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/>
  <mc:AlternateContent xmlns:mc="http://schemas.openxmlformats.org/markup-compatibility/2006">
    <mc:Choice Requires="x15">
      <x15ac:absPath xmlns:x15ac="http://schemas.microsoft.com/office/spreadsheetml/2010/11/ac" url="/Users/martinsbremze/Downloads/"/>
    </mc:Choice>
  </mc:AlternateContent>
  <xr:revisionPtr revIDLastSave="0" documentId="8_{6E489278-405F-C047-82F0-E6BE50CBC619}" xr6:coauthVersionLast="47" xr6:coauthVersionMax="47" xr10:uidLastSave="{00000000-0000-0000-0000-000000000000}"/>
  <bookViews>
    <workbookView xWindow="0" yWindow="760" windowWidth="23260" windowHeight="12580" tabRatio="756" activeTab="3" xr2:uid="{00000000-000D-0000-FFFF-FFFF00000000}"/>
  </bookViews>
  <sheets>
    <sheet name="Kopsavilkums" sheetId="1" r:id="rId1"/>
    <sheet name="Sekt-1.p" sheetId="2" r:id="rId2"/>
    <sheet name="Sekt_prot_1" sheetId="3" r:id="rId3"/>
    <sheet name="Kom_1_p" sheetId="4" r:id="rId4"/>
    <sheet name="#TT~Kom_1_p~4" sheetId="32" state="hidden" r:id="rId5"/>
    <sheet name="Ind_1_p" sheetId="5" r:id="rId6"/>
    <sheet name="Sekt-2.p" sheetId="17" r:id="rId7"/>
    <sheet name="Sekt_prot_2" sheetId="18" r:id="rId8"/>
    <sheet name="Kom_2_p" sheetId="19" r:id="rId9"/>
    <sheet name="Ind_2_p" sheetId="20" r:id="rId10"/>
    <sheet name="Sekt-3.p" sheetId="21" r:id="rId11"/>
    <sheet name="Sekt_prot_3" sheetId="22" r:id="rId12"/>
    <sheet name="Kom_3_p" sheetId="23" r:id="rId13"/>
    <sheet name="Ind_3_p" sheetId="24" r:id="rId14"/>
    <sheet name="Sekt-4.p" sheetId="25" r:id="rId15"/>
    <sheet name="Sekt_prot_4" sheetId="26" r:id="rId16"/>
    <sheet name="Kom_4_p" sheetId="27" r:id="rId17"/>
    <sheet name="Ind_4_p" sheetId="28" r:id="rId18"/>
    <sheet name="kopv_komandas" sheetId="14" r:id="rId19"/>
    <sheet name="kopsav_indiviuāli" sheetId="15" r:id="rId20"/>
  </sheets>
  <definedNames>
    <definedName name="_xlnm._FilterDatabase" localSheetId="4" hidden="1">'#TT~Kom_1_p~4'!$N$8:$V$8</definedName>
    <definedName name="_xlnm._FilterDatabase" localSheetId="5" hidden="1">Ind_1_p!$A$8:$M$200</definedName>
    <definedName name="_xlnm._FilterDatabase" localSheetId="9" hidden="1">Ind_2_p!$A$8:$M$134</definedName>
    <definedName name="_xlnm._FilterDatabase" localSheetId="13" hidden="1">Ind_3_p!$A$8:$M$8</definedName>
    <definedName name="_xlnm._FilterDatabase" localSheetId="17" hidden="1">Ind_4_p!$A$8:$M$8</definedName>
    <definedName name="_xlnm._FilterDatabase" localSheetId="3" hidden="1">Kom_1_p!$N$8:$V$8</definedName>
    <definedName name="_xlnm._FilterDatabase" localSheetId="8" hidden="1">Kom_2_p!$N$8:$V$8</definedName>
    <definedName name="_xlnm._FilterDatabase" localSheetId="12" hidden="1">Kom_3_p!$N$8:$V$8</definedName>
    <definedName name="_xlnm._FilterDatabase" localSheetId="16" hidden="1">Kom_4_p!$N$8:$V$8</definedName>
    <definedName name="_xlnm._FilterDatabase" localSheetId="19" hidden="1">kopsav_indiviuāli!$A$8:$O$134</definedName>
    <definedName name="_xlnm._FilterDatabase" localSheetId="0" hidden="1">Kopsavilkums!$AL$8:$AX$29</definedName>
    <definedName name="_xlnm._FilterDatabase" localSheetId="18" hidden="1">kopv_komandas!$AQ$8:$BC$8</definedName>
    <definedName name="_xlnm.Print_Area" localSheetId="3">Kom_1_p!$A$1:$V$176</definedName>
    <definedName name="_xlnm.Print_Area" localSheetId="2">Sekt_prot_1!$A$1:$L$125</definedName>
    <definedName name="_xlnm.Print_Area" localSheetId="7">Sekt_prot_2!$A$1:$L$125</definedName>
    <definedName name="_xlnm.Print_Area" localSheetId="11">Sekt_prot_3!$A$1:$L$125</definedName>
    <definedName name="_xlnm.Print_Area" localSheetId="15">Sekt_prot_4!$A$1:$L$125</definedName>
    <definedName name="_xlnm.Print_Area" localSheetId="1">'Sekt-1.p'!$A$1:$AE$54</definedName>
    <definedName name="_xlnm.Print_Area" localSheetId="6">'Sekt-2.p'!$A$1:$AE$54</definedName>
    <definedName name="_xlnm.Print_Area" localSheetId="10">'Sekt-3.p'!$A$1:$AE$54</definedName>
    <definedName name="_xlnm.Print_Area" localSheetId="14">'Sekt-4.p'!$A$1:$AE$54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4" i="1" l="1"/>
  <c r="C55" i="1" s="1"/>
  <c r="C56" i="1" s="1"/>
  <c r="C57" i="1" s="1"/>
  <c r="C47" i="1"/>
  <c r="C48" i="1" s="1"/>
  <c r="C49" i="1" s="1"/>
  <c r="C50" i="1" s="1"/>
  <c r="C51" i="1" s="1"/>
  <c r="C41" i="1"/>
  <c r="C42" i="1" s="1"/>
  <c r="C43" i="1" s="1"/>
  <c r="C44" i="1" s="1"/>
  <c r="C45" i="1" s="1"/>
  <c r="C29" i="1"/>
  <c r="C30" i="1" s="1"/>
  <c r="C31" i="1" s="1"/>
  <c r="C32" i="1" s="1"/>
  <c r="C33" i="1" s="1"/>
  <c r="C17" i="1"/>
  <c r="C18" i="1" s="1"/>
  <c r="C19" i="1" s="1"/>
  <c r="C20" i="1" s="1"/>
  <c r="C21" i="1" s="1"/>
  <c r="C23" i="1"/>
  <c r="C24" i="1" s="1"/>
  <c r="C25" i="1" s="1"/>
  <c r="C26" i="1" s="1"/>
  <c r="C27" i="1" s="1"/>
  <c r="C11" i="1"/>
  <c r="C12" i="1" s="1"/>
  <c r="C13" i="1" s="1"/>
  <c r="C14" i="1" s="1"/>
  <c r="C15" i="1" s="1"/>
  <c r="N1" i="4" l="1"/>
  <c r="F23" i="17"/>
  <c r="C125" i="26"/>
  <c r="C100" i="26"/>
  <c r="C75" i="26"/>
  <c r="C50" i="26"/>
  <c r="C25" i="26"/>
  <c r="C125" i="22"/>
  <c r="C100" i="22"/>
  <c r="C75" i="22"/>
  <c r="C50" i="22"/>
  <c r="C25" i="22"/>
  <c r="C125" i="18"/>
  <c r="C100" i="18"/>
  <c r="C75" i="18"/>
  <c r="C50" i="18"/>
  <c r="C25" i="18"/>
  <c r="C125" i="3"/>
  <c r="C100" i="3"/>
  <c r="C75" i="3"/>
  <c r="C50" i="3"/>
  <c r="C25" i="3"/>
  <c r="F24" i="2" l="1"/>
  <c r="F25" i="2"/>
  <c r="F13" i="2"/>
  <c r="F14" i="2"/>
  <c r="L26" i="25"/>
  <c r="AD54" i="25"/>
  <c r="AD53" i="25"/>
  <c r="AD52" i="25"/>
  <c r="AD51" i="25"/>
  <c r="AD50" i="25"/>
  <c r="AD49" i="25"/>
  <c r="AD48" i="25"/>
  <c r="AD47" i="25"/>
  <c r="AD46" i="25"/>
  <c r="AD45" i="25"/>
  <c r="AD44" i="25"/>
  <c r="AD43" i="25"/>
  <c r="AD42" i="25"/>
  <c r="AD41" i="25"/>
  <c r="AD40" i="25"/>
  <c r="AD39" i="25"/>
  <c r="AD38" i="25"/>
  <c r="AD37" i="25"/>
  <c r="AD36" i="25"/>
  <c r="AD29" i="25"/>
  <c r="AD28" i="25"/>
  <c r="AD27" i="25"/>
  <c r="AD26" i="25"/>
  <c r="AD25" i="25"/>
  <c r="AD24" i="25"/>
  <c r="AD23" i="25"/>
  <c r="AD22" i="25"/>
  <c r="AD21" i="25"/>
  <c r="AD20" i="25"/>
  <c r="AD19" i="25"/>
  <c r="AD18" i="25"/>
  <c r="AD17" i="25"/>
  <c r="AD16" i="25"/>
  <c r="AD15" i="25"/>
  <c r="AD14" i="25"/>
  <c r="AD13" i="25"/>
  <c r="AD12" i="25"/>
  <c r="AD11" i="25"/>
  <c r="X54" i="25"/>
  <c r="X53" i="25"/>
  <c r="X52" i="25"/>
  <c r="X51" i="25"/>
  <c r="X50" i="25"/>
  <c r="X49" i="25"/>
  <c r="X48" i="25"/>
  <c r="X47" i="25"/>
  <c r="X46" i="25"/>
  <c r="X45" i="25"/>
  <c r="X44" i="25"/>
  <c r="X43" i="25"/>
  <c r="X42" i="25"/>
  <c r="X41" i="25"/>
  <c r="X40" i="25"/>
  <c r="X39" i="25"/>
  <c r="X38" i="25"/>
  <c r="X37" i="25"/>
  <c r="X36" i="25"/>
  <c r="X29" i="25"/>
  <c r="X28" i="25"/>
  <c r="X27" i="25"/>
  <c r="X26" i="25"/>
  <c r="X25" i="25"/>
  <c r="X24" i="25"/>
  <c r="X23" i="25"/>
  <c r="X22" i="25"/>
  <c r="X21" i="25"/>
  <c r="X20" i="25"/>
  <c r="X19" i="25"/>
  <c r="X18" i="25"/>
  <c r="X17" i="25"/>
  <c r="X16" i="25"/>
  <c r="X15" i="25"/>
  <c r="X14" i="25"/>
  <c r="X13" i="25"/>
  <c r="X12" i="25"/>
  <c r="X11" i="25"/>
  <c r="R54" i="25"/>
  <c r="R53" i="25"/>
  <c r="R52" i="25"/>
  <c r="R51" i="25"/>
  <c r="R50" i="25"/>
  <c r="R49" i="25"/>
  <c r="R48" i="25"/>
  <c r="R47" i="25"/>
  <c r="R46" i="25"/>
  <c r="R45" i="25"/>
  <c r="R44" i="25"/>
  <c r="R43" i="25"/>
  <c r="R42" i="25"/>
  <c r="R41" i="25"/>
  <c r="R40" i="25"/>
  <c r="R39" i="25"/>
  <c r="R38" i="25"/>
  <c r="R37" i="25"/>
  <c r="R36" i="25"/>
  <c r="R29" i="25"/>
  <c r="R28" i="25"/>
  <c r="R27" i="25"/>
  <c r="R26" i="25"/>
  <c r="R25" i="25"/>
  <c r="R24" i="25"/>
  <c r="R23" i="25"/>
  <c r="R22" i="25"/>
  <c r="R21" i="25"/>
  <c r="R20" i="25"/>
  <c r="R19" i="25"/>
  <c r="R18" i="25"/>
  <c r="R17" i="25"/>
  <c r="R16" i="25"/>
  <c r="R15" i="25"/>
  <c r="R14" i="25"/>
  <c r="R13" i="25"/>
  <c r="R12" i="25"/>
  <c r="R11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29" i="25"/>
  <c r="L28" i="25"/>
  <c r="L27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F54" i="25"/>
  <c r="F53" i="25"/>
  <c r="F52" i="25"/>
  <c r="F51" i="25"/>
  <c r="F50" i="25"/>
  <c r="F49" i="25"/>
  <c r="F48" i="25"/>
  <c r="F47" i="25"/>
  <c r="F46" i="25"/>
  <c r="F45" i="25"/>
  <c r="F44" i="25"/>
  <c r="F43" i="25"/>
  <c r="F42" i="25"/>
  <c r="F41" i="25"/>
  <c r="F40" i="25"/>
  <c r="F39" i="25"/>
  <c r="F38" i="25"/>
  <c r="F37" i="25"/>
  <c r="F36" i="25"/>
  <c r="F29" i="25"/>
  <c r="F28" i="25"/>
  <c r="F27" i="25"/>
  <c r="F26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11" i="25"/>
  <c r="L49" i="21"/>
  <c r="AD54" i="21"/>
  <c r="AD53" i="21"/>
  <c r="AD52" i="21"/>
  <c r="AD51" i="21"/>
  <c r="AD50" i="21"/>
  <c r="AD49" i="21"/>
  <c r="AD48" i="21"/>
  <c r="AD47" i="21"/>
  <c r="AD46" i="21"/>
  <c r="AD45" i="21"/>
  <c r="AD44" i="21"/>
  <c r="AD43" i="21"/>
  <c r="AD42" i="21"/>
  <c r="AD41" i="21"/>
  <c r="AD40" i="21"/>
  <c r="AD39" i="21"/>
  <c r="AD38" i="21"/>
  <c r="AD37" i="21"/>
  <c r="AD36" i="21"/>
  <c r="AD29" i="21"/>
  <c r="AD28" i="21"/>
  <c r="AD27" i="21"/>
  <c r="AD26" i="21"/>
  <c r="AD25" i="21"/>
  <c r="AD24" i="21"/>
  <c r="AD23" i="21"/>
  <c r="AD22" i="21"/>
  <c r="AD21" i="21"/>
  <c r="AD20" i="21"/>
  <c r="AD19" i="21"/>
  <c r="AD18" i="21"/>
  <c r="AD17" i="21"/>
  <c r="AD16" i="21"/>
  <c r="AD15" i="21"/>
  <c r="AD14" i="21"/>
  <c r="AD13" i="21"/>
  <c r="AD12" i="21"/>
  <c r="AD11" i="21"/>
  <c r="X54" i="21"/>
  <c r="X53" i="21"/>
  <c r="X52" i="21"/>
  <c r="X51" i="21"/>
  <c r="X50" i="21"/>
  <c r="X49" i="21"/>
  <c r="X48" i="21"/>
  <c r="X47" i="21"/>
  <c r="X46" i="21"/>
  <c r="X45" i="21"/>
  <c r="X44" i="21"/>
  <c r="X43" i="21"/>
  <c r="X42" i="21"/>
  <c r="X41" i="21"/>
  <c r="X40" i="21"/>
  <c r="X39" i="21"/>
  <c r="X38" i="21"/>
  <c r="X37" i="21"/>
  <c r="X36" i="21"/>
  <c r="X29" i="21"/>
  <c r="X28" i="21"/>
  <c r="X27" i="21"/>
  <c r="X26" i="21"/>
  <c r="X25" i="21"/>
  <c r="X24" i="21"/>
  <c r="X23" i="21"/>
  <c r="X22" i="21"/>
  <c r="X21" i="21"/>
  <c r="X20" i="21"/>
  <c r="X19" i="21"/>
  <c r="X18" i="21"/>
  <c r="X17" i="21"/>
  <c r="X16" i="21"/>
  <c r="X15" i="21"/>
  <c r="X14" i="21"/>
  <c r="X13" i="21"/>
  <c r="X12" i="21"/>
  <c r="X11" i="21"/>
  <c r="R54" i="21"/>
  <c r="R53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39" i="21"/>
  <c r="R38" i="21"/>
  <c r="R37" i="21"/>
  <c r="R36" i="21"/>
  <c r="R29" i="21"/>
  <c r="R28" i="21"/>
  <c r="R27" i="21"/>
  <c r="R26" i="21"/>
  <c r="R25" i="21"/>
  <c r="R24" i="21"/>
  <c r="R23" i="21"/>
  <c r="R22" i="21"/>
  <c r="R21" i="21"/>
  <c r="R20" i="21"/>
  <c r="R19" i="21"/>
  <c r="R18" i="21"/>
  <c r="R17" i="21"/>
  <c r="R16" i="21"/>
  <c r="R15" i="21"/>
  <c r="R14" i="21"/>
  <c r="R13" i="21"/>
  <c r="R12" i="21"/>
  <c r="R11" i="21"/>
  <c r="L54" i="21"/>
  <c r="L53" i="21"/>
  <c r="L52" i="21"/>
  <c r="L51" i="21"/>
  <c r="L50" i="21"/>
  <c r="L48" i="21"/>
  <c r="L47" i="21"/>
  <c r="L46" i="21"/>
  <c r="L45" i="21"/>
  <c r="L44" i="21"/>
  <c r="L43" i="21"/>
  <c r="L42" i="21"/>
  <c r="L41" i="21"/>
  <c r="L40" i="21"/>
  <c r="L39" i="21"/>
  <c r="L38" i="21"/>
  <c r="L37" i="21"/>
  <c r="L36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X28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D40" i="17"/>
  <c r="AD39" i="17"/>
  <c r="AD38" i="17"/>
  <c r="AD37" i="17"/>
  <c r="AD36" i="17"/>
  <c r="AD29" i="17"/>
  <c r="AD28" i="17"/>
  <c r="AD27" i="17"/>
  <c r="AD26" i="17"/>
  <c r="AD25" i="17"/>
  <c r="AD24" i="17"/>
  <c r="AD23" i="17"/>
  <c r="AD22" i="17"/>
  <c r="AD21" i="17"/>
  <c r="AD20" i="17"/>
  <c r="AD19" i="17"/>
  <c r="AD18" i="17"/>
  <c r="AD17" i="17"/>
  <c r="AD16" i="17"/>
  <c r="AD15" i="17"/>
  <c r="AD14" i="17"/>
  <c r="AD13" i="17"/>
  <c r="AD12" i="17"/>
  <c r="AD11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29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X15" i="17"/>
  <c r="X14" i="17"/>
  <c r="X13" i="17"/>
  <c r="X12" i="17"/>
  <c r="X11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29" i="17"/>
  <c r="R28" i="17"/>
  <c r="R27" i="17"/>
  <c r="R26" i="17"/>
  <c r="R25" i="17"/>
  <c r="R24" i="17"/>
  <c r="R23" i="17"/>
  <c r="R22" i="17"/>
  <c r="R21" i="17"/>
  <c r="R20" i="17"/>
  <c r="R19" i="17"/>
  <c r="R18" i="17"/>
  <c r="R17" i="17"/>
  <c r="R16" i="17"/>
  <c r="R15" i="17"/>
  <c r="R14" i="17"/>
  <c r="R13" i="17"/>
  <c r="R12" i="17"/>
  <c r="R11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29" i="17"/>
  <c r="F28" i="17"/>
  <c r="F27" i="17"/>
  <c r="F26" i="17"/>
  <c r="F25" i="17"/>
  <c r="F24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X52" i="2"/>
  <c r="AD44" i="2"/>
  <c r="AD54" i="2"/>
  <c r="AD53" i="2"/>
  <c r="AD52" i="2"/>
  <c r="AD51" i="2"/>
  <c r="AD50" i="2"/>
  <c r="AD49" i="2"/>
  <c r="AD48" i="2"/>
  <c r="AD47" i="2"/>
  <c r="AD46" i="2"/>
  <c r="AD45" i="2"/>
  <c r="AD43" i="2"/>
  <c r="AD42" i="2"/>
  <c r="AD41" i="2"/>
  <c r="AD40" i="2"/>
  <c r="AD39" i="2"/>
  <c r="AD38" i="2"/>
  <c r="AD37" i="2"/>
  <c r="AD36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X54" i="2"/>
  <c r="X53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F54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36" i="2"/>
  <c r="F11" i="2"/>
  <c r="F12" i="2"/>
  <c r="F15" i="2"/>
  <c r="F16" i="2"/>
  <c r="F17" i="2"/>
  <c r="F18" i="2"/>
  <c r="F19" i="2"/>
  <c r="F20" i="2"/>
  <c r="F21" i="2"/>
  <c r="F22" i="2"/>
  <c r="F23" i="2"/>
  <c r="F26" i="2"/>
  <c r="F27" i="2"/>
  <c r="F28" i="2"/>
  <c r="F29" i="2"/>
  <c r="BA7" i="14"/>
  <c r="AY7" i="14"/>
  <c r="AW7" i="14"/>
  <c r="AU7" i="14"/>
  <c r="AS7" i="14"/>
  <c r="A169" i="14"/>
  <c r="A170" i="14" s="1"/>
  <c r="A171" i="14" s="1"/>
  <c r="A161" i="14"/>
  <c r="A162" i="14" s="1"/>
  <c r="A153" i="14"/>
  <c r="A154" i="14" s="1"/>
  <c r="A145" i="14"/>
  <c r="A146" i="14" s="1"/>
  <c r="A137" i="14"/>
  <c r="A138" i="14" s="1"/>
  <c r="A129" i="14"/>
  <c r="A130" i="14" s="1"/>
  <c r="A121" i="14"/>
  <c r="A122" i="14" s="1"/>
  <c r="A113" i="14"/>
  <c r="A114" i="14" s="1"/>
  <c r="A105" i="14"/>
  <c r="A106" i="14" s="1"/>
  <c r="A97" i="14"/>
  <c r="A98" i="14" s="1"/>
  <c r="A89" i="14"/>
  <c r="A90" i="14" s="1"/>
  <c r="A81" i="14"/>
  <c r="A82" i="14" s="1"/>
  <c r="A73" i="14"/>
  <c r="A74" i="14" s="1"/>
  <c r="A65" i="14"/>
  <c r="A66" i="14" s="1"/>
  <c r="A57" i="14"/>
  <c r="A58" i="14" s="1"/>
  <c r="A49" i="14"/>
  <c r="A50" i="14" s="1"/>
  <c r="A41" i="14"/>
  <c r="A42" i="14" s="1"/>
  <c r="A33" i="14"/>
  <c r="A34" i="14" s="1"/>
  <c r="A25" i="14"/>
  <c r="A26" i="14" s="1"/>
  <c r="A27" i="14" s="1"/>
  <c r="A17" i="14"/>
  <c r="A18" i="14" s="1"/>
  <c r="A9" i="14"/>
  <c r="A10" i="14" s="1"/>
  <c r="A170" i="32"/>
  <c r="A171" i="32" s="1"/>
  <c r="A162" i="32"/>
  <c r="A163" i="32" s="1"/>
  <c r="A154" i="32"/>
  <c r="A155" i="32" s="1"/>
  <c r="A146" i="32"/>
  <c r="A147" i="32" s="1"/>
  <c r="A139" i="32"/>
  <c r="A138" i="32"/>
  <c r="A130" i="32"/>
  <c r="A131" i="32" s="1"/>
  <c r="A122" i="32"/>
  <c r="A123" i="32" s="1"/>
  <c r="A114" i="32"/>
  <c r="A115" i="32" s="1"/>
  <c r="A106" i="32"/>
  <c r="A107" i="32" s="1"/>
  <c r="A98" i="32"/>
  <c r="A99" i="32" s="1"/>
  <c r="A90" i="32"/>
  <c r="A91" i="32" s="1"/>
  <c r="A82" i="32"/>
  <c r="A83" i="32" s="1"/>
  <c r="A75" i="32"/>
  <c r="A74" i="32"/>
  <c r="A66" i="32"/>
  <c r="A67" i="32" s="1"/>
  <c r="A60" i="32"/>
  <c r="A59" i="32"/>
  <c r="A58" i="32"/>
  <c r="A51" i="32"/>
  <c r="A50" i="32"/>
  <c r="A42" i="32"/>
  <c r="A43" i="32" s="1"/>
  <c r="A34" i="32"/>
  <c r="A35" i="32" s="1"/>
  <c r="A27" i="32"/>
  <c r="A26" i="32"/>
  <c r="A19" i="32"/>
  <c r="A18" i="32"/>
  <c r="A10" i="32"/>
  <c r="A11" i="32" s="1"/>
  <c r="T7" i="32"/>
  <c r="R7" i="32"/>
  <c r="P7" i="32"/>
  <c r="A2" i="32"/>
  <c r="N2" i="32" s="1"/>
  <c r="A1" i="32"/>
  <c r="N1" i="32" s="1"/>
  <c r="AT7" i="1"/>
  <c r="AT33" i="1" s="1"/>
  <c r="AR7" i="1"/>
  <c r="AR33" i="1" s="1"/>
  <c r="AP7" i="1"/>
  <c r="AP33" i="1" s="1"/>
  <c r="AN7" i="1"/>
  <c r="AN33" i="1" s="1"/>
  <c r="AC3" i="1"/>
  <c r="U3" i="1"/>
  <c r="M3" i="1"/>
  <c r="E3" i="1"/>
  <c r="AC2" i="1"/>
  <c r="U2" i="1"/>
  <c r="M2" i="1"/>
  <c r="E2" i="1"/>
  <c r="AM2" i="1" s="1"/>
  <c r="A37" i="25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12" i="25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7" i="2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12" i="2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7" i="17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12" i="17"/>
  <c r="A37" i="2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13" i="2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12" i="2"/>
  <c r="AF2" i="14"/>
  <c r="W2" i="14"/>
  <c r="N2" i="14"/>
  <c r="D2" i="14"/>
  <c r="C1" i="24"/>
  <c r="A1" i="18"/>
  <c r="A26" i="18" s="1"/>
  <c r="A1" i="19"/>
  <c r="N1" i="19" s="1"/>
  <c r="C1" i="20"/>
  <c r="C2" i="20"/>
  <c r="A1" i="22"/>
  <c r="A1" i="23"/>
  <c r="C2" i="24"/>
  <c r="C2" i="28"/>
  <c r="C1" i="28"/>
  <c r="A170" i="27"/>
  <c r="A171" i="27" s="1"/>
  <c r="A162" i="27"/>
  <c r="A163" i="27" s="1"/>
  <c r="A154" i="27"/>
  <c r="A155" i="27" s="1"/>
  <c r="A146" i="27"/>
  <c r="A147" i="27" s="1"/>
  <c r="A138" i="27"/>
  <c r="A139" i="27" s="1"/>
  <c r="A140" i="27" s="1"/>
  <c r="A141" i="27" s="1"/>
  <c r="A130" i="27"/>
  <c r="A131" i="27" s="1"/>
  <c r="A122" i="27"/>
  <c r="A123" i="27" s="1"/>
  <c r="A124" i="27" s="1"/>
  <c r="A114" i="27"/>
  <c r="A115" i="27" s="1"/>
  <c r="A106" i="27"/>
  <c r="A107" i="27" s="1"/>
  <c r="A98" i="27"/>
  <c r="A99" i="27" s="1"/>
  <c r="A90" i="27"/>
  <c r="A91" i="27" s="1"/>
  <c r="A82" i="27"/>
  <c r="A83" i="27" s="1"/>
  <c r="A74" i="27"/>
  <c r="A75" i="27" s="1"/>
  <c r="A76" i="27" s="1"/>
  <c r="A66" i="27"/>
  <c r="A67" i="27" s="1"/>
  <c r="A58" i="27"/>
  <c r="A59" i="27" s="1"/>
  <c r="A60" i="27" s="1"/>
  <c r="A50" i="27"/>
  <c r="A51" i="27" s="1"/>
  <c r="A42" i="27"/>
  <c r="A43" i="27" s="1"/>
  <c r="A34" i="27"/>
  <c r="A35" i="27" s="1"/>
  <c r="A36" i="27" s="1"/>
  <c r="A26" i="27"/>
  <c r="A27" i="27" s="1"/>
  <c r="A18" i="27"/>
  <c r="A19" i="27" s="1"/>
  <c r="A20" i="27" s="1"/>
  <c r="A21" i="27" s="1"/>
  <c r="A10" i="27"/>
  <c r="A11" i="27" s="1"/>
  <c r="T7" i="27"/>
  <c r="R7" i="27"/>
  <c r="P7" i="27"/>
  <c r="A2" i="27"/>
  <c r="N2" i="27" s="1"/>
  <c r="A1" i="27"/>
  <c r="N1" i="27" s="1"/>
  <c r="I125" i="26"/>
  <c r="A123" i="26"/>
  <c r="G123" i="26" s="1"/>
  <c r="A122" i="26"/>
  <c r="G122" i="26" s="1"/>
  <c r="A121" i="26"/>
  <c r="G121" i="26" s="1"/>
  <c r="A120" i="26"/>
  <c r="G120" i="26" s="1"/>
  <c r="A119" i="26"/>
  <c r="G119" i="26" s="1"/>
  <c r="A118" i="26"/>
  <c r="G118" i="26" s="1"/>
  <c r="A117" i="26"/>
  <c r="G117" i="26" s="1"/>
  <c r="A116" i="26"/>
  <c r="G116" i="26" s="1"/>
  <c r="A115" i="26"/>
  <c r="G115" i="26" s="1"/>
  <c r="A114" i="26"/>
  <c r="G114" i="26" s="1"/>
  <c r="A113" i="26"/>
  <c r="G113" i="26" s="1"/>
  <c r="A112" i="26"/>
  <c r="G112" i="26" s="1"/>
  <c r="A111" i="26"/>
  <c r="G111" i="26" s="1"/>
  <c r="A110" i="26"/>
  <c r="G110" i="26" s="1"/>
  <c r="A109" i="26"/>
  <c r="G109" i="26" s="1"/>
  <c r="A108" i="26"/>
  <c r="G108" i="26" s="1"/>
  <c r="A107" i="26"/>
  <c r="G107" i="26" s="1"/>
  <c r="A106" i="26"/>
  <c r="G106" i="26" s="1"/>
  <c r="G105" i="26"/>
  <c r="A105" i="26"/>
  <c r="L103" i="26"/>
  <c r="L102" i="26"/>
  <c r="A101" i="26"/>
  <c r="I100" i="26"/>
  <c r="A98" i="26"/>
  <c r="G98" i="26" s="1"/>
  <c r="A97" i="26"/>
  <c r="G97" i="26" s="1"/>
  <c r="A96" i="26"/>
  <c r="G96" i="26" s="1"/>
  <c r="A95" i="26"/>
  <c r="G95" i="26" s="1"/>
  <c r="A94" i="26"/>
  <c r="G94" i="26" s="1"/>
  <c r="A93" i="26"/>
  <c r="G93" i="26" s="1"/>
  <c r="A92" i="26"/>
  <c r="G92" i="26" s="1"/>
  <c r="A91" i="26"/>
  <c r="G91" i="26" s="1"/>
  <c r="A90" i="26"/>
  <c r="G90" i="26" s="1"/>
  <c r="A89" i="26"/>
  <c r="G89" i="26" s="1"/>
  <c r="A88" i="26"/>
  <c r="G88" i="26" s="1"/>
  <c r="A87" i="26"/>
  <c r="G87" i="26" s="1"/>
  <c r="A86" i="26"/>
  <c r="G86" i="26" s="1"/>
  <c r="A85" i="26"/>
  <c r="G85" i="26" s="1"/>
  <c r="A84" i="26"/>
  <c r="G84" i="26" s="1"/>
  <c r="A83" i="26"/>
  <c r="G83" i="26" s="1"/>
  <c r="A82" i="26"/>
  <c r="G82" i="26" s="1"/>
  <c r="A81" i="26"/>
  <c r="G81" i="26" s="1"/>
  <c r="A80" i="26"/>
  <c r="G80" i="26" s="1"/>
  <c r="L78" i="26"/>
  <c r="J78" i="26"/>
  <c r="L77" i="26"/>
  <c r="G77" i="26"/>
  <c r="A76" i="26"/>
  <c r="I75" i="26"/>
  <c r="A73" i="26"/>
  <c r="G73" i="26" s="1"/>
  <c r="A72" i="26"/>
  <c r="G72" i="26" s="1"/>
  <c r="G71" i="26"/>
  <c r="A71" i="26"/>
  <c r="A70" i="26"/>
  <c r="G70" i="26" s="1"/>
  <c r="A69" i="26"/>
  <c r="G69" i="26" s="1"/>
  <c r="A68" i="26"/>
  <c r="G68" i="26" s="1"/>
  <c r="A67" i="26"/>
  <c r="G67" i="26" s="1"/>
  <c r="A66" i="26"/>
  <c r="G66" i="26" s="1"/>
  <c r="A65" i="26"/>
  <c r="G65" i="26" s="1"/>
  <c r="A64" i="26"/>
  <c r="G64" i="26" s="1"/>
  <c r="A63" i="26"/>
  <c r="G63" i="26" s="1"/>
  <c r="A62" i="26"/>
  <c r="G62" i="26" s="1"/>
  <c r="A61" i="26"/>
  <c r="G61" i="26" s="1"/>
  <c r="A60" i="26"/>
  <c r="G60" i="26" s="1"/>
  <c r="A59" i="26"/>
  <c r="G59" i="26" s="1"/>
  <c r="A58" i="26"/>
  <c r="G58" i="26" s="1"/>
  <c r="A57" i="26"/>
  <c r="G57" i="26" s="1"/>
  <c r="A56" i="26"/>
  <c r="G56" i="26" s="1"/>
  <c r="A55" i="26"/>
  <c r="G55" i="26" s="1"/>
  <c r="L53" i="26"/>
  <c r="J53" i="26"/>
  <c r="L52" i="26"/>
  <c r="A51" i="26"/>
  <c r="I50" i="26"/>
  <c r="A48" i="26"/>
  <c r="G48" i="26" s="1"/>
  <c r="A47" i="26"/>
  <c r="G47" i="26" s="1"/>
  <c r="A46" i="26"/>
  <c r="G46" i="26" s="1"/>
  <c r="A45" i="26"/>
  <c r="G45" i="26" s="1"/>
  <c r="A44" i="26"/>
  <c r="G44" i="26" s="1"/>
  <c r="A43" i="26"/>
  <c r="G43" i="26" s="1"/>
  <c r="A42" i="26"/>
  <c r="G42" i="26" s="1"/>
  <c r="A41" i="26"/>
  <c r="G41" i="26" s="1"/>
  <c r="A40" i="26"/>
  <c r="G40" i="26" s="1"/>
  <c r="A39" i="26"/>
  <c r="G39" i="26" s="1"/>
  <c r="A38" i="26"/>
  <c r="G38" i="26" s="1"/>
  <c r="A37" i="26"/>
  <c r="G37" i="26" s="1"/>
  <c r="A36" i="26"/>
  <c r="G36" i="26" s="1"/>
  <c r="A35" i="26"/>
  <c r="G35" i="26" s="1"/>
  <c r="A34" i="26"/>
  <c r="G34" i="26" s="1"/>
  <c r="A33" i="26"/>
  <c r="G33" i="26" s="1"/>
  <c r="A32" i="26"/>
  <c r="G32" i="26" s="1"/>
  <c r="A31" i="26"/>
  <c r="G31" i="26" s="1"/>
  <c r="G30" i="26"/>
  <c r="A30" i="26"/>
  <c r="L28" i="26"/>
  <c r="J28" i="26"/>
  <c r="L27" i="26"/>
  <c r="I25" i="26"/>
  <c r="G23" i="26"/>
  <c r="G22" i="26"/>
  <c r="G21" i="26"/>
  <c r="G20" i="26"/>
  <c r="G19" i="26"/>
  <c r="G18" i="26"/>
  <c r="G17" i="26"/>
  <c r="G16" i="26"/>
  <c r="G15" i="26"/>
  <c r="G14" i="26"/>
  <c r="G13" i="26"/>
  <c r="G12" i="26"/>
  <c r="G11" i="26"/>
  <c r="G10" i="26"/>
  <c r="G9" i="26"/>
  <c r="G8" i="26"/>
  <c r="G7" i="26"/>
  <c r="G6" i="26"/>
  <c r="G5" i="26"/>
  <c r="L3" i="26"/>
  <c r="J3" i="26"/>
  <c r="A2" i="26"/>
  <c r="G102" i="26" s="1"/>
  <c r="A1" i="26"/>
  <c r="G101" i="26" s="1"/>
  <c r="B54" i="25"/>
  <c r="T54" i="25" s="1"/>
  <c r="B53" i="25"/>
  <c r="Z52" i="25"/>
  <c r="T52" i="25"/>
  <c r="N52" i="25"/>
  <c r="B52" i="25"/>
  <c r="H52" i="25" s="1"/>
  <c r="B51" i="25"/>
  <c r="H51" i="25" s="1"/>
  <c r="B50" i="25"/>
  <c r="N50" i="25" s="1"/>
  <c r="B49" i="25"/>
  <c r="T49" i="25" s="1"/>
  <c r="B48" i="25"/>
  <c r="T48" i="25" s="1"/>
  <c r="N47" i="25"/>
  <c r="B47" i="25"/>
  <c r="Z47" i="25" s="1"/>
  <c r="B46" i="25"/>
  <c r="N46" i="25" s="1"/>
  <c r="B45" i="25"/>
  <c r="B44" i="25"/>
  <c r="Z44" i="25" s="1"/>
  <c r="B43" i="25"/>
  <c r="T43" i="25" s="1"/>
  <c r="B42" i="25"/>
  <c r="T42" i="25" s="1"/>
  <c r="B41" i="25"/>
  <c r="T41" i="25" s="1"/>
  <c r="B40" i="25"/>
  <c r="H40" i="25" s="1"/>
  <c r="N39" i="25"/>
  <c r="B39" i="25"/>
  <c r="B38" i="25"/>
  <c r="B37" i="25"/>
  <c r="T37" i="25" s="1"/>
  <c r="B36" i="25"/>
  <c r="AB32" i="25"/>
  <c r="AA32" i="25"/>
  <c r="V32" i="25"/>
  <c r="U32" i="25"/>
  <c r="P32" i="25"/>
  <c r="O32" i="25"/>
  <c r="J32" i="25"/>
  <c r="I32" i="25"/>
  <c r="D32" i="25"/>
  <c r="C32" i="25"/>
  <c r="Z29" i="25"/>
  <c r="T29" i="25"/>
  <c r="N29" i="25"/>
  <c r="H29" i="25"/>
  <c r="Z28" i="25"/>
  <c r="T28" i="25"/>
  <c r="N28" i="25"/>
  <c r="H28" i="25"/>
  <c r="Z27" i="25"/>
  <c r="T27" i="25"/>
  <c r="N27" i="25"/>
  <c r="H27" i="25"/>
  <c r="Z26" i="25"/>
  <c r="T26" i="25"/>
  <c r="N26" i="25"/>
  <c r="H26" i="25"/>
  <c r="Z25" i="25"/>
  <c r="T25" i="25"/>
  <c r="N25" i="25"/>
  <c r="H25" i="25"/>
  <c r="Z24" i="25"/>
  <c r="T24" i="25"/>
  <c r="N24" i="25"/>
  <c r="H24" i="25"/>
  <c r="Z23" i="25"/>
  <c r="T23" i="25"/>
  <c r="N23" i="25"/>
  <c r="H23" i="25"/>
  <c r="Z22" i="25"/>
  <c r="T22" i="25"/>
  <c r="N22" i="25"/>
  <c r="H22" i="25"/>
  <c r="Z21" i="25"/>
  <c r="T21" i="25"/>
  <c r="N21" i="25"/>
  <c r="H21" i="25"/>
  <c r="Z20" i="25"/>
  <c r="T20" i="25"/>
  <c r="N20" i="25"/>
  <c r="H20" i="25"/>
  <c r="Z19" i="25"/>
  <c r="T19" i="25"/>
  <c r="N19" i="25"/>
  <c r="H19" i="25"/>
  <c r="Z18" i="25"/>
  <c r="T18" i="25"/>
  <c r="N18" i="25"/>
  <c r="H18" i="25"/>
  <c r="Z17" i="25"/>
  <c r="T17" i="25"/>
  <c r="N17" i="25"/>
  <c r="H17" i="25"/>
  <c r="Z16" i="25"/>
  <c r="T16" i="25"/>
  <c r="N16" i="25"/>
  <c r="H16" i="25"/>
  <c r="Z15" i="25"/>
  <c r="T15" i="25"/>
  <c r="N15" i="25"/>
  <c r="H15" i="25"/>
  <c r="Z14" i="25"/>
  <c r="T14" i="25"/>
  <c r="N14" i="25"/>
  <c r="H14" i="25"/>
  <c r="Z13" i="25"/>
  <c r="T13" i="25"/>
  <c r="N13" i="25"/>
  <c r="H13" i="25"/>
  <c r="Z12" i="25"/>
  <c r="T12" i="25"/>
  <c r="N12" i="25"/>
  <c r="H12" i="25"/>
  <c r="Z11" i="25"/>
  <c r="T11" i="25"/>
  <c r="N11" i="25"/>
  <c r="H11" i="25"/>
  <c r="AA7" i="25"/>
  <c r="U7" i="25"/>
  <c r="O7" i="25"/>
  <c r="I7" i="25"/>
  <c r="T7" i="23"/>
  <c r="A170" i="23"/>
  <c r="A171" i="23" s="1"/>
  <c r="A172" i="23" s="1"/>
  <c r="A163" i="23"/>
  <c r="A162" i="23"/>
  <c r="A154" i="23"/>
  <c r="A155" i="23" s="1"/>
  <c r="A156" i="23" s="1"/>
  <c r="A146" i="23"/>
  <c r="A147" i="23" s="1"/>
  <c r="A148" i="23" s="1"/>
  <c r="A138" i="23"/>
  <c r="A139" i="23" s="1"/>
  <c r="A130" i="23"/>
  <c r="A131" i="23" s="1"/>
  <c r="A122" i="23"/>
  <c r="A123" i="23" s="1"/>
  <c r="A115" i="23"/>
  <c r="A114" i="23"/>
  <c r="A108" i="23"/>
  <c r="A106" i="23"/>
  <c r="A107" i="23" s="1"/>
  <c r="A98" i="23"/>
  <c r="A99" i="23" s="1"/>
  <c r="A100" i="23" s="1"/>
  <c r="A90" i="23"/>
  <c r="A91" i="23" s="1"/>
  <c r="A82" i="23"/>
  <c r="A83" i="23" s="1"/>
  <c r="A84" i="23" s="1"/>
  <c r="A85" i="23" s="1"/>
  <c r="A74" i="23"/>
  <c r="A75" i="23" s="1"/>
  <c r="A66" i="23"/>
  <c r="A67" i="23" s="1"/>
  <c r="A58" i="23"/>
  <c r="A59" i="23" s="1"/>
  <c r="A60" i="23" s="1"/>
  <c r="A50" i="23"/>
  <c r="A51" i="23" s="1"/>
  <c r="A52" i="23" s="1"/>
  <c r="A53" i="23" s="1"/>
  <c r="A42" i="23"/>
  <c r="A43" i="23" s="1"/>
  <c r="A44" i="23" s="1"/>
  <c r="A34" i="23"/>
  <c r="A35" i="23" s="1"/>
  <c r="A26" i="23"/>
  <c r="A27" i="23" s="1"/>
  <c r="A28" i="23" s="1"/>
  <c r="A18" i="23"/>
  <c r="A19" i="23" s="1"/>
  <c r="A12" i="23"/>
  <c r="A13" i="23" s="1"/>
  <c r="A10" i="23"/>
  <c r="A11" i="23" s="1"/>
  <c r="R7" i="23"/>
  <c r="P7" i="23"/>
  <c r="A2" i="23"/>
  <c r="N2" i="23" s="1"/>
  <c r="N1" i="23"/>
  <c r="I125" i="22"/>
  <c r="G123" i="22"/>
  <c r="A123" i="22"/>
  <c r="G122" i="22"/>
  <c r="A122" i="22"/>
  <c r="G121" i="22"/>
  <c r="A121" i="22"/>
  <c r="A120" i="22"/>
  <c r="G119" i="22"/>
  <c r="A119" i="22"/>
  <c r="A118" i="22"/>
  <c r="A117" i="22"/>
  <c r="G117" i="22" s="1"/>
  <c r="G116" i="22"/>
  <c r="A116" i="22"/>
  <c r="G115" i="22"/>
  <c r="A115" i="22"/>
  <c r="G114" i="22"/>
  <c r="A114" i="22"/>
  <c r="G113" i="22"/>
  <c r="A113" i="22"/>
  <c r="A112" i="22"/>
  <c r="G112" i="22" s="1"/>
  <c r="A111" i="22"/>
  <c r="G110" i="22"/>
  <c r="A110" i="22"/>
  <c r="A109" i="22"/>
  <c r="A108" i="22"/>
  <c r="G108" i="22" s="1"/>
  <c r="A107" i="22"/>
  <c r="G106" i="22"/>
  <c r="A106" i="22"/>
  <c r="A105" i="22"/>
  <c r="G105" i="22" s="1"/>
  <c r="L103" i="22"/>
  <c r="L102" i="22"/>
  <c r="I100" i="22"/>
  <c r="G98" i="22"/>
  <c r="A98" i="22"/>
  <c r="G97" i="22"/>
  <c r="A97" i="22"/>
  <c r="A96" i="22"/>
  <c r="G96" i="22" s="1"/>
  <c r="G95" i="22"/>
  <c r="A95" i="22"/>
  <c r="A94" i="22"/>
  <c r="G93" i="22"/>
  <c r="A93" i="22"/>
  <c r="G92" i="22"/>
  <c r="A92" i="22"/>
  <c r="G91" i="22"/>
  <c r="A91" i="22"/>
  <c r="A90" i="22"/>
  <c r="A89" i="22"/>
  <c r="A88" i="22"/>
  <c r="G87" i="22"/>
  <c r="A87" i="22"/>
  <c r="G86" i="22"/>
  <c r="A86" i="22"/>
  <c r="A85" i="22"/>
  <c r="G84" i="22"/>
  <c r="A84" i="22"/>
  <c r="A83" i="22"/>
  <c r="G83" i="22" s="1"/>
  <c r="G82" i="22"/>
  <c r="A82" i="22"/>
  <c r="A81" i="22"/>
  <c r="G80" i="22"/>
  <c r="A80" i="22"/>
  <c r="L78" i="22"/>
  <c r="J78" i="22"/>
  <c r="L77" i="22"/>
  <c r="I75" i="22"/>
  <c r="A73" i="22"/>
  <c r="G73" i="22" s="1"/>
  <c r="A72" i="22"/>
  <c r="G71" i="22"/>
  <c r="A71" i="22"/>
  <c r="G70" i="22"/>
  <c r="A70" i="22"/>
  <c r="G69" i="22"/>
  <c r="A69" i="22"/>
  <c r="A68" i="22"/>
  <c r="A67" i="22"/>
  <c r="G67" i="22" s="1"/>
  <c r="A66" i="22"/>
  <c r="G66" i="22" s="1"/>
  <c r="A65" i="22"/>
  <c r="G64" i="22"/>
  <c r="A64" i="22"/>
  <c r="G63" i="22"/>
  <c r="A63" i="22"/>
  <c r="A62" i="22"/>
  <c r="G61" i="22"/>
  <c r="A61" i="22"/>
  <c r="A60" i="22"/>
  <c r="G59" i="22"/>
  <c r="A59" i="22"/>
  <c r="A58" i="22"/>
  <c r="G57" i="22"/>
  <c r="A57" i="22"/>
  <c r="G56" i="22"/>
  <c r="A56" i="22"/>
  <c r="A55" i="22"/>
  <c r="G55" i="22" s="1"/>
  <c r="L53" i="22"/>
  <c r="J53" i="22"/>
  <c r="L52" i="22"/>
  <c r="I50" i="22"/>
  <c r="A48" i="22"/>
  <c r="A47" i="22"/>
  <c r="G47" i="22" s="1"/>
  <c r="G46" i="22"/>
  <c r="A46" i="22"/>
  <c r="A45" i="22"/>
  <c r="G45" i="22" s="1"/>
  <c r="A44" i="22"/>
  <c r="G44" i="22" s="1"/>
  <c r="A43" i="22"/>
  <c r="G43" i="22" s="1"/>
  <c r="A42" i="22"/>
  <c r="A41" i="22"/>
  <c r="G41" i="22" s="1"/>
  <c r="A40" i="22"/>
  <c r="G40" i="22" s="1"/>
  <c r="A39" i="22"/>
  <c r="G39" i="22" s="1"/>
  <c r="A38" i="22"/>
  <c r="G38" i="22" s="1"/>
  <c r="A37" i="22"/>
  <c r="G37" i="22" s="1"/>
  <c r="A36" i="22"/>
  <c r="G36" i="22" s="1"/>
  <c r="A35" i="22"/>
  <c r="G35" i="22" s="1"/>
  <c r="A34" i="22"/>
  <c r="G34" i="22" s="1"/>
  <c r="A33" i="22"/>
  <c r="G33" i="22" s="1"/>
  <c r="A32" i="22"/>
  <c r="A31" i="22"/>
  <c r="G31" i="22" s="1"/>
  <c r="A30" i="22"/>
  <c r="L28" i="22"/>
  <c r="J28" i="22"/>
  <c r="L27" i="22"/>
  <c r="I25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0" i="22"/>
  <c r="G9" i="22"/>
  <c r="G8" i="22"/>
  <c r="G7" i="22"/>
  <c r="G6" i="22"/>
  <c r="G5" i="22"/>
  <c r="L3" i="22"/>
  <c r="J3" i="22"/>
  <c r="A2" i="22"/>
  <c r="B54" i="21"/>
  <c r="H54" i="21" s="1"/>
  <c r="B53" i="21"/>
  <c r="N53" i="21" s="1"/>
  <c r="B52" i="21"/>
  <c r="B51" i="21"/>
  <c r="T51" i="21" s="1"/>
  <c r="B50" i="21"/>
  <c r="T50" i="21" s="1"/>
  <c r="B49" i="21"/>
  <c r="T49" i="21" s="1"/>
  <c r="B48" i="21"/>
  <c r="H48" i="21" s="1"/>
  <c r="B47" i="21"/>
  <c r="Z47" i="21" s="1"/>
  <c r="B46" i="21"/>
  <c r="Z46" i="21" s="1"/>
  <c r="B45" i="21"/>
  <c r="Z44" i="21"/>
  <c r="T44" i="21"/>
  <c r="B44" i="21"/>
  <c r="B43" i="21"/>
  <c r="H43" i="21" s="1"/>
  <c r="B42" i="21"/>
  <c r="Z42" i="21" s="1"/>
  <c r="B41" i="21"/>
  <c r="B40" i="21"/>
  <c r="N40" i="21" s="1"/>
  <c r="B39" i="21"/>
  <c r="H39" i="21" s="1"/>
  <c r="Z38" i="21"/>
  <c r="T38" i="21"/>
  <c r="H38" i="21"/>
  <c r="B38" i="21"/>
  <c r="N38" i="21" s="1"/>
  <c r="B37" i="21"/>
  <c r="Z37" i="21" s="1"/>
  <c r="B36" i="21"/>
  <c r="Z36" i="21" s="1"/>
  <c r="AB32" i="21"/>
  <c r="AA32" i="21"/>
  <c r="V32" i="21"/>
  <c r="U32" i="21"/>
  <c r="P32" i="21"/>
  <c r="O32" i="21"/>
  <c r="J32" i="21"/>
  <c r="I32" i="21"/>
  <c r="D32" i="21"/>
  <c r="C32" i="21"/>
  <c r="Z29" i="21"/>
  <c r="T29" i="21"/>
  <c r="N29" i="21"/>
  <c r="H29" i="21"/>
  <c r="Z28" i="21"/>
  <c r="T28" i="21"/>
  <c r="N28" i="21"/>
  <c r="H28" i="21"/>
  <c r="Z27" i="21"/>
  <c r="T27" i="21"/>
  <c r="N27" i="21"/>
  <c r="H27" i="21"/>
  <c r="Z26" i="21"/>
  <c r="T26" i="21"/>
  <c r="N26" i="21"/>
  <c r="H26" i="21"/>
  <c r="Z25" i="21"/>
  <c r="T25" i="21"/>
  <c r="N25" i="21"/>
  <c r="H25" i="21"/>
  <c r="Z24" i="21"/>
  <c r="T24" i="21"/>
  <c r="N24" i="21"/>
  <c r="H24" i="21"/>
  <c r="Z23" i="21"/>
  <c r="T23" i="21"/>
  <c r="N23" i="21"/>
  <c r="H23" i="21"/>
  <c r="Z22" i="21"/>
  <c r="T22" i="21"/>
  <c r="N22" i="21"/>
  <c r="H22" i="21"/>
  <c r="Z21" i="21"/>
  <c r="T21" i="21"/>
  <c r="N21" i="21"/>
  <c r="H21" i="21"/>
  <c r="Z20" i="21"/>
  <c r="T20" i="21"/>
  <c r="N20" i="21"/>
  <c r="H20" i="21"/>
  <c r="Z19" i="21"/>
  <c r="T19" i="21"/>
  <c r="N19" i="21"/>
  <c r="H19" i="21"/>
  <c r="Z18" i="21"/>
  <c r="T18" i="21"/>
  <c r="N18" i="21"/>
  <c r="H18" i="21"/>
  <c r="Z17" i="21"/>
  <c r="T17" i="21"/>
  <c r="N17" i="21"/>
  <c r="H17" i="21"/>
  <c r="Z16" i="21"/>
  <c r="T16" i="21"/>
  <c r="N16" i="21"/>
  <c r="H16" i="21"/>
  <c r="Z15" i="21"/>
  <c r="T15" i="21"/>
  <c r="N15" i="21"/>
  <c r="H15" i="21"/>
  <c r="Z14" i="21"/>
  <c r="T14" i="21"/>
  <c r="N14" i="21"/>
  <c r="H14" i="21"/>
  <c r="Z13" i="21"/>
  <c r="T13" i="21"/>
  <c r="N13" i="21"/>
  <c r="H13" i="21"/>
  <c r="Z12" i="21"/>
  <c r="T12" i="21"/>
  <c r="N12" i="21"/>
  <c r="H12" i="21"/>
  <c r="Z11" i="21"/>
  <c r="T11" i="21"/>
  <c r="N11" i="21"/>
  <c r="H11" i="21"/>
  <c r="AA7" i="21"/>
  <c r="U7" i="21"/>
  <c r="O7" i="21"/>
  <c r="I7" i="21"/>
  <c r="A2" i="19"/>
  <c r="N2" i="19" s="1"/>
  <c r="A171" i="19"/>
  <c r="A170" i="19"/>
  <c r="A164" i="19"/>
  <c r="A162" i="19"/>
  <c r="A163" i="19" s="1"/>
  <c r="A154" i="19"/>
  <c r="A155" i="19" s="1"/>
  <c r="A146" i="19"/>
  <c r="A147" i="19" s="1"/>
  <c r="A138" i="19"/>
  <c r="A139" i="19" s="1"/>
  <c r="A130" i="19"/>
  <c r="A131" i="19" s="1"/>
  <c r="A122" i="19"/>
  <c r="A123" i="19" s="1"/>
  <c r="A114" i="19"/>
  <c r="A115" i="19" s="1"/>
  <c r="A116" i="19" s="1"/>
  <c r="A107" i="19"/>
  <c r="A108" i="19" s="1"/>
  <c r="A106" i="19"/>
  <c r="A98" i="19"/>
  <c r="A99" i="19" s="1"/>
  <c r="A90" i="19"/>
  <c r="A91" i="19" s="1"/>
  <c r="A82" i="19"/>
  <c r="A83" i="19" s="1"/>
  <c r="A74" i="19"/>
  <c r="A75" i="19" s="1"/>
  <c r="A76" i="19" s="1"/>
  <c r="A66" i="19"/>
  <c r="A67" i="19" s="1"/>
  <c r="A68" i="19" s="1"/>
  <c r="A58" i="19"/>
  <c r="A59" i="19" s="1"/>
  <c r="A60" i="19" s="1"/>
  <c r="A50" i="19"/>
  <c r="A51" i="19" s="1"/>
  <c r="A52" i="19" s="1"/>
  <c r="A53" i="19" s="1"/>
  <c r="A42" i="19"/>
  <c r="A43" i="19" s="1"/>
  <c r="A34" i="19"/>
  <c r="A35" i="19" s="1"/>
  <c r="A36" i="19" s="1"/>
  <c r="A37" i="19" s="1"/>
  <c r="A26" i="19"/>
  <c r="A27" i="19" s="1"/>
  <c r="A18" i="19"/>
  <c r="A19" i="19" s="1"/>
  <c r="A10" i="19"/>
  <c r="A11" i="19" s="1"/>
  <c r="T7" i="19"/>
  <c r="R7" i="19"/>
  <c r="P7" i="19"/>
  <c r="A2" i="18"/>
  <c r="G52" i="18" s="1"/>
  <c r="I125" i="18"/>
  <c r="G123" i="18"/>
  <c r="A123" i="18"/>
  <c r="A122" i="18"/>
  <c r="G122" i="18" s="1"/>
  <c r="A121" i="18"/>
  <c r="A120" i="18"/>
  <c r="G119" i="18"/>
  <c r="A119" i="18"/>
  <c r="G118" i="18"/>
  <c r="A118" i="18"/>
  <c r="G117" i="18"/>
  <c r="A117" i="18"/>
  <c r="A116" i="18"/>
  <c r="G116" i="18" s="1"/>
  <c r="A115" i="18"/>
  <c r="A114" i="18"/>
  <c r="G113" i="18"/>
  <c r="A113" i="18"/>
  <c r="G112" i="18"/>
  <c r="A112" i="18"/>
  <c r="G111" i="18"/>
  <c r="A111" i="18"/>
  <c r="A110" i="18"/>
  <c r="A109" i="18"/>
  <c r="G109" i="18" s="1"/>
  <c r="A108" i="18"/>
  <c r="G107" i="18"/>
  <c r="A107" i="18"/>
  <c r="G106" i="18"/>
  <c r="A106" i="18"/>
  <c r="G105" i="18"/>
  <c r="A105" i="18"/>
  <c r="L103" i="18"/>
  <c r="L102" i="18"/>
  <c r="G102" i="18"/>
  <c r="I100" i="18"/>
  <c r="A98" i="18"/>
  <c r="G98" i="18" s="1"/>
  <c r="A97" i="18"/>
  <c r="A96" i="18"/>
  <c r="G95" i="18"/>
  <c r="A95" i="18"/>
  <c r="A94" i="18"/>
  <c r="G94" i="18" s="1"/>
  <c r="A93" i="18"/>
  <c r="G93" i="18" s="1"/>
  <c r="A92" i="18"/>
  <c r="G92" i="18" s="1"/>
  <c r="A91" i="18"/>
  <c r="G90" i="18"/>
  <c r="A90" i="18"/>
  <c r="G89" i="18"/>
  <c r="A89" i="18"/>
  <c r="G88" i="18"/>
  <c r="A88" i="18"/>
  <c r="A87" i="18"/>
  <c r="G87" i="18" s="1"/>
  <c r="A86" i="18"/>
  <c r="G86" i="18" s="1"/>
  <c r="A85" i="18"/>
  <c r="G84" i="18"/>
  <c r="A84" i="18"/>
  <c r="G83" i="18"/>
  <c r="A83" i="18"/>
  <c r="A82" i="18"/>
  <c r="G82" i="18" s="1"/>
  <c r="A81" i="18"/>
  <c r="G81" i="18" s="1"/>
  <c r="A80" i="18"/>
  <c r="G80" i="18" s="1"/>
  <c r="L78" i="18"/>
  <c r="J78" i="18"/>
  <c r="L77" i="18"/>
  <c r="G77" i="18"/>
  <c r="I75" i="18"/>
  <c r="A73" i="18"/>
  <c r="G72" i="18"/>
  <c r="A72" i="18"/>
  <c r="G71" i="18"/>
  <c r="A71" i="18"/>
  <c r="A70" i="18"/>
  <c r="A69" i="18"/>
  <c r="G69" i="18" s="1"/>
  <c r="A68" i="18"/>
  <c r="A67" i="18"/>
  <c r="G66" i="18"/>
  <c r="A66" i="18"/>
  <c r="A65" i="18"/>
  <c r="A64" i="18"/>
  <c r="G64" i="18" s="1"/>
  <c r="A63" i="18"/>
  <c r="A62" i="18"/>
  <c r="A61" i="18"/>
  <c r="G60" i="18"/>
  <c r="A60" i="18"/>
  <c r="A59" i="18"/>
  <c r="G59" i="18" s="1"/>
  <c r="A58" i="18"/>
  <c r="G58" i="18" s="1"/>
  <c r="A57" i="18"/>
  <c r="G57" i="18" s="1"/>
  <c r="A56" i="18"/>
  <c r="A55" i="18"/>
  <c r="L53" i="18"/>
  <c r="J53" i="18"/>
  <c r="L52" i="18"/>
  <c r="A52" i="18"/>
  <c r="I50" i="18"/>
  <c r="A48" i="18"/>
  <c r="G48" i="18" s="1"/>
  <c r="A47" i="18"/>
  <c r="G47" i="18" s="1"/>
  <c r="A46" i="18"/>
  <c r="G46" i="18" s="1"/>
  <c r="A45" i="18"/>
  <c r="G45" i="18" s="1"/>
  <c r="A44" i="18"/>
  <c r="G44" i="18" s="1"/>
  <c r="A43" i="18"/>
  <c r="G43" i="18" s="1"/>
  <c r="A42" i="18"/>
  <c r="G42" i="18" s="1"/>
  <c r="A41" i="18"/>
  <c r="A40" i="18"/>
  <c r="G40" i="18" s="1"/>
  <c r="A39" i="18"/>
  <c r="G39" i="18" s="1"/>
  <c r="A38" i="18"/>
  <c r="G38" i="18" s="1"/>
  <c r="A37" i="18"/>
  <c r="G37" i="18" s="1"/>
  <c r="A36" i="18"/>
  <c r="G36" i="18" s="1"/>
  <c r="A35" i="18"/>
  <c r="G35" i="18" s="1"/>
  <c r="A34" i="18"/>
  <c r="G34" i="18" s="1"/>
  <c r="A33" i="18"/>
  <c r="G33" i="18" s="1"/>
  <c r="A32" i="18"/>
  <c r="G32" i="18" s="1"/>
  <c r="A31" i="18"/>
  <c r="G31" i="18" s="1"/>
  <c r="G30" i="18"/>
  <c r="A30" i="18"/>
  <c r="L28" i="18"/>
  <c r="J28" i="18"/>
  <c r="L27" i="18"/>
  <c r="A27" i="18"/>
  <c r="I25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L3" i="18"/>
  <c r="J3" i="18"/>
  <c r="G2" i="18"/>
  <c r="A77" i="18"/>
  <c r="G76" i="18"/>
  <c r="T54" i="17"/>
  <c r="H54" i="17"/>
  <c r="B54" i="17"/>
  <c r="N54" i="17" s="1"/>
  <c r="B53" i="17"/>
  <c r="Z53" i="17" s="1"/>
  <c r="B52" i="17"/>
  <c r="N52" i="17" s="1"/>
  <c r="B51" i="17"/>
  <c r="T51" i="17" s="1"/>
  <c r="B50" i="17"/>
  <c r="T50" i="17" s="1"/>
  <c r="B49" i="17"/>
  <c r="H49" i="17" s="1"/>
  <c r="B48" i="17"/>
  <c r="H48" i="17" s="1"/>
  <c r="B47" i="17"/>
  <c r="H47" i="17" s="1"/>
  <c r="B46" i="17"/>
  <c r="N45" i="17"/>
  <c r="B45" i="17"/>
  <c r="B44" i="17"/>
  <c r="B43" i="17"/>
  <c r="T43" i="17" s="1"/>
  <c r="B42" i="17"/>
  <c r="N42" i="17" s="1"/>
  <c r="B41" i="17"/>
  <c r="N41" i="17" s="1"/>
  <c r="B40" i="17"/>
  <c r="N40" i="17" s="1"/>
  <c r="B39" i="17"/>
  <c r="T39" i="17" s="1"/>
  <c r="B38" i="17"/>
  <c r="T38" i="17" s="1"/>
  <c r="B37" i="17"/>
  <c r="H37" i="17" s="1"/>
  <c r="B36" i="17"/>
  <c r="H36" i="17" s="1"/>
  <c r="AB32" i="17"/>
  <c r="AA32" i="17"/>
  <c r="V32" i="17"/>
  <c r="U32" i="17"/>
  <c r="P32" i="17"/>
  <c r="O32" i="17"/>
  <c r="J32" i="17"/>
  <c r="I32" i="17"/>
  <c r="D32" i="17"/>
  <c r="C32" i="17"/>
  <c r="Z29" i="17"/>
  <c r="T29" i="17"/>
  <c r="N29" i="17"/>
  <c r="H29" i="17"/>
  <c r="Z28" i="17"/>
  <c r="T28" i="17"/>
  <c r="N28" i="17"/>
  <c r="H28" i="17"/>
  <c r="Z27" i="17"/>
  <c r="T27" i="17"/>
  <c r="N27" i="17"/>
  <c r="H27" i="17"/>
  <c r="Z26" i="17"/>
  <c r="T26" i="17"/>
  <c r="N26" i="17"/>
  <c r="H26" i="17"/>
  <c r="Z25" i="17"/>
  <c r="T25" i="17"/>
  <c r="N25" i="17"/>
  <c r="H25" i="17"/>
  <c r="Z24" i="17"/>
  <c r="T24" i="17"/>
  <c r="N24" i="17"/>
  <c r="H24" i="17"/>
  <c r="Z23" i="17"/>
  <c r="T23" i="17"/>
  <c r="N23" i="17"/>
  <c r="H23" i="17"/>
  <c r="Z22" i="17"/>
  <c r="T22" i="17"/>
  <c r="N22" i="17"/>
  <c r="H22" i="17"/>
  <c r="Z21" i="17"/>
  <c r="T21" i="17"/>
  <c r="N21" i="17"/>
  <c r="H21" i="17"/>
  <c r="Z20" i="17"/>
  <c r="T20" i="17"/>
  <c r="N20" i="17"/>
  <c r="H20" i="17"/>
  <c r="Z19" i="17"/>
  <c r="T19" i="17"/>
  <c r="N19" i="17"/>
  <c r="H19" i="17"/>
  <c r="Z18" i="17"/>
  <c r="T18" i="17"/>
  <c r="N18" i="17"/>
  <c r="H18" i="17"/>
  <c r="Z17" i="17"/>
  <c r="T17" i="17"/>
  <c r="N17" i="17"/>
  <c r="H17" i="17"/>
  <c r="Z16" i="17"/>
  <c r="T16" i="17"/>
  <c r="N16" i="17"/>
  <c r="H16" i="17"/>
  <c r="Z15" i="17"/>
  <c r="T15" i="17"/>
  <c r="N15" i="17"/>
  <c r="H15" i="17"/>
  <c r="Z14" i="17"/>
  <c r="T14" i="17"/>
  <c r="N14" i="17"/>
  <c r="H14" i="17"/>
  <c r="Z13" i="17"/>
  <c r="T13" i="17"/>
  <c r="N13" i="17"/>
  <c r="H13" i="17"/>
  <c r="Z12" i="17"/>
  <c r="T12" i="17"/>
  <c r="N12" i="17"/>
  <c r="H12" i="17"/>
  <c r="Z11" i="17"/>
  <c r="T11" i="17"/>
  <c r="N11" i="17"/>
  <c r="H11" i="17"/>
  <c r="AA7" i="17"/>
  <c r="U7" i="17"/>
  <c r="O7" i="17"/>
  <c r="I7" i="17"/>
  <c r="T7" i="4"/>
  <c r="R7" i="4"/>
  <c r="P7" i="4"/>
  <c r="A170" i="4"/>
  <c r="A171" i="4" s="1"/>
  <c r="A172" i="4" s="1"/>
  <c r="A162" i="4"/>
  <c r="A163" i="4" s="1"/>
  <c r="A164" i="4" s="1"/>
  <c r="A165" i="4" s="1"/>
  <c r="A166" i="4" s="1"/>
  <c r="A167" i="4" s="1"/>
  <c r="A168" i="4" s="1"/>
  <c r="A154" i="4"/>
  <c r="A155" i="4" s="1"/>
  <c r="A156" i="4" s="1"/>
  <c r="A157" i="4" s="1"/>
  <c r="A158" i="4" s="1"/>
  <c r="A159" i="4" s="1"/>
  <c r="A160" i="4" s="1"/>
  <c r="A146" i="4"/>
  <c r="A147" i="4" s="1"/>
  <c r="A148" i="4" s="1"/>
  <c r="A149" i="4" s="1"/>
  <c r="A150" i="4" s="1"/>
  <c r="A151" i="4" s="1"/>
  <c r="A152" i="4" s="1"/>
  <c r="A138" i="4"/>
  <c r="A139" i="4" s="1"/>
  <c r="A140" i="4" s="1"/>
  <c r="A141" i="4" s="1"/>
  <c r="A142" i="4" s="1"/>
  <c r="A143" i="4" s="1"/>
  <c r="A144" i="4" s="1"/>
  <c r="A130" i="4"/>
  <c r="A131" i="4" s="1"/>
  <c r="A132" i="4" s="1"/>
  <c r="A133" i="4" s="1"/>
  <c r="A134" i="4" s="1"/>
  <c r="A135" i="4" s="1"/>
  <c r="A136" i="4" s="1"/>
  <c r="A122" i="4"/>
  <c r="A123" i="4" s="1"/>
  <c r="A124" i="4" s="1"/>
  <c r="A125" i="4" s="1"/>
  <c r="A126" i="4" s="1"/>
  <c r="A127" i="4" s="1"/>
  <c r="A128" i="4" s="1"/>
  <c r="A114" i="4"/>
  <c r="A115" i="4" s="1"/>
  <c r="A116" i="4" s="1"/>
  <c r="A117" i="4" s="1"/>
  <c r="A118" i="4" s="1"/>
  <c r="A119" i="4" s="1"/>
  <c r="A120" i="4" s="1"/>
  <c r="A106" i="4"/>
  <c r="A107" i="4" s="1"/>
  <c r="A108" i="4" s="1"/>
  <c r="A109" i="4" s="1"/>
  <c r="A110" i="4" s="1"/>
  <c r="A111" i="4" s="1"/>
  <c r="A112" i="4" s="1"/>
  <c r="A98" i="4"/>
  <c r="A99" i="4" s="1"/>
  <c r="A100" i="4" s="1"/>
  <c r="A101" i="4" s="1"/>
  <c r="A102" i="4" s="1"/>
  <c r="A103" i="4" s="1"/>
  <c r="A104" i="4" s="1"/>
  <c r="A90" i="4"/>
  <c r="A91" i="4" s="1"/>
  <c r="A92" i="4" s="1"/>
  <c r="A93" i="4" s="1"/>
  <c r="A94" i="4" s="1"/>
  <c r="A95" i="4" s="1"/>
  <c r="A96" i="4" s="1"/>
  <c r="A82" i="4"/>
  <c r="A83" i="4" s="1"/>
  <c r="A84" i="4" s="1"/>
  <c r="A85" i="4" s="1"/>
  <c r="A86" i="4" s="1"/>
  <c r="A87" i="4" s="1"/>
  <c r="A88" i="4" s="1"/>
  <c r="A74" i="4"/>
  <c r="A75" i="4" s="1"/>
  <c r="A76" i="4" s="1"/>
  <c r="A77" i="4" s="1"/>
  <c r="A78" i="4" s="1"/>
  <c r="A79" i="4" s="1"/>
  <c r="A80" i="4" s="1"/>
  <c r="A66" i="4"/>
  <c r="A67" i="4" s="1"/>
  <c r="A68" i="4" s="1"/>
  <c r="A69" i="4" s="1"/>
  <c r="A70" i="4" s="1"/>
  <c r="A71" i="4" s="1"/>
  <c r="A72" i="4" s="1"/>
  <c r="A58" i="4"/>
  <c r="A59" i="4" s="1"/>
  <c r="A60" i="4" s="1"/>
  <c r="A61" i="4" s="1"/>
  <c r="A62" i="4" s="1"/>
  <c r="A63" i="4" s="1"/>
  <c r="A64" i="4" s="1"/>
  <c r="A50" i="4"/>
  <c r="A51" i="4" s="1"/>
  <c r="A52" i="4" s="1"/>
  <c r="A53" i="4" s="1"/>
  <c r="A54" i="4" s="1"/>
  <c r="A55" i="4" s="1"/>
  <c r="A56" i="4" s="1"/>
  <c r="A42" i="4"/>
  <c r="A43" i="4" s="1"/>
  <c r="A44" i="4" s="1"/>
  <c r="A45" i="4" s="1"/>
  <c r="A46" i="4" s="1"/>
  <c r="A47" i="4" s="1"/>
  <c r="A48" i="4" s="1"/>
  <c r="A34" i="4"/>
  <c r="A35" i="4" s="1"/>
  <c r="A36" i="4" s="1"/>
  <c r="A37" i="4" s="1"/>
  <c r="A38" i="4" s="1"/>
  <c r="A39" i="4" s="1"/>
  <c r="A40" i="4" s="1"/>
  <c r="A26" i="4"/>
  <c r="A27" i="4" s="1"/>
  <c r="A28" i="4" s="1"/>
  <c r="A29" i="4" s="1"/>
  <c r="A30" i="4" s="1"/>
  <c r="A31" i="4" s="1"/>
  <c r="A32" i="4" s="1"/>
  <c r="A18" i="4"/>
  <c r="A19" i="4" s="1"/>
  <c r="A20" i="4" s="1"/>
  <c r="A21" i="4" s="1"/>
  <c r="A22" i="4" s="1"/>
  <c r="A23" i="4" s="1"/>
  <c r="A24" i="4" s="1"/>
  <c r="A10" i="4"/>
  <c r="A11" i="4" s="1"/>
  <c r="L103" i="3"/>
  <c r="L102" i="3"/>
  <c r="L77" i="3"/>
  <c r="L52" i="3"/>
  <c r="L27" i="3"/>
  <c r="A76" i="3"/>
  <c r="A2" i="3"/>
  <c r="G52" i="3" s="1"/>
  <c r="A1" i="3"/>
  <c r="G51" i="3" s="1"/>
  <c r="L3" i="3"/>
  <c r="J3" i="3"/>
  <c r="L28" i="3"/>
  <c r="J28" i="3"/>
  <c r="L53" i="3"/>
  <c r="J53" i="3"/>
  <c r="L78" i="3"/>
  <c r="J78" i="3"/>
  <c r="B10" i="1"/>
  <c r="B57" i="15" s="1"/>
  <c r="C32" i="2"/>
  <c r="I32" i="2"/>
  <c r="O32" i="2"/>
  <c r="U32" i="2"/>
  <c r="AA32" i="2"/>
  <c r="AA7" i="2"/>
  <c r="U7" i="2"/>
  <c r="O7" i="2"/>
  <c r="I7" i="2"/>
  <c r="AB32" i="2"/>
  <c r="V32" i="2"/>
  <c r="P32" i="2"/>
  <c r="J32" i="2"/>
  <c r="D32" i="2"/>
  <c r="B37" i="2"/>
  <c r="B38" i="2"/>
  <c r="N38" i="2" s="1"/>
  <c r="B39" i="2"/>
  <c r="B40" i="2"/>
  <c r="B41" i="2"/>
  <c r="T41" i="2" s="1"/>
  <c r="B42" i="2"/>
  <c r="T42" i="2" s="1"/>
  <c r="B43" i="2"/>
  <c r="T43" i="2" s="1"/>
  <c r="B44" i="2"/>
  <c r="T44" i="2" s="1"/>
  <c r="B45" i="2"/>
  <c r="H45" i="2" s="1"/>
  <c r="B46" i="2"/>
  <c r="B47" i="2"/>
  <c r="B48" i="2"/>
  <c r="Z48" i="2" s="1"/>
  <c r="B49" i="2"/>
  <c r="H49" i="2" s="1"/>
  <c r="B50" i="2"/>
  <c r="N50" i="2" s="1"/>
  <c r="B51" i="2"/>
  <c r="B52" i="2"/>
  <c r="B53" i="2"/>
  <c r="T53" i="2" s="1"/>
  <c r="B54" i="2"/>
  <c r="T54" i="2" s="1"/>
  <c r="B36" i="2"/>
  <c r="T36" i="2" s="1"/>
  <c r="Z54" i="2"/>
  <c r="Z53" i="2"/>
  <c r="Z52" i="2"/>
  <c r="Z51" i="2"/>
  <c r="Z50" i="2"/>
  <c r="Z49" i="2"/>
  <c r="Z40" i="2"/>
  <c r="Z39" i="2"/>
  <c r="Z38" i="2"/>
  <c r="Z36" i="2"/>
  <c r="T52" i="2"/>
  <c r="T51" i="2"/>
  <c r="T50" i="2"/>
  <c r="T49" i="2"/>
  <c r="T40" i="2"/>
  <c r="T39" i="2"/>
  <c r="T38" i="2"/>
  <c r="N54" i="2"/>
  <c r="N53" i="2"/>
  <c r="N52" i="2"/>
  <c r="N51" i="2"/>
  <c r="N49" i="2"/>
  <c r="N43" i="2"/>
  <c r="N40" i="2"/>
  <c r="N39" i="2"/>
  <c r="N36" i="2"/>
  <c r="H36" i="2"/>
  <c r="H53" i="2"/>
  <c r="H52" i="2"/>
  <c r="H51" i="2"/>
  <c r="H50" i="2"/>
  <c r="H40" i="2"/>
  <c r="H39" i="2"/>
  <c r="H38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11" i="2"/>
  <c r="A48" i="3"/>
  <c r="G48" i="3" s="1"/>
  <c r="A47" i="3"/>
  <c r="G47" i="3" s="1"/>
  <c r="A46" i="3"/>
  <c r="G46" i="3" s="1"/>
  <c r="A45" i="3"/>
  <c r="G45" i="3" s="1"/>
  <c r="A44" i="3"/>
  <c r="G44" i="3" s="1"/>
  <c r="A43" i="3"/>
  <c r="G43" i="3" s="1"/>
  <c r="A42" i="3"/>
  <c r="G42" i="3" s="1"/>
  <c r="A41" i="3"/>
  <c r="G41" i="3" s="1"/>
  <c r="A40" i="3"/>
  <c r="G40" i="3" s="1"/>
  <c r="A39" i="3"/>
  <c r="G39" i="3" s="1"/>
  <c r="A38" i="3"/>
  <c r="G38" i="3" s="1"/>
  <c r="A37" i="3"/>
  <c r="G37" i="3" s="1"/>
  <c r="A36" i="3"/>
  <c r="G36" i="3" s="1"/>
  <c r="A35" i="3"/>
  <c r="G35" i="3" s="1"/>
  <c r="A34" i="3"/>
  <c r="G34" i="3" s="1"/>
  <c r="A33" i="3"/>
  <c r="G33" i="3" s="1"/>
  <c r="A32" i="3"/>
  <c r="G32" i="3" s="1"/>
  <c r="A31" i="3"/>
  <c r="G31" i="3" s="1"/>
  <c r="A30" i="3"/>
  <c r="G30" i="3" s="1"/>
  <c r="A98" i="3"/>
  <c r="G98" i="3" s="1"/>
  <c r="A97" i="3"/>
  <c r="G97" i="3" s="1"/>
  <c r="A96" i="3"/>
  <c r="G96" i="3" s="1"/>
  <c r="A95" i="3"/>
  <c r="G95" i="3" s="1"/>
  <c r="A94" i="3"/>
  <c r="G94" i="3" s="1"/>
  <c r="A93" i="3"/>
  <c r="G93" i="3" s="1"/>
  <c r="A92" i="3"/>
  <c r="G92" i="3" s="1"/>
  <c r="A91" i="3"/>
  <c r="G91" i="3" s="1"/>
  <c r="A90" i="3"/>
  <c r="G90" i="3" s="1"/>
  <c r="A89" i="3"/>
  <c r="G89" i="3" s="1"/>
  <c r="A88" i="3"/>
  <c r="G88" i="3" s="1"/>
  <c r="A87" i="3"/>
  <c r="G87" i="3" s="1"/>
  <c r="A86" i="3"/>
  <c r="G86" i="3" s="1"/>
  <c r="A85" i="3"/>
  <c r="G85" i="3" s="1"/>
  <c r="A84" i="3"/>
  <c r="G84" i="3" s="1"/>
  <c r="A83" i="3"/>
  <c r="G83" i="3" s="1"/>
  <c r="A82" i="3"/>
  <c r="G82" i="3" s="1"/>
  <c r="A81" i="3"/>
  <c r="G81" i="3" s="1"/>
  <c r="A80" i="3"/>
  <c r="G80" i="3" s="1"/>
  <c r="A116" i="3"/>
  <c r="G116" i="3" s="1"/>
  <c r="A117" i="3"/>
  <c r="G117" i="3" s="1"/>
  <c r="A118" i="3"/>
  <c r="G118" i="3" s="1"/>
  <c r="A119" i="3"/>
  <c r="G119" i="3" s="1"/>
  <c r="A120" i="3"/>
  <c r="G120" i="3" s="1"/>
  <c r="A121" i="3"/>
  <c r="G121" i="3" s="1"/>
  <c r="A122" i="3"/>
  <c r="G122" i="3" s="1"/>
  <c r="A123" i="3"/>
  <c r="G123" i="3" s="1"/>
  <c r="A106" i="3"/>
  <c r="G106" i="3" s="1"/>
  <c r="A107" i="3"/>
  <c r="G107" i="3" s="1"/>
  <c r="A108" i="3"/>
  <c r="G108" i="3" s="1"/>
  <c r="A109" i="3"/>
  <c r="G109" i="3" s="1"/>
  <c r="A110" i="3"/>
  <c r="G110" i="3" s="1"/>
  <c r="A111" i="3"/>
  <c r="G111" i="3" s="1"/>
  <c r="A112" i="3"/>
  <c r="G112" i="3" s="1"/>
  <c r="A113" i="3"/>
  <c r="G113" i="3" s="1"/>
  <c r="A114" i="3"/>
  <c r="G114" i="3" s="1"/>
  <c r="A115" i="3"/>
  <c r="G115" i="3" s="1"/>
  <c r="A105" i="3"/>
  <c r="G105" i="3" s="1"/>
  <c r="A73" i="3"/>
  <c r="G73" i="3" s="1"/>
  <c r="A72" i="3"/>
  <c r="G72" i="3" s="1"/>
  <c r="A71" i="3"/>
  <c r="G71" i="3" s="1"/>
  <c r="A70" i="3"/>
  <c r="G70" i="3" s="1"/>
  <c r="A69" i="3"/>
  <c r="G69" i="3" s="1"/>
  <c r="A68" i="3"/>
  <c r="G68" i="3" s="1"/>
  <c r="A67" i="3"/>
  <c r="G67" i="3" s="1"/>
  <c r="A66" i="3"/>
  <c r="G66" i="3" s="1"/>
  <c r="A65" i="3"/>
  <c r="G65" i="3" s="1"/>
  <c r="A64" i="3"/>
  <c r="G64" i="3" s="1"/>
  <c r="A63" i="3"/>
  <c r="G63" i="3" s="1"/>
  <c r="A62" i="3"/>
  <c r="G62" i="3" s="1"/>
  <c r="A61" i="3"/>
  <c r="G61" i="3" s="1"/>
  <c r="A60" i="3"/>
  <c r="G60" i="3" s="1"/>
  <c r="A59" i="3"/>
  <c r="G59" i="3" s="1"/>
  <c r="A58" i="3"/>
  <c r="G58" i="3" s="1"/>
  <c r="A57" i="3"/>
  <c r="G57" i="3" s="1"/>
  <c r="A56" i="3"/>
  <c r="G56" i="3" s="1"/>
  <c r="A55" i="3"/>
  <c r="G55" i="3" s="1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5" i="3"/>
  <c r="I125" i="3"/>
  <c r="Y41" i="15"/>
  <c r="Y94" i="15"/>
  <c r="Y80" i="15"/>
  <c r="Y93" i="15"/>
  <c r="Y81" i="15"/>
  <c r="Y34" i="15"/>
  <c r="Y76" i="15"/>
  <c r="Y98" i="15"/>
  <c r="Y14" i="15"/>
  <c r="Y59" i="15"/>
  <c r="Y42" i="15"/>
  <c r="Y89" i="15"/>
  <c r="Y67" i="15"/>
  <c r="Y62" i="15"/>
  <c r="Y48" i="15"/>
  <c r="Y35" i="15"/>
  <c r="Y11" i="15"/>
  <c r="Y92" i="15"/>
  <c r="Y12" i="15"/>
  <c r="Y97" i="15"/>
  <c r="Y84" i="15"/>
  <c r="Y55" i="15"/>
  <c r="Y49" i="15"/>
  <c r="Y71" i="15"/>
  <c r="Y39" i="15"/>
  <c r="Y96" i="15"/>
  <c r="Y88" i="15"/>
  <c r="C2" i="5"/>
  <c r="C1" i="5"/>
  <c r="A2" i="4"/>
  <c r="N2" i="4" s="1"/>
  <c r="A1" i="4"/>
  <c r="C1" i="14" s="1"/>
  <c r="I100" i="3"/>
  <c r="I75" i="3"/>
  <c r="I50" i="3"/>
  <c r="I25" i="3"/>
  <c r="C35" i="1"/>
  <c r="C36" i="1" s="1"/>
  <c r="A52" i="26" l="1"/>
  <c r="G52" i="26"/>
  <c r="A77" i="26"/>
  <c r="A102" i="26"/>
  <c r="T44" i="25"/>
  <c r="N41" i="25"/>
  <c r="H54" i="25"/>
  <c r="G26" i="26"/>
  <c r="N51" i="25"/>
  <c r="G2" i="26"/>
  <c r="A27" i="26"/>
  <c r="G27" i="26"/>
  <c r="N54" i="25"/>
  <c r="Z54" i="25"/>
  <c r="H46" i="25"/>
  <c r="Z46" i="25"/>
  <c r="N43" i="21"/>
  <c r="T43" i="21"/>
  <c r="Z43" i="21"/>
  <c r="H46" i="21"/>
  <c r="T47" i="21"/>
  <c r="T40" i="17"/>
  <c r="G1" i="18"/>
  <c r="N51" i="17"/>
  <c r="G51" i="18"/>
  <c r="Z51" i="17"/>
  <c r="N36" i="17"/>
  <c r="A101" i="18"/>
  <c r="A51" i="18"/>
  <c r="Z36" i="17"/>
  <c r="G101" i="18"/>
  <c r="N48" i="17"/>
  <c r="Z48" i="17"/>
  <c r="Z40" i="17"/>
  <c r="A77" i="3"/>
  <c r="H36" i="25"/>
  <c r="N36" i="25"/>
  <c r="N38" i="25"/>
  <c r="H38" i="25"/>
  <c r="T53" i="25"/>
  <c r="N53" i="25"/>
  <c r="H53" i="25"/>
  <c r="Z45" i="25"/>
  <c r="T45" i="25"/>
  <c r="N45" i="25"/>
  <c r="N40" i="25"/>
  <c r="H45" i="25"/>
  <c r="Z53" i="25"/>
  <c r="H39" i="25"/>
  <c r="Z39" i="25"/>
  <c r="T39" i="25"/>
  <c r="N44" i="25"/>
  <c r="H44" i="25"/>
  <c r="Z40" i="25"/>
  <c r="N42" i="25"/>
  <c r="T38" i="25"/>
  <c r="H36" i="21"/>
  <c r="N37" i="21"/>
  <c r="H40" i="21"/>
  <c r="N48" i="21"/>
  <c r="T53" i="21"/>
  <c r="H37" i="21"/>
  <c r="N36" i="21"/>
  <c r="T37" i="21"/>
  <c r="T36" i="21"/>
  <c r="H47" i="21"/>
  <c r="T48" i="21"/>
  <c r="N47" i="21"/>
  <c r="H50" i="21"/>
  <c r="T39" i="21"/>
  <c r="Z48" i="21"/>
  <c r="H39" i="17"/>
  <c r="H50" i="17"/>
  <c r="N39" i="17"/>
  <c r="N47" i="17"/>
  <c r="H38" i="17"/>
  <c r="H42" i="17"/>
  <c r="H53" i="17"/>
  <c r="N38" i="17"/>
  <c r="Z39" i="17"/>
  <c r="N49" i="17"/>
  <c r="Z50" i="17"/>
  <c r="N53" i="17"/>
  <c r="H41" i="17"/>
  <c r="T42" i="17"/>
  <c r="H52" i="17"/>
  <c r="Z47" i="17"/>
  <c r="T53" i="17"/>
  <c r="N37" i="17"/>
  <c r="Z38" i="17"/>
  <c r="Z49" i="17"/>
  <c r="N50" i="17"/>
  <c r="H40" i="17"/>
  <c r="T41" i="17"/>
  <c r="H51" i="17"/>
  <c r="T52" i="17"/>
  <c r="Z37" i="17"/>
  <c r="Z41" i="17"/>
  <c r="Z52" i="17"/>
  <c r="A107" i="14"/>
  <c r="A139" i="14"/>
  <c r="A91" i="14"/>
  <c r="A163" i="14"/>
  <c r="A19" i="14"/>
  <c r="A67" i="14"/>
  <c r="A115" i="14"/>
  <c r="A28" i="14"/>
  <c r="A83" i="14"/>
  <c r="A20" i="14"/>
  <c r="A43" i="14"/>
  <c r="A92" i="14"/>
  <c r="A51" i="14"/>
  <c r="A99" i="14"/>
  <c r="A108" i="14"/>
  <c r="A11" i="14"/>
  <c r="A68" i="14"/>
  <c r="A35" i="14"/>
  <c r="A116" i="14"/>
  <c r="A75" i="14"/>
  <c r="A155" i="14"/>
  <c r="A59" i="14"/>
  <c r="A123" i="14"/>
  <c r="A164" i="14"/>
  <c r="A147" i="14"/>
  <c r="A140" i="14"/>
  <c r="A131" i="14"/>
  <c r="A172" i="14"/>
  <c r="A12" i="32"/>
  <c r="A20" i="32"/>
  <c r="A100" i="32"/>
  <c r="A108" i="32"/>
  <c r="A28" i="32"/>
  <c r="A61" i="32"/>
  <c r="A68" i="32"/>
  <c r="A52" i="32"/>
  <c r="A76" i="32"/>
  <c r="A156" i="32"/>
  <c r="A140" i="32"/>
  <c r="A44" i="32"/>
  <c r="A92" i="32"/>
  <c r="A84" i="32"/>
  <c r="A36" i="32"/>
  <c r="A124" i="32"/>
  <c r="A172" i="32"/>
  <c r="A132" i="32"/>
  <c r="A116" i="32"/>
  <c r="A148" i="32"/>
  <c r="A164" i="32"/>
  <c r="B11" i="1"/>
  <c r="B36" i="15" s="1"/>
  <c r="B9" i="28"/>
  <c r="B67" i="24"/>
  <c r="B35" i="20"/>
  <c r="B49" i="5"/>
  <c r="C37" i="1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44" i="27"/>
  <c r="A61" i="27"/>
  <c r="A77" i="27"/>
  <c r="A12" i="27"/>
  <c r="A52" i="27"/>
  <c r="A148" i="27"/>
  <c r="A108" i="27"/>
  <c r="A142" i="27"/>
  <c r="Z42" i="25"/>
  <c r="H42" i="25"/>
  <c r="A28" i="27"/>
  <c r="A37" i="27"/>
  <c r="A84" i="27"/>
  <c r="A116" i="27"/>
  <c r="N37" i="25"/>
  <c r="Z37" i="25"/>
  <c r="H37" i="25"/>
  <c r="Z38" i="25"/>
  <c r="H47" i="25"/>
  <c r="T47" i="25"/>
  <c r="Z49" i="25"/>
  <c r="H49" i="25"/>
  <c r="N49" i="25"/>
  <c r="A68" i="27"/>
  <c r="A22" i="27"/>
  <c r="Z43" i="25"/>
  <c r="N43" i="25"/>
  <c r="H43" i="25"/>
  <c r="Z48" i="25"/>
  <c r="N48" i="25"/>
  <c r="H48" i="25"/>
  <c r="A100" i="27"/>
  <c r="G76" i="26"/>
  <c r="G1" i="26"/>
  <c r="A26" i="26"/>
  <c r="G51" i="26"/>
  <c r="T46" i="25"/>
  <c r="A172" i="27"/>
  <c r="T40" i="25"/>
  <c r="H41" i="25"/>
  <c r="Z50" i="25"/>
  <c r="H50" i="25"/>
  <c r="T50" i="25"/>
  <c r="Z51" i="25"/>
  <c r="A125" i="27"/>
  <c r="Z36" i="25"/>
  <c r="T36" i="25"/>
  <c r="T51" i="25"/>
  <c r="Z41" i="25"/>
  <c r="A92" i="27"/>
  <c r="A132" i="27"/>
  <c r="A164" i="27"/>
  <c r="A156" i="27"/>
  <c r="A54" i="23"/>
  <c r="T41" i="21"/>
  <c r="Z41" i="21"/>
  <c r="A101" i="22"/>
  <c r="A51" i="22"/>
  <c r="G26" i="22"/>
  <c r="A76" i="22"/>
  <c r="G51" i="22"/>
  <c r="G76" i="22"/>
  <c r="T45" i="21"/>
  <c r="H45" i="21"/>
  <c r="Z45" i="21"/>
  <c r="G1" i="22"/>
  <c r="T42" i="21"/>
  <c r="N42" i="21"/>
  <c r="G109" i="22"/>
  <c r="N41" i="21"/>
  <c r="H42" i="21"/>
  <c r="T46" i="21"/>
  <c r="N46" i="21"/>
  <c r="Z49" i="21"/>
  <c r="N49" i="21"/>
  <c r="G68" i="22"/>
  <c r="G94" i="22"/>
  <c r="A164" i="23"/>
  <c r="N45" i="21"/>
  <c r="G42" i="22"/>
  <c r="G101" i="22"/>
  <c r="A124" i="23"/>
  <c r="A173" i="23"/>
  <c r="G52" i="22"/>
  <c r="A102" i="22"/>
  <c r="A27" i="22"/>
  <c r="A77" i="22"/>
  <c r="G65" i="22"/>
  <c r="G72" i="22"/>
  <c r="G77" i="22"/>
  <c r="G90" i="22"/>
  <c r="G48" i="22"/>
  <c r="N51" i="21"/>
  <c r="Z53" i="21"/>
  <c r="A52" i="22"/>
  <c r="G85" i="22"/>
  <c r="G102" i="22"/>
  <c r="G107" i="22"/>
  <c r="A14" i="23"/>
  <c r="H41" i="21"/>
  <c r="A36" i="23"/>
  <c r="G2" i="22"/>
  <c r="G60" i="22"/>
  <c r="H44" i="21"/>
  <c r="N44" i="21"/>
  <c r="H49" i="21"/>
  <c r="N50" i="21"/>
  <c r="Z50" i="21"/>
  <c r="A26" i="22"/>
  <c r="G88" i="22"/>
  <c r="A149" i="23"/>
  <c r="A86" i="23"/>
  <c r="G30" i="22"/>
  <c r="N54" i="21"/>
  <c r="Z54" i="21"/>
  <c r="T54" i="21"/>
  <c r="G27" i="22"/>
  <c r="A61" i="23"/>
  <c r="A68" i="23"/>
  <c r="A109" i="23"/>
  <c r="G89" i="22"/>
  <c r="N39" i="21"/>
  <c r="Z39" i="21"/>
  <c r="Z51" i="21"/>
  <c r="H51" i="21"/>
  <c r="H53" i="21"/>
  <c r="G62" i="22"/>
  <c r="A101" i="23"/>
  <c r="A157" i="23"/>
  <c r="Z52" i="21"/>
  <c r="N52" i="21"/>
  <c r="H52" i="21"/>
  <c r="T52" i="21"/>
  <c r="G81" i="22"/>
  <c r="Z40" i="21"/>
  <c r="T40" i="21"/>
  <c r="A20" i="23"/>
  <c r="A92" i="23"/>
  <c r="A132" i="23"/>
  <c r="A116" i="23"/>
  <c r="G32" i="22"/>
  <c r="G58" i="22"/>
  <c r="G118" i="22"/>
  <c r="G111" i="22"/>
  <c r="A29" i="23"/>
  <c r="A76" i="23"/>
  <c r="G120" i="22"/>
  <c r="A140" i="23"/>
  <c r="A45" i="23"/>
  <c r="A124" i="19"/>
  <c r="A69" i="19"/>
  <c r="A38" i="19"/>
  <c r="A165" i="19"/>
  <c r="A28" i="19"/>
  <c r="A54" i="19"/>
  <c r="A84" i="19"/>
  <c r="A77" i="19"/>
  <c r="A20" i="19"/>
  <c r="A61" i="19"/>
  <c r="A12" i="19"/>
  <c r="A117" i="19"/>
  <c r="A44" i="19"/>
  <c r="A148" i="19"/>
  <c r="A172" i="19"/>
  <c r="A92" i="19"/>
  <c r="A109" i="19"/>
  <c r="A156" i="19"/>
  <c r="A132" i="19"/>
  <c r="A140" i="19"/>
  <c r="A100" i="19"/>
  <c r="G70" i="18"/>
  <c r="G110" i="18"/>
  <c r="G121" i="18"/>
  <c r="G97" i="18"/>
  <c r="G67" i="18"/>
  <c r="G115" i="18"/>
  <c r="G65" i="18"/>
  <c r="G63" i="18"/>
  <c r="G61" i="18"/>
  <c r="G120" i="18"/>
  <c r="G41" i="18"/>
  <c r="G55" i="18"/>
  <c r="G68" i="18"/>
  <c r="G62" i="18"/>
  <c r="G73" i="18"/>
  <c r="G85" i="18"/>
  <c r="G114" i="18"/>
  <c r="G56" i="18"/>
  <c r="G108" i="18"/>
  <c r="G91" i="18"/>
  <c r="G96" i="18"/>
  <c r="G26" i="18"/>
  <c r="A102" i="18"/>
  <c r="G27" i="18"/>
  <c r="A76" i="18"/>
  <c r="Z46" i="17"/>
  <c r="H46" i="17"/>
  <c r="T46" i="17"/>
  <c r="N46" i="17"/>
  <c r="N43" i="17"/>
  <c r="H43" i="17"/>
  <c r="Z43" i="17"/>
  <c r="N44" i="17"/>
  <c r="Z44" i="17"/>
  <c r="T44" i="17"/>
  <c r="H44" i="17"/>
  <c r="Z45" i="17"/>
  <c r="T45" i="17"/>
  <c r="H45" i="17"/>
  <c r="Z42" i="17"/>
  <c r="T47" i="17"/>
  <c r="Z54" i="17"/>
  <c r="T36" i="17"/>
  <c r="T48" i="17"/>
  <c r="T37" i="17"/>
  <c r="T49" i="17"/>
  <c r="A12" i="4"/>
  <c r="A13" i="4" s="1"/>
  <c r="A173" i="4"/>
  <c r="A14" i="4"/>
  <c r="G76" i="3"/>
  <c r="G77" i="3"/>
  <c r="A27" i="3"/>
  <c r="A101" i="3"/>
  <c r="A26" i="3"/>
  <c r="A102" i="3"/>
  <c r="G26" i="3"/>
  <c r="G101" i="3"/>
  <c r="G27" i="3"/>
  <c r="G102" i="3"/>
  <c r="A51" i="3"/>
  <c r="G1" i="3"/>
  <c r="A52" i="3"/>
  <c r="G2" i="3"/>
  <c r="H37" i="2"/>
  <c r="N37" i="2"/>
  <c r="Z37" i="2"/>
  <c r="T37" i="2"/>
  <c r="Z47" i="2"/>
  <c r="H47" i="2"/>
  <c r="H46" i="2"/>
  <c r="T46" i="2"/>
  <c r="Z41" i="2"/>
  <c r="H41" i="2"/>
  <c r="N41" i="2"/>
  <c r="T45" i="2"/>
  <c r="Z42" i="2"/>
  <c r="N42" i="2"/>
  <c r="Z43" i="2"/>
  <c r="H48" i="2"/>
  <c r="T47" i="2"/>
  <c r="T48" i="2"/>
  <c r="N44" i="2"/>
  <c r="N45" i="2"/>
  <c r="Z44" i="2"/>
  <c r="H42" i="2"/>
  <c r="H54" i="2"/>
  <c r="N46" i="2"/>
  <c r="Z45" i="2"/>
  <c r="H43" i="2"/>
  <c r="N47" i="2"/>
  <c r="Z46" i="2"/>
  <c r="H44" i="2"/>
  <c r="N48" i="2"/>
  <c r="Z84" i="15"/>
  <c r="AA84" i="15" s="1"/>
  <c r="D1" i="15"/>
  <c r="AR1" i="14"/>
  <c r="Z71" i="15"/>
  <c r="AA71" i="15" s="1"/>
  <c r="Z89" i="15"/>
  <c r="AA89" i="15" s="1"/>
  <c r="Z11" i="15"/>
  <c r="AA11" i="15" s="1"/>
  <c r="Z80" i="15"/>
  <c r="AA80" i="15" s="1"/>
  <c r="Z96" i="15"/>
  <c r="AA96" i="15" s="1"/>
  <c r="Z59" i="15"/>
  <c r="AA59" i="15" s="1"/>
  <c r="Z62" i="15"/>
  <c r="AA62" i="15" s="1"/>
  <c r="Z34" i="15"/>
  <c r="AA34" i="15" s="1"/>
  <c r="Z88" i="15"/>
  <c r="AA88" i="15" s="1"/>
  <c r="Z48" i="15"/>
  <c r="AA48" i="15" s="1"/>
  <c r="Z39" i="15"/>
  <c r="AA39" i="15" s="1"/>
  <c r="Z97" i="15"/>
  <c r="AA97" i="15" s="1"/>
  <c r="Z35" i="15"/>
  <c r="AA35" i="15" s="1"/>
  <c r="Z42" i="15"/>
  <c r="AA42" i="15" s="1"/>
  <c r="Z98" i="15"/>
  <c r="AA98" i="15" s="1"/>
  <c r="Z81" i="15"/>
  <c r="AA81" i="15" s="1"/>
  <c r="Z41" i="15"/>
  <c r="AA41" i="15" s="1"/>
  <c r="Z94" i="15"/>
  <c r="AA94" i="15" s="1"/>
  <c r="Z55" i="15"/>
  <c r="AA55" i="15" s="1"/>
  <c r="Z14" i="15"/>
  <c r="AA14" i="15" s="1"/>
  <c r="Z49" i="15"/>
  <c r="AA49" i="15" s="1"/>
  <c r="Z92" i="15"/>
  <c r="AA92" i="15" s="1"/>
  <c r="Z67" i="15"/>
  <c r="AA67" i="15" s="1"/>
  <c r="Z12" i="15"/>
  <c r="AA12" i="15" s="1"/>
  <c r="Z76" i="15"/>
  <c r="AA76" i="15" s="1"/>
  <c r="Z93" i="15"/>
  <c r="AA93" i="15" s="1"/>
  <c r="A76" i="14" l="1"/>
  <c r="A117" i="14"/>
  <c r="A36" i="14"/>
  <c r="A84" i="14"/>
  <c r="A29" i="14"/>
  <c r="A148" i="14"/>
  <c r="A141" i="14"/>
  <c r="A109" i="14"/>
  <c r="A52" i="14"/>
  <c r="A93" i="14"/>
  <c r="A21" i="14"/>
  <c r="A12" i="14"/>
  <c r="A173" i="14"/>
  <c r="A44" i="14"/>
  <c r="A60" i="14"/>
  <c r="A165" i="14"/>
  <c r="A156" i="14"/>
  <c r="A124" i="14"/>
  <c r="A100" i="14"/>
  <c r="A132" i="14"/>
  <c r="A69" i="14"/>
  <c r="A77" i="32"/>
  <c r="A117" i="32"/>
  <c r="A173" i="32"/>
  <c r="A37" i="32"/>
  <c r="A157" i="32"/>
  <c r="A165" i="32"/>
  <c r="A93" i="32"/>
  <c r="A62" i="32"/>
  <c r="A101" i="32"/>
  <c r="A29" i="32"/>
  <c r="A69" i="32"/>
  <c r="A85" i="32"/>
  <c r="A53" i="32"/>
  <c r="A149" i="32"/>
  <c r="A125" i="32"/>
  <c r="A21" i="32"/>
  <c r="A45" i="32"/>
  <c r="A109" i="32"/>
  <c r="A133" i="32"/>
  <c r="A141" i="32"/>
  <c r="A13" i="32"/>
  <c r="C38" i="1"/>
  <c r="B52" i="24"/>
  <c r="B10" i="28"/>
  <c r="B26" i="20"/>
  <c r="B43" i="5"/>
  <c r="B12" i="1"/>
  <c r="B47" i="15" s="1"/>
  <c r="A149" i="27"/>
  <c r="A93" i="27"/>
  <c r="A29" i="27"/>
  <c r="A157" i="27"/>
  <c r="A13" i="27"/>
  <c r="A117" i="27"/>
  <c r="A23" i="27"/>
  <c r="A53" i="27"/>
  <c r="A78" i="27"/>
  <c r="A165" i="27"/>
  <c r="A133" i="27"/>
  <c r="A69" i="27"/>
  <c r="A143" i="27"/>
  <c r="A45" i="27"/>
  <c r="A38" i="27"/>
  <c r="A101" i="27"/>
  <c r="A109" i="27"/>
  <c r="A173" i="27"/>
  <c r="A126" i="27"/>
  <c r="A85" i="27"/>
  <c r="A62" i="27"/>
  <c r="A117" i="23"/>
  <c r="A174" i="23"/>
  <c r="A133" i="23"/>
  <c r="A165" i="23"/>
  <c r="A110" i="23"/>
  <c r="A46" i="23"/>
  <c r="A93" i="23"/>
  <c r="A150" i="23"/>
  <c r="A77" i="23"/>
  <c r="A37" i="23"/>
  <c r="A21" i="23"/>
  <c r="A102" i="23"/>
  <c r="A30" i="23"/>
  <c r="A87" i="23"/>
  <c r="A141" i="23"/>
  <c r="A125" i="23"/>
  <c r="A69" i="23"/>
  <c r="A158" i="23"/>
  <c r="A15" i="23"/>
  <c r="A62" i="23"/>
  <c r="A55" i="23"/>
  <c r="A93" i="19"/>
  <c r="A173" i="19"/>
  <c r="A149" i="19"/>
  <c r="A118" i="19"/>
  <c r="A55" i="19"/>
  <c r="A39" i="19"/>
  <c r="A133" i="19"/>
  <c r="A166" i="19"/>
  <c r="A62" i="19"/>
  <c r="A141" i="19"/>
  <c r="A110" i="19"/>
  <c r="A13" i="19"/>
  <c r="A101" i="19"/>
  <c r="A45" i="19"/>
  <c r="A21" i="19"/>
  <c r="A29" i="19"/>
  <c r="A70" i="19"/>
  <c r="A157" i="19"/>
  <c r="A85" i="19"/>
  <c r="A125" i="19"/>
  <c r="A78" i="19"/>
  <c r="A174" i="4"/>
  <c r="A15" i="4"/>
  <c r="A16" i="4" s="1"/>
  <c r="A125" i="14" l="1"/>
  <c r="A53" i="14"/>
  <c r="A110" i="14"/>
  <c r="A70" i="14"/>
  <c r="A133" i="14"/>
  <c r="A85" i="14"/>
  <c r="A77" i="14"/>
  <c r="A13" i="14"/>
  <c r="A45" i="14"/>
  <c r="A166" i="14"/>
  <c r="A118" i="14"/>
  <c r="A142" i="14"/>
  <c r="A30" i="14"/>
  <c r="A37" i="14"/>
  <c r="A61" i="14"/>
  <c r="A22" i="14"/>
  <c r="A174" i="14"/>
  <c r="A94" i="14"/>
  <c r="A157" i="14"/>
  <c r="A101" i="14"/>
  <c r="A149" i="14"/>
  <c r="A86" i="32"/>
  <c r="A54" i="32"/>
  <c r="A14" i="32"/>
  <c r="A142" i="32"/>
  <c r="A46" i="32"/>
  <c r="A30" i="32"/>
  <c r="A150" i="32"/>
  <c r="A70" i="32"/>
  <c r="A166" i="32"/>
  <c r="A78" i="32"/>
  <c r="A134" i="32"/>
  <c r="A38" i="32"/>
  <c r="A118" i="32"/>
  <c r="A63" i="32"/>
  <c r="A94" i="32"/>
  <c r="A158" i="32"/>
  <c r="A110" i="32"/>
  <c r="A174" i="32"/>
  <c r="A22" i="32"/>
  <c r="A126" i="32"/>
  <c r="A102" i="32"/>
  <c r="B11" i="28"/>
  <c r="B9" i="24"/>
  <c r="B17" i="5"/>
  <c r="B69" i="20"/>
  <c r="B13" i="1"/>
  <c r="B40" i="15" s="1"/>
  <c r="C39" i="1"/>
  <c r="A79" i="27"/>
  <c r="A144" i="27"/>
  <c r="A54" i="27"/>
  <c r="A118" i="27"/>
  <c r="A86" i="27"/>
  <c r="A174" i="27"/>
  <c r="A110" i="27"/>
  <c r="A94" i="27"/>
  <c r="A102" i="27"/>
  <c r="A70" i="27"/>
  <c r="A166" i="27"/>
  <c r="A150" i="27"/>
  <c r="A30" i="27"/>
  <c r="A63" i="27"/>
  <c r="A46" i="27"/>
  <c r="A24" i="27"/>
  <c r="A127" i="27"/>
  <c r="A39" i="27"/>
  <c r="A134" i="27"/>
  <c r="A14" i="27"/>
  <c r="A158" i="27"/>
  <c r="A111" i="23"/>
  <c r="A134" i="23"/>
  <c r="A63" i="23"/>
  <c r="A166" i="23"/>
  <c r="A118" i="23"/>
  <c r="A16" i="23"/>
  <c r="A38" i="23"/>
  <c r="A31" i="23"/>
  <c r="A142" i="23"/>
  <c r="A151" i="23"/>
  <c r="A159" i="23"/>
  <c r="A94" i="23"/>
  <c r="A22" i="23"/>
  <c r="A47" i="23"/>
  <c r="A56" i="23"/>
  <c r="A88" i="23"/>
  <c r="A78" i="23"/>
  <c r="A70" i="23"/>
  <c r="A126" i="23"/>
  <c r="A103" i="23"/>
  <c r="A175" i="23"/>
  <c r="A40" i="19"/>
  <c r="A134" i="19"/>
  <c r="A79" i="19"/>
  <c r="A150" i="19"/>
  <c r="A111" i="19"/>
  <c r="A142" i="19"/>
  <c r="A86" i="19"/>
  <c r="A119" i="19"/>
  <c r="A94" i="19"/>
  <c r="A158" i="19"/>
  <c r="A63" i="19"/>
  <c r="A167" i="19"/>
  <c r="A126" i="19"/>
  <c r="A71" i="19"/>
  <c r="A30" i="19"/>
  <c r="A46" i="19"/>
  <c r="A14" i="19"/>
  <c r="A22" i="19"/>
  <c r="A102" i="19"/>
  <c r="A56" i="19"/>
  <c r="A174" i="19"/>
  <c r="A175" i="4"/>
  <c r="A86" i="14" l="1"/>
  <c r="A126" i="14"/>
  <c r="A134" i="14"/>
  <c r="A54" i="14"/>
  <c r="A143" i="14"/>
  <c r="A46" i="14"/>
  <c r="A119" i="14"/>
  <c r="A175" i="14"/>
  <c r="A23" i="14"/>
  <c r="A102" i="14"/>
  <c r="A158" i="14"/>
  <c r="A14" i="14"/>
  <c r="A78" i="14"/>
  <c r="A111" i="14"/>
  <c r="A38" i="14"/>
  <c r="A167" i="14"/>
  <c r="A95" i="14"/>
  <c r="A31" i="14"/>
  <c r="A150" i="14"/>
  <c r="A62" i="14"/>
  <c r="A71" i="14"/>
  <c r="A31" i="32"/>
  <c r="A87" i="32"/>
  <c r="A175" i="32"/>
  <c r="A23" i="32"/>
  <c r="A119" i="32"/>
  <c r="A39" i="32"/>
  <c r="A135" i="32"/>
  <c r="A79" i="32"/>
  <c r="A167" i="32"/>
  <c r="A55" i="32"/>
  <c r="A15" i="32"/>
  <c r="A64" i="32"/>
  <c r="A71" i="32"/>
  <c r="A111" i="32"/>
  <c r="A127" i="32"/>
  <c r="A95" i="32"/>
  <c r="A47" i="32"/>
  <c r="A151" i="32"/>
  <c r="A103" i="32"/>
  <c r="A143" i="32"/>
  <c r="A159" i="32"/>
  <c r="B12" i="28"/>
  <c r="B41" i="24"/>
  <c r="B57" i="20"/>
  <c r="B36" i="5"/>
  <c r="B61" i="1"/>
  <c r="B15" i="15" s="1"/>
  <c r="B14" i="1"/>
  <c r="B83" i="15" s="1"/>
  <c r="A135" i="27"/>
  <c r="A175" i="27"/>
  <c r="A87" i="27"/>
  <c r="A71" i="27"/>
  <c r="A55" i="27"/>
  <c r="A151" i="27"/>
  <c r="A167" i="27"/>
  <c r="A95" i="27"/>
  <c r="A80" i="27"/>
  <c r="A15" i="27"/>
  <c r="A31" i="27"/>
  <c r="A103" i="27"/>
  <c r="A119" i="27"/>
  <c r="A64" i="27"/>
  <c r="A159" i="27"/>
  <c r="A40" i="27"/>
  <c r="A128" i="27"/>
  <c r="A47" i="27"/>
  <c r="A111" i="27"/>
  <c r="A71" i="23"/>
  <c r="A143" i="23"/>
  <c r="A119" i="23"/>
  <c r="A64" i="23"/>
  <c r="A104" i="23"/>
  <c r="A167" i="23"/>
  <c r="A79" i="23"/>
  <c r="A23" i="23"/>
  <c r="A176" i="23"/>
  <c r="A95" i="23"/>
  <c r="A160" i="23"/>
  <c r="A152" i="23"/>
  <c r="A112" i="23"/>
  <c r="A39" i="23"/>
  <c r="A135" i="23"/>
  <c r="A32" i="23"/>
  <c r="A127" i="23"/>
  <c r="A48" i="23"/>
  <c r="A159" i="19"/>
  <c r="A175" i="19"/>
  <c r="A127" i="19"/>
  <c r="A47" i="19"/>
  <c r="A64" i="19"/>
  <c r="A23" i="19"/>
  <c r="A143" i="19"/>
  <c r="A151" i="19"/>
  <c r="A72" i="19"/>
  <c r="A80" i="19"/>
  <c r="A95" i="19"/>
  <c r="A15" i="19"/>
  <c r="A135" i="19"/>
  <c r="A103" i="19"/>
  <c r="A31" i="19"/>
  <c r="A112" i="19"/>
  <c r="A120" i="19"/>
  <c r="A168" i="19"/>
  <c r="A87" i="19"/>
  <c r="A176" i="4"/>
  <c r="A10" i="1" l="1"/>
  <c r="A57" i="15" s="1"/>
  <c r="B17" i="1"/>
  <c r="B26" i="15" s="1"/>
  <c r="A16" i="1"/>
  <c r="A39" i="14"/>
  <c r="A103" i="14"/>
  <c r="A79" i="14"/>
  <c r="A47" i="14"/>
  <c r="A127" i="14"/>
  <c r="A87" i="14"/>
  <c r="A159" i="14"/>
  <c r="A15" i="14"/>
  <c r="A63" i="14"/>
  <c r="A135" i="14"/>
  <c r="A151" i="14"/>
  <c r="A55" i="14"/>
  <c r="A48" i="32"/>
  <c r="A176" i="32"/>
  <c r="A72" i="32"/>
  <c r="A168" i="32"/>
  <c r="A144" i="32"/>
  <c r="A152" i="32"/>
  <c r="A80" i="32"/>
  <c r="A136" i="32"/>
  <c r="A32" i="32"/>
  <c r="A112" i="32"/>
  <c r="A16" i="32"/>
  <c r="A24" i="32"/>
  <c r="A120" i="32"/>
  <c r="A104" i="32"/>
  <c r="A96" i="32"/>
  <c r="A128" i="32"/>
  <c r="A88" i="32"/>
  <c r="A160" i="32"/>
  <c r="A56" i="32"/>
  <c r="A40" i="32"/>
  <c r="B22" i="1"/>
  <c r="B53" i="15" s="1"/>
  <c r="A55" i="1"/>
  <c r="B20" i="1"/>
  <c r="B51" i="1"/>
  <c r="B116" i="1"/>
  <c r="B63" i="1"/>
  <c r="B25" i="1"/>
  <c r="B29" i="1"/>
  <c r="B33" i="1"/>
  <c r="B44" i="1"/>
  <c r="B68" i="1"/>
  <c r="B48" i="1"/>
  <c r="B69" i="1"/>
  <c r="B39" i="1"/>
  <c r="B114" i="1"/>
  <c r="B46" i="1"/>
  <c r="B59" i="24" s="1"/>
  <c r="B94" i="1"/>
  <c r="B12" i="20"/>
  <c r="B33" i="24"/>
  <c r="B60" i="28"/>
  <c r="B92" i="5"/>
  <c r="B53" i="24"/>
  <c r="B80" i="1"/>
  <c r="B102" i="15" s="1"/>
  <c r="B98" i="1"/>
  <c r="B106" i="15" s="1"/>
  <c r="B81" i="1"/>
  <c r="B103" i="15" s="1"/>
  <c r="B99" i="1"/>
  <c r="B107" i="15" s="1"/>
  <c r="B108" i="20"/>
  <c r="B13" i="28"/>
  <c r="B107" i="24"/>
  <c r="B99" i="5"/>
  <c r="B15" i="1"/>
  <c r="B84" i="15" s="1"/>
  <c r="B100" i="1"/>
  <c r="B60" i="15" s="1"/>
  <c r="B49" i="1"/>
  <c r="B56" i="15" s="1"/>
  <c r="B96" i="1"/>
  <c r="B75" i="15" s="1"/>
  <c r="B97" i="1"/>
  <c r="B81" i="15" s="1"/>
  <c r="B112" i="1"/>
  <c r="B111" i="15" s="1"/>
  <c r="B105" i="1"/>
  <c r="B109" i="15" s="1"/>
  <c r="B95" i="1"/>
  <c r="B76" i="15" s="1"/>
  <c r="B56" i="1"/>
  <c r="B94" i="15" s="1"/>
  <c r="B64" i="1"/>
  <c r="B43" i="15" s="1"/>
  <c r="B57" i="1"/>
  <c r="B95" i="15" s="1"/>
  <c r="B18" i="1"/>
  <c r="B27" i="15" s="1"/>
  <c r="B72" i="1"/>
  <c r="B37" i="15" s="1"/>
  <c r="B50" i="1"/>
  <c r="B78" i="15" s="1"/>
  <c r="B55" i="1"/>
  <c r="B62" i="15" s="1"/>
  <c r="B60" i="1"/>
  <c r="B49" i="15" s="1"/>
  <c r="B47" i="1"/>
  <c r="B39" i="15" s="1"/>
  <c r="B73" i="1"/>
  <c r="B20" i="15" s="1"/>
  <c r="B45" i="1"/>
  <c r="B92" i="15" s="1"/>
  <c r="B31" i="1"/>
  <c r="B58" i="15" s="1"/>
  <c r="B88" i="1"/>
  <c r="B12" i="15" s="1"/>
  <c r="B30" i="1"/>
  <c r="B63" i="15" s="1"/>
  <c r="B59" i="1"/>
  <c r="B24" i="15" s="1"/>
  <c r="B35" i="1"/>
  <c r="B54" i="15" s="1"/>
  <c r="B26" i="1"/>
  <c r="B87" i="15" s="1"/>
  <c r="B38" i="1"/>
  <c r="B90" i="15" s="1"/>
  <c r="B109" i="1"/>
  <c r="B42" i="15" s="1"/>
  <c r="B82" i="1"/>
  <c r="B68" i="15" s="1"/>
  <c r="B71" i="1"/>
  <c r="B23" i="15" s="1"/>
  <c r="B54" i="1"/>
  <c r="B45" i="15" s="1"/>
  <c r="B34" i="1"/>
  <c r="B32" i="15" s="1"/>
  <c r="B58" i="1"/>
  <c r="B14" i="15" s="1"/>
  <c r="B78" i="1"/>
  <c r="B41" i="15" s="1"/>
  <c r="B90" i="1"/>
  <c r="B25" i="15" s="1"/>
  <c r="B92" i="1"/>
  <c r="B70" i="15" s="1"/>
  <c r="B65" i="1"/>
  <c r="B33" i="15" s="1"/>
  <c r="B70" i="1"/>
  <c r="B59" i="15" s="1"/>
  <c r="B43" i="1"/>
  <c r="B44" i="15" s="1"/>
  <c r="B52" i="1"/>
  <c r="B29" i="15" s="1"/>
  <c r="B83" i="1"/>
  <c r="B51" i="15" s="1"/>
  <c r="B85" i="1"/>
  <c r="B67" i="15" s="1"/>
  <c r="B89" i="1"/>
  <c r="B61" i="15" s="1"/>
  <c r="B113" i="1"/>
  <c r="B112" i="15" s="1"/>
  <c r="B106" i="1"/>
  <c r="B46" i="15" s="1"/>
  <c r="B53" i="1"/>
  <c r="B30" i="15" s="1"/>
  <c r="B79" i="1"/>
  <c r="B17" i="15" s="1"/>
  <c r="B21" i="1"/>
  <c r="B86" i="15" s="1"/>
  <c r="B28" i="1"/>
  <c r="B65" i="15" s="1"/>
  <c r="B74" i="1"/>
  <c r="B100" i="15" s="1"/>
  <c r="B19" i="1"/>
  <c r="B38" i="15" s="1"/>
  <c r="B36" i="1"/>
  <c r="B22" i="15" s="1"/>
  <c r="B107" i="1"/>
  <c r="B48" i="15" s="1"/>
  <c r="B24" i="1"/>
  <c r="B50" i="15" s="1"/>
  <c r="B62" i="1"/>
  <c r="B96" i="15" s="1"/>
  <c r="B77" i="1"/>
  <c r="B35" i="15" s="1"/>
  <c r="B84" i="1"/>
  <c r="B79" i="15" s="1"/>
  <c r="B42" i="1"/>
  <c r="B55" i="15" s="1"/>
  <c r="B67" i="1"/>
  <c r="B21" i="15" s="1"/>
  <c r="B66" i="1"/>
  <c r="B28" i="15" s="1"/>
  <c r="B37" i="1"/>
  <c r="B16" i="15" s="1"/>
  <c r="B103" i="1"/>
  <c r="B77" i="15" s="1"/>
  <c r="B32" i="1"/>
  <c r="B74" i="15" s="1"/>
  <c r="B40" i="1"/>
  <c r="B9" i="15" s="1"/>
  <c r="B23" i="1"/>
  <c r="B31" i="15" s="1"/>
  <c r="B115" i="1"/>
  <c r="B114" i="15" s="1"/>
  <c r="B93" i="1"/>
  <c r="B105" i="15" s="1"/>
  <c r="B108" i="1"/>
  <c r="B80" i="15" s="1"/>
  <c r="B76" i="1"/>
  <c r="B19" i="15" s="1"/>
  <c r="B75" i="1"/>
  <c r="B101" i="15" s="1"/>
  <c r="B104" i="1"/>
  <c r="B108" i="15" s="1"/>
  <c r="B102" i="1"/>
  <c r="B71" i="15" s="1"/>
  <c r="B86" i="1"/>
  <c r="B82" i="15" s="1"/>
  <c r="B91" i="1"/>
  <c r="B13" i="15" s="1"/>
  <c r="B101" i="1"/>
  <c r="B73" i="15" s="1"/>
  <c r="B87" i="1"/>
  <c r="B104" i="15" s="1"/>
  <c r="B110" i="1"/>
  <c r="B69" i="15" s="1"/>
  <c r="B41" i="1"/>
  <c r="B11" i="15" s="1"/>
  <c r="B16" i="1"/>
  <c r="B34" i="15" s="1"/>
  <c r="B27" i="1"/>
  <c r="B88" i="15" s="1"/>
  <c r="B111" i="1"/>
  <c r="B110" i="15" s="1"/>
  <c r="A104" i="27"/>
  <c r="A168" i="27"/>
  <c r="A88" i="27"/>
  <c r="A112" i="27"/>
  <c r="A48" i="27"/>
  <c r="A120" i="27"/>
  <c r="A136" i="27"/>
  <c r="A56" i="27"/>
  <c r="A72" i="27"/>
  <c r="A152" i="27"/>
  <c r="A160" i="27"/>
  <c r="A16" i="27"/>
  <c r="A32" i="27"/>
  <c r="A96" i="27"/>
  <c r="A176" i="27"/>
  <c r="A168" i="23"/>
  <c r="A72" i="23"/>
  <c r="A144" i="23"/>
  <c r="A128" i="23"/>
  <c r="A40" i="23"/>
  <c r="A80" i="23"/>
  <c r="A96" i="23"/>
  <c r="A24" i="23"/>
  <c r="A136" i="23"/>
  <c r="A120" i="23"/>
  <c r="A128" i="19"/>
  <c r="A160" i="19"/>
  <c r="A176" i="19"/>
  <c r="A152" i="19"/>
  <c r="A104" i="19"/>
  <c r="A48" i="19"/>
  <c r="A88" i="19"/>
  <c r="A96" i="19"/>
  <c r="A136" i="19"/>
  <c r="A16" i="19"/>
  <c r="A144" i="19"/>
  <c r="A32" i="19"/>
  <c r="A24" i="19"/>
  <c r="B119" i="1"/>
  <c r="B118" i="15" s="1"/>
  <c r="A32" i="1"/>
  <c r="A74" i="15" s="1"/>
  <c r="B124" i="1"/>
  <c r="B123" i="15" s="1"/>
  <c r="A103" i="15"/>
  <c r="B130" i="1"/>
  <c r="B129" i="15" s="1"/>
  <c r="A121" i="15"/>
  <c r="A19" i="15"/>
  <c r="A36" i="1"/>
  <c r="A22" i="15" s="1"/>
  <c r="B129" i="1"/>
  <c r="B128" i="15" s="1"/>
  <c r="A33" i="1"/>
  <c r="A89" i="15" s="1"/>
  <c r="A111" i="15"/>
  <c r="A20" i="15"/>
  <c r="B126" i="1"/>
  <c r="B125" i="15" s="1"/>
  <c r="A125" i="15"/>
  <c r="A34" i="1"/>
  <c r="A32" i="15" s="1"/>
  <c r="B133" i="1"/>
  <c r="B132" i="15" s="1"/>
  <c r="A101" i="15"/>
  <c r="B128" i="1"/>
  <c r="B127" i="15" s="1"/>
  <c r="B127" i="1"/>
  <c r="B126" i="15" s="1"/>
  <c r="B134" i="1"/>
  <c r="B133" i="15" s="1"/>
  <c r="A123" i="15"/>
  <c r="B125" i="1"/>
  <c r="B124" i="15" s="1"/>
  <c r="A42" i="1"/>
  <c r="A55" i="15" s="1"/>
  <c r="B123" i="1"/>
  <c r="B122" i="15" s="1"/>
  <c r="A43" i="1"/>
  <c r="A44" i="15" s="1"/>
  <c r="A126" i="15"/>
  <c r="A129" i="15"/>
  <c r="A132" i="15"/>
  <c r="B118" i="1"/>
  <c r="B117" i="15" s="1"/>
  <c r="A27" i="1"/>
  <c r="A88" i="15" s="1"/>
  <c r="B135" i="1"/>
  <c r="B134" i="15" s="1"/>
  <c r="A39" i="1"/>
  <c r="A91" i="15" s="1"/>
  <c r="B121" i="1"/>
  <c r="B120" i="15" s="1"/>
  <c r="A68" i="15"/>
  <c r="A130" i="15"/>
  <c r="A54" i="1"/>
  <c r="A45" i="15" s="1"/>
  <c r="B132" i="1"/>
  <c r="B131" i="15" s="1"/>
  <c r="A131" i="15"/>
  <c r="A128" i="15"/>
  <c r="A46" i="1"/>
  <c r="A52" i="15" s="1"/>
  <c r="A134" i="15"/>
  <c r="A45" i="1"/>
  <c r="A92" i="15" s="1"/>
  <c r="B117" i="1"/>
  <c r="B116" i="15" s="1"/>
  <c r="B122" i="1"/>
  <c r="B121" i="15" s="1"/>
  <c r="B131" i="1"/>
  <c r="B130" i="15" s="1"/>
  <c r="A122" i="15"/>
  <c r="A133" i="15"/>
  <c r="A60" i="15"/>
  <c r="A35" i="15"/>
  <c r="B120" i="1"/>
  <c r="B119" i="15" s="1"/>
  <c r="A124" i="15"/>
  <c r="A64" i="1"/>
  <c r="A43" i="15" s="1"/>
  <c r="A100" i="15"/>
  <c r="A68" i="1"/>
  <c r="A98" i="15" s="1"/>
  <c r="A104" i="15"/>
  <c r="A42" i="15"/>
  <c r="A77" i="15"/>
  <c r="A102" i="15"/>
  <c r="A61" i="15"/>
  <c r="A114" i="15"/>
  <c r="A71" i="15"/>
  <c r="A37" i="1"/>
  <c r="A16" i="15" s="1"/>
  <c r="A47" i="1"/>
  <c r="A39" i="15" s="1"/>
  <c r="A82" i="15"/>
  <c r="A19" i="1"/>
  <c r="A38" i="15" s="1"/>
  <c r="A24" i="1"/>
  <c r="A50" i="15" s="1"/>
  <c r="A31" i="1"/>
  <c r="A58" i="15" s="1"/>
  <c r="A99" i="15"/>
  <c r="A28" i="1"/>
  <c r="A65" i="15" s="1"/>
  <c r="A17" i="1"/>
  <c r="A26" i="15" s="1"/>
  <c r="A30" i="1"/>
  <c r="A63" i="15" s="1"/>
  <c r="A76" i="15"/>
  <c r="A81" i="15"/>
  <c r="A13" i="1"/>
  <c r="A40" i="15" s="1"/>
  <c r="A75" i="15"/>
  <c r="A69" i="15"/>
  <c r="A44" i="1"/>
  <c r="A64" i="15" s="1"/>
  <c r="A25" i="1"/>
  <c r="A18" i="15" s="1"/>
  <c r="A48" i="15"/>
  <c r="A57" i="1"/>
  <c r="A95" i="15" s="1"/>
  <c r="A107" i="15"/>
  <c r="A59" i="1"/>
  <c r="A24" i="15" s="1"/>
  <c r="A118" i="15"/>
  <c r="A35" i="1"/>
  <c r="A54" i="15" s="1"/>
  <c r="A115" i="15"/>
  <c r="A116" i="15"/>
  <c r="A58" i="1"/>
  <c r="A14" i="15" s="1"/>
  <c r="A14" i="1"/>
  <c r="A83" i="15" s="1"/>
  <c r="A40" i="1"/>
  <c r="A9" i="15" s="1"/>
  <c r="A50" i="1"/>
  <c r="A78" i="15" s="1"/>
  <c r="A12" i="15"/>
  <c r="A109" i="15"/>
  <c r="A67" i="15"/>
  <c r="A26" i="1"/>
  <c r="A87" i="15" s="1"/>
  <c r="A120" i="15"/>
  <c r="A53" i="1"/>
  <c r="A30" i="15" s="1"/>
  <c r="A61" i="1"/>
  <c r="A15" i="15" s="1"/>
  <c r="A66" i="1"/>
  <c r="A28" i="15" s="1"/>
  <c r="A38" i="1"/>
  <c r="A90" i="15" s="1"/>
  <c r="A60" i="1"/>
  <c r="A49" i="15" s="1"/>
  <c r="A15" i="1"/>
  <c r="A84" i="15" s="1"/>
  <c r="A12" i="1"/>
  <c r="A47" i="15" s="1"/>
  <c r="A62" i="1"/>
  <c r="A96" i="15" s="1"/>
  <c r="A56" i="1"/>
  <c r="A94" i="15" s="1"/>
  <c r="A119" i="15"/>
  <c r="A20" i="1"/>
  <c r="A85" i="15" s="1"/>
  <c r="A110" i="15"/>
  <c r="A51" i="15"/>
  <c r="A117" i="15"/>
  <c r="A65" i="1"/>
  <c r="A33" i="15" s="1"/>
  <c r="A13" i="15"/>
  <c r="A52" i="1"/>
  <c r="A29" i="15" s="1"/>
  <c r="A41" i="1"/>
  <c r="A11" i="15" s="1"/>
  <c r="A51" i="1"/>
  <c r="A93" i="15" s="1"/>
  <c r="A73" i="15"/>
  <c r="A63" i="1"/>
  <c r="A97" i="15" s="1"/>
  <c r="A49" i="1"/>
  <c r="A56" i="15" s="1"/>
  <c r="A37" i="15"/>
  <c r="A23" i="15"/>
  <c r="A113" i="15"/>
  <c r="A46" i="15"/>
  <c r="A48" i="1"/>
  <c r="A10" i="15" s="1"/>
  <c r="A80" i="15"/>
  <c r="A59" i="15"/>
  <c r="A25" i="15"/>
  <c r="A106" i="15"/>
  <c r="A41" i="15"/>
  <c r="A29" i="1"/>
  <c r="A66" i="15" s="1"/>
  <c r="A70" i="15"/>
  <c r="A17" i="15"/>
  <c r="A22" i="1"/>
  <c r="A53" i="15" s="1"/>
  <c r="A67" i="1"/>
  <c r="A21" i="15" s="1"/>
  <c r="A112" i="15"/>
  <c r="A72" i="15"/>
  <c r="A18" i="1"/>
  <c r="A27" i="15" s="1"/>
  <c r="A23" i="1"/>
  <c r="A31" i="15" s="1"/>
  <c r="A105" i="15"/>
  <c r="A108" i="15"/>
  <c r="A21" i="1"/>
  <c r="A86" i="15" s="1"/>
  <c r="A11" i="1"/>
  <c r="B43" i="28" l="1"/>
  <c r="B64" i="15"/>
  <c r="B32" i="28"/>
  <c r="B89" i="15"/>
  <c r="B28" i="28"/>
  <c r="B66" i="15"/>
  <c r="B67" i="28"/>
  <c r="B98" i="15"/>
  <c r="D98" i="15" s="1" a="1"/>
  <c r="D98" i="15" s="1"/>
  <c r="B15" i="24"/>
  <c r="B18" i="15"/>
  <c r="D18" i="15" s="1" a="1"/>
  <c r="D18" i="15" s="1"/>
  <c r="B132" i="24"/>
  <c r="B72" i="15"/>
  <c r="D72" i="15" s="1" a="1"/>
  <c r="D72" i="15" s="1"/>
  <c r="B62" i="28"/>
  <c r="B97" i="15"/>
  <c r="B45" i="28"/>
  <c r="B52" i="15"/>
  <c r="B9" i="20"/>
  <c r="B10" i="15"/>
  <c r="B21" i="28"/>
  <c r="B50" i="28"/>
  <c r="B93" i="15"/>
  <c r="B38" i="28"/>
  <c r="B91" i="15"/>
  <c r="D91" i="15" s="1" a="1"/>
  <c r="D91" i="15" s="1"/>
  <c r="B116" i="20"/>
  <c r="B85" i="15"/>
  <c r="B10" i="5"/>
  <c r="A34" i="15"/>
  <c r="B59" i="20"/>
  <c r="B105" i="20"/>
  <c r="B99" i="15"/>
  <c r="C12" i="2" a="1"/>
  <c r="C12" i="2" s="1"/>
  <c r="D12" i="2" s="1" a="1"/>
  <c r="D12" i="2" s="1"/>
  <c r="C69" i="14" a="1"/>
  <c r="C69" i="14" s="1"/>
  <c r="C11" i="2" a="1"/>
  <c r="C11" i="2" s="1"/>
  <c r="D11" i="2" s="1" a="1"/>
  <c r="D11" i="2" s="1"/>
  <c r="C20" i="25" a="1"/>
  <c r="C20" i="25" s="1"/>
  <c r="C27" i="21" a="1"/>
  <c r="C27" i="21" s="1"/>
  <c r="C15" i="21" a="1"/>
  <c r="C15" i="21" s="1"/>
  <c r="C22" i="17" a="1"/>
  <c r="C22" i="17" s="1"/>
  <c r="C29" i="2" a="1"/>
  <c r="C29" i="2" s="1"/>
  <c r="C17" i="2" a="1"/>
  <c r="C17" i="2" s="1"/>
  <c r="C25" i="21" a="1"/>
  <c r="C25" i="21" s="1"/>
  <c r="C27" i="2" a="1"/>
  <c r="C27" i="2" s="1"/>
  <c r="C17" i="25" a="1"/>
  <c r="C17" i="25" s="1"/>
  <c r="C26" i="2" a="1"/>
  <c r="C26" i="2" s="1"/>
  <c r="C28" i="25" a="1"/>
  <c r="C28" i="25" s="1"/>
  <c r="C11" i="21" a="1"/>
  <c r="C11" i="21" s="1"/>
  <c r="C25" i="2" a="1"/>
  <c r="C25" i="2" s="1"/>
  <c r="C12" i="25" a="1"/>
  <c r="C12" i="25" s="1"/>
  <c r="C26" i="17" a="1"/>
  <c r="C26" i="17" s="1"/>
  <c r="C21" i="2" a="1"/>
  <c r="C21" i="2" s="1"/>
  <c r="C18" i="21" a="1"/>
  <c r="C18" i="21" s="1"/>
  <c r="C17" i="21" a="1"/>
  <c r="C17" i="21" s="1"/>
  <c r="C28" i="21" a="1"/>
  <c r="C28" i="21" s="1"/>
  <c r="C18" i="2" a="1"/>
  <c r="C18" i="2" s="1"/>
  <c r="C19" i="25" a="1"/>
  <c r="C19" i="25" s="1"/>
  <c r="C26" i="21" a="1"/>
  <c r="C26" i="21" s="1"/>
  <c r="C14" i="21" a="1"/>
  <c r="C14" i="21" s="1"/>
  <c r="C21" i="17" a="1"/>
  <c r="C21" i="17" s="1"/>
  <c r="C28" i="2" a="1"/>
  <c r="C28" i="2" s="1"/>
  <c r="C16" i="2" a="1"/>
  <c r="C16" i="2" s="1"/>
  <c r="C18" i="25" a="1"/>
  <c r="C18" i="25" s="1"/>
  <c r="C13" i="21" a="1"/>
  <c r="C13" i="21" s="1"/>
  <c r="C20" i="17" a="1"/>
  <c r="C20" i="17" s="1"/>
  <c r="C15" i="2" a="1"/>
  <c r="C15" i="2" s="1"/>
  <c r="C29" i="25" a="1"/>
  <c r="C29" i="25" s="1"/>
  <c r="C24" i="21" a="1"/>
  <c r="C24" i="21" s="1"/>
  <c r="D24" i="21" s="1" a="1"/>
  <c r="D24" i="21" s="1"/>
  <c r="C12" i="21" a="1"/>
  <c r="C12" i="21" s="1"/>
  <c r="C19" i="17" a="1"/>
  <c r="C19" i="17" s="1"/>
  <c r="C14" i="2" a="1"/>
  <c r="C14" i="2" s="1"/>
  <c r="C16" i="25" a="1"/>
  <c r="C16" i="25" s="1"/>
  <c r="C23" i="21" a="1"/>
  <c r="C23" i="21" s="1"/>
  <c r="C18" i="17" a="1"/>
  <c r="C18" i="17" s="1"/>
  <c r="C13" i="2" a="1"/>
  <c r="C13" i="2" s="1"/>
  <c r="C23" i="25" a="1"/>
  <c r="C23" i="25" s="1"/>
  <c r="C25" i="17" a="1"/>
  <c r="C25" i="17" s="1"/>
  <c r="C13" i="17" a="1"/>
  <c r="C13" i="17" s="1"/>
  <c r="C22" i="25" a="1"/>
  <c r="C22" i="25" s="1"/>
  <c r="C24" i="17" a="1"/>
  <c r="C24" i="17" s="1"/>
  <c r="C12" i="17" a="1"/>
  <c r="C12" i="17" s="1"/>
  <c r="C19" i="2" a="1"/>
  <c r="C19" i="2" s="1"/>
  <c r="C21" i="25" a="1"/>
  <c r="C21" i="25" s="1"/>
  <c r="C16" i="21" a="1"/>
  <c r="C16" i="21" s="1"/>
  <c r="C11" i="17" a="1"/>
  <c r="C11" i="17" s="1"/>
  <c r="C27" i="25" a="1"/>
  <c r="C27" i="25" s="1"/>
  <c r="C15" i="25" a="1"/>
  <c r="C15" i="25" s="1"/>
  <c r="C22" i="21" a="1"/>
  <c r="C22" i="21" s="1"/>
  <c r="C29" i="17" a="1"/>
  <c r="C29" i="17" s="1"/>
  <c r="C17" i="17" a="1"/>
  <c r="C17" i="17" s="1"/>
  <c r="C24" i="2" a="1"/>
  <c r="C24" i="2" s="1"/>
  <c r="C26" i="25" a="1"/>
  <c r="C26" i="25" s="1"/>
  <c r="C14" i="25" a="1"/>
  <c r="C14" i="25" s="1"/>
  <c r="C21" i="21" a="1"/>
  <c r="C21" i="21" s="1"/>
  <c r="C28" i="17" a="1"/>
  <c r="C28" i="17" s="1"/>
  <c r="C16" i="17" a="1"/>
  <c r="C16" i="17" s="1"/>
  <c r="C23" i="2" a="1"/>
  <c r="C23" i="2" s="1"/>
  <c r="C25" i="25" a="1"/>
  <c r="C25" i="25" s="1"/>
  <c r="C13" i="25" a="1"/>
  <c r="C13" i="25" s="1"/>
  <c r="C20" i="21" a="1"/>
  <c r="C20" i="21" s="1"/>
  <c r="C27" i="17" a="1"/>
  <c r="C27" i="17" s="1"/>
  <c r="C15" i="17" a="1"/>
  <c r="C15" i="17" s="1"/>
  <c r="C22" i="2" a="1"/>
  <c r="C22" i="2" s="1"/>
  <c r="C24" i="25" a="1"/>
  <c r="C24" i="25" s="1"/>
  <c r="C19" i="21" a="1"/>
  <c r="C19" i="21" s="1"/>
  <c r="C14" i="17" a="1"/>
  <c r="C14" i="17" s="1"/>
  <c r="C11" i="25" a="1"/>
  <c r="C11" i="25" s="1"/>
  <c r="C20" i="2" a="1"/>
  <c r="C20" i="2" s="1"/>
  <c r="C29" i="21" a="1"/>
  <c r="C29" i="21" s="1"/>
  <c r="C23" i="17" a="1"/>
  <c r="C23" i="17" s="1"/>
  <c r="O27" i="4" a="1"/>
  <c r="O27" i="4" s="1"/>
  <c r="C135" i="27" a="1"/>
  <c r="C135" i="27" s="1"/>
  <c r="C102" i="14" a="1"/>
  <c r="C102" i="14" s="1"/>
  <c r="C95" i="14" a="1"/>
  <c r="C95" i="14" s="1"/>
  <c r="C15" i="32" a="1"/>
  <c r="C15" i="32" s="1"/>
  <c r="C31" i="32" a="1"/>
  <c r="C31" i="32" s="1"/>
  <c r="C158" i="14" a="1"/>
  <c r="C158" i="14" s="1"/>
  <c r="C159" i="32" a="1"/>
  <c r="C159" i="32" s="1"/>
  <c r="C64" i="32" a="1"/>
  <c r="C64" i="32" s="1"/>
  <c r="C46" i="14" a="1"/>
  <c r="C46" i="14" s="1"/>
  <c r="C28" i="14" a="1"/>
  <c r="C28" i="14" s="1"/>
  <c r="C119" i="32" a="1"/>
  <c r="C119" i="32" s="1"/>
  <c r="C151" i="32" a="1"/>
  <c r="C151" i="32" s="1"/>
  <c r="C47" i="32" a="1"/>
  <c r="C47" i="32" s="1"/>
  <c r="D47" i="32" s="1" a="1"/>
  <c r="D47" i="32" s="1"/>
  <c r="C134" i="14" a="1"/>
  <c r="C134" i="14" s="1"/>
  <c r="C14" i="32" a="1"/>
  <c r="C14" i="32" s="1"/>
  <c r="C155" i="32" a="1"/>
  <c r="C155" i="32" s="1"/>
  <c r="C62" i="14" a="1"/>
  <c r="C62" i="14" s="1"/>
  <c r="C93" i="14" a="1"/>
  <c r="C93" i="14" s="1"/>
  <c r="C143" i="32" a="1"/>
  <c r="C143" i="32" s="1"/>
  <c r="C143" i="14" a="1"/>
  <c r="C143" i="14" s="1"/>
  <c r="C31" i="14" a="1"/>
  <c r="C31" i="14" s="1"/>
  <c r="C171" i="14" a="1"/>
  <c r="C171" i="14" s="1"/>
  <c r="C71" i="32" a="1"/>
  <c r="C71" i="32" s="1"/>
  <c r="C38" i="14" a="1"/>
  <c r="C38" i="14" s="1"/>
  <c r="C125" i="32" a="1"/>
  <c r="C125" i="32" s="1"/>
  <c r="C159" i="27" a="1"/>
  <c r="C159" i="27" s="1"/>
  <c r="C127" i="32" a="1"/>
  <c r="C127" i="32" s="1"/>
  <c r="C39" i="32" a="1"/>
  <c r="C39" i="32" s="1"/>
  <c r="D39" i="32" s="1" a="1"/>
  <c r="D39" i="32" s="1"/>
  <c r="C135" i="32" a="1"/>
  <c r="C135" i="32" s="1"/>
  <c r="D135" i="32" s="1" a="1"/>
  <c r="D135" i="32" s="1"/>
  <c r="C175" i="32" a="1"/>
  <c r="C175" i="32" s="1"/>
  <c r="C141" i="32" a="1"/>
  <c r="C141" i="32" s="1"/>
  <c r="C164" i="4" a="1"/>
  <c r="C164" i="4" s="1"/>
  <c r="C150" i="14" a="1"/>
  <c r="C150" i="14" s="1"/>
  <c r="C78" i="14" a="1"/>
  <c r="C78" i="14" s="1"/>
  <c r="C101" i="32" a="1"/>
  <c r="C101" i="32" s="1"/>
  <c r="C26" i="14" a="1"/>
  <c r="C26" i="14" s="1"/>
  <c r="C95" i="32" a="1"/>
  <c r="C95" i="32" s="1"/>
  <c r="D95" i="32" s="1" a="1"/>
  <c r="D95" i="32" s="1"/>
  <c r="C23" i="32" a="1"/>
  <c r="C23" i="32" s="1"/>
  <c r="C87" i="32" a="1"/>
  <c r="C87" i="32" s="1"/>
  <c r="C111" i="32" a="1"/>
  <c r="C111" i="32" s="1"/>
  <c r="C167" i="32" a="1"/>
  <c r="C167" i="32" s="1"/>
  <c r="C71" i="14" a="1"/>
  <c r="C71" i="14" s="1"/>
  <c r="AH71" i="14" s="1" a="1"/>
  <c r="AH71" i="14" s="1"/>
  <c r="C111" i="14" a="1"/>
  <c r="C111" i="14" s="1"/>
  <c r="C99" i="14" a="1"/>
  <c r="C99" i="14" s="1"/>
  <c r="AH99" i="14" s="1" a="1"/>
  <c r="AH99" i="14" s="1"/>
  <c r="C91" i="14" a="1"/>
  <c r="C91" i="14" s="1"/>
  <c r="C55" i="32" a="1"/>
  <c r="C55" i="32" s="1"/>
  <c r="G55" i="32" s="1" a="1"/>
  <c r="G55" i="32" s="1"/>
  <c r="C79" i="32" a="1"/>
  <c r="C79" i="32" s="1"/>
  <c r="D79" i="32" s="1" a="1"/>
  <c r="D79" i="32" s="1"/>
  <c r="C54" i="14" a="1"/>
  <c r="C54" i="14" s="1"/>
  <c r="C175" i="14" a="1"/>
  <c r="C175" i="14" s="1"/>
  <c r="C14" i="14" a="1"/>
  <c r="C14" i="14" s="1"/>
  <c r="C126" i="14" a="1"/>
  <c r="C126" i="14" s="1"/>
  <c r="C172" i="14" a="1"/>
  <c r="C172" i="14" s="1"/>
  <c r="C142" i="14" a="1"/>
  <c r="C142" i="14" s="1"/>
  <c r="D23" i="21" a="1"/>
  <c r="D23" i="21" s="1"/>
  <c r="AM20" i="1" a="1"/>
  <c r="AM20" i="1" s="1"/>
  <c r="B21" i="22" a="1"/>
  <c r="B21" i="22" s="1"/>
  <c r="C21" i="22" s="1" a="1"/>
  <c r="C21" i="22" s="1"/>
  <c r="O18" i="27" a="1"/>
  <c r="O18" i="27" s="1"/>
  <c r="C32" i="4" a="1"/>
  <c r="C32" i="4" s="1"/>
  <c r="B16" i="3" a="1"/>
  <c r="B16" i="3" s="1"/>
  <c r="C16" i="3" s="1" a="1"/>
  <c r="C16" i="3" s="1"/>
  <c r="O9" i="19" a="1"/>
  <c r="O9" i="19" s="1"/>
  <c r="D19" i="21" a="1"/>
  <c r="D19" i="21" s="1"/>
  <c r="C136" i="4" a="1"/>
  <c r="C136" i="4" s="1"/>
  <c r="C23" i="4" a="1"/>
  <c r="C23" i="4" s="1"/>
  <c r="B13" i="3" a="1"/>
  <c r="B13" i="3" s="1"/>
  <c r="C13" i="3" s="1" a="1"/>
  <c r="C13" i="3" s="1"/>
  <c r="C36" i="4" a="1"/>
  <c r="C36" i="4" s="1"/>
  <c r="D29" i="2" a="1"/>
  <c r="D29" i="2" s="1"/>
  <c r="C21" i="4" a="1"/>
  <c r="C21" i="4" s="1"/>
  <c r="B11" i="3" a="1"/>
  <c r="B11" i="3" s="1"/>
  <c r="C11" i="3" s="1" a="1"/>
  <c r="C11" i="3" s="1"/>
  <c r="C150" i="4" a="1"/>
  <c r="C150" i="4" s="1"/>
  <c r="B10" i="26" a="1"/>
  <c r="B10" i="26" s="1"/>
  <c r="C10" i="26" s="1" a="1"/>
  <c r="C10" i="26" s="1"/>
  <c r="D13" i="2" a="1"/>
  <c r="D13" i="2" s="1"/>
  <c r="C43" i="4" a="1"/>
  <c r="C43" i="4" s="1"/>
  <c r="B19" i="3" a="1"/>
  <c r="B19" i="3" s="1"/>
  <c r="C19" i="3" s="1" a="1"/>
  <c r="C19" i="3" s="1"/>
  <c r="C134" i="4" a="1"/>
  <c r="C134" i="4" s="1"/>
  <c r="O27" i="23" a="1"/>
  <c r="O27" i="23" s="1"/>
  <c r="AM9" i="1" a="1"/>
  <c r="AM9" i="1" s="1"/>
  <c r="O23" i="32" a="1"/>
  <c r="O23" i="32" s="1"/>
  <c r="AM14" i="1" a="1"/>
  <c r="AM14" i="1" s="1"/>
  <c r="O24" i="4" a="1"/>
  <c r="O24" i="4" s="1"/>
  <c r="D25" i="25" a="1"/>
  <c r="D25" i="25" s="1"/>
  <c r="D22" i="17" a="1"/>
  <c r="D22" i="17" s="1"/>
  <c r="O14" i="4" a="1"/>
  <c r="O14" i="4" s="1"/>
  <c r="C96" i="27" a="1"/>
  <c r="C96" i="27" s="1"/>
  <c r="AR9" i="14" a="1"/>
  <c r="AR9" i="14" s="1"/>
  <c r="C125" i="23" a="1"/>
  <c r="C125" i="23" s="1"/>
  <c r="C156" i="27" a="1"/>
  <c r="C156" i="27" s="1"/>
  <c r="C110" i="23" a="1"/>
  <c r="C110" i="23" s="1"/>
  <c r="G110" i="23" s="1" a="1"/>
  <c r="G110" i="23" s="1"/>
  <c r="C176" i="23" a="1"/>
  <c r="C176" i="23" s="1"/>
  <c r="C26" i="23" a="1"/>
  <c r="C26" i="23" s="1"/>
  <c r="C18" i="4" a="1"/>
  <c r="C18" i="4" s="1"/>
  <c r="C71" i="27" a="1"/>
  <c r="C71" i="27" s="1"/>
  <c r="C91" i="27" a="1"/>
  <c r="C91" i="27" s="1"/>
  <c r="C155" i="19" a="1"/>
  <c r="C155" i="19" s="1"/>
  <c r="C114" i="4" a="1"/>
  <c r="C114" i="4" s="1"/>
  <c r="C90" i="23" a="1"/>
  <c r="C90" i="23" s="1"/>
  <c r="C37" i="19" a="1"/>
  <c r="C37" i="19" s="1"/>
  <c r="C102" i="19" a="1"/>
  <c r="C102" i="19" s="1"/>
  <c r="C75" i="19" a="1"/>
  <c r="C75" i="19" s="1"/>
  <c r="C56" i="19" a="1"/>
  <c r="C56" i="19" s="1"/>
  <c r="C79" i="19" a="1"/>
  <c r="C79" i="19" s="1"/>
  <c r="D79" i="19" s="1" a="1"/>
  <c r="D79" i="19" s="1"/>
  <c r="C122" i="4" a="1"/>
  <c r="C122" i="4" s="1"/>
  <c r="C85" i="19" a="1"/>
  <c r="C85" i="19" s="1"/>
  <c r="C80" i="27" a="1"/>
  <c r="C80" i="27" s="1"/>
  <c r="C92" i="27" a="1"/>
  <c r="C92" i="27" s="1"/>
  <c r="D92" i="27" s="1" a="1"/>
  <c r="D92" i="27" s="1"/>
  <c r="C98" i="27" a="1"/>
  <c r="C98" i="27" s="1"/>
  <c r="C168" i="19" a="1"/>
  <c r="C168" i="19" s="1"/>
  <c r="C40" i="27" a="1"/>
  <c r="C40" i="27" s="1"/>
  <c r="C132" i="27" a="1"/>
  <c r="C132" i="27" s="1"/>
  <c r="C126" i="23" a="1"/>
  <c r="C126" i="23" s="1"/>
  <c r="C36" i="19" a="1"/>
  <c r="C36" i="19" s="1"/>
  <c r="C9" i="14" a="1"/>
  <c r="C9" i="14" s="1"/>
  <c r="C26" i="19" a="1"/>
  <c r="C26" i="19" s="1"/>
  <c r="C158" i="4" a="1"/>
  <c r="C158" i="4" s="1"/>
  <c r="C51" i="23" a="1"/>
  <c r="C51" i="23" s="1"/>
  <c r="D51" i="23" s="1" a="1"/>
  <c r="D51" i="23" s="1"/>
  <c r="C58" i="4" a="1"/>
  <c r="C58" i="4" s="1"/>
  <c r="C115" i="23" a="1"/>
  <c r="C115" i="23" s="1"/>
  <c r="G115" i="23" s="1" a="1"/>
  <c r="G115" i="23" s="1"/>
  <c r="C127" i="19" a="1"/>
  <c r="C127" i="19" s="1"/>
  <c r="C99" i="27" a="1"/>
  <c r="C99" i="27" s="1"/>
  <c r="C157" i="4" a="1"/>
  <c r="C157" i="4" s="1"/>
  <c r="C172" i="23" a="1"/>
  <c r="C172" i="23" s="1"/>
  <c r="C104" i="4" a="1"/>
  <c r="C104" i="4" s="1"/>
  <c r="C76" i="19" a="1"/>
  <c r="C76" i="19" s="1"/>
  <c r="C124" i="23" a="1"/>
  <c r="C124" i="23" s="1"/>
  <c r="D124" i="23" s="1" a="1"/>
  <c r="D124" i="23" s="1"/>
  <c r="C73" i="14" a="1"/>
  <c r="C73" i="14" s="1"/>
  <c r="C38" i="23" a="1"/>
  <c r="C38" i="23" s="1"/>
  <c r="G38" i="23" s="1" a="1"/>
  <c r="G38" i="23" s="1"/>
  <c r="C27" i="14" a="1"/>
  <c r="C27" i="14" s="1"/>
  <c r="C139" i="19" a="1"/>
  <c r="C139" i="19" s="1"/>
  <c r="C123" i="23" a="1"/>
  <c r="C123" i="23" s="1"/>
  <c r="C82" i="14" a="1"/>
  <c r="C82" i="14" s="1"/>
  <c r="C10" i="14" a="1"/>
  <c r="C10" i="14" s="1"/>
  <c r="C101" i="23" a="1"/>
  <c r="C101" i="23" s="1"/>
  <c r="C154" i="14" a="1"/>
  <c r="C154" i="14" s="1"/>
  <c r="C19" i="32" a="1"/>
  <c r="C19" i="32" s="1"/>
  <c r="C59" i="32" a="1"/>
  <c r="C59" i="32" s="1"/>
  <c r="C27" i="32" a="1"/>
  <c r="C27" i="32" s="1"/>
  <c r="C108" i="14" a="1"/>
  <c r="C108" i="14" s="1"/>
  <c r="C53" i="14" a="1"/>
  <c r="C53" i="14" s="1"/>
  <c r="B23" i="18" a="1"/>
  <c r="B23" i="18" s="1"/>
  <c r="C23" i="18" s="1" a="1"/>
  <c r="C23" i="18" s="1"/>
  <c r="O19" i="27" a="1"/>
  <c r="O19" i="27" s="1"/>
  <c r="B10" i="22" a="1"/>
  <c r="B10" i="22" s="1"/>
  <c r="C10" i="22" s="1" a="1"/>
  <c r="C10" i="22" s="1"/>
  <c r="O25" i="23" a="1"/>
  <c r="O25" i="23" s="1"/>
  <c r="C24" i="4" a="1"/>
  <c r="C24" i="4" s="1"/>
  <c r="B5" i="3" a="1"/>
  <c r="B5" i="3" s="1"/>
  <c r="C5" i="3" s="1" a="1"/>
  <c r="C5" i="3" s="1"/>
  <c r="O22" i="4" a="1"/>
  <c r="O22" i="4" s="1"/>
  <c r="B20" i="18" a="1"/>
  <c r="B20" i="18" s="1"/>
  <c r="C20" i="18" s="1" a="1"/>
  <c r="C20" i="18" s="1"/>
  <c r="C124" i="4" a="1"/>
  <c r="C124" i="4" s="1"/>
  <c r="C13" i="4" a="1"/>
  <c r="C13" i="4" s="1"/>
  <c r="C170" i="32" a="1"/>
  <c r="C170" i="32" s="1"/>
  <c r="C22" i="4" a="1"/>
  <c r="C22" i="4" s="1"/>
  <c r="D22" i="2" a="1"/>
  <c r="D22" i="2" s="1"/>
  <c r="C12" i="4" a="1"/>
  <c r="C12" i="4" s="1"/>
  <c r="D28" i="2" a="1"/>
  <c r="D28" i="2" s="1"/>
  <c r="C140" i="4" a="1"/>
  <c r="C140" i="4" s="1"/>
  <c r="D24" i="25" a="1"/>
  <c r="D24" i="25" s="1"/>
  <c r="C154" i="32" a="1"/>
  <c r="C154" i="32" s="1"/>
  <c r="C35" i="4" a="1"/>
  <c r="C35" i="4" s="1"/>
  <c r="B8" i="3" a="1"/>
  <c r="B8" i="3" s="1"/>
  <c r="C8" i="3" s="1" a="1"/>
  <c r="C8" i="3" s="1"/>
  <c r="C126" i="4" a="1"/>
  <c r="C126" i="4" s="1"/>
  <c r="D11" i="21" a="1"/>
  <c r="D11" i="21" s="1"/>
  <c r="O15" i="23" a="1"/>
  <c r="O15" i="23" s="1"/>
  <c r="AM27" i="1" a="1"/>
  <c r="AM27" i="1" s="1"/>
  <c r="O17" i="23" a="1"/>
  <c r="O17" i="23" s="1"/>
  <c r="B14" i="26" a="1"/>
  <c r="B14" i="26" s="1"/>
  <c r="C14" i="26" s="1" a="1"/>
  <c r="C14" i="26" s="1"/>
  <c r="AM17" i="1" a="1"/>
  <c r="AM17" i="1" s="1"/>
  <c r="B5" i="18" a="1"/>
  <c r="B5" i="18" s="1"/>
  <c r="C5" i="18" s="1" a="1"/>
  <c r="C5" i="18" s="1"/>
  <c r="O10" i="27" a="1"/>
  <c r="O10" i="27" s="1"/>
  <c r="O28" i="4" a="1"/>
  <c r="O28" i="4" s="1"/>
  <c r="C143" i="23" a="1"/>
  <c r="C143" i="23" s="1"/>
  <c r="AR24" i="14" a="1"/>
  <c r="AR24" i="14" s="1"/>
  <c r="AR27" i="14" a="1"/>
  <c r="AR27" i="14" s="1"/>
  <c r="C143" i="4" a="1"/>
  <c r="C143" i="4" s="1"/>
  <c r="B12" i="18" a="1"/>
  <c r="B12" i="18" s="1"/>
  <c r="C12" i="18" s="1" a="1"/>
  <c r="C12" i="18" s="1"/>
  <c r="O26" i="23" a="1"/>
  <c r="O26" i="23" s="1"/>
  <c r="D22" i="21" a="1"/>
  <c r="D22" i="21" s="1"/>
  <c r="O13" i="23" a="1"/>
  <c r="O13" i="23" s="1"/>
  <c r="B23" i="26" a="1"/>
  <c r="B23" i="26" s="1"/>
  <c r="C23" i="26" s="1" a="1"/>
  <c r="C23" i="26" s="1"/>
  <c r="AM16" i="1" a="1"/>
  <c r="AM16" i="1" s="1"/>
  <c r="B10" i="18" a="1"/>
  <c r="B10" i="18" s="1"/>
  <c r="C10" i="18" s="1" a="1"/>
  <c r="C10" i="18" s="1"/>
  <c r="C116" i="4" a="1"/>
  <c r="C116" i="4" s="1"/>
  <c r="B22" i="26" a="1"/>
  <c r="B22" i="26" s="1"/>
  <c r="C22" i="26" s="1" a="1"/>
  <c r="C22" i="26" s="1"/>
  <c r="C130" i="32" a="1"/>
  <c r="C130" i="32" s="1"/>
  <c r="B21" i="26" a="1"/>
  <c r="B21" i="26" s="1"/>
  <c r="C21" i="26" s="1" a="1"/>
  <c r="C21" i="26" s="1"/>
  <c r="D15" i="2" a="1"/>
  <c r="D15" i="2" s="1"/>
  <c r="B20" i="26" a="1"/>
  <c r="B20" i="26" s="1"/>
  <c r="C20" i="26" s="1" a="1"/>
  <c r="C20" i="26" s="1"/>
  <c r="D21" i="2" a="1"/>
  <c r="D21" i="2" s="1"/>
  <c r="C70" i="4" a="1"/>
  <c r="C70" i="4" s="1"/>
  <c r="D12" i="25" a="1"/>
  <c r="D12" i="25" s="1"/>
  <c r="O26" i="32" a="1"/>
  <c r="O26" i="32" s="1"/>
  <c r="B17" i="26" a="1"/>
  <c r="B17" i="26" s="1"/>
  <c r="C17" i="26" s="1" a="1"/>
  <c r="C17" i="26" s="1"/>
  <c r="D19" i="2" a="1"/>
  <c r="D19" i="2" s="1"/>
  <c r="C112" i="4" a="1"/>
  <c r="C112" i="4" s="1"/>
  <c r="B14" i="18" a="1"/>
  <c r="B14" i="18" s="1"/>
  <c r="C14" i="18" s="1" a="1"/>
  <c r="C14" i="18" s="1"/>
  <c r="O25" i="19" a="1"/>
  <c r="O25" i="19" s="1"/>
  <c r="D27" i="21" a="1"/>
  <c r="D27" i="21" s="1"/>
  <c r="O15" i="19" a="1"/>
  <c r="O15" i="19" s="1"/>
  <c r="O23" i="27" a="1"/>
  <c r="O23" i="27" s="1"/>
  <c r="O25" i="4" a="1"/>
  <c r="O25" i="4" s="1"/>
  <c r="D14" i="2" a="1"/>
  <c r="D14" i="2" s="1"/>
  <c r="O27" i="19" a="1"/>
  <c r="O27" i="19" s="1"/>
  <c r="O19" i="19" a="1"/>
  <c r="O19" i="19" s="1"/>
  <c r="AR14" i="14" a="1"/>
  <c r="AR14" i="14" s="1"/>
  <c r="C96" i="4" a="1"/>
  <c r="C96" i="4" s="1"/>
  <c r="D26" i="17" a="1"/>
  <c r="D26" i="17" s="1"/>
  <c r="O14" i="23" a="1"/>
  <c r="O14" i="23" s="1"/>
  <c r="B22" i="18" a="1"/>
  <c r="B22" i="18" s="1"/>
  <c r="C22" i="18" s="1" a="1"/>
  <c r="C22" i="18" s="1"/>
  <c r="O23" i="19" a="1"/>
  <c r="O23" i="19" s="1"/>
  <c r="B6" i="26" a="1"/>
  <c r="B6" i="26" s="1"/>
  <c r="C6" i="26" s="1" a="1"/>
  <c r="C6" i="26" s="1"/>
  <c r="C98" i="32" a="1"/>
  <c r="C98" i="32" s="1"/>
  <c r="C117" i="4" a="1"/>
  <c r="C117" i="4" s="1"/>
  <c r="D23" i="17" a="1"/>
  <c r="D23" i="17" s="1"/>
  <c r="C91" i="4" a="1"/>
  <c r="C91" i="4" s="1"/>
  <c r="B13" i="26" a="1"/>
  <c r="B13" i="26" s="1"/>
  <c r="C13" i="26" s="1" a="1"/>
  <c r="C13" i="26" s="1"/>
  <c r="C58" i="32" a="1"/>
  <c r="C58" i="32" s="1"/>
  <c r="B12" i="26" a="1"/>
  <c r="B12" i="26" s="1"/>
  <c r="C12" i="26" s="1" a="1"/>
  <c r="C12" i="26" s="1"/>
  <c r="C82" i="32" a="1"/>
  <c r="C82" i="32" s="1"/>
  <c r="D26" i="25" a="1"/>
  <c r="D26" i="25" s="1"/>
  <c r="C162" i="32" a="1"/>
  <c r="C162" i="32" s="1"/>
  <c r="C144" i="4" a="1"/>
  <c r="C144" i="4" s="1"/>
  <c r="B13" i="22" a="1"/>
  <c r="B13" i="22" s="1"/>
  <c r="C13" i="22" s="1" a="1"/>
  <c r="C13" i="22" s="1"/>
  <c r="O20" i="32" a="1"/>
  <c r="O20" i="32" s="1"/>
  <c r="B9" i="26" a="1"/>
  <c r="B9" i="26" s="1"/>
  <c r="C9" i="26" s="1" a="1"/>
  <c r="C9" i="26" s="1"/>
  <c r="C63" i="4" a="1"/>
  <c r="C63" i="4" s="1"/>
  <c r="D27" i="17" a="1"/>
  <c r="D27" i="17" s="1"/>
  <c r="O12" i="19" a="1"/>
  <c r="O12" i="19" s="1"/>
  <c r="B10" i="3" a="1"/>
  <c r="B10" i="3" s="1"/>
  <c r="C10" i="3" s="1" a="1"/>
  <c r="C10" i="3" s="1"/>
  <c r="O21" i="4" a="1"/>
  <c r="O21" i="4" s="1"/>
  <c r="O10" i="23" a="1"/>
  <c r="O10" i="23" s="1"/>
  <c r="AM21" i="1" a="1"/>
  <c r="AM21" i="1" s="1"/>
  <c r="C50" i="32" a="1"/>
  <c r="C50" i="32" s="1"/>
  <c r="O10" i="4" a="1"/>
  <c r="O10" i="4" s="1"/>
  <c r="B17" i="22" a="1"/>
  <c r="B17" i="22" s="1"/>
  <c r="C17" i="22" s="1" a="1"/>
  <c r="C17" i="22" s="1"/>
  <c r="C60" i="32" a="1"/>
  <c r="C60" i="32" s="1"/>
  <c r="C38" i="27" a="1"/>
  <c r="C38" i="27" s="1"/>
  <c r="C22" i="27" a="1"/>
  <c r="C22" i="27" s="1"/>
  <c r="D22" i="27" s="1" a="1"/>
  <c r="D22" i="27" s="1"/>
  <c r="C122" i="27" a="1"/>
  <c r="C122" i="27" s="1"/>
  <c r="C171" i="27" a="1"/>
  <c r="C171" i="27" s="1"/>
  <c r="E171" i="27" s="1" a="1"/>
  <c r="E171" i="27" s="1"/>
  <c r="C14" i="27" a="1"/>
  <c r="C14" i="27" s="1"/>
  <c r="C67" i="23" a="1"/>
  <c r="C67" i="23" s="1"/>
  <c r="C154" i="19" a="1"/>
  <c r="C154" i="19" s="1"/>
  <c r="C79" i="23" a="1"/>
  <c r="C79" i="23" s="1"/>
  <c r="C134" i="23" a="1"/>
  <c r="C134" i="23" s="1"/>
  <c r="G134" i="23" s="1" a="1"/>
  <c r="G134" i="23" s="1"/>
  <c r="C171" i="19" a="1"/>
  <c r="C171" i="19" s="1"/>
  <c r="D171" i="19" s="1" a="1"/>
  <c r="D171" i="19" s="1"/>
  <c r="C147" i="4" a="1"/>
  <c r="C147" i="4" s="1"/>
  <c r="AR23" i="14" a="1"/>
  <c r="AR23" i="14" s="1"/>
  <c r="C76" i="4" a="1"/>
  <c r="C76" i="4" s="1"/>
  <c r="D14" i="17" a="1"/>
  <c r="D14" i="17" s="1"/>
  <c r="O24" i="19" a="1"/>
  <c r="O24" i="19" s="1"/>
  <c r="D25" i="17" a="1"/>
  <c r="D25" i="17" s="1"/>
  <c r="O10" i="19" a="1"/>
  <c r="O10" i="19" s="1"/>
  <c r="D19" i="25" a="1"/>
  <c r="D19" i="25" s="1"/>
  <c r="C34" i="32" a="1"/>
  <c r="C34" i="32" s="1"/>
  <c r="C94" i="4" a="1"/>
  <c r="C94" i="4" s="1"/>
  <c r="D12" i="17" a="1"/>
  <c r="D12" i="17" s="1"/>
  <c r="C141" i="4" a="1"/>
  <c r="C141" i="4" s="1"/>
  <c r="D28" i="25" a="1"/>
  <c r="D28" i="25" s="1"/>
  <c r="O29" i="32" a="1"/>
  <c r="O29" i="32" s="1"/>
  <c r="D15" i="25" a="1"/>
  <c r="D15" i="25" s="1"/>
  <c r="O28" i="32" a="1"/>
  <c r="O28" i="32" s="1"/>
  <c r="D14" i="25" a="1"/>
  <c r="D14" i="25" s="1"/>
  <c r="C122" i="32" a="1"/>
  <c r="C122" i="32" s="1"/>
  <c r="C123" i="4" a="1"/>
  <c r="C123" i="4" s="1"/>
  <c r="D26" i="21" a="1"/>
  <c r="D26" i="21" s="1"/>
  <c r="O13" i="32" a="1"/>
  <c r="O13" i="32" s="1"/>
  <c r="D23" i="25" a="1"/>
  <c r="D23" i="25" s="1"/>
  <c r="C114" i="32" a="1"/>
  <c r="C114" i="32" s="1"/>
  <c r="C40" i="4" a="1"/>
  <c r="C40" i="4" s="1"/>
  <c r="D15" i="17" a="1"/>
  <c r="D15" i="17" s="1"/>
  <c r="O13" i="4" a="1"/>
  <c r="O13" i="4" s="1"/>
  <c r="O18" i="23" a="1"/>
  <c r="O18" i="23" s="1"/>
  <c r="AM19" i="1" a="1"/>
  <c r="AM19" i="1" s="1"/>
  <c r="O13" i="19" a="1"/>
  <c r="O13" i="19" s="1"/>
  <c r="D29" i="25" a="1"/>
  <c r="D29" i="25" s="1"/>
  <c r="O14" i="32" a="1"/>
  <c r="O14" i="32" s="1"/>
  <c r="C56" i="4" a="1"/>
  <c r="C56" i="4" s="1"/>
  <c r="B17" i="3" a="1"/>
  <c r="B17" i="3" s="1"/>
  <c r="C17" i="3" s="1" a="1"/>
  <c r="C17" i="3" s="1"/>
  <c r="C111" i="4" a="1"/>
  <c r="C111" i="4" s="1"/>
  <c r="B6" i="3" a="1"/>
  <c r="B6" i="3" s="1"/>
  <c r="C6" i="3" s="1" a="1"/>
  <c r="C6" i="3" s="1"/>
  <c r="O11" i="4" a="1"/>
  <c r="O11" i="4" s="1"/>
  <c r="B20" i="22" a="1"/>
  <c r="B20" i="22" s="1"/>
  <c r="C20" i="22" s="1" a="1"/>
  <c r="C20" i="22" s="1"/>
  <c r="O24" i="32" a="1"/>
  <c r="O24" i="32" s="1"/>
  <c r="C72" i="4" a="1"/>
  <c r="C72" i="4" s="1"/>
  <c r="B15" i="3" a="1"/>
  <c r="B15" i="3" s="1"/>
  <c r="C15" i="3" s="1" a="1"/>
  <c r="C15" i="3" s="1"/>
  <c r="C115" i="4" a="1"/>
  <c r="C115" i="4" s="1"/>
  <c r="D16" i="25" a="1"/>
  <c r="D16" i="25" s="1"/>
  <c r="O9" i="32" a="1"/>
  <c r="O9" i="32" s="1"/>
  <c r="B16" i="22" a="1"/>
  <c r="B16" i="22" s="1"/>
  <c r="C16" i="22" s="1" a="1"/>
  <c r="C16" i="22" s="1"/>
  <c r="O22" i="32" a="1"/>
  <c r="O22" i="32" s="1"/>
  <c r="B15" i="22" a="1"/>
  <c r="B15" i="22" s="1"/>
  <c r="C15" i="22" s="1" a="1"/>
  <c r="C15" i="22" s="1"/>
  <c r="O27" i="32" a="1"/>
  <c r="O27" i="32" s="1"/>
  <c r="C69" i="4" a="1"/>
  <c r="C69" i="4" s="1"/>
  <c r="D13" i="21" a="1"/>
  <c r="D13" i="21" s="1"/>
  <c r="C107" i="4" a="1"/>
  <c r="C107" i="4" s="1"/>
  <c r="D11" i="25" a="1"/>
  <c r="D11" i="25" s="1"/>
  <c r="C74" i="32" a="1"/>
  <c r="C74" i="32" s="1"/>
  <c r="C27" i="4" a="1"/>
  <c r="C27" i="4" s="1"/>
  <c r="B18" i="3" a="1"/>
  <c r="B18" i="3" s="1"/>
  <c r="C18" i="3" s="1" a="1"/>
  <c r="C18" i="3" s="1"/>
  <c r="O18" i="4" a="1"/>
  <c r="O18" i="4" s="1"/>
  <c r="O16" i="19" a="1"/>
  <c r="O16" i="19" s="1"/>
  <c r="D14" i="21" a="1"/>
  <c r="D14" i="21" s="1"/>
  <c r="O23" i="4" a="1"/>
  <c r="O23" i="4" s="1"/>
  <c r="B9" i="18" a="1"/>
  <c r="B9" i="18" s="1"/>
  <c r="C9" i="18" s="1" a="1"/>
  <c r="C9" i="18" s="1"/>
  <c r="O13" i="27" a="1"/>
  <c r="O13" i="27" s="1"/>
  <c r="AM25" i="1" a="1"/>
  <c r="AM25" i="1" s="1"/>
  <c r="O22" i="23" a="1"/>
  <c r="O22" i="23" s="1"/>
  <c r="C54" i="4" a="1"/>
  <c r="C54" i="4" s="1"/>
  <c r="B7" i="3" a="1"/>
  <c r="B7" i="3" s="1"/>
  <c r="C7" i="3" s="1" a="1"/>
  <c r="C7" i="3" s="1"/>
  <c r="C95" i="4" a="1"/>
  <c r="C95" i="4" s="1"/>
  <c r="D24" i="2" a="1"/>
  <c r="D24" i="2" s="1"/>
  <c r="AM22" i="1" a="1"/>
  <c r="AM22" i="1" s="1"/>
  <c r="B9" i="22" a="1"/>
  <c r="B9" i="22" s="1"/>
  <c r="C9" i="22" s="1" a="1"/>
  <c r="C9" i="22" s="1"/>
  <c r="C10" i="32" a="1"/>
  <c r="C10" i="32" s="1"/>
  <c r="C61" i="4" a="1"/>
  <c r="C61" i="4" s="1"/>
  <c r="D23" i="2" a="1"/>
  <c r="D23" i="2" s="1"/>
  <c r="C108" i="4" a="1"/>
  <c r="C108" i="4" s="1"/>
  <c r="B5" i="22" a="1"/>
  <c r="B5" i="22" s="1"/>
  <c r="C5" i="22" s="1" a="1"/>
  <c r="C5" i="22" s="1"/>
  <c r="O26" i="27" a="1"/>
  <c r="O26" i="27" s="1"/>
  <c r="D29" i="21" a="1"/>
  <c r="D29" i="21" s="1"/>
  <c r="O16" i="32" a="1"/>
  <c r="O16" i="32" s="1"/>
  <c r="D28" i="21" a="1"/>
  <c r="D28" i="21" s="1"/>
  <c r="O21" i="32" a="1"/>
  <c r="O21" i="32" s="1"/>
  <c r="C59" i="4" a="1"/>
  <c r="C59" i="4" s="1"/>
  <c r="B16" i="18" a="1"/>
  <c r="B16" i="18" s="1"/>
  <c r="C16" i="18" s="1" a="1"/>
  <c r="C16" i="18" s="1"/>
  <c r="C102" i="4" a="1"/>
  <c r="C102" i="4" s="1"/>
  <c r="B12" i="22" a="1"/>
  <c r="B12" i="22" s="1"/>
  <c r="C12" i="22" s="1" a="1"/>
  <c r="C12" i="22" s="1"/>
  <c r="O19" i="32" a="1"/>
  <c r="O19" i="32" s="1"/>
  <c r="C20" i="4" a="1"/>
  <c r="C20" i="4" s="1"/>
  <c r="D26" i="2" a="1"/>
  <c r="D26" i="2" s="1"/>
  <c r="AM10" i="1" a="1"/>
  <c r="AM10" i="1" s="1"/>
  <c r="O17" i="4" a="1"/>
  <c r="O17" i="4" s="1"/>
  <c r="D27" i="2" a="1"/>
  <c r="D27" i="2" s="1"/>
  <c r="AM24" i="1" a="1"/>
  <c r="AM24" i="1" s="1"/>
  <c r="D16" i="2" a="1"/>
  <c r="D16" i="2" s="1"/>
  <c r="O28" i="19" a="1"/>
  <c r="O28" i="19" s="1"/>
  <c r="O29" i="4" a="1"/>
  <c r="O29" i="4" s="1"/>
  <c r="O19" i="4" a="1"/>
  <c r="O19" i="4" s="1"/>
  <c r="C38" i="4" a="1"/>
  <c r="C38" i="4" s="1"/>
  <c r="D25" i="2" a="1"/>
  <c r="D25" i="2" s="1"/>
  <c r="C87" i="4" a="1"/>
  <c r="C87" i="4" s="1"/>
  <c r="D18" i="2" a="1"/>
  <c r="D18" i="2" s="1"/>
  <c r="C133" i="4" a="1"/>
  <c r="C133" i="4" s="1"/>
  <c r="D20" i="21" a="1"/>
  <c r="D20" i="21" s="1"/>
  <c r="O9" i="27" a="1"/>
  <c r="O9" i="27" s="1"/>
  <c r="C15" i="4" a="1"/>
  <c r="C15" i="4" s="1"/>
  <c r="D17" i="2" a="1"/>
  <c r="D17" i="2" s="1"/>
  <c r="C103" i="4" a="1"/>
  <c r="C103" i="4" s="1"/>
  <c r="D17" i="21" a="1"/>
  <c r="D17" i="21" s="1"/>
  <c r="O14" i="27" a="1"/>
  <c r="O14" i="27" s="1"/>
  <c r="D16" i="21" a="1"/>
  <c r="D16" i="21" s="1"/>
  <c r="O25" i="27" a="1"/>
  <c r="O25" i="27" s="1"/>
  <c r="D15" i="21" a="1"/>
  <c r="D15" i="21" s="1"/>
  <c r="O15" i="32" a="1"/>
  <c r="O15" i="32" s="1"/>
  <c r="C55" i="4" a="1"/>
  <c r="C55" i="4" s="1"/>
  <c r="D29" i="17" a="1"/>
  <c r="D29" i="17" s="1"/>
  <c r="C99" i="4" a="1"/>
  <c r="C99" i="4" s="1"/>
  <c r="D25" i="21" a="1"/>
  <c r="D25" i="21" s="1"/>
  <c r="O12" i="32" a="1"/>
  <c r="O12" i="32" s="1"/>
  <c r="B16" i="26" a="1"/>
  <c r="B16" i="26" s="1"/>
  <c r="C16" i="26" s="1" a="1"/>
  <c r="C16" i="26" s="1"/>
  <c r="C42" i="32" a="1"/>
  <c r="C42" i="32" s="1"/>
  <c r="B6" i="22" a="1"/>
  <c r="B6" i="22" s="1"/>
  <c r="C6" i="22" s="1" a="1"/>
  <c r="C6" i="22" s="1"/>
  <c r="AM15" i="1" a="1"/>
  <c r="AM15" i="1" s="1"/>
  <c r="O28" i="27" a="1"/>
  <c r="O28" i="27" s="1"/>
  <c r="C30" i="4" a="1"/>
  <c r="C30" i="4" s="1"/>
  <c r="O17" i="32" a="1"/>
  <c r="O17" i="32" s="1"/>
  <c r="O9" i="4" a="1"/>
  <c r="O9" i="4" s="1"/>
  <c r="D13" i="25" a="1"/>
  <c r="D13" i="25" s="1"/>
  <c r="B14" i="22" a="1"/>
  <c r="B14" i="22" s="1"/>
  <c r="C14" i="22" s="1" a="1"/>
  <c r="C14" i="22" s="1"/>
  <c r="O12" i="27" a="1"/>
  <c r="O12" i="27" s="1"/>
  <c r="C19" i="4" a="1"/>
  <c r="C19" i="4" s="1"/>
  <c r="C146" i="32" a="1"/>
  <c r="C146" i="32" s="1"/>
  <c r="C62" i="4" a="1"/>
  <c r="C62" i="4" s="1"/>
  <c r="C66" i="32" a="1"/>
  <c r="C66" i="32" s="1"/>
  <c r="C110" i="4" a="1"/>
  <c r="C110" i="4" s="1"/>
  <c r="B21" i="18" a="1"/>
  <c r="B21" i="18" s="1"/>
  <c r="C21" i="18" s="1" a="1"/>
  <c r="C21" i="18" s="1"/>
  <c r="O17" i="27" a="1"/>
  <c r="O17" i="27" s="1"/>
  <c r="B5" i="26" a="1"/>
  <c r="B5" i="26" s="1"/>
  <c r="C5" i="26" s="1" a="1"/>
  <c r="C5" i="26" s="1"/>
  <c r="C138" i="32" a="1"/>
  <c r="C138" i="32" s="1"/>
  <c r="C85" i="4" a="1"/>
  <c r="C85" i="4" s="1"/>
  <c r="B19" i="18" a="1"/>
  <c r="B19" i="18" s="1"/>
  <c r="C19" i="18" s="1" a="1"/>
  <c r="C19" i="18" s="1"/>
  <c r="C80" i="4" a="1"/>
  <c r="C80" i="4" s="1"/>
  <c r="B7" i="18" a="1"/>
  <c r="B7" i="18" s="1"/>
  <c r="C7" i="18" s="1" a="1"/>
  <c r="C7" i="18" s="1"/>
  <c r="C79" i="4" a="1"/>
  <c r="C79" i="4" s="1"/>
  <c r="B18" i="18" a="1"/>
  <c r="B18" i="18" s="1"/>
  <c r="C18" i="18" s="1" a="1"/>
  <c r="C18" i="18" s="1"/>
  <c r="O24" i="27" a="1"/>
  <c r="O24" i="27" s="1"/>
  <c r="C48" i="4" a="1"/>
  <c r="C48" i="4" s="1"/>
  <c r="D17" i="17" a="1"/>
  <c r="D17" i="17" s="1"/>
  <c r="C93" i="4" a="1"/>
  <c r="C93" i="4" s="1"/>
  <c r="D12" i="21" a="1"/>
  <c r="D12" i="21" s="1"/>
  <c r="O21" i="27" a="1"/>
  <c r="O21" i="27" s="1"/>
  <c r="B8" i="26" a="1"/>
  <c r="B8" i="26" s="1"/>
  <c r="C8" i="26" s="1" a="1"/>
  <c r="C8" i="26" s="1"/>
  <c r="C26" i="32" a="1"/>
  <c r="C26" i="32" s="1"/>
  <c r="B14" i="3" a="1"/>
  <c r="B14" i="3" s="1"/>
  <c r="C14" i="3" s="1" a="1"/>
  <c r="C14" i="3" s="1"/>
  <c r="AM28" i="1" a="1"/>
  <c r="AM28" i="1" s="1"/>
  <c r="O11" i="23" a="1"/>
  <c r="O11" i="23" s="1"/>
  <c r="B17" i="18" a="1"/>
  <c r="B17" i="18" s="1"/>
  <c r="C17" i="18" s="1" a="1"/>
  <c r="C17" i="18" s="1"/>
  <c r="O15" i="27" a="1"/>
  <c r="O15" i="27" s="1"/>
  <c r="O26" i="4" a="1"/>
  <c r="O26" i="4" s="1"/>
  <c r="D18" i="17" a="1"/>
  <c r="D18" i="17" s="1"/>
  <c r="O21" i="23" a="1"/>
  <c r="O21" i="23" s="1"/>
  <c r="C75" i="27" a="1"/>
  <c r="C75" i="27" s="1"/>
  <c r="G75" i="27" s="1" a="1"/>
  <c r="G75" i="27" s="1"/>
  <c r="C173" i="27" a="1"/>
  <c r="C173" i="27" s="1"/>
  <c r="F173" i="27" s="1" a="1"/>
  <c r="F173" i="27" s="1"/>
  <c r="C11" i="27" a="1"/>
  <c r="C11" i="27" s="1"/>
  <c r="D11" i="27" s="1" a="1"/>
  <c r="D11" i="27" s="1"/>
  <c r="AR28" i="14" a="1"/>
  <c r="AR28" i="14" s="1"/>
  <c r="B7" i="26" a="1"/>
  <c r="B7" i="26" s="1"/>
  <c r="C7" i="26" s="1" a="1"/>
  <c r="C7" i="26" s="1"/>
  <c r="C106" i="32" a="1"/>
  <c r="C106" i="32" s="1"/>
  <c r="C16" i="4" a="1"/>
  <c r="C16" i="4" s="1"/>
  <c r="O25" i="32" a="1"/>
  <c r="O25" i="32" s="1"/>
  <c r="C86" i="4" a="1"/>
  <c r="C86" i="4" s="1"/>
  <c r="B11" i="18" a="1"/>
  <c r="B11" i="18" s="1"/>
  <c r="C11" i="18" s="1" a="1"/>
  <c r="C11" i="18" s="1"/>
  <c r="O24" i="23" a="1"/>
  <c r="O24" i="23" s="1"/>
  <c r="D18" i="25" a="1"/>
  <c r="D18" i="25" s="1"/>
  <c r="O29" i="27" a="1"/>
  <c r="O29" i="27" s="1"/>
  <c r="C68" i="4" a="1"/>
  <c r="C68" i="4" s="1"/>
  <c r="B8" i="18" a="1"/>
  <c r="B8" i="18" s="1"/>
  <c r="C8" i="18" s="1" a="1"/>
  <c r="C8" i="18" s="1"/>
  <c r="C67" i="4" a="1"/>
  <c r="C67" i="4" s="1"/>
  <c r="D20" i="17" a="1"/>
  <c r="D20" i="17" s="1"/>
  <c r="C64" i="4" a="1"/>
  <c r="C64" i="4" s="1"/>
  <c r="B6" i="18" a="1"/>
  <c r="B6" i="18" s="1"/>
  <c r="C6" i="18" s="1" a="1"/>
  <c r="C6" i="18" s="1"/>
  <c r="O11" i="27" a="1"/>
  <c r="O11" i="27" s="1"/>
  <c r="C44" i="4" a="1"/>
  <c r="C44" i="4" s="1"/>
  <c r="B20" i="3" a="1"/>
  <c r="B20" i="3" s="1"/>
  <c r="C20" i="3" s="1" a="1"/>
  <c r="C20" i="3" s="1"/>
  <c r="C88" i="4" a="1"/>
  <c r="C88" i="4" s="1"/>
  <c r="B15" i="18" a="1"/>
  <c r="B15" i="18" s="1"/>
  <c r="C15" i="18" s="1" a="1"/>
  <c r="C15" i="18" s="1"/>
  <c r="O28" i="23" a="1"/>
  <c r="O28" i="23" s="1"/>
  <c r="D22" i="25" a="1"/>
  <c r="D22" i="25" s="1"/>
  <c r="O11" i="32" a="1"/>
  <c r="O11" i="32" s="1"/>
  <c r="O20" i="23" a="1"/>
  <c r="O20" i="23" s="1"/>
  <c r="AM29" i="1" a="1"/>
  <c r="AM29" i="1" s="1"/>
  <c r="O14" i="19" a="1"/>
  <c r="O14" i="19" s="1"/>
  <c r="D21" i="25" a="1"/>
  <c r="D21" i="25" s="1"/>
  <c r="O18" i="32" a="1"/>
  <c r="O18" i="32" s="1"/>
  <c r="B15" i="26" a="1"/>
  <c r="B15" i="26" s="1"/>
  <c r="C15" i="26" s="1" a="1"/>
  <c r="C15" i="26" s="1"/>
  <c r="C18" i="32" a="1"/>
  <c r="C18" i="32" s="1"/>
  <c r="C75" i="4" a="1"/>
  <c r="C75" i="4" s="1"/>
  <c r="D24" i="17" a="1"/>
  <c r="D24" i="17" s="1"/>
  <c r="O12" i="23" a="1"/>
  <c r="O12" i="23" s="1"/>
  <c r="B19" i="22" a="1"/>
  <c r="B19" i="22" s="1"/>
  <c r="C19" i="22" s="1" a="1"/>
  <c r="C19" i="22" s="1"/>
  <c r="O16" i="27" a="1"/>
  <c r="O16" i="27" s="1"/>
  <c r="C53" i="4" a="1"/>
  <c r="C53" i="4" s="1"/>
  <c r="D21" i="17" a="1"/>
  <c r="D21" i="17" s="1"/>
  <c r="C51" i="4" a="1"/>
  <c r="C51" i="4" s="1"/>
  <c r="B22" i="3" a="1"/>
  <c r="B22" i="3" s="1"/>
  <c r="C22" i="3" s="1" a="1"/>
  <c r="C22" i="3" s="1"/>
  <c r="C60" i="4" a="1"/>
  <c r="C60" i="4" s="1"/>
  <c r="D19" i="17" a="1"/>
  <c r="D19" i="17" s="1"/>
  <c r="O19" i="23" a="1"/>
  <c r="O19" i="23" s="1"/>
  <c r="C29" i="4" a="1"/>
  <c r="C29" i="4" s="1"/>
  <c r="B9" i="3" a="1"/>
  <c r="B9" i="3" s="1"/>
  <c r="C9" i="3" s="1" a="1"/>
  <c r="C9" i="3" s="1"/>
  <c r="C83" i="4" a="1"/>
  <c r="C83" i="4" s="1"/>
  <c r="D28" i="17" a="1"/>
  <c r="D28" i="17" s="1"/>
  <c r="O16" i="23" a="1"/>
  <c r="O16" i="23" s="1"/>
  <c r="B23" i="22" a="1"/>
  <c r="B23" i="22" s="1"/>
  <c r="C23" i="22" s="1" a="1"/>
  <c r="C23" i="22" s="1"/>
  <c r="AM13" i="1" a="1"/>
  <c r="AM13" i="1" s="1"/>
  <c r="O17" i="19" a="1"/>
  <c r="O17" i="19" s="1"/>
  <c r="C47" i="4" a="1"/>
  <c r="C47" i="4" s="1"/>
  <c r="O12" i="4" a="1"/>
  <c r="O12" i="4" s="1"/>
  <c r="O9" i="23" a="1"/>
  <c r="O9" i="23" s="1"/>
  <c r="B22" i="22" a="1"/>
  <c r="B22" i="22" s="1"/>
  <c r="C22" i="22" s="1" a="1"/>
  <c r="C22" i="22" s="1"/>
  <c r="C11" i="32" a="1"/>
  <c r="C11" i="32" s="1"/>
  <c r="D20" i="25" a="1"/>
  <c r="D20" i="25" s="1"/>
  <c r="O10" i="32" a="1"/>
  <c r="O10" i="32" s="1"/>
  <c r="C37" i="4" a="1"/>
  <c r="C37" i="4" s="1"/>
  <c r="D13" i="17" a="1"/>
  <c r="D13" i="17" s="1"/>
  <c r="O22" i="19" a="1"/>
  <c r="O22" i="19" s="1"/>
  <c r="B7" i="22" a="1"/>
  <c r="B7" i="22" s="1"/>
  <c r="C7" i="22" s="1" a="1"/>
  <c r="C7" i="22" s="1"/>
  <c r="O23" i="23" a="1"/>
  <c r="O23" i="23" s="1"/>
  <c r="C46" i="4" a="1"/>
  <c r="C46" i="4" s="1"/>
  <c r="B23" i="3" a="1"/>
  <c r="B23" i="3" s="1"/>
  <c r="C23" i="3" s="1" a="1"/>
  <c r="C23" i="3" s="1"/>
  <c r="C45" i="4" a="1"/>
  <c r="C45" i="4" s="1"/>
  <c r="B12" i="3" a="1"/>
  <c r="B12" i="3" s="1"/>
  <c r="C12" i="3" s="1" a="1"/>
  <c r="C12" i="3" s="1"/>
  <c r="C31" i="4" a="1"/>
  <c r="C31" i="4" s="1"/>
  <c r="B21" i="3" a="1"/>
  <c r="B21" i="3" s="1"/>
  <c r="C21" i="3" s="1" a="1"/>
  <c r="C21" i="3" s="1"/>
  <c r="O29" i="19" a="1"/>
  <c r="O29" i="19" s="1"/>
  <c r="B18" i="26" a="1"/>
  <c r="B18" i="26" s="1"/>
  <c r="C18" i="26" s="1" a="1"/>
  <c r="C18" i="26" s="1"/>
  <c r="D20" i="2" a="1"/>
  <c r="D20" i="2" s="1"/>
  <c r="C77" i="4" a="1"/>
  <c r="C77" i="4" s="1"/>
  <c r="D16" i="17" a="1"/>
  <c r="D16" i="17" s="1"/>
  <c r="O26" i="19" a="1"/>
  <c r="O26" i="19" s="1"/>
  <c r="B11" i="22" a="1"/>
  <c r="B11" i="22" s="1"/>
  <c r="C11" i="22" s="1" a="1"/>
  <c r="C11" i="22" s="1"/>
  <c r="O20" i="27" a="1"/>
  <c r="O20" i="27" s="1"/>
  <c r="O16" i="4" a="1"/>
  <c r="O16" i="4" s="1"/>
  <c r="D18" i="21" a="1"/>
  <c r="D18" i="21" s="1"/>
  <c r="AM11" i="1" a="1"/>
  <c r="AM11" i="1" s="1"/>
  <c r="O11" i="19" a="1"/>
  <c r="O11" i="19" s="1"/>
  <c r="O22" i="27" a="1"/>
  <c r="O22" i="27" s="1"/>
  <c r="O20" i="19" a="1"/>
  <c r="O20" i="19" s="1"/>
  <c r="O20" i="4" a="1"/>
  <c r="O20" i="4" s="1"/>
  <c r="AM12" i="1" a="1"/>
  <c r="AM12" i="1" s="1"/>
  <c r="AM23" i="1" a="1"/>
  <c r="AM23" i="1" s="1"/>
  <c r="AM26" i="1" a="1"/>
  <c r="AM26" i="1" s="1"/>
  <c r="C14" i="4" a="1"/>
  <c r="C14" i="4" s="1"/>
  <c r="C98" i="23" a="1"/>
  <c r="C98" i="23" s="1"/>
  <c r="C64" i="23" a="1"/>
  <c r="C64" i="23" s="1"/>
  <c r="C164" i="23" a="1"/>
  <c r="C164" i="23" s="1"/>
  <c r="F164" i="23" s="1" a="1"/>
  <c r="F164" i="23" s="1"/>
  <c r="C163" i="19" a="1"/>
  <c r="C163" i="19" s="1"/>
  <c r="C20" i="19" a="1"/>
  <c r="C20" i="19" s="1"/>
  <c r="C21" i="19" a="1"/>
  <c r="C21" i="19" s="1"/>
  <c r="C143" i="27" a="1"/>
  <c r="C143" i="27" s="1"/>
  <c r="G143" i="27" s="1" a="1"/>
  <c r="G143" i="27" s="1"/>
  <c r="C162" i="4" a="1"/>
  <c r="C162" i="4" s="1"/>
  <c r="C20" i="27" a="1"/>
  <c r="C20" i="27" s="1"/>
  <c r="G20" i="27" s="1" a="1"/>
  <c r="G20" i="27" s="1"/>
  <c r="AR18" i="14" a="1"/>
  <c r="AR18" i="14" s="1"/>
  <c r="C90" i="32" a="1"/>
  <c r="C90" i="32" s="1"/>
  <c r="C37" i="27" a="1"/>
  <c r="C37" i="27" s="1"/>
  <c r="C75" i="23" a="1"/>
  <c r="C75" i="23" s="1"/>
  <c r="C162" i="19" a="1"/>
  <c r="C162" i="19" s="1"/>
  <c r="C141" i="19" a="1"/>
  <c r="C141" i="19" s="1"/>
  <c r="C42" i="19" a="1"/>
  <c r="C42" i="19" s="1"/>
  <c r="C110" i="27" a="1"/>
  <c r="C110" i="27" s="1"/>
  <c r="G110" i="27" s="1" a="1"/>
  <c r="G110" i="27" s="1"/>
  <c r="C116" i="19" a="1"/>
  <c r="C116" i="19" s="1"/>
  <c r="C45" i="19" a="1"/>
  <c r="C45" i="19" s="1"/>
  <c r="G45" i="19" s="1" a="1"/>
  <c r="G45" i="19" s="1"/>
  <c r="C155" i="27" a="1"/>
  <c r="C155" i="27" s="1"/>
  <c r="C130" i="27" a="1"/>
  <c r="C130" i="27" s="1"/>
  <c r="C28" i="19" a="1"/>
  <c r="C28" i="19" s="1"/>
  <c r="D28" i="19" s="1" a="1"/>
  <c r="D28" i="19" s="1"/>
  <c r="C131" i="27" a="1"/>
  <c r="C131" i="27" s="1"/>
  <c r="G131" i="27" s="1" a="1"/>
  <c r="G131" i="27" s="1"/>
  <c r="C16" i="19" a="1"/>
  <c r="C16" i="19" s="1"/>
  <c r="G16" i="19" s="1" a="1"/>
  <c r="G16" i="19" s="1"/>
  <c r="C14" i="19" a="1"/>
  <c r="C14" i="19" s="1"/>
  <c r="C45" i="27" a="1"/>
  <c r="C45" i="27" s="1"/>
  <c r="C148" i="27" a="1"/>
  <c r="C148" i="27" s="1"/>
  <c r="C34" i="23" a="1"/>
  <c r="C34" i="23" s="1"/>
  <c r="C31" i="23" a="1"/>
  <c r="C31" i="23" s="1"/>
  <c r="G31" i="23" s="1" a="1"/>
  <c r="G31" i="23" s="1"/>
  <c r="C155" i="23" a="1"/>
  <c r="C155" i="23" s="1"/>
  <c r="D155" i="23" s="1" a="1"/>
  <c r="D155" i="23" s="1"/>
  <c r="C78" i="4" a="1"/>
  <c r="C78" i="4" s="1"/>
  <c r="C23" i="27" a="1"/>
  <c r="C23" i="27" s="1"/>
  <c r="G23" i="27" s="1" a="1"/>
  <c r="G23" i="27" s="1"/>
  <c r="C132" i="23" a="1"/>
  <c r="C132" i="23" s="1"/>
  <c r="C92" i="23" a="1"/>
  <c r="C92" i="23" s="1"/>
  <c r="C50" i="4" a="1"/>
  <c r="C50" i="4" s="1"/>
  <c r="C165" i="23" a="1"/>
  <c r="C165" i="23" s="1"/>
  <c r="C86" i="27" a="1"/>
  <c r="C86" i="27" s="1"/>
  <c r="C15" i="27" a="1"/>
  <c r="C15" i="27" s="1"/>
  <c r="G15" i="27" s="1" a="1"/>
  <c r="G15" i="27" s="1"/>
  <c r="C149" i="4" a="1"/>
  <c r="C149" i="4" s="1"/>
  <c r="C107" i="27" a="1"/>
  <c r="C107" i="27" s="1"/>
  <c r="C101" i="4" a="1"/>
  <c r="C101" i="4" s="1"/>
  <c r="C167" i="4" a="1"/>
  <c r="C167" i="4" s="1"/>
  <c r="C160" i="23" a="1"/>
  <c r="C160" i="23" s="1"/>
  <c r="D160" i="23" s="1" a="1"/>
  <c r="D160" i="23" s="1"/>
  <c r="C163" i="23" a="1"/>
  <c r="C163" i="23" s="1"/>
  <c r="G163" i="23" s="1" a="1"/>
  <c r="G163" i="23" s="1"/>
  <c r="C49" i="14" a="1"/>
  <c r="C49" i="14" s="1"/>
  <c r="C67" i="19" a="1"/>
  <c r="C67" i="19" s="1"/>
  <c r="G67" i="19" s="1" a="1"/>
  <c r="G67" i="19" s="1"/>
  <c r="C28" i="23" a="1"/>
  <c r="C28" i="23" s="1"/>
  <c r="D28" i="23" s="1" a="1"/>
  <c r="D28" i="23" s="1"/>
  <c r="C168" i="4" a="1"/>
  <c r="C168" i="4" s="1"/>
  <c r="C165" i="19" a="1"/>
  <c r="C165" i="19" s="1"/>
  <c r="H165" i="19" s="1" a="1"/>
  <c r="H165" i="19" s="1"/>
  <c r="C53" i="19" a="1"/>
  <c r="C53" i="19" s="1"/>
  <c r="O29" i="23" a="1"/>
  <c r="O29" i="23" s="1"/>
  <c r="O21" i="19" a="1"/>
  <c r="O21" i="19" s="1"/>
  <c r="D11" i="17" a="1"/>
  <c r="D11" i="17" s="1"/>
  <c r="C152" i="27" a="1"/>
  <c r="C152" i="27" s="1"/>
  <c r="C15" i="19" a="1"/>
  <c r="C15" i="19" s="1"/>
  <c r="C42" i="4" a="1"/>
  <c r="C42" i="4" s="1"/>
  <c r="C10" i="19" a="1"/>
  <c r="C10" i="19" s="1"/>
  <c r="C50" i="27" a="1"/>
  <c r="C50" i="27" s="1"/>
  <c r="C102" i="27" a="1"/>
  <c r="C102" i="27" s="1"/>
  <c r="C38" i="19" a="1"/>
  <c r="C38" i="19" s="1"/>
  <c r="D38" i="19" s="1" a="1"/>
  <c r="D38" i="19" s="1"/>
  <c r="C175" i="23" a="1"/>
  <c r="C175" i="23" s="1"/>
  <c r="B19" i="26" a="1"/>
  <c r="B19" i="26" s="1"/>
  <c r="C19" i="26" s="1" a="1"/>
  <c r="C19" i="26" s="1"/>
  <c r="C48" i="19" a="1"/>
  <c r="C48" i="19" s="1"/>
  <c r="C39" i="19" a="1"/>
  <c r="C39" i="19" s="1"/>
  <c r="C173" i="19" a="1"/>
  <c r="C173" i="19" s="1"/>
  <c r="F173" i="19" s="1" a="1"/>
  <c r="F173" i="19" s="1"/>
  <c r="C152" i="4" a="1"/>
  <c r="C152" i="4" s="1"/>
  <c r="C78" i="27" a="1"/>
  <c r="C78" i="27" s="1"/>
  <c r="G78" i="27" s="1" a="1"/>
  <c r="G78" i="27" s="1"/>
  <c r="C100" i="27" a="1"/>
  <c r="C100" i="27" s="1"/>
  <c r="D100" i="27" s="1" a="1"/>
  <c r="D100" i="27" s="1"/>
  <c r="C114" i="19" a="1"/>
  <c r="C114" i="19" s="1"/>
  <c r="C148" i="4" a="1"/>
  <c r="C148" i="4" s="1"/>
  <c r="C13" i="19" a="1"/>
  <c r="C13" i="19" s="1"/>
  <c r="G13" i="19" s="1" a="1"/>
  <c r="G13" i="19" s="1"/>
  <c r="C78" i="23" a="1"/>
  <c r="C78" i="23" s="1"/>
  <c r="C87" i="27" a="1"/>
  <c r="C87" i="27" s="1"/>
  <c r="C128" i="23" a="1"/>
  <c r="C128" i="23" s="1"/>
  <c r="C138" i="4" a="1"/>
  <c r="C138" i="4" s="1"/>
  <c r="C86" i="19" a="1"/>
  <c r="C86" i="19" s="1"/>
  <c r="C68" i="19" a="1"/>
  <c r="C68" i="19" s="1"/>
  <c r="G68" i="19" s="1" a="1"/>
  <c r="G68" i="19" s="1"/>
  <c r="C28" i="27" a="1"/>
  <c r="C28" i="27" s="1"/>
  <c r="G28" i="27" s="1" a="1"/>
  <c r="G28" i="27" s="1"/>
  <c r="C44" i="27" a="1"/>
  <c r="C44" i="27" s="1"/>
  <c r="D44" i="27" s="1" a="1"/>
  <c r="D44" i="27" s="1"/>
  <c r="C34" i="19" a="1"/>
  <c r="C34" i="19" s="1"/>
  <c r="C130" i="19" a="1"/>
  <c r="C130" i="19" s="1"/>
  <c r="C41" i="14" a="1"/>
  <c r="C41" i="14" s="1"/>
  <c r="C130" i="14" a="1"/>
  <c r="C130" i="14" s="1"/>
  <c r="C106" i="19" a="1"/>
  <c r="C106" i="19" s="1"/>
  <c r="C125" i="4" a="1"/>
  <c r="C125" i="4" s="1"/>
  <c r="C162" i="23" a="1"/>
  <c r="C162" i="23" s="1"/>
  <c r="C108" i="19" a="1"/>
  <c r="C108" i="19" s="1"/>
  <c r="C100" i="4" a="1"/>
  <c r="C100" i="4" s="1"/>
  <c r="C131" i="23" a="1"/>
  <c r="C131" i="23" s="1"/>
  <c r="C161" i="14" a="1"/>
  <c r="C161" i="14" s="1"/>
  <c r="C120" i="23" a="1"/>
  <c r="C120" i="23" s="1"/>
  <c r="D120" i="23" s="1" a="1"/>
  <c r="D120" i="23" s="1"/>
  <c r="C98" i="14" a="1"/>
  <c r="C98" i="14" s="1"/>
  <c r="C36" i="23" a="1"/>
  <c r="C36" i="23" s="1"/>
  <c r="D36" i="23" s="1" a="1"/>
  <c r="D36" i="23" s="1"/>
  <c r="C156" i="4" a="1"/>
  <c r="C156" i="4" s="1"/>
  <c r="C107" i="14" a="1"/>
  <c r="C107" i="14" s="1"/>
  <c r="C50" i="14" a="1"/>
  <c r="C50" i="14" s="1"/>
  <c r="C83" i="14" a="1"/>
  <c r="C83" i="14" s="1"/>
  <c r="C155" i="14" a="1"/>
  <c r="C155" i="14" s="1"/>
  <c r="C116" i="32" a="1"/>
  <c r="C116" i="32" s="1"/>
  <c r="C93" i="32" a="1"/>
  <c r="C93" i="32" s="1"/>
  <c r="D93" i="32" s="1" a="1"/>
  <c r="D93" i="32" s="1"/>
  <c r="C45" i="32" a="1"/>
  <c r="C45" i="32" s="1"/>
  <c r="C52" i="14" a="1"/>
  <c r="C52" i="14" s="1"/>
  <c r="P52" i="14" s="1" a="1"/>
  <c r="P52" i="14" s="1"/>
  <c r="C77" i="14" a="1"/>
  <c r="C77" i="14" s="1"/>
  <c r="O18" i="19" a="1"/>
  <c r="O18" i="19" s="1"/>
  <c r="C72" i="23" a="1"/>
  <c r="C72" i="23" s="1"/>
  <c r="D72" i="23" s="1" a="1"/>
  <c r="D72" i="23" s="1"/>
  <c r="C109" i="27" a="1"/>
  <c r="C109" i="27" s="1"/>
  <c r="G109" i="27" s="1" a="1"/>
  <c r="G109" i="27" s="1"/>
  <c r="C13" i="27" a="1"/>
  <c r="C13" i="27" s="1"/>
  <c r="G13" i="27" s="1" a="1"/>
  <c r="G13" i="27" s="1"/>
  <c r="C138" i="27" a="1"/>
  <c r="C138" i="27" s="1"/>
  <c r="C84" i="23" a="1"/>
  <c r="C84" i="23" s="1"/>
  <c r="C113" i="14" a="1"/>
  <c r="C113" i="14" s="1"/>
  <c r="C138" i="23" a="1"/>
  <c r="C138" i="23" s="1"/>
  <c r="C125" i="27" a="1"/>
  <c r="C125" i="27" s="1"/>
  <c r="D125" i="27" s="1" a="1"/>
  <c r="D125" i="27" s="1"/>
  <c r="C140" i="19" a="1"/>
  <c r="C140" i="19" s="1"/>
  <c r="C52" i="4" a="1"/>
  <c r="C52" i="4" s="1"/>
  <c r="C164" i="27" a="1"/>
  <c r="C164" i="27" s="1"/>
  <c r="G164" i="27" s="1" a="1"/>
  <c r="G164" i="27" s="1"/>
  <c r="C70" i="27" a="1"/>
  <c r="C70" i="27" s="1"/>
  <c r="D70" i="27" s="1" a="1"/>
  <c r="D70" i="27" s="1"/>
  <c r="C147" i="19" a="1"/>
  <c r="C147" i="19" s="1"/>
  <c r="C170" i="27" a="1"/>
  <c r="C170" i="27" s="1"/>
  <c r="C31" i="19" a="1"/>
  <c r="C31" i="19" s="1"/>
  <c r="G31" i="19" s="1" a="1"/>
  <c r="G31" i="19" s="1"/>
  <c r="C134" i="19" a="1"/>
  <c r="C134" i="19" s="1"/>
  <c r="G134" i="19" s="1" a="1"/>
  <c r="G134" i="19" s="1"/>
  <c r="C47" i="19" a="1"/>
  <c r="C47" i="19" s="1"/>
  <c r="C39" i="4" a="1"/>
  <c r="C39" i="4" s="1"/>
  <c r="C99" i="23" a="1"/>
  <c r="C99" i="23" s="1"/>
  <c r="G99" i="23" s="1" a="1"/>
  <c r="G99" i="23" s="1"/>
  <c r="C59" i="23" a="1"/>
  <c r="C59" i="23" s="1"/>
  <c r="G59" i="23" s="1" a="1"/>
  <c r="G59" i="23" s="1"/>
  <c r="C56" i="23" a="1"/>
  <c r="C56" i="23" s="1"/>
  <c r="G56" i="23" s="1" a="1"/>
  <c r="G56" i="23" s="1"/>
  <c r="C15" i="23" a="1"/>
  <c r="C15" i="23" s="1"/>
  <c r="G15" i="23" s="1" a="1"/>
  <c r="G15" i="23" s="1"/>
  <c r="C142" i="4" a="1"/>
  <c r="C142" i="4" s="1"/>
  <c r="C151" i="4" a="1"/>
  <c r="C151" i="4" s="1"/>
  <c r="C167" i="23" a="1"/>
  <c r="C167" i="23" s="1"/>
  <c r="C88" i="27" a="1"/>
  <c r="C88" i="27" s="1"/>
  <c r="D88" i="27" s="1" a="1"/>
  <c r="D88" i="27" s="1"/>
  <c r="C157" i="23" a="1"/>
  <c r="C157" i="23" s="1"/>
  <c r="C66" i="23" a="1"/>
  <c r="C66" i="23" s="1"/>
  <c r="C142" i="23" a="1"/>
  <c r="C142" i="23" s="1"/>
  <c r="C146" i="23" a="1"/>
  <c r="C146" i="23" s="1"/>
  <c r="C158" i="19" a="1"/>
  <c r="C158" i="19" s="1"/>
  <c r="C67" i="27" a="1"/>
  <c r="C67" i="27" s="1"/>
  <c r="G67" i="27" s="1" a="1"/>
  <c r="G67" i="27" s="1"/>
  <c r="C19" i="19" a="1"/>
  <c r="C19" i="19" s="1"/>
  <c r="C29" i="27" a="1"/>
  <c r="C29" i="27" s="1"/>
  <c r="C138" i="19" a="1"/>
  <c r="C138" i="19" s="1"/>
  <c r="C123" i="32" a="1"/>
  <c r="C123" i="32" s="1"/>
  <c r="C172" i="32" a="1"/>
  <c r="C172" i="32" s="1"/>
  <c r="C108" i="32" a="1"/>
  <c r="C108" i="32" s="1"/>
  <c r="C44" i="32" a="1"/>
  <c r="C44" i="32" s="1"/>
  <c r="C109" i="14" a="1"/>
  <c r="C109" i="14" s="1"/>
  <c r="C165" i="14" a="1"/>
  <c r="C165" i="14" s="1"/>
  <c r="V165" i="14" s="1" a="1"/>
  <c r="V165" i="14" s="1"/>
  <c r="C141" i="14" a="1"/>
  <c r="C141" i="14" s="1"/>
  <c r="AE141" i="14" s="1" a="1"/>
  <c r="AE141" i="14" s="1"/>
  <c r="C63" i="32" a="1"/>
  <c r="C63" i="32" s="1"/>
  <c r="C85" i="14" a="1"/>
  <c r="C85" i="14" s="1"/>
  <c r="D85" i="14" s="1" a="1"/>
  <c r="D85" i="14" s="1"/>
  <c r="C119" i="14" a="1"/>
  <c r="C119" i="14" s="1"/>
  <c r="C86" i="14" a="1"/>
  <c r="C86" i="14" s="1"/>
  <c r="O15" i="4" a="1"/>
  <c r="O15" i="4" s="1"/>
  <c r="C144" i="27" a="1"/>
  <c r="C144" i="27" s="1"/>
  <c r="C134" i="27" a="1"/>
  <c r="C134" i="27" s="1"/>
  <c r="G134" i="27" s="1" a="1"/>
  <c r="G134" i="27" s="1"/>
  <c r="C94" i="19" a="1"/>
  <c r="C94" i="19" s="1"/>
  <c r="D94" i="19" s="1" a="1"/>
  <c r="D94" i="19" s="1"/>
  <c r="C112" i="27" a="1"/>
  <c r="C112" i="27" s="1"/>
  <c r="G112" i="27" s="1" a="1"/>
  <c r="G112" i="27" s="1"/>
  <c r="C79" i="27" a="1"/>
  <c r="C79" i="27" s="1"/>
  <c r="C34" i="27" a="1"/>
  <c r="C34" i="27" s="1"/>
  <c r="C77" i="19" a="1"/>
  <c r="C77" i="19" s="1"/>
  <c r="C24" i="23" a="1"/>
  <c r="C24" i="23" s="1"/>
  <c r="G24" i="23" s="1" a="1"/>
  <c r="G24" i="23" s="1"/>
  <c r="C76" i="27" a="1"/>
  <c r="C76" i="27" s="1"/>
  <c r="C58" i="14" a="1"/>
  <c r="C58" i="14" s="1"/>
  <c r="C103" i="23" a="1"/>
  <c r="C103" i="23" s="1"/>
  <c r="G103" i="23" s="1" a="1"/>
  <c r="G103" i="23" s="1"/>
  <c r="C63" i="19" a="1"/>
  <c r="C63" i="19" s="1"/>
  <c r="C126" i="27" a="1"/>
  <c r="C126" i="27" s="1"/>
  <c r="G126" i="27" s="1" a="1"/>
  <c r="G126" i="27" s="1"/>
  <c r="C74" i="23" a="1"/>
  <c r="C74" i="23" s="1"/>
  <c r="C21" i="27" a="1"/>
  <c r="C21" i="27" s="1"/>
  <c r="D21" i="27" s="1" a="1"/>
  <c r="D21" i="27" s="1"/>
  <c r="AR29" i="14" a="1"/>
  <c r="AR29" i="14" s="1"/>
  <c r="C46" i="27" a="1"/>
  <c r="C46" i="27" s="1"/>
  <c r="C160" i="4" a="1"/>
  <c r="C160" i="4" s="1"/>
  <c r="C93" i="27" a="1"/>
  <c r="C93" i="27" s="1"/>
  <c r="G93" i="27" s="1" a="1"/>
  <c r="G93" i="27" s="1"/>
  <c r="C129" i="14" a="1"/>
  <c r="C129" i="14" s="1"/>
  <c r="C61" i="19" a="1"/>
  <c r="C61" i="19" s="1"/>
  <c r="C64" i="27" a="1"/>
  <c r="C64" i="27" s="1"/>
  <c r="D64" i="27" s="1" a="1"/>
  <c r="D64" i="27" s="1"/>
  <c r="C27" i="19" a="1"/>
  <c r="C27" i="19" s="1"/>
  <c r="G27" i="19" s="1" a="1"/>
  <c r="G27" i="19" s="1"/>
  <c r="B13" i="18" a="1"/>
  <c r="B13" i="18" s="1"/>
  <c r="C13" i="18" s="1" a="1"/>
  <c r="C13" i="18" s="1"/>
  <c r="C90" i="19" a="1"/>
  <c r="C90" i="19" s="1"/>
  <c r="C124" i="19" a="1"/>
  <c r="C124" i="19" s="1"/>
  <c r="D124" i="19" s="1" a="1"/>
  <c r="D124" i="19" s="1"/>
  <c r="C52" i="19" a="1"/>
  <c r="C52" i="19" s="1"/>
  <c r="G52" i="19" s="1" a="1"/>
  <c r="G52" i="19" s="1"/>
  <c r="C151" i="23" a="1"/>
  <c r="C151" i="23" s="1"/>
  <c r="C32" i="19" a="1"/>
  <c r="C32" i="19" s="1"/>
  <c r="G32" i="19" s="1" a="1"/>
  <c r="G32" i="19" s="1"/>
  <c r="C92" i="4" a="1"/>
  <c r="C92" i="4" s="1"/>
  <c r="D21" i="21" a="1"/>
  <c r="D21" i="21" s="1"/>
  <c r="C159" i="4" a="1"/>
  <c r="C159" i="4" s="1"/>
  <c r="C147" i="27" a="1"/>
  <c r="C147" i="27" s="1"/>
  <c r="D147" i="27" s="1" a="1"/>
  <c r="D147" i="27" s="1"/>
  <c r="C60" i="19" a="1"/>
  <c r="C60" i="19" s="1"/>
  <c r="C105" i="14" a="1"/>
  <c r="C105" i="14" s="1"/>
  <c r="C75" i="32" a="1"/>
  <c r="C75" i="32" s="1"/>
  <c r="C171" i="32" a="1"/>
  <c r="C171" i="32" s="1"/>
  <c r="C115" i="32" a="1"/>
  <c r="C115" i="32" s="1"/>
  <c r="C76" i="32" a="1"/>
  <c r="C76" i="32" s="1"/>
  <c r="C131" i="14" a="1"/>
  <c r="C131" i="14" s="1"/>
  <c r="M131" i="14" s="1" a="1"/>
  <c r="M131" i="14" s="1"/>
  <c r="C132" i="32" a="1"/>
  <c r="C132" i="32" s="1"/>
  <c r="C140" i="32" a="1"/>
  <c r="C140" i="32" s="1"/>
  <c r="C117" i="14" a="1"/>
  <c r="C117" i="14" s="1"/>
  <c r="C133" i="32" a="1"/>
  <c r="C133" i="32" s="1"/>
  <c r="C36" i="14" a="1"/>
  <c r="C36" i="14" s="1"/>
  <c r="P36" i="14" s="1" a="1"/>
  <c r="P36" i="14" s="1"/>
  <c r="AM18" i="1" a="1"/>
  <c r="AM18" i="1" s="1"/>
  <c r="C165" i="27" a="1"/>
  <c r="C165" i="27" s="1"/>
  <c r="E165" i="27" s="1" a="1"/>
  <c r="E165" i="27" s="1"/>
  <c r="C99" i="19" a="1"/>
  <c r="C99" i="19" s="1"/>
  <c r="D99" i="19" s="1" a="1"/>
  <c r="D99" i="19" s="1"/>
  <c r="C26" i="27" a="1"/>
  <c r="C26" i="27" s="1"/>
  <c r="C28" i="4" a="1"/>
  <c r="C28" i="4" s="1"/>
  <c r="C30" i="23" a="1"/>
  <c r="C30" i="23" s="1"/>
  <c r="G30" i="23" s="1" a="1"/>
  <c r="G30" i="23" s="1"/>
  <c r="C35" i="23" a="1"/>
  <c r="C35" i="23" s="1"/>
  <c r="AR16" i="14" a="1"/>
  <c r="AR16" i="14" s="1"/>
  <c r="C151" i="27" a="1"/>
  <c r="C151" i="27" s="1"/>
  <c r="G151" i="27" s="1" a="1"/>
  <c r="G151" i="27" s="1"/>
  <c r="C174" i="27" a="1"/>
  <c r="C174" i="27" s="1"/>
  <c r="D174" i="27" s="1" a="1"/>
  <c r="D174" i="27" s="1"/>
  <c r="C59" i="27" a="1"/>
  <c r="C59" i="27" s="1"/>
  <c r="C95" i="19" a="1"/>
  <c r="C95" i="19" s="1"/>
  <c r="G95" i="19" s="1" a="1"/>
  <c r="G95" i="19" s="1"/>
  <c r="C61" i="27" a="1"/>
  <c r="C61" i="27" s="1"/>
  <c r="D61" i="27" s="1" a="1"/>
  <c r="D61" i="27" s="1"/>
  <c r="C32" i="23" a="1"/>
  <c r="C32" i="23" s="1"/>
  <c r="G32" i="23" s="1" a="1"/>
  <c r="G32" i="23" s="1"/>
  <c r="C55" i="27" a="1"/>
  <c r="C55" i="27" s="1"/>
  <c r="D55" i="27" s="1" a="1"/>
  <c r="D55" i="27" s="1"/>
  <c r="C128" i="19" a="1"/>
  <c r="C128" i="19" s="1"/>
  <c r="D128" i="19" s="1" a="1"/>
  <c r="D128" i="19" s="1"/>
  <c r="C39" i="23" a="1"/>
  <c r="C39" i="23" s="1"/>
  <c r="C35" i="19" a="1"/>
  <c r="C35" i="19" s="1"/>
  <c r="G35" i="19" s="1" a="1"/>
  <c r="G35" i="19" s="1"/>
  <c r="C76" i="23" a="1"/>
  <c r="C76" i="23" s="1"/>
  <c r="C96" i="23" a="1"/>
  <c r="C96" i="23" s="1"/>
  <c r="C59" i="19" a="1"/>
  <c r="C59" i="19" s="1"/>
  <c r="C12" i="23" a="1"/>
  <c r="C12" i="23" s="1"/>
  <c r="G12" i="23" s="1" a="1"/>
  <c r="G12" i="23" s="1"/>
  <c r="C18" i="19" a="1"/>
  <c r="C18" i="19" s="1"/>
  <c r="C10" i="23" a="1"/>
  <c r="C10" i="23" s="1"/>
  <c r="C19" i="27" a="1"/>
  <c r="C19" i="27" s="1"/>
  <c r="G19" i="27" s="1" a="1"/>
  <c r="G19" i="27" s="1"/>
  <c r="C117" i="23" a="1"/>
  <c r="C117" i="23" s="1"/>
  <c r="G117" i="23" s="1" a="1"/>
  <c r="G117" i="23" s="1"/>
  <c r="C175" i="27" a="1"/>
  <c r="C175" i="27" s="1"/>
  <c r="G175" i="27" s="1" a="1"/>
  <c r="G175" i="27" s="1"/>
  <c r="C150" i="19" a="1"/>
  <c r="C150" i="19" s="1"/>
  <c r="G150" i="19" s="1" a="1"/>
  <c r="G150" i="19" s="1"/>
  <c r="C146" i="4" a="1"/>
  <c r="C146" i="4" s="1"/>
  <c r="C130" i="23" a="1"/>
  <c r="C130" i="23" s="1"/>
  <c r="C42" i="14" a="1"/>
  <c r="C42" i="14" s="1"/>
  <c r="C141" i="27" a="1"/>
  <c r="C141" i="27" s="1"/>
  <c r="G141" i="27" s="1" a="1"/>
  <c r="G141" i="27" s="1"/>
  <c r="C162" i="14" a="1"/>
  <c r="C162" i="14" s="1"/>
  <c r="C174" i="4" a="1"/>
  <c r="C174" i="4" s="1"/>
  <c r="C140" i="23" a="1"/>
  <c r="C140" i="23" s="1"/>
  <c r="C69" i="19" a="1"/>
  <c r="C69" i="19" s="1"/>
  <c r="D69" i="19" s="1" a="1"/>
  <c r="D69" i="19" s="1"/>
  <c r="C91" i="32" a="1"/>
  <c r="C91" i="32" s="1"/>
  <c r="C164" i="14" a="1"/>
  <c r="C164" i="14" s="1"/>
  <c r="C29" i="14" a="1"/>
  <c r="C29" i="14" s="1"/>
  <c r="AH29" i="14" s="1" a="1"/>
  <c r="AH29" i="14" s="1"/>
  <c r="C21" i="14" a="1"/>
  <c r="C21" i="14" s="1"/>
  <c r="V21" i="14" s="1" a="1"/>
  <c r="V21" i="14" s="1"/>
  <c r="C157" i="32" a="1"/>
  <c r="C157" i="32" s="1"/>
  <c r="C76" i="14" a="1"/>
  <c r="C76" i="14" s="1"/>
  <c r="Y76" i="14" s="1" a="1"/>
  <c r="Y76" i="14" s="1"/>
  <c r="C30" i="14" a="1"/>
  <c r="C30" i="14" s="1"/>
  <c r="C90" i="27" a="1"/>
  <c r="C90" i="27" s="1"/>
  <c r="C136" i="27" a="1"/>
  <c r="C136" i="27" s="1"/>
  <c r="C106" i="23" a="1"/>
  <c r="C106" i="23" s="1"/>
  <c r="C37" i="23" a="1"/>
  <c r="C37" i="23" s="1"/>
  <c r="C18" i="14" a="1"/>
  <c r="C18" i="14" s="1"/>
  <c r="C142" i="19" a="1"/>
  <c r="C142" i="19" s="1"/>
  <c r="C25" i="14" a="1"/>
  <c r="C25" i="14" s="1"/>
  <c r="C163" i="27" a="1"/>
  <c r="C163" i="27" s="1"/>
  <c r="G163" i="27" s="1" a="1"/>
  <c r="G163" i="27" s="1"/>
  <c r="C62" i="23" a="1"/>
  <c r="C62" i="23" s="1"/>
  <c r="C109" i="23" a="1"/>
  <c r="C109" i="23" s="1"/>
  <c r="C103" i="27" a="1"/>
  <c r="C103" i="27" s="1"/>
  <c r="C114" i="27" a="1"/>
  <c r="C114" i="27" s="1"/>
  <c r="C11" i="23" a="1"/>
  <c r="C11" i="23" s="1"/>
  <c r="C48" i="23" a="1"/>
  <c r="C48" i="23" s="1"/>
  <c r="C50" i="19" a="1"/>
  <c r="C50" i="19" s="1"/>
  <c r="C111" i="27" a="1"/>
  <c r="C111" i="27" s="1"/>
  <c r="C110" i="19" a="1"/>
  <c r="C110" i="19" s="1"/>
  <c r="C18" i="23" a="1"/>
  <c r="C18" i="23" s="1"/>
  <c r="C18" i="27" a="1"/>
  <c r="C18" i="27" s="1"/>
  <c r="C165" i="4" a="1"/>
  <c r="C165" i="4" s="1"/>
  <c r="C102" i="23" a="1"/>
  <c r="C102" i="23" s="1"/>
  <c r="C156" i="23" a="1"/>
  <c r="C156" i="23" s="1"/>
  <c r="C54" i="23" a="1"/>
  <c r="C54" i="23" s="1"/>
  <c r="D54" i="23" s="1" a="1"/>
  <c r="D54" i="23" s="1"/>
  <c r="C83" i="27" a="1"/>
  <c r="C83" i="27" s="1"/>
  <c r="C103" i="19" a="1"/>
  <c r="C103" i="19" s="1"/>
  <c r="C39" i="27" a="1"/>
  <c r="C39" i="27" s="1"/>
  <c r="G39" i="27" s="1" a="1"/>
  <c r="G39" i="27" s="1"/>
  <c r="C93" i="19" a="1"/>
  <c r="C93" i="19" s="1"/>
  <c r="G93" i="19" s="1" a="1"/>
  <c r="G93" i="19" s="1"/>
  <c r="C119" i="4" a="1"/>
  <c r="C119" i="4" s="1"/>
  <c r="C155" i="4" a="1"/>
  <c r="C155" i="4" s="1"/>
  <c r="C130" i="4" a="1"/>
  <c r="C130" i="4" s="1"/>
  <c r="C67" i="14" a="1"/>
  <c r="C67" i="14" s="1"/>
  <c r="C109" i="19" a="1"/>
  <c r="C109" i="19" s="1"/>
  <c r="G109" i="19" s="1" a="1"/>
  <c r="G109" i="19" s="1"/>
  <c r="C106" i="14" a="1"/>
  <c r="C106" i="14" s="1"/>
  <c r="C29" i="23" a="1"/>
  <c r="C29" i="23" s="1"/>
  <c r="G29" i="23" s="1" a="1"/>
  <c r="G29" i="23" s="1"/>
  <c r="C152" i="19" a="1"/>
  <c r="C152" i="19" s="1"/>
  <c r="D152" i="19" s="1" a="1"/>
  <c r="D152" i="19" s="1"/>
  <c r="C170" i="14" a="1"/>
  <c r="C170" i="14" s="1"/>
  <c r="AE170" i="14" s="1" a="1"/>
  <c r="AE170" i="14" s="1"/>
  <c r="C147" i="32" a="1"/>
  <c r="C147" i="32" s="1"/>
  <c r="C99" i="32" a="1"/>
  <c r="C99" i="32" s="1"/>
  <c r="C51" i="14" a="1"/>
  <c r="C51" i="14" s="1"/>
  <c r="C173" i="14" a="1"/>
  <c r="C173" i="14" s="1"/>
  <c r="AG173" i="14" s="1" a="1"/>
  <c r="AG173" i="14" s="1"/>
  <c r="C148" i="14" a="1"/>
  <c r="C148" i="14" s="1"/>
  <c r="C173" i="32" a="1"/>
  <c r="C173" i="32" s="1"/>
  <c r="I173" i="32" s="1" a="1"/>
  <c r="I173" i="32" s="1"/>
  <c r="C60" i="14" a="1"/>
  <c r="C60" i="14" s="1"/>
  <c r="D60" i="14" s="1" a="1"/>
  <c r="D60" i="14" s="1"/>
  <c r="C110" i="14" a="1"/>
  <c r="C110" i="14" s="1"/>
  <c r="G110" i="14" s="1" a="1"/>
  <c r="G110" i="14" s="1"/>
  <c r="C114" i="23" a="1"/>
  <c r="C114" i="23" s="1"/>
  <c r="C167" i="27" a="1"/>
  <c r="C167" i="27" s="1"/>
  <c r="C143" i="19" a="1"/>
  <c r="C143" i="19" s="1"/>
  <c r="C169" i="14" a="1"/>
  <c r="C169" i="14" s="1"/>
  <c r="C152" i="23" a="1"/>
  <c r="C152" i="23" s="1"/>
  <c r="C173" i="4" a="1"/>
  <c r="C173" i="4" s="1"/>
  <c r="C147" i="23" a="1"/>
  <c r="C147" i="23" s="1"/>
  <c r="C150" i="27" a="1"/>
  <c r="C150" i="27" s="1"/>
  <c r="C116" i="23" a="1"/>
  <c r="C116" i="23" s="1"/>
  <c r="G116" i="23" s="1" a="1"/>
  <c r="G116" i="23" s="1"/>
  <c r="C94" i="27" a="1"/>
  <c r="C94" i="27" s="1"/>
  <c r="G94" i="27" s="1" a="1"/>
  <c r="G94" i="27" s="1"/>
  <c r="C14" i="23" a="1"/>
  <c r="C14" i="23" s="1"/>
  <c r="G14" i="23" s="1" a="1"/>
  <c r="G14" i="23" s="1"/>
  <c r="C123" i="19" a="1"/>
  <c r="C123" i="19" s="1"/>
  <c r="C93" i="23" a="1"/>
  <c r="C93" i="23" s="1"/>
  <c r="C84" i="4" a="1"/>
  <c r="C84" i="4" s="1"/>
  <c r="C47" i="27" a="1"/>
  <c r="C47" i="27" s="1"/>
  <c r="C170" i="19" a="1"/>
  <c r="C170" i="19" s="1"/>
  <c r="AR20" i="14" a="1"/>
  <c r="AR20" i="14" s="1"/>
  <c r="C22" i="19" a="1"/>
  <c r="C22" i="19" s="1"/>
  <c r="C122" i="23" a="1"/>
  <c r="C122" i="23" s="1"/>
  <c r="C111" i="23" a="1"/>
  <c r="C111" i="23" s="1"/>
  <c r="D111" i="23" s="1" a="1"/>
  <c r="D111" i="23" s="1"/>
  <c r="C66" i="4" a="1"/>
  <c r="C66" i="4" s="1"/>
  <c r="C10" i="4" a="1"/>
  <c r="C10" i="4" s="1"/>
  <c r="C139" i="4" a="1"/>
  <c r="C139" i="4" s="1"/>
  <c r="C148" i="19" a="1"/>
  <c r="C148" i="19" s="1"/>
  <c r="D148" i="19" s="1" a="1"/>
  <c r="D148" i="19" s="1"/>
  <c r="C22" i="23" a="1"/>
  <c r="C22" i="23" s="1"/>
  <c r="D22" i="23" s="1" a="1"/>
  <c r="D22" i="23" s="1"/>
  <c r="C117" i="19" a="1"/>
  <c r="C117" i="19" s="1"/>
  <c r="D117" i="19" s="1" a="1"/>
  <c r="D117" i="19" s="1"/>
  <c r="C10" i="27" a="1"/>
  <c r="C10" i="27" s="1"/>
  <c r="C60" i="23" a="1"/>
  <c r="C60" i="23" s="1"/>
  <c r="C44" i="19" a="1"/>
  <c r="C44" i="19" s="1"/>
  <c r="C144" i="19" a="1"/>
  <c r="C144" i="19" s="1"/>
  <c r="C175" i="19" a="1"/>
  <c r="C175" i="19" s="1"/>
  <c r="F175" i="19" s="1" a="1"/>
  <c r="F175" i="19" s="1"/>
  <c r="C148" i="23" a="1"/>
  <c r="C148" i="23" s="1"/>
  <c r="C82" i="4" a="1"/>
  <c r="C82" i="4" s="1"/>
  <c r="C119" i="27" a="1"/>
  <c r="C119" i="27" s="1"/>
  <c r="C135" i="4" a="1"/>
  <c r="C135" i="4" s="1"/>
  <c r="C115" i="14" a="1"/>
  <c r="C115" i="14" s="1"/>
  <c r="C35" i="32" a="1"/>
  <c r="C35" i="32" s="1"/>
  <c r="O27" i="27" a="1"/>
  <c r="O27" i="27" s="1"/>
  <c r="C59" i="14" a="1"/>
  <c r="C59" i="14" s="1"/>
  <c r="C92" i="32" a="1"/>
  <c r="C92" i="32" s="1"/>
  <c r="C156" i="32" a="1"/>
  <c r="C156" i="32" s="1"/>
  <c r="D156" i="32" s="1" a="1"/>
  <c r="D156" i="32" s="1"/>
  <c r="C84" i="32" a="1"/>
  <c r="C84" i="32" s="1"/>
  <c r="C149" i="32" a="1"/>
  <c r="C149" i="32" s="1"/>
  <c r="C84" i="14" a="1"/>
  <c r="C84" i="14" s="1"/>
  <c r="P84" i="14" s="1" a="1"/>
  <c r="P84" i="14" s="1"/>
  <c r="C13" i="32" a="1"/>
  <c r="C13" i="32" s="1"/>
  <c r="C101" i="14" a="1"/>
  <c r="C101" i="14" s="1"/>
  <c r="G101" i="14" s="1" a="1"/>
  <c r="G101" i="14" s="1"/>
  <c r="AR17" i="14" a="1"/>
  <c r="AR17" i="14" s="1"/>
  <c r="C149" i="19" a="1"/>
  <c r="C149" i="19" s="1"/>
  <c r="C108" i="27" a="1"/>
  <c r="C108" i="27" s="1"/>
  <c r="D108" i="27" s="1" a="1"/>
  <c r="D108" i="27" s="1"/>
  <c r="C35" i="27" a="1"/>
  <c r="C35" i="27" s="1"/>
  <c r="G35" i="27" s="1" a="1"/>
  <c r="G35" i="27" s="1"/>
  <c r="AR11" i="14" a="1"/>
  <c r="AR11" i="14" s="1"/>
  <c r="C71" i="19" a="1"/>
  <c r="C71" i="19" s="1"/>
  <c r="D71" i="19" s="1" a="1"/>
  <c r="D71" i="19" s="1"/>
  <c r="C74" i="19" a="1"/>
  <c r="C74" i="19" s="1"/>
  <c r="C52" i="23" a="1"/>
  <c r="C52" i="23" s="1"/>
  <c r="C80" i="19" a="1"/>
  <c r="C80" i="19" s="1"/>
  <c r="C46" i="23" a="1"/>
  <c r="C46" i="23" s="1"/>
  <c r="D46" i="23" s="1" a="1"/>
  <c r="D46" i="23" s="1"/>
  <c r="C17" i="14" a="1"/>
  <c r="C17" i="14" s="1"/>
  <c r="C68" i="27" a="1"/>
  <c r="C68" i="27" s="1"/>
  <c r="C106" i="27" a="1"/>
  <c r="C106" i="27" s="1"/>
  <c r="C128" i="4" a="1"/>
  <c r="C128" i="4" s="1"/>
  <c r="C174" i="19" a="1"/>
  <c r="C174" i="19" s="1"/>
  <c r="F174" i="19" s="1" a="1"/>
  <c r="F174" i="19" s="1"/>
  <c r="C63" i="27" a="1"/>
  <c r="C63" i="27" s="1"/>
  <c r="D63" i="27" s="1" a="1"/>
  <c r="D63" i="27" s="1"/>
  <c r="C151" i="19" a="1"/>
  <c r="C151" i="19" s="1"/>
  <c r="D151" i="19" s="1" a="1"/>
  <c r="D151" i="19" s="1"/>
  <c r="C100" i="23" a="1"/>
  <c r="C100" i="23" s="1"/>
  <c r="G100" i="23" s="1" a="1"/>
  <c r="G100" i="23" s="1"/>
  <c r="C115" i="27" a="1"/>
  <c r="C115" i="27" s="1"/>
  <c r="D27" i="25" a="1"/>
  <c r="D27" i="25" s="1"/>
  <c r="C47" i="23" a="1"/>
  <c r="C47" i="23" s="1"/>
  <c r="C21" i="23" a="1"/>
  <c r="C21" i="23" s="1"/>
  <c r="B18" i="22" a="1"/>
  <c r="B18" i="22" s="1"/>
  <c r="C18" i="22" s="1" a="1"/>
  <c r="C18" i="22" s="1"/>
  <c r="C72" i="27" a="1"/>
  <c r="C72" i="27" s="1"/>
  <c r="G72" i="27" s="1" a="1"/>
  <c r="G72" i="27" s="1"/>
  <c r="C131" i="4" a="1"/>
  <c r="C131" i="4" s="1"/>
  <c r="C118" i="23" a="1"/>
  <c r="C118" i="23" s="1"/>
  <c r="G118" i="23" s="1" a="1"/>
  <c r="G118" i="23" s="1"/>
  <c r="C91" i="19" a="1"/>
  <c r="C91" i="19" s="1"/>
  <c r="C77" i="27" a="1"/>
  <c r="C77" i="27" s="1"/>
  <c r="G77" i="27" s="1" a="1"/>
  <c r="G77" i="27" s="1"/>
  <c r="C124" i="27" a="1"/>
  <c r="C124" i="27" s="1"/>
  <c r="C136" i="23" a="1"/>
  <c r="C136" i="23" s="1"/>
  <c r="C168" i="23" a="1"/>
  <c r="C168" i="23" s="1"/>
  <c r="C139" i="23" a="1"/>
  <c r="C139" i="23" s="1"/>
  <c r="C58" i="23" a="1"/>
  <c r="C58" i="23" s="1"/>
  <c r="C51" i="27" a="1"/>
  <c r="C51" i="27" s="1"/>
  <c r="C122" i="14" a="1"/>
  <c r="C122" i="14" s="1"/>
  <c r="Y122" i="14" s="1" a="1"/>
  <c r="Y122" i="14" s="1"/>
  <c r="C114" i="14" a="1"/>
  <c r="C114" i="14" s="1"/>
  <c r="C163" i="14" a="1"/>
  <c r="C163" i="14" s="1"/>
  <c r="C146" i="14" a="1"/>
  <c r="C146" i="14" s="1"/>
  <c r="C139" i="14" a="1"/>
  <c r="C139" i="14" s="1"/>
  <c r="C68" i="14" a="1"/>
  <c r="C68" i="14" s="1"/>
  <c r="C61" i="32" a="1"/>
  <c r="C61" i="32" s="1"/>
  <c r="C148" i="32" a="1"/>
  <c r="C148" i="32" s="1"/>
  <c r="C12" i="14" a="1"/>
  <c r="C12" i="14" s="1"/>
  <c r="G12" i="14" s="1" a="1"/>
  <c r="G12" i="14" s="1"/>
  <c r="C117" i="32" a="1"/>
  <c r="C117" i="32" s="1"/>
  <c r="C125" i="14" a="1"/>
  <c r="C125" i="14" s="1"/>
  <c r="AH125" i="14" s="1" a="1"/>
  <c r="AH125" i="14" s="1"/>
  <c r="C23" i="14" a="1"/>
  <c r="C23" i="14" s="1"/>
  <c r="C172" i="27" a="1"/>
  <c r="C172" i="27" s="1"/>
  <c r="H172" i="27" s="1" a="1"/>
  <c r="H172" i="27" s="1"/>
  <c r="AR10" i="14" a="1"/>
  <c r="AR10" i="14" s="1"/>
  <c r="C61" i="23" a="1"/>
  <c r="C61" i="23" s="1"/>
  <c r="D61" i="23" s="1" a="1"/>
  <c r="D61" i="23" s="1"/>
  <c r="C58" i="27" a="1"/>
  <c r="C58" i="27" s="1"/>
  <c r="C149" i="23" a="1"/>
  <c r="C149" i="23" s="1"/>
  <c r="C140" i="27" a="1"/>
  <c r="C140" i="27" s="1"/>
  <c r="D140" i="27" s="1" a="1"/>
  <c r="D140" i="27" s="1"/>
  <c r="C13" i="23" a="1"/>
  <c r="C13" i="23" s="1"/>
  <c r="D13" i="23" s="1" a="1"/>
  <c r="D13" i="23" s="1"/>
  <c r="AR25" i="14" a="1"/>
  <c r="AR25" i="14" s="1"/>
  <c r="C160" i="27" a="1"/>
  <c r="C160" i="27" s="1"/>
  <c r="D160" i="27" s="1" a="1"/>
  <c r="D160" i="27" s="1"/>
  <c r="C34" i="4" a="1"/>
  <c r="C34" i="4" s="1"/>
  <c r="C133" i="27" a="1"/>
  <c r="C133" i="27" s="1"/>
  <c r="C62" i="27" a="1"/>
  <c r="C62" i="27" s="1"/>
  <c r="C12" i="27" a="1"/>
  <c r="C12" i="27" s="1"/>
  <c r="D12" i="27" s="1" a="1"/>
  <c r="D12" i="27" s="1"/>
  <c r="C11" i="4" a="1"/>
  <c r="C11" i="4" s="1"/>
  <c r="C123" i="27" a="1"/>
  <c r="C123" i="27" s="1"/>
  <c r="G123" i="27" s="1" a="1"/>
  <c r="G123" i="27" s="1"/>
  <c r="C120" i="19" a="1"/>
  <c r="C120" i="19" s="1"/>
  <c r="D120" i="19" s="1" a="1"/>
  <c r="D120" i="19" s="1"/>
  <c r="C92" i="19" a="1"/>
  <c r="C92" i="19" s="1"/>
  <c r="D92" i="19" s="1" a="1"/>
  <c r="D92" i="19" s="1"/>
  <c r="C108" i="23" a="1"/>
  <c r="C108" i="23" s="1"/>
  <c r="C36" i="27" a="1"/>
  <c r="C36" i="27" s="1"/>
  <c r="C82" i="27" a="1"/>
  <c r="C82" i="27" s="1"/>
  <c r="C154" i="27" a="1"/>
  <c r="C154" i="27" s="1"/>
  <c r="C11" i="19" a="1"/>
  <c r="C11" i="19" s="1"/>
  <c r="C90" i="14" a="1"/>
  <c r="C90" i="14" s="1"/>
  <c r="C111" i="19" a="1"/>
  <c r="C111" i="19" s="1"/>
  <c r="D111" i="19" s="1" a="1"/>
  <c r="D111" i="19" s="1"/>
  <c r="C12" i="19" a="1"/>
  <c r="C12" i="19" s="1"/>
  <c r="G12" i="19" s="1" a="1"/>
  <c r="G12" i="19" s="1"/>
  <c r="C118" i="4" a="1"/>
  <c r="C118" i="4" s="1"/>
  <c r="C82" i="19" a="1"/>
  <c r="C82" i="19" s="1"/>
  <c r="C50" i="23" a="1"/>
  <c r="C50" i="23" s="1"/>
  <c r="C126" i="19" a="1"/>
  <c r="C126" i="19" s="1"/>
  <c r="D126" i="19" s="1" a="1"/>
  <c r="D126" i="19" s="1"/>
  <c r="C40" i="19" a="1"/>
  <c r="C40" i="19" s="1"/>
  <c r="D40" i="19" s="1" a="1"/>
  <c r="D40" i="19" s="1"/>
  <c r="C23" i="19" a="1"/>
  <c r="C23" i="19" s="1"/>
  <c r="D23" i="19" s="1" a="1"/>
  <c r="D23" i="19" s="1"/>
  <c r="C66" i="14" a="1"/>
  <c r="C66" i="14" s="1"/>
  <c r="C104" i="19" a="1"/>
  <c r="C104" i="19" s="1"/>
  <c r="C34" i="14" a="1"/>
  <c r="C34" i="14" s="1"/>
  <c r="C156" i="19" a="1"/>
  <c r="C156" i="19" s="1"/>
  <c r="C131" i="32" a="1"/>
  <c r="C131" i="32" s="1"/>
  <c r="C67" i="32" a="1"/>
  <c r="C67" i="32" s="1"/>
  <c r="C116" i="14" a="1"/>
  <c r="C116" i="14" s="1"/>
  <c r="C52" i="32" a="1"/>
  <c r="C52" i="32" s="1"/>
  <c r="C147" i="14" a="1"/>
  <c r="C147" i="14" s="1"/>
  <c r="C77" i="32" a="1"/>
  <c r="C77" i="32" s="1"/>
  <c r="C69" i="32" a="1"/>
  <c r="C69" i="32" s="1"/>
  <c r="G69" i="32" s="1" a="1"/>
  <c r="G69" i="32" s="1"/>
  <c r="C176" i="27" a="1"/>
  <c r="C176" i="27" s="1"/>
  <c r="F176" i="27" s="1" a="1"/>
  <c r="F176" i="27" s="1"/>
  <c r="C174" i="23" a="1"/>
  <c r="C174" i="23" s="1"/>
  <c r="C64" i="19" a="1"/>
  <c r="C64" i="19" s="1"/>
  <c r="C42" i="27" a="1"/>
  <c r="C42" i="27" s="1"/>
  <c r="C133" i="23" a="1"/>
  <c r="C133" i="23" s="1"/>
  <c r="D133" i="23" s="1" a="1"/>
  <c r="D133" i="23" s="1"/>
  <c r="C57" i="14" a="1"/>
  <c r="C57" i="14" s="1"/>
  <c r="C117" i="27" a="1"/>
  <c r="C117" i="27" s="1"/>
  <c r="D117" i="27" s="1" a="1"/>
  <c r="D117" i="27" s="1"/>
  <c r="C84" i="27" a="1"/>
  <c r="C84" i="27" s="1"/>
  <c r="D84" i="27" s="1" a="1"/>
  <c r="D84" i="27" s="1"/>
  <c r="C86" i="23" a="1"/>
  <c r="C86" i="23" s="1"/>
  <c r="G86" i="23" s="1" a="1"/>
  <c r="G86" i="23" s="1"/>
  <c r="C53" i="23" a="1"/>
  <c r="C53" i="23" s="1"/>
  <c r="G53" i="23" s="1" a="1"/>
  <c r="G53" i="23" s="1"/>
  <c r="C176" i="19" a="1"/>
  <c r="C176" i="19" s="1"/>
  <c r="D176" i="19" s="1" a="1"/>
  <c r="D176" i="19" s="1"/>
  <c r="C131" i="19" a="1"/>
  <c r="C131" i="19" s="1"/>
  <c r="D131" i="19" s="1" a="1"/>
  <c r="D131" i="19" s="1"/>
  <c r="C97" i="14" a="1"/>
  <c r="C97" i="14" s="1"/>
  <c r="C70" i="23" a="1"/>
  <c r="C70" i="23" s="1"/>
  <c r="C127" i="4" a="1"/>
  <c r="C127" i="4" s="1"/>
  <c r="AR21" i="14" a="1"/>
  <c r="AR21" i="14" s="1"/>
  <c r="C175" i="4" a="1"/>
  <c r="C175" i="4" s="1"/>
  <c r="C24" i="19" a="1"/>
  <c r="C24" i="19" s="1"/>
  <c r="C19" i="14" a="1"/>
  <c r="C19" i="14" s="1"/>
  <c r="C77" i="23" a="1"/>
  <c r="C77" i="23" s="1"/>
  <c r="D77" i="23" s="1" a="1"/>
  <c r="D77" i="23" s="1"/>
  <c r="C74" i="4" a="1"/>
  <c r="C74" i="4" s="1"/>
  <c r="AR19" i="14" a="1"/>
  <c r="AR19" i="14" s="1"/>
  <c r="C66" i="27" a="1"/>
  <c r="C66" i="27" s="1"/>
  <c r="C82" i="23" a="1"/>
  <c r="C82" i="23" s="1"/>
  <c r="C104" i="27" a="1"/>
  <c r="C104" i="27" s="1"/>
  <c r="C107" i="23" a="1"/>
  <c r="C107" i="23" s="1"/>
  <c r="C162" i="27" a="1"/>
  <c r="C162" i="27" s="1"/>
  <c r="C16" i="27" a="1"/>
  <c r="C16" i="27" s="1"/>
  <c r="D16" i="27" s="1" a="1"/>
  <c r="D16" i="27" s="1"/>
  <c r="C80" i="23" a="1"/>
  <c r="C80" i="23" s="1"/>
  <c r="G80" i="23" s="1" a="1"/>
  <c r="G80" i="23" s="1"/>
  <c r="AR13" i="14" a="1"/>
  <c r="AR13" i="14" s="1"/>
  <c r="C168" i="27" a="1"/>
  <c r="C168" i="27" s="1"/>
  <c r="F168" i="27" s="1" a="1"/>
  <c r="F168" i="27" s="1"/>
  <c r="C118" i="19" a="1"/>
  <c r="C118" i="19" s="1"/>
  <c r="G118" i="19" s="1" a="1"/>
  <c r="G118" i="19" s="1"/>
  <c r="C146" i="19" a="1"/>
  <c r="C146" i="19" s="1"/>
  <c r="C115" i="19" a="1"/>
  <c r="C115" i="19" s="1"/>
  <c r="G115" i="19" s="1" a="1"/>
  <c r="G115" i="19" s="1"/>
  <c r="C159" i="19" a="1"/>
  <c r="C159" i="19" s="1"/>
  <c r="C142" i="27" a="1"/>
  <c r="C142" i="27" s="1"/>
  <c r="G142" i="27" s="1" a="1"/>
  <c r="G142" i="27" s="1"/>
  <c r="C40" i="23" a="1"/>
  <c r="C40" i="23" s="1"/>
  <c r="C65" i="14" a="1"/>
  <c r="C65" i="14" s="1"/>
  <c r="C104" i="23" a="1"/>
  <c r="C104" i="23" s="1"/>
  <c r="C44" i="23" a="1"/>
  <c r="C44" i="23" s="1"/>
  <c r="C158" i="27" a="1"/>
  <c r="C158" i="27" s="1"/>
  <c r="C30" i="27" a="1"/>
  <c r="C30" i="27" s="1"/>
  <c r="D30" i="27" s="1" a="1"/>
  <c r="D30" i="27" s="1"/>
  <c r="C78" i="19" a="1"/>
  <c r="C78" i="19" s="1"/>
  <c r="G78" i="19" s="1" a="1"/>
  <c r="G78" i="19" s="1"/>
  <c r="C109" i="4" a="1"/>
  <c r="C109" i="4" s="1"/>
  <c r="C95" i="23" a="1"/>
  <c r="C95" i="23" s="1"/>
  <c r="D95" i="23" s="1" a="1"/>
  <c r="D95" i="23" s="1"/>
  <c r="C88" i="19" a="1"/>
  <c r="C88" i="19" s="1"/>
  <c r="C167" i="19" a="1"/>
  <c r="C167" i="19" s="1"/>
  <c r="C70" i="19" a="1"/>
  <c r="C70" i="19" s="1"/>
  <c r="G70" i="19" s="1" a="1"/>
  <c r="G70" i="19" s="1"/>
  <c r="C30" i="19" a="1"/>
  <c r="C30" i="19" s="1"/>
  <c r="D30" i="19" s="1" a="1"/>
  <c r="D30" i="19" s="1"/>
  <c r="C91" i="23" a="1"/>
  <c r="C91" i="23" s="1"/>
  <c r="AR12" i="14" a="1"/>
  <c r="AR12" i="14" s="1"/>
  <c r="C98" i="19" a="1"/>
  <c r="C98" i="19" s="1"/>
  <c r="C160" i="19" a="1"/>
  <c r="C160" i="19" s="1"/>
  <c r="C66" i="19" a="1"/>
  <c r="C66" i="19" s="1"/>
  <c r="C87" i="19" a="1"/>
  <c r="C87" i="19" s="1"/>
  <c r="C171" i="23" a="1"/>
  <c r="C171" i="23" s="1"/>
  <c r="I171" i="23" s="1" a="1"/>
  <c r="I171" i="23" s="1"/>
  <c r="C149" i="27" a="1"/>
  <c r="C149" i="27" s="1"/>
  <c r="G149" i="27" s="1" a="1"/>
  <c r="G149" i="27" s="1"/>
  <c r="C120" i="27" a="1"/>
  <c r="C120" i="27" s="1"/>
  <c r="G120" i="27" s="1" a="1"/>
  <c r="G120" i="27" s="1"/>
  <c r="B8" i="22" a="1"/>
  <c r="B8" i="22" s="1"/>
  <c r="C8" i="22" s="1" a="1"/>
  <c r="C8" i="22" s="1"/>
  <c r="C144" i="23" a="1"/>
  <c r="C144" i="23" s="1"/>
  <c r="G144" i="23" s="1" a="1"/>
  <c r="G144" i="23" s="1"/>
  <c r="C138" i="14" a="1"/>
  <c r="C138" i="14" s="1"/>
  <c r="C19" i="23" a="1"/>
  <c r="C19" i="23" s="1"/>
  <c r="G19" i="23" s="1" a="1"/>
  <c r="G19" i="23" s="1"/>
  <c r="C166" i="19" a="1"/>
  <c r="C166" i="19" s="1"/>
  <c r="C83" i="32" a="1"/>
  <c r="C83" i="32" s="1"/>
  <c r="C140" i="14" a="1"/>
  <c r="C140" i="14" s="1"/>
  <c r="C12" i="32" a="1"/>
  <c r="C12" i="32" s="1"/>
  <c r="C36" i="32" a="1"/>
  <c r="C36" i="32" s="1"/>
  <c r="C35" i="14" a="1"/>
  <c r="C35" i="14" s="1"/>
  <c r="C29" i="32" a="1"/>
  <c r="C29" i="32" s="1"/>
  <c r="C132" i="14" a="1"/>
  <c r="C132" i="14" s="1"/>
  <c r="C100" i="14" a="1"/>
  <c r="C100" i="14" s="1"/>
  <c r="M100" i="14" s="1" a="1"/>
  <c r="M100" i="14" s="1"/>
  <c r="C154" i="23" a="1"/>
  <c r="C154" i="23" s="1"/>
  <c r="C170" i="23" a="1"/>
  <c r="C170" i="23" s="1"/>
  <c r="C170" i="4" a="1"/>
  <c r="C170" i="4" s="1"/>
  <c r="C45" i="23" a="1"/>
  <c r="C45" i="23" s="1"/>
  <c r="C118" i="27" a="1"/>
  <c r="C118" i="27" s="1"/>
  <c r="D118" i="27" s="1" a="1"/>
  <c r="D118" i="27" s="1"/>
  <c r="C112" i="23" a="1"/>
  <c r="C112" i="23" s="1"/>
  <c r="C33" i="14" a="1"/>
  <c r="C33" i="14" s="1"/>
  <c r="C43" i="23" a="1"/>
  <c r="C43" i="23" s="1"/>
  <c r="G43" i="23" s="1" a="1"/>
  <c r="G43" i="23" s="1"/>
  <c r="C172" i="4" a="1"/>
  <c r="C172" i="4" s="1"/>
  <c r="C63" i="23" a="1"/>
  <c r="C63" i="23" s="1"/>
  <c r="C72" i="19" a="1"/>
  <c r="C72" i="19" s="1"/>
  <c r="G72" i="19" s="1" a="1"/>
  <c r="G72" i="19" s="1"/>
  <c r="C145" i="14" a="1"/>
  <c r="C145" i="14" s="1"/>
  <c r="C87" i="23" a="1"/>
  <c r="C87" i="23" s="1"/>
  <c r="C56" i="27" a="1"/>
  <c r="C56" i="27" s="1"/>
  <c r="G56" i="27" s="1" a="1"/>
  <c r="G56" i="27" s="1"/>
  <c r="C100" i="19" a="1"/>
  <c r="C100" i="19" s="1"/>
  <c r="D100" i="19" s="1" a="1"/>
  <c r="D100" i="19" s="1"/>
  <c r="B11" i="26" a="1"/>
  <c r="B11" i="26" s="1"/>
  <c r="C11" i="26" s="1" a="1"/>
  <c r="C11" i="26" s="1"/>
  <c r="C85" i="27" a="1"/>
  <c r="C85" i="27" s="1"/>
  <c r="D85" i="27" s="1" a="1"/>
  <c r="D85" i="27" s="1"/>
  <c r="C74" i="27" a="1"/>
  <c r="C74" i="27" s="1"/>
  <c r="C119" i="23" a="1"/>
  <c r="C119" i="23" s="1"/>
  <c r="D119" i="23" s="1" a="1"/>
  <c r="D119" i="23" s="1"/>
  <c r="C23" i="23" a="1"/>
  <c r="C23" i="23" s="1"/>
  <c r="G23" i="23" s="1" a="1"/>
  <c r="G23" i="23" s="1"/>
  <c r="C85" i="23" a="1"/>
  <c r="C85" i="23" s="1"/>
  <c r="D85" i="23" s="1" a="1"/>
  <c r="D85" i="23" s="1"/>
  <c r="C166" i="27" a="1"/>
  <c r="C166" i="27" s="1"/>
  <c r="D166" i="27" s="1" a="1"/>
  <c r="D166" i="27" s="1"/>
  <c r="C31" i="27" a="1"/>
  <c r="C31" i="27" s="1"/>
  <c r="G31" i="27" s="1" a="1"/>
  <c r="G31" i="27" s="1"/>
  <c r="C127" i="23" a="1"/>
  <c r="C127" i="23" s="1"/>
  <c r="C27" i="27" a="1"/>
  <c r="C27" i="27" s="1"/>
  <c r="G27" i="27" s="1" a="1"/>
  <c r="G27" i="27" s="1"/>
  <c r="C164" i="19" a="1"/>
  <c r="C164" i="19" s="1"/>
  <c r="E164" i="19" s="1" a="1"/>
  <c r="E164" i="19" s="1"/>
  <c r="C27" i="23" a="1"/>
  <c r="C27" i="23" s="1"/>
  <c r="D27" i="23" s="1" a="1"/>
  <c r="D27" i="23" s="1"/>
  <c r="C55" i="19" a="1"/>
  <c r="C55" i="19" s="1"/>
  <c r="C62" i="19" a="1"/>
  <c r="C62" i="19" s="1"/>
  <c r="C71" i="4" a="1"/>
  <c r="C71" i="4" s="1"/>
  <c r="C157" i="19" a="1"/>
  <c r="C157" i="19" s="1"/>
  <c r="C89" i="14" a="1"/>
  <c r="C89" i="14" s="1"/>
  <c r="C135" i="19" a="1"/>
  <c r="C135" i="19" s="1"/>
  <c r="C95" i="27" a="1"/>
  <c r="C95" i="27" s="1"/>
  <c r="D95" i="27" s="1" a="1"/>
  <c r="D95" i="27" s="1"/>
  <c r="C153" i="14" a="1"/>
  <c r="C153" i="14" s="1"/>
  <c r="C107" i="32" a="1"/>
  <c r="C107" i="32" s="1"/>
  <c r="C20" i="14" a="1"/>
  <c r="C20" i="14" s="1"/>
  <c r="C123" i="14" a="1"/>
  <c r="C123" i="14" s="1"/>
  <c r="C156" i="14" a="1"/>
  <c r="C156" i="14" s="1"/>
  <c r="Y156" i="14" s="1" a="1"/>
  <c r="Y156" i="14" s="1"/>
  <c r="C109" i="32" a="1"/>
  <c r="C109" i="32" s="1"/>
  <c r="C85" i="32" a="1"/>
  <c r="C85" i="32" s="1"/>
  <c r="AR26" i="14" a="1"/>
  <c r="AR26" i="14" s="1"/>
  <c r="AR15" i="14" a="1"/>
  <c r="AR15" i="14" s="1"/>
  <c r="C157" i="27" a="1"/>
  <c r="C157" i="27" s="1"/>
  <c r="C29" i="19" a="1"/>
  <c r="C29" i="19" s="1"/>
  <c r="C84" i="19" a="1"/>
  <c r="C84" i="19" s="1"/>
  <c r="C159" i="23" a="1"/>
  <c r="C159" i="23" s="1"/>
  <c r="D159" i="23" s="1" a="1"/>
  <c r="D159" i="23" s="1"/>
  <c r="C53" i="27" a="1"/>
  <c r="C53" i="27" s="1"/>
  <c r="D53" i="27" s="1" a="1"/>
  <c r="D53" i="27" s="1"/>
  <c r="AR22" i="14" a="1"/>
  <c r="AR22" i="14" s="1"/>
  <c r="C150" i="23" a="1"/>
  <c r="C150" i="23" s="1"/>
  <c r="G150" i="23" s="1" a="1"/>
  <c r="G150" i="23" s="1"/>
  <c r="C107" i="19" a="1"/>
  <c r="C107" i="19" s="1"/>
  <c r="D107" i="19" s="1" a="1"/>
  <c r="D107" i="19" s="1"/>
  <c r="C69" i="27" a="1"/>
  <c r="C69" i="27" s="1"/>
  <c r="C94" i="23" a="1"/>
  <c r="C94" i="23" s="1"/>
  <c r="C43" i="19" a="1"/>
  <c r="C43" i="19" s="1"/>
  <c r="G43" i="19" s="1" a="1"/>
  <c r="G43" i="19" s="1"/>
  <c r="C172" i="19" a="1"/>
  <c r="C172" i="19" s="1"/>
  <c r="C122" i="19" a="1"/>
  <c r="C122" i="19" s="1"/>
  <c r="C55" i="23" a="1"/>
  <c r="C55" i="23" s="1"/>
  <c r="D55" i="23" s="1" a="1"/>
  <c r="D55" i="23" s="1"/>
  <c r="C96" i="19" a="1"/>
  <c r="C96" i="19" s="1"/>
  <c r="D96" i="19" s="1" a="1"/>
  <c r="D96" i="19" s="1"/>
  <c r="C106" i="4" a="1"/>
  <c r="C106" i="4" s="1"/>
  <c r="C121" i="14" a="1"/>
  <c r="C121" i="14" s="1"/>
  <c r="C98" i="4" a="1"/>
  <c r="C98" i="4" s="1"/>
  <c r="C163" i="4" a="1"/>
  <c r="C163" i="4" s="1"/>
  <c r="C16" i="23" a="1"/>
  <c r="C16" i="23" s="1"/>
  <c r="C136" i="19" a="1"/>
  <c r="C136" i="19" s="1"/>
  <c r="C26" i="4" a="1"/>
  <c r="C26" i="4" s="1"/>
  <c r="C112" i="19" a="1"/>
  <c r="C112" i="19" s="1"/>
  <c r="C137" i="14" a="1"/>
  <c r="C137" i="14" s="1"/>
  <c r="C83" i="19" a="1"/>
  <c r="C83" i="19" s="1"/>
  <c r="G83" i="19" s="1" a="1"/>
  <c r="G83" i="19" s="1"/>
  <c r="C158" i="23" a="1"/>
  <c r="C158" i="23" s="1"/>
  <c r="G158" i="23" s="1" a="1"/>
  <c r="G158" i="23" s="1"/>
  <c r="C54" i="27" a="1"/>
  <c r="C54" i="27" s="1"/>
  <c r="G54" i="27" s="1" a="1"/>
  <c r="G54" i="27" s="1"/>
  <c r="C135" i="23" a="1"/>
  <c r="C135" i="23" s="1"/>
  <c r="D135" i="23" s="1" a="1"/>
  <c r="D135" i="23" s="1"/>
  <c r="C81" i="14" a="1"/>
  <c r="C81" i="14" s="1"/>
  <c r="C69" i="23" a="1"/>
  <c r="C69" i="23" s="1"/>
  <c r="G69" i="23" s="1" a="1"/>
  <c r="G69" i="23" s="1"/>
  <c r="C60" i="27" a="1"/>
  <c r="C60" i="27" s="1"/>
  <c r="G60" i="27" s="1" a="1"/>
  <c r="G60" i="27" s="1"/>
  <c r="C166" i="23" a="1"/>
  <c r="C166" i="23" s="1"/>
  <c r="C125" i="19" a="1"/>
  <c r="C125" i="19" s="1"/>
  <c r="D125" i="19" s="1" a="1"/>
  <c r="D125" i="19" s="1"/>
  <c r="C51" i="32" a="1"/>
  <c r="C51" i="32" s="1"/>
  <c r="C163" i="32" a="1"/>
  <c r="C163" i="32" s="1"/>
  <c r="C11" i="14" a="1"/>
  <c r="C11" i="14" s="1"/>
  <c r="C28" i="32" a="1"/>
  <c r="C28" i="32" s="1"/>
  <c r="C20" i="32" a="1"/>
  <c r="C20" i="32" s="1"/>
  <c r="C92" i="14" a="1"/>
  <c r="C92" i="14" s="1"/>
  <c r="C164" i="32" a="1"/>
  <c r="C164" i="32" s="1"/>
  <c r="C124" i="14" a="1"/>
  <c r="C124" i="14" s="1"/>
  <c r="Y124" i="14" s="1" a="1"/>
  <c r="Y124" i="14" s="1"/>
  <c r="C37" i="32" a="1"/>
  <c r="C37" i="32" s="1"/>
  <c r="C53" i="32" a="1"/>
  <c r="C53" i="32" s="1"/>
  <c r="C32" i="27" a="1"/>
  <c r="C32" i="27" s="1"/>
  <c r="C116" i="27" a="1"/>
  <c r="C116" i="27" s="1"/>
  <c r="D116" i="27" s="1" a="1"/>
  <c r="D116" i="27" s="1"/>
  <c r="C133" i="19" a="1"/>
  <c r="C133" i="19" s="1"/>
  <c r="C166" i="4" a="1"/>
  <c r="C166" i="4" s="1"/>
  <c r="C171" i="4" a="1"/>
  <c r="C171" i="4" s="1"/>
  <c r="C154" i="4" a="1"/>
  <c r="C154" i="4" s="1"/>
  <c r="C132" i="19" a="1"/>
  <c r="C132" i="19" s="1"/>
  <c r="C101" i="27" a="1"/>
  <c r="C101" i="27" s="1"/>
  <c r="G101" i="27" s="1" a="1"/>
  <c r="G101" i="27" s="1"/>
  <c r="C101" i="19" a="1"/>
  <c r="C101" i="19" s="1"/>
  <c r="D101" i="19" s="1" a="1"/>
  <c r="D101" i="19" s="1"/>
  <c r="C120" i="4" a="1"/>
  <c r="C120" i="4" s="1"/>
  <c r="C20" i="23" a="1"/>
  <c r="C20" i="23" s="1"/>
  <c r="C51" i="19" a="1"/>
  <c r="C51" i="19" s="1"/>
  <c r="D51" i="19" s="1" a="1"/>
  <c r="D51" i="19" s="1"/>
  <c r="C52" i="27" a="1"/>
  <c r="C52" i="27" s="1"/>
  <c r="C176" i="4" a="1"/>
  <c r="C176" i="4" s="1"/>
  <c r="C128" i="27" a="1"/>
  <c r="C128" i="27" s="1"/>
  <c r="C48" i="27" a="1"/>
  <c r="C48" i="27" s="1"/>
  <c r="C173" i="23" a="1"/>
  <c r="C173" i="23" s="1"/>
  <c r="G173" i="23" s="1" a="1"/>
  <c r="G173" i="23" s="1"/>
  <c r="C24" i="27" a="1"/>
  <c r="C24" i="27" s="1"/>
  <c r="G24" i="27" s="1" a="1"/>
  <c r="G24" i="27" s="1"/>
  <c r="C68" i="23" a="1"/>
  <c r="C68" i="23" s="1"/>
  <c r="D68" i="23" s="1" a="1"/>
  <c r="D68" i="23" s="1"/>
  <c r="C83" i="23" a="1"/>
  <c r="C83" i="23" s="1"/>
  <c r="G83" i="23" s="1" a="1"/>
  <c r="G83" i="23" s="1"/>
  <c r="D17" i="25" a="1"/>
  <c r="D17" i="25" s="1"/>
  <c r="C146" i="27" a="1"/>
  <c r="C146" i="27" s="1"/>
  <c r="C42" i="23" a="1"/>
  <c r="C42" i="23" s="1"/>
  <c r="C74" i="14" a="1"/>
  <c r="C74" i="14" s="1"/>
  <c r="C43" i="27" a="1"/>
  <c r="C43" i="27" s="1"/>
  <c r="C71" i="23" a="1"/>
  <c r="C71" i="23" s="1"/>
  <c r="C88" i="23" a="1"/>
  <c r="C88" i="23" s="1"/>
  <c r="C54" i="19" a="1"/>
  <c r="C54" i="19" s="1"/>
  <c r="C46" i="19" a="1"/>
  <c r="C46" i="19" s="1"/>
  <c r="G46" i="19" s="1" a="1"/>
  <c r="G46" i="19" s="1"/>
  <c r="C90" i="4" a="1"/>
  <c r="C90" i="4" s="1"/>
  <c r="C127" i="27" a="1"/>
  <c r="C127" i="27" s="1"/>
  <c r="C119" i="19" a="1"/>
  <c r="C119" i="19" s="1"/>
  <c r="D119" i="19" s="1" a="1"/>
  <c r="D119" i="19" s="1"/>
  <c r="C58" i="19" a="1"/>
  <c r="C58" i="19" s="1"/>
  <c r="C132" i="4" a="1"/>
  <c r="C132" i="4" s="1"/>
  <c r="C139" i="27" a="1"/>
  <c r="C139" i="27" s="1"/>
  <c r="G139" i="27" s="1" a="1"/>
  <c r="G139" i="27" s="1"/>
  <c r="C43" i="32" a="1"/>
  <c r="C43" i="32" s="1"/>
  <c r="C139" i="32" a="1"/>
  <c r="C139" i="32" s="1"/>
  <c r="C43" i="14" a="1"/>
  <c r="C43" i="14" s="1"/>
  <c r="M43" i="14" s="1" a="1"/>
  <c r="M43" i="14" s="1"/>
  <c r="C124" i="32" a="1"/>
  <c r="C124" i="32" s="1"/>
  <c r="C68" i="32" a="1"/>
  <c r="C68" i="32" s="1"/>
  <c r="C75" i="14" a="1"/>
  <c r="C75" i="14" s="1"/>
  <c r="C44" i="14" a="1"/>
  <c r="C44" i="14" s="1"/>
  <c r="C21" i="32" a="1"/>
  <c r="C21" i="32" s="1"/>
  <c r="C165" i="32" a="1"/>
  <c r="C165" i="32" s="1"/>
  <c r="D165" i="32" s="1" a="1"/>
  <c r="D165" i="32" s="1"/>
  <c r="C62" i="32" a="1"/>
  <c r="C62" i="32" s="1"/>
  <c r="D62" i="32" s="1" a="1"/>
  <c r="D62" i="32" s="1"/>
  <c r="C94" i="14" a="1"/>
  <c r="C94" i="14" s="1"/>
  <c r="C141" i="23" a="1"/>
  <c r="C141" i="23" s="1"/>
  <c r="D141" i="23" s="1" a="1"/>
  <c r="D141" i="23" s="1"/>
  <c r="C167" i="14" a="1"/>
  <c r="C167" i="14" s="1"/>
  <c r="C103" i="32" a="1"/>
  <c r="C103" i="32" s="1"/>
  <c r="C100" i="32" a="1"/>
  <c r="C100" i="32" s="1"/>
  <c r="A36" i="15"/>
  <c r="C118" i="32" a="1"/>
  <c r="C118" i="32" s="1"/>
  <c r="C78" i="32" a="1"/>
  <c r="C78" i="32" s="1"/>
  <c r="C174" i="14" a="1"/>
  <c r="C174" i="14" s="1"/>
  <c r="C61" i="14" a="1"/>
  <c r="C61" i="14" s="1"/>
  <c r="C150" i="32" a="1"/>
  <c r="C150" i="32" s="1"/>
  <c r="C174" i="32" a="1"/>
  <c r="C174" i="32" s="1"/>
  <c r="E174" i="32" s="1" a="1"/>
  <c r="E174" i="32" s="1"/>
  <c r="C166" i="32" a="1"/>
  <c r="C166" i="32" s="1"/>
  <c r="C22" i="14" a="1"/>
  <c r="C22" i="14" s="1"/>
  <c r="C37" i="14" a="1"/>
  <c r="C37" i="14" s="1"/>
  <c r="C118" i="14" a="1"/>
  <c r="C118" i="14" s="1"/>
  <c r="C70" i="14" a="1"/>
  <c r="C70" i="14" s="1"/>
  <c r="C38" i="32" a="1"/>
  <c r="C38" i="32" s="1"/>
  <c r="C126" i="32" a="1"/>
  <c r="C126" i="32" s="1"/>
  <c r="C45" i="14" a="1"/>
  <c r="C45" i="14" s="1"/>
  <c r="C13" i="14" a="1"/>
  <c r="C13" i="14" s="1"/>
  <c r="C166" i="14" a="1"/>
  <c r="C166" i="14" s="1"/>
  <c r="C54" i="32" a="1"/>
  <c r="C54" i="32" s="1"/>
  <c r="C102" i="32" a="1"/>
  <c r="C102" i="32" s="1"/>
  <c r="C22" i="32" a="1"/>
  <c r="C22" i="32" s="1"/>
  <c r="C158" i="32" a="1"/>
  <c r="C158" i="32" s="1"/>
  <c r="C70" i="32" a="1"/>
  <c r="C70" i="32" s="1"/>
  <c r="C110" i="32" a="1"/>
  <c r="C110" i="32" s="1"/>
  <c r="C94" i="32" a="1"/>
  <c r="C94" i="32" s="1"/>
  <c r="C133" i="14" a="1"/>
  <c r="C133" i="14" s="1"/>
  <c r="C30" i="32" a="1"/>
  <c r="C30" i="32" s="1"/>
  <c r="C134" i="32" a="1"/>
  <c r="C134" i="32" s="1"/>
  <c r="C46" i="32" a="1"/>
  <c r="C46" i="32" s="1"/>
  <c r="C157" i="14" a="1"/>
  <c r="C157" i="14" s="1"/>
  <c r="C149" i="14" a="1"/>
  <c r="C149" i="14" s="1"/>
  <c r="C86" i="32" a="1"/>
  <c r="C86" i="32" s="1"/>
  <c r="C142" i="32" a="1"/>
  <c r="C142" i="32" s="1"/>
  <c r="C86" i="15" a="1"/>
  <c r="C86" i="15" s="1"/>
  <c r="D86" i="15" a="1"/>
  <c r="D86" i="15" s="1"/>
  <c r="C108" i="15" a="1"/>
  <c r="C108" i="15" s="1"/>
  <c r="D108" i="15" a="1"/>
  <c r="D108" i="15" s="1"/>
  <c r="C105" i="15" a="1"/>
  <c r="C105" i="15" s="1"/>
  <c r="D105" i="15" a="1"/>
  <c r="D105" i="15" s="1"/>
  <c r="D31" i="15" a="1"/>
  <c r="D31" i="15" s="1"/>
  <c r="C31" i="15" a="1"/>
  <c r="C31" i="15" s="1"/>
  <c r="C34" i="15" a="1"/>
  <c r="C34" i="15" s="1"/>
  <c r="D34" i="15" a="1"/>
  <c r="D34" i="15" s="1"/>
  <c r="C27" i="15" a="1"/>
  <c r="C27" i="15" s="1"/>
  <c r="D27" i="15" a="1"/>
  <c r="D27" i="15" s="1"/>
  <c r="C72" i="15" a="1"/>
  <c r="C72" i="15" s="1"/>
  <c r="C112" i="15" a="1"/>
  <c r="C112" i="15" s="1"/>
  <c r="D112" i="15" a="1"/>
  <c r="D112" i="15" s="1"/>
  <c r="C53" i="15" a="1"/>
  <c r="C53" i="15" s="1"/>
  <c r="D53" i="15" a="1"/>
  <c r="D53" i="15" s="1"/>
  <c r="D17" i="15" a="1"/>
  <c r="D17" i="15" s="1"/>
  <c r="C17" i="15" a="1"/>
  <c r="C17" i="15" s="1"/>
  <c r="C70" i="15" a="1"/>
  <c r="C70" i="15" s="1"/>
  <c r="D70" i="15" a="1"/>
  <c r="D70" i="15" s="1"/>
  <c r="C66" i="15" a="1"/>
  <c r="C66" i="15" s="1"/>
  <c r="D66" i="15" a="1"/>
  <c r="D66" i="15" s="1"/>
  <c r="C41" i="15" a="1"/>
  <c r="C41" i="15" s="1"/>
  <c r="D41" i="15" a="1"/>
  <c r="D41" i="15" s="1"/>
  <c r="C106" i="15" a="1"/>
  <c r="C106" i="15" s="1"/>
  <c r="D106" i="15" a="1"/>
  <c r="D106" i="15" s="1"/>
  <c r="D25" i="15" a="1"/>
  <c r="D25" i="15" s="1"/>
  <c r="C25" i="15" a="1"/>
  <c r="C25" i="15" s="1"/>
  <c r="C59" i="15" a="1"/>
  <c r="C59" i="15" s="1"/>
  <c r="D59" i="15" a="1"/>
  <c r="D59" i="15" s="1"/>
  <c r="D80" i="15" a="1"/>
  <c r="D80" i="15" s="1"/>
  <c r="C80" i="15" a="1"/>
  <c r="C80" i="15" s="1"/>
  <c r="C10" i="15" a="1"/>
  <c r="C10" i="15" s="1"/>
  <c r="D10" i="15" a="1"/>
  <c r="D10" i="15" s="1"/>
  <c r="C46" i="15" a="1"/>
  <c r="C46" i="15" s="1"/>
  <c r="D46" i="15" a="1"/>
  <c r="D46" i="15" s="1"/>
  <c r="C113" i="15" a="1"/>
  <c r="C113" i="15" s="1"/>
  <c r="C23" i="15" a="1"/>
  <c r="C23" i="15" s="1"/>
  <c r="D23" i="15" a="1"/>
  <c r="D23" i="15" s="1"/>
  <c r="C37" i="15" a="1"/>
  <c r="C37" i="15" s="1"/>
  <c r="D37" i="15" a="1"/>
  <c r="D37" i="15" s="1"/>
  <c r="C56" i="15" a="1"/>
  <c r="C56" i="15" s="1"/>
  <c r="D56" i="15" a="1"/>
  <c r="D56" i="15" s="1"/>
  <c r="C97" i="15" a="1"/>
  <c r="C97" i="15" s="1"/>
  <c r="D97" i="15" a="1"/>
  <c r="D97" i="15" s="1"/>
  <c r="C73" i="15" a="1"/>
  <c r="C73" i="15" s="1"/>
  <c r="D73" i="15" a="1"/>
  <c r="D73" i="15" s="1"/>
  <c r="C93" i="15" a="1"/>
  <c r="C93" i="15" s="1"/>
  <c r="D93" i="15" a="1"/>
  <c r="D93" i="15" s="1"/>
  <c r="C11" i="15" a="1"/>
  <c r="C11" i="15" s="1"/>
  <c r="D11" i="15" a="1"/>
  <c r="D11" i="15" s="1"/>
  <c r="C29" i="15" a="1"/>
  <c r="C29" i="15" s="1"/>
  <c r="D29" i="15" a="1"/>
  <c r="D29" i="15" s="1"/>
  <c r="C13" i="15" a="1"/>
  <c r="C13" i="15" s="1"/>
  <c r="D13" i="15" a="1"/>
  <c r="D13" i="15" s="1"/>
  <c r="C33" i="15" a="1"/>
  <c r="C33" i="15" s="1"/>
  <c r="D33" i="15" a="1"/>
  <c r="D33" i="15" s="1"/>
  <c r="C117" i="15" a="1"/>
  <c r="C117" i="15" s="1"/>
  <c r="D117" i="15" a="1"/>
  <c r="D117" i="15" s="1"/>
  <c r="C51" i="15" a="1"/>
  <c r="C51" i="15" s="1"/>
  <c r="D51" i="15" a="1"/>
  <c r="D51" i="15" s="1"/>
  <c r="C110" i="15" a="1"/>
  <c r="C110" i="15" s="1"/>
  <c r="D110" i="15" a="1"/>
  <c r="D110" i="15" s="1"/>
  <c r="D85" i="15" a="1"/>
  <c r="D85" i="15" s="1"/>
  <c r="C85" i="15" a="1"/>
  <c r="C85" i="15" s="1"/>
  <c r="D119" i="15" a="1"/>
  <c r="D119" i="15" s="1"/>
  <c r="C119" i="15" a="1"/>
  <c r="C119" i="15" s="1"/>
  <c r="C94" i="15" a="1"/>
  <c r="C94" i="15" s="1"/>
  <c r="D94" i="15" a="1"/>
  <c r="D94" i="15" s="1"/>
  <c r="C96" i="15" a="1"/>
  <c r="C96" i="15" s="1"/>
  <c r="D96" i="15" a="1"/>
  <c r="D96" i="15" s="1"/>
  <c r="D47" i="15" a="1"/>
  <c r="D47" i="15" s="1"/>
  <c r="C47" i="15" a="1"/>
  <c r="C47" i="15" s="1"/>
  <c r="D84" i="15" a="1"/>
  <c r="D84" i="15" s="1"/>
  <c r="C84" i="15" a="1"/>
  <c r="C84" i="15" s="1"/>
  <c r="C49" i="15" a="1"/>
  <c r="C49" i="15" s="1"/>
  <c r="D49" i="15" a="1"/>
  <c r="D49" i="15" s="1"/>
  <c r="D90" i="15" a="1"/>
  <c r="D90" i="15" s="1"/>
  <c r="C90" i="15" a="1"/>
  <c r="C90" i="15" s="1"/>
  <c r="C28" i="15" a="1"/>
  <c r="C28" i="15" s="1"/>
  <c r="D28" i="15" a="1"/>
  <c r="D28" i="15" s="1"/>
  <c r="C15" i="15" a="1"/>
  <c r="C15" i="15" s="1"/>
  <c r="D15" i="15" a="1"/>
  <c r="D15" i="15" s="1"/>
  <c r="C120" i="15" a="1"/>
  <c r="C120" i="15" s="1"/>
  <c r="D120" i="15" a="1"/>
  <c r="D120" i="15" s="1"/>
  <c r="C87" i="15" a="1"/>
  <c r="C87" i="15" s="1"/>
  <c r="D87" i="15" a="1"/>
  <c r="D87" i="15" s="1"/>
  <c r="D67" i="15" a="1"/>
  <c r="D67" i="15" s="1"/>
  <c r="C67" i="15" a="1"/>
  <c r="C67" i="15" s="1"/>
  <c r="C109" i="15" a="1"/>
  <c r="C109" i="15" s="1"/>
  <c r="D109" i="15" a="1"/>
  <c r="D109" i="15" s="1"/>
  <c r="D12" i="15" a="1"/>
  <c r="D12" i="15" s="1"/>
  <c r="C12" i="15" a="1"/>
  <c r="C12" i="15" s="1"/>
  <c r="C78" i="15" a="1"/>
  <c r="C78" i="15" s="1"/>
  <c r="D78" i="15" a="1"/>
  <c r="D78" i="15" s="1"/>
  <c r="C9" i="15" a="1"/>
  <c r="C9" i="15" s="1"/>
  <c r="D9" i="15" a="1"/>
  <c r="D9" i="15" s="1"/>
  <c r="C83" i="15" a="1"/>
  <c r="C83" i="15" s="1"/>
  <c r="D83" i="15" a="1"/>
  <c r="D83" i="15" s="1"/>
  <c r="D14" i="15" a="1"/>
  <c r="D14" i="15" s="1"/>
  <c r="C14" i="15" a="1"/>
  <c r="C14" i="15" s="1"/>
  <c r="C116" i="15" a="1"/>
  <c r="C116" i="15" s="1"/>
  <c r="D116" i="15" a="1"/>
  <c r="D116" i="15" s="1"/>
  <c r="C115" i="15" a="1"/>
  <c r="C115" i="15" s="1"/>
  <c r="C54" i="15" a="1"/>
  <c r="C54" i="15" s="1"/>
  <c r="D54" i="15" a="1"/>
  <c r="D54" i="15" s="1"/>
  <c r="C118" i="15" a="1"/>
  <c r="C118" i="15" s="1"/>
  <c r="D118" i="15" a="1"/>
  <c r="D118" i="15" s="1"/>
  <c r="C24" i="15" a="1"/>
  <c r="C24" i="15" s="1"/>
  <c r="D24" i="15" a="1"/>
  <c r="D24" i="15" s="1"/>
  <c r="C107" i="15" a="1"/>
  <c r="C107" i="15" s="1"/>
  <c r="D107" i="15" a="1"/>
  <c r="D107" i="15" s="1"/>
  <c r="C95" i="15" a="1"/>
  <c r="C95" i="15" s="1"/>
  <c r="D95" i="15" a="1"/>
  <c r="D95" i="15" s="1"/>
  <c r="C48" i="15" a="1"/>
  <c r="C48" i="15" s="1"/>
  <c r="D48" i="15" a="1"/>
  <c r="D48" i="15" s="1"/>
  <c r="C18" i="15" a="1"/>
  <c r="C18" i="15" s="1"/>
  <c r="C64" i="15" a="1"/>
  <c r="C64" i="15" s="1"/>
  <c r="D64" i="15" a="1"/>
  <c r="D64" i="15" s="1"/>
  <c r="C69" i="15" a="1"/>
  <c r="C69" i="15" s="1"/>
  <c r="D69" i="15" a="1"/>
  <c r="D69" i="15" s="1"/>
  <c r="C75" i="15" a="1"/>
  <c r="C75" i="15" s="1"/>
  <c r="D75" i="15" a="1"/>
  <c r="D75" i="15" s="1"/>
  <c r="C40" i="15" a="1"/>
  <c r="C40" i="15" s="1"/>
  <c r="D40" i="15" a="1"/>
  <c r="D40" i="15" s="1"/>
  <c r="C81" i="15" a="1"/>
  <c r="C81" i="15" s="1"/>
  <c r="D81" i="15" a="1"/>
  <c r="D81" i="15" s="1"/>
  <c r="C76" i="15" a="1"/>
  <c r="C76" i="15" s="1"/>
  <c r="D76" i="15" a="1"/>
  <c r="D76" i="15" s="1"/>
  <c r="C63" i="15" a="1"/>
  <c r="C63" i="15" s="1"/>
  <c r="D63" i="15" a="1"/>
  <c r="D63" i="15" s="1"/>
  <c r="C26" i="15" a="1"/>
  <c r="C26" i="15" s="1"/>
  <c r="D26" i="15" a="1"/>
  <c r="D26" i="15" s="1"/>
  <c r="C65" i="15" a="1"/>
  <c r="C65" i="15" s="1"/>
  <c r="D65" i="15" a="1"/>
  <c r="D65" i="15" s="1"/>
  <c r="C99" i="15" a="1"/>
  <c r="C99" i="15" s="1"/>
  <c r="D99" i="15" a="1"/>
  <c r="D99" i="15" s="1"/>
  <c r="C58" i="15" a="1"/>
  <c r="C58" i="15" s="1"/>
  <c r="D58" i="15" a="1"/>
  <c r="D58" i="15" s="1"/>
  <c r="C50" i="15" a="1"/>
  <c r="C50" i="15" s="1"/>
  <c r="D50" i="15" a="1"/>
  <c r="D50" i="15" s="1"/>
  <c r="C38" i="15" a="1"/>
  <c r="C38" i="15" s="1"/>
  <c r="D38" i="15" a="1"/>
  <c r="D38" i="15" s="1"/>
  <c r="C82" i="15" a="1"/>
  <c r="C82" i="15" s="1"/>
  <c r="D82" i="15" a="1"/>
  <c r="D82" i="15" s="1"/>
  <c r="C39" i="15" a="1"/>
  <c r="C39" i="15" s="1"/>
  <c r="D39" i="15" a="1"/>
  <c r="D39" i="15" s="1"/>
  <c r="D16" i="15" a="1"/>
  <c r="D16" i="15" s="1"/>
  <c r="C16" i="15" a="1"/>
  <c r="C16" i="15" s="1"/>
  <c r="D71" i="15" a="1"/>
  <c r="D71" i="15" s="1"/>
  <c r="C71" i="15" a="1"/>
  <c r="C71" i="15" s="1"/>
  <c r="C114" i="15" a="1"/>
  <c r="C114" i="15" s="1"/>
  <c r="D114" i="15" a="1"/>
  <c r="D114" i="15" s="1"/>
  <c r="C61" i="15" a="1"/>
  <c r="C61" i="15" s="1"/>
  <c r="D61" i="15" a="1"/>
  <c r="D61" i="15" s="1"/>
  <c r="C102" i="15" a="1"/>
  <c r="C102" i="15" s="1"/>
  <c r="D102" i="15" a="1"/>
  <c r="D102" i="15" s="1"/>
  <c r="C77" i="15" a="1"/>
  <c r="C77" i="15" s="1"/>
  <c r="D77" i="15" a="1"/>
  <c r="D77" i="15" s="1"/>
  <c r="C42" i="15" a="1"/>
  <c r="C42" i="15" s="1"/>
  <c r="D42" i="15" a="1"/>
  <c r="D42" i="15" s="1"/>
  <c r="D104" i="15" a="1"/>
  <c r="D104" i="15" s="1"/>
  <c r="C104" i="15" a="1"/>
  <c r="C104" i="15" s="1"/>
  <c r="C98" i="15" a="1"/>
  <c r="C98" i="15" s="1"/>
  <c r="C100" i="15" a="1"/>
  <c r="C100" i="15" s="1"/>
  <c r="D100" i="15" a="1"/>
  <c r="D100" i="15" s="1"/>
  <c r="C43" i="15" a="1"/>
  <c r="C43" i="15" s="1"/>
  <c r="D43" i="15" a="1"/>
  <c r="D43" i="15" s="1"/>
  <c r="C124" i="15" a="1"/>
  <c r="C124" i="15" s="1"/>
  <c r="D124" i="15" a="1"/>
  <c r="D124" i="15" s="1"/>
  <c r="C35" i="15" a="1"/>
  <c r="C35" i="15" s="1"/>
  <c r="D35" i="15" a="1"/>
  <c r="D35" i="15" s="1"/>
  <c r="C60" i="15" a="1"/>
  <c r="C60" i="15" s="1"/>
  <c r="D60" i="15" a="1"/>
  <c r="D60" i="15" s="1"/>
  <c r="C133" i="15" a="1"/>
  <c r="C133" i="15" s="1"/>
  <c r="D133" i="15" a="1"/>
  <c r="D133" i="15" s="1"/>
  <c r="C122" i="15" a="1"/>
  <c r="C122" i="15" s="1"/>
  <c r="D122" i="15" a="1"/>
  <c r="D122" i="15" s="1"/>
  <c r="C92" i="15" a="1"/>
  <c r="C92" i="15" s="1"/>
  <c r="D92" i="15" a="1"/>
  <c r="D92" i="15" s="1"/>
  <c r="C134" i="15" a="1"/>
  <c r="C134" i="15" s="1"/>
  <c r="D134" i="15" a="1"/>
  <c r="D134" i="15" s="1"/>
  <c r="C52" i="15" a="1"/>
  <c r="C52" i="15" s="1"/>
  <c r="D52" i="15" a="1"/>
  <c r="D52" i="15" s="1"/>
  <c r="C128" i="15" a="1"/>
  <c r="C128" i="15" s="1"/>
  <c r="D128" i="15" a="1"/>
  <c r="D128" i="15" s="1"/>
  <c r="C131" i="15" a="1"/>
  <c r="C131" i="15" s="1"/>
  <c r="D131" i="15" a="1"/>
  <c r="D131" i="15" s="1"/>
  <c r="C45" i="15" a="1"/>
  <c r="C45" i="15" s="1"/>
  <c r="D45" i="15" a="1"/>
  <c r="D45" i="15" s="1"/>
  <c r="C130" i="15" a="1"/>
  <c r="C130" i="15" s="1"/>
  <c r="D130" i="15" a="1"/>
  <c r="D130" i="15" s="1"/>
  <c r="D68" i="15" a="1"/>
  <c r="D68" i="15" s="1"/>
  <c r="C68" i="15" a="1"/>
  <c r="C68" i="15" s="1"/>
  <c r="C91" i="15" a="1"/>
  <c r="C91" i="15" s="1"/>
  <c r="C88" i="15" a="1"/>
  <c r="C88" i="15" s="1"/>
  <c r="D88" i="15" a="1"/>
  <c r="D88" i="15" s="1"/>
  <c r="C132" i="15" a="1"/>
  <c r="C132" i="15" s="1"/>
  <c r="D132" i="15" a="1"/>
  <c r="D132" i="15" s="1"/>
  <c r="C129" i="15" a="1"/>
  <c r="C129" i="15" s="1"/>
  <c r="D129" i="15" a="1"/>
  <c r="D129" i="15" s="1"/>
  <c r="D126" i="15" a="1"/>
  <c r="D126" i="15" s="1"/>
  <c r="C126" i="15" a="1"/>
  <c r="C126" i="15" s="1"/>
  <c r="C44" i="15" a="1"/>
  <c r="C44" i="15" s="1"/>
  <c r="D44" i="15" a="1"/>
  <c r="D44" i="15" s="1"/>
  <c r="C55" i="15" a="1"/>
  <c r="C55" i="15" s="1"/>
  <c r="D55" i="15" a="1"/>
  <c r="D55" i="15" s="1"/>
  <c r="C123" i="15" a="1"/>
  <c r="C123" i="15" s="1"/>
  <c r="D123" i="15" a="1"/>
  <c r="D123" i="15" s="1"/>
  <c r="C101" i="15" a="1"/>
  <c r="C101" i="15" s="1"/>
  <c r="D101" i="15" a="1"/>
  <c r="D101" i="15" s="1"/>
  <c r="D32" i="15" a="1"/>
  <c r="D32" i="15" s="1"/>
  <c r="C32" i="15" a="1"/>
  <c r="C32" i="15" s="1"/>
  <c r="C125" i="15" a="1"/>
  <c r="C125" i="15" s="1"/>
  <c r="D125" i="15" a="1"/>
  <c r="D125" i="15" s="1"/>
  <c r="C20" i="15" a="1"/>
  <c r="C20" i="15" s="1"/>
  <c r="D20" i="15" a="1"/>
  <c r="D20" i="15" s="1"/>
  <c r="C111" i="15" a="1"/>
  <c r="C111" i="15" s="1"/>
  <c r="D111" i="15" a="1"/>
  <c r="D111" i="15" s="1"/>
  <c r="C89" i="15" a="1"/>
  <c r="C89" i="15" s="1"/>
  <c r="D89" i="15" a="1"/>
  <c r="D89" i="15" s="1"/>
  <c r="C22" i="15" a="1"/>
  <c r="C22" i="15" s="1"/>
  <c r="D22" i="15" a="1"/>
  <c r="D22" i="15" s="1"/>
  <c r="C19" i="15" a="1"/>
  <c r="C19" i="15" s="1"/>
  <c r="D19" i="15" a="1"/>
  <c r="D19" i="15" s="1"/>
  <c r="C121" i="15" a="1"/>
  <c r="C121" i="15" s="1"/>
  <c r="D121" i="15" a="1"/>
  <c r="D121" i="15" s="1"/>
  <c r="D103" i="15" a="1"/>
  <c r="D103" i="15" s="1"/>
  <c r="C103" i="15" a="1"/>
  <c r="C103" i="15" s="1"/>
  <c r="C74" i="15" a="1"/>
  <c r="C74" i="15" s="1"/>
  <c r="D74" i="15" a="1"/>
  <c r="D74" i="15" s="1"/>
  <c r="G14" i="32" a="1"/>
  <c r="G14" i="32" s="1"/>
  <c r="D14" i="32" a="1"/>
  <c r="D14" i="32" s="1"/>
  <c r="D125" i="14" a="1"/>
  <c r="D125" i="14" s="1"/>
  <c r="D101" i="14" a="1"/>
  <c r="D101" i="14" s="1"/>
  <c r="D85" i="32" a="1"/>
  <c r="D85" i="32" s="1"/>
  <c r="G85" i="32" a="1"/>
  <c r="G85" i="32" s="1"/>
  <c r="D100" i="14" a="1"/>
  <c r="D100" i="14" s="1"/>
  <c r="G100" i="14" a="1"/>
  <c r="G100" i="14" s="1"/>
  <c r="AH100" i="14" a="1"/>
  <c r="AH100" i="14" s="1"/>
  <c r="D93" i="14" a="1"/>
  <c r="D93" i="14" s="1"/>
  <c r="Y93" i="14" a="1"/>
  <c r="Y93" i="14" s="1"/>
  <c r="AE93" i="14" a="1"/>
  <c r="AE93" i="14" s="1"/>
  <c r="AH93" i="14" a="1"/>
  <c r="AH93" i="14" s="1"/>
  <c r="P93" i="14" a="1"/>
  <c r="P93" i="14" s="1"/>
  <c r="G93" i="14" a="1"/>
  <c r="G93" i="14" s="1"/>
  <c r="M93" i="14" a="1"/>
  <c r="M93" i="14" s="1"/>
  <c r="V93" i="14" a="1"/>
  <c r="V93" i="14" s="1"/>
  <c r="D69" i="32" a="1"/>
  <c r="D69" i="32" s="1"/>
  <c r="M60" i="14" a="1"/>
  <c r="M60" i="14" s="1"/>
  <c r="AE60" i="14" a="1"/>
  <c r="AE60" i="14" s="1"/>
  <c r="Y60" i="14" a="1"/>
  <c r="Y60" i="14" s="1"/>
  <c r="V60" i="14" a="1"/>
  <c r="V60" i="14" s="1"/>
  <c r="AE52" i="14" a="1"/>
  <c r="AE52" i="14" s="1"/>
  <c r="D109" i="32" a="1"/>
  <c r="D109" i="32" s="1"/>
  <c r="G109" i="32" a="1"/>
  <c r="G109" i="32" s="1"/>
  <c r="AH84" i="14" a="1"/>
  <c r="AH84" i="14" s="1"/>
  <c r="Y84" i="14" a="1"/>
  <c r="Y84" i="14" s="1"/>
  <c r="M84" i="14" a="1"/>
  <c r="M84" i="14" s="1"/>
  <c r="AE84" i="14" a="1"/>
  <c r="AE84" i="14" s="1"/>
  <c r="V84" i="14" a="1"/>
  <c r="V84" i="14" s="1"/>
  <c r="G84" i="14" a="1"/>
  <c r="G84" i="14" s="1"/>
  <c r="D84" i="14" a="1"/>
  <c r="D84" i="14" s="1"/>
  <c r="F173" i="32" a="1"/>
  <c r="F173" i="32" s="1"/>
  <c r="D173" i="32" a="1"/>
  <c r="D173" i="32" s="1"/>
  <c r="E173" i="32" a="1"/>
  <c r="E173" i="32" s="1"/>
  <c r="G141" i="14" a="1"/>
  <c r="G141" i="14" s="1"/>
  <c r="D141" i="14" a="1"/>
  <c r="D141" i="14" s="1"/>
  <c r="P141" i="14" a="1"/>
  <c r="P141" i="14" s="1"/>
  <c r="V141" i="14" a="1"/>
  <c r="V141" i="14" s="1"/>
  <c r="Y141" i="14" a="1"/>
  <c r="Y141" i="14" s="1"/>
  <c r="AH141" i="14" a="1"/>
  <c r="AH141" i="14" s="1"/>
  <c r="P156" i="14" a="1"/>
  <c r="P156" i="14" s="1"/>
  <c r="G156" i="14" a="1"/>
  <c r="G156" i="14" s="1"/>
  <c r="D156" i="14" a="1"/>
  <c r="D156" i="14" s="1"/>
  <c r="V156" i="14" a="1"/>
  <c r="V156" i="14" s="1"/>
  <c r="AH156" i="14" a="1"/>
  <c r="AH156" i="14" s="1"/>
  <c r="AE156" i="14" a="1"/>
  <c r="AE156" i="14" s="1"/>
  <c r="M132" i="14" a="1"/>
  <c r="M132" i="14" s="1"/>
  <c r="V132" i="14" a="1"/>
  <c r="V132" i="14" s="1"/>
  <c r="G132" i="14" a="1"/>
  <c r="G132" i="14" s="1"/>
  <c r="Y132" i="14" a="1"/>
  <c r="Y132" i="14" s="1"/>
  <c r="AE132" i="14" a="1"/>
  <c r="AE132" i="14" s="1"/>
  <c r="P132" i="14" a="1"/>
  <c r="P132" i="14" s="1"/>
  <c r="D132" i="14" a="1"/>
  <c r="D132" i="14" s="1"/>
  <c r="AH132" i="14" a="1"/>
  <c r="AH132" i="14" s="1"/>
  <c r="G125" i="32" a="1"/>
  <c r="G125" i="32" s="1"/>
  <c r="D125" i="32" a="1"/>
  <c r="D125" i="32" s="1"/>
  <c r="D117" i="32" a="1"/>
  <c r="D117" i="32" s="1"/>
  <c r="G117" i="32" a="1"/>
  <c r="G117" i="32" s="1"/>
  <c r="G45" i="32" a="1"/>
  <c r="G45" i="32" s="1"/>
  <c r="D45" i="32" a="1"/>
  <c r="D45" i="32" s="1"/>
  <c r="D148" i="14" a="1"/>
  <c r="D148" i="14" s="1"/>
  <c r="V148" i="14" a="1"/>
  <c r="V148" i="14" s="1"/>
  <c r="P148" i="14" a="1"/>
  <c r="P148" i="14" s="1"/>
  <c r="M148" i="14" a="1"/>
  <c r="M148" i="14" s="1"/>
  <c r="AE148" i="14" a="1"/>
  <c r="AE148" i="14" s="1"/>
  <c r="AH148" i="14" a="1"/>
  <c r="AH148" i="14" s="1"/>
  <c r="G148" i="14" a="1"/>
  <c r="G148" i="14" s="1"/>
  <c r="Y148" i="14" a="1"/>
  <c r="Y148" i="14" s="1"/>
  <c r="D157" i="32" a="1"/>
  <c r="D157" i="32" s="1"/>
  <c r="G21" i="32" a="1"/>
  <c r="G21" i="32" s="1"/>
  <c r="D21" i="32" a="1"/>
  <c r="D21" i="32" s="1"/>
  <c r="D37" i="32" a="1"/>
  <c r="D37" i="32" s="1"/>
  <c r="G37" i="32" a="1"/>
  <c r="G37" i="32" s="1"/>
  <c r="P173" i="14" a="1"/>
  <c r="P173" i="14" s="1"/>
  <c r="D173" i="14" a="1"/>
  <c r="D173" i="14" s="1"/>
  <c r="Z173" i="14" a="1"/>
  <c r="Z173" i="14" s="1"/>
  <c r="AI173" i="14" a="1"/>
  <c r="AI173" i="14" s="1"/>
  <c r="F173" i="14" a="1"/>
  <c r="F173" i="14" s="1"/>
  <c r="O173" i="14" a="1"/>
  <c r="O173" i="14" s="1"/>
  <c r="AE173" i="14" a="1"/>
  <c r="AE173" i="14" s="1"/>
  <c r="Y173" i="14" a="1"/>
  <c r="Y173" i="14" s="1"/>
  <c r="E173" i="14" a="1"/>
  <c r="E173" i="14" s="1"/>
  <c r="V173" i="14" a="1"/>
  <c r="V173" i="14" s="1"/>
  <c r="G173" i="14" a="1"/>
  <c r="G173" i="14" s="1"/>
  <c r="W173" i="14" a="1"/>
  <c r="W173" i="14" s="1"/>
  <c r="R173" i="14" a="1"/>
  <c r="R173" i="14" s="1"/>
  <c r="M173" i="14" a="1"/>
  <c r="M173" i="14" s="1"/>
  <c r="AH173" i="14" a="1"/>
  <c r="AH173" i="14" s="1"/>
  <c r="N173" i="14" a="1"/>
  <c r="N173" i="14" s="1"/>
  <c r="Q173" i="14" a="1"/>
  <c r="Q173" i="14" s="1"/>
  <c r="AF173" i="14" a="1"/>
  <c r="AF173" i="14" s="1"/>
  <c r="X173" i="14" a="1"/>
  <c r="X173" i="14" s="1"/>
  <c r="H173" i="14" a="1"/>
  <c r="H173" i="14" s="1"/>
  <c r="AJ173" i="14" a="1"/>
  <c r="AJ173" i="14" s="1"/>
  <c r="AA173" i="14" a="1"/>
  <c r="AA173" i="14" s="1"/>
  <c r="D69" i="14" a="1"/>
  <c r="D69" i="14" s="1"/>
  <c r="V69" i="14" a="1"/>
  <c r="V69" i="14" s="1"/>
  <c r="P69" i="14" a="1"/>
  <c r="P69" i="14" s="1"/>
  <c r="M69" i="14" a="1"/>
  <c r="M69" i="14" s="1"/>
  <c r="AE69" i="14" a="1"/>
  <c r="AE69" i="14" s="1"/>
  <c r="Y69" i="14" a="1"/>
  <c r="Y69" i="14" s="1"/>
  <c r="G69" i="14" a="1"/>
  <c r="G69" i="14" s="1"/>
  <c r="AH69" i="14" a="1"/>
  <c r="AH69" i="14" s="1"/>
  <c r="AH165" i="14" a="1"/>
  <c r="AH165" i="14" s="1"/>
  <c r="D165" i="14" a="1"/>
  <c r="D165" i="14" s="1"/>
  <c r="G165" i="14" a="1"/>
  <c r="G165" i="14" s="1"/>
  <c r="P165" i="14" a="1"/>
  <c r="P165" i="14" s="1"/>
  <c r="M165" i="14" a="1"/>
  <c r="M165" i="14" s="1"/>
  <c r="AE165" i="14" a="1"/>
  <c r="AE165" i="14" s="1"/>
  <c r="Y165" i="14" a="1"/>
  <c r="Y165" i="14" s="1"/>
  <c r="G44" i="14" a="1"/>
  <c r="G44" i="14" s="1"/>
  <c r="P44" i="14" a="1"/>
  <c r="P44" i="14" s="1"/>
  <c r="V44" i="14" a="1"/>
  <c r="V44" i="14" s="1"/>
  <c r="AE44" i="14" a="1"/>
  <c r="AE44" i="14" s="1"/>
  <c r="M44" i="14" a="1"/>
  <c r="M44" i="14" s="1"/>
  <c r="AH44" i="14" a="1"/>
  <c r="AH44" i="14" s="1"/>
  <c r="Y44" i="14" a="1"/>
  <c r="Y44" i="14" s="1"/>
  <c r="D44" i="14" a="1"/>
  <c r="D44" i="14" s="1"/>
  <c r="D29" i="14" a="1"/>
  <c r="D29" i="14" s="1"/>
  <c r="G29" i="14" a="1"/>
  <c r="G29" i="14" s="1"/>
  <c r="AH117" i="14" a="1"/>
  <c r="AH117" i="14" s="1"/>
  <c r="D117" i="14" a="1"/>
  <c r="D117" i="14" s="1"/>
  <c r="P117" i="14" a="1"/>
  <c r="P117" i="14" s="1"/>
  <c r="V117" i="14" a="1"/>
  <c r="V117" i="14" s="1"/>
  <c r="M117" i="14" a="1"/>
  <c r="M117" i="14" s="1"/>
  <c r="AE117" i="14" a="1"/>
  <c r="AE117" i="14" s="1"/>
  <c r="G117" i="14" a="1"/>
  <c r="G117" i="14" s="1"/>
  <c r="Y117" i="14" a="1"/>
  <c r="Y117" i="14" s="1"/>
  <c r="P109" i="14" a="1"/>
  <c r="P109" i="14" s="1"/>
  <c r="V109" i="14" a="1"/>
  <c r="V109" i="14" s="1"/>
  <c r="Y109" i="14" a="1"/>
  <c r="Y109" i="14" s="1"/>
  <c r="D109" i="14" a="1"/>
  <c r="D109" i="14" s="1"/>
  <c r="AH109" i="14" a="1"/>
  <c r="AH109" i="14" s="1"/>
  <c r="AE109" i="14" a="1"/>
  <c r="AE109" i="14" s="1"/>
  <c r="M109" i="14" a="1"/>
  <c r="M109" i="14" s="1"/>
  <c r="G109" i="14" a="1"/>
  <c r="G109" i="14" s="1"/>
  <c r="Y35" i="14" a="1"/>
  <c r="Y35" i="14" s="1"/>
  <c r="M35" i="14" a="1"/>
  <c r="M35" i="14" s="1"/>
  <c r="P35" i="14" a="1"/>
  <c r="P35" i="14" s="1"/>
  <c r="G35" i="14" a="1"/>
  <c r="G35" i="14" s="1"/>
  <c r="AE35" i="14" a="1"/>
  <c r="AE35" i="14" s="1"/>
  <c r="AH35" i="14" a="1"/>
  <c r="AH35" i="14" s="1"/>
  <c r="V35" i="14" a="1"/>
  <c r="V35" i="14" s="1"/>
  <c r="D35" i="14" a="1"/>
  <c r="D35" i="14" s="1"/>
  <c r="Y99" i="14" a="1"/>
  <c r="Y99" i="14" s="1"/>
  <c r="P99" i="14" a="1"/>
  <c r="P99" i="14" s="1"/>
  <c r="AE99" i="14" a="1"/>
  <c r="AE99" i="14" s="1"/>
  <c r="V99" i="14" a="1"/>
  <c r="V99" i="14" s="1"/>
  <c r="M99" i="14" a="1"/>
  <c r="M99" i="14" s="1"/>
  <c r="D99" i="14" a="1"/>
  <c r="D99" i="14" s="1"/>
  <c r="G99" i="14" a="1"/>
  <c r="G99" i="14" s="1"/>
  <c r="D92" i="14" a="1"/>
  <c r="D92" i="14" s="1"/>
  <c r="AH92" i="14" a="1"/>
  <c r="AH92" i="14" s="1"/>
  <c r="AE92" i="14" a="1"/>
  <c r="AE92" i="14" s="1"/>
  <c r="V92" i="14" a="1"/>
  <c r="V92" i="14" s="1"/>
  <c r="M92" i="14" a="1"/>
  <c r="M92" i="14" s="1"/>
  <c r="Y92" i="14" a="1"/>
  <c r="Y92" i="14" s="1"/>
  <c r="P92" i="14" a="1"/>
  <c r="P92" i="14" s="1"/>
  <c r="G92" i="14" a="1"/>
  <c r="G92" i="14" s="1"/>
  <c r="E172" i="14" a="1"/>
  <c r="E172" i="14" s="1"/>
  <c r="Z172" i="14" a="1"/>
  <c r="Z172" i="14" s="1"/>
  <c r="O172" i="14" a="1"/>
  <c r="O172" i="14" s="1"/>
  <c r="X172" i="14" a="1"/>
  <c r="X172" i="14" s="1"/>
  <c r="M172" i="14" a="1"/>
  <c r="M172" i="14" s="1"/>
  <c r="AJ172" i="14" a="1"/>
  <c r="AJ172" i="14" s="1"/>
  <c r="W172" i="14" a="1"/>
  <c r="W172" i="14" s="1"/>
  <c r="P172" i="14" a="1"/>
  <c r="P172" i="14" s="1"/>
  <c r="AG172" i="14" a="1"/>
  <c r="AG172" i="14" s="1"/>
  <c r="N172" i="14" a="1"/>
  <c r="N172" i="14" s="1"/>
  <c r="AF172" i="14" a="1"/>
  <c r="AF172" i="14" s="1"/>
  <c r="AH172" i="14" a="1"/>
  <c r="AH172" i="14" s="1"/>
  <c r="AE172" i="14" a="1"/>
  <c r="AE172" i="14" s="1"/>
  <c r="R172" i="14" a="1"/>
  <c r="R172" i="14" s="1"/>
  <c r="AA172" i="14" a="1"/>
  <c r="AA172" i="14" s="1"/>
  <c r="Q172" i="14" a="1"/>
  <c r="Q172" i="14" s="1"/>
  <c r="Y172" i="14" a="1"/>
  <c r="Y172" i="14" s="1"/>
  <c r="AI172" i="14" a="1"/>
  <c r="AI172" i="14" s="1"/>
  <c r="V172" i="14" a="1"/>
  <c r="V172" i="14" s="1"/>
  <c r="D172" i="14" a="1"/>
  <c r="D172" i="14" s="1"/>
  <c r="I172" i="14" a="1"/>
  <c r="I172" i="14" s="1"/>
  <c r="F172" i="14" a="1"/>
  <c r="F172" i="14" s="1"/>
  <c r="H172" i="14" a="1"/>
  <c r="H172" i="14" s="1"/>
  <c r="G172" i="14" a="1"/>
  <c r="G172" i="14" s="1"/>
  <c r="AE147" i="14" a="1"/>
  <c r="AE147" i="14" s="1"/>
  <c r="Y147" i="14" a="1"/>
  <c r="Y147" i="14" s="1"/>
  <c r="P147" i="14" a="1"/>
  <c r="P147" i="14" s="1"/>
  <c r="M147" i="14" a="1"/>
  <c r="M147" i="14" s="1"/>
  <c r="V147" i="14" a="1"/>
  <c r="V147" i="14" s="1"/>
  <c r="AH147" i="14" a="1"/>
  <c r="AH147" i="14" s="1"/>
  <c r="D147" i="14" a="1"/>
  <c r="D147" i="14" s="1"/>
  <c r="G147" i="14" a="1"/>
  <c r="G147" i="14" s="1"/>
  <c r="V75" i="14" a="1"/>
  <c r="V75" i="14" s="1"/>
  <c r="P75" i="14" a="1"/>
  <c r="P75" i="14" s="1"/>
  <c r="Y75" i="14" a="1"/>
  <c r="Y75" i="14" s="1"/>
  <c r="AH75" i="14" a="1"/>
  <c r="AH75" i="14" s="1"/>
  <c r="D75" i="14" a="1"/>
  <c r="D75" i="14" s="1"/>
  <c r="AE75" i="14" a="1"/>
  <c r="AE75" i="14" s="1"/>
  <c r="G75" i="14" a="1"/>
  <c r="G75" i="14" s="1"/>
  <c r="M75" i="14" a="1"/>
  <c r="M75" i="14" s="1"/>
  <c r="D123" i="14" a="1"/>
  <c r="D123" i="14" s="1"/>
  <c r="P123" i="14" a="1"/>
  <c r="P123" i="14" s="1"/>
  <c r="M123" i="14" a="1"/>
  <c r="M123" i="14" s="1"/>
  <c r="AE123" i="14" a="1"/>
  <c r="AE123" i="14" s="1"/>
  <c r="AH123" i="14" a="1"/>
  <c r="AH123" i="14" s="1"/>
  <c r="Y123" i="14" a="1"/>
  <c r="Y123" i="14" s="1"/>
  <c r="V123" i="14" a="1"/>
  <c r="V123" i="14" s="1"/>
  <c r="G123" i="14" a="1"/>
  <c r="G123" i="14" s="1"/>
  <c r="V155" i="14" a="1"/>
  <c r="V155" i="14" s="1"/>
  <c r="AE155" i="14" a="1"/>
  <c r="AE155" i="14" s="1"/>
  <c r="M155" i="14" a="1"/>
  <c r="M155" i="14" s="1"/>
  <c r="Y155" i="14" a="1"/>
  <c r="Y155" i="14" s="1"/>
  <c r="AH155" i="14" a="1"/>
  <c r="AH155" i="14" s="1"/>
  <c r="D155" i="14" a="1"/>
  <c r="D155" i="14" s="1"/>
  <c r="G155" i="14" a="1"/>
  <c r="G155" i="14" s="1"/>
  <c r="P155" i="14" a="1"/>
  <c r="P155" i="14" s="1"/>
  <c r="G12" i="32" a="1"/>
  <c r="G12" i="32" s="1"/>
  <c r="D12" i="32" a="1"/>
  <c r="D12" i="32" s="1"/>
  <c r="AH131" i="14" a="1"/>
  <c r="AH131" i="14" s="1"/>
  <c r="Y131" i="14" a="1"/>
  <c r="Y131" i="14" s="1"/>
  <c r="G131" i="14" a="1"/>
  <c r="G131" i="14" s="1"/>
  <c r="D131" i="14" a="1"/>
  <c r="D131" i="14" s="1"/>
  <c r="AE131" i="14" a="1"/>
  <c r="AE131" i="14" s="1"/>
  <c r="V131" i="14" a="1"/>
  <c r="V131" i="14" s="1"/>
  <c r="P131" i="14" a="1"/>
  <c r="P131" i="14" s="1"/>
  <c r="G28" i="32" a="1"/>
  <c r="G28" i="32" s="1"/>
  <c r="D28" i="32" a="1"/>
  <c r="D28" i="32" s="1"/>
  <c r="V68" i="14" a="1"/>
  <c r="V68" i="14" s="1"/>
  <c r="Y68" i="14" a="1"/>
  <c r="Y68" i="14" s="1"/>
  <c r="P68" i="14" a="1"/>
  <c r="P68" i="14" s="1"/>
  <c r="M68" i="14" a="1"/>
  <c r="M68" i="14" s="1"/>
  <c r="AH68" i="14" a="1"/>
  <c r="AH68" i="14" s="1"/>
  <c r="AE68" i="14" a="1"/>
  <c r="AE68" i="14" s="1"/>
  <c r="D68" i="14" a="1"/>
  <c r="D68" i="14" s="1"/>
  <c r="G68" i="14" a="1"/>
  <c r="G68" i="14" s="1"/>
  <c r="G172" i="32" a="1"/>
  <c r="G172" i="32" s="1"/>
  <c r="D172" i="32" a="1"/>
  <c r="D172" i="32" s="1"/>
  <c r="D108" i="14" a="1"/>
  <c r="D108" i="14" s="1"/>
  <c r="V108" i="14" a="1"/>
  <c r="V108" i="14" s="1"/>
  <c r="Y108" i="14" a="1"/>
  <c r="Y108" i="14" s="1"/>
  <c r="P108" i="14" a="1"/>
  <c r="P108" i="14" s="1"/>
  <c r="M108" i="14" a="1"/>
  <c r="M108" i="14" s="1"/>
  <c r="AH108" i="14" a="1"/>
  <c r="AH108" i="14" s="1"/>
  <c r="AE108" i="14" a="1"/>
  <c r="AE108" i="14" s="1"/>
  <c r="G108" i="14" a="1"/>
  <c r="G108" i="14" s="1"/>
  <c r="G83" i="14" a="1"/>
  <c r="G83" i="14" s="1"/>
  <c r="Y83" i="14" a="1"/>
  <c r="Y83" i="14" s="1"/>
  <c r="P83" i="14" a="1"/>
  <c r="P83" i="14" s="1"/>
  <c r="M83" i="14" a="1"/>
  <c r="M83" i="14" s="1"/>
  <c r="D83" i="14" a="1"/>
  <c r="D83" i="14" s="1"/>
  <c r="AH83" i="14" a="1"/>
  <c r="AH83" i="14" s="1"/>
  <c r="V83" i="14" a="1"/>
  <c r="V83" i="14" s="1"/>
  <c r="AE83" i="14" a="1"/>
  <c r="AE83" i="14" s="1"/>
  <c r="AE43" i="14" a="1"/>
  <c r="AE43" i="14" s="1"/>
  <c r="D43" i="14" a="1"/>
  <c r="D43" i="14" s="1"/>
  <c r="Y43" i="14" a="1"/>
  <c r="Y43" i="14" s="1"/>
  <c r="P43" i="14" a="1"/>
  <c r="P43" i="14" s="1"/>
  <c r="P11" i="14" a="1"/>
  <c r="P11" i="14" s="1"/>
  <c r="Y11" i="14" a="1"/>
  <c r="Y11" i="14" s="1"/>
  <c r="V11" i="14" a="1"/>
  <c r="V11" i="14" s="1"/>
  <c r="AH11" i="14" a="1"/>
  <c r="AH11" i="14" s="1"/>
  <c r="G11" i="14" a="1"/>
  <c r="G11" i="14" s="1"/>
  <c r="M11" i="14" a="1"/>
  <c r="M11" i="14" s="1"/>
  <c r="D11" i="14" a="1"/>
  <c r="D11" i="14" s="1"/>
  <c r="AE11" i="14" a="1"/>
  <c r="AE11" i="14" s="1"/>
  <c r="P20" i="14" a="1"/>
  <c r="P20" i="14" s="1"/>
  <c r="V20" i="14" a="1"/>
  <c r="V20" i="14" s="1"/>
  <c r="AH20" i="14" a="1"/>
  <c r="AH20" i="14" s="1"/>
  <c r="D20" i="14" a="1"/>
  <c r="D20" i="14" s="1"/>
  <c r="AE20" i="14" a="1"/>
  <c r="AE20" i="14" s="1"/>
  <c r="Y20" i="14" a="1"/>
  <c r="Y20" i="14" s="1"/>
  <c r="M20" i="14" a="1"/>
  <c r="M20" i="14" s="1"/>
  <c r="G20" i="14" a="1"/>
  <c r="G20" i="14" s="1"/>
  <c r="P140" i="14" a="1"/>
  <c r="P140" i="14" s="1"/>
  <c r="D140" i="14" a="1"/>
  <c r="D140" i="14" s="1"/>
  <c r="M140" i="14" a="1"/>
  <c r="M140" i="14" s="1"/>
  <c r="AH140" i="14" a="1"/>
  <c r="AH140" i="14" s="1"/>
  <c r="V140" i="14" a="1"/>
  <c r="V140" i="14" s="1"/>
  <c r="AE140" i="14" a="1"/>
  <c r="AE140" i="14" s="1"/>
  <c r="Y140" i="14" a="1"/>
  <c r="Y140" i="14" s="1"/>
  <c r="G140" i="14" a="1"/>
  <c r="G140" i="14" s="1"/>
  <c r="M28" i="14" a="1"/>
  <c r="M28" i="14" s="1"/>
  <c r="P28" i="14" a="1"/>
  <c r="P28" i="14" s="1"/>
  <c r="AE28" i="14" a="1"/>
  <c r="AE28" i="14" s="1"/>
  <c r="Y28" i="14" a="1"/>
  <c r="Y28" i="14" s="1"/>
  <c r="AH28" i="14" a="1"/>
  <c r="AH28" i="14" s="1"/>
  <c r="V28" i="14" a="1"/>
  <c r="V28" i="14" s="1"/>
  <c r="D28" i="14" a="1"/>
  <c r="D28" i="14" s="1"/>
  <c r="G28" i="14" a="1"/>
  <c r="G28" i="14" s="1"/>
  <c r="Y116" i="14" a="1"/>
  <c r="Y116" i="14" s="1"/>
  <c r="M116" i="14" a="1"/>
  <c r="M116" i="14" s="1"/>
  <c r="D116" i="14" a="1"/>
  <c r="D116" i="14" s="1"/>
  <c r="AH116" i="14" a="1"/>
  <c r="AH116" i="14" s="1"/>
  <c r="P116" i="14" a="1"/>
  <c r="P116" i="14" s="1"/>
  <c r="AE116" i="14" a="1"/>
  <c r="AE116" i="14" s="1"/>
  <c r="V116" i="14" a="1"/>
  <c r="V116" i="14" s="1"/>
  <c r="G116" i="14" a="1"/>
  <c r="G116" i="14" s="1"/>
  <c r="AH139" i="14" a="1"/>
  <c r="AH139" i="14" s="1"/>
  <c r="M139" i="14" a="1"/>
  <c r="M139" i="14" s="1"/>
  <c r="Y139" i="14" a="1"/>
  <c r="Y139" i="14" s="1"/>
  <c r="V139" i="14" a="1"/>
  <c r="V139" i="14" s="1"/>
  <c r="AE139" i="14" a="1"/>
  <c r="AE139" i="14" s="1"/>
  <c r="P139" i="14" a="1"/>
  <c r="P139" i="14" s="1"/>
  <c r="D139" i="14" a="1"/>
  <c r="D139" i="14" s="1"/>
  <c r="G139" i="14" a="1"/>
  <c r="G139" i="14" s="1"/>
  <c r="G59" i="14" a="1"/>
  <c r="G59" i="14" s="1"/>
  <c r="Y59" i="14" a="1"/>
  <c r="Y59" i="14" s="1"/>
  <c r="D59" i="14" a="1"/>
  <c r="D59" i="14" s="1"/>
  <c r="V59" i="14" a="1"/>
  <c r="V59" i="14" s="1"/>
  <c r="M59" i="14" a="1"/>
  <c r="M59" i="14" s="1"/>
  <c r="AH59" i="14" a="1"/>
  <c r="AH59" i="14" s="1"/>
  <c r="P59" i="14" a="1"/>
  <c r="P59" i="14" s="1"/>
  <c r="AE59" i="14" a="1"/>
  <c r="AE59" i="14" s="1"/>
  <c r="M51" i="14" a="1"/>
  <c r="M51" i="14" s="1"/>
  <c r="AE51" i="14" a="1"/>
  <c r="AE51" i="14" s="1"/>
  <c r="Y51" i="14" a="1"/>
  <c r="Y51" i="14" s="1"/>
  <c r="AH51" i="14" a="1"/>
  <c r="AH51" i="14" s="1"/>
  <c r="V51" i="14" a="1"/>
  <c r="V51" i="14" s="1"/>
  <c r="P51" i="14" a="1"/>
  <c r="P51" i="14" s="1"/>
  <c r="G51" i="14" a="1"/>
  <c r="G51" i="14" s="1"/>
  <c r="D51" i="14" a="1"/>
  <c r="D51" i="14" s="1"/>
  <c r="AH164" i="14" a="1"/>
  <c r="AH164" i="14" s="1"/>
  <c r="N164" i="14" a="1"/>
  <c r="N164" i="14" s="1"/>
  <c r="M164" i="14" a="1"/>
  <c r="M164" i="14" s="1"/>
  <c r="AE164" i="14" a="1"/>
  <c r="AE164" i="14" s="1"/>
  <c r="Y164" i="14" a="1"/>
  <c r="Y164" i="14" s="1"/>
  <c r="G164" i="14" a="1"/>
  <c r="G164" i="14" s="1"/>
  <c r="AI164" i="14" a="1"/>
  <c r="AI164" i="14" s="1"/>
  <c r="P164" i="14" a="1"/>
  <c r="P164" i="14" s="1"/>
  <c r="V164" i="14" a="1"/>
  <c r="V164" i="14" s="1"/>
  <c r="D164" i="14" a="1"/>
  <c r="D164" i="14" s="1"/>
  <c r="H164" i="14" a="1"/>
  <c r="H164" i="14" s="1"/>
  <c r="G115" i="32" a="1"/>
  <c r="G115" i="32" s="1"/>
  <c r="D115" i="32" a="1"/>
  <c r="D115" i="32" s="1"/>
  <c r="I163" i="32" a="1"/>
  <c r="I163" i="32" s="1"/>
  <c r="D163" i="32" a="1"/>
  <c r="D163" i="32" s="1"/>
  <c r="G155" i="32" a="1"/>
  <c r="G155" i="32" s="1"/>
  <c r="D155" i="32" a="1"/>
  <c r="D155" i="32" s="1"/>
  <c r="V146" i="14" a="1"/>
  <c r="V146" i="14" s="1"/>
  <c r="P146" i="14" a="1"/>
  <c r="P146" i="14" s="1"/>
  <c r="AH146" i="14" a="1"/>
  <c r="AH146" i="14" s="1"/>
  <c r="AE146" i="14" a="1"/>
  <c r="AE146" i="14" s="1"/>
  <c r="M146" i="14" a="1"/>
  <c r="M146" i="14" s="1"/>
  <c r="Y146" i="14" a="1"/>
  <c r="Y146" i="14" s="1"/>
  <c r="D146" i="14" a="1"/>
  <c r="D146" i="14" s="1"/>
  <c r="G146" i="14" a="1"/>
  <c r="G146" i="14" s="1"/>
  <c r="D163" i="14" a="1"/>
  <c r="D163" i="14" s="1"/>
  <c r="G163" i="14" a="1"/>
  <c r="G163" i="14" s="1"/>
  <c r="M163" i="14" a="1"/>
  <c r="M163" i="14" s="1"/>
  <c r="AG163" i="14" a="1"/>
  <c r="AG163" i="14" s="1"/>
  <c r="V163" i="14" a="1"/>
  <c r="V163" i="14" s="1"/>
  <c r="O163" i="14" a="1"/>
  <c r="O163" i="14" s="1"/>
  <c r="W163" i="14" a="1"/>
  <c r="W163" i="14" s="1"/>
  <c r="AH163" i="14" a="1"/>
  <c r="AH163" i="14" s="1"/>
  <c r="AE163" i="14" a="1"/>
  <c r="AE163" i="14" s="1"/>
  <c r="AF163" i="14" a="1"/>
  <c r="AF163" i="14" s="1"/>
  <c r="Y163" i="14" a="1"/>
  <c r="Y163" i="14" s="1"/>
  <c r="P163" i="14" a="1"/>
  <c r="P163" i="14" s="1"/>
  <c r="I163" i="14" a="1"/>
  <c r="I163" i="14" s="1"/>
  <c r="D154" i="14" a="1"/>
  <c r="D154" i="14" s="1"/>
  <c r="V154" i="14" a="1"/>
  <c r="V154" i="14" s="1"/>
  <c r="M154" i="14" a="1"/>
  <c r="M154" i="14" s="1"/>
  <c r="P154" i="14" a="1"/>
  <c r="P154" i="14" s="1"/>
  <c r="AE154" i="14" a="1"/>
  <c r="AE154" i="14" s="1"/>
  <c r="Y154" i="14" a="1"/>
  <c r="Y154" i="14" s="1"/>
  <c r="AH154" i="14" a="1"/>
  <c r="AH154" i="14" s="1"/>
  <c r="G154" i="14" a="1"/>
  <c r="G154" i="14" s="1"/>
  <c r="Y171" i="14" a="1"/>
  <c r="Y171" i="14" s="1"/>
  <c r="AA171" i="14" a="1"/>
  <c r="AA171" i="14" s="1"/>
  <c r="V171" i="14" a="1"/>
  <c r="V171" i="14" s="1"/>
  <c r="O171" i="14" a="1"/>
  <c r="O171" i="14" s="1"/>
  <c r="AE171" i="14" a="1"/>
  <c r="AE171" i="14" s="1"/>
  <c r="X171" i="14" a="1"/>
  <c r="X171" i="14" s="1"/>
  <c r="AI171" i="14" a="1"/>
  <c r="AI171" i="14" s="1"/>
  <c r="AG171" i="14" a="1"/>
  <c r="AG171" i="14" s="1"/>
  <c r="Z171" i="14" a="1"/>
  <c r="Z171" i="14" s="1"/>
  <c r="N171" i="14" a="1"/>
  <c r="N171" i="14" s="1"/>
  <c r="R171" i="14" a="1"/>
  <c r="R171" i="14" s="1"/>
  <c r="Q171" i="14" a="1"/>
  <c r="Q171" i="14" s="1"/>
  <c r="AF171" i="14" a="1"/>
  <c r="AF171" i="14" s="1"/>
  <c r="W171" i="14" a="1"/>
  <c r="W171" i="14" s="1"/>
  <c r="AJ171" i="14" a="1"/>
  <c r="AJ171" i="14" s="1"/>
  <c r="M171" i="14" a="1"/>
  <c r="M171" i="14" s="1"/>
  <c r="P171" i="14" a="1"/>
  <c r="P171" i="14" s="1"/>
  <c r="AH171" i="14" a="1"/>
  <c r="AH171" i="14" s="1"/>
  <c r="I171" i="14" a="1"/>
  <c r="I171" i="14" s="1"/>
  <c r="H171" i="14" a="1"/>
  <c r="H171" i="14" s="1"/>
  <c r="G171" i="14" a="1"/>
  <c r="G171" i="14" s="1"/>
  <c r="D171" i="14" a="1"/>
  <c r="D171" i="14" s="1"/>
  <c r="F171" i="14" a="1"/>
  <c r="F171" i="14" s="1"/>
  <c r="E171" i="14" a="1"/>
  <c r="E171" i="14" s="1"/>
  <c r="D114" i="14" a="1"/>
  <c r="D114" i="14" s="1"/>
  <c r="AH114" i="14" a="1"/>
  <c r="AH114" i="14" s="1"/>
  <c r="Y114" i="14" a="1"/>
  <c r="Y114" i="14" s="1"/>
  <c r="P114" i="14" a="1"/>
  <c r="P114" i="14" s="1"/>
  <c r="M114" i="14" a="1"/>
  <c r="M114" i="14" s="1"/>
  <c r="V114" i="14" a="1"/>
  <c r="V114" i="14" s="1"/>
  <c r="AE114" i="14" a="1"/>
  <c r="AE114" i="14" s="1"/>
  <c r="G114" i="14" a="1"/>
  <c r="G114" i="14" s="1"/>
  <c r="G115" i="14" a="1"/>
  <c r="G115" i="14" s="1"/>
  <c r="D115" i="14" a="1"/>
  <c r="D115" i="14" s="1"/>
  <c r="AE115" i="14" a="1"/>
  <c r="AE115" i="14" s="1"/>
  <c r="P115" i="14" a="1"/>
  <c r="P115" i="14" s="1"/>
  <c r="M115" i="14" a="1"/>
  <c r="M115" i="14" s="1"/>
  <c r="AH115" i="14" a="1"/>
  <c r="AH115" i="14" s="1"/>
  <c r="V115" i="14" a="1"/>
  <c r="V115" i="14" s="1"/>
  <c r="Y115" i="14" a="1"/>
  <c r="Y115" i="14" s="1"/>
  <c r="Y50" i="14" a="1"/>
  <c r="Y50" i="14" s="1"/>
  <c r="M50" i="14" a="1"/>
  <c r="M50" i="14" s="1"/>
  <c r="P50" i="14" a="1"/>
  <c r="P50" i="14" s="1"/>
  <c r="AH50" i="14" a="1"/>
  <c r="AH50" i="14" s="1"/>
  <c r="D50" i="14" a="1"/>
  <c r="D50" i="14" s="1"/>
  <c r="AE50" i="14" a="1"/>
  <c r="AE50" i="14" s="1"/>
  <c r="G50" i="14" a="1"/>
  <c r="G50" i="14" s="1"/>
  <c r="V50" i="14" a="1"/>
  <c r="V50" i="14" s="1"/>
  <c r="AH170" i="14" a="1"/>
  <c r="AH170" i="14" s="1"/>
  <c r="P170" i="14" a="1"/>
  <c r="P170" i="14" s="1"/>
  <c r="AA170" i="14" a="1"/>
  <c r="AA170" i="14" s="1"/>
  <c r="M170" i="14" a="1"/>
  <c r="M170" i="14" s="1"/>
  <c r="O170" i="14" a="1"/>
  <c r="O170" i="14" s="1"/>
  <c r="AF170" i="14" a="1"/>
  <c r="AF170" i="14" s="1"/>
  <c r="Q170" i="14" a="1"/>
  <c r="Q170" i="14" s="1"/>
  <c r="W170" i="14" a="1"/>
  <c r="W170" i="14" s="1"/>
  <c r="AJ170" i="14" a="1"/>
  <c r="AJ170" i="14" s="1"/>
  <c r="AG170" i="14" a="1"/>
  <c r="AG170" i="14" s="1"/>
  <c r="R170" i="14" a="1"/>
  <c r="R170" i="14" s="1"/>
  <c r="AI170" i="14" a="1"/>
  <c r="AI170" i="14" s="1"/>
  <c r="F170" i="14" a="1"/>
  <c r="F170" i="14" s="1"/>
  <c r="Z170" i="14" a="1"/>
  <c r="Z170" i="14" s="1"/>
  <c r="E170" i="14" a="1"/>
  <c r="E170" i="14" s="1"/>
  <c r="Y170" i="14" a="1"/>
  <c r="Y170" i="14" s="1"/>
  <c r="N170" i="14" a="1"/>
  <c r="N170" i="14" s="1"/>
  <c r="D170" i="14" a="1"/>
  <c r="D170" i="14" s="1"/>
  <c r="G170" i="14" a="1"/>
  <c r="G170" i="14" s="1"/>
  <c r="I170" i="14" a="1"/>
  <c r="I170" i="14" s="1"/>
  <c r="V170" i="14" a="1"/>
  <c r="V170" i="14" s="1"/>
  <c r="G69" i="19" a="1"/>
  <c r="G69" i="19" s="1"/>
  <c r="D101" i="23" a="1"/>
  <c r="D101" i="23" s="1"/>
  <c r="G101" i="23" a="1"/>
  <c r="G101" i="23" s="1"/>
  <c r="D166" i="19" a="1"/>
  <c r="D166" i="19" s="1"/>
  <c r="G166" i="19" a="1"/>
  <c r="G166" i="19" s="1"/>
  <c r="H166" i="19" a="1"/>
  <c r="H166" i="19" s="1"/>
  <c r="G156" i="19" a="1"/>
  <c r="G156" i="19" s="1"/>
  <c r="D156" i="19" a="1"/>
  <c r="D156" i="19" s="1"/>
  <c r="AE122" i="14" a="1"/>
  <c r="AE122" i="14" s="1"/>
  <c r="V122" i="14" a="1"/>
  <c r="V122" i="14" s="1"/>
  <c r="AH122" i="14" a="1"/>
  <c r="AH122" i="14" s="1"/>
  <c r="M122" i="14" a="1"/>
  <c r="M122" i="14" s="1"/>
  <c r="P122" i="14" a="1"/>
  <c r="P122" i="14" s="1"/>
  <c r="G122" i="14" a="1"/>
  <c r="G122" i="14" s="1"/>
  <c r="D107" i="14" a="1"/>
  <c r="D107" i="14" s="1"/>
  <c r="Y107" i="14" a="1"/>
  <c r="Y107" i="14" s="1"/>
  <c r="V107" i="14" a="1"/>
  <c r="V107" i="14" s="1"/>
  <c r="M107" i="14" a="1"/>
  <c r="M107" i="14" s="1"/>
  <c r="AE107" i="14" a="1"/>
  <c r="AE107" i="14" s="1"/>
  <c r="AH107" i="14" a="1"/>
  <c r="AH107" i="14" s="1"/>
  <c r="G107" i="14" a="1"/>
  <c r="G107" i="14" s="1"/>
  <c r="P107" i="14" a="1"/>
  <c r="P107" i="14" s="1"/>
  <c r="G135" i="4" a="1"/>
  <c r="G135" i="4" s="1"/>
  <c r="D135" i="4" a="1"/>
  <c r="D135" i="4" s="1"/>
  <c r="D140" i="23" a="1"/>
  <c r="D140" i="23" s="1"/>
  <c r="G140" i="23" a="1"/>
  <c r="G140" i="23" s="1"/>
  <c r="D60" i="19" a="1"/>
  <c r="D60" i="19" s="1"/>
  <c r="G60" i="19" a="1"/>
  <c r="G60" i="19" s="1"/>
  <c r="G29" i="27" a="1"/>
  <c r="G29" i="27" s="1"/>
  <c r="D29" i="27" a="1"/>
  <c r="D29" i="27" s="1"/>
  <c r="AE10" i="14" a="1"/>
  <c r="AE10" i="14" s="1"/>
  <c r="Y10" i="14" a="1"/>
  <c r="Y10" i="14" s="1"/>
  <c r="P10" i="14" a="1"/>
  <c r="P10" i="14" s="1"/>
  <c r="AH10" i="14" a="1"/>
  <c r="AH10" i="14" s="1"/>
  <c r="D10" i="14" a="1"/>
  <c r="D10" i="14" s="1"/>
  <c r="V10" i="14" a="1"/>
  <c r="V10" i="14" s="1"/>
  <c r="G10" i="14" a="1"/>
  <c r="G10" i="14" s="1"/>
  <c r="M10" i="14" a="1"/>
  <c r="M10" i="14" s="1"/>
  <c r="G132" i="4" a="1"/>
  <c r="G132" i="4" s="1"/>
  <c r="D132" i="4" a="1"/>
  <c r="D132" i="4" s="1"/>
  <c r="G166" i="23" a="1"/>
  <c r="G166" i="23" s="1"/>
  <c r="D166" i="23" a="1"/>
  <c r="D166" i="23" s="1"/>
  <c r="D19" i="23" a="1"/>
  <c r="D19" i="23" s="1"/>
  <c r="H164" i="4" a="1"/>
  <c r="H164" i="4" s="1"/>
  <c r="E164" i="4" a="1"/>
  <c r="E164" i="4" s="1"/>
  <c r="G164" i="4" a="1"/>
  <c r="G164" i="4" s="1"/>
  <c r="D164" i="4" a="1"/>
  <c r="D164" i="4" s="1"/>
  <c r="Y34" i="14" a="1"/>
  <c r="Y34" i="14" s="1"/>
  <c r="AH34" i="14" a="1"/>
  <c r="AH34" i="14" s="1"/>
  <c r="AE34" i="14" a="1"/>
  <c r="AE34" i="14" s="1"/>
  <c r="V34" i="14" a="1"/>
  <c r="V34" i="14" s="1"/>
  <c r="P34" i="14" a="1"/>
  <c r="P34" i="14" s="1"/>
  <c r="D34" i="14" a="1"/>
  <c r="D34" i="14" s="1"/>
  <c r="G34" i="14" a="1"/>
  <c r="G34" i="14" s="1"/>
  <c r="M34" i="14" a="1"/>
  <c r="M34" i="14" s="1"/>
  <c r="G156" i="4" a="1"/>
  <c r="G156" i="4" s="1"/>
  <c r="D156" i="4" a="1"/>
  <c r="D156" i="4" s="1"/>
  <c r="G51" i="27" a="1"/>
  <c r="G51" i="27" s="1"/>
  <c r="D51" i="27" a="1"/>
  <c r="D51" i="27" s="1"/>
  <c r="G119" i="27" a="1"/>
  <c r="G119" i="27" s="1"/>
  <c r="D119" i="27" a="1"/>
  <c r="D119" i="27" s="1"/>
  <c r="D29" i="23" a="1"/>
  <c r="D29" i="23" s="1"/>
  <c r="F174" i="4" a="1"/>
  <c r="F174" i="4" s="1"/>
  <c r="G174" i="4" a="1"/>
  <c r="G174" i="4" s="1"/>
  <c r="E174" i="4" a="1"/>
  <c r="E174" i="4" s="1"/>
  <c r="I174" i="4" a="1"/>
  <c r="I174" i="4" s="1"/>
  <c r="D174" i="4" a="1"/>
  <c r="D174" i="4" s="1"/>
  <c r="H174" i="4" a="1"/>
  <c r="H174" i="4" s="1"/>
  <c r="V82" i="14" a="1"/>
  <c r="V82" i="14" s="1"/>
  <c r="Y82" i="14" a="1"/>
  <c r="Y82" i="14" s="1"/>
  <c r="P82" i="14" a="1"/>
  <c r="P82" i="14" s="1"/>
  <c r="AH82" i="14" a="1"/>
  <c r="AH82" i="14" s="1"/>
  <c r="M82" i="14" a="1"/>
  <c r="M82" i="14" s="1"/>
  <c r="AE82" i="14" a="1"/>
  <c r="AE82" i="14" s="1"/>
  <c r="G82" i="14" a="1"/>
  <c r="G82" i="14" s="1"/>
  <c r="D82" i="14" a="1"/>
  <c r="D82" i="14" s="1"/>
  <c r="G147" i="27" a="1"/>
  <c r="G147" i="27" s="1"/>
  <c r="G19" i="19" a="1"/>
  <c r="G19" i="19" s="1"/>
  <c r="D19" i="19" a="1"/>
  <c r="D19" i="19" s="1"/>
  <c r="G135" i="19" a="1"/>
  <c r="G135" i="19" s="1"/>
  <c r="D135" i="19" a="1"/>
  <c r="D135" i="19" s="1"/>
  <c r="D138" i="14" a="1"/>
  <c r="D138" i="14" s="1"/>
  <c r="AE138" i="14" a="1"/>
  <c r="AE138" i="14" s="1"/>
  <c r="V138" i="14" a="1"/>
  <c r="V138" i="14" s="1"/>
  <c r="AH138" i="14" a="1"/>
  <c r="AH138" i="14" s="1"/>
  <c r="M138" i="14" a="1"/>
  <c r="M138" i="14" s="1"/>
  <c r="P138" i="14" a="1"/>
  <c r="P138" i="14" s="1"/>
  <c r="Y138" i="14" a="1"/>
  <c r="Y138" i="14" s="1"/>
  <c r="G138" i="14" a="1"/>
  <c r="G138" i="14" s="1"/>
  <c r="Y26" i="14" a="1"/>
  <c r="Y26" i="14" s="1"/>
  <c r="AE26" i="14" a="1"/>
  <c r="AE26" i="14" s="1"/>
  <c r="D26" i="14" a="1"/>
  <c r="D26" i="14" s="1"/>
  <c r="M26" i="14" a="1"/>
  <c r="M26" i="14" s="1"/>
  <c r="G26" i="14" a="1"/>
  <c r="G26" i="14" s="1"/>
  <c r="V26" i="14" a="1"/>
  <c r="V26" i="14" s="1"/>
  <c r="AH26" i="14" a="1"/>
  <c r="AH26" i="14" s="1"/>
  <c r="P26" i="14" a="1"/>
  <c r="P26" i="14" s="1"/>
  <c r="D104" i="19" a="1"/>
  <c r="D104" i="19" s="1"/>
  <c r="G104" i="19" a="1"/>
  <c r="G104" i="19" s="1"/>
  <c r="D123" i="23" a="1"/>
  <c r="D123" i="23" s="1"/>
  <c r="G123" i="23" a="1"/>
  <c r="G123" i="23" s="1"/>
  <c r="AH106" i="14" a="1"/>
  <c r="AH106" i="14" s="1"/>
  <c r="Y106" i="14" a="1"/>
  <c r="Y106" i="14" s="1"/>
  <c r="AE106" i="14" a="1"/>
  <c r="AE106" i="14" s="1"/>
  <c r="M106" i="14" a="1"/>
  <c r="M106" i="14" s="1"/>
  <c r="D106" i="14" a="1"/>
  <c r="D106" i="14" s="1"/>
  <c r="G106" i="14" a="1"/>
  <c r="G106" i="14" s="1"/>
  <c r="V106" i="14" a="1"/>
  <c r="V106" i="14" s="1"/>
  <c r="P106" i="14" a="1"/>
  <c r="P106" i="14" s="1"/>
  <c r="AF162" i="14" a="1"/>
  <c r="AF162" i="14" s="1"/>
  <c r="M162" i="14" a="1"/>
  <c r="M162" i="14" s="1"/>
  <c r="P162" i="14" a="1"/>
  <c r="P162" i="14" s="1"/>
  <c r="O162" i="14" a="1"/>
  <c r="O162" i="14" s="1"/>
  <c r="Y162" i="14" a="1"/>
  <c r="Y162" i="14" s="1"/>
  <c r="V162" i="14" a="1"/>
  <c r="V162" i="14" s="1"/>
  <c r="Q162" i="14" a="1"/>
  <c r="Q162" i="14" s="1"/>
  <c r="G162" i="14" a="1"/>
  <c r="G162" i="14" s="1"/>
  <c r="AE162" i="14" a="1"/>
  <c r="AE162" i="14" s="1"/>
  <c r="H162" i="14" a="1"/>
  <c r="H162" i="14" s="1"/>
  <c r="AH162" i="14" a="1"/>
  <c r="AH162" i="14" s="1"/>
  <c r="AG162" i="14" a="1"/>
  <c r="AG162" i="14" s="1"/>
  <c r="F162" i="14" a="1"/>
  <c r="F162" i="14" s="1"/>
  <c r="E162" i="14" a="1"/>
  <c r="E162" i="14" s="1"/>
  <c r="D162" i="14" a="1"/>
  <c r="D162" i="14" s="1"/>
  <c r="D67" i="27" a="1"/>
  <c r="D67" i="27" s="1"/>
  <c r="G119" i="19" a="1"/>
  <c r="G119" i="19" s="1"/>
  <c r="D69" i="23" a="1"/>
  <c r="D69" i="23" s="1"/>
  <c r="D144" i="23" a="1"/>
  <c r="D144" i="23" s="1"/>
  <c r="M98" i="14" a="1"/>
  <c r="M98" i="14" s="1"/>
  <c r="AE98" i="14" a="1"/>
  <c r="AE98" i="14" s="1"/>
  <c r="V98" i="14" a="1"/>
  <c r="V98" i="14" s="1"/>
  <c r="G98" i="14" a="1"/>
  <c r="G98" i="14" s="1"/>
  <c r="Y98" i="14" a="1"/>
  <c r="Y98" i="14" s="1"/>
  <c r="D98" i="14" a="1"/>
  <c r="D98" i="14" s="1"/>
  <c r="AH98" i="14" a="1"/>
  <c r="AH98" i="14" s="1"/>
  <c r="P98" i="14" a="1"/>
  <c r="P98" i="14" s="1"/>
  <c r="G91" i="14" a="1"/>
  <c r="G91" i="14" s="1"/>
  <c r="D91" i="14" a="1"/>
  <c r="D91" i="14" s="1"/>
  <c r="Y91" i="14" a="1"/>
  <c r="Y91" i="14" s="1"/>
  <c r="AH91" i="14" a="1"/>
  <c r="AH91" i="14" s="1"/>
  <c r="V91" i="14" a="1"/>
  <c r="V91" i="14" s="1"/>
  <c r="AE91" i="14" a="1"/>
  <c r="AE91" i="14" s="1"/>
  <c r="P91" i="14" a="1"/>
  <c r="P91" i="14" s="1"/>
  <c r="M91" i="14" a="1"/>
  <c r="M91" i="14" s="1"/>
  <c r="V66" i="14" a="1"/>
  <c r="V66" i="14" s="1"/>
  <c r="Y66" i="14" a="1"/>
  <c r="Y66" i="14" s="1"/>
  <c r="AE66" i="14" a="1"/>
  <c r="AE66" i="14" s="1"/>
  <c r="AH66" i="14" a="1"/>
  <c r="AH66" i="14" s="1"/>
  <c r="D66" i="14" a="1"/>
  <c r="D66" i="14" s="1"/>
  <c r="G66" i="14" a="1"/>
  <c r="G66" i="14" s="1"/>
  <c r="P66" i="14" a="1"/>
  <c r="P66" i="14" s="1"/>
  <c r="M66" i="14" a="1"/>
  <c r="M66" i="14" s="1"/>
  <c r="D139" i="19" a="1"/>
  <c r="D139" i="19" s="1"/>
  <c r="G139" i="19" a="1"/>
  <c r="G139" i="19" s="1"/>
  <c r="G53" i="19" a="1"/>
  <c r="G53" i="19" s="1"/>
  <c r="D53" i="19" a="1"/>
  <c r="D53" i="19" s="1"/>
  <c r="G139" i="23" a="1"/>
  <c r="G139" i="23" s="1"/>
  <c r="D139" i="23" a="1"/>
  <c r="D139" i="23" s="1"/>
  <c r="G148" i="23" a="1"/>
  <c r="G148" i="23" s="1"/>
  <c r="D148" i="23" a="1"/>
  <c r="D148" i="23" s="1"/>
  <c r="G158" i="19" a="1"/>
  <c r="G158" i="19" s="1"/>
  <c r="D158" i="19" a="1"/>
  <c r="D158" i="19" s="1"/>
  <c r="D127" i="27" a="1"/>
  <c r="D127" i="27" s="1"/>
  <c r="G127" i="27" a="1"/>
  <c r="G127" i="27" s="1"/>
  <c r="D157" i="19" a="1"/>
  <c r="D157" i="19" s="1"/>
  <c r="G157" i="19" a="1"/>
  <c r="G157" i="19" s="1"/>
  <c r="P27" i="14" a="1"/>
  <c r="P27" i="14" s="1"/>
  <c r="AE27" i="14" a="1"/>
  <c r="AE27" i="14" s="1"/>
  <c r="Y27" i="14" a="1"/>
  <c r="Y27" i="14" s="1"/>
  <c r="G27" i="14" a="1"/>
  <c r="G27" i="14" s="1"/>
  <c r="AH27" i="14" a="1"/>
  <c r="AH27" i="14" s="1"/>
  <c r="V27" i="14" a="1"/>
  <c r="V27" i="14" s="1"/>
  <c r="M27" i="14" a="1"/>
  <c r="M27" i="14" s="1"/>
  <c r="D27" i="14" a="1"/>
  <c r="D27" i="14" s="1"/>
  <c r="G165" i="19" a="1"/>
  <c r="G165" i="19" s="1"/>
  <c r="D165" i="19" a="1"/>
  <c r="D165" i="19" s="1"/>
  <c r="F165" i="19" a="1"/>
  <c r="F165" i="19" s="1"/>
  <c r="E165" i="19" a="1"/>
  <c r="E165" i="19" s="1"/>
  <c r="D135" i="27" a="1"/>
  <c r="D135" i="27" s="1"/>
  <c r="G135" i="27" a="1"/>
  <c r="G135" i="27" s="1"/>
  <c r="I168" i="23" a="1"/>
  <c r="I168" i="23" s="1"/>
  <c r="D168" i="23" a="1"/>
  <c r="D168" i="23" s="1"/>
  <c r="F168" i="23" a="1"/>
  <c r="F168" i="23" s="1"/>
  <c r="E168" i="23" a="1"/>
  <c r="E168" i="23" s="1"/>
  <c r="G168" i="23" a="1"/>
  <c r="G168" i="23" s="1"/>
  <c r="I175" i="19" a="1"/>
  <c r="I175" i="19" s="1"/>
  <c r="D175" i="19" a="1"/>
  <c r="D175" i="19" s="1"/>
  <c r="E175" i="19" a="1"/>
  <c r="E175" i="19" s="1"/>
  <c r="H175" i="19" a="1"/>
  <c r="H175" i="19" s="1"/>
  <c r="G175" i="19" a="1"/>
  <c r="G175" i="19" s="1"/>
  <c r="G67" i="14" a="1"/>
  <c r="G67" i="14" s="1"/>
  <c r="V67" i="14" a="1"/>
  <c r="V67" i="14" s="1"/>
  <c r="M67" i="14" a="1"/>
  <c r="M67" i="14" s="1"/>
  <c r="AH67" i="14" a="1"/>
  <c r="AH67" i="14" s="1"/>
  <c r="AE67" i="14" a="1"/>
  <c r="AE67" i="14" s="1"/>
  <c r="D67" i="14" a="1"/>
  <c r="D67" i="14" s="1"/>
  <c r="Y67" i="14" a="1"/>
  <c r="Y67" i="14" s="1"/>
  <c r="P67" i="14" a="1"/>
  <c r="P67" i="14" s="1"/>
  <c r="Y42" i="14" a="1"/>
  <c r="Y42" i="14" s="1"/>
  <c r="AH42" i="14" a="1"/>
  <c r="AH42" i="14" s="1"/>
  <c r="V42" i="14" a="1"/>
  <c r="V42" i="14" s="1"/>
  <c r="M42" i="14" a="1"/>
  <c r="M42" i="14" s="1"/>
  <c r="D42" i="14" a="1"/>
  <c r="D42" i="14" s="1"/>
  <c r="AE42" i="14" a="1"/>
  <c r="AE42" i="14" s="1"/>
  <c r="G42" i="14" a="1"/>
  <c r="G42" i="14" s="1"/>
  <c r="P42" i="14" a="1"/>
  <c r="P42" i="14" s="1"/>
  <c r="G92" i="4" a="1"/>
  <c r="G92" i="4" s="1"/>
  <c r="D92" i="4" a="1"/>
  <c r="D92" i="4" s="1"/>
  <c r="D168" i="4" a="1"/>
  <c r="D168" i="4" s="1"/>
  <c r="G168" i="4" a="1"/>
  <c r="G168" i="4" s="1"/>
  <c r="H168" i="4" a="1"/>
  <c r="H168" i="4" s="1"/>
  <c r="D71" i="4" a="1"/>
  <c r="D71" i="4" s="1"/>
  <c r="G71" i="4" a="1"/>
  <c r="G71" i="4" s="1"/>
  <c r="D120" i="27" a="1"/>
  <c r="D120" i="27" s="1"/>
  <c r="G136" i="23" a="1"/>
  <c r="G136" i="23" s="1"/>
  <c r="D136" i="23" a="1"/>
  <c r="D136" i="23" s="1"/>
  <c r="G144" i="19" a="1"/>
  <c r="G144" i="19" s="1"/>
  <c r="D144" i="19" a="1"/>
  <c r="D144" i="19" s="1"/>
  <c r="G131" i="23" a="1"/>
  <c r="G131" i="23" s="1"/>
  <c r="D131" i="23" a="1"/>
  <c r="D131" i="23" s="1"/>
  <c r="G142" i="23" a="1"/>
  <c r="G142" i="23" s="1"/>
  <c r="D142" i="23" a="1"/>
  <c r="D142" i="23" s="1"/>
  <c r="G28" i="23" a="1"/>
  <c r="G28" i="23" s="1"/>
  <c r="D46" i="19" a="1"/>
  <c r="D46" i="19" s="1"/>
  <c r="D54" i="27" a="1"/>
  <c r="D54" i="27" s="1"/>
  <c r="G62" i="19" a="1"/>
  <c r="G62" i="19" s="1"/>
  <c r="D62" i="19" a="1"/>
  <c r="D62" i="19" s="1"/>
  <c r="G124" i="27" a="1"/>
  <c r="G124" i="27" s="1"/>
  <c r="D124" i="27" a="1"/>
  <c r="D124" i="27" s="1"/>
  <c r="G124" i="23" a="1"/>
  <c r="G124" i="23" s="1"/>
  <c r="G44" i="19" a="1"/>
  <c r="G44" i="19" s="1"/>
  <c r="D44" i="19" a="1"/>
  <c r="D44" i="19" s="1"/>
  <c r="G100" i="4" a="1"/>
  <c r="G100" i="4" s="1"/>
  <c r="D100" i="4" a="1"/>
  <c r="D100" i="4" s="1"/>
  <c r="G155" i="4" a="1"/>
  <c r="G155" i="4" s="1"/>
  <c r="D155" i="4" a="1"/>
  <c r="D155" i="4" s="1"/>
  <c r="G151" i="23" a="1"/>
  <c r="G151" i="23" s="1"/>
  <c r="D151" i="23" a="1"/>
  <c r="D151" i="23" s="1"/>
  <c r="D54" i="19" a="1"/>
  <c r="D54" i="19" s="1"/>
  <c r="G54" i="19" a="1"/>
  <c r="G54" i="19" s="1"/>
  <c r="D55" i="19" a="1"/>
  <c r="D55" i="19" s="1"/>
  <c r="G55" i="19" a="1"/>
  <c r="G55" i="19" s="1"/>
  <c r="G171" i="23" a="1"/>
  <c r="G171" i="23" s="1"/>
  <c r="E171" i="23" a="1"/>
  <c r="E171" i="23" s="1"/>
  <c r="F171" i="23" a="1"/>
  <c r="F171" i="23" s="1"/>
  <c r="D76" i="19" a="1"/>
  <c r="D76" i="19" s="1"/>
  <c r="G76" i="19" a="1"/>
  <c r="G76" i="19" s="1"/>
  <c r="D108" i="19" a="1"/>
  <c r="D108" i="19" s="1"/>
  <c r="G108" i="19" a="1"/>
  <c r="G108" i="19" s="1"/>
  <c r="D60" i="23" a="1"/>
  <c r="D60" i="23" s="1"/>
  <c r="G60" i="23" a="1"/>
  <c r="G60" i="23" s="1"/>
  <c r="G119" i="4" a="1"/>
  <c r="G119" i="4" s="1"/>
  <c r="D119" i="4" a="1"/>
  <c r="D119" i="4" s="1"/>
  <c r="G157" i="23" a="1"/>
  <c r="G157" i="23" s="1"/>
  <c r="D157" i="23" a="1"/>
  <c r="D157" i="23" s="1"/>
  <c r="D88" i="23" a="1"/>
  <c r="D88" i="23" s="1"/>
  <c r="G88" i="23" a="1"/>
  <c r="G88" i="23" s="1"/>
  <c r="G104" i="4" a="1"/>
  <c r="G104" i="4" s="1"/>
  <c r="D104" i="4" a="1"/>
  <c r="D104" i="4" s="1"/>
  <c r="G27" i="23" a="1"/>
  <c r="G27" i="23" s="1"/>
  <c r="D87" i="19" a="1"/>
  <c r="D87" i="19" s="1"/>
  <c r="G87" i="19" a="1"/>
  <c r="G87" i="19" s="1"/>
  <c r="D107" i="23" a="1"/>
  <c r="D107" i="23" s="1"/>
  <c r="G107" i="23" a="1"/>
  <c r="G107" i="23" s="1"/>
  <c r="D163" i="23" a="1"/>
  <c r="D163" i="23" s="1"/>
  <c r="D91" i="19" a="1"/>
  <c r="D91" i="19" s="1"/>
  <c r="G91" i="19" a="1"/>
  <c r="G91" i="19" s="1"/>
  <c r="D93" i="19" a="1"/>
  <c r="D93" i="19" s="1"/>
  <c r="E172" i="23" a="1"/>
  <c r="E172" i="23" s="1"/>
  <c r="D172" i="23" a="1"/>
  <c r="D172" i="23" s="1"/>
  <c r="I172" i="23" a="1"/>
  <c r="I172" i="23" s="1"/>
  <c r="H172" i="23" a="1"/>
  <c r="H172" i="23" s="1"/>
  <c r="F172" i="23" a="1"/>
  <c r="F172" i="23" s="1"/>
  <c r="G172" i="23" a="1"/>
  <c r="G172" i="23" s="1"/>
  <c r="G71" i="23" a="1"/>
  <c r="G71" i="23" s="1"/>
  <c r="D71" i="23" a="1"/>
  <c r="D71" i="23" s="1"/>
  <c r="G125" i="4" a="1"/>
  <c r="G125" i="4" s="1"/>
  <c r="D125" i="4" a="1"/>
  <c r="D125" i="4" s="1"/>
  <c r="D164" i="19" a="1"/>
  <c r="D164" i="19" s="1"/>
  <c r="G164" i="19" a="1"/>
  <c r="G164" i="19" s="1"/>
  <c r="G160" i="23" a="1"/>
  <c r="G160" i="23" s="1"/>
  <c r="G104" i="27" a="1"/>
  <c r="G104" i="27" s="1"/>
  <c r="D104" i="27" a="1"/>
  <c r="D104" i="27" s="1"/>
  <c r="G118" i="4" a="1"/>
  <c r="G118" i="4" s="1"/>
  <c r="D118" i="4" a="1"/>
  <c r="D118" i="4" s="1"/>
  <c r="D157" i="4" a="1"/>
  <c r="D157" i="4" s="1"/>
  <c r="G157" i="4" a="1"/>
  <c r="G157" i="4" s="1"/>
  <c r="G117" i="19" a="1"/>
  <c r="G117" i="19" s="1"/>
  <c r="D39" i="27" a="1"/>
  <c r="D39" i="27" s="1"/>
  <c r="D43" i="27" a="1"/>
  <c r="D43" i="27" s="1"/>
  <c r="G43" i="27" a="1"/>
  <c r="G43" i="27" s="1"/>
  <c r="D112" i="19" a="1"/>
  <c r="D112" i="19" s="1"/>
  <c r="G112" i="19" a="1"/>
  <c r="G112" i="19" s="1"/>
  <c r="G160" i="19" a="1"/>
  <c r="G160" i="19" s="1"/>
  <c r="D160" i="19" a="1"/>
  <c r="D160" i="19" s="1"/>
  <c r="D99" i="27" a="1"/>
  <c r="D99" i="27" s="1"/>
  <c r="G99" i="27" a="1"/>
  <c r="G99" i="27" s="1"/>
  <c r="D12" i="19" a="1"/>
  <c r="D12" i="19" s="1"/>
  <c r="D131" i="4" a="1"/>
  <c r="D131" i="4" s="1"/>
  <c r="G131" i="4" a="1"/>
  <c r="G131" i="4" s="1"/>
  <c r="D103" i="19" a="1"/>
  <c r="D103" i="19" s="1"/>
  <c r="G103" i="19" a="1"/>
  <c r="G103" i="19" s="1"/>
  <c r="D19" i="27" a="1"/>
  <c r="D19" i="27" s="1"/>
  <c r="Y130" i="14" a="1"/>
  <c r="Y130" i="14" s="1"/>
  <c r="AE130" i="14" a="1"/>
  <c r="AE130" i="14" s="1"/>
  <c r="M130" i="14" a="1"/>
  <c r="M130" i="14" s="1"/>
  <c r="V130" i="14" a="1"/>
  <c r="V130" i="14" s="1"/>
  <c r="G130" i="14" a="1"/>
  <c r="G130" i="14" s="1"/>
  <c r="AH130" i="14" a="1"/>
  <c r="AH130" i="14" s="1"/>
  <c r="D130" i="14" a="1"/>
  <c r="D130" i="14" s="1"/>
  <c r="P130" i="14" a="1"/>
  <c r="P130" i="14" s="1"/>
  <c r="D151" i="4" a="1"/>
  <c r="D151" i="4" s="1"/>
  <c r="G151" i="4" a="1"/>
  <c r="G151" i="4" s="1"/>
  <c r="G101" i="4" a="1"/>
  <c r="G101" i="4" s="1"/>
  <c r="D101" i="4" a="1"/>
  <c r="D101" i="4" s="1"/>
  <c r="Y74" i="14" a="1"/>
  <c r="Y74" i="14" s="1"/>
  <c r="AE74" i="14" a="1"/>
  <c r="AE74" i="14" s="1"/>
  <c r="V74" i="14" a="1"/>
  <c r="V74" i="14" s="1"/>
  <c r="AH74" i="14" a="1"/>
  <c r="AH74" i="14" s="1"/>
  <c r="P74" i="14" a="1"/>
  <c r="P74" i="14" s="1"/>
  <c r="M74" i="14" a="1"/>
  <c r="M74" i="14" s="1"/>
  <c r="G74" i="14" a="1"/>
  <c r="G74" i="14" s="1"/>
  <c r="D74" i="14" a="1"/>
  <c r="D74" i="14" s="1"/>
  <c r="G127" i="19" a="1"/>
  <c r="G127" i="19" s="1"/>
  <c r="D127" i="19" a="1"/>
  <c r="D127" i="19" s="1"/>
  <c r="G127" i="23" a="1"/>
  <c r="G127" i="23" s="1"/>
  <c r="D127" i="23" a="1"/>
  <c r="D127" i="23" s="1"/>
  <c r="D83" i="27" a="1"/>
  <c r="D83" i="27" s="1"/>
  <c r="G83" i="27" a="1"/>
  <c r="G83" i="27" s="1"/>
  <c r="D107" i="27" a="1"/>
  <c r="D107" i="27" s="1"/>
  <c r="G107" i="27" a="1"/>
  <c r="G107" i="27" s="1"/>
  <c r="D115" i="23" a="1"/>
  <c r="D115" i="23" s="1"/>
  <c r="G142" i="4" a="1"/>
  <c r="G142" i="4" s="1"/>
  <c r="D142" i="4" a="1"/>
  <c r="D142" i="4" s="1"/>
  <c r="G136" i="19" a="1"/>
  <c r="G136" i="19" s="1"/>
  <c r="D136" i="19" a="1"/>
  <c r="D136" i="19" s="1"/>
  <c r="AE90" i="14" a="1"/>
  <c r="AE90" i="14" s="1"/>
  <c r="P90" i="14" a="1"/>
  <c r="P90" i="14" s="1"/>
  <c r="Y90" i="14" a="1"/>
  <c r="Y90" i="14" s="1"/>
  <c r="AH90" i="14" a="1"/>
  <c r="AH90" i="14" s="1"/>
  <c r="M90" i="14" a="1"/>
  <c r="M90" i="14" s="1"/>
  <c r="D90" i="14" a="1"/>
  <c r="D90" i="14" s="1"/>
  <c r="G90" i="14" a="1"/>
  <c r="G90" i="14" s="1"/>
  <c r="V90" i="14" a="1"/>
  <c r="V90" i="14" s="1"/>
  <c r="G139" i="4" a="1"/>
  <c r="G139" i="4" s="1"/>
  <c r="D139" i="4" a="1"/>
  <c r="D139" i="4" s="1"/>
  <c r="G149" i="4" a="1"/>
  <c r="G149" i="4" s="1"/>
  <c r="D149" i="4" a="1"/>
  <c r="D149" i="4" s="1"/>
  <c r="G54" i="23" a="1"/>
  <c r="G54" i="23" s="1"/>
  <c r="G64" i="27" a="1"/>
  <c r="G64" i="27" s="1"/>
  <c r="D16" i="23" a="1"/>
  <c r="D16" i="23" s="1"/>
  <c r="G16" i="23" a="1"/>
  <c r="G16" i="23" s="1"/>
  <c r="F166" i="27" a="1"/>
  <c r="F166" i="27" s="1"/>
  <c r="G166" i="27" a="1"/>
  <c r="G166" i="27" s="1"/>
  <c r="I166" i="27" a="1"/>
  <c r="I166" i="27" s="1"/>
  <c r="D91" i="23" a="1"/>
  <c r="D91" i="23" s="1"/>
  <c r="G91" i="23" a="1"/>
  <c r="G91" i="23" s="1"/>
  <c r="G11" i="19" a="1"/>
  <c r="G11" i="19" s="1"/>
  <c r="D11" i="19" a="1"/>
  <c r="D11" i="19" s="1"/>
  <c r="D15" i="27" a="1"/>
  <c r="D15" i="27" s="1"/>
  <c r="D21" i="23" a="1"/>
  <c r="D21" i="23" s="1"/>
  <c r="G21" i="23" a="1"/>
  <c r="G21" i="23" s="1"/>
  <c r="D156" i="23" a="1"/>
  <c r="D156" i="23" s="1"/>
  <c r="G156" i="23" a="1"/>
  <c r="G156" i="23" s="1"/>
  <c r="D12" i="23" a="1"/>
  <c r="D12" i="23" s="1"/>
  <c r="G61" i="19" a="1"/>
  <c r="G61" i="19" s="1"/>
  <c r="D61" i="19" a="1"/>
  <c r="D61" i="19" s="1"/>
  <c r="G163" i="4" a="1"/>
  <c r="G163" i="4" s="1"/>
  <c r="E163" i="4" a="1"/>
  <c r="E163" i="4" s="1"/>
  <c r="I163" i="4" a="1"/>
  <c r="I163" i="4" s="1"/>
  <c r="H163" i="4" a="1"/>
  <c r="H163" i="4" s="1"/>
  <c r="D163" i="4" a="1"/>
  <c r="D163" i="4" s="1"/>
  <c r="F163" i="4" a="1"/>
  <c r="F163" i="4" s="1"/>
  <c r="G158" i="4" a="1"/>
  <c r="G158" i="4" s="1"/>
  <c r="D158" i="4" a="1"/>
  <c r="D158" i="4" s="1"/>
  <c r="G86" i="27" a="1"/>
  <c r="G86" i="27" s="1"/>
  <c r="D86" i="27" a="1"/>
  <c r="D86" i="27" s="1"/>
  <c r="D47" i="23" a="1"/>
  <c r="D47" i="23" s="1"/>
  <c r="G47" i="23" a="1"/>
  <c r="G47" i="23" s="1"/>
  <c r="G102" i="23" a="1"/>
  <c r="G102" i="23" s="1"/>
  <c r="D102" i="23" a="1"/>
  <c r="D102" i="23" s="1"/>
  <c r="G59" i="19" a="1"/>
  <c r="G59" i="19" s="1"/>
  <c r="D59" i="19" a="1"/>
  <c r="D59" i="19" s="1"/>
  <c r="D28" i="27" a="1"/>
  <c r="D28" i="27" s="1"/>
  <c r="D165" i="23" a="1"/>
  <c r="D165" i="23" s="1"/>
  <c r="G165" i="23" a="1"/>
  <c r="G165" i="23" s="1"/>
  <c r="F165" i="23" a="1"/>
  <c r="F165" i="23" s="1"/>
  <c r="I165" i="23" a="1"/>
  <c r="I165" i="23" s="1"/>
  <c r="H165" i="23" a="1"/>
  <c r="H165" i="23" s="1"/>
  <c r="E165" i="23" a="1"/>
  <c r="E165" i="23" s="1"/>
  <c r="D19" i="14" a="1"/>
  <c r="D19" i="14" s="1"/>
  <c r="G19" i="14" a="1"/>
  <c r="G19" i="14" s="1"/>
  <c r="AH19" i="14" a="1"/>
  <c r="AH19" i="14" s="1"/>
  <c r="M19" i="14" a="1"/>
  <c r="M19" i="14" s="1"/>
  <c r="P19" i="14" a="1"/>
  <c r="P19" i="14" s="1"/>
  <c r="Y19" i="14" a="1"/>
  <c r="Y19" i="14" s="1"/>
  <c r="AE19" i="14" a="1"/>
  <c r="AE19" i="14" s="1"/>
  <c r="V19" i="14" a="1"/>
  <c r="V19" i="14" s="1"/>
  <c r="G165" i="4" a="1"/>
  <c r="G165" i="4" s="1"/>
  <c r="I165" i="4" a="1"/>
  <c r="I165" i="4" s="1"/>
  <c r="F165" i="4" a="1"/>
  <c r="F165" i="4" s="1"/>
  <c r="E165" i="4" a="1"/>
  <c r="E165" i="4" s="1"/>
  <c r="D165" i="4" a="1"/>
  <c r="D165" i="4" s="1"/>
  <c r="H165" i="4" a="1"/>
  <c r="H165" i="4" s="1"/>
  <c r="D96" i="23" a="1"/>
  <c r="D96" i="23" s="1"/>
  <c r="G96" i="23" a="1"/>
  <c r="G96" i="23" s="1"/>
  <c r="D93" i="27" a="1"/>
  <c r="D93" i="27" s="1"/>
  <c r="G24" i="19" a="1"/>
  <c r="G24" i="19" s="1"/>
  <c r="D24" i="19" a="1"/>
  <c r="D24" i="19" s="1"/>
  <c r="G36" i="27" a="1"/>
  <c r="G36" i="27" s="1"/>
  <c r="D36" i="27" a="1"/>
  <c r="D36" i="27" s="1"/>
  <c r="D36" i="19" a="1"/>
  <c r="D36" i="19" s="1"/>
  <c r="G36" i="19" a="1"/>
  <c r="G36" i="19" s="1"/>
  <c r="G115" i="27" a="1"/>
  <c r="G115" i="27" s="1"/>
  <c r="D115" i="27" a="1"/>
  <c r="D115" i="27" s="1"/>
  <c r="D86" i="19" a="1"/>
  <c r="D86" i="19" s="1"/>
  <c r="G86" i="19" a="1"/>
  <c r="G86" i="19" s="1"/>
  <c r="D76" i="23" a="1"/>
  <c r="D76" i="23" s="1"/>
  <c r="G76" i="23" a="1"/>
  <c r="G76" i="23" s="1"/>
  <c r="D92" i="23" a="1"/>
  <c r="D92" i="23" s="1"/>
  <c r="G92" i="23" a="1"/>
  <c r="G92" i="23" s="1"/>
  <c r="G160" i="4" a="1"/>
  <c r="G160" i="4" s="1"/>
  <c r="D160" i="4" a="1"/>
  <c r="D160" i="4" s="1"/>
  <c r="G39" i="4" a="1"/>
  <c r="G39" i="4" s="1"/>
  <c r="D39" i="4" a="1"/>
  <c r="D39" i="4" s="1"/>
  <c r="D24" i="27" a="1"/>
  <c r="D24" i="27" s="1"/>
  <c r="D126" i="23" a="1"/>
  <c r="D126" i="23" s="1"/>
  <c r="G126" i="23" a="1"/>
  <c r="G126" i="23" s="1"/>
  <c r="D88" i="19" a="1"/>
  <c r="D88" i="19" s="1"/>
  <c r="G88" i="19" a="1"/>
  <c r="G88" i="19" s="1"/>
  <c r="I175" i="4" a="1"/>
  <c r="I175" i="4" s="1"/>
  <c r="G175" i="4" a="1"/>
  <c r="G175" i="4" s="1"/>
  <c r="F175" i="4" a="1"/>
  <c r="F175" i="4" s="1"/>
  <c r="E175" i="4" a="1"/>
  <c r="E175" i="4" s="1"/>
  <c r="H175" i="4" a="1"/>
  <c r="H175" i="4" s="1"/>
  <c r="D175" i="4" a="1"/>
  <c r="D175" i="4" s="1"/>
  <c r="D108" i="23" a="1"/>
  <c r="D108" i="23" s="1"/>
  <c r="G108" i="23" a="1"/>
  <c r="G108" i="23" s="1"/>
  <c r="D100" i="23" a="1"/>
  <c r="D100" i="23" s="1"/>
  <c r="G22" i="19" a="1"/>
  <c r="G22" i="19" s="1"/>
  <c r="D22" i="19" a="1"/>
  <c r="D22" i="19" s="1"/>
  <c r="D132" i="23" a="1"/>
  <c r="D132" i="23" s="1"/>
  <c r="G132" i="23" a="1"/>
  <c r="G132" i="23" s="1"/>
  <c r="D46" i="27" a="1"/>
  <c r="D46" i="27" s="1"/>
  <c r="G46" i="27" a="1"/>
  <c r="G46" i="27" s="1"/>
  <c r="D47" i="19" a="1"/>
  <c r="D47" i="19" s="1"/>
  <c r="G47" i="19" a="1"/>
  <c r="G47" i="19" s="1"/>
  <c r="G132" i="27" a="1"/>
  <c r="G132" i="27" s="1"/>
  <c r="D132" i="27" a="1"/>
  <c r="D132" i="27" s="1"/>
  <c r="F173" i="23" a="1"/>
  <c r="F173" i="23" s="1"/>
  <c r="D173" i="23" a="1"/>
  <c r="D173" i="23" s="1"/>
  <c r="G95" i="23" a="1"/>
  <c r="G95" i="23" s="1"/>
  <c r="G128" i="23" a="1"/>
  <c r="G128" i="23" s="1"/>
  <c r="D128" i="23" a="1"/>
  <c r="D128" i="23" s="1"/>
  <c r="G92" i="19" a="1"/>
  <c r="G92" i="19" s="1"/>
  <c r="D23" i="27" a="1"/>
  <c r="D23" i="27" s="1"/>
  <c r="G110" i="19" a="1"/>
  <c r="G110" i="19" s="1"/>
  <c r="D110" i="19" a="1"/>
  <c r="D110" i="19" s="1"/>
  <c r="G40" i="27" a="1"/>
  <c r="G40" i="27" s="1"/>
  <c r="D40" i="27" a="1"/>
  <c r="D40" i="27" s="1"/>
  <c r="D39" i="23" a="1"/>
  <c r="D39" i="23" s="1"/>
  <c r="G39" i="23" a="1"/>
  <c r="G39" i="23" s="1"/>
  <c r="D134" i="19" a="1"/>
  <c r="D134" i="19" s="1"/>
  <c r="D48" i="27" a="1"/>
  <c r="D48" i="27" s="1"/>
  <c r="G48" i="27" a="1"/>
  <c r="G48" i="27" s="1"/>
  <c r="D87" i="27" a="1"/>
  <c r="D87" i="27" s="1"/>
  <c r="G87" i="27" a="1"/>
  <c r="G87" i="27" s="1"/>
  <c r="G109" i="4" a="1"/>
  <c r="G109" i="4" s="1"/>
  <c r="D109" i="4" a="1"/>
  <c r="D109" i="4" s="1"/>
  <c r="D78" i="4" a="1"/>
  <c r="D78" i="4" s="1"/>
  <c r="G78" i="4" a="1"/>
  <c r="G78" i="4" s="1"/>
  <c r="G127" i="4" a="1"/>
  <c r="G127" i="4" s="1"/>
  <c r="D127" i="4" a="1"/>
  <c r="D127" i="4" s="1"/>
  <c r="D168" i="19" a="1"/>
  <c r="D168" i="19" s="1"/>
  <c r="F168" i="19" a="1"/>
  <c r="F168" i="19" s="1"/>
  <c r="I168" i="19" a="1"/>
  <c r="I168" i="19" s="1"/>
  <c r="G168" i="19" a="1"/>
  <c r="G168" i="19" s="1"/>
  <c r="E168" i="19" a="1"/>
  <c r="E168" i="19" s="1"/>
  <c r="H168" i="19" a="1"/>
  <c r="H168" i="19" s="1"/>
  <c r="G111" i="27" a="1"/>
  <c r="G111" i="27" s="1"/>
  <c r="D111" i="27" a="1"/>
  <c r="D111" i="27" s="1"/>
  <c r="G78" i="23" a="1"/>
  <c r="G78" i="23" s="1"/>
  <c r="D78" i="23" a="1"/>
  <c r="D78" i="23" s="1"/>
  <c r="G128" i="27" a="1"/>
  <c r="G128" i="27" s="1"/>
  <c r="D128" i="27" a="1"/>
  <c r="D128" i="27" s="1"/>
  <c r="D78" i="19" a="1"/>
  <c r="D78" i="19" s="1"/>
  <c r="G70" i="23" a="1"/>
  <c r="G70" i="23" s="1"/>
  <c r="D70" i="23" a="1"/>
  <c r="D70" i="23" s="1"/>
  <c r="E174" i="19" a="1"/>
  <c r="E174" i="19" s="1"/>
  <c r="G174" i="19" a="1"/>
  <c r="G174" i="19" s="1"/>
  <c r="I174" i="19" a="1"/>
  <c r="I174" i="19" s="1"/>
  <c r="D47" i="27" a="1"/>
  <c r="D47" i="27" s="1"/>
  <c r="G47" i="27" a="1"/>
  <c r="G47" i="27" s="1"/>
  <c r="G55" i="27" a="1"/>
  <c r="G55" i="27" s="1"/>
  <c r="D31" i="23" a="1"/>
  <c r="D31" i="23" s="1"/>
  <c r="G92" i="27" a="1"/>
  <c r="G92" i="27" s="1"/>
  <c r="H176" i="4" a="1"/>
  <c r="H176" i="4" s="1"/>
  <c r="E176" i="4" a="1"/>
  <c r="E176" i="4" s="1"/>
  <c r="D176" i="4" a="1"/>
  <c r="D176" i="4" s="1"/>
  <c r="I176" i="4" a="1"/>
  <c r="I176" i="4" s="1"/>
  <c r="G176" i="4" a="1"/>
  <c r="G176" i="4" s="1"/>
  <c r="F176" i="4" a="1"/>
  <c r="F176" i="4" s="1"/>
  <c r="H172" i="19" a="1"/>
  <c r="H172" i="19" s="1"/>
  <c r="G172" i="19" a="1"/>
  <c r="G172" i="19" s="1"/>
  <c r="F172" i="19" a="1"/>
  <c r="F172" i="19" s="1"/>
  <c r="I172" i="19" a="1"/>
  <c r="I172" i="19" s="1"/>
  <c r="E172" i="19" a="1"/>
  <c r="E172" i="19" s="1"/>
  <c r="D172" i="19" a="1"/>
  <c r="D172" i="19" s="1"/>
  <c r="D56" i="27" a="1"/>
  <c r="D56" i="27" s="1"/>
  <c r="G30" i="27" a="1"/>
  <c r="G30" i="27" s="1"/>
  <c r="G11" i="4" a="1"/>
  <c r="G11" i="4" s="1"/>
  <c r="D11" i="4" a="1"/>
  <c r="D11" i="4" s="1"/>
  <c r="G128" i="4" a="1"/>
  <c r="G128" i="4" s="1"/>
  <c r="D128" i="4" a="1"/>
  <c r="D128" i="4" s="1"/>
  <c r="G84" i="4" a="1"/>
  <c r="G84" i="4" s="1"/>
  <c r="D84" i="4" a="1"/>
  <c r="D84" i="4" s="1"/>
  <c r="D148" i="4" a="1"/>
  <c r="D148" i="4" s="1"/>
  <c r="G148" i="4" a="1"/>
  <c r="G148" i="4" s="1"/>
  <c r="D48" i="23" a="1"/>
  <c r="D48" i="23" s="1"/>
  <c r="G48" i="23" a="1"/>
  <c r="G48" i="23" s="1"/>
  <c r="D80" i="27" a="1"/>
  <c r="D80" i="27" s="1"/>
  <c r="G80" i="27" a="1"/>
  <c r="G80" i="27" s="1"/>
  <c r="D147" i="19" a="1"/>
  <c r="D147" i="19" s="1"/>
  <c r="G147" i="19" a="1"/>
  <c r="G147" i="19" s="1"/>
  <c r="G52" i="27" a="1"/>
  <c r="G52" i="27" s="1"/>
  <c r="D52" i="27" a="1"/>
  <c r="D52" i="27" s="1"/>
  <c r="D43" i="19" a="1"/>
  <c r="D43" i="19" s="1"/>
  <c r="G87" i="23" a="1"/>
  <c r="G87" i="23" s="1"/>
  <c r="D87" i="23" a="1"/>
  <c r="D87" i="23" s="1"/>
  <c r="G158" i="27" a="1"/>
  <c r="G158" i="27" s="1"/>
  <c r="D158" i="27" a="1"/>
  <c r="D158" i="27" s="1"/>
  <c r="D85" i="19" a="1"/>
  <c r="D85" i="19" s="1"/>
  <c r="G85" i="19" a="1"/>
  <c r="G85" i="19" s="1"/>
  <c r="D93" i="23" a="1"/>
  <c r="D93" i="23" s="1"/>
  <c r="G93" i="23" a="1"/>
  <c r="G93" i="23" s="1"/>
  <c r="G148" i="27" a="1"/>
  <c r="G148" i="27" s="1"/>
  <c r="D148" i="27" a="1"/>
  <c r="D148" i="27" s="1"/>
  <c r="G11" i="23" a="1"/>
  <c r="G11" i="23" s="1"/>
  <c r="D11" i="23" a="1"/>
  <c r="D11" i="23" s="1"/>
  <c r="G63" i="19" a="1"/>
  <c r="G63" i="19" s="1"/>
  <c r="D63" i="19" a="1"/>
  <c r="D63" i="19" s="1"/>
  <c r="G94" i="23" a="1"/>
  <c r="G94" i="23" s="1"/>
  <c r="D94" i="23" a="1"/>
  <c r="D94" i="23" s="1"/>
  <c r="D44" i="23" a="1"/>
  <c r="D44" i="23" s="1"/>
  <c r="G44" i="23" a="1"/>
  <c r="G44" i="23" s="1"/>
  <c r="G176" i="19" a="1"/>
  <c r="G176" i="19" s="1"/>
  <c r="I176" i="19" a="1"/>
  <c r="I176" i="19" s="1"/>
  <c r="H176" i="19" a="1"/>
  <c r="H176" i="19" s="1"/>
  <c r="G62" i="27" a="1"/>
  <c r="G62" i="27" s="1"/>
  <c r="D62" i="27" a="1"/>
  <c r="D62" i="27" s="1"/>
  <c r="G45" i="27" a="1"/>
  <c r="G45" i="27" s="1"/>
  <c r="D45" i="27" a="1"/>
  <c r="D45" i="27" s="1"/>
  <c r="G68" i="27" a="1"/>
  <c r="G68" i="27" s="1"/>
  <c r="D68" i="27" a="1"/>
  <c r="D68" i="27" s="1"/>
  <c r="G123" i="19" a="1"/>
  <c r="G123" i="19" s="1"/>
  <c r="D123" i="19" a="1"/>
  <c r="D123" i="19" s="1"/>
  <c r="D95" i="19" a="1"/>
  <c r="D95" i="19" s="1"/>
  <c r="G20" i="23" a="1"/>
  <c r="G20" i="23" s="1"/>
  <c r="D20" i="23" a="1"/>
  <c r="D20" i="23" s="1"/>
  <c r="D69" i="27" a="1"/>
  <c r="D69" i="27" s="1"/>
  <c r="G69" i="27" a="1"/>
  <c r="G69" i="27" s="1"/>
  <c r="G104" i="23" a="1"/>
  <c r="G104" i="23" s="1"/>
  <c r="D104" i="23" a="1"/>
  <c r="D104" i="23" s="1"/>
  <c r="D14" i="19" a="1"/>
  <c r="D14" i="19" s="1"/>
  <c r="G14" i="19" a="1"/>
  <c r="G14" i="19" s="1"/>
  <c r="D133" i="27" a="1"/>
  <c r="D133" i="27" s="1"/>
  <c r="G133" i="27" a="1"/>
  <c r="G133" i="27" s="1"/>
  <c r="D103" i="27" a="1"/>
  <c r="D103" i="27" s="1"/>
  <c r="G103" i="27" a="1"/>
  <c r="G103" i="27" s="1"/>
  <c r="G59" i="27" a="1"/>
  <c r="G59" i="27" s="1"/>
  <c r="D59" i="27" a="1"/>
  <c r="D59" i="27" s="1"/>
  <c r="Y58" i="14" a="1"/>
  <c r="Y58" i="14" s="1"/>
  <c r="AE58" i="14" a="1"/>
  <c r="AE58" i="14" s="1"/>
  <c r="AH58" i="14" a="1"/>
  <c r="AH58" i="14" s="1"/>
  <c r="P58" i="14" a="1"/>
  <c r="P58" i="14" s="1"/>
  <c r="D58" i="14" a="1"/>
  <c r="D58" i="14" s="1"/>
  <c r="V58" i="14" a="1"/>
  <c r="V58" i="14" s="1"/>
  <c r="G58" i="14" a="1"/>
  <c r="G58" i="14" s="1"/>
  <c r="M58" i="14" a="1"/>
  <c r="M58" i="14" s="1"/>
  <c r="G56" i="19" a="1"/>
  <c r="G56" i="19" s="1"/>
  <c r="D56" i="19" a="1"/>
  <c r="D56" i="19" s="1"/>
  <c r="D52" i="4" a="1"/>
  <c r="D52" i="4" s="1"/>
  <c r="G52" i="4" a="1"/>
  <c r="G52" i="4" s="1"/>
  <c r="D152" i="4" a="1"/>
  <c r="D152" i="4" s="1"/>
  <c r="G152" i="4" a="1"/>
  <c r="G152" i="4" s="1"/>
  <c r="D120" i="4" a="1"/>
  <c r="D120" i="4" s="1"/>
  <c r="G120" i="4" a="1"/>
  <c r="G120" i="4" s="1"/>
  <c r="G63" i="23" a="1"/>
  <c r="G63" i="23" s="1"/>
  <c r="D63" i="23" a="1"/>
  <c r="D63" i="23" s="1"/>
  <c r="D94" i="27" a="1"/>
  <c r="D94" i="27" s="1"/>
  <c r="G75" i="19" a="1"/>
  <c r="G75" i="19" s="1"/>
  <c r="D75" i="19" a="1"/>
  <c r="D75" i="19" s="1"/>
  <c r="D109" i="23" a="1"/>
  <c r="D109" i="23" s="1"/>
  <c r="G109" i="23" a="1"/>
  <c r="G109" i="23" s="1"/>
  <c r="H174" i="27" a="1"/>
  <c r="H174" i="27" s="1"/>
  <c r="I174" i="27" a="1"/>
  <c r="I174" i="27" s="1"/>
  <c r="E174" i="27" a="1"/>
  <c r="E174" i="27" s="1"/>
  <c r="F174" i="27" a="1"/>
  <c r="F174" i="27" s="1"/>
  <c r="G174" i="27" a="1"/>
  <c r="G174" i="27" s="1"/>
  <c r="G173" i="19" a="1"/>
  <c r="G173" i="19" s="1"/>
  <c r="E173" i="19" a="1"/>
  <c r="E173" i="19" s="1"/>
  <c r="G76" i="27" a="1"/>
  <c r="G76" i="27" s="1"/>
  <c r="D76" i="27" a="1"/>
  <c r="D76" i="27" s="1"/>
  <c r="G140" i="19" a="1"/>
  <c r="G140" i="19" s="1"/>
  <c r="D140" i="19" a="1"/>
  <c r="D140" i="19" s="1"/>
  <c r="D131" i="27" a="1"/>
  <c r="D131" i="27" s="1"/>
  <c r="G101" i="19" a="1"/>
  <c r="G101" i="19" s="1"/>
  <c r="D150" i="23" a="1"/>
  <c r="D150" i="23" s="1"/>
  <c r="F172" i="4" a="1"/>
  <c r="F172" i="4" s="1"/>
  <c r="G172" i="4" a="1"/>
  <c r="G172" i="4" s="1"/>
  <c r="E172" i="4" a="1"/>
  <c r="E172" i="4" s="1"/>
  <c r="D172" i="4" a="1"/>
  <c r="D172" i="4" s="1"/>
  <c r="I172" i="4" a="1"/>
  <c r="I172" i="4" s="1"/>
  <c r="H172" i="4" a="1"/>
  <c r="H172" i="4" s="1"/>
  <c r="D40" i="23" a="1"/>
  <c r="D40" i="23" s="1"/>
  <c r="G40" i="23" a="1"/>
  <c r="G40" i="23" s="1"/>
  <c r="D102" i="19" a="1"/>
  <c r="D102" i="19" s="1"/>
  <c r="G102" i="19" a="1"/>
  <c r="G102" i="19" s="1"/>
  <c r="G80" i="19" a="1"/>
  <c r="G80" i="19" s="1"/>
  <c r="D80" i="19" a="1"/>
  <c r="D80" i="19" s="1"/>
  <c r="D116" i="23" a="1"/>
  <c r="D116" i="23" s="1"/>
  <c r="D39" i="19" a="1"/>
  <c r="D39" i="19" s="1"/>
  <c r="G39" i="19" a="1"/>
  <c r="G39" i="19" s="1"/>
  <c r="G62" i="23" a="1"/>
  <c r="G62" i="23" s="1"/>
  <c r="D62" i="23" a="1"/>
  <c r="D62" i="23" s="1"/>
  <c r="G125" i="27" a="1"/>
  <c r="G125" i="27" s="1"/>
  <c r="G37" i="19" a="1"/>
  <c r="G37" i="19" s="1"/>
  <c r="D37" i="19" a="1"/>
  <c r="D37" i="19" s="1"/>
  <c r="D43" i="23" a="1"/>
  <c r="D43" i="23" s="1"/>
  <c r="D142" i="27" a="1"/>
  <c r="D142" i="27" s="1"/>
  <c r="G48" i="19" a="1"/>
  <c r="G48" i="19" s="1"/>
  <c r="D48" i="19" a="1"/>
  <c r="D48" i="19" s="1"/>
  <c r="D52" i="23" a="1"/>
  <c r="D52" i="23" s="1"/>
  <c r="G52" i="23" a="1"/>
  <c r="G52" i="23" s="1"/>
  <c r="D150" i="27" a="1"/>
  <c r="D150" i="27" s="1"/>
  <c r="G150" i="27" a="1"/>
  <c r="G150" i="27" s="1"/>
  <c r="F163" i="27" a="1"/>
  <c r="F163" i="27" s="1"/>
  <c r="D163" i="27" a="1"/>
  <c r="D163" i="27" s="1"/>
  <c r="I163" i="27" a="1"/>
  <c r="I163" i="27" s="1"/>
  <c r="G77" i="19" a="1"/>
  <c r="G77" i="19" s="1"/>
  <c r="D77" i="19" a="1"/>
  <c r="D77" i="19" s="1"/>
  <c r="G132" i="19" a="1"/>
  <c r="G132" i="19" s="1"/>
  <c r="D132" i="19" a="1"/>
  <c r="D132" i="19" s="1"/>
  <c r="D147" i="4" a="1"/>
  <c r="D147" i="4" s="1"/>
  <c r="G147" i="4" a="1"/>
  <c r="G147" i="4" s="1"/>
  <c r="D155" i="27" a="1"/>
  <c r="D155" i="27" s="1"/>
  <c r="G155" i="27" a="1"/>
  <c r="G155" i="27" s="1"/>
  <c r="G13" i="23" a="1"/>
  <c r="G13" i="23" s="1"/>
  <c r="D147" i="23" a="1"/>
  <c r="D147" i="23" s="1"/>
  <c r="G147" i="23" a="1"/>
  <c r="G147" i="23" s="1"/>
  <c r="G35" i="23" a="1"/>
  <c r="G35" i="23" s="1"/>
  <c r="D35" i="23" a="1"/>
  <c r="D35" i="23" s="1"/>
  <c r="I171" i="19" a="1"/>
  <c r="I171" i="19" s="1"/>
  <c r="E171" i="19" a="1"/>
  <c r="E171" i="19" s="1"/>
  <c r="G171" i="19" a="1"/>
  <c r="G171" i="19" s="1"/>
  <c r="H175" i="23" a="1"/>
  <c r="H175" i="23" s="1"/>
  <c r="D175" i="23" a="1"/>
  <c r="D175" i="23" s="1"/>
  <c r="E175" i="23" a="1"/>
  <c r="E175" i="23" s="1"/>
  <c r="G175" i="23" a="1"/>
  <c r="G175" i="23" s="1"/>
  <c r="F175" i="23" a="1"/>
  <c r="F175" i="23" s="1"/>
  <c r="I175" i="23" a="1"/>
  <c r="I175" i="23" s="1"/>
  <c r="D155" i="19" a="1"/>
  <c r="D155" i="19" s="1"/>
  <c r="G155" i="19" a="1"/>
  <c r="G155" i="19" s="1"/>
  <c r="G112" i="23" a="1"/>
  <c r="G112" i="23" s="1"/>
  <c r="D112" i="23" a="1"/>
  <c r="D112" i="23" s="1"/>
  <c r="D115" i="19" a="1"/>
  <c r="D115" i="19" s="1"/>
  <c r="F173" i="4" a="1"/>
  <c r="F173" i="4" s="1"/>
  <c r="G173" i="4" a="1"/>
  <c r="G173" i="4" s="1"/>
  <c r="E173" i="4" a="1"/>
  <c r="E173" i="4" s="1"/>
  <c r="H173" i="4" a="1"/>
  <c r="H173" i="4" s="1"/>
  <c r="I173" i="4" a="1"/>
  <c r="I173" i="4" s="1"/>
  <c r="D173" i="4" a="1"/>
  <c r="D173" i="4" s="1"/>
  <c r="D142" i="19" a="1"/>
  <c r="D142" i="19" s="1"/>
  <c r="G142" i="19" a="1"/>
  <c r="G142" i="19" s="1"/>
  <c r="G91" i="27" a="1"/>
  <c r="G91" i="27" s="1"/>
  <c r="D91" i="27" a="1"/>
  <c r="D91" i="27" s="1"/>
  <c r="D79" i="27" a="1"/>
  <c r="D79" i="27" s="1"/>
  <c r="G79" i="27" a="1"/>
  <c r="G79" i="27" s="1"/>
  <c r="D116" i="19" a="1"/>
  <c r="D116" i="19" s="1"/>
  <c r="G116" i="19" a="1"/>
  <c r="G116" i="19" s="1"/>
  <c r="D84" i="23" a="1"/>
  <c r="D84" i="23" s="1"/>
  <c r="G84" i="23" a="1"/>
  <c r="G84" i="23" s="1"/>
  <c r="G171" i="4" a="1"/>
  <c r="G171" i="4" s="1"/>
  <c r="E171" i="4" a="1"/>
  <c r="E171" i="4" s="1"/>
  <c r="I171" i="4" a="1"/>
  <c r="I171" i="4" s="1"/>
  <c r="D171" i="4" a="1"/>
  <c r="D171" i="4" s="1"/>
  <c r="H171" i="4" a="1"/>
  <c r="H171" i="4" s="1"/>
  <c r="F171" i="4" a="1"/>
  <c r="F171" i="4" s="1"/>
  <c r="G84" i="19" a="1"/>
  <c r="G84" i="19" s="1"/>
  <c r="D84" i="19" a="1"/>
  <c r="D84" i="19" s="1"/>
  <c r="G79" i="23" a="1"/>
  <c r="G79" i="23" s="1"/>
  <c r="D79" i="23" a="1"/>
  <c r="D79" i="23" s="1"/>
  <c r="G118" i="27" a="1"/>
  <c r="G118" i="27" s="1"/>
  <c r="D71" i="27" a="1"/>
  <c r="D71" i="27" s="1"/>
  <c r="G71" i="27" a="1"/>
  <c r="G71" i="27" s="1"/>
  <c r="D57" i="15" a="1"/>
  <c r="D57" i="15" s="1"/>
  <c r="C57" i="15" a="1"/>
  <c r="C57" i="15" s="1"/>
  <c r="G149" i="23" a="1"/>
  <c r="G149" i="23" s="1"/>
  <c r="D149" i="23" a="1"/>
  <c r="D149" i="23" s="1"/>
  <c r="G102" i="27" a="1"/>
  <c r="G102" i="27" s="1"/>
  <c r="D102" i="27" a="1"/>
  <c r="D102" i="27" s="1"/>
  <c r="D152" i="23" a="1"/>
  <c r="D152" i="23" s="1"/>
  <c r="G152" i="23" a="1"/>
  <c r="G152" i="23" s="1"/>
  <c r="D110" i="27" a="1"/>
  <c r="D110" i="27" s="1"/>
  <c r="M18" i="14" a="1"/>
  <c r="M18" i="14" s="1"/>
  <c r="AE18" i="14" a="1"/>
  <c r="AE18" i="14" s="1"/>
  <c r="Y18" i="14" a="1"/>
  <c r="Y18" i="14" s="1"/>
  <c r="AH18" i="14" a="1"/>
  <c r="AH18" i="14" s="1"/>
  <c r="D18" i="14" a="1"/>
  <c r="D18" i="14" s="1"/>
  <c r="V18" i="14" a="1"/>
  <c r="V18" i="14" s="1"/>
  <c r="P18" i="14" a="1"/>
  <c r="P18" i="14" s="1"/>
  <c r="G18" i="14" a="1"/>
  <c r="G18" i="14" s="1"/>
  <c r="D21" i="19" a="1"/>
  <c r="D21" i="19" s="1"/>
  <c r="G21" i="19" a="1"/>
  <c r="G21" i="19" s="1"/>
  <c r="G28" i="4" a="1"/>
  <c r="G28" i="4" s="1"/>
  <c r="D28" i="4" a="1"/>
  <c r="D28" i="4" s="1"/>
  <c r="F166" i="4" a="1"/>
  <c r="F166" i="4" s="1"/>
  <c r="G166" i="4" a="1"/>
  <c r="G166" i="4" s="1"/>
  <c r="E166" i="4" a="1"/>
  <c r="E166" i="4" s="1"/>
  <c r="H166" i="4" a="1"/>
  <c r="H166" i="4" s="1"/>
  <c r="D166" i="4" a="1"/>
  <c r="D166" i="4" s="1"/>
  <c r="D29" i="19" a="1"/>
  <c r="D29" i="19" s="1"/>
  <c r="G29" i="19" a="1"/>
  <c r="G29" i="19" s="1"/>
  <c r="G45" i="23" a="1"/>
  <c r="G45" i="23" s="1"/>
  <c r="D45" i="23" a="1"/>
  <c r="D45" i="23" s="1"/>
  <c r="D67" i="23" a="1"/>
  <c r="D67" i="23" s="1"/>
  <c r="G67" i="23" a="1"/>
  <c r="G67" i="23" s="1"/>
  <c r="D20" i="19" a="1"/>
  <c r="D20" i="19" s="1"/>
  <c r="G20" i="19" a="1"/>
  <c r="G20" i="19" s="1"/>
  <c r="D37" i="23" a="1"/>
  <c r="D37" i="23" s="1"/>
  <c r="G37" i="23" a="1"/>
  <c r="G37" i="23" s="1"/>
  <c r="G94" i="19" a="1"/>
  <c r="G94" i="19" s="1"/>
  <c r="D13" i="27" a="1"/>
  <c r="D13" i="27" s="1"/>
  <c r="G133" i="19" a="1"/>
  <c r="G133" i="19" s="1"/>
  <c r="D133" i="19" a="1"/>
  <c r="D133" i="19" s="1"/>
  <c r="D14" i="27" a="1"/>
  <c r="D14" i="27" s="1"/>
  <c r="G14" i="27" a="1"/>
  <c r="G14" i="27" s="1"/>
  <c r="D157" i="27" a="1"/>
  <c r="D157" i="27" s="1"/>
  <c r="G157" i="27" a="1"/>
  <c r="G157" i="27" s="1"/>
  <c r="D141" i="19" a="1"/>
  <c r="D141" i="19" s="1"/>
  <c r="G141" i="19" a="1"/>
  <c r="G141" i="19" s="1"/>
  <c r="H176" i="23" a="1"/>
  <c r="H176" i="23" s="1"/>
  <c r="I176" i="23" a="1"/>
  <c r="I176" i="23" s="1"/>
  <c r="E176" i="23" a="1"/>
  <c r="E176" i="23" s="1"/>
  <c r="D176" i="23" a="1"/>
  <c r="D176" i="23" s="1"/>
  <c r="G176" i="23" a="1"/>
  <c r="G176" i="23" s="1"/>
  <c r="F176" i="23" a="1"/>
  <c r="F176" i="23" s="1"/>
  <c r="D163" i="19" a="1"/>
  <c r="D163" i="19" s="1"/>
  <c r="E163" i="19" a="1"/>
  <c r="E163" i="19" s="1"/>
  <c r="I163" i="19" a="1"/>
  <c r="I163" i="19" s="1"/>
  <c r="H163" i="19" a="1"/>
  <c r="H163" i="19" s="1"/>
  <c r="G163" i="19" a="1"/>
  <c r="G163" i="19" s="1"/>
  <c r="F163" i="19" a="1"/>
  <c r="F163" i="19" s="1"/>
  <c r="D168" i="27" a="1"/>
  <c r="D168" i="27" s="1"/>
  <c r="E168" i="27" a="1"/>
  <c r="E168" i="27" s="1"/>
  <c r="G64" i="19" a="1"/>
  <c r="G64" i="19" s="1"/>
  <c r="D64" i="19" a="1"/>
  <c r="D64" i="19" s="1"/>
  <c r="G143" i="19" a="1"/>
  <c r="G143" i="19" s="1"/>
  <c r="D143" i="19" a="1"/>
  <c r="D143" i="19" s="1"/>
  <c r="F171" i="27" a="1"/>
  <c r="F171" i="27" s="1"/>
  <c r="G171" i="27" a="1"/>
  <c r="G171" i="27" s="1"/>
  <c r="H171" i="27" a="1"/>
  <c r="H171" i="27" s="1"/>
  <c r="D171" i="27" a="1"/>
  <c r="D171" i="27" s="1"/>
  <c r="I171" i="27" a="1"/>
  <c r="I171" i="27" s="1"/>
  <c r="G99" i="19" a="1"/>
  <c r="G99" i="19" s="1"/>
  <c r="D109" i="27" a="1"/>
  <c r="D109" i="27" s="1"/>
  <c r="G164" i="23" a="1"/>
  <c r="G164" i="23" s="1"/>
  <c r="I164" i="23" a="1"/>
  <c r="I164" i="23" s="1"/>
  <c r="H164" i="23" a="1"/>
  <c r="H164" i="23" s="1"/>
  <c r="D164" i="23" a="1"/>
  <c r="D164" i="23" s="1"/>
  <c r="E164" i="23" a="1"/>
  <c r="E164" i="23" s="1"/>
  <c r="G116" i="27" a="1"/>
  <c r="G116" i="27" s="1"/>
  <c r="F174" i="23" a="1"/>
  <c r="F174" i="23" s="1"/>
  <c r="E174" i="23" a="1"/>
  <c r="E174" i="23" s="1"/>
  <c r="D174" i="23" a="1"/>
  <c r="D174" i="23" s="1"/>
  <c r="H174" i="23" a="1"/>
  <c r="H174" i="23" s="1"/>
  <c r="I174" i="23" a="1"/>
  <c r="I174" i="23" s="1"/>
  <c r="G174" i="23" a="1"/>
  <c r="G174" i="23" s="1"/>
  <c r="D156" i="27" a="1"/>
  <c r="D156" i="27" s="1"/>
  <c r="G156" i="27" a="1"/>
  <c r="G156" i="27" s="1"/>
  <c r="G15" i="19" a="1"/>
  <c r="G15" i="19" s="1"/>
  <c r="D15" i="19" a="1"/>
  <c r="D15" i="19" s="1"/>
  <c r="G149" i="19" a="1"/>
  <c r="G149" i="19" s="1"/>
  <c r="D149" i="19" a="1"/>
  <c r="D149" i="19" s="1"/>
  <c r="G11" i="27" a="1"/>
  <c r="G11" i="27" s="1"/>
  <c r="G75" i="23" a="1"/>
  <c r="G75" i="23" s="1"/>
  <c r="D75" i="23" a="1"/>
  <c r="D75" i="23" s="1"/>
  <c r="G136" i="27" a="1"/>
  <c r="G136" i="27" s="1"/>
  <c r="D136" i="27" a="1"/>
  <c r="D136" i="27" s="1"/>
  <c r="D64" i="23" a="1"/>
  <c r="D64" i="23" s="1"/>
  <c r="G64" i="23" a="1"/>
  <c r="G64" i="23" s="1"/>
  <c r="G22" i="27" a="1"/>
  <c r="G22" i="27" s="1"/>
  <c r="D125" i="23" a="1"/>
  <c r="D125" i="23" s="1"/>
  <c r="G125" i="23" a="1"/>
  <c r="G125" i="23" s="1"/>
  <c r="D144" i="27" a="1"/>
  <c r="D144" i="27" s="1"/>
  <c r="G144" i="27" a="1"/>
  <c r="G144" i="27" s="1"/>
  <c r="G72" i="23" a="1"/>
  <c r="G72" i="23" s="1"/>
  <c r="G32" i="27" a="1"/>
  <c r="G32" i="27" s="1"/>
  <c r="D32" i="27" a="1"/>
  <c r="D32" i="27" s="1"/>
  <c r="G152" i="27" a="1"/>
  <c r="G152" i="27" s="1"/>
  <c r="D152" i="27" a="1"/>
  <c r="D152" i="27" s="1"/>
  <c r="D38" i="27" a="1"/>
  <c r="D38" i="27" s="1"/>
  <c r="G38" i="27" a="1"/>
  <c r="G38" i="27" s="1"/>
  <c r="E176" i="27" a="1"/>
  <c r="E176" i="27" s="1"/>
  <c r="D176" i="27" a="1"/>
  <c r="D176" i="27" s="1"/>
  <c r="I176" i="27" a="1"/>
  <c r="I176" i="27" s="1"/>
  <c r="G37" i="27" a="1"/>
  <c r="G37" i="27" s="1"/>
  <c r="D37" i="27" a="1"/>
  <c r="D37" i="27" s="1"/>
  <c r="E172" i="27" a="1"/>
  <c r="E172" i="27" s="1"/>
  <c r="F172" i="27" a="1"/>
  <c r="F172" i="27" s="1"/>
  <c r="I172" i="27" a="1"/>
  <c r="I172" i="27" s="1"/>
  <c r="G172" i="27" a="1"/>
  <c r="G172" i="27" s="1"/>
  <c r="D75" i="27" a="1"/>
  <c r="D75" i="27" s="1"/>
  <c r="D143" i="23" a="1"/>
  <c r="D143" i="23" s="1"/>
  <c r="G143" i="23" a="1"/>
  <c r="G143" i="23" s="1"/>
  <c r="G96" i="27" a="1"/>
  <c r="G96" i="27" s="1"/>
  <c r="D96" i="27" a="1"/>
  <c r="D96" i="27" s="1"/>
  <c r="G14" i="4" a="1"/>
  <c r="G14" i="4" s="1"/>
  <c r="D14" i="4" a="1"/>
  <c r="D14" i="4" s="1"/>
  <c r="G30" i="4" a="1"/>
  <c r="G30" i="4" s="1"/>
  <c r="D30" i="4" a="1"/>
  <c r="D30" i="4" s="1"/>
  <c r="D47" i="4" a="1"/>
  <c r="D47" i="4" s="1"/>
  <c r="G47" i="4" a="1"/>
  <c r="G47" i="4" s="1"/>
  <c r="D20" i="4" a="1"/>
  <c r="D20" i="4" s="1"/>
  <c r="G20" i="4" a="1"/>
  <c r="G20" i="4" s="1"/>
  <c r="G27" i="4" a="1"/>
  <c r="G27" i="4" s="1"/>
  <c r="D27" i="4" a="1"/>
  <c r="D27" i="4" s="1"/>
  <c r="D40" i="4" a="1"/>
  <c r="D40" i="4" s="1"/>
  <c r="G40" i="4" a="1"/>
  <c r="G40" i="4" s="1"/>
  <c r="G63" i="4" a="1"/>
  <c r="G63" i="4" s="1"/>
  <c r="D63" i="4" a="1"/>
  <c r="D63" i="4" s="1"/>
  <c r="D112" i="4" a="1"/>
  <c r="D112" i="4" s="1"/>
  <c r="G112" i="4" a="1"/>
  <c r="G112" i="4" s="1"/>
  <c r="G126" i="4" a="1"/>
  <c r="G126" i="4" s="1"/>
  <c r="D126" i="4" a="1"/>
  <c r="D126" i="4" s="1"/>
  <c r="D134" i="4" a="1"/>
  <c r="D134" i="4" s="1"/>
  <c r="G134" i="4" a="1"/>
  <c r="G134" i="4" s="1"/>
  <c r="D35" i="4" a="1"/>
  <c r="D35" i="4" s="1"/>
  <c r="G35" i="4" a="1"/>
  <c r="G35" i="4" s="1"/>
  <c r="G43" i="4" a="1"/>
  <c r="G43" i="4" s="1"/>
  <c r="D43" i="4" a="1"/>
  <c r="D43" i="4" s="1"/>
  <c r="G77" i="4" a="1"/>
  <c r="G77" i="4" s="1"/>
  <c r="D77" i="4" a="1"/>
  <c r="D77" i="4" s="1"/>
  <c r="D83" i="4" a="1"/>
  <c r="D83" i="4" s="1"/>
  <c r="G83" i="4" a="1"/>
  <c r="G83" i="4" s="1"/>
  <c r="G88" i="4" a="1"/>
  <c r="G88" i="4" s="1"/>
  <c r="D88" i="4" a="1"/>
  <c r="D88" i="4" s="1"/>
  <c r="G93" i="4" a="1"/>
  <c r="G93" i="4" s="1"/>
  <c r="D93" i="4" a="1"/>
  <c r="D93" i="4" s="1"/>
  <c r="D99" i="4" a="1"/>
  <c r="D99" i="4" s="1"/>
  <c r="G99" i="4" a="1"/>
  <c r="G99" i="4" s="1"/>
  <c r="G102" i="4" a="1"/>
  <c r="G102" i="4" s="1"/>
  <c r="D102" i="4" a="1"/>
  <c r="D102" i="4" s="1"/>
  <c r="D107" i="4" a="1"/>
  <c r="D107" i="4" s="1"/>
  <c r="G107" i="4" a="1"/>
  <c r="G107" i="4" s="1"/>
  <c r="D29" i="4" a="1"/>
  <c r="D29" i="4" s="1"/>
  <c r="G29" i="4" a="1"/>
  <c r="G29" i="4" s="1"/>
  <c r="D44" i="4" a="1"/>
  <c r="D44" i="4" s="1"/>
  <c r="G44" i="4" a="1"/>
  <c r="G44" i="4" s="1"/>
  <c r="G48" i="4" a="1"/>
  <c r="G48" i="4" s="1"/>
  <c r="D48" i="4" a="1"/>
  <c r="D48" i="4" s="1"/>
  <c r="G55" i="4" a="1"/>
  <c r="G55" i="4" s="1"/>
  <c r="D55" i="4" a="1"/>
  <c r="D55" i="4" s="1"/>
  <c r="D59" i="4" a="1"/>
  <c r="D59" i="4" s="1"/>
  <c r="G59" i="4" a="1"/>
  <c r="G59" i="4" s="1"/>
  <c r="G69" i="4" a="1"/>
  <c r="G69" i="4" s="1"/>
  <c r="D69" i="4" a="1"/>
  <c r="D69" i="4" s="1"/>
  <c r="G123" i="4" a="1"/>
  <c r="G123" i="4" s="1"/>
  <c r="D123" i="4" a="1"/>
  <c r="D123" i="4" s="1"/>
  <c r="D144" i="4" a="1"/>
  <c r="D144" i="4" s="1"/>
  <c r="G144" i="4" a="1"/>
  <c r="G144" i="4" s="1"/>
  <c r="D70" i="4" a="1"/>
  <c r="D70" i="4" s="1"/>
  <c r="G70" i="4" a="1"/>
  <c r="G70" i="4" s="1"/>
  <c r="D140" i="4" a="1"/>
  <c r="D140" i="4" s="1"/>
  <c r="G140" i="4" a="1"/>
  <c r="G140" i="4" s="1"/>
  <c r="D150" i="4" a="1"/>
  <c r="D150" i="4" s="1"/>
  <c r="G150" i="4" a="1"/>
  <c r="G150" i="4" s="1"/>
  <c r="D12" i="4" a="1"/>
  <c r="D12" i="4" s="1"/>
  <c r="G12" i="4" a="1"/>
  <c r="G12" i="4" s="1"/>
  <c r="G21" i="4" a="1"/>
  <c r="G21" i="4" s="1"/>
  <c r="D21" i="4" a="1"/>
  <c r="D21" i="4" s="1"/>
  <c r="D31" i="4" a="1"/>
  <c r="D31" i="4" s="1"/>
  <c r="G31" i="4" a="1"/>
  <c r="G31" i="4" s="1"/>
  <c r="G60" i="4" a="1"/>
  <c r="G60" i="4" s="1"/>
  <c r="D60" i="4" a="1"/>
  <c r="D60" i="4" s="1"/>
  <c r="D64" i="4" a="1"/>
  <c r="D64" i="4" s="1"/>
  <c r="G64" i="4" a="1"/>
  <c r="G64" i="4" s="1"/>
  <c r="G79" i="4" a="1"/>
  <c r="G79" i="4" s="1"/>
  <c r="D79" i="4" a="1"/>
  <c r="D79" i="4" s="1"/>
  <c r="D22" i="4" a="1"/>
  <c r="D22" i="4" s="1"/>
  <c r="G22" i="4" a="1"/>
  <c r="G22" i="4" s="1"/>
  <c r="D36" i="4" a="1"/>
  <c r="D36" i="4" s="1"/>
  <c r="G36" i="4" a="1"/>
  <c r="G36" i="4" s="1"/>
  <c r="G45" i="4" a="1"/>
  <c r="G45" i="4" s="1"/>
  <c r="D45" i="4" a="1"/>
  <c r="D45" i="4" s="1"/>
  <c r="G51" i="4" a="1"/>
  <c r="G51" i="4" s="1"/>
  <c r="D51" i="4" a="1"/>
  <c r="D51" i="4" s="1"/>
  <c r="G67" i="4" a="1"/>
  <c r="G67" i="4" s="1"/>
  <c r="D67" i="4" a="1"/>
  <c r="D67" i="4" s="1"/>
  <c r="G80" i="4" a="1"/>
  <c r="G80" i="4" s="1"/>
  <c r="D80" i="4" a="1"/>
  <c r="D80" i="4" s="1"/>
  <c r="D13" i="4" a="1"/>
  <c r="D13" i="4" s="1"/>
  <c r="G13" i="4" a="1"/>
  <c r="G13" i="4" s="1"/>
  <c r="D23" i="4" a="1"/>
  <c r="D23" i="4" s="1"/>
  <c r="G23" i="4" a="1"/>
  <c r="G23" i="4" s="1"/>
  <c r="D46" i="4" a="1"/>
  <c r="D46" i="4" s="1"/>
  <c r="G46" i="4" a="1"/>
  <c r="G46" i="4" s="1"/>
  <c r="G53" i="4" a="1"/>
  <c r="G53" i="4" s="1"/>
  <c r="D53" i="4" a="1"/>
  <c r="D53" i="4" s="1"/>
  <c r="D68" i="4" a="1"/>
  <c r="D68" i="4" s="1"/>
  <c r="G68" i="4" a="1"/>
  <c r="G68" i="4" s="1"/>
  <c r="D85" i="4" a="1"/>
  <c r="D85" i="4" s="1"/>
  <c r="G85" i="4" a="1"/>
  <c r="G85" i="4" s="1"/>
  <c r="G103" i="4" a="1"/>
  <c r="G103" i="4" s="1"/>
  <c r="D103" i="4" a="1"/>
  <c r="D103" i="4" s="1"/>
  <c r="D108" i="4" a="1"/>
  <c r="D108" i="4" s="1"/>
  <c r="G108" i="4" a="1"/>
  <c r="G108" i="4" s="1"/>
  <c r="G115" i="4" a="1"/>
  <c r="G115" i="4" s="1"/>
  <c r="D115" i="4" a="1"/>
  <c r="D115" i="4" s="1"/>
  <c r="D141" i="4" a="1"/>
  <c r="D141" i="4" s="1"/>
  <c r="G141" i="4" a="1"/>
  <c r="G141" i="4" s="1"/>
  <c r="D91" i="4" a="1"/>
  <c r="D91" i="4" s="1"/>
  <c r="G91" i="4" a="1"/>
  <c r="G91" i="4" s="1"/>
  <c r="D116" i="4" a="1"/>
  <c r="D116" i="4" s="1"/>
  <c r="G116" i="4" a="1"/>
  <c r="G116" i="4" s="1"/>
  <c r="D124" i="4" a="1"/>
  <c r="D124" i="4" s="1"/>
  <c r="G124" i="4" a="1"/>
  <c r="G124" i="4" s="1"/>
  <c r="G136" i="4" a="1"/>
  <c r="G136" i="4" s="1"/>
  <c r="D136" i="4" a="1"/>
  <c r="D136" i="4" s="1"/>
  <c r="D15" i="4" a="1"/>
  <c r="D15" i="4" s="1"/>
  <c r="G15" i="4" a="1"/>
  <c r="G15" i="4" s="1"/>
  <c r="G61" i="4" a="1"/>
  <c r="G61" i="4" s="1"/>
  <c r="D61" i="4" a="1"/>
  <c r="D61" i="4" s="1"/>
  <c r="G72" i="4" a="1"/>
  <c r="G72" i="4" s="1"/>
  <c r="D72" i="4" a="1"/>
  <c r="D72" i="4" s="1"/>
  <c r="G94" i="4" a="1"/>
  <c r="G94" i="4" s="1"/>
  <c r="D94" i="4" a="1"/>
  <c r="D94" i="4" s="1"/>
  <c r="G117" i="4" a="1"/>
  <c r="G117" i="4" s="1"/>
  <c r="D117" i="4" a="1"/>
  <c r="D117" i="4" s="1"/>
  <c r="G24" i="4" a="1"/>
  <c r="G24" i="4" s="1"/>
  <c r="D24" i="4" a="1"/>
  <c r="D24" i="4" s="1"/>
  <c r="D32" i="4" a="1"/>
  <c r="D32" i="4" s="1"/>
  <c r="G32" i="4" a="1"/>
  <c r="G32" i="4" s="1"/>
  <c r="G37" i="4" a="1"/>
  <c r="G37" i="4" s="1"/>
  <c r="D37" i="4" a="1"/>
  <c r="D37" i="4" s="1"/>
  <c r="G75" i="4" a="1"/>
  <c r="G75" i="4" s="1"/>
  <c r="D75" i="4" a="1"/>
  <c r="D75" i="4" s="1"/>
  <c r="G86" i="4" a="1"/>
  <c r="G86" i="4" s="1"/>
  <c r="D86" i="4" a="1"/>
  <c r="D86" i="4" s="1"/>
  <c r="D110" i="4" a="1"/>
  <c r="D110" i="4" s="1"/>
  <c r="G110" i="4" a="1"/>
  <c r="G110" i="4" s="1"/>
  <c r="D133" i="4" a="1"/>
  <c r="D133" i="4" s="1"/>
  <c r="G133" i="4" a="1"/>
  <c r="G133" i="4" s="1"/>
  <c r="D16" i="4" a="1"/>
  <c r="D16" i="4" s="1"/>
  <c r="G16" i="4" a="1"/>
  <c r="G16" i="4" s="1"/>
  <c r="G62" i="4" a="1"/>
  <c r="G62" i="4" s="1"/>
  <c r="D62" i="4" a="1"/>
  <c r="D62" i="4" s="1"/>
  <c r="D87" i="4" a="1"/>
  <c r="D87" i="4" s="1"/>
  <c r="G87" i="4" a="1"/>
  <c r="G87" i="4" s="1"/>
  <c r="G95" i="4" a="1"/>
  <c r="G95" i="4" s="1"/>
  <c r="D95" i="4" a="1"/>
  <c r="D95" i="4" s="1"/>
  <c r="D111" i="4" a="1"/>
  <c r="D111" i="4" s="1"/>
  <c r="G111" i="4" a="1"/>
  <c r="G111" i="4" s="1"/>
  <c r="G19" i="4" a="1"/>
  <c r="G19" i="4" s="1"/>
  <c r="D19" i="4" a="1"/>
  <c r="D19" i="4" s="1"/>
  <c r="G38" i="4" a="1"/>
  <c r="G38" i="4" s="1"/>
  <c r="D38" i="4" a="1"/>
  <c r="D38" i="4" s="1"/>
  <c r="G54" i="4" a="1"/>
  <c r="G54" i="4" s="1"/>
  <c r="D54" i="4" a="1"/>
  <c r="D54" i="4" s="1"/>
  <c r="G56" i="4" a="1"/>
  <c r="G56" i="4" s="1"/>
  <c r="D56" i="4" a="1"/>
  <c r="D56" i="4" s="1"/>
  <c r="G76" i="4" a="1"/>
  <c r="G76" i="4" s="1"/>
  <c r="D76" i="4" a="1"/>
  <c r="D76" i="4" s="1"/>
  <c r="D96" i="4" a="1"/>
  <c r="D96" i="4" s="1"/>
  <c r="G96" i="4" a="1"/>
  <c r="G96" i="4" s="1"/>
  <c r="G143" i="4" a="1"/>
  <c r="G143" i="4" s="1"/>
  <c r="D143" i="4" a="1"/>
  <c r="D143" i="4" s="1"/>
  <c r="D53" i="14" a="1"/>
  <c r="D53" i="14" s="1"/>
  <c r="V53" i="14" a="1"/>
  <c r="V53" i="14" s="1"/>
  <c r="M142" i="14" a="1"/>
  <c r="M142" i="14" s="1"/>
  <c r="D142" i="14" a="1"/>
  <c r="D142" i="14" s="1"/>
  <c r="AE142" i="14" a="1"/>
  <c r="AE142" i="14" s="1"/>
  <c r="Y142" i="14" a="1"/>
  <c r="Y142" i="14" s="1"/>
  <c r="V142" i="14" a="1"/>
  <c r="V142" i="14" s="1"/>
  <c r="C21" i="15" a="1"/>
  <c r="C21" i="15" s="1"/>
  <c r="D21" i="15" a="1"/>
  <c r="D21" i="15" s="1"/>
  <c r="C30" i="15" a="1"/>
  <c r="C30" i="15" s="1"/>
  <c r="D30" i="15" a="1"/>
  <c r="D30" i="15" s="1"/>
  <c r="B67" i="5"/>
  <c r="B113" i="15"/>
  <c r="A81" i="5"/>
  <c r="C81" i="5" s="1" a="1"/>
  <c r="C81" i="5" s="1"/>
  <c r="A127" i="15"/>
  <c r="B79" i="24"/>
  <c r="B115" i="15"/>
  <c r="A64" i="20"/>
  <c r="C64" i="20" s="1" a="1"/>
  <c r="C64" i="20" s="1"/>
  <c r="A62" i="15"/>
  <c r="A73" i="20"/>
  <c r="C73" i="20" s="1" a="1"/>
  <c r="C73" i="20" s="1"/>
  <c r="A79" i="15"/>
  <c r="AE71" i="14" a="1"/>
  <c r="AE71" i="14" s="1"/>
  <c r="AE54" i="14" a="1"/>
  <c r="AE54" i="14" s="1"/>
  <c r="G71" i="14" a="1"/>
  <c r="G71" i="14" s="1"/>
  <c r="P54" i="14" a="1"/>
  <c r="P54" i="14" s="1"/>
  <c r="V54" i="14" a="1"/>
  <c r="V54" i="14" s="1"/>
  <c r="M54" i="14" a="1"/>
  <c r="M54" i="14" s="1"/>
  <c r="AH54" i="14" a="1"/>
  <c r="AH54" i="14" s="1"/>
  <c r="D71" i="14" a="1"/>
  <c r="D71" i="14" s="1"/>
  <c r="V71" i="14" a="1"/>
  <c r="V71" i="14" s="1"/>
  <c r="Y71" i="14" a="1"/>
  <c r="Y71" i="14" s="1"/>
  <c r="P71" i="14" a="1"/>
  <c r="P71" i="14" s="1"/>
  <c r="M71" i="14" a="1"/>
  <c r="M71" i="14" s="1"/>
  <c r="P134" i="14" a="1"/>
  <c r="P134" i="14" s="1"/>
  <c r="W175" i="14" a="1"/>
  <c r="W175" i="14" s="1"/>
  <c r="AE175" i="14" a="1"/>
  <c r="AE175" i="14" s="1"/>
  <c r="Q175" i="14" a="1"/>
  <c r="Q175" i="14" s="1"/>
  <c r="M14" i="14" a="1"/>
  <c r="M14" i="14" s="1"/>
  <c r="Y14" i="14" a="1"/>
  <c r="Y14" i="14" s="1"/>
  <c r="P143" i="14" a="1"/>
  <c r="P143" i="14" s="1"/>
  <c r="V126" i="14" a="1"/>
  <c r="V126" i="14" s="1"/>
  <c r="P126" i="14" a="1"/>
  <c r="P126" i="14" s="1"/>
  <c r="G126" i="14" a="1"/>
  <c r="G126" i="14" s="1"/>
  <c r="I167" i="14" a="1"/>
  <c r="I167" i="14" s="1"/>
  <c r="AJ167" i="14" a="1"/>
  <c r="AJ167" i="14" s="1"/>
  <c r="F167" i="14" a="1"/>
  <c r="F167" i="14" s="1"/>
  <c r="Q167" i="14" a="1"/>
  <c r="Q167" i="14" s="1"/>
  <c r="R167" i="14" a="1"/>
  <c r="R167" i="14" s="1"/>
  <c r="H167" i="14" a="1"/>
  <c r="H167" i="14" s="1"/>
  <c r="P31" i="14" a="1"/>
  <c r="P31" i="14" s="1"/>
  <c r="M31" i="14" a="1"/>
  <c r="M31" i="14" s="1"/>
  <c r="Y111" i="14" a="1"/>
  <c r="Y111" i="14" s="1"/>
  <c r="M111" i="14" a="1"/>
  <c r="M111" i="14" s="1"/>
  <c r="M38" i="14" a="1"/>
  <c r="M38" i="14" s="1"/>
  <c r="P38" i="14" a="1"/>
  <c r="P38" i="14" s="1"/>
  <c r="Y102" i="14" a="1"/>
  <c r="Y102" i="14" s="1"/>
  <c r="M95" i="14" a="1"/>
  <c r="M95" i="14" s="1"/>
  <c r="P150" i="14" a="1"/>
  <c r="P150" i="14" s="1"/>
  <c r="V150" i="14" a="1"/>
  <c r="V150" i="14" s="1"/>
  <c r="AH102" i="14" a="1"/>
  <c r="AH102" i="14" s="1"/>
  <c r="AE95" i="14" a="1"/>
  <c r="AE95" i="14" s="1"/>
  <c r="V62" i="14" a="1"/>
  <c r="V62" i="14" s="1"/>
  <c r="D14" i="14" a="1"/>
  <c r="D14" i="14" s="1"/>
  <c r="C55" i="14" a="1"/>
  <c r="C55" i="14" s="1"/>
  <c r="AH55" i="14" s="1" a="1"/>
  <c r="AH55" i="14" s="1"/>
  <c r="C151" i="14" a="1"/>
  <c r="C151" i="14" s="1"/>
  <c r="G151" i="14" s="1" a="1"/>
  <c r="G151" i="14" s="1"/>
  <c r="E167" i="14" a="1"/>
  <c r="E167" i="14" s="1"/>
  <c r="G54" i="14" a="1"/>
  <c r="G54" i="14" s="1"/>
  <c r="G150" i="14" a="1"/>
  <c r="G150" i="14" s="1"/>
  <c r="G46" i="14" a="1"/>
  <c r="G46" i="14" s="1"/>
  <c r="G38" i="14" a="1"/>
  <c r="G38" i="14" s="1"/>
  <c r="G23" i="14" a="1"/>
  <c r="G23" i="14" s="1"/>
  <c r="C87" i="14" a="1"/>
  <c r="C87" i="14" s="1"/>
  <c r="C79" i="14" a="1"/>
  <c r="C79" i="14" s="1"/>
  <c r="AE79" i="14" s="1" a="1"/>
  <c r="AE79" i="14" s="1"/>
  <c r="G134" i="14" a="1"/>
  <c r="G134" i="14" s="1"/>
  <c r="C127" i="14" a="1"/>
  <c r="C127" i="14" s="1"/>
  <c r="D127" i="14" s="1" a="1"/>
  <c r="D127" i="14" s="1"/>
  <c r="C47" i="14" a="1"/>
  <c r="C47" i="14" s="1"/>
  <c r="D47" i="14" s="1" a="1"/>
  <c r="D47" i="14" s="1"/>
  <c r="C135" i="14" a="1"/>
  <c r="C135" i="14" s="1"/>
  <c r="M135" i="14" s="1" a="1"/>
  <c r="M135" i="14" s="1"/>
  <c r="C63" i="14" a="1"/>
  <c r="C63" i="14" s="1"/>
  <c r="V63" i="14" s="1" a="1"/>
  <c r="V63" i="14" s="1"/>
  <c r="C15" i="14" a="1"/>
  <c r="C15" i="14" s="1"/>
  <c r="D15" i="14" s="1" a="1"/>
  <c r="D15" i="14" s="1"/>
  <c r="G111" i="14" a="1"/>
  <c r="G111" i="14" s="1"/>
  <c r="C103" i="14" a="1"/>
  <c r="C103" i="14" s="1"/>
  <c r="AH103" i="14" s="1" a="1"/>
  <c r="AH103" i="14" s="1"/>
  <c r="C39" i="14" a="1"/>
  <c r="C39" i="14" s="1"/>
  <c r="AH39" i="14" s="1" a="1"/>
  <c r="AH39" i="14" s="1"/>
  <c r="C159" i="14" a="1"/>
  <c r="C159" i="14" s="1"/>
  <c r="D119" i="14" a="1"/>
  <c r="D119" i="14" s="1"/>
  <c r="C16" i="32" a="1"/>
  <c r="C16" i="32" s="1"/>
  <c r="D16" i="32" s="1" a="1"/>
  <c r="D16" i="32" s="1"/>
  <c r="C168" i="32" a="1"/>
  <c r="C168" i="32" s="1"/>
  <c r="F168" i="32" s="1" a="1"/>
  <c r="F168" i="32" s="1"/>
  <c r="D55" i="32" a="1"/>
  <c r="D55" i="32" s="1"/>
  <c r="G135" i="32" a="1"/>
  <c r="G135" i="32" s="1"/>
  <c r="G143" i="32" a="1"/>
  <c r="G143" i="32" s="1"/>
  <c r="G64" i="32" a="1"/>
  <c r="G64" i="32" s="1"/>
  <c r="C104" i="32" a="1"/>
  <c r="C104" i="32" s="1"/>
  <c r="G104" i="32" s="1" a="1"/>
  <c r="G104" i="32" s="1"/>
  <c r="C120" i="32" a="1"/>
  <c r="C120" i="32" s="1"/>
  <c r="G120" i="32" s="1" a="1"/>
  <c r="G120" i="32" s="1"/>
  <c r="C96" i="32" a="1"/>
  <c r="C96" i="32" s="1"/>
  <c r="G96" i="32" s="1" a="1"/>
  <c r="G96" i="32" s="1"/>
  <c r="C40" i="32" a="1"/>
  <c r="C40" i="32" s="1"/>
  <c r="D40" i="32" s="1" a="1"/>
  <c r="D40" i="32" s="1"/>
  <c r="C160" i="32" a="1"/>
  <c r="C160" i="32" s="1"/>
  <c r="C88" i="32" a="1"/>
  <c r="C88" i="32" s="1"/>
  <c r="D88" i="32" s="1" a="1"/>
  <c r="D88" i="32" s="1"/>
  <c r="C128" i="32" a="1"/>
  <c r="C128" i="32" s="1"/>
  <c r="G128" i="32" s="1" a="1"/>
  <c r="G128" i="32" s="1"/>
  <c r="C112" i="32" a="1"/>
  <c r="C112" i="32" s="1"/>
  <c r="D112" i="32" s="1" a="1"/>
  <c r="D112" i="32" s="1"/>
  <c r="I175" i="32" a="1"/>
  <c r="I175" i="32" s="1"/>
  <c r="D143" i="32" a="1"/>
  <c r="D143" i="32" s="1"/>
  <c r="G175" i="32" a="1"/>
  <c r="G175" i="32" s="1"/>
  <c r="G47" i="32" a="1"/>
  <c r="G47" i="32" s="1"/>
  <c r="D64" i="32" a="1"/>
  <c r="D64" i="32" s="1"/>
  <c r="G95" i="32" a="1"/>
  <c r="G95" i="32" s="1"/>
  <c r="C152" i="32" a="1"/>
  <c r="C152" i="32" s="1"/>
  <c r="C144" i="32" a="1"/>
  <c r="C144" i="32" s="1"/>
  <c r="G144" i="32" s="1" a="1"/>
  <c r="G144" i="32" s="1"/>
  <c r="G39" i="32" a="1"/>
  <c r="G39" i="32" s="1"/>
  <c r="C176" i="32" a="1"/>
  <c r="C176" i="32" s="1"/>
  <c r="G176" i="32" s="1" a="1"/>
  <c r="G176" i="32" s="1"/>
  <c r="C24" i="32" a="1"/>
  <c r="C24" i="32" s="1"/>
  <c r="G24" i="32" s="1" a="1"/>
  <c r="G24" i="32" s="1"/>
  <c r="C32" i="32" a="1"/>
  <c r="C32" i="32" s="1"/>
  <c r="D32" i="32" s="1" a="1"/>
  <c r="D32" i="32" s="1"/>
  <c r="G79" i="32" a="1"/>
  <c r="G79" i="32" s="1"/>
  <c r="E175" i="32" a="1"/>
  <c r="E175" i="32" s="1"/>
  <c r="C48" i="32" a="1"/>
  <c r="C48" i="32" s="1"/>
  <c r="D48" i="32" s="1" a="1"/>
  <c r="D48" i="32" s="1"/>
  <c r="C56" i="32" a="1"/>
  <c r="C56" i="32" s="1"/>
  <c r="D56" i="32" s="1" a="1"/>
  <c r="D56" i="32" s="1"/>
  <c r="C136" i="32" a="1"/>
  <c r="C136" i="32" s="1"/>
  <c r="D136" i="32" s="1" a="1"/>
  <c r="D136" i="32" s="1"/>
  <c r="C80" i="32" a="1"/>
  <c r="C80" i="32" s="1"/>
  <c r="G80" i="32" s="1" a="1"/>
  <c r="G80" i="32" s="1"/>
  <c r="C72" i="32" a="1"/>
  <c r="C72" i="32" s="1"/>
  <c r="G72" i="32" s="1" a="1"/>
  <c r="G72" i="32" s="1"/>
  <c r="A93" i="20"/>
  <c r="A91" i="24"/>
  <c r="A64" i="5"/>
  <c r="B109" i="24"/>
  <c r="A83" i="28"/>
  <c r="A100" i="24"/>
  <c r="B104" i="24"/>
  <c r="B113" i="28"/>
  <c r="B68" i="28"/>
  <c r="B77" i="24"/>
  <c r="B46" i="20"/>
  <c r="B79" i="20"/>
  <c r="A54" i="28"/>
  <c r="A46" i="5"/>
  <c r="B19" i="28"/>
  <c r="B94" i="5"/>
  <c r="A65" i="24"/>
  <c r="B123" i="20"/>
  <c r="B120" i="24"/>
  <c r="B129" i="5"/>
  <c r="B27" i="5"/>
  <c r="B81" i="20"/>
  <c r="B42" i="20"/>
  <c r="B115" i="28"/>
  <c r="B74" i="20"/>
  <c r="B21" i="5"/>
  <c r="B24" i="28"/>
  <c r="B47" i="24"/>
  <c r="B102" i="5"/>
  <c r="B69" i="5"/>
  <c r="B93" i="28"/>
  <c r="B111" i="20"/>
  <c r="B103" i="5"/>
  <c r="B29" i="5"/>
  <c r="B53" i="20"/>
  <c r="B111" i="24"/>
  <c r="B24" i="5"/>
  <c r="B104" i="20"/>
  <c r="B105" i="5"/>
  <c r="B13" i="20"/>
  <c r="B114" i="24"/>
  <c r="B113" i="20"/>
  <c r="A127" i="28"/>
  <c r="B113" i="5"/>
  <c r="B119" i="20"/>
  <c r="B121" i="24"/>
  <c r="B47" i="28"/>
  <c r="B98" i="5"/>
  <c r="B103" i="24"/>
  <c r="B116" i="24"/>
  <c r="B108" i="5"/>
  <c r="B23" i="24"/>
  <c r="B112" i="5"/>
  <c r="A29" i="24"/>
  <c r="A17" i="28"/>
  <c r="A55" i="20"/>
  <c r="A9" i="5"/>
  <c r="A33" i="28"/>
  <c r="A32" i="24"/>
  <c r="A40" i="20"/>
  <c r="A37" i="5"/>
  <c r="A82" i="20"/>
  <c r="A80" i="24"/>
  <c r="A70" i="5"/>
  <c r="A116" i="28"/>
  <c r="B85" i="20"/>
  <c r="B119" i="28"/>
  <c r="B73" i="5"/>
  <c r="B83" i="24"/>
  <c r="B15" i="28"/>
  <c r="B45" i="5"/>
  <c r="B55" i="24"/>
  <c r="B33" i="20"/>
  <c r="B123" i="24"/>
  <c r="B119" i="5"/>
  <c r="B103" i="28"/>
  <c r="B126" i="20"/>
  <c r="B118" i="20"/>
  <c r="B107" i="5"/>
  <c r="B31" i="28"/>
  <c r="B48" i="24"/>
  <c r="B61" i="24"/>
  <c r="B13" i="5"/>
  <c r="B18" i="28"/>
  <c r="B41" i="20"/>
  <c r="B25" i="20"/>
  <c r="B42" i="28"/>
  <c r="B53" i="5"/>
  <c r="B44" i="24"/>
  <c r="B37" i="28"/>
  <c r="B119" i="24"/>
  <c r="B111" i="5"/>
  <c r="B122" i="20"/>
  <c r="B110" i="20"/>
  <c r="B62" i="24"/>
  <c r="B49" i="28"/>
  <c r="B101" i="5"/>
  <c r="B26" i="24"/>
  <c r="B16" i="28"/>
  <c r="B25" i="5"/>
  <c r="B27" i="20"/>
  <c r="A112" i="28"/>
  <c r="A66" i="5"/>
  <c r="A76" i="24"/>
  <c r="A78" i="20"/>
  <c r="A105" i="28"/>
  <c r="A123" i="5"/>
  <c r="A22" i="24"/>
  <c r="A20" i="20"/>
  <c r="A81" i="24"/>
  <c r="A117" i="28"/>
  <c r="A83" i="20"/>
  <c r="A71" i="5"/>
  <c r="A92" i="5"/>
  <c r="A12" i="20"/>
  <c r="A60" i="28"/>
  <c r="A33" i="24"/>
  <c r="A81" i="20"/>
  <c r="A115" i="28"/>
  <c r="A79" i="24"/>
  <c r="A69" i="5"/>
  <c r="A131" i="24"/>
  <c r="A70" i="20"/>
  <c r="A96" i="28"/>
  <c r="A132" i="5"/>
  <c r="A101" i="28"/>
  <c r="A66" i="20"/>
  <c r="A117" i="5"/>
  <c r="A68" i="24"/>
  <c r="A76" i="28"/>
  <c r="A34" i="20"/>
  <c r="A39" i="24"/>
  <c r="A30" i="5"/>
  <c r="B97" i="20"/>
  <c r="B85" i="5"/>
  <c r="B131" i="28"/>
  <c r="B95" i="24"/>
  <c r="A42" i="28"/>
  <c r="A25" i="20"/>
  <c r="A44" i="24"/>
  <c r="A53" i="5"/>
  <c r="B91" i="20"/>
  <c r="B89" i="24"/>
  <c r="B79" i="5"/>
  <c r="B125" i="28"/>
  <c r="A31" i="28"/>
  <c r="A118" i="20"/>
  <c r="A48" i="24"/>
  <c r="A107" i="5"/>
  <c r="B19" i="20"/>
  <c r="B11" i="24"/>
  <c r="B40" i="28"/>
  <c r="B26" i="5"/>
  <c r="B70" i="24"/>
  <c r="B102" i="28"/>
  <c r="B72" i="20"/>
  <c r="B118" i="5"/>
  <c r="B105" i="24"/>
  <c r="B73" i="28"/>
  <c r="B106" i="20"/>
  <c r="B95" i="5"/>
  <c r="B69" i="28"/>
  <c r="B37" i="24"/>
  <c r="B71" i="20"/>
  <c r="B50" i="5"/>
  <c r="B25" i="28"/>
  <c r="B102" i="20"/>
  <c r="B93" i="5"/>
  <c r="B101" i="24"/>
  <c r="B71" i="28"/>
  <c r="B39" i="5"/>
  <c r="B52" i="20"/>
  <c r="B24" i="24"/>
  <c r="B49" i="24"/>
  <c r="B99" i="28"/>
  <c r="B36" i="20"/>
  <c r="B115" i="5"/>
  <c r="A124" i="28"/>
  <c r="A90" i="20"/>
  <c r="A78" i="5"/>
  <c r="A88" i="24"/>
  <c r="B123" i="28"/>
  <c r="B89" i="20"/>
  <c r="B87" i="24"/>
  <c r="B77" i="5"/>
  <c r="A18" i="20"/>
  <c r="A64" i="28"/>
  <c r="A57" i="24"/>
  <c r="A23" i="5"/>
  <c r="A35" i="20"/>
  <c r="A67" i="24"/>
  <c r="A49" i="5"/>
  <c r="A9" i="28"/>
  <c r="A52" i="5"/>
  <c r="A52" i="28"/>
  <c r="A49" i="20"/>
  <c r="A30" i="24"/>
  <c r="A99" i="28"/>
  <c r="A36" i="20"/>
  <c r="A115" i="5"/>
  <c r="A49" i="24"/>
  <c r="B86" i="24"/>
  <c r="B88" i="20"/>
  <c r="B76" i="5"/>
  <c r="B122" i="28"/>
  <c r="A21" i="28"/>
  <c r="A53" i="24"/>
  <c r="A59" i="20"/>
  <c r="A10" i="5"/>
  <c r="A75" i="24"/>
  <c r="A111" i="28"/>
  <c r="A65" i="5"/>
  <c r="A134" i="20"/>
  <c r="A24" i="24"/>
  <c r="A71" i="28"/>
  <c r="A52" i="20"/>
  <c r="A39" i="5"/>
  <c r="A54" i="5"/>
  <c r="A81" i="28"/>
  <c r="A75" i="20"/>
  <c r="A66" i="24"/>
  <c r="B29" i="28"/>
  <c r="B31" i="5"/>
  <c r="B72" i="24"/>
  <c r="B65" i="20"/>
  <c r="A119" i="28"/>
  <c r="A85" i="20"/>
  <c r="A83" i="24"/>
  <c r="A73" i="5"/>
  <c r="A84" i="28"/>
  <c r="A77" i="20"/>
  <c r="A46" i="24"/>
  <c r="A60" i="5"/>
  <c r="A133" i="20"/>
  <c r="A134" i="5"/>
  <c r="A98" i="28"/>
  <c r="A134" i="24"/>
  <c r="A71" i="24"/>
  <c r="A54" i="20"/>
  <c r="A27" i="28"/>
  <c r="A28" i="5"/>
  <c r="A102" i="28"/>
  <c r="A72" i="20"/>
  <c r="A70" i="24"/>
  <c r="A118" i="5"/>
  <c r="B94" i="24"/>
  <c r="B130" i="28"/>
  <c r="B96" i="20"/>
  <c r="B84" i="5"/>
  <c r="B120" i="28"/>
  <c r="B74" i="5"/>
  <c r="B86" i="20"/>
  <c r="B84" i="24"/>
  <c r="A87" i="24"/>
  <c r="A123" i="28"/>
  <c r="A77" i="5"/>
  <c r="A89" i="20"/>
  <c r="B92" i="24"/>
  <c r="B94" i="20"/>
  <c r="B128" i="28"/>
  <c r="B82" i="5"/>
  <c r="B106" i="24"/>
  <c r="B107" i="20"/>
  <c r="B74" i="28"/>
  <c r="B96" i="5"/>
  <c r="B124" i="20"/>
  <c r="B20" i="5"/>
  <c r="B19" i="24"/>
  <c r="B41" i="28"/>
  <c r="B30" i="24"/>
  <c r="B52" i="28"/>
  <c r="B52" i="5"/>
  <c r="B49" i="20"/>
  <c r="B77" i="28"/>
  <c r="B60" i="24"/>
  <c r="B31" i="20"/>
  <c r="B34" i="5"/>
  <c r="B18" i="24"/>
  <c r="B14" i="20"/>
  <c r="B87" i="28"/>
  <c r="B35" i="5"/>
  <c r="B112" i="24"/>
  <c r="B55" i="28"/>
  <c r="B114" i="20"/>
  <c r="B51" i="5"/>
  <c r="B133" i="5"/>
  <c r="B97" i="28"/>
  <c r="B133" i="24"/>
  <c r="B132" i="20"/>
  <c r="A107" i="28"/>
  <c r="A67" i="20"/>
  <c r="A127" i="24"/>
  <c r="A125" i="5"/>
  <c r="A122" i="20"/>
  <c r="A119" i="24"/>
  <c r="A37" i="28"/>
  <c r="A111" i="5"/>
  <c r="A92" i="24"/>
  <c r="A82" i="5"/>
  <c r="A128" i="28"/>
  <c r="A94" i="20"/>
  <c r="B66" i="20"/>
  <c r="B68" i="24"/>
  <c r="B117" i="5"/>
  <c r="B101" i="28"/>
  <c r="A9" i="20"/>
  <c r="A29" i="5"/>
  <c r="A47" i="28"/>
  <c r="A23" i="24"/>
  <c r="A12" i="28"/>
  <c r="A57" i="20"/>
  <c r="A41" i="24"/>
  <c r="A36" i="5"/>
  <c r="A90" i="24"/>
  <c r="A92" i="20"/>
  <c r="A80" i="5"/>
  <c r="A126" i="28"/>
  <c r="A28" i="24"/>
  <c r="A66" i="28"/>
  <c r="A45" i="20"/>
  <c r="A63" i="5"/>
  <c r="A113" i="28"/>
  <c r="A79" i="20"/>
  <c r="A67" i="5"/>
  <c r="A77" i="24"/>
  <c r="A62" i="5"/>
  <c r="A34" i="28"/>
  <c r="A64" i="24"/>
  <c r="A51" i="20"/>
  <c r="A78" i="24"/>
  <c r="A80" i="20"/>
  <c r="A68" i="5"/>
  <c r="A114" i="28"/>
  <c r="B18" i="20"/>
  <c r="B57" i="24"/>
  <c r="B23" i="5"/>
  <c r="B64" i="28"/>
  <c r="B14" i="28"/>
  <c r="B109" i="20"/>
  <c r="B108" i="24"/>
  <c r="B100" i="5"/>
  <c r="A84" i="24"/>
  <c r="A120" i="28"/>
  <c r="A86" i="20"/>
  <c r="A74" i="5"/>
  <c r="A29" i="28"/>
  <c r="A65" i="20"/>
  <c r="A72" i="24"/>
  <c r="A31" i="5"/>
  <c r="A19" i="24"/>
  <c r="A124" i="20"/>
  <c r="A41" i="28"/>
  <c r="A20" i="5"/>
  <c r="B39" i="20"/>
  <c r="B35" i="24"/>
  <c r="B61" i="5"/>
  <c r="B65" i="28"/>
  <c r="B91" i="28"/>
  <c r="B27" i="24"/>
  <c r="B109" i="5"/>
  <c r="B120" i="20"/>
  <c r="B21" i="24"/>
  <c r="B15" i="5"/>
  <c r="B58" i="28"/>
  <c r="B22" i="20"/>
  <c r="B113" i="24"/>
  <c r="B115" i="20"/>
  <c r="B56" i="28"/>
  <c r="B104" i="5"/>
  <c r="A116" i="20"/>
  <c r="A19" i="28"/>
  <c r="A114" i="24"/>
  <c r="A105" i="5"/>
  <c r="A22" i="20"/>
  <c r="A58" i="28"/>
  <c r="A21" i="24"/>
  <c r="A15" i="5"/>
  <c r="A88" i="20"/>
  <c r="A76" i="5"/>
  <c r="A122" i="28"/>
  <c r="A86" i="24"/>
  <c r="B31" i="24"/>
  <c r="B32" i="5"/>
  <c r="B78" i="28"/>
  <c r="B21" i="20"/>
  <c r="B38" i="20"/>
  <c r="B63" i="24"/>
  <c r="B63" i="28"/>
  <c r="B55" i="5"/>
  <c r="B126" i="24"/>
  <c r="B129" i="20"/>
  <c r="B122" i="5"/>
  <c r="B80" i="28"/>
  <c r="A120" i="20"/>
  <c r="A109" i="5"/>
  <c r="A91" i="28"/>
  <c r="A27" i="24"/>
  <c r="A47" i="24"/>
  <c r="A21" i="5"/>
  <c r="A28" i="28"/>
  <c r="A74" i="20"/>
  <c r="A114" i="20"/>
  <c r="A112" i="24"/>
  <c r="A55" i="28"/>
  <c r="A51" i="5"/>
  <c r="A104" i="24"/>
  <c r="A68" i="28"/>
  <c r="A105" i="20"/>
  <c r="A94" i="5"/>
  <c r="A120" i="24"/>
  <c r="A112" i="5"/>
  <c r="A38" i="28"/>
  <c r="A123" i="20"/>
  <c r="B20" i="24"/>
  <c r="B109" i="28"/>
  <c r="B130" i="20"/>
  <c r="B127" i="5"/>
  <c r="B56" i="24"/>
  <c r="B16" i="20"/>
  <c r="B12" i="5"/>
  <c r="B75" i="28"/>
  <c r="B100" i="24"/>
  <c r="B73" i="20"/>
  <c r="B83" i="28"/>
  <c r="B64" i="5"/>
  <c r="B105" i="28"/>
  <c r="B22" i="24"/>
  <c r="B20" i="20"/>
  <c r="B123" i="5"/>
  <c r="B57" i="28"/>
  <c r="B45" i="24"/>
  <c r="B15" i="20"/>
  <c r="B44" i="5"/>
  <c r="B36" i="24"/>
  <c r="B41" i="5"/>
  <c r="B30" i="28"/>
  <c r="B61" i="20"/>
  <c r="B130" i="5"/>
  <c r="B94" i="28"/>
  <c r="B62" i="20"/>
  <c r="B129" i="24"/>
  <c r="B79" i="28"/>
  <c r="B128" i="20"/>
  <c r="B125" i="24"/>
  <c r="B121" i="5"/>
  <c r="A126" i="20"/>
  <c r="A103" i="28"/>
  <c r="A119" i="5"/>
  <c r="A123" i="24"/>
  <c r="A31" i="20"/>
  <c r="A60" i="24"/>
  <c r="A77" i="28"/>
  <c r="A34" i="5"/>
  <c r="A69" i="24"/>
  <c r="A68" i="20"/>
  <c r="A116" i="5"/>
  <c r="A100" i="28"/>
  <c r="A110" i="24"/>
  <c r="A61" i="28"/>
  <c r="A112" i="20"/>
  <c r="A59" i="5"/>
  <c r="A35" i="5"/>
  <c r="A87" i="28"/>
  <c r="A18" i="24"/>
  <c r="A14" i="20"/>
  <c r="A16" i="24"/>
  <c r="A106" i="28"/>
  <c r="A24" i="20"/>
  <c r="A124" i="5"/>
  <c r="A61" i="20"/>
  <c r="A36" i="24"/>
  <c r="A30" i="28"/>
  <c r="A41" i="5"/>
  <c r="A99" i="24"/>
  <c r="A101" i="20"/>
  <c r="A90" i="5"/>
  <c r="A86" i="28"/>
  <c r="B80" i="24"/>
  <c r="B82" i="20"/>
  <c r="B116" i="28"/>
  <c r="B70" i="5"/>
  <c r="B98" i="24"/>
  <c r="B100" i="20"/>
  <c r="B134" i="28"/>
  <c r="B88" i="5"/>
  <c r="B126" i="28"/>
  <c r="B80" i="5"/>
  <c r="B90" i="24"/>
  <c r="B92" i="20"/>
  <c r="A75" i="28"/>
  <c r="A16" i="20"/>
  <c r="A12" i="5"/>
  <c r="A56" i="24"/>
  <c r="B86" i="28"/>
  <c r="B99" i="24"/>
  <c r="B90" i="5"/>
  <c r="B101" i="20"/>
  <c r="B67" i="20"/>
  <c r="B107" i="28"/>
  <c r="B127" i="24"/>
  <c r="B125" i="5"/>
  <c r="B39" i="24"/>
  <c r="B34" i="20"/>
  <c r="B30" i="5"/>
  <c r="B76" i="28"/>
  <c r="B76" i="24"/>
  <c r="B66" i="5"/>
  <c r="B78" i="20"/>
  <c r="B112" i="28"/>
  <c r="B40" i="20"/>
  <c r="B33" i="28"/>
  <c r="B37" i="5"/>
  <c r="B32" i="24"/>
  <c r="B122" i="24"/>
  <c r="B114" i="5"/>
  <c r="B125" i="20"/>
  <c r="B44" i="28"/>
  <c r="B127" i="20"/>
  <c r="B120" i="5"/>
  <c r="B104" i="28"/>
  <c r="B124" i="24"/>
  <c r="A95" i="28"/>
  <c r="A58" i="20"/>
  <c r="A131" i="5"/>
  <c r="A130" i="24"/>
  <c r="B102" i="24"/>
  <c r="B103" i="20"/>
  <c r="B26" i="28"/>
  <c r="B97" i="5"/>
  <c r="B33" i="5"/>
  <c r="B35" i="28"/>
  <c r="B11" i="20"/>
  <c r="B42" i="24"/>
  <c r="B43" i="24"/>
  <c r="B51" i="28"/>
  <c r="B56" i="5"/>
  <c r="B29" i="20"/>
  <c r="B65" i="24"/>
  <c r="B54" i="28"/>
  <c r="B46" i="5"/>
  <c r="B64" i="20"/>
  <c r="B48" i="28"/>
  <c r="B63" i="20"/>
  <c r="B74" i="24"/>
  <c r="B14" i="5"/>
  <c r="B134" i="24"/>
  <c r="B133" i="20"/>
  <c r="B134" i="5"/>
  <c r="B98" i="28"/>
  <c r="A36" i="28"/>
  <c r="A10" i="24"/>
  <c r="A23" i="20"/>
  <c r="A57" i="5"/>
  <c r="A129" i="24"/>
  <c r="A94" i="28"/>
  <c r="A62" i="20"/>
  <c r="A130" i="5"/>
  <c r="A22" i="5"/>
  <c r="A56" i="20"/>
  <c r="A14" i="24"/>
  <c r="A72" i="28"/>
  <c r="B82" i="24"/>
  <c r="B118" i="28"/>
  <c r="B72" i="5"/>
  <c r="B84" i="20"/>
  <c r="B51" i="20"/>
  <c r="B64" i="24"/>
  <c r="B34" i="28"/>
  <c r="B62" i="5"/>
  <c r="A88" i="28"/>
  <c r="A117" i="24"/>
  <c r="A47" i="20"/>
  <c r="A38" i="5"/>
  <c r="B115" i="24"/>
  <c r="B117" i="20"/>
  <c r="B106" i="5"/>
  <c r="B20" i="28"/>
  <c r="A125" i="24"/>
  <c r="A79" i="28"/>
  <c r="A121" i="5"/>
  <c r="A128" i="20"/>
  <c r="B88" i="24"/>
  <c r="B90" i="20"/>
  <c r="B124" i="28"/>
  <c r="B78" i="5"/>
  <c r="A63" i="20"/>
  <c r="A74" i="24"/>
  <c r="A14" i="5"/>
  <c r="A48" i="28"/>
  <c r="A124" i="24"/>
  <c r="A104" i="28"/>
  <c r="A127" i="20"/>
  <c r="A120" i="5"/>
  <c r="A11" i="20"/>
  <c r="A42" i="24"/>
  <c r="A35" i="28"/>
  <c r="A33" i="5"/>
  <c r="A109" i="24"/>
  <c r="A50" i="28"/>
  <c r="A111" i="20"/>
  <c r="A102" i="5"/>
  <c r="A15" i="24"/>
  <c r="A42" i="20"/>
  <c r="A27" i="5"/>
  <c r="A24" i="28"/>
  <c r="A102" i="24"/>
  <c r="A26" i="28"/>
  <c r="A97" i="5"/>
  <c r="A103" i="20"/>
  <c r="B91" i="24"/>
  <c r="B127" i="28"/>
  <c r="B81" i="5"/>
  <c r="B93" i="20"/>
  <c r="B100" i="28"/>
  <c r="B116" i="5"/>
  <c r="B69" i="24"/>
  <c r="B68" i="20"/>
  <c r="B118" i="24"/>
  <c r="B121" i="20"/>
  <c r="B92" i="28"/>
  <c r="B110" i="5"/>
  <c r="B61" i="28"/>
  <c r="B112" i="20"/>
  <c r="B59" i="5"/>
  <c r="B110" i="24"/>
  <c r="B117" i="24"/>
  <c r="B38" i="5"/>
  <c r="B47" i="20"/>
  <c r="B88" i="28"/>
  <c r="B53" i="28"/>
  <c r="B30" i="20"/>
  <c r="B91" i="5"/>
  <c r="B58" i="24"/>
  <c r="B56" i="20"/>
  <c r="B72" i="28"/>
  <c r="B14" i="24"/>
  <c r="B22" i="5"/>
  <c r="B111" i="28"/>
  <c r="B134" i="20"/>
  <c r="B75" i="24"/>
  <c r="B65" i="5"/>
  <c r="A90" i="28"/>
  <c r="A50" i="20"/>
  <c r="A19" i="5"/>
  <c r="A12" i="24"/>
  <c r="A45" i="24"/>
  <c r="A15" i="20"/>
  <c r="A57" i="28"/>
  <c r="A44" i="5"/>
  <c r="A93" i="24"/>
  <c r="A129" i="28"/>
  <c r="A95" i="20"/>
  <c r="A83" i="5"/>
  <c r="B17" i="20"/>
  <c r="B39" i="28"/>
  <c r="B13" i="24"/>
  <c r="B47" i="5"/>
  <c r="A93" i="28"/>
  <c r="A132" i="24"/>
  <c r="A129" i="5"/>
  <c r="A53" i="20"/>
  <c r="A65" i="28"/>
  <c r="A35" i="24"/>
  <c r="A39" i="20"/>
  <c r="A61" i="5"/>
  <c r="A131" i="28"/>
  <c r="A97" i="20"/>
  <c r="A95" i="24"/>
  <c r="A85" i="5"/>
  <c r="B36" i="28"/>
  <c r="B23" i="20"/>
  <c r="B57" i="5"/>
  <c r="B10" i="24"/>
  <c r="B54" i="20"/>
  <c r="B27" i="28"/>
  <c r="B71" i="24"/>
  <c r="B28" i="5"/>
  <c r="B17" i="28"/>
  <c r="B9" i="5"/>
  <c r="B55" i="20"/>
  <c r="B29" i="24"/>
  <c r="A131" i="20"/>
  <c r="A110" i="28"/>
  <c r="A128" i="24"/>
  <c r="A128" i="5"/>
  <c r="A82" i="24"/>
  <c r="A72" i="5"/>
  <c r="A118" i="28"/>
  <c r="A84" i="20"/>
  <c r="A130" i="28"/>
  <c r="A96" i="20"/>
  <c r="A94" i="24"/>
  <c r="A84" i="5"/>
  <c r="A101" i="24"/>
  <c r="A25" i="28"/>
  <c r="A102" i="20"/>
  <c r="A93" i="5"/>
  <c r="A27" i="20"/>
  <c r="A25" i="5"/>
  <c r="A16" i="28"/>
  <c r="A26" i="24"/>
  <c r="A116" i="24"/>
  <c r="A119" i="20"/>
  <c r="A32" i="28"/>
  <c r="A108" i="5"/>
  <c r="B28" i="24"/>
  <c r="B66" i="28"/>
  <c r="B45" i="20"/>
  <c r="B63" i="5"/>
  <c r="B28" i="20"/>
  <c r="B42" i="5"/>
  <c r="B25" i="24"/>
  <c r="B89" i="28"/>
  <c r="A26" i="20"/>
  <c r="A43" i="5"/>
  <c r="A10" i="28"/>
  <c r="A52" i="24"/>
  <c r="A115" i="24"/>
  <c r="A117" i="20"/>
  <c r="A106" i="5"/>
  <c r="A20" i="28"/>
  <c r="A113" i="20"/>
  <c r="A103" i="5"/>
  <c r="A62" i="28"/>
  <c r="A111" i="24"/>
  <c r="A115" i="20"/>
  <c r="A56" i="28"/>
  <c r="A113" i="24"/>
  <c r="A104" i="5"/>
  <c r="A34" i="24"/>
  <c r="A10" i="20"/>
  <c r="A108" i="28"/>
  <c r="A126" i="5"/>
  <c r="B85" i="24"/>
  <c r="B121" i="28"/>
  <c r="B87" i="20"/>
  <c r="B75" i="5"/>
  <c r="B133" i="28"/>
  <c r="B99" i="20"/>
  <c r="B87" i="5"/>
  <c r="B97" i="24"/>
  <c r="A92" i="28"/>
  <c r="A110" i="5"/>
  <c r="A121" i="20"/>
  <c r="A118" i="24"/>
  <c r="A132" i="20"/>
  <c r="A133" i="24"/>
  <c r="A97" i="28"/>
  <c r="A133" i="5"/>
  <c r="A11" i="28"/>
  <c r="A9" i="24"/>
  <c r="A69" i="20"/>
  <c r="A17" i="5"/>
  <c r="A49" i="28"/>
  <c r="A110" i="20"/>
  <c r="A62" i="24"/>
  <c r="A101" i="5"/>
  <c r="A40" i="24"/>
  <c r="A23" i="28"/>
  <c r="A16" i="5"/>
  <c r="A44" i="20"/>
  <c r="A67" i="28"/>
  <c r="A104" i="20"/>
  <c r="A103" i="24"/>
  <c r="A98" i="5"/>
  <c r="A44" i="28"/>
  <c r="A122" i="24"/>
  <c r="A125" i="20"/>
  <c r="A114" i="5"/>
  <c r="A87" i="20"/>
  <c r="A121" i="28"/>
  <c r="A85" i="24"/>
  <c r="A75" i="5"/>
  <c r="A22" i="28"/>
  <c r="A37" i="20"/>
  <c r="A17" i="24"/>
  <c r="A48" i="5"/>
  <c r="A25" i="24"/>
  <c r="A28" i="20"/>
  <c r="A42" i="5"/>
  <c r="A89" i="28"/>
  <c r="A40" i="28"/>
  <c r="A11" i="24"/>
  <c r="A19" i="20"/>
  <c r="A26" i="5"/>
  <c r="A108" i="24"/>
  <c r="A14" i="28"/>
  <c r="A109" i="20"/>
  <c r="A100" i="5"/>
  <c r="A13" i="24"/>
  <c r="A39" i="28"/>
  <c r="A17" i="20"/>
  <c r="A47" i="5"/>
  <c r="A121" i="24"/>
  <c r="A43" i="28"/>
  <c r="A13" i="20"/>
  <c r="A113" i="5"/>
  <c r="A18" i="28"/>
  <c r="A61" i="24"/>
  <c r="A13" i="5"/>
  <c r="A41" i="20"/>
  <c r="A106" i="20"/>
  <c r="A73" i="28"/>
  <c r="A105" i="24"/>
  <c r="A95" i="5"/>
  <c r="A100" i="20"/>
  <c r="A98" i="24"/>
  <c r="A134" i="28"/>
  <c r="A88" i="5"/>
  <c r="B117" i="28"/>
  <c r="B71" i="5"/>
  <c r="B81" i="24"/>
  <c r="B83" i="20"/>
  <c r="A106" i="24"/>
  <c r="A107" i="20"/>
  <c r="A74" i="28"/>
  <c r="A96" i="5"/>
  <c r="B129" i="28"/>
  <c r="B93" i="24"/>
  <c r="B83" i="5"/>
  <c r="B95" i="20"/>
  <c r="B90" i="28"/>
  <c r="B12" i="24"/>
  <c r="B19" i="5"/>
  <c r="B50" i="20"/>
  <c r="B114" i="28"/>
  <c r="B80" i="20"/>
  <c r="B68" i="5"/>
  <c r="B78" i="24"/>
  <c r="B44" i="20"/>
  <c r="B23" i="28"/>
  <c r="B16" i="5"/>
  <c r="B40" i="24"/>
  <c r="B77" i="20"/>
  <c r="B46" i="24"/>
  <c r="B60" i="5"/>
  <c r="B84" i="28"/>
  <c r="B70" i="28"/>
  <c r="B11" i="5"/>
  <c r="B43" i="20"/>
  <c r="B38" i="24"/>
  <c r="B46" i="28"/>
  <c r="B51" i="24"/>
  <c r="B32" i="20"/>
  <c r="B18" i="5"/>
  <c r="B96" i="28"/>
  <c r="B70" i="20"/>
  <c r="B131" i="24"/>
  <c r="B132" i="5"/>
  <c r="A46" i="28"/>
  <c r="A18" i="5"/>
  <c r="A51" i="24"/>
  <c r="A32" i="20"/>
  <c r="B108" i="28"/>
  <c r="B34" i="24"/>
  <c r="B10" i="20"/>
  <c r="B126" i="5"/>
  <c r="A125" i="28"/>
  <c r="A91" i="20"/>
  <c r="A79" i="5"/>
  <c r="A89" i="24"/>
  <c r="A82" i="28"/>
  <c r="A54" i="24"/>
  <c r="A60" i="20"/>
  <c r="A40" i="5"/>
  <c r="A58" i="24"/>
  <c r="A30" i="20"/>
  <c r="A91" i="5"/>
  <c r="A53" i="28"/>
  <c r="A70" i="28"/>
  <c r="A38" i="24"/>
  <c r="A43" i="20"/>
  <c r="A11" i="5"/>
  <c r="A99" i="20"/>
  <c r="A133" i="28"/>
  <c r="A87" i="5"/>
  <c r="A97" i="24"/>
  <c r="A21" i="20"/>
  <c r="A78" i="28"/>
  <c r="A31" i="24"/>
  <c r="A32" i="5"/>
  <c r="A15" i="28"/>
  <c r="A55" i="24"/>
  <c r="A33" i="20"/>
  <c r="A45" i="5"/>
  <c r="A69" i="28"/>
  <c r="A50" i="5"/>
  <c r="A37" i="24"/>
  <c r="A71" i="20"/>
  <c r="A29" i="20"/>
  <c r="A51" i="28"/>
  <c r="A56" i="5"/>
  <c r="A43" i="24"/>
  <c r="A58" i="5"/>
  <c r="A59" i="28"/>
  <c r="A50" i="24"/>
  <c r="A48" i="20"/>
  <c r="A13" i="28"/>
  <c r="A108" i="20"/>
  <c r="A107" i="24"/>
  <c r="A99" i="5"/>
  <c r="A130" i="20"/>
  <c r="A20" i="24"/>
  <c r="A127" i="5"/>
  <c r="A109" i="28"/>
  <c r="A85" i="28"/>
  <c r="A76" i="20"/>
  <c r="A73" i="24"/>
  <c r="A89" i="5"/>
  <c r="A63" i="28"/>
  <c r="A38" i="20"/>
  <c r="A63" i="24"/>
  <c r="A55" i="5"/>
  <c r="A45" i="28"/>
  <c r="A59" i="24"/>
  <c r="A24" i="5"/>
  <c r="A46" i="20"/>
  <c r="A96" i="24"/>
  <c r="A86" i="5"/>
  <c r="A132" i="28"/>
  <c r="A98" i="20"/>
  <c r="B132" i="28"/>
  <c r="B98" i="20"/>
  <c r="B86" i="5"/>
  <c r="B96" i="24"/>
  <c r="A126" i="24"/>
  <c r="A80" i="28"/>
  <c r="A129" i="20"/>
  <c r="A122" i="5"/>
  <c r="B128" i="24"/>
  <c r="B131" i="20"/>
  <c r="B110" i="28"/>
  <c r="B128" i="5"/>
  <c r="B76" i="20"/>
  <c r="B73" i="24"/>
  <c r="B89" i="5"/>
  <c r="B85" i="28"/>
  <c r="B37" i="20"/>
  <c r="B48" i="5"/>
  <c r="B22" i="28"/>
  <c r="B17" i="24"/>
  <c r="B24" i="20"/>
  <c r="B124" i="5"/>
  <c r="B106" i="28"/>
  <c r="B16" i="24"/>
  <c r="B82" i="28"/>
  <c r="B40" i="5"/>
  <c r="B54" i="24"/>
  <c r="B60" i="20"/>
  <c r="B66" i="24"/>
  <c r="B75" i="20"/>
  <c r="B81" i="28"/>
  <c r="B54" i="5"/>
  <c r="B50" i="24"/>
  <c r="B59" i="28"/>
  <c r="B48" i="20"/>
  <c r="B58" i="5"/>
  <c r="B58" i="20"/>
  <c r="B130" i="24"/>
  <c r="B131" i="5"/>
  <c r="B95" i="28"/>
  <c r="AN136" i="14"/>
  <c r="AO136" i="14"/>
  <c r="AN128" i="14"/>
  <c r="C43" i="2"/>
  <c r="D43" i="2" s="1" a="1"/>
  <c r="D43" i="2" s="1"/>
  <c r="D29" i="5" l="1" a="1"/>
  <c r="D29" i="5" s="1"/>
  <c r="V124" i="14" a="1"/>
  <c r="V124" i="14" s="1"/>
  <c r="AE21" i="14" a="1"/>
  <c r="AE21" i="14" s="1"/>
  <c r="D122" i="14" a="1"/>
  <c r="D122" i="14" s="1"/>
  <c r="G125" i="19" a="1"/>
  <c r="G125" i="19" s="1"/>
  <c r="G43" i="14" a="1"/>
  <c r="G43" i="14" s="1"/>
  <c r="D52" i="14" a="1"/>
  <c r="D52" i="14" s="1"/>
  <c r="V43" i="14" a="1"/>
  <c r="V43" i="14" s="1"/>
  <c r="M52" i="14" a="1"/>
  <c r="M52" i="14" s="1"/>
  <c r="G93" i="32" a="1"/>
  <c r="G93" i="32" s="1"/>
  <c r="AE124" i="14" a="1"/>
  <c r="AE124" i="14" s="1"/>
  <c r="M12" i="14" a="1"/>
  <c r="M12" i="14" s="1"/>
  <c r="D21" i="14" a="1"/>
  <c r="D21" i="14" s="1"/>
  <c r="AE12" i="14" a="1"/>
  <c r="AE12" i="14" s="1"/>
  <c r="D36" i="14" a="1"/>
  <c r="D36" i="14" s="1"/>
  <c r="V52" i="14" a="1"/>
  <c r="V52" i="14" s="1"/>
  <c r="V100" i="14" a="1"/>
  <c r="V100" i="14" s="1"/>
  <c r="AH52" i="14" a="1"/>
  <c r="AH52" i="14" s="1"/>
  <c r="AH43" i="14" a="1"/>
  <c r="AH43" i="14" s="1"/>
  <c r="AH12" i="14" a="1"/>
  <c r="AH12" i="14" s="1"/>
  <c r="P124" i="14" a="1"/>
  <c r="P124" i="14" s="1"/>
  <c r="D124" i="14" a="1"/>
  <c r="D124" i="14" s="1"/>
  <c r="D12" i="14" a="1"/>
  <c r="D12" i="14" s="1"/>
  <c r="V76" i="14" a="1"/>
  <c r="V76" i="14" s="1"/>
  <c r="M124" i="14" a="1"/>
  <c r="M124" i="14" s="1"/>
  <c r="V12" i="14" a="1"/>
  <c r="V12" i="14" s="1"/>
  <c r="AH60" i="14" a="1"/>
  <c r="AH60" i="14" s="1"/>
  <c r="G124" i="14" a="1"/>
  <c r="G124" i="14" s="1"/>
  <c r="Y21" i="14" a="1"/>
  <c r="Y21" i="14" s="1"/>
  <c r="P12" i="14" a="1"/>
  <c r="P12" i="14" s="1"/>
  <c r="M21" i="14" a="1"/>
  <c r="M21" i="14" s="1"/>
  <c r="M36" i="14" a="1"/>
  <c r="M36" i="14" s="1"/>
  <c r="G21" i="14" a="1"/>
  <c r="G21" i="14" s="1"/>
  <c r="G36" i="14" a="1"/>
  <c r="G36" i="14" s="1"/>
  <c r="AH124" i="14" a="1"/>
  <c r="AH124" i="14" s="1"/>
  <c r="AH21" i="14" a="1"/>
  <c r="AH21" i="14" s="1"/>
  <c r="Y12" i="14" a="1"/>
  <c r="Y12" i="14" s="1"/>
  <c r="P21" i="14" a="1"/>
  <c r="P21" i="14" s="1"/>
  <c r="AE36" i="14" a="1"/>
  <c r="AE36" i="14" s="1"/>
  <c r="G52" i="14" a="1"/>
  <c r="G52" i="14" s="1"/>
  <c r="V36" i="14" a="1"/>
  <c r="V36" i="14" s="1"/>
  <c r="AH36" i="14" a="1"/>
  <c r="AH36" i="14" s="1"/>
  <c r="D110" i="14" a="1"/>
  <c r="D110" i="14" s="1"/>
  <c r="Y36" i="14" a="1"/>
  <c r="Y36" i="14" s="1"/>
  <c r="Y52" i="14" a="1"/>
  <c r="Y52" i="14" s="1"/>
  <c r="D76" i="14" a="1"/>
  <c r="D76" i="14" s="1"/>
  <c r="AE100" i="14" a="1"/>
  <c r="AE100" i="14" s="1"/>
  <c r="V125" i="14" a="1"/>
  <c r="V125" i="14" s="1"/>
  <c r="P79" i="14" a="1"/>
  <c r="P79" i="14" s="1"/>
  <c r="P29" i="14" a="1"/>
  <c r="P29" i="14" s="1"/>
  <c r="V110" i="14" a="1"/>
  <c r="V110" i="14" s="1"/>
  <c r="AE29" i="14" a="1"/>
  <c r="AE29" i="14" s="1"/>
  <c r="M156" i="14" a="1"/>
  <c r="M156" i="14" s="1"/>
  <c r="M141" i="14" a="1"/>
  <c r="M141" i="14" s="1"/>
  <c r="P60" i="14" a="1"/>
  <c r="P60" i="14" s="1"/>
  <c r="AH110" i="14" a="1"/>
  <c r="AH110" i="14" s="1"/>
  <c r="M29" i="14" a="1"/>
  <c r="M29" i="14" s="1"/>
  <c r="Y29" i="14" a="1"/>
  <c r="Y29" i="14" s="1"/>
  <c r="P125" i="14" a="1"/>
  <c r="P125" i="14" s="1"/>
  <c r="H170" i="14" a="1"/>
  <c r="H170" i="14" s="1"/>
  <c r="J170" i="14" s="1"/>
  <c r="X170" i="14" a="1"/>
  <c r="X170" i="14" s="1"/>
  <c r="AL171" i="14"/>
  <c r="V29" i="14" a="1"/>
  <c r="V29" i="14" s="1"/>
  <c r="AK173" i="14"/>
  <c r="G62" i="32" a="1"/>
  <c r="G62" i="32" s="1"/>
  <c r="G60" i="14" a="1"/>
  <c r="G60" i="14" s="1"/>
  <c r="G88" i="32" a="1"/>
  <c r="G88" i="32" s="1"/>
  <c r="D79" i="14" a="1"/>
  <c r="D79" i="14" s="1"/>
  <c r="AE15" i="14" a="1"/>
  <c r="AE15" i="14" s="1"/>
  <c r="D72" i="32" a="1"/>
  <c r="D72" i="32" s="1"/>
  <c r="AE151" i="14" a="1"/>
  <c r="AE151" i="14" s="1"/>
  <c r="P47" i="14" a="1"/>
  <c r="P47" i="14" s="1"/>
  <c r="D80" i="32" a="1"/>
  <c r="D80" i="32" s="1"/>
  <c r="V55" i="14" a="1"/>
  <c r="V55" i="14" s="1"/>
  <c r="I168" i="32" a="1"/>
  <c r="I168" i="32" s="1"/>
  <c r="K168" i="32" s="1"/>
  <c r="AB170" i="14"/>
  <c r="S170" i="14"/>
  <c r="T172" i="14"/>
  <c r="AC170" i="14"/>
  <c r="D135" i="14" a="1"/>
  <c r="D135" i="14" s="1"/>
  <c r="D96" i="32" a="1"/>
  <c r="D96" i="32" s="1"/>
  <c r="V79" i="14" a="1"/>
  <c r="V79" i="14" s="1"/>
  <c r="G173" i="27" a="1"/>
  <c r="G173" i="27" s="1"/>
  <c r="D165" i="27" a="1"/>
  <c r="D165" i="27" s="1"/>
  <c r="H168" i="27" a="1"/>
  <c r="H168" i="27" s="1"/>
  <c r="J168" i="27" s="1"/>
  <c r="D143" i="27" a="1"/>
  <c r="D143" i="27" s="1"/>
  <c r="D151" i="27" a="1"/>
  <c r="D151" i="27" s="1"/>
  <c r="F164" i="27" a="1"/>
  <c r="F164" i="27" s="1"/>
  <c r="G61" i="27" a="1"/>
  <c r="G61" i="27" s="1"/>
  <c r="D123" i="27" a="1"/>
  <c r="D123" i="27" s="1"/>
  <c r="D72" i="27" a="1"/>
  <c r="D72" i="27" s="1"/>
  <c r="G88" i="27" a="1"/>
  <c r="G88" i="27" s="1"/>
  <c r="F175" i="27" a="1"/>
  <c r="F175" i="27" s="1"/>
  <c r="F170" i="27" s="1"/>
  <c r="D139" i="27" a="1"/>
  <c r="D139" i="27" s="1"/>
  <c r="D172" i="27" a="1"/>
  <c r="D172" i="27" s="1"/>
  <c r="G168" i="27" a="1"/>
  <c r="G168" i="27" s="1"/>
  <c r="D20" i="27" a="1"/>
  <c r="D20" i="27" s="1"/>
  <c r="E163" i="27" a="1"/>
  <c r="E163" i="27" s="1"/>
  <c r="G117" i="27" a="1"/>
  <c r="G117" i="27" s="1"/>
  <c r="G84" i="27" a="1"/>
  <c r="G84" i="27" s="1"/>
  <c r="D78" i="27" a="1"/>
  <c r="D78" i="27" s="1"/>
  <c r="G100" i="27" a="1"/>
  <c r="G100" i="27" s="1"/>
  <c r="G63" i="27" a="1"/>
  <c r="G63" i="27" s="1"/>
  <c r="D31" i="27" a="1"/>
  <c r="D31" i="27" s="1"/>
  <c r="D27" i="27" a="1"/>
  <c r="D27" i="27" s="1"/>
  <c r="G95" i="27" a="1"/>
  <c r="G95" i="27" s="1"/>
  <c r="H173" i="27" a="1"/>
  <c r="H173" i="27" s="1"/>
  <c r="F165" i="27" a="1"/>
  <c r="F165" i="27" s="1"/>
  <c r="G108" i="27" a="1"/>
  <c r="G108" i="27" s="1"/>
  <c r="G53" i="27" a="1"/>
  <c r="G53" i="27" s="1"/>
  <c r="D101" i="27" a="1"/>
  <c r="D101" i="27" s="1"/>
  <c r="D164" i="27" a="1"/>
  <c r="D164" i="27" s="1"/>
  <c r="G70" i="27" a="1"/>
  <c r="G70" i="27" s="1"/>
  <c r="D126" i="27" a="1"/>
  <c r="D126" i="27" s="1"/>
  <c r="G85" i="27" a="1"/>
  <c r="G85" i="27" s="1"/>
  <c r="G44" i="27" a="1"/>
  <c r="G44" i="27" s="1"/>
  <c r="I175" i="27" a="1"/>
  <c r="I175" i="27" s="1"/>
  <c r="D77" i="27" a="1"/>
  <c r="D77" i="27" s="1"/>
  <c r="G16" i="27" a="1"/>
  <c r="G16" i="27" s="1"/>
  <c r="G176" i="27" a="1"/>
  <c r="G176" i="27" s="1"/>
  <c r="E173" i="27" a="1"/>
  <c r="E173" i="27" s="1"/>
  <c r="J173" i="27" s="1"/>
  <c r="G165" i="27" a="1"/>
  <c r="G165" i="27" s="1"/>
  <c r="D134" i="27" a="1"/>
  <c r="D134" i="27" s="1"/>
  <c r="D112" i="27" a="1"/>
  <c r="D112" i="27" s="1"/>
  <c r="G160" i="27" a="1"/>
  <c r="G160" i="27" s="1"/>
  <c r="E164" i="27" a="1"/>
  <c r="E164" i="27" s="1"/>
  <c r="G12" i="27" a="1"/>
  <c r="G12" i="27" s="1"/>
  <c r="G21" i="27" a="1"/>
  <c r="G21" i="27" s="1"/>
  <c r="D175" i="27" a="1"/>
  <c r="D175" i="27" s="1"/>
  <c r="D141" i="27" a="1"/>
  <c r="D141" i="27" s="1"/>
  <c r="D60" i="27" a="1"/>
  <c r="D60" i="27" s="1"/>
  <c r="H176" i="27" a="1"/>
  <c r="H176" i="27" s="1"/>
  <c r="J176" i="27" s="1"/>
  <c r="I173" i="27" a="1"/>
  <c r="I173" i="27" s="1"/>
  <c r="H165" i="27" a="1"/>
  <c r="H165" i="27" s="1"/>
  <c r="J165" i="27" s="1"/>
  <c r="I164" i="27" a="1"/>
  <c r="I164" i="27" s="1"/>
  <c r="E175" i="27" a="1"/>
  <c r="E175" i="27" s="1"/>
  <c r="D149" i="27" a="1"/>
  <c r="D149" i="27" s="1"/>
  <c r="G140" i="27" a="1"/>
  <c r="G140" i="27" s="1"/>
  <c r="D35" i="27" a="1"/>
  <c r="D35" i="27" s="1"/>
  <c r="D173" i="27" a="1"/>
  <c r="D173" i="27" s="1"/>
  <c r="H164" i="27" a="1"/>
  <c r="H164" i="27" s="1"/>
  <c r="H175" i="27" a="1"/>
  <c r="H175" i="27" s="1"/>
  <c r="J175" i="27" s="1"/>
  <c r="I165" i="27" a="1"/>
  <c r="I165" i="27" s="1"/>
  <c r="D53" i="23" a="1"/>
  <c r="D53" i="23" s="1"/>
  <c r="D83" i="23" a="1"/>
  <c r="D83" i="23" s="1"/>
  <c r="G77" i="23" a="1"/>
  <c r="G77" i="23" s="1"/>
  <c r="H171" i="23" a="1"/>
  <c r="H171" i="23" s="1"/>
  <c r="J171" i="23" s="1"/>
  <c r="D171" i="23" a="1"/>
  <c r="D171" i="23" s="1"/>
  <c r="G135" i="23" a="1"/>
  <c r="G135" i="23" s="1"/>
  <c r="D103" i="23" a="1"/>
  <c r="D103" i="23" s="1"/>
  <c r="G111" i="23" a="1"/>
  <c r="G111" i="23" s="1"/>
  <c r="G133" i="23" a="1"/>
  <c r="G133" i="23" s="1"/>
  <c r="D32" i="23" a="1"/>
  <c r="D32" i="23" s="1"/>
  <c r="D117" i="23" a="1"/>
  <c r="D117" i="23" s="1"/>
  <c r="G120" i="23" a="1"/>
  <c r="G120" i="23" s="1"/>
  <c r="G155" i="23" a="1"/>
  <c r="G155" i="23" s="1"/>
  <c r="I173" i="23" a="1"/>
  <c r="I173" i="23" s="1"/>
  <c r="K173" i="23" s="1"/>
  <c r="G119" i="23" a="1"/>
  <c r="G119" i="23" s="1"/>
  <c r="D118" i="23" a="1"/>
  <c r="D118" i="23" s="1"/>
  <c r="D80" i="23" a="1"/>
  <c r="D80" i="23" s="1"/>
  <c r="G46" i="23" a="1"/>
  <c r="G46" i="23" s="1"/>
  <c r="D99" i="23" a="1"/>
  <c r="D99" i="23" s="1"/>
  <c r="G51" i="23" a="1"/>
  <c r="G51" i="23" s="1"/>
  <c r="D158" i="23" a="1"/>
  <c r="D158" i="23" s="1"/>
  <c r="D86" i="23" a="1"/>
  <c r="D86" i="23" s="1"/>
  <c r="D14" i="23" a="1"/>
  <c r="D14" i="23" s="1"/>
  <c r="D110" i="23" a="1"/>
  <c r="D110" i="23" s="1"/>
  <c r="G61" i="23" a="1"/>
  <c r="G61" i="23" s="1"/>
  <c r="D30" i="23" a="1"/>
  <c r="D30" i="23" s="1"/>
  <c r="D134" i="23" a="1"/>
  <c r="D134" i="23" s="1"/>
  <c r="D24" i="23" a="1"/>
  <c r="D24" i="23" s="1"/>
  <c r="G55" i="23" a="1"/>
  <c r="G55" i="23" s="1"/>
  <c r="E173" i="23" a="1"/>
  <c r="E173" i="23" s="1"/>
  <c r="G68" i="23" a="1"/>
  <c r="G68" i="23" s="1"/>
  <c r="D23" i="23" a="1"/>
  <c r="D23" i="23" s="1"/>
  <c r="D59" i="23" a="1"/>
  <c r="D59" i="23" s="1"/>
  <c r="G85" i="23" a="1"/>
  <c r="G85" i="23" s="1"/>
  <c r="D56" i="23" a="1"/>
  <c r="D56" i="23" s="1"/>
  <c r="D15" i="23" a="1"/>
  <c r="D15" i="23" s="1"/>
  <c r="G22" i="23" a="1"/>
  <c r="G22" i="23" s="1"/>
  <c r="G141" i="23" a="1"/>
  <c r="G141" i="23" s="1"/>
  <c r="D38" i="23" a="1"/>
  <c r="D38" i="23" s="1"/>
  <c r="G36" i="23" a="1"/>
  <c r="G36" i="23" s="1"/>
  <c r="H173" i="23" a="1"/>
  <c r="H173" i="23" s="1"/>
  <c r="D32" i="19" a="1"/>
  <c r="D32" i="19" s="1"/>
  <c r="G131" i="19" a="1"/>
  <c r="G131" i="19" s="1"/>
  <c r="D13" i="19" a="1"/>
  <c r="D13" i="19" s="1"/>
  <c r="D70" i="19" a="1"/>
  <c r="D70" i="19" s="1"/>
  <c r="G148" i="19" a="1"/>
  <c r="G148" i="19" s="1"/>
  <c r="G38" i="19" a="1"/>
  <c r="G38" i="19" s="1"/>
  <c r="D45" i="19" a="1"/>
  <c r="D45" i="19" s="1"/>
  <c r="F171" i="19" a="1"/>
  <c r="F171" i="19" s="1"/>
  <c r="K171" i="19" s="1"/>
  <c r="G28" i="19" a="1"/>
  <c r="G28" i="19" s="1"/>
  <c r="H173" i="19" a="1"/>
  <c r="H173" i="19" s="1"/>
  <c r="J173" i="19" s="1"/>
  <c r="D16" i="19" a="1"/>
  <c r="D16" i="19" s="1"/>
  <c r="G151" i="19" a="1"/>
  <c r="G151" i="19" s="1"/>
  <c r="G96" i="19" a="1"/>
  <c r="G96" i="19" s="1"/>
  <c r="G30" i="19" a="1"/>
  <c r="G30" i="19" s="1"/>
  <c r="G124" i="19" a="1"/>
  <c r="G124" i="19" s="1"/>
  <c r="D150" i="19" a="1"/>
  <c r="D150" i="19" s="1"/>
  <c r="G152" i="19" a="1"/>
  <c r="G152" i="19" s="1"/>
  <c r="D72" i="19" a="1"/>
  <c r="D72" i="19" s="1"/>
  <c r="D31" i="19" a="1"/>
  <c r="D31" i="19" s="1"/>
  <c r="D52" i="19" a="1"/>
  <c r="D52" i="19" s="1"/>
  <c r="D118" i="19" a="1"/>
  <c r="D118" i="19" s="1"/>
  <c r="H171" i="19" a="1"/>
  <c r="H171" i="19" s="1"/>
  <c r="J171" i="19" s="1"/>
  <c r="I173" i="19" a="1"/>
  <c r="I173" i="19" s="1"/>
  <c r="K173" i="19" s="1"/>
  <c r="G107" i="19" a="1"/>
  <c r="G107" i="19" s="1"/>
  <c r="G79" i="19" a="1"/>
  <c r="G79" i="19" s="1"/>
  <c r="E176" i="19" a="1"/>
  <c r="E176" i="19" s="1"/>
  <c r="J176" i="19" s="1"/>
  <c r="G51" i="19" a="1"/>
  <c r="G51" i="19" s="1"/>
  <c r="H174" i="19" a="1"/>
  <c r="H174" i="19" s="1"/>
  <c r="J174" i="19" s="1"/>
  <c r="G100" i="19" a="1"/>
  <c r="G100" i="19" s="1"/>
  <c r="G128" i="19" a="1"/>
  <c r="G128" i="19" s="1"/>
  <c r="G120" i="19" a="1"/>
  <c r="G120" i="19" s="1"/>
  <c r="D35" i="19" a="1"/>
  <c r="D35" i="19" s="1"/>
  <c r="D68" i="19" a="1"/>
  <c r="D68" i="19" s="1"/>
  <c r="D27" i="19" a="1"/>
  <c r="D27" i="19" s="1"/>
  <c r="G111" i="19" a="1"/>
  <c r="G111" i="19" s="1"/>
  <c r="D109" i="19" a="1"/>
  <c r="D109" i="19" s="1"/>
  <c r="G71" i="19" a="1"/>
  <c r="G71" i="19" s="1"/>
  <c r="D173" i="19" a="1"/>
  <c r="D173" i="19" s="1"/>
  <c r="F176" i="19" a="1"/>
  <c r="F176" i="19" s="1"/>
  <c r="K176" i="19" s="1"/>
  <c r="D174" i="19" a="1"/>
  <c r="D174" i="19" s="1"/>
  <c r="D83" i="19" a="1"/>
  <c r="D83" i="19" s="1"/>
  <c r="D67" i="19" a="1"/>
  <c r="D67" i="19" s="1"/>
  <c r="G126" i="19" a="1"/>
  <c r="G126" i="19" s="1"/>
  <c r="G40" i="19" a="1"/>
  <c r="G40" i="19" s="1"/>
  <c r="G23" i="19" a="1"/>
  <c r="G23" i="19" s="1"/>
  <c r="J165" i="19"/>
  <c r="AB172" i="14"/>
  <c r="AK172" i="14"/>
  <c r="K165" i="23"/>
  <c r="J168" i="19"/>
  <c r="S173" i="14"/>
  <c r="S172" i="14"/>
  <c r="J176" i="4"/>
  <c r="AL173" i="14"/>
  <c r="K176" i="27"/>
  <c r="AL172" i="14"/>
  <c r="K174" i="19"/>
  <c r="K173" i="32"/>
  <c r="J173" i="4"/>
  <c r="K171" i="14"/>
  <c r="K163" i="4"/>
  <c r="K170" i="14"/>
  <c r="K172" i="14"/>
  <c r="K167" i="14"/>
  <c r="J162" i="14"/>
  <c r="J164" i="4"/>
  <c r="G167" i="27" a="1"/>
  <c r="G167" i="27" s="1"/>
  <c r="E167" i="27" a="1"/>
  <c r="E167" i="27" s="1"/>
  <c r="F167" i="27" a="1"/>
  <c r="F167" i="27" s="1"/>
  <c r="D167" i="27" a="1"/>
  <c r="D167" i="27" s="1"/>
  <c r="I167" i="27" a="1"/>
  <c r="I167" i="27" s="1"/>
  <c r="H167" i="27" a="1"/>
  <c r="H167" i="27" s="1"/>
  <c r="I167" i="19" a="1"/>
  <c r="I167" i="19" s="1"/>
  <c r="D167" i="19" a="1"/>
  <c r="D167" i="19" s="1"/>
  <c r="F167" i="19" a="1"/>
  <c r="F167" i="19" s="1"/>
  <c r="E167" i="19" a="1"/>
  <c r="E167" i="19" s="1"/>
  <c r="G167" i="23" a="1"/>
  <c r="G167" i="23" s="1"/>
  <c r="F167" i="23" a="1"/>
  <c r="F167" i="23" s="1"/>
  <c r="I167" i="23" a="1"/>
  <c r="I167" i="23" s="1"/>
  <c r="H167" i="4" a="1"/>
  <c r="H167" i="4" s="1"/>
  <c r="F167" i="4" a="1"/>
  <c r="F167" i="4" s="1"/>
  <c r="E167" i="4" a="1"/>
  <c r="E167" i="4" s="1"/>
  <c r="D167" i="4" a="1"/>
  <c r="D167" i="4" s="1"/>
  <c r="I167" i="4" a="1"/>
  <c r="I167" i="4" s="1"/>
  <c r="G167" i="4" a="1"/>
  <c r="G167" i="4" s="1"/>
  <c r="H168" i="32" a="1"/>
  <c r="H168" i="32" s="1"/>
  <c r="Y79" i="14" a="1"/>
  <c r="Y79" i="14" s="1"/>
  <c r="T170" i="14"/>
  <c r="J171" i="14"/>
  <c r="J172" i="14"/>
  <c r="S171" i="14"/>
  <c r="K176" i="23"/>
  <c r="K168" i="19"/>
  <c r="J165" i="4"/>
  <c r="K168" i="23"/>
  <c r="AB173" i="14"/>
  <c r="K165" i="4"/>
  <c r="K166" i="27"/>
  <c r="AH76" i="14" a="1"/>
  <c r="AH76" i="14" s="1"/>
  <c r="D168" i="32" a="1"/>
  <c r="D168" i="32" s="1"/>
  <c r="H176" i="32" a="1"/>
  <c r="H176" i="32" s="1"/>
  <c r="D104" i="32" a="1"/>
  <c r="D104" i="32" s="1"/>
  <c r="Y151" i="14" a="1"/>
  <c r="Y151" i="14" s="1"/>
  <c r="K172" i="27"/>
  <c r="J172" i="4"/>
  <c r="K175" i="4"/>
  <c r="AC171" i="14"/>
  <c r="P76" i="14" a="1"/>
  <c r="P76" i="14" s="1"/>
  <c r="AC172" i="14"/>
  <c r="J173" i="14"/>
  <c r="G76" i="14" a="1"/>
  <c r="G76" i="14" s="1"/>
  <c r="J172" i="19"/>
  <c r="J175" i="19"/>
  <c r="T171" i="14"/>
  <c r="AC173" i="14"/>
  <c r="M76" i="14" a="1"/>
  <c r="M76" i="14" s="1"/>
  <c r="Y100" i="14" a="1"/>
  <c r="Y100" i="14" s="1"/>
  <c r="D144" i="32" a="1"/>
  <c r="D144" i="32" s="1"/>
  <c r="J165" i="23"/>
  <c r="I173" i="14" a="1"/>
  <c r="I173" i="14" s="1"/>
  <c r="K173" i="14" s="1"/>
  <c r="AE76" i="14" a="1"/>
  <c r="AE76" i="14" s="1"/>
  <c r="P100" i="14" a="1"/>
  <c r="P100" i="14" s="1"/>
  <c r="G56" i="32" a="1"/>
  <c r="G56" i="32" s="1"/>
  <c r="G79" i="14" a="1"/>
  <c r="G79" i="14" s="1"/>
  <c r="K172" i="23"/>
  <c r="K173" i="4"/>
  <c r="AK170" i="14"/>
  <c r="AK171" i="14"/>
  <c r="T173" i="14"/>
  <c r="G159" i="19" a="1"/>
  <c r="G159" i="19" s="1"/>
  <c r="F159" i="19" a="1"/>
  <c r="F159" i="19" s="1"/>
  <c r="H159" i="32" a="1"/>
  <c r="H159" i="32" s="1"/>
  <c r="F159" i="32" a="1"/>
  <c r="F159" i="32" s="1"/>
  <c r="AJ158" i="14" a="1"/>
  <c r="AJ158" i="14" s="1"/>
  <c r="W158" i="14" a="1"/>
  <c r="W158" i="14" s="1"/>
  <c r="V158" i="14" a="1"/>
  <c r="V158" i="14" s="1"/>
  <c r="Q158" i="14" a="1"/>
  <c r="Q158" i="14" s="1"/>
  <c r="H158" i="14" a="1"/>
  <c r="H158" i="14" s="1"/>
  <c r="O158" i="14" a="1"/>
  <c r="O158" i="14" s="1"/>
  <c r="G158" i="14" a="1"/>
  <c r="G158" i="14" s="1"/>
  <c r="AE158" i="14" a="1"/>
  <c r="AE158" i="14" s="1"/>
  <c r="P87" i="14" a="1"/>
  <c r="P87" i="14" s="1"/>
  <c r="P55" i="14" a="1"/>
  <c r="P55" i="14" s="1"/>
  <c r="V87" i="14" a="1"/>
  <c r="V87" i="14" s="1"/>
  <c r="Y55" i="14" a="1"/>
  <c r="Y55" i="14" s="1"/>
  <c r="G160" i="32" a="1"/>
  <c r="G160" i="32" s="1"/>
  <c r="AH87" i="14" a="1"/>
  <c r="AH87" i="14" s="1"/>
  <c r="AE55" i="14" a="1"/>
  <c r="AE55" i="14" s="1"/>
  <c r="I159" i="19" a="1"/>
  <c r="I159" i="19" s="1"/>
  <c r="H159" i="19" a="1"/>
  <c r="H159" i="19" s="1"/>
  <c r="E159" i="19" a="1"/>
  <c r="E159" i="19" s="1"/>
  <c r="D159" i="19" a="1"/>
  <c r="D159" i="19" s="1"/>
  <c r="D120" i="32" a="1"/>
  <c r="D120" i="32" s="1"/>
  <c r="D159" i="14" a="1"/>
  <c r="D159" i="14" s="1"/>
  <c r="V159" i="14" a="1"/>
  <c r="V159" i="14" s="1"/>
  <c r="E176" i="32" a="1"/>
  <c r="E176" i="32" s="1"/>
  <c r="D160" i="32" a="1"/>
  <c r="D160" i="32" s="1"/>
  <c r="I159" i="23" a="1"/>
  <c r="I159" i="23" s="1"/>
  <c r="G159" i="23" a="1"/>
  <c r="G159" i="23" s="1"/>
  <c r="E159" i="23" a="1"/>
  <c r="E159" i="23" s="1"/>
  <c r="H159" i="23" a="1"/>
  <c r="H159" i="23" s="1"/>
  <c r="F159" i="23" a="1"/>
  <c r="F159" i="23" s="1"/>
  <c r="D176" i="32" a="1"/>
  <c r="D176" i="32" s="1"/>
  <c r="D63" i="14" a="1"/>
  <c r="D63" i="14" s="1"/>
  <c r="D87" i="14" a="1"/>
  <c r="D87" i="14" s="1"/>
  <c r="AE103" i="14" a="1"/>
  <c r="AE103" i="14" s="1"/>
  <c r="D103" i="14" a="1"/>
  <c r="D103" i="14" s="1"/>
  <c r="G55" i="14" a="1"/>
  <c r="G55" i="14" s="1"/>
  <c r="G40" i="32" a="1"/>
  <c r="G40" i="32" s="1"/>
  <c r="J171" i="4"/>
  <c r="H159" i="4" a="1"/>
  <c r="H159" i="4" s="1"/>
  <c r="F159" i="4" a="1"/>
  <c r="F159" i="4" s="1"/>
  <c r="G159" i="4" a="1"/>
  <c r="G159" i="4" s="1"/>
  <c r="E159" i="4" a="1"/>
  <c r="E159" i="4" s="1"/>
  <c r="D159" i="4" a="1"/>
  <c r="D159" i="4" s="1"/>
  <c r="I159" i="4" a="1"/>
  <c r="I159" i="4" s="1"/>
  <c r="D55" i="14" a="1"/>
  <c r="D55" i="14" s="1"/>
  <c r="M55" i="14" a="1"/>
  <c r="M55" i="14" s="1"/>
  <c r="K164" i="23"/>
  <c r="D159" i="27" a="1"/>
  <c r="D159" i="27" s="1"/>
  <c r="F159" i="27" a="1"/>
  <c r="F159" i="27" s="1"/>
  <c r="I159" i="27" a="1"/>
  <c r="I159" i="27" s="1"/>
  <c r="G159" i="27" a="1"/>
  <c r="G159" i="27" s="1"/>
  <c r="E159" i="27" a="1"/>
  <c r="E159" i="27" s="1"/>
  <c r="H159" i="27" a="1"/>
  <c r="H159" i="27" s="1"/>
  <c r="J172" i="27"/>
  <c r="J164" i="23"/>
  <c r="J174" i="27"/>
  <c r="J175" i="4"/>
  <c r="J166" i="4"/>
  <c r="J163" i="4"/>
  <c r="K175" i="23"/>
  <c r="F170" i="23"/>
  <c r="J174" i="23"/>
  <c r="K172" i="4"/>
  <c r="J175" i="23"/>
  <c r="K176" i="4"/>
  <c r="D115" i="15" a="1"/>
  <c r="D115" i="15" s="1"/>
  <c r="D113" i="15" a="1"/>
  <c r="D113" i="15" s="1"/>
  <c r="G167" i="19" a="1"/>
  <c r="G167" i="19" s="1"/>
  <c r="H167" i="19" a="1"/>
  <c r="H167" i="19" s="1"/>
  <c r="D167" i="23" a="1"/>
  <c r="D167" i="23" s="1"/>
  <c r="H167" i="23" a="1"/>
  <c r="H167" i="23" s="1"/>
  <c r="E167" i="23" a="1"/>
  <c r="E167" i="23" s="1"/>
  <c r="J172" i="23"/>
  <c r="J174" i="4"/>
  <c r="K174" i="4"/>
  <c r="AB171" i="14"/>
  <c r="K171" i="4"/>
  <c r="K172" i="19"/>
  <c r="K174" i="23"/>
  <c r="J176" i="23"/>
  <c r="K174" i="27"/>
  <c r="K175" i="19"/>
  <c r="AL170" i="14"/>
  <c r="D86" i="32" a="1"/>
  <c r="D86" i="32" s="1"/>
  <c r="G86" i="32" a="1"/>
  <c r="G86" i="32" s="1"/>
  <c r="Y149" i="14" a="1"/>
  <c r="Y149" i="14" s="1"/>
  <c r="AH149" i="14" a="1"/>
  <c r="AH149" i="14" s="1"/>
  <c r="M149" i="14" a="1"/>
  <c r="M149" i="14" s="1"/>
  <c r="D149" i="14" a="1"/>
  <c r="D149" i="14" s="1"/>
  <c r="P149" i="14" a="1"/>
  <c r="P149" i="14" s="1"/>
  <c r="V149" i="14" a="1"/>
  <c r="V149" i="14" s="1"/>
  <c r="AE149" i="14" a="1"/>
  <c r="AE149" i="14" s="1"/>
  <c r="G149" i="14" a="1"/>
  <c r="G149" i="14" s="1"/>
  <c r="V157" i="14" a="1"/>
  <c r="V157" i="14" s="1"/>
  <c r="G157" i="14" a="1"/>
  <c r="G157" i="14" s="1"/>
  <c r="AH157" i="14" a="1"/>
  <c r="AH157" i="14" s="1"/>
  <c r="P157" i="14" a="1"/>
  <c r="P157" i="14" s="1"/>
  <c r="M157" i="14" a="1"/>
  <c r="M157" i="14" s="1"/>
  <c r="AE157" i="14" a="1"/>
  <c r="AE157" i="14" s="1"/>
  <c r="Y157" i="14" a="1"/>
  <c r="Y157" i="14" s="1"/>
  <c r="D134" i="32" a="1"/>
  <c r="D134" i="32" s="1"/>
  <c r="G134" i="32" a="1"/>
  <c r="G134" i="32" s="1"/>
  <c r="G133" i="14" a="1"/>
  <c r="G133" i="14" s="1"/>
  <c r="AH133" i="14" a="1"/>
  <c r="AH133" i="14" s="1"/>
  <c r="Y133" i="14" a="1"/>
  <c r="Y133" i="14" s="1"/>
  <c r="AE133" i="14" a="1"/>
  <c r="AE133" i="14" s="1"/>
  <c r="M133" i="14" a="1"/>
  <c r="M133" i="14" s="1"/>
  <c r="D133" i="14" a="1"/>
  <c r="D133" i="14" s="1"/>
  <c r="P133" i="14" a="1"/>
  <c r="P133" i="14" s="1"/>
  <c r="V133" i="14" a="1"/>
  <c r="V133" i="14" s="1"/>
  <c r="D94" i="32" a="1"/>
  <c r="D94" i="32" s="1"/>
  <c r="G94" i="32" a="1"/>
  <c r="G94" i="32" s="1"/>
  <c r="G110" i="32" a="1"/>
  <c r="G110" i="32" s="1"/>
  <c r="D110" i="32" a="1"/>
  <c r="D110" i="32" s="1"/>
  <c r="D22" i="32" a="1"/>
  <c r="D22" i="32" s="1"/>
  <c r="G22" i="32" a="1"/>
  <c r="G22" i="32" s="1"/>
  <c r="D54" i="32" a="1"/>
  <c r="D54" i="32" s="1"/>
  <c r="G54" i="32" a="1"/>
  <c r="G54" i="32" s="1"/>
  <c r="AG166" i="14" a="1"/>
  <c r="AG166" i="14" s="1"/>
  <c r="Q166" i="14" a="1"/>
  <c r="Q166" i="14" s="1"/>
  <c r="AF166" i="14" a="1"/>
  <c r="AF166" i="14" s="1"/>
  <c r="O166" i="14" a="1"/>
  <c r="O166" i="14" s="1"/>
  <c r="M166" i="14" a="1"/>
  <c r="M166" i="14" s="1"/>
  <c r="X166" i="14" a="1"/>
  <c r="X166" i="14" s="1"/>
  <c r="Z166" i="14" a="1"/>
  <c r="Z166" i="14" s="1"/>
  <c r="R166" i="14" a="1"/>
  <c r="R166" i="14" s="1"/>
  <c r="AH166" i="14" a="1"/>
  <c r="AH166" i="14" s="1"/>
  <c r="AE166" i="14" a="1"/>
  <c r="AE166" i="14" s="1"/>
  <c r="Y166" i="14" a="1"/>
  <c r="Y166" i="14" s="1"/>
  <c r="W166" i="14" a="1"/>
  <c r="W166" i="14" s="1"/>
  <c r="G166" i="14" a="1"/>
  <c r="G166" i="14" s="1"/>
  <c r="D166" i="14" a="1"/>
  <c r="D166" i="14" s="1"/>
  <c r="AJ166" i="14" a="1"/>
  <c r="AJ166" i="14" s="1"/>
  <c r="AA166" i="14" a="1"/>
  <c r="AA166" i="14" s="1"/>
  <c r="N166" i="14" a="1"/>
  <c r="N166" i="14" s="1"/>
  <c r="P166" i="14" a="1"/>
  <c r="P166" i="14" s="1"/>
  <c r="F166" i="14" a="1"/>
  <c r="F166" i="14" s="1"/>
  <c r="V166" i="14" a="1"/>
  <c r="V166" i="14" s="1"/>
  <c r="AI166" i="14" a="1"/>
  <c r="AI166" i="14" s="1"/>
  <c r="H166" i="14" a="1"/>
  <c r="H166" i="14" s="1"/>
  <c r="D13" i="14" a="1"/>
  <c r="D13" i="14" s="1"/>
  <c r="AH13" i="14" a="1"/>
  <c r="AH13" i="14" s="1"/>
  <c r="P13" i="14" a="1"/>
  <c r="P13" i="14" s="1"/>
  <c r="Y13" i="14" a="1"/>
  <c r="Y13" i="14" s="1"/>
  <c r="M13" i="14" a="1"/>
  <c r="M13" i="14" s="1"/>
  <c r="V13" i="14" a="1"/>
  <c r="V13" i="14" s="1"/>
  <c r="AE13" i="14" a="1"/>
  <c r="AE13" i="14" s="1"/>
  <c r="G13" i="14" a="1"/>
  <c r="G13" i="14" s="1"/>
  <c r="V45" i="14" a="1"/>
  <c r="V45" i="14" s="1"/>
  <c r="P45" i="14" a="1"/>
  <c r="P45" i="14" s="1"/>
  <c r="G45" i="14" a="1"/>
  <c r="G45" i="14" s="1"/>
  <c r="AE45" i="14" a="1"/>
  <c r="AE45" i="14" s="1"/>
  <c r="Y45" i="14" a="1"/>
  <c r="Y45" i="14" s="1"/>
  <c r="AH45" i="14" a="1"/>
  <c r="AH45" i="14" s="1"/>
  <c r="D45" i="14" a="1"/>
  <c r="D45" i="14" s="1"/>
  <c r="M45" i="14" a="1"/>
  <c r="M45" i="14" s="1"/>
  <c r="G126" i="32" a="1"/>
  <c r="G126" i="32" s="1"/>
  <c r="D126" i="32" a="1"/>
  <c r="D126" i="32" s="1"/>
  <c r="Y70" i="14" a="1"/>
  <c r="Y70" i="14" s="1"/>
  <c r="G70" i="14" a="1"/>
  <c r="G70" i="14" s="1"/>
  <c r="P70" i="14" a="1"/>
  <c r="P70" i="14" s="1"/>
  <c r="AE70" i="14" a="1"/>
  <c r="AE70" i="14" s="1"/>
  <c r="M70" i="14" a="1"/>
  <c r="M70" i="14" s="1"/>
  <c r="AH70" i="14" a="1"/>
  <c r="AH70" i="14" s="1"/>
  <c r="V70" i="14" a="1"/>
  <c r="V70" i="14" s="1"/>
  <c r="Y118" i="14" a="1"/>
  <c r="Y118" i="14" s="1"/>
  <c r="M118" i="14" a="1"/>
  <c r="M118" i="14" s="1"/>
  <c r="G118" i="14" a="1"/>
  <c r="G118" i="14" s="1"/>
  <c r="P118" i="14" a="1"/>
  <c r="P118" i="14" s="1"/>
  <c r="AH118" i="14" a="1"/>
  <c r="AH118" i="14" s="1"/>
  <c r="AE118" i="14" a="1"/>
  <c r="AE118" i="14" s="1"/>
  <c r="V118" i="14" a="1"/>
  <c r="V118" i="14" s="1"/>
  <c r="P37" i="14" a="1"/>
  <c r="P37" i="14" s="1"/>
  <c r="AE37" i="14" a="1"/>
  <c r="AE37" i="14" s="1"/>
  <c r="M37" i="14" a="1"/>
  <c r="M37" i="14" s="1"/>
  <c r="V37" i="14" a="1"/>
  <c r="V37" i="14" s="1"/>
  <c r="P22" i="14" a="1"/>
  <c r="P22" i="14" s="1"/>
  <c r="Y22" i="14" a="1"/>
  <c r="Y22" i="14" s="1"/>
  <c r="M22" i="14" a="1"/>
  <c r="M22" i="14" s="1"/>
  <c r="AE22" i="14" a="1"/>
  <c r="AE22" i="14" s="1"/>
  <c r="V22" i="14" a="1"/>
  <c r="V22" i="14" s="1"/>
  <c r="G22" i="14" a="1"/>
  <c r="G22" i="14" s="1"/>
  <c r="AH22" i="14" a="1"/>
  <c r="AH22" i="14" s="1"/>
  <c r="F166" i="32" a="1"/>
  <c r="F166" i="32" s="1"/>
  <c r="D166" i="32" a="1"/>
  <c r="D166" i="32" s="1"/>
  <c r="H166" i="32" a="1"/>
  <c r="H166" i="32" s="1"/>
  <c r="G166" i="32" a="1"/>
  <c r="G166" i="32" s="1"/>
  <c r="I166" i="32" a="1"/>
  <c r="I166" i="32" s="1"/>
  <c r="E166" i="32" a="1"/>
  <c r="E166" i="32" s="1"/>
  <c r="P61" i="14" a="1"/>
  <c r="P61" i="14" s="1"/>
  <c r="M61" i="14" a="1"/>
  <c r="M61" i="14" s="1"/>
  <c r="AH61" i="14" a="1"/>
  <c r="AH61" i="14" s="1"/>
  <c r="V61" i="14" a="1"/>
  <c r="V61" i="14" s="1"/>
  <c r="H174" i="14" a="1"/>
  <c r="H174" i="14" s="1"/>
  <c r="AG174" i="14" a="1"/>
  <c r="AG174" i="14" s="1"/>
  <c r="AI174" i="14" a="1"/>
  <c r="AI174" i="14" s="1"/>
  <c r="AH174" i="14" a="1"/>
  <c r="AH174" i="14" s="1"/>
  <c r="X174" i="14" a="1"/>
  <c r="X174" i="14" s="1"/>
  <c r="AA174" i="14" a="1"/>
  <c r="AA174" i="14" s="1"/>
  <c r="F174" i="14" a="1"/>
  <c r="F174" i="14" s="1"/>
  <c r="E174" i="14" a="1"/>
  <c r="E174" i="14" s="1"/>
  <c r="M174" i="14" a="1"/>
  <c r="M174" i="14" s="1"/>
  <c r="AE174" i="14" a="1"/>
  <c r="AE174" i="14" s="1"/>
  <c r="AJ174" i="14" a="1"/>
  <c r="AJ174" i="14" s="1"/>
  <c r="W174" i="14" a="1"/>
  <c r="W174" i="14" s="1"/>
  <c r="W169" i="14" s="1"/>
  <c r="O174" i="14" a="1"/>
  <c r="O174" i="14" s="1"/>
  <c r="Y174" i="14" a="1"/>
  <c r="Y174" i="14" s="1"/>
  <c r="Q174" i="14" a="1"/>
  <c r="Q174" i="14" s="1"/>
  <c r="Q169" i="14" s="1"/>
  <c r="D174" i="14" a="1"/>
  <c r="D174" i="14" s="1"/>
  <c r="AF174" i="14" a="1"/>
  <c r="AF174" i="14" s="1"/>
  <c r="P174" i="14" a="1"/>
  <c r="P174" i="14" s="1"/>
  <c r="Z174" i="14" a="1"/>
  <c r="Z174" i="14" s="1"/>
  <c r="R174" i="14" a="1"/>
  <c r="R174" i="14" s="1"/>
  <c r="I174" i="14" a="1"/>
  <c r="I174" i="14" s="1"/>
  <c r="G174" i="14" a="1"/>
  <c r="G174" i="14" s="1"/>
  <c r="V174" i="14" a="1"/>
  <c r="V174" i="14" s="1"/>
  <c r="N174" i="14" a="1"/>
  <c r="N174" i="14" s="1"/>
  <c r="D100" i="32" a="1"/>
  <c r="D100" i="32" s="1"/>
  <c r="G100" i="32" a="1"/>
  <c r="G100" i="32" s="1"/>
  <c r="G103" i="32" a="1"/>
  <c r="G103" i="32" s="1"/>
  <c r="D103" i="32" a="1"/>
  <c r="D103" i="32" s="1"/>
  <c r="AA167" i="14" a="1"/>
  <c r="AA167" i="14" s="1"/>
  <c r="M167" i="14" a="1"/>
  <c r="M167" i="14" s="1"/>
  <c r="V167" i="14" a="1"/>
  <c r="V167" i="14" s="1"/>
  <c r="O167" i="14" a="1"/>
  <c r="O167" i="14" s="1"/>
  <c r="T167" i="14" s="1"/>
  <c r="AE167" i="14" a="1"/>
  <c r="AE167" i="14" s="1"/>
  <c r="N167" i="14" a="1"/>
  <c r="N167" i="14" s="1"/>
  <c r="S167" i="14" s="1"/>
  <c r="AH167" i="14" a="1"/>
  <c r="AH167" i="14" s="1"/>
  <c r="AF167" i="14" a="1"/>
  <c r="AF167" i="14" s="1"/>
  <c r="Z167" i="14" a="1"/>
  <c r="Z167" i="14" s="1"/>
  <c r="AI167" i="14" a="1"/>
  <c r="AI167" i="14" s="1"/>
  <c r="X167" i="14" a="1"/>
  <c r="X167" i="14" s="1"/>
  <c r="AG167" i="14" a="1"/>
  <c r="AG167" i="14" s="1"/>
  <c r="AL167" i="14" s="1"/>
  <c r="Y167" i="14" a="1"/>
  <c r="Y167" i="14" s="1"/>
  <c r="P167" i="14" a="1"/>
  <c r="P167" i="14" s="1"/>
  <c r="G167" i="14" a="1"/>
  <c r="G167" i="14" s="1"/>
  <c r="W167" i="14" a="1"/>
  <c r="W167" i="14" s="1"/>
  <c r="D167" i="14" a="1"/>
  <c r="D167" i="14" s="1"/>
  <c r="AH94" i="14" a="1"/>
  <c r="AH94" i="14" s="1"/>
  <c r="AE94" i="14" a="1"/>
  <c r="AE94" i="14" s="1"/>
  <c r="D94" i="14" a="1"/>
  <c r="D94" i="14" s="1"/>
  <c r="G94" i="14" a="1"/>
  <c r="G94" i="14" s="1"/>
  <c r="P94" i="14" a="1"/>
  <c r="P94" i="14" s="1"/>
  <c r="V94" i="14" a="1"/>
  <c r="V94" i="14" s="1"/>
  <c r="Y94" i="14" a="1"/>
  <c r="Y94" i="14" s="1"/>
  <c r="M94" i="14" a="1"/>
  <c r="M94" i="14" s="1"/>
  <c r="G165" i="32" a="1"/>
  <c r="G165" i="32" s="1"/>
  <c r="E165" i="32" a="1"/>
  <c r="E165" i="32" s="1"/>
  <c r="D68" i="32" a="1"/>
  <c r="D68" i="32" s="1"/>
  <c r="G68" i="32" a="1"/>
  <c r="G68" i="32" s="1"/>
  <c r="D124" i="32" a="1"/>
  <c r="D124" i="32" s="1"/>
  <c r="G124" i="32" a="1"/>
  <c r="G124" i="32" s="1"/>
  <c r="D139" i="32" a="1"/>
  <c r="D139" i="32" s="1"/>
  <c r="G139" i="32" a="1"/>
  <c r="G139" i="32" s="1"/>
  <c r="D43" i="32" a="1"/>
  <c r="D43" i="32" s="1"/>
  <c r="G43" i="32" a="1"/>
  <c r="G43" i="32" s="1"/>
  <c r="D53" i="32" a="1"/>
  <c r="D53" i="32" s="1"/>
  <c r="G53" i="32" a="1"/>
  <c r="G53" i="32" s="1"/>
  <c r="D164" i="32" a="1"/>
  <c r="D164" i="32" s="1"/>
  <c r="F164" i="32" a="1"/>
  <c r="F164" i="32" s="1"/>
  <c r="E164" i="32" a="1"/>
  <c r="E164" i="32" s="1"/>
  <c r="G164" i="32" a="1"/>
  <c r="G164" i="32" s="1"/>
  <c r="I164" i="32" a="1"/>
  <c r="I164" i="32" s="1"/>
  <c r="H164" i="32" a="1"/>
  <c r="H164" i="32" s="1"/>
  <c r="D20" i="32" a="1"/>
  <c r="D20" i="32" s="1"/>
  <c r="G20" i="32" a="1"/>
  <c r="G20" i="32" s="1"/>
  <c r="H163" i="32" a="1"/>
  <c r="H163" i="32" s="1"/>
  <c r="F163" i="32" a="1"/>
  <c r="F163" i="32" s="1"/>
  <c r="K163" i="32" s="1"/>
  <c r="G163" i="32" a="1"/>
  <c r="G163" i="32" s="1"/>
  <c r="E163" i="32" a="1"/>
  <c r="E163" i="32" s="1"/>
  <c r="D51" i="32" a="1"/>
  <c r="D51" i="32" s="1"/>
  <c r="G51" i="32" a="1"/>
  <c r="G51" i="32" s="1"/>
  <c r="D107" i="32" a="1"/>
  <c r="D107" i="32" s="1"/>
  <c r="G107" i="32" a="1"/>
  <c r="G107" i="32" s="1"/>
  <c r="D29" i="32" a="1"/>
  <c r="D29" i="32" s="1"/>
  <c r="G29" i="32" a="1"/>
  <c r="G29" i="32" s="1"/>
  <c r="D36" i="32" a="1"/>
  <c r="D36" i="32" s="1"/>
  <c r="G36" i="32" a="1"/>
  <c r="G36" i="32" s="1"/>
  <c r="D83" i="32" a="1"/>
  <c r="D83" i="32" s="1"/>
  <c r="G83" i="32" a="1"/>
  <c r="G83" i="32" s="1"/>
  <c r="D77" i="32" a="1"/>
  <c r="D77" i="32" s="1"/>
  <c r="G77" i="32" a="1"/>
  <c r="G77" i="32" s="1"/>
  <c r="D52" i="32" a="1"/>
  <c r="D52" i="32" s="1"/>
  <c r="G52" i="32" a="1"/>
  <c r="G52" i="32" s="1"/>
  <c r="D67" i="32" a="1"/>
  <c r="D67" i="32" s="1"/>
  <c r="G67" i="32" a="1"/>
  <c r="G67" i="32" s="1"/>
  <c r="D131" i="32" a="1"/>
  <c r="D131" i="32" s="1"/>
  <c r="G131" i="32" a="1"/>
  <c r="G131" i="32" s="1"/>
  <c r="AE23" i="14" a="1"/>
  <c r="AE23" i="14" s="1"/>
  <c r="V23" i="14" a="1"/>
  <c r="V23" i="14" s="1"/>
  <c r="Y23" i="14" a="1"/>
  <c r="Y23" i="14" s="1"/>
  <c r="P23" i="14" a="1"/>
  <c r="P23" i="14" s="1"/>
  <c r="AH23" i="14" a="1"/>
  <c r="AH23" i="14" s="1"/>
  <c r="D23" i="14" a="1"/>
  <c r="D23" i="14" s="1"/>
  <c r="M23" i="14" a="1"/>
  <c r="M23" i="14" s="1"/>
  <c r="AE125" i="14" a="1"/>
  <c r="AE125" i="14" s="1"/>
  <c r="Y125" i="14" a="1"/>
  <c r="Y125" i="14" s="1"/>
  <c r="G125" i="14" a="1"/>
  <c r="G125" i="14" s="1"/>
  <c r="M125" i="14" a="1"/>
  <c r="M125" i="14" s="1"/>
  <c r="D148" i="32" a="1"/>
  <c r="D148" i="32" s="1"/>
  <c r="G148" i="32" a="1"/>
  <c r="G148" i="32" s="1"/>
  <c r="D61" i="32" a="1"/>
  <c r="D61" i="32" s="1"/>
  <c r="G61" i="32" a="1"/>
  <c r="G61" i="32" s="1"/>
  <c r="Y101" i="14" a="1"/>
  <c r="Y101" i="14" s="1"/>
  <c r="M101" i="14" a="1"/>
  <c r="M101" i="14" s="1"/>
  <c r="V101" i="14" a="1"/>
  <c r="V101" i="14" s="1"/>
  <c r="AE101" i="14" a="1"/>
  <c r="AE101" i="14" s="1"/>
  <c r="AH101" i="14" a="1"/>
  <c r="AH101" i="14" s="1"/>
  <c r="P101" i="14" a="1"/>
  <c r="P101" i="14" s="1"/>
  <c r="D13" i="32" a="1"/>
  <c r="D13" i="32" s="1"/>
  <c r="G13" i="32" a="1"/>
  <c r="G13" i="32" s="1"/>
  <c r="D149" i="32" a="1"/>
  <c r="D149" i="32" s="1"/>
  <c r="G149" i="32" a="1"/>
  <c r="G149" i="32" s="1"/>
  <c r="D84" i="32" a="1"/>
  <c r="D84" i="32" s="1"/>
  <c r="G84" i="32" a="1"/>
  <c r="G84" i="32" s="1"/>
  <c r="G156" i="32" a="1"/>
  <c r="G156" i="32" s="1"/>
  <c r="D92" i="32" a="1"/>
  <c r="D92" i="32" s="1"/>
  <c r="G92" i="32" a="1"/>
  <c r="G92" i="32" s="1"/>
  <c r="D35" i="32" a="1"/>
  <c r="D35" i="32" s="1"/>
  <c r="G35" i="32" a="1"/>
  <c r="G35" i="32" s="1"/>
  <c r="M110" i="14" a="1"/>
  <c r="M110" i="14" s="1"/>
  <c r="Y110" i="14" a="1"/>
  <c r="Y110" i="14" s="1"/>
  <c r="AE110" i="14" a="1"/>
  <c r="AE110" i="14" s="1"/>
  <c r="P110" i="14" a="1"/>
  <c r="P110" i="14" s="1"/>
  <c r="G173" i="32" a="1"/>
  <c r="G173" i="32" s="1"/>
  <c r="H173" i="32" a="1"/>
  <c r="H173" i="32" s="1"/>
  <c r="J173" i="32" s="1"/>
  <c r="D99" i="32" a="1"/>
  <c r="D99" i="32" s="1"/>
  <c r="G99" i="32" a="1"/>
  <c r="G99" i="32" s="1"/>
  <c r="D147" i="32" a="1"/>
  <c r="D147" i="32" s="1"/>
  <c r="G147" i="32" a="1"/>
  <c r="G147" i="32" s="1"/>
  <c r="G30" i="14" a="1"/>
  <c r="G30" i="14" s="1"/>
  <c r="P30" i="14" a="1"/>
  <c r="P30" i="14" s="1"/>
  <c r="D30" i="14" a="1"/>
  <c r="D30" i="14" s="1"/>
  <c r="Y30" i="14" a="1"/>
  <c r="Y30" i="14" s="1"/>
  <c r="V30" i="14" a="1"/>
  <c r="V30" i="14" s="1"/>
  <c r="AE30" i="14" a="1"/>
  <c r="AE30" i="14" s="1"/>
  <c r="AH30" i="14" a="1"/>
  <c r="AH30" i="14" s="1"/>
  <c r="M30" i="14" a="1"/>
  <c r="M30" i="14" s="1"/>
  <c r="G157" i="32" a="1"/>
  <c r="G157" i="32" s="1"/>
  <c r="D91" i="32" a="1"/>
  <c r="D91" i="32" s="1"/>
  <c r="G91" i="32" a="1"/>
  <c r="G91" i="32" s="1"/>
  <c r="D133" i="32" a="1"/>
  <c r="D133" i="32" s="1"/>
  <c r="G133" i="32" a="1"/>
  <c r="G133" i="32" s="1"/>
  <c r="D140" i="32" a="1"/>
  <c r="D140" i="32" s="1"/>
  <c r="G140" i="32" a="1"/>
  <c r="G140" i="32" s="1"/>
  <c r="D132" i="32" a="1"/>
  <c r="D132" i="32" s="1"/>
  <c r="G132" i="32" a="1"/>
  <c r="G132" i="32" s="1"/>
  <c r="D76" i="32" a="1"/>
  <c r="D76" i="32" s="1"/>
  <c r="G76" i="32" a="1"/>
  <c r="G76" i="32" s="1"/>
  <c r="D171" i="32" a="1"/>
  <c r="D171" i="32" s="1"/>
  <c r="G171" i="32" a="1"/>
  <c r="G171" i="32" s="1"/>
  <c r="I171" i="32" a="1"/>
  <c r="I171" i="32" s="1"/>
  <c r="H171" i="32" a="1"/>
  <c r="H171" i="32" s="1"/>
  <c r="F171" i="32" a="1"/>
  <c r="F171" i="32" s="1"/>
  <c r="E171" i="32" a="1"/>
  <c r="E171" i="32" s="1"/>
  <c r="D75" i="32" a="1"/>
  <c r="D75" i="32" s="1"/>
  <c r="G75" i="32" a="1"/>
  <c r="G75" i="32" s="1"/>
  <c r="AE86" i="14" a="1"/>
  <c r="AE86" i="14" s="1"/>
  <c r="M86" i="14" a="1"/>
  <c r="M86" i="14" s="1"/>
  <c r="Y86" i="14" a="1"/>
  <c r="Y86" i="14" s="1"/>
  <c r="AH86" i="14" a="1"/>
  <c r="AH86" i="14" s="1"/>
  <c r="V86" i="14" a="1"/>
  <c r="V86" i="14" s="1"/>
  <c r="P86" i="14" a="1"/>
  <c r="P86" i="14" s="1"/>
  <c r="G86" i="14" a="1"/>
  <c r="G86" i="14" s="1"/>
  <c r="D86" i="14" a="1"/>
  <c r="D86" i="14" s="1"/>
  <c r="M119" i="14" a="1"/>
  <c r="M119" i="14" s="1"/>
  <c r="AE119" i="14" a="1"/>
  <c r="AE119" i="14" s="1"/>
  <c r="G119" i="14" a="1"/>
  <c r="G119" i="14" s="1"/>
  <c r="AH119" i="14" a="1"/>
  <c r="AH119" i="14" s="1"/>
  <c r="V119" i="14" a="1"/>
  <c r="V119" i="14" s="1"/>
  <c r="Y119" i="14" a="1"/>
  <c r="Y119" i="14" s="1"/>
  <c r="P119" i="14" a="1"/>
  <c r="P119" i="14" s="1"/>
  <c r="AE85" i="14" a="1"/>
  <c r="AE85" i="14" s="1"/>
  <c r="Y85" i="14" a="1"/>
  <c r="Y85" i="14" s="1"/>
  <c r="M85" i="14" a="1"/>
  <c r="M85" i="14" s="1"/>
  <c r="AH85" i="14" a="1"/>
  <c r="AH85" i="14" s="1"/>
  <c r="P85" i="14" a="1"/>
  <c r="P85" i="14" s="1"/>
  <c r="V85" i="14" a="1"/>
  <c r="V85" i="14" s="1"/>
  <c r="G85" i="14" a="1"/>
  <c r="G85" i="14" s="1"/>
  <c r="G63" i="32" a="1"/>
  <c r="G63" i="32" s="1"/>
  <c r="D63" i="32" a="1"/>
  <c r="D63" i="32" s="1"/>
  <c r="D44" i="32" a="1"/>
  <c r="D44" i="32" s="1"/>
  <c r="G44" i="32" a="1"/>
  <c r="G44" i="32" s="1"/>
  <c r="D108" i="32" a="1"/>
  <c r="D108" i="32" s="1"/>
  <c r="G108" i="32" a="1"/>
  <c r="G108" i="32" s="1"/>
  <c r="H172" i="32" a="1"/>
  <c r="H172" i="32" s="1"/>
  <c r="F172" i="32" a="1"/>
  <c r="F172" i="32" s="1"/>
  <c r="E172" i="32" a="1"/>
  <c r="E172" i="32" s="1"/>
  <c r="I172" i="32" a="1"/>
  <c r="I172" i="32" s="1"/>
  <c r="D123" i="32" a="1"/>
  <c r="D123" i="32" s="1"/>
  <c r="G123" i="32" a="1"/>
  <c r="G123" i="32" s="1"/>
  <c r="AH77" i="14" a="1"/>
  <c r="AH77" i="14" s="1"/>
  <c r="Y77" i="14" a="1"/>
  <c r="Y77" i="14" s="1"/>
  <c r="AE77" i="14" a="1"/>
  <c r="AE77" i="14" s="1"/>
  <c r="M77" i="14" a="1"/>
  <c r="M77" i="14" s="1"/>
  <c r="V77" i="14" a="1"/>
  <c r="V77" i="14" s="1"/>
  <c r="G77" i="14" a="1"/>
  <c r="G77" i="14" s="1"/>
  <c r="P77" i="14" a="1"/>
  <c r="P77" i="14" s="1"/>
  <c r="D77" i="14" a="1"/>
  <c r="D77" i="14" s="1"/>
  <c r="D116" i="32" a="1"/>
  <c r="D116" i="32" s="1"/>
  <c r="G116" i="32" a="1"/>
  <c r="G116" i="32" s="1"/>
  <c r="D11" i="32" a="1"/>
  <c r="D11" i="32" s="1"/>
  <c r="G11" i="32" a="1"/>
  <c r="G11" i="32" s="1"/>
  <c r="D60" i="32" a="1"/>
  <c r="D60" i="32" s="1"/>
  <c r="G60" i="32" a="1"/>
  <c r="G60" i="32" s="1"/>
  <c r="M53" i="14" a="1"/>
  <c r="M53" i="14" s="1"/>
  <c r="AH53" i="14" a="1"/>
  <c r="AH53" i="14" s="1"/>
  <c r="P53" i="14" a="1"/>
  <c r="P53" i="14" s="1"/>
  <c r="AE53" i="14" a="1"/>
  <c r="AE53" i="14" s="1"/>
  <c r="Y53" i="14" a="1"/>
  <c r="Y53" i="14" s="1"/>
  <c r="G53" i="14" a="1"/>
  <c r="G53" i="14" s="1"/>
  <c r="D27" i="32" a="1"/>
  <c r="D27" i="32" s="1"/>
  <c r="G27" i="32" a="1"/>
  <c r="G27" i="32" s="1"/>
  <c r="D59" i="32" a="1"/>
  <c r="D59" i="32" s="1"/>
  <c r="G59" i="32" a="1"/>
  <c r="G59" i="32" s="1"/>
  <c r="D19" i="32" a="1"/>
  <c r="D19" i="32" s="1"/>
  <c r="G19" i="32" a="1"/>
  <c r="G19" i="32" s="1"/>
  <c r="G142" i="14" a="1"/>
  <c r="G142" i="14" s="1"/>
  <c r="P142" i="14" a="1"/>
  <c r="P142" i="14" s="1"/>
  <c r="AH142" i="14" a="1"/>
  <c r="AH142" i="14" s="1"/>
  <c r="AE126" i="14" a="1"/>
  <c r="AE126" i="14" s="1"/>
  <c r="Y126" i="14" a="1"/>
  <c r="Y126" i="14" s="1"/>
  <c r="AH126" i="14" a="1"/>
  <c r="AH126" i="14" s="1"/>
  <c r="M126" i="14" a="1"/>
  <c r="M126" i="14" s="1"/>
  <c r="D126" i="14" a="1"/>
  <c r="D126" i="14" s="1"/>
  <c r="AE14" i="14" a="1"/>
  <c r="AE14" i="14" s="1"/>
  <c r="V14" i="14" a="1"/>
  <c r="V14" i="14" s="1"/>
  <c r="G14" i="14" a="1"/>
  <c r="G14" i="14" s="1"/>
  <c r="AH14" i="14" a="1"/>
  <c r="AH14" i="14" s="1"/>
  <c r="P14" i="14" a="1"/>
  <c r="P14" i="14" s="1"/>
  <c r="AF175" i="14" a="1"/>
  <c r="AF175" i="14" s="1"/>
  <c r="X175" i="14" a="1"/>
  <c r="X175" i="14" s="1"/>
  <c r="F175" i="14" a="1"/>
  <c r="F175" i="14" s="1"/>
  <c r="N175" i="14" a="1"/>
  <c r="N175" i="14" s="1"/>
  <c r="S175" i="14" s="1"/>
  <c r="Z175" i="14" a="1"/>
  <c r="Z175" i="14" s="1"/>
  <c r="AJ175" i="14" a="1"/>
  <c r="AJ175" i="14" s="1"/>
  <c r="M175" i="14" a="1"/>
  <c r="M175" i="14" s="1"/>
  <c r="AH175" i="14" a="1"/>
  <c r="AH175" i="14" s="1"/>
  <c r="P175" i="14" a="1"/>
  <c r="P175" i="14" s="1"/>
  <c r="O175" i="14" a="1"/>
  <c r="O175" i="14" s="1"/>
  <c r="R175" i="14" a="1"/>
  <c r="R175" i="14" s="1"/>
  <c r="D175" i="14" a="1"/>
  <c r="D175" i="14" s="1"/>
  <c r="H175" i="14" a="1"/>
  <c r="H175" i="14" s="1"/>
  <c r="I175" i="14" a="1"/>
  <c r="I175" i="14" s="1"/>
  <c r="G175" i="14" a="1"/>
  <c r="G175" i="14" s="1"/>
  <c r="E175" i="14" a="1"/>
  <c r="E175" i="14" s="1"/>
  <c r="AG175" i="14" a="1"/>
  <c r="AG175" i="14" s="1"/>
  <c r="AA175" i="14" a="1"/>
  <c r="AA175" i="14" s="1"/>
  <c r="V175" i="14" a="1"/>
  <c r="V175" i="14" s="1"/>
  <c r="Y175" i="14" a="1"/>
  <c r="Y175" i="14" s="1"/>
  <c r="AI175" i="14" a="1"/>
  <c r="AI175" i="14" s="1"/>
  <c r="Y54" i="14" a="1"/>
  <c r="Y54" i="14" s="1"/>
  <c r="D54" i="14" a="1"/>
  <c r="D54" i="14" s="1"/>
  <c r="D111" i="14" a="1"/>
  <c r="D111" i="14" s="1"/>
  <c r="AE111" i="14" a="1"/>
  <c r="AE111" i="14" s="1"/>
  <c r="AH111" i="14" a="1"/>
  <c r="AH111" i="14" s="1"/>
  <c r="V111" i="14" a="1"/>
  <c r="V111" i="14" s="1"/>
  <c r="P111" i="14" a="1"/>
  <c r="P111" i="14" s="1"/>
  <c r="H167" i="32" a="1"/>
  <c r="H167" i="32" s="1"/>
  <c r="E167" i="32" a="1"/>
  <c r="E167" i="32" s="1"/>
  <c r="F167" i="32" a="1"/>
  <c r="F167" i="32" s="1"/>
  <c r="G167" i="32" a="1"/>
  <c r="G167" i="32" s="1"/>
  <c r="I167" i="32" a="1"/>
  <c r="I167" i="32" s="1"/>
  <c r="D167" i="32" a="1"/>
  <c r="D167" i="32" s="1"/>
  <c r="G111" i="32" a="1"/>
  <c r="G111" i="32" s="1"/>
  <c r="D111" i="32" a="1"/>
  <c r="D111" i="32" s="1"/>
  <c r="D87" i="32" a="1"/>
  <c r="D87" i="32" s="1"/>
  <c r="G87" i="32" a="1"/>
  <c r="G87" i="32" s="1"/>
  <c r="D23" i="32" a="1"/>
  <c r="D23" i="32" s="1"/>
  <c r="G23" i="32" a="1"/>
  <c r="G23" i="32" s="1"/>
  <c r="D101" i="32" a="1"/>
  <c r="D101" i="32" s="1"/>
  <c r="G101" i="32" a="1"/>
  <c r="G101" i="32" s="1"/>
  <c r="M78" i="14" a="1"/>
  <c r="M78" i="14" s="1"/>
  <c r="Y78" i="14" a="1"/>
  <c r="Y78" i="14" s="1"/>
  <c r="G78" i="14" a="1"/>
  <c r="G78" i="14" s="1"/>
  <c r="V78" i="14" a="1"/>
  <c r="V78" i="14" s="1"/>
  <c r="AE78" i="14" a="1"/>
  <c r="AE78" i="14" s="1"/>
  <c r="AH78" i="14" a="1"/>
  <c r="AH78" i="14" s="1"/>
  <c r="D78" i="14" a="1"/>
  <c r="D78" i="14" s="1"/>
  <c r="P78" i="14" a="1"/>
  <c r="P78" i="14" s="1"/>
  <c r="Y150" i="14" a="1"/>
  <c r="Y150" i="14" s="1"/>
  <c r="AE150" i="14" a="1"/>
  <c r="AE150" i="14" s="1"/>
  <c r="M150" i="14" a="1"/>
  <c r="M150" i="14" s="1"/>
  <c r="AH150" i="14" a="1"/>
  <c r="AH150" i="14" s="1"/>
  <c r="D150" i="14" a="1"/>
  <c r="D150" i="14" s="1"/>
  <c r="D141" i="32" a="1"/>
  <c r="D141" i="32" s="1"/>
  <c r="G141" i="32" a="1"/>
  <c r="G141" i="32" s="1"/>
  <c r="F175" i="32" a="1"/>
  <c r="F175" i="32" s="1"/>
  <c r="K175" i="32" s="1"/>
  <c r="H175" i="32" a="1"/>
  <c r="H175" i="32" s="1"/>
  <c r="J175" i="32" s="1"/>
  <c r="D175" i="32" a="1"/>
  <c r="D175" i="32" s="1"/>
  <c r="D127" i="32" a="1"/>
  <c r="D127" i="32" s="1"/>
  <c r="G127" i="32" a="1"/>
  <c r="G127" i="32" s="1"/>
  <c r="D38" i="14" a="1"/>
  <c r="D38" i="14" s="1"/>
  <c r="AH38" i="14" a="1"/>
  <c r="AH38" i="14" s="1"/>
  <c r="Y38" i="14" a="1"/>
  <c r="Y38" i="14" s="1"/>
  <c r="AE38" i="14" a="1"/>
  <c r="AE38" i="14" s="1"/>
  <c r="V38" i="14" a="1"/>
  <c r="V38" i="14" s="1"/>
  <c r="G71" i="32" a="1"/>
  <c r="G71" i="32" s="1"/>
  <c r="D71" i="32" a="1"/>
  <c r="D71" i="32" s="1"/>
  <c r="AE31" i="14" a="1"/>
  <c r="AE31" i="14" s="1"/>
  <c r="V31" i="14" a="1"/>
  <c r="V31" i="14" s="1"/>
  <c r="AH31" i="14" a="1"/>
  <c r="AH31" i="14" s="1"/>
  <c r="Y31" i="14" a="1"/>
  <c r="Y31" i="14" s="1"/>
  <c r="G31" i="14" a="1"/>
  <c r="G31" i="14" s="1"/>
  <c r="D31" i="14" a="1"/>
  <c r="D31" i="14" s="1"/>
  <c r="G143" i="14" a="1"/>
  <c r="G143" i="14" s="1"/>
  <c r="D143" i="14" a="1"/>
  <c r="D143" i="14" s="1"/>
  <c r="AE143" i="14" a="1"/>
  <c r="AE143" i="14" s="1"/>
  <c r="V143" i="14" a="1"/>
  <c r="V143" i="14" s="1"/>
  <c r="AH143" i="14" a="1"/>
  <c r="AH143" i="14" s="1"/>
  <c r="Y143" i="14" a="1"/>
  <c r="Y143" i="14" s="1"/>
  <c r="M143" i="14" a="1"/>
  <c r="M143" i="14" s="1"/>
  <c r="M62" i="14" a="1"/>
  <c r="M62" i="14" s="1"/>
  <c r="G62" i="14" a="1"/>
  <c r="G62" i="14" s="1"/>
  <c r="P62" i="14" a="1"/>
  <c r="P62" i="14" s="1"/>
  <c r="Y62" i="14" a="1"/>
  <c r="Y62" i="14" s="1"/>
  <c r="AH62" i="14" a="1"/>
  <c r="AH62" i="14" s="1"/>
  <c r="D62" i="14" a="1"/>
  <c r="D62" i="14" s="1"/>
  <c r="AE62" i="14" a="1"/>
  <c r="AE62" i="14" s="1"/>
  <c r="V134" i="14" a="1"/>
  <c r="V134" i="14" s="1"/>
  <c r="M134" i="14" a="1"/>
  <c r="M134" i="14" s="1"/>
  <c r="AH134" i="14" a="1"/>
  <c r="AH134" i="14" s="1"/>
  <c r="AE134" i="14" a="1"/>
  <c r="AE134" i="14" s="1"/>
  <c r="Y134" i="14" a="1"/>
  <c r="Y134" i="14" s="1"/>
  <c r="D134" i="14" a="1"/>
  <c r="D134" i="14" s="1"/>
  <c r="D151" i="32" a="1"/>
  <c r="D151" i="32" s="1"/>
  <c r="G151" i="32" a="1"/>
  <c r="G151" i="32" s="1"/>
  <c r="D119" i="32" a="1"/>
  <c r="D119" i="32" s="1"/>
  <c r="G119" i="32" a="1"/>
  <c r="G119" i="32" s="1"/>
  <c r="AH46" i="14" a="1"/>
  <c r="AH46" i="14" s="1"/>
  <c r="AE46" i="14" a="1"/>
  <c r="AE46" i="14" s="1"/>
  <c r="Y46" i="14" a="1"/>
  <c r="Y46" i="14" s="1"/>
  <c r="M46" i="14" a="1"/>
  <c r="M46" i="14" s="1"/>
  <c r="V46" i="14" a="1"/>
  <c r="V46" i="14" s="1"/>
  <c r="D46" i="14" a="1"/>
  <c r="D46" i="14" s="1"/>
  <c r="P46" i="14" a="1"/>
  <c r="P46" i="14" s="1"/>
  <c r="I159" i="32" a="1"/>
  <c r="I159" i="32" s="1"/>
  <c r="E159" i="32" a="1"/>
  <c r="E159" i="32" s="1"/>
  <c r="G159" i="32" a="1"/>
  <c r="G159" i="32" s="1"/>
  <c r="D159" i="32" a="1"/>
  <c r="D159" i="32" s="1"/>
  <c r="P158" i="14" a="1"/>
  <c r="P158" i="14" s="1"/>
  <c r="Z158" i="14" a="1"/>
  <c r="Z158" i="14" s="1"/>
  <c r="N158" i="14" a="1"/>
  <c r="N158" i="14" s="1"/>
  <c r="AH158" i="14" a="1"/>
  <c r="AH158" i="14" s="1"/>
  <c r="X158" i="14" a="1"/>
  <c r="X158" i="14" s="1"/>
  <c r="R158" i="14" a="1"/>
  <c r="R158" i="14" s="1"/>
  <c r="AI158" i="14" a="1"/>
  <c r="AI158" i="14" s="1"/>
  <c r="Y158" i="14" a="1"/>
  <c r="Y158" i="14" s="1"/>
  <c r="M158" i="14" a="1"/>
  <c r="M158" i="14" s="1"/>
  <c r="D158" i="14" a="1"/>
  <c r="D158" i="14" s="1"/>
  <c r="E158" i="14" a="1"/>
  <c r="E158" i="14" s="1"/>
  <c r="AG158" i="14" a="1"/>
  <c r="AG158" i="14" s="1"/>
  <c r="AF158" i="14" a="1"/>
  <c r="AF158" i="14" s="1"/>
  <c r="I158" i="14" a="1"/>
  <c r="I158" i="14" s="1"/>
  <c r="F158" i="14" a="1"/>
  <c r="F158" i="14" s="1"/>
  <c r="AA158" i="14" a="1"/>
  <c r="AA158" i="14" s="1"/>
  <c r="D31" i="32" a="1"/>
  <c r="D31" i="32" s="1"/>
  <c r="G31" i="32" a="1"/>
  <c r="G31" i="32" s="1"/>
  <c r="D15" i="32" a="1"/>
  <c r="D15" i="32" s="1"/>
  <c r="G15" i="32" a="1"/>
  <c r="G15" i="32" s="1"/>
  <c r="Y95" i="14" a="1"/>
  <c r="Y95" i="14" s="1"/>
  <c r="P95" i="14" a="1"/>
  <c r="P95" i="14" s="1"/>
  <c r="D95" i="14" a="1"/>
  <c r="D95" i="14" s="1"/>
  <c r="V95" i="14" a="1"/>
  <c r="V95" i="14" s="1"/>
  <c r="G95" i="14" a="1"/>
  <c r="G95" i="14" s="1"/>
  <c r="AH95" i="14" a="1"/>
  <c r="AH95" i="14" s="1"/>
  <c r="AE102" i="14" a="1"/>
  <c r="AE102" i="14" s="1"/>
  <c r="V102" i="14" a="1"/>
  <c r="V102" i="14" s="1"/>
  <c r="P102" i="14" a="1"/>
  <c r="P102" i="14" s="1"/>
  <c r="M102" i="14" a="1"/>
  <c r="M102" i="14" s="1"/>
  <c r="G102" i="14" a="1"/>
  <c r="G102" i="14" s="1"/>
  <c r="D102" i="14" a="1"/>
  <c r="D102" i="14" s="1"/>
  <c r="C80" i="28" a="1"/>
  <c r="C80" i="28" s="1"/>
  <c r="D80" i="28" a="1"/>
  <c r="D80" i="28" s="1"/>
  <c r="E80" i="28" s="1" a="1"/>
  <c r="E80" i="28" s="1"/>
  <c r="D132" i="28" a="1"/>
  <c r="D132" i="28" s="1"/>
  <c r="H132" i="28" s="1" a="1"/>
  <c r="H132" i="28" s="1"/>
  <c r="C132" i="28" a="1"/>
  <c r="C132" i="28" s="1"/>
  <c r="D45" i="28" a="1"/>
  <c r="D45" i="28" s="1"/>
  <c r="H45" i="28" s="1" a="1"/>
  <c r="H45" i="28" s="1"/>
  <c r="C45" i="28" a="1"/>
  <c r="C45" i="28" s="1"/>
  <c r="D63" i="28" a="1"/>
  <c r="D63" i="28" s="1"/>
  <c r="E63" i="28" s="1" a="1"/>
  <c r="E63" i="28" s="1"/>
  <c r="C63" i="28" a="1"/>
  <c r="C63" i="28" s="1"/>
  <c r="C85" i="28" a="1"/>
  <c r="C85" i="28" s="1"/>
  <c r="D85" i="28" a="1"/>
  <c r="D85" i="28" s="1"/>
  <c r="H85" i="28" s="1" a="1"/>
  <c r="H85" i="28" s="1"/>
  <c r="D109" i="28" a="1"/>
  <c r="D109" i="28" s="1"/>
  <c r="H109" i="28" s="1" a="1"/>
  <c r="H109" i="28" s="1"/>
  <c r="C109" i="28" a="1"/>
  <c r="C109" i="28" s="1"/>
  <c r="D13" i="28" a="1"/>
  <c r="D13" i="28" s="1"/>
  <c r="E13" i="28" s="1" a="1"/>
  <c r="E13" i="28" s="1"/>
  <c r="C13" i="28" a="1"/>
  <c r="C13" i="28" s="1"/>
  <c r="D59" i="28" a="1"/>
  <c r="D59" i="28" s="1"/>
  <c r="H59" i="28" s="1" a="1"/>
  <c r="H59" i="28" s="1"/>
  <c r="C59" i="28" a="1"/>
  <c r="C59" i="28" s="1"/>
  <c r="D51" i="28" a="1"/>
  <c r="D51" i="28" s="1"/>
  <c r="E51" i="28" s="1" a="1"/>
  <c r="E51" i="28" s="1"/>
  <c r="C51" i="28" a="1"/>
  <c r="C51" i="28" s="1"/>
  <c r="D69" i="28" a="1"/>
  <c r="D69" i="28" s="1"/>
  <c r="H69" i="28" s="1" a="1"/>
  <c r="H69" i="28" s="1"/>
  <c r="C69" i="28" a="1"/>
  <c r="C69" i="28" s="1"/>
  <c r="D15" i="28" a="1"/>
  <c r="D15" i="28" s="1"/>
  <c r="H15" i="28" s="1" a="1"/>
  <c r="H15" i="28" s="1"/>
  <c r="C15" i="28" a="1"/>
  <c r="C15" i="28" s="1"/>
  <c r="C78" i="28" a="1"/>
  <c r="C78" i="28" s="1"/>
  <c r="D78" i="28" a="1"/>
  <c r="D78" i="28" s="1"/>
  <c r="E78" i="28" s="1" a="1"/>
  <c r="E78" i="28" s="1"/>
  <c r="D133" i="28" a="1"/>
  <c r="D133" i="28" s="1"/>
  <c r="H133" i="28" s="1" a="1"/>
  <c r="H133" i="28" s="1"/>
  <c r="C133" i="28" a="1"/>
  <c r="C133" i="28" s="1"/>
  <c r="D70" i="28" a="1"/>
  <c r="D70" i="28" s="1"/>
  <c r="E70" i="28" s="1" a="1"/>
  <c r="E70" i="28" s="1"/>
  <c r="C70" i="28" a="1"/>
  <c r="C70" i="28" s="1"/>
  <c r="D53" i="28" a="1"/>
  <c r="D53" i="28" s="1"/>
  <c r="E53" i="28" s="1" a="1"/>
  <c r="E53" i="28" s="1"/>
  <c r="C53" i="28" a="1"/>
  <c r="C53" i="28" s="1"/>
  <c r="C82" i="28" a="1"/>
  <c r="C82" i="28" s="1"/>
  <c r="D82" i="28" a="1"/>
  <c r="D82" i="28" s="1"/>
  <c r="C125" i="28" a="1"/>
  <c r="C125" i="28" s="1"/>
  <c r="D125" i="28" a="1"/>
  <c r="D125" i="28" s="1"/>
  <c r="E125" i="28" s="1" a="1"/>
  <c r="E125" i="28" s="1"/>
  <c r="C46" i="28" a="1"/>
  <c r="C46" i="28" s="1"/>
  <c r="D46" i="28" a="1"/>
  <c r="D46" i="28" s="1"/>
  <c r="H46" i="28" s="1" a="1"/>
  <c r="H46" i="28" s="1"/>
  <c r="D74" i="28" a="1"/>
  <c r="D74" i="28" s="1"/>
  <c r="H74" i="28" s="1" a="1"/>
  <c r="H74" i="28" s="1"/>
  <c r="C74" i="28" a="1"/>
  <c r="C74" i="28" s="1"/>
  <c r="C134" i="28" a="1"/>
  <c r="C134" i="28" s="1"/>
  <c r="D134" i="28" a="1"/>
  <c r="D134" i="28" s="1"/>
  <c r="E134" i="28" s="1" a="1"/>
  <c r="E134" i="28" s="1"/>
  <c r="C73" i="28" a="1"/>
  <c r="C73" i="28" s="1"/>
  <c r="D73" i="28" a="1"/>
  <c r="D73" i="28" s="1"/>
  <c r="H73" i="28" s="1" a="1"/>
  <c r="H73" i="28" s="1"/>
  <c r="C18" i="28" a="1"/>
  <c r="C18" i="28" s="1"/>
  <c r="D18" i="28" a="1"/>
  <c r="D18" i="28" s="1"/>
  <c r="E18" i="28" s="1" a="1"/>
  <c r="E18" i="28" s="1"/>
  <c r="D43" i="28" a="1"/>
  <c r="D43" i="28" s="1"/>
  <c r="H43" i="28" s="1" a="1"/>
  <c r="H43" i="28" s="1"/>
  <c r="C43" i="28" a="1"/>
  <c r="C43" i="28" s="1"/>
  <c r="D39" i="28" a="1"/>
  <c r="D39" i="28" s="1"/>
  <c r="E39" i="28" s="1" a="1"/>
  <c r="E39" i="28" s="1"/>
  <c r="C39" i="28" a="1"/>
  <c r="C39" i="28" s="1"/>
  <c r="D14" i="28" a="1"/>
  <c r="D14" i="28" s="1"/>
  <c r="E14" i="28" s="1" a="1"/>
  <c r="E14" i="28" s="1"/>
  <c r="C14" i="28" a="1"/>
  <c r="C14" i="28" s="1"/>
  <c r="D40" i="28" a="1"/>
  <c r="D40" i="28" s="1"/>
  <c r="E40" i="28" s="1" a="1"/>
  <c r="E40" i="28" s="1"/>
  <c r="C40" i="28" a="1"/>
  <c r="C40" i="28" s="1"/>
  <c r="C89" i="28" a="1"/>
  <c r="C89" i="28" s="1"/>
  <c r="D89" i="28" a="1"/>
  <c r="D89" i="28" s="1"/>
  <c r="E89" i="28" s="1" a="1"/>
  <c r="E89" i="28" s="1"/>
  <c r="D22" i="28" a="1"/>
  <c r="D22" i="28" s="1"/>
  <c r="H22" i="28" s="1" a="1"/>
  <c r="H22" i="28" s="1"/>
  <c r="C22" i="28" a="1"/>
  <c r="C22" i="28" s="1"/>
  <c r="D121" i="28" a="1"/>
  <c r="D121" i="28" s="1"/>
  <c r="C121" i="28" a="1"/>
  <c r="C121" i="28" s="1"/>
  <c r="D44" i="28" a="1"/>
  <c r="D44" i="28" s="1"/>
  <c r="E44" i="28" s="1" a="1"/>
  <c r="E44" i="28" s="1"/>
  <c r="C44" i="28" a="1"/>
  <c r="C44" i="28" s="1"/>
  <c r="C67" i="28" a="1"/>
  <c r="C67" i="28" s="1"/>
  <c r="D67" i="28" a="1"/>
  <c r="D67" i="28" s="1"/>
  <c r="E67" i="28" s="1" a="1"/>
  <c r="E67" i="28" s="1"/>
  <c r="C23" i="28" a="1"/>
  <c r="C23" i="28" s="1"/>
  <c r="D23" i="28" a="1"/>
  <c r="D23" i="28" s="1"/>
  <c r="D49" i="28" a="1"/>
  <c r="D49" i="28" s="1"/>
  <c r="H49" i="28" s="1" a="1"/>
  <c r="H49" i="28" s="1"/>
  <c r="C49" i="28" a="1"/>
  <c r="C49" i="28" s="1"/>
  <c r="D11" i="28" a="1"/>
  <c r="D11" i="28" s="1"/>
  <c r="E11" i="28" s="1" a="1"/>
  <c r="E11" i="28" s="1"/>
  <c r="C11" i="28" a="1"/>
  <c r="C11" i="28" s="1"/>
  <c r="C97" i="28" a="1"/>
  <c r="C97" i="28" s="1"/>
  <c r="D97" i="28" a="1"/>
  <c r="D97" i="28" s="1"/>
  <c r="D92" i="28" a="1"/>
  <c r="D92" i="28" s="1"/>
  <c r="H92" i="28" s="1" a="1"/>
  <c r="H92" i="28" s="1"/>
  <c r="C92" i="28" a="1"/>
  <c r="C92" i="28" s="1"/>
  <c r="C108" i="28" a="1"/>
  <c r="C108" i="28" s="1"/>
  <c r="D108" i="28" a="1"/>
  <c r="D108" i="28" s="1"/>
  <c r="E108" i="28" s="1" a="1"/>
  <c r="E108" i="28" s="1"/>
  <c r="D56" i="28" a="1"/>
  <c r="D56" i="28" s="1"/>
  <c r="H56" i="28" s="1" a="1"/>
  <c r="H56" i="28" s="1"/>
  <c r="C56" i="28" a="1"/>
  <c r="C56" i="28" s="1"/>
  <c r="D62" i="28" a="1"/>
  <c r="D62" i="28" s="1"/>
  <c r="E62" i="28" s="1" a="1"/>
  <c r="E62" i="28" s="1"/>
  <c r="C62" i="28" a="1"/>
  <c r="C62" i="28" s="1"/>
  <c r="D20" i="28" a="1"/>
  <c r="D20" i="28" s="1"/>
  <c r="H20" i="28" s="1" a="1"/>
  <c r="H20" i="28" s="1"/>
  <c r="C20" i="28" a="1"/>
  <c r="C20" i="28" s="1"/>
  <c r="D10" i="28" a="1"/>
  <c r="D10" i="28" s="1"/>
  <c r="E10" i="28" s="1" a="1"/>
  <c r="E10" i="28" s="1"/>
  <c r="C10" i="28" a="1"/>
  <c r="C10" i="28" s="1"/>
  <c r="D32" i="28" a="1"/>
  <c r="D32" i="28" s="1"/>
  <c r="E32" i="28" s="1" a="1"/>
  <c r="E32" i="28" s="1"/>
  <c r="C32" i="28" a="1"/>
  <c r="C32" i="28" s="1"/>
  <c r="D16" i="28" a="1"/>
  <c r="D16" i="28" s="1"/>
  <c r="H16" i="28" s="1" a="1"/>
  <c r="H16" i="28" s="1"/>
  <c r="C16" i="28" a="1"/>
  <c r="C16" i="28" s="1"/>
  <c r="D25" i="28" a="1"/>
  <c r="D25" i="28" s="1"/>
  <c r="H25" i="28" s="1" a="1"/>
  <c r="H25" i="28" s="1"/>
  <c r="C25" i="28" a="1"/>
  <c r="C25" i="28" s="1"/>
  <c r="C130" i="28" a="1"/>
  <c r="C130" i="28" s="1"/>
  <c r="D130" i="28" a="1"/>
  <c r="D130" i="28" s="1"/>
  <c r="E130" i="28" s="1" a="1"/>
  <c r="E130" i="28" s="1"/>
  <c r="C118" i="28" a="1"/>
  <c r="C118" i="28" s="1"/>
  <c r="D118" i="28" a="1"/>
  <c r="D118" i="28" s="1"/>
  <c r="E118" i="28" s="1" a="1"/>
  <c r="E118" i="28" s="1"/>
  <c r="D110" i="28" a="1"/>
  <c r="D110" i="28" s="1"/>
  <c r="H110" i="28" s="1" a="1"/>
  <c r="H110" i="28" s="1"/>
  <c r="C110" i="28" a="1"/>
  <c r="C110" i="28" s="1"/>
  <c r="D131" i="28" a="1"/>
  <c r="D131" i="28" s="1"/>
  <c r="H131" i="28" s="1" a="1"/>
  <c r="H131" i="28" s="1"/>
  <c r="C131" i="28" a="1"/>
  <c r="C131" i="28" s="1"/>
  <c r="C65" i="28" a="1"/>
  <c r="C65" i="28" s="1"/>
  <c r="D65" i="28" a="1"/>
  <c r="D65" i="28" s="1"/>
  <c r="E65" i="28" s="1" a="1"/>
  <c r="E65" i="28" s="1"/>
  <c r="C93" i="28" a="1"/>
  <c r="C93" i="28" s="1"/>
  <c r="D93" i="28" a="1"/>
  <c r="D93" i="28" s="1"/>
  <c r="E93" i="28" s="1" a="1"/>
  <c r="E93" i="28" s="1"/>
  <c r="C129" i="28" a="1"/>
  <c r="C129" i="28" s="1"/>
  <c r="D129" i="28" a="1"/>
  <c r="D129" i="28" s="1"/>
  <c r="C57" i="28" a="1"/>
  <c r="C57" i="28" s="1"/>
  <c r="D57" i="28" a="1"/>
  <c r="D57" i="28" s="1"/>
  <c r="E57" i="28" s="1" a="1"/>
  <c r="E57" i="28" s="1"/>
  <c r="D90" i="28" a="1"/>
  <c r="D90" i="28" s="1"/>
  <c r="E90" i="28" s="1" a="1"/>
  <c r="E90" i="28" s="1"/>
  <c r="C90" i="28" a="1"/>
  <c r="C90" i="28" s="1"/>
  <c r="D26" i="28" a="1"/>
  <c r="D26" i="28" s="1"/>
  <c r="H26" i="28" s="1" a="1"/>
  <c r="H26" i="28" s="1"/>
  <c r="C26" i="28" a="1"/>
  <c r="C26" i="28" s="1"/>
  <c r="D24" i="28" a="1"/>
  <c r="D24" i="28" s="1"/>
  <c r="E24" i="28" s="1" a="1"/>
  <c r="E24" i="28" s="1"/>
  <c r="C24" i="28" a="1"/>
  <c r="C24" i="28" s="1"/>
  <c r="D50" i="28" a="1"/>
  <c r="D50" i="28" s="1"/>
  <c r="H50" i="28" s="1" a="1"/>
  <c r="H50" i="28" s="1"/>
  <c r="C50" i="28" a="1"/>
  <c r="C50" i="28" s="1"/>
  <c r="D35" i="28" a="1"/>
  <c r="D35" i="28" s="1"/>
  <c r="H35" i="28" s="1" a="1"/>
  <c r="H35" i="28" s="1"/>
  <c r="C35" i="28" a="1"/>
  <c r="C35" i="28" s="1"/>
  <c r="C104" i="28" a="1"/>
  <c r="C104" i="28" s="1"/>
  <c r="D104" i="28" a="1"/>
  <c r="D104" i="28" s="1"/>
  <c r="E104" i="28" s="1" a="1"/>
  <c r="E104" i="28" s="1"/>
  <c r="D48" i="28" a="1"/>
  <c r="D48" i="28" s="1"/>
  <c r="H48" i="28" s="1" a="1"/>
  <c r="H48" i="28" s="1"/>
  <c r="C48" i="28" a="1"/>
  <c r="C48" i="28" s="1"/>
  <c r="C79" i="28" a="1"/>
  <c r="C79" i="28" s="1"/>
  <c r="D79" i="28" a="1"/>
  <c r="D79" i="28" s="1"/>
  <c r="D88" i="28" a="1"/>
  <c r="D88" i="28" s="1"/>
  <c r="E88" i="28" s="1" a="1"/>
  <c r="E88" i="28" s="1"/>
  <c r="C88" i="28" a="1"/>
  <c r="C88" i="28" s="1"/>
  <c r="D72" i="28" a="1"/>
  <c r="D72" i="28" s="1"/>
  <c r="E72" i="28" s="1" a="1"/>
  <c r="E72" i="28" s="1"/>
  <c r="C72" i="28" a="1"/>
  <c r="C72" i="28" s="1"/>
  <c r="D94" i="28" a="1"/>
  <c r="D94" i="28" s="1"/>
  <c r="H94" i="28" s="1" a="1"/>
  <c r="H94" i="28" s="1"/>
  <c r="C94" i="28" a="1"/>
  <c r="C94" i="28" s="1"/>
  <c r="C36" i="28" a="1"/>
  <c r="C36" i="28" s="1"/>
  <c r="D36" i="28" a="1"/>
  <c r="D36" i="28" s="1"/>
  <c r="H36" i="28" s="1" a="1"/>
  <c r="H36" i="28" s="1"/>
  <c r="C95" i="28" a="1"/>
  <c r="C95" i="28" s="1"/>
  <c r="D95" i="28" a="1"/>
  <c r="D95" i="28" s="1"/>
  <c r="E95" i="28" s="1" a="1"/>
  <c r="E95" i="28" s="1"/>
  <c r="D75" i="28" a="1"/>
  <c r="D75" i="28" s="1"/>
  <c r="H75" i="28" s="1" a="1"/>
  <c r="H75" i="28" s="1"/>
  <c r="C75" i="28" a="1"/>
  <c r="C75" i="28" s="1"/>
  <c r="D86" i="28" a="1"/>
  <c r="D86" i="28" s="1"/>
  <c r="E86" i="28" s="1" a="1"/>
  <c r="E86" i="28" s="1"/>
  <c r="C86" i="28" a="1"/>
  <c r="C86" i="28" s="1"/>
  <c r="D30" i="28" a="1"/>
  <c r="D30" i="28" s="1"/>
  <c r="H30" i="28" s="1" a="1"/>
  <c r="H30" i="28" s="1"/>
  <c r="C30" i="28" a="1"/>
  <c r="C30" i="28" s="1"/>
  <c r="D106" i="28" a="1"/>
  <c r="D106" i="28" s="1"/>
  <c r="E106" i="28" s="1" a="1"/>
  <c r="E106" i="28" s="1"/>
  <c r="C106" i="28" a="1"/>
  <c r="C106" i="28" s="1"/>
  <c r="D87" i="28" a="1"/>
  <c r="D87" i="28" s="1"/>
  <c r="E87" i="28" s="1" a="1"/>
  <c r="E87" i="28" s="1"/>
  <c r="C87" i="28" a="1"/>
  <c r="C87" i="28" s="1"/>
  <c r="D61" i="28" a="1"/>
  <c r="D61" i="28" s="1"/>
  <c r="E61" i="28" s="1" a="1"/>
  <c r="E61" i="28" s="1"/>
  <c r="C61" i="28" a="1"/>
  <c r="C61" i="28" s="1"/>
  <c r="D100" i="28" a="1"/>
  <c r="D100" i="28" s="1"/>
  <c r="H100" i="28" s="1" a="1"/>
  <c r="H100" i="28" s="1"/>
  <c r="C100" i="28" a="1"/>
  <c r="C100" i="28" s="1"/>
  <c r="C77" i="28" a="1"/>
  <c r="C77" i="28" s="1"/>
  <c r="D77" i="28" a="1"/>
  <c r="D77" i="28" s="1"/>
  <c r="E77" i="28" s="1" a="1"/>
  <c r="E77" i="28" s="1"/>
  <c r="D103" i="28" a="1"/>
  <c r="D103" i="28" s="1"/>
  <c r="H103" i="28" s="1" a="1"/>
  <c r="H103" i="28" s="1"/>
  <c r="C103" i="28" a="1"/>
  <c r="C103" i="28" s="1"/>
  <c r="C38" i="28" a="1"/>
  <c r="C38" i="28" s="1"/>
  <c r="D38" i="28" a="1"/>
  <c r="D38" i="28" s="1"/>
  <c r="H38" i="28" s="1" a="1"/>
  <c r="H38" i="28" s="1"/>
  <c r="D68" i="28" a="1"/>
  <c r="D68" i="28" s="1"/>
  <c r="E68" i="28" s="1" a="1"/>
  <c r="E68" i="28" s="1"/>
  <c r="C68" i="28" a="1"/>
  <c r="C68" i="28" s="1"/>
  <c r="D55" i="28" a="1"/>
  <c r="D55" i="28" s="1"/>
  <c r="E55" i="28" s="1" a="1"/>
  <c r="E55" i="28" s="1"/>
  <c r="C55" i="28" a="1"/>
  <c r="C55" i="28" s="1"/>
  <c r="C28" i="28" a="1"/>
  <c r="C28" i="28" s="1"/>
  <c r="D28" i="28" a="1"/>
  <c r="D28" i="28" s="1"/>
  <c r="E28" i="28" s="1" a="1"/>
  <c r="E28" i="28" s="1"/>
  <c r="C91" i="28" a="1"/>
  <c r="C91" i="28" s="1"/>
  <c r="D91" i="28" a="1"/>
  <c r="D91" i="28" s="1"/>
  <c r="H91" i="28" s="1" a="1"/>
  <c r="H91" i="28" s="1"/>
  <c r="D122" i="28" a="1"/>
  <c r="D122" i="28" s="1"/>
  <c r="C122" i="28" a="1"/>
  <c r="C122" i="28" s="1"/>
  <c r="D58" i="28" a="1"/>
  <c r="D58" i="28" s="1"/>
  <c r="E58" i="28" s="1" a="1"/>
  <c r="E58" i="28" s="1"/>
  <c r="C58" i="28" a="1"/>
  <c r="C58" i="28" s="1"/>
  <c r="C19" i="28" a="1"/>
  <c r="C19" i="28" s="1"/>
  <c r="D19" i="28" a="1"/>
  <c r="D19" i="28" s="1"/>
  <c r="H19" i="28" s="1" a="1"/>
  <c r="H19" i="28" s="1"/>
  <c r="C41" i="28" a="1"/>
  <c r="C41" i="28" s="1"/>
  <c r="D41" i="28" a="1"/>
  <c r="D41" i="28" s="1"/>
  <c r="C29" i="28" a="1"/>
  <c r="C29" i="28" s="1"/>
  <c r="D29" i="28" a="1"/>
  <c r="D29" i="28" s="1"/>
  <c r="E29" i="28" s="1" a="1"/>
  <c r="E29" i="28" s="1"/>
  <c r="C120" i="28" a="1"/>
  <c r="C120" i="28" s="1"/>
  <c r="D120" i="28" a="1"/>
  <c r="D120" i="28" s="1"/>
  <c r="E120" i="28" s="1" a="1"/>
  <c r="E120" i="28" s="1"/>
  <c r="C114" i="28" a="1"/>
  <c r="C114" i="28" s="1"/>
  <c r="D114" i="28" a="1"/>
  <c r="D114" i="28" s="1"/>
  <c r="E114" i="28" s="1" a="1"/>
  <c r="E114" i="28" s="1"/>
  <c r="C34" i="28" a="1"/>
  <c r="C34" i="28" s="1"/>
  <c r="D34" i="28" a="1"/>
  <c r="D34" i="28" s="1"/>
  <c r="E34" i="28" s="1" a="1"/>
  <c r="E34" i="28" s="1"/>
  <c r="D113" i="28" a="1"/>
  <c r="D113" i="28" s="1"/>
  <c r="E113" i="28" s="1" a="1"/>
  <c r="E113" i="28" s="1"/>
  <c r="C113" i="28" a="1"/>
  <c r="C113" i="28" s="1"/>
  <c r="D66" i="28" a="1"/>
  <c r="D66" i="28" s="1"/>
  <c r="E66" i="28" s="1" a="1"/>
  <c r="E66" i="28" s="1"/>
  <c r="C66" i="28" a="1"/>
  <c r="C66" i="28" s="1"/>
  <c r="D126" i="28" a="1"/>
  <c r="D126" i="28" s="1"/>
  <c r="E126" i="28" s="1" a="1"/>
  <c r="E126" i="28" s="1"/>
  <c r="C126" i="28" a="1"/>
  <c r="C126" i="28" s="1"/>
  <c r="C12" i="28" a="1"/>
  <c r="C12" i="28" s="1"/>
  <c r="D12" i="28" a="1"/>
  <c r="D12" i="28" s="1"/>
  <c r="E12" i="28" s="1" a="1"/>
  <c r="E12" i="28" s="1"/>
  <c r="C47" i="28" a="1"/>
  <c r="C47" i="28" s="1"/>
  <c r="D47" i="28" a="1"/>
  <c r="D47" i="28" s="1"/>
  <c r="H47" i="28" s="1" a="1"/>
  <c r="H47" i="28" s="1"/>
  <c r="C128" i="28" a="1"/>
  <c r="C128" i="28" s="1"/>
  <c r="D128" i="28" a="1"/>
  <c r="D128" i="28" s="1"/>
  <c r="C37" i="28" a="1"/>
  <c r="C37" i="28" s="1"/>
  <c r="D37" i="28" a="1"/>
  <c r="D37" i="28" s="1"/>
  <c r="E37" i="28" s="1" a="1"/>
  <c r="E37" i="28" s="1"/>
  <c r="D107" i="28" a="1"/>
  <c r="D107" i="28" s="1"/>
  <c r="E107" i="28" s="1" a="1"/>
  <c r="E107" i="28" s="1"/>
  <c r="C107" i="28" a="1"/>
  <c r="C107" i="28" s="1"/>
  <c r="D123" i="28" a="1"/>
  <c r="D123" i="28" s="1"/>
  <c r="C123" i="28" a="1"/>
  <c r="C123" i="28" s="1"/>
  <c r="C102" i="28" a="1"/>
  <c r="C102" i="28" s="1"/>
  <c r="D102" i="28" a="1"/>
  <c r="D102" i="28" s="1"/>
  <c r="E102" i="28" s="1" a="1"/>
  <c r="E102" i="28" s="1"/>
  <c r="D27" i="28" a="1"/>
  <c r="D27" i="28" s="1"/>
  <c r="H27" i="28" s="1" a="1"/>
  <c r="H27" i="28" s="1"/>
  <c r="C27" i="28" a="1"/>
  <c r="C27" i="28" s="1"/>
  <c r="D98" i="28" a="1"/>
  <c r="D98" i="28" s="1"/>
  <c r="E98" i="28" s="1" a="1"/>
  <c r="E98" i="28" s="1"/>
  <c r="C98" i="28" a="1"/>
  <c r="C98" i="28" s="1"/>
  <c r="D84" i="28" a="1"/>
  <c r="D84" i="28" s="1"/>
  <c r="C84" i="28" a="1"/>
  <c r="C84" i="28" s="1"/>
  <c r="D119" i="28" a="1"/>
  <c r="D119" i="28" s="1"/>
  <c r="H119" i="28" s="1" a="1"/>
  <c r="H119" i="28" s="1"/>
  <c r="C119" i="28" a="1"/>
  <c r="C119" i="28" s="1"/>
  <c r="D81" i="28" a="1"/>
  <c r="D81" i="28" s="1"/>
  <c r="E81" i="28" s="1" a="1"/>
  <c r="E81" i="28" s="1"/>
  <c r="C81" i="28" a="1"/>
  <c r="C81" i="28" s="1"/>
  <c r="D71" i="28" a="1"/>
  <c r="D71" i="28" s="1"/>
  <c r="E71" i="28" s="1" a="1"/>
  <c r="E71" i="28" s="1"/>
  <c r="C71" i="28" a="1"/>
  <c r="C71" i="28" s="1"/>
  <c r="D111" i="28" a="1"/>
  <c r="D111" i="28" s="1"/>
  <c r="E111" i="28" s="1" a="1"/>
  <c r="E111" i="28" s="1"/>
  <c r="C111" i="28" a="1"/>
  <c r="C111" i="28" s="1"/>
  <c r="C21" i="28" a="1"/>
  <c r="C21" i="28" s="1"/>
  <c r="D21" i="28" a="1"/>
  <c r="D21" i="28" s="1"/>
  <c r="E21" i="28" s="1" a="1"/>
  <c r="E21" i="28" s="1"/>
  <c r="D99" i="28" a="1"/>
  <c r="D99" i="28" s="1"/>
  <c r="H99" i="28" s="1" a="1"/>
  <c r="H99" i="28" s="1"/>
  <c r="C99" i="28" a="1"/>
  <c r="C99" i="28" s="1"/>
  <c r="C52" i="28" a="1"/>
  <c r="C52" i="28" s="1"/>
  <c r="D52" i="28" a="1"/>
  <c r="D52" i="28" s="1"/>
  <c r="H52" i="28" s="1" a="1"/>
  <c r="H52" i="28" s="1"/>
  <c r="C9" i="28" a="1"/>
  <c r="C9" i="28" s="1"/>
  <c r="D9" i="28" a="1"/>
  <c r="D9" i="28" s="1"/>
  <c r="E9" i="28" s="1" a="1"/>
  <c r="E9" i="28" s="1"/>
  <c r="D64" i="28" a="1"/>
  <c r="D64" i="28" s="1"/>
  <c r="E64" i="28" s="1" a="1"/>
  <c r="E64" i="28" s="1"/>
  <c r="C64" i="28" a="1"/>
  <c r="C64" i="28" s="1"/>
  <c r="D124" i="28" a="1"/>
  <c r="D124" i="28" s="1"/>
  <c r="H124" i="28" s="1" a="1"/>
  <c r="H124" i="28" s="1"/>
  <c r="C124" i="28" a="1"/>
  <c r="C124" i="28" s="1"/>
  <c r="D31" i="28" a="1"/>
  <c r="D31" i="28" s="1"/>
  <c r="H31" i="28" s="1" a="1"/>
  <c r="H31" i="28" s="1"/>
  <c r="C31" i="28" a="1"/>
  <c r="C31" i="28" s="1"/>
  <c r="D42" i="28" a="1"/>
  <c r="D42" i="28" s="1"/>
  <c r="H42" i="28" s="1" a="1"/>
  <c r="H42" i="28" s="1"/>
  <c r="C42" i="28" a="1"/>
  <c r="C42" i="28" s="1"/>
  <c r="D76" i="28" a="1"/>
  <c r="D76" i="28" s="1"/>
  <c r="E76" i="28" s="1" a="1"/>
  <c r="E76" i="28" s="1"/>
  <c r="C76" i="28" a="1"/>
  <c r="C76" i="28" s="1"/>
  <c r="D101" i="28" a="1"/>
  <c r="D101" i="28" s="1"/>
  <c r="H101" i="28" s="1" a="1"/>
  <c r="H101" i="28" s="1"/>
  <c r="C101" i="28" a="1"/>
  <c r="C101" i="28" s="1"/>
  <c r="D96" i="28" a="1"/>
  <c r="D96" i="28" s="1"/>
  <c r="H96" i="28" s="1" a="1"/>
  <c r="H96" i="28" s="1"/>
  <c r="C96" i="28" a="1"/>
  <c r="C96" i="28" s="1"/>
  <c r="D115" i="28" a="1"/>
  <c r="D115" i="28" s="1"/>
  <c r="H115" i="28" s="1" a="1"/>
  <c r="H115" i="28" s="1"/>
  <c r="C115" i="28" a="1"/>
  <c r="C115" i="28" s="1"/>
  <c r="D60" i="28" a="1"/>
  <c r="D60" i="28" s="1"/>
  <c r="C60" i="28" a="1"/>
  <c r="C60" i="28" s="1"/>
  <c r="C117" i="28" a="1"/>
  <c r="C117" i="28" s="1"/>
  <c r="D117" i="28" a="1"/>
  <c r="D117" i="28" s="1"/>
  <c r="D105" i="28" a="1"/>
  <c r="D105" i="28" s="1"/>
  <c r="E105" i="28" s="1" a="1"/>
  <c r="E105" i="28" s="1"/>
  <c r="C105" i="28" a="1"/>
  <c r="C105" i="28" s="1"/>
  <c r="C112" i="28" a="1"/>
  <c r="C112" i="28" s="1"/>
  <c r="D112" i="28" a="1"/>
  <c r="D112" i="28" s="1"/>
  <c r="H112" i="28" s="1" a="1"/>
  <c r="H112" i="28" s="1"/>
  <c r="D116" i="28" a="1"/>
  <c r="D116" i="28" s="1"/>
  <c r="C116" i="28" a="1"/>
  <c r="C116" i="28" s="1"/>
  <c r="D33" i="28" a="1"/>
  <c r="D33" i="28" s="1"/>
  <c r="E33" i="28" s="1" a="1"/>
  <c r="E33" i="28" s="1"/>
  <c r="C33" i="28" a="1"/>
  <c r="C33" i="28" s="1"/>
  <c r="D17" i="28" a="1"/>
  <c r="D17" i="28" s="1"/>
  <c r="E17" i="28" s="1" a="1"/>
  <c r="E17" i="28" s="1"/>
  <c r="C17" i="28" a="1"/>
  <c r="C17" i="28" s="1"/>
  <c r="D127" i="28" a="1"/>
  <c r="D127" i="28" s="1"/>
  <c r="E127" i="28" s="1" a="1"/>
  <c r="E127" i="28" s="1"/>
  <c r="C127" i="28" a="1"/>
  <c r="C127" i="28" s="1"/>
  <c r="D54" i="28" a="1"/>
  <c r="D54" i="28" s="1"/>
  <c r="E54" i="28" s="1" a="1"/>
  <c r="E54" i="28" s="1"/>
  <c r="C54" i="28" a="1"/>
  <c r="C54" i="28" s="1"/>
  <c r="D83" i="28" a="1"/>
  <c r="D83" i="28" s="1"/>
  <c r="C83" i="28" a="1"/>
  <c r="C83" i="28" s="1"/>
  <c r="C79" i="15" a="1"/>
  <c r="C79" i="15" s="1"/>
  <c r="D79" i="15" a="1"/>
  <c r="D79" i="15" s="1"/>
  <c r="C127" i="15" a="1"/>
  <c r="C127" i="15" s="1"/>
  <c r="D127" i="15" a="1"/>
  <c r="D127" i="15" s="1"/>
  <c r="J171" i="27"/>
  <c r="E170" i="27"/>
  <c r="K171" i="27"/>
  <c r="K163" i="19"/>
  <c r="J163" i="19"/>
  <c r="K163" i="27"/>
  <c r="K171" i="23"/>
  <c r="G142" i="32" a="1"/>
  <c r="G142" i="32" s="1"/>
  <c r="D142" i="32" a="1"/>
  <c r="D142" i="32" s="1"/>
  <c r="D157" i="14" a="1"/>
  <c r="D157" i="14" s="1"/>
  <c r="D46" i="32" a="1"/>
  <c r="D46" i="32" s="1"/>
  <c r="G46" i="32" a="1"/>
  <c r="G46" i="32" s="1"/>
  <c r="G30" i="32" a="1"/>
  <c r="G30" i="32" s="1"/>
  <c r="D30" i="32" a="1"/>
  <c r="D30" i="32" s="1"/>
  <c r="D70" i="32" a="1"/>
  <c r="D70" i="32" s="1"/>
  <c r="G70" i="32" a="1"/>
  <c r="G70" i="32" s="1"/>
  <c r="G158" i="32" a="1"/>
  <c r="G158" i="32" s="1"/>
  <c r="D158" i="32" a="1"/>
  <c r="D158" i="32" s="1"/>
  <c r="D102" i="32" a="1"/>
  <c r="D102" i="32" s="1"/>
  <c r="G102" i="32" a="1"/>
  <c r="G102" i="32" s="1"/>
  <c r="I166" i="14" a="1"/>
  <c r="I166" i="14" s="1"/>
  <c r="E166" i="14" a="1"/>
  <c r="E166" i="14" s="1"/>
  <c r="G38" i="32" a="1"/>
  <c r="G38" i="32" s="1"/>
  <c r="D38" i="32" a="1"/>
  <c r="D38" i="32" s="1"/>
  <c r="D70" i="14" a="1"/>
  <c r="D70" i="14" s="1"/>
  <c r="D118" i="14" a="1"/>
  <c r="D118" i="14" s="1"/>
  <c r="G37" i="14" a="1"/>
  <c r="G37" i="14" s="1"/>
  <c r="D37" i="14" a="1"/>
  <c r="D37" i="14" s="1"/>
  <c r="AH37" i="14" a="1"/>
  <c r="AH37" i="14" s="1"/>
  <c r="Y37" i="14" a="1"/>
  <c r="Y37" i="14" s="1"/>
  <c r="D22" i="14" a="1"/>
  <c r="D22" i="14" s="1"/>
  <c r="G174" i="32" a="1"/>
  <c r="G174" i="32" s="1"/>
  <c r="I174" i="32" a="1"/>
  <c r="I174" i="32" s="1"/>
  <c r="F174" i="32" a="1"/>
  <c r="F174" i="32" s="1"/>
  <c r="D174" i="32" a="1"/>
  <c r="D174" i="32" s="1"/>
  <c r="H174" i="32" a="1"/>
  <c r="H174" i="32" s="1"/>
  <c r="J174" i="32" s="1"/>
  <c r="D150" i="32" a="1"/>
  <c r="D150" i="32" s="1"/>
  <c r="G150" i="32" a="1"/>
  <c r="G150" i="32" s="1"/>
  <c r="G61" i="14" a="1"/>
  <c r="G61" i="14" s="1"/>
  <c r="D61" i="14" a="1"/>
  <c r="D61" i="14" s="1"/>
  <c r="AE61" i="14" a="1"/>
  <c r="AE61" i="14" s="1"/>
  <c r="Y61" i="14" a="1"/>
  <c r="Y61" i="14" s="1"/>
  <c r="G78" i="32" a="1"/>
  <c r="G78" i="32" s="1"/>
  <c r="D78" i="32" a="1"/>
  <c r="D78" i="32" s="1"/>
  <c r="G118" i="32" a="1"/>
  <c r="G118" i="32" s="1"/>
  <c r="D118" i="32" a="1"/>
  <c r="D118" i="32" s="1"/>
  <c r="D36" i="15" a="1"/>
  <c r="D36" i="15" s="1"/>
  <c r="C36" i="15" a="1"/>
  <c r="C36" i="15" s="1"/>
  <c r="D62" i="15" a="1"/>
  <c r="D62" i="15" s="1"/>
  <c r="C62" i="15" a="1"/>
  <c r="C62" i="15" s="1"/>
  <c r="D63" i="5" a="1"/>
  <c r="D63" i="5" s="1"/>
  <c r="E63" i="5" s="1" a="1"/>
  <c r="E63" i="5" s="1"/>
  <c r="C63" i="5" a="1"/>
  <c r="C63" i="5" s="1"/>
  <c r="Y135" i="14" a="1"/>
  <c r="Y135" i="14" s="1"/>
  <c r="V135" i="14" a="1"/>
  <c r="V135" i="14" s="1"/>
  <c r="P135" i="14" a="1"/>
  <c r="P135" i="14" s="1"/>
  <c r="AE135" i="14" a="1"/>
  <c r="AE135" i="14" s="1"/>
  <c r="M159" i="14" a="1"/>
  <c r="M159" i="14" s="1"/>
  <c r="AH159" i="14" a="1"/>
  <c r="AH159" i="14" s="1"/>
  <c r="AE159" i="14" a="1"/>
  <c r="AE159" i="14" s="1"/>
  <c r="P159" i="14" a="1"/>
  <c r="P159" i="14" s="1"/>
  <c r="P15" i="14" a="1"/>
  <c r="P15" i="14" s="1"/>
  <c r="Y15" i="14" a="1"/>
  <c r="Y15" i="14" s="1"/>
  <c r="G15" i="14" a="1"/>
  <c r="G15" i="14" s="1"/>
  <c r="V15" i="14" a="1"/>
  <c r="V15" i="14" s="1"/>
  <c r="AH15" i="14" a="1"/>
  <c r="AH15" i="14" s="1"/>
  <c r="Y127" i="14" a="1"/>
  <c r="Y127" i="14" s="1"/>
  <c r="P127" i="14" a="1"/>
  <c r="P127" i="14" s="1"/>
  <c r="AH127" i="14" a="1"/>
  <c r="AH127" i="14" s="1"/>
  <c r="M127" i="14" a="1"/>
  <c r="M127" i="14" s="1"/>
  <c r="V127" i="14" a="1"/>
  <c r="V127" i="14" s="1"/>
  <c r="G127" i="14" a="1"/>
  <c r="G127" i="14" s="1"/>
  <c r="M39" i="14" a="1"/>
  <c r="M39" i="14" s="1"/>
  <c r="D39" i="14" a="1"/>
  <c r="D39" i="14" s="1"/>
  <c r="P39" i="14" a="1"/>
  <c r="P39" i="14" s="1"/>
  <c r="AE39" i="14" a="1"/>
  <c r="AE39" i="14" s="1"/>
  <c r="V39" i="14" a="1"/>
  <c r="V39" i="14" s="1"/>
  <c r="AE127" i="14" a="1"/>
  <c r="AE127" i="14" s="1"/>
  <c r="Y159" i="14" a="1"/>
  <c r="Y159" i="14" s="1"/>
  <c r="Y39" i="14" a="1"/>
  <c r="Y39" i="14" s="1"/>
  <c r="AH135" i="14" a="1"/>
  <c r="AH135" i="14" s="1"/>
  <c r="P103" i="14" a="1"/>
  <c r="P103" i="14" s="1"/>
  <c r="M103" i="14" a="1"/>
  <c r="M103" i="14" s="1"/>
  <c r="P63" i="14" a="1"/>
  <c r="P63" i="14" s="1"/>
  <c r="AE63" i="14" a="1"/>
  <c r="AE63" i="14" s="1"/>
  <c r="M63" i="14" a="1"/>
  <c r="M63" i="14" s="1"/>
  <c r="G135" i="14" a="1"/>
  <c r="G135" i="14" s="1"/>
  <c r="G47" i="14" a="1"/>
  <c r="G47" i="14" s="1"/>
  <c r="V47" i="14" a="1"/>
  <c r="V47" i="14" s="1"/>
  <c r="M47" i="14" a="1"/>
  <c r="M47" i="14" s="1"/>
  <c r="AH47" i="14" a="1"/>
  <c r="AH47" i="14" s="1"/>
  <c r="V103" i="14" a="1"/>
  <c r="V103" i="14" s="1"/>
  <c r="Y47" i="14" a="1"/>
  <c r="Y47" i="14" s="1"/>
  <c r="AH63" i="14" a="1"/>
  <c r="AH63" i="14" s="1"/>
  <c r="Y103" i="14" a="1"/>
  <c r="Y103" i="14" s="1"/>
  <c r="M15" i="14" a="1"/>
  <c r="M15" i="14" s="1"/>
  <c r="D151" i="14" a="1"/>
  <c r="D151" i="14" s="1"/>
  <c r="M151" i="14" a="1"/>
  <c r="M151" i="14" s="1"/>
  <c r="AH151" i="14" a="1"/>
  <c r="AH151" i="14" s="1"/>
  <c r="P151" i="14" a="1"/>
  <c r="P151" i="14" s="1"/>
  <c r="AE47" i="14" a="1"/>
  <c r="AE47" i="14" s="1"/>
  <c r="Y63" i="14" a="1"/>
  <c r="Y63" i="14" s="1"/>
  <c r="V151" i="14" a="1"/>
  <c r="V151" i="14" s="1"/>
  <c r="AE87" i="14" a="1"/>
  <c r="AE87" i="14" s="1"/>
  <c r="AH79" i="14" a="1"/>
  <c r="AH79" i="14" s="1"/>
  <c r="Y87" i="14" a="1"/>
  <c r="Y87" i="14" s="1"/>
  <c r="M79" i="14" a="1"/>
  <c r="M79" i="14" s="1"/>
  <c r="M87" i="14" a="1"/>
  <c r="M87" i="14" s="1"/>
  <c r="G103" i="14" a="1"/>
  <c r="G103" i="14" s="1"/>
  <c r="G63" i="14" a="1"/>
  <c r="G63" i="14" s="1"/>
  <c r="G87" i="14" a="1"/>
  <c r="G87" i="14" s="1"/>
  <c r="G39" i="14" a="1"/>
  <c r="G39" i="14" s="1"/>
  <c r="G159" i="14" a="1"/>
  <c r="G159" i="14" s="1"/>
  <c r="J167" i="14"/>
  <c r="D63" i="24" a="1"/>
  <c r="D63" i="24" s="1"/>
  <c r="H63" i="24" s="1" a="1"/>
  <c r="H63" i="24" s="1"/>
  <c r="C63" i="24" a="1"/>
  <c r="C63" i="24" s="1"/>
  <c r="D37" i="24" a="1"/>
  <c r="D37" i="24" s="1"/>
  <c r="H37" i="24" s="1" a="1"/>
  <c r="H37" i="24" s="1"/>
  <c r="C37" i="24" a="1"/>
  <c r="C37" i="24" s="1"/>
  <c r="C40" i="24" a="1"/>
  <c r="C40" i="24" s="1"/>
  <c r="D40" i="24" a="1"/>
  <c r="D40" i="24" s="1"/>
  <c r="H40" i="24" s="1" a="1"/>
  <c r="H40" i="24" s="1"/>
  <c r="D26" i="24" a="1"/>
  <c r="D26" i="24" s="1"/>
  <c r="E26" i="24" s="1" a="1"/>
  <c r="E26" i="24" s="1"/>
  <c r="C26" i="24" a="1"/>
  <c r="C26" i="24" s="1"/>
  <c r="D42" i="24" a="1"/>
  <c r="D42" i="24" s="1"/>
  <c r="E42" i="24" s="1" a="1"/>
  <c r="E42" i="24" s="1"/>
  <c r="C42" i="24" a="1"/>
  <c r="C42" i="24" s="1"/>
  <c r="D117" i="24" a="1"/>
  <c r="D117" i="24" s="1"/>
  <c r="E117" i="24" s="1" a="1"/>
  <c r="E117" i="24" s="1"/>
  <c r="C117" i="24" a="1"/>
  <c r="C117" i="24" s="1"/>
  <c r="D18" i="24" a="1"/>
  <c r="D18" i="24" s="1"/>
  <c r="E18" i="24" s="1" a="1"/>
  <c r="E18" i="24" s="1"/>
  <c r="C18" i="24" a="1"/>
  <c r="C18" i="24" s="1"/>
  <c r="C86" i="24" a="1"/>
  <c r="C86" i="24" s="1"/>
  <c r="D86" i="24" a="1"/>
  <c r="D86" i="24" s="1"/>
  <c r="E86" i="24" s="1" a="1"/>
  <c r="E86" i="24" s="1"/>
  <c r="D41" i="24" a="1"/>
  <c r="D41" i="24" s="1"/>
  <c r="H41" i="24" s="1" a="1"/>
  <c r="H41" i="24" s="1"/>
  <c r="C41" i="24" a="1"/>
  <c r="C41" i="24" s="1"/>
  <c r="D87" i="24" a="1"/>
  <c r="D87" i="24" s="1"/>
  <c r="E87" i="24" s="1" a="1"/>
  <c r="E87" i="24" s="1"/>
  <c r="C87" i="24" a="1"/>
  <c r="C87" i="24" s="1"/>
  <c r="D54" i="24" a="1"/>
  <c r="D54" i="24" s="1"/>
  <c r="E54" i="24" s="1" a="1"/>
  <c r="E54" i="24" s="1"/>
  <c r="C54" i="24" a="1"/>
  <c r="C54" i="24" s="1"/>
  <c r="D51" i="24" a="1"/>
  <c r="D51" i="24" s="1"/>
  <c r="H51" i="24" s="1" a="1"/>
  <c r="H51" i="24" s="1"/>
  <c r="C51" i="24" a="1"/>
  <c r="C51" i="24" s="1"/>
  <c r="D105" i="24" a="1"/>
  <c r="D105" i="24" s="1"/>
  <c r="E105" i="24" s="1" a="1"/>
  <c r="E105" i="24" s="1"/>
  <c r="C105" i="24" a="1"/>
  <c r="C105" i="24" s="1"/>
  <c r="D118" i="24" a="1"/>
  <c r="D118" i="24" s="1"/>
  <c r="E118" i="24" s="1" a="1"/>
  <c r="E118" i="24" s="1"/>
  <c r="C118" i="24" a="1"/>
  <c r="C118" i="24" s="1"/>
  <c r="C102" i="24" a="1"/>
  <c r="C102" i="24" s="1"/>
  <c r="D102" i="24" a="1"/>
  <c r="D102" i="24" s="1"/>
  <c r="D60" i="24" a="1"/>
  <c r="D60" i="24" s="1"/>
  <c r="E60" i="24" s="1" a="1"/>
  <c r="E60" i="24" s="1"/>
  <c r="C60" i="24" a="1"/>
  <c r="C60" i="24" s="1"/>
  <c r="D68" i="24" a="1"/>
  <c r="D68" i="24" s="1"/>
  <c r="H68" i="24" s="1" a="1"/>
  <c r="H68" i="24" s="1"/>
  <c r="C68" i="24" a="1"/>
  <c r="C68" i="24" s="1"/>
  <c r="D62" i="24" a="1"/>
  <c r="D62" i="24" s="1"/>
  <c r="H62" i="24" s="1" a="1"/>
  <c r="H62" i="24" s="1"/>
  <c r="C62" i="24" a="1"/>
  <c r="C62" i="24" s="1"/>
  <c r="C99" i="24" a="1"/>
  <c r="C99" i="24" s="1"/>
  <c r="D99" i="24" a="1"/>
  <c r="D99" i="24" s="1"/>
  <c r="H99" i="24" s="1" a="1"/>
  <c r="H99" i="24" s="1"/>
  <c r="D112" i="24" a="1"/>
  <c r="D112" i="24" s="1"/>
  <c r="H112" i="24" s="1" a="1"/>
  <c r="H112" i="24" s="1"/>
  <c r="C112" i="24" a="1"/>
  <c r="C112" i="24" s="1"/>
  <c r="D83" i="24" a="1"/>
  <c r="D83" i="24" s="1"/>
  <c r="H83" i="24" s="1" a="1"/>
  <c r="H83" i="24" s="1"/>
  <c r="C83" i="24" a="1"/>
  <c r="C83" i="24" s="1"/>
  <c r="D44" i="24" a="1"/>
  <c r="D44" i="24" s="1"/>
  <c r="H44" i="24" s="1" a="1"/>
  <c r="H44" i="24" s="1"/>
  <c r="C44" i="24" a="1"/>
  <c r="C44" i="24" s="1"/>
  <c r="C76" i="24" a="1"/>
  <c r="C76" i="24" s="1"/>
  <c r="D76" i="24" a="1"/>
  <c r="D76" i="24" s="1"/>
  <c r="H76" i="24" s="1" a="1"/>
  <c r="H76" i="24" s="1"/>
  <c r="C106" i="24" a="1"/>
  <c r="C106" i="24" s="1"/>
  <c r="D106" i="24" a="1"/>
  <c r="D106" i="24" s="1"/>
  <c r="H106" i="24" s="1" a="1"/>
  <c r="H106" i="24" s="1"/>
  <c r="D13" i="24" a="1"/>
  <c r="D13" i="24" s="1"/>
  <c r="H13" i="24" s="1" a="1"/>
  <c r="H13" i="24" s="1"/>
  <c r="C13" i="24" a="1"/>
  <c r="C13" i="24" s="1"/>
  <c r="C122" i="24" a="1"/>
  <c r="C122" i="24" s="1"/>
  <c r="D122" i="24" a="1"/>
  <c r="D122" i="24" s="1"/>
  <c r="H122" i="24" s="1" a="1"/>
  <c r="H122" i="24" s="1"/>
  <c r="D35" i="24" a="1"/>
  <c r="D35" i="24" s="1"/>
  <c r="E35" i="24" s="1" a="1"/>
  <c r="E35" i="24" s="1"/>
  <c r="C35" i="24" a="1"/>
  <c r="C35" i="24" s="1"/>
  <c r="D123" i="24" a="1"/>
  <c r="D123" i="24" s="1"/>
  <c r="E123" i="24" s="1" a="1"/>
  <c r="E123" i="24" s="1"/>
  <c r="C123" i="24" a="1"/>
  <c r="C123" i="24" s="1"/>
  <c r="C84" i="24" a="1"/>
  <c r="C84" i="24" s="1"/>
  <c r="D84" i="24" a="1"/>
  <c r="D84" i="24" s="1"/>
  <c r="H84" i="24" s="1" a="1"/>
  <c r="H84" i="24" s="1"/>
  <c r="D23" i="24" a="1"/>
  <c r="D23" i="24" s="1"/>
  <c r="H23" i="24" s="1" a="1"/>
  <c r="H23" i="24" s="1"/>
  <c r="C23" i="24" a="1"/>
  <c r="C23" i="24" s="1"/>
  <c r="C92" i="24" a="1"/>
  <c r="C92" i="24" s="1"/>
  <c r="D92" i="24" a="1"/>
  <c r="D92" i="24" s="1"/>
  <c r="H92" i="24" s="1" a="1"/>
  <c r="H92" i="24" s="1"/>
  <c r="D73" i="24" a="1"/>
  <c r="D73" i="24" s="1"/>
  <c r="E73" i="24" s="1" a="1"/>
  <c r="E73" i="24" s="1"/>
  <c r="C73" i="24" a="1"/>
  <c r="C73" i="24" s="1"/>
  <c r="D50" i="24" a="1"/>
  <c r="D50" i="24" s="1"/>
  <c r="E50" i="24" s="1" a="1"/>
  <c r="E50" i="24" s="1"/>
  <c r="C50" i="24" a="1"/>
  <c r="C50" i="24" s="1"/>
  <c r="D89" i="24" a="1"/>
  <c r="D89" i="24" s="1"/>
  <c r="H89" i="24" s="1" a="1"/>
  <c r="H89" i="24" s="1"/>
  <c r="C89" i="24" a="1"/>
  <c r="C89" i="24" s="1"/>
  <c r="C82" i="24" a="1"/>
  <c r="C82" i="24" s="1"/>
  <c r="D82" i="24" a="1"/>
  <c r="D82" i="24" s="1"/>
  <c r="H82" i="24" s="1" a="1"/>
  <c r="H82" i="24" s="1"/>
  <c r="D71" i="24" a="1"/>
  <c r="D71" i="24" s="1"/>
  <c r="E71" i="24" s="1" a="1"/>
  <c r="E71" i="24" s="1"/>
  <c r="C71" i="24" a="1"/>
  <c r="C71" i="24" s="1"/>
  <c r="D24" i="24" a="1"/>
  <c r="D24" i="24" s="1"/>
  <c r="H24" i="24" s="1" a="1"/>
  <c r="H24" i="24" s="1"/>
  <c r="C24" i="24" a="1"/>
  <c r="C24" i="24" s="1"/>
  <c r="D29" i="24" a="1"/>
  <c r="D29" i="24" s="1"/>
  <c r="E29" i="24" s="1" a="1"/>
  <c r="E29" i="24" s="1"/>
  <c r="C29" i="24" a="1"/>
  <c r="C29" i="24" s="1"/>
  <c r="D55" i="24" a="1"/>
  <c r="D55" i="24" s="1"/>
  <c r="C55" i="24" a="1"/>
  <c r="C55" i="24" s="1"/>
  <c r="D17" i="24" a="1"/>
  <c r="D17" i="24" s="1"/>
  <c r="E17" i="24" s="1" a="1"/>
  <c r="E17" i="24" s="1"/>
  <c r="C17" i="24" a="1"/>
  <c r="C17" i="24" s="1"/>
  <c r="D93" i="24" a="1"/>
  <c r="D93" i="24" s="1"/>
  <c r="H93" i="24" s="1" a="1"/>
  <c r="H93" i="24" s="1"/>
  <c r="C93" i="24" a="1"/>
  <c r="C93" i="24" s="1"/>
  <c r="D15" i="24" a="1"/>
  <c r="D15" i="24" s="1"/>
  <c r="H15" i="24" s="1" a="1"/>
  <c r="H15" i="24" s="1"/>
  <c r="C15" i="24" a="1"/>
  <c r="C15" i="24" s="1"/>
  <c r="D124" i="24" a="1"/>
  <c r="D124" i="24" s="1"/>
  <c r="E124" i="24" s="1" a="1"/>
  <c r="E124" i="24" s="1"/>
  <c r="C124" i="24" a="1"/>
  <c r="C124" i="24" s="1"/>
  <c r="C125" i="24" a="1"/>
  <c r="C125" i="24" s="1"/>
  <c r="D125" i="24" a="1"/>
  <c r="D125" i="24" s="1"/>
  <c r="H125" i="24" s="1" a="1"/>
  <c r="H125" i="24" s="1"/>
  <c r="D129" i="24" a="1"/>
  <c r="D129" i="24" s="1"/>
  <c r="E129" i="24" s="1" a="1"/>
  <c r="E129" i="24" s="1"/>
  <c r="C129" i="24" a="1"/>
  <c r="C129" i="24" s="1"/>
  <c r="D36" i="24" a="1"/>
  <c r="D36" i="24" s="1"/>
  <c r="H36" i="24" s="1" a="1"/>
  <c r="H36" i="24" s="1"/>
  <c r="C36" i="24" a="1"/>
  <c r="C36" i="24" s="1"/>
  <c r="D21" i="24" a="1"/>
  <c r="D21" i="24" s="1"/>
  <c r="E21" i="24" s="1" a="1"/>
  <c r="E21" i="24" s="1"/>
  <c r="C21" i="24" a="1"/>
  <c r="C21" i="24" s="1"/>
  <c r="C78" i="24" a="1"/>
  <c r="C78" i="24" s="1"/>
  <c r="D78" i="24" a="1"/>
  <c r="D78" i="24" s="1"/>
  <c r="E78" i="24" s="1" a="1"/>
  <c r="E78" i="24" s="1"/>
  <c r="D28" i="24" a="1"/>
  <c r="D28" i="24" s="1"/>
  <c r="H28" i="24" s="1" a="1"/>
  <c r="H28" i="24" s="1"/>
  <c r="C28" i="24" a="1"/>
  <c r="C28" i="24" s="1"/>
  <c r="D134" i="24" a="1"/>
  <c r="D134" i="24" s="1"/>
  <c r="H134" i="24" s="1" a="1"/>
  <c r="H134" i="24" s="1"/>
  <c r="C134" i="24" a="1"/>
  <c r="C134" i="24" s="1"/>
  <c r="D49" i="24" a="1"/>
  <c r="D49" i="24" s="1"/>
  <c r="E49" i="24" s="1" a="1"/>
  <c r="E49" i="24" s="1"/>
  <c r="C49" i="24" a="1"/>
  <c r="C49" i="24" s="1"/>
  <c r="D65" i="24" a="1"/>
  <c r="D65" i="24" s="1"/>
  <c r="H65" i="24" s="1" a="1"/>
  <c r="H65" i="24" s="1"/>
  <c r="C65" i="24" a="1"/>
  <c r="C65" i="24" s="1"/>
  <c r="D96" i="24" a="1"/>
  <c r="D96" i="24" s="1"/>
  <c r="H96" i="24" s="1" a="1"/>
  <c r="H96" i="24" s="1"/>
  <c r="C96" i="24" a="1"/>
  <c r="C96" i="24" s="1"/>
  <c r="C61" i="24" a="1"/>
  <c r="C61" i="24" s="1"/>
  <c r="D61" i="24" a="1"/>
  <c r="D61" i="24" s="1"/>
  <c r="H61" i="24" s="1" a="1"/>
  <c r="H61" i="24" s="1"/>
  <c r="D103" i="24" a="1"/>
  <c r="D103" i="24" s="1"/>
  <c r="H103" i="24" s="1" a="1"/>
  <c r="H103" i="24" s="1"/>
  <c r="C103" i="24" a="1"/>
  <c r="C103" i="24" s="1"/>
  <c r="D34" i="24" a="1"/>
  <c r="D34" i="24" s="1"/>
  <c r="H34" i="24" s="1" a="1"/>
  <c r="H34" i="24" s="1"/>
  <c r="C34" i="24" a="1"/>
  <c r="C34" i="24" s="1"/>
  <c r="D115" i="24" a="1"/>
  <c r="D115" i="24" s="1"/>
  <c r="H115" i="24" s="1" a="1"/>
  <c r="H115" i="24" s="1"/>
  <c r="C115" i="24" a="1"/>
  <c r="C115" i="24" s="1"/>
  <c r="D128" i="24" a="1"/>
  <c r="D128" i="24" s="1"/>
  <c r="E128" i="24" s="1" a="1"/>
  <c r="E128" i="24" s="1"/>
  <c r="C128" i="24" a="1"/>
  <c r="C128" i="24" s="1"/>
  <c r="D110" i="24" a="1"/>
  <c r="D110" i="24" s="1"/>
  <c r="H110" i="24" s="1" a="1"/>
  <c r="H110" i="24" s="1"/>
  <c r="C110" i="24" a="1"/>
  <c r="C110" i="24" s="1"/>
  <c r="D119" i="24" a="1"/>
  <c r="D119" i="24" s="1"/>
  <c r="H119" i="24" s="1" a="1"/>
  <c r="H119" i="24" s="1"/>
  <c r="C119" i="24" a="1"/>
  <c r="C119" i="24" s="1"/>
  <c r="D88" i="24" a="1"/>
  <c r="D88" i="24" s="1"/>
  <c r="H88" i="24" s="1" a="1"/>
  <c r="H88" i="24" s="1"/>
  <c r="C88" i="24" a="1"/>
  <c r="C88" i="24" s="1"/>
  <c r="C48" i="24" a="1"/>
  <c r="C48" i="24" s="1"/>
  <c r="D48" i="24" a="1"/>
  <c r="D48" i="24" s="1"/>
  <c r="E48" i="24" s="1" a="1"/>
  <c r="E48" i="24" s="1"/>
  <c r="D43" i="24" a="1"/>
  <c r="D43" i="24" s="1"/>
  <c r="H43" i="24" s="1" a="1"/>
  <c r="H43" i="24" s="1"/>
  <c r="C43" i="24" a="1"/>
  <c r="C43" i="24" s="1"/>
  <c r="D108" i="24" a="1"/>
  <c r="D108" i="24" s="1"/>
  <c r="H108" i="24" s="1" a="1"/>
  <c r="H108" i="24" s="1"/>
  <c r="C108" i="24" a="1"/>
  <c r="C108" i="24" s="1"/>
  <c r="C9" i="24" a="1"/>
  <c r="C9" i="24" s="1"/>
  <c r="D9" i="24" a="1"/>
  <c r="D9" i="24" s="1"/>
  <c r="H9" i="24" s="1" a="1"/>
  <c r="H9" i="24" s="1"/>
  <c r="D52" i="24" a="1"/>
  <c r="D52" i="24" s="1"/>
  <c r="H52" i="24" s="1" a="1"/>
  <c r="H52" i="24" s="1"/>
  <c r="C52" i="24" a="1"/>
  <c r="C52" i="24" s="1"/>
  <c r="D101" i="24" a="1"/>
  <c r="D101" i="24" s="1"/>
  <c r="E101" i="24" s="1" a="1"/>
  <c r="E101" i="24" s="1"/>
  <c r="C101" i="24" a="1"/>
  <c r="C101" i="24" s="1"/>
  <c r="D132" i="24" a="1"/>
  <c r="D132" i="24" s="1"/>
  <c r="E132" i="24" s="1" a="1"/>
  <c r="E132" i="24" s="1"/>
  <c r="C132" i="24" a="1"/>
  <c r="C132" i="24" s="1"/>
  <c r="C56" i="24" a="1"/>
  <c r="C56" i="24" s="1"/>
  <c r="D56" i="24" a="1"/>
  <c r="D56" i="24" s="1"/>
  <c r="D120" i="24" a="1"/>
  <c r="D120" i="24" s="1"/>
  <c r="H120" i="24" s="1" a="1"/>
  <c r="H120" i="24" s="1"/>
  <c r="C120" i="24" a="1"/>
  <c r="C120" i="24" s="1"/>
  <c r="D47" i="24" a="1"/>
  <c r="D47" i="24" s="1"/>
  <c r="H47" i="24" s="1" a="1"/>
  <c r="H47" i="24" s="1"/>
  <c r="C47" i="24" a="1"/>
  <c r="C47" i="24" s="1"/>
  <c r="C19" i="24" a="1"/>
  <c r="C19" i="24" s="1"/>
  <c r="D19" i="24" a="1"/>
  <c r="D19" i="24" s="1"/>
  <c r="E19" i="24" s="1" a="1"/>
  <c r="E19" i="24" s="1"/>
  <c r="D64" i="24" a="1"/>
  <c r="D64" i="24" s="1"/>
  <c r="E64" i="24" s="1" a="1"/>
  <c r="E64" i="24" s="1"/>
  <c r="C64" i="24" a="1"/>
  <c r="C64" i="24" s="1"/>
  <c r="C80" i="24" a="1"/>
  <c r="C80" i="24" s="1"/>
  <c r="D80" i="24" a="1"/>
  <c r="D80" i="24" s="1"/>
  <c r="H80" i="24" s="1" a="1"/>
  <c r="H80" i="24" s="1"/>
  <c r="D107" i="24" a="1"/>
  <c r="D107" i="24" s="1"/>
  <c r="H107" i="24" s="1" a="1"/>
  <c r="H107" i="24" s="1"/>
  <c r="C107" i="24" a="1"/>
  <c r="C107" i="24" s="1"/>
  <c r="D100" i="24" a="1"/>
  <c r="D100" i="24" s="1"/>
  <c r="E100" i="24" s="1" a="1"/>
  <c r="E100" i="24" s="1"/>
  <c r="C100" i="24" a="1"/>
  <c r="C100" i="24" s="1"/>
  <c r="D38" i="24" a="1"/>
  <c r="D38" i="24" s="1"/>
  <c r="E38" i="24" s="1" a="1"/>
  <c r="E38" i="24" s="1"/>
  <c r="C38" i="24" a="1"/>
  <c r="C38" i="24" s="1"/>
  <c r="D31" i="24" a="1"/>
  <c r="D31" i="24" s="1"/>
  <c r="H31" i="24" s="1" a="1"/>
  <c r="H31" i="24" s="1"/>
  <c r="C31" i="24" a="1"/>
  <c r="C31" i="24" s="1"/>
  <c r="C113" i="24" a="1"/>
  <c r="C113" i="24" s="1"/>
  <c r="D113" i="24" a="1"/>
  <c r="D113" i="24" s="1"/>
  <c r="H113" i="24" s="1" a="1"/>
  <c r="H113" i="24" s="1"/>
  <c r="D74" i="24" a="1"/>
  <c r="D74" i="24" s="1"/>
  <c r="C74" i="24" a="1"/>
  <c r="C74" i="24" s="1"/>
  <c r="D10" i="24" a="1"/>
  <c r="D10" i="24" s="1"/>
  <c r="H10" i="24" s="1" a="1"/>
  <c r="H10" i="24" s="1"/>
  <c r="C10" i="24" a="1"/>
  <c r="C10" i="24" s="1"/>
  <c r="D27" i="24" a="1"/>
  <c r="D27" i="24" s="1"/>
  <c r="E27" i="24" s="1" a="1"/>
  <c r="E27" i="24" s="1"/>
  <c r="C27" i="24" a="1"/>
  <c r="C27" i="24" s="1"/>
  <c r="D75" i="24" a="1"/>
  <c r="D75" i="24" s="1"/>
  <c r="H75" i="24" s="1" a="1"/>
  <c r="H75" i="24" s="1"/>
  <c r="C75" i="24" a="1"/>
  <c r="C75" i="24" s="1"/>
  <c r="D67" i="24" a="1"/>
  <c r="D67" i="24" s="1"/>
  <c r="E67" i="24" s="1" a="1"/>
  <c r="E67" i="24" s="1"/>
  <c r="C67" i="24" a="1"/>
  <c r="C67" i="24" s="1"/>
  <c r="D131" i="24" a="1"/>
  <c r="D131" i="24" s="1"/>
  <c r="H131" i="24" s="1" a="1"/>
  <c r="H131" i="24" s="1"/>
  <c r="C131" i="24" a="1"/>
  <c r="C131" i="24" s="1"/>
  <c r="D81" i="24" a="1"/>
  <c r="D81" i="24" s="1"/>
  <c r="E81" i="24" s="1" a="1"/>
  <c r="E81" i="24" s="1"/>
  <c r="C81" i="24" a="1"/>
  <c r="C81" i="24" s="1"/>
  <c r="D91" i="24" a="1"/>
  <c r="D91" i="24" s="1"/>
  <c r="E91" i="24" s="1" a="1"/>
  <c r="E91" i="24" s="1"/>
  <c r="C91" i="24" a="1"/>
  <c r="C91" i="24" s="1"/>
  <c r="D33" i="24" a="1"/>
  <c r="D33" i="24" s="1"/>
  <c r="H33" i="24" s="1" a="1"/>
  <c r="H33" i="24" s="1"/>
  <c r="C33" i="24" a="1"/>
  <c r="C33" i="24" s="1"/>
  <c r="D59" i="24" a="1"/>
  <c r="D59" i="24" s="1"/>
  <c r="E59" i="24" s="1" a="1"/>
  <c r="E59" i="24" s="1"/>
  <c r="C59" i="24" a="1"/>
  <c r="C59" i="24" s="1"/>
  <c r="D20" i="24" a="1"/>
  <c r="D20" i="24" s="1"/>
  <c r="E20" i="24" s="1" a="1"/>
  <c r="E20" i="24" s="1"/>
  <c r="C20" i="24" a="1"/>
  <c r="C20" i="24" s="1"/>
  <c r="D45" i="24" a="1"/>
  <c r="D45" i="24" s="1"/>
  <c r="E45" i="24" s="1" a="1"/>
  <c r="E45" i="24" s="1"/>
  <c r="C45" i="24" a="1"/>
  <c r="C45" i="24" s="1"/>
  <c r="D109" i="24" a="1"/>
  <c r="D109" i="24" s="1"/>
  <c r="H109" i="24" s="1" a="1"/>
  <c r="H109" i="24" s="1"/>
  <c r="C109" i="24" a="1"/>
  <c r="C109" i="24" s="1"/>
  <c r="D114" i="24" a="1"/>
  <c r="D114" i="24" s="1"/>
  <c r="E114" i="24" s="1" a="1"/>
  <c r="E114" i="24" s="1"/>
  <c r="C114" i="24" a="1"/>
  <c r="C114" i="24" s="1"/>
  <c r="C72" i="24" a="1"/>
  <c r="C72" i="24" s="1"/>
  <c r="D72" i="24" a="1"/>
  <c r="D72" i="24" s="1"/>
  <c r="D127" i="24" a="1"/>
  <c r="D127" i="24" s="1"/>
  <c r="H127" i="24" s="1" a="1"/>
  <c r="H127" i="24" s="1"/>
  <c r="C127" i="24" a="1"/>
  <c r="C127" i="24" s="1"/>
  <c r="D66" i="24" a="1"/>
  <c r="D66" i="24" s="1"/>
  <c r="H66" i="24" s="1" a="1"/>
  <c r="H66" i="24" s="1"/>
  <c r="C66" i="24" a="1"/>
  <c r="C66" i="24" s="1"/>
  <c r="D30" i="24" a="1"/>
  <c r="D30" i="24" s="1"/>
  <c r="H30" i="24" s="1" a="1"/>
  <c r="H30" i="24" s="1"/>
  <c r="C30" i="24" a="1"/>
  <c r="C30" i="24" s="1"/>
  <c r="D11" i="24" a="1"/>
  <c r="D11" i="24" s="1"/>
  <c r="E11" i="24" s="1" a="1"/>
  <c r="E11" i="24" s="1"/>
  <c r="C11" i="24" a="1"/>
  <c r="C11" i="24" s="1"/>
  <c r="C85" i="24" a="1"/>
  <c r="C85" i="24" s="1"/>
  <c r="D85" i="24" a="1"/>
  <c r="D85" i="24" s="1"/>
  <c r="E85" i="24" s="1" a="1"/>
  <c r="E85" i="24" s="1"/>
  <c r="D94" i="24" a="1"/>
  <c r="D94" i="24" s="1"/>
  <c r="H94" i="24" s="1" a="1"/>
  <c r="H94" i="24" s="1"/>
  <c r="C94" i="24" a="1"/>
  <c r="C94" i="24" s="1"/>
  <c r="D95" i="24" a="1"/>
  <c r="D95" i="24" s="1"/>
  <c r="H95" i="24" s="1" a="1"/>
  <c r="H95" i="24" s="1"/>
  <c r="C95" i="24" a="1"/>
  <c r="C95" i="24" s="1"/>
  <c r="C12" i="24" a="1"/>
  <c r="C12" i="24" s="1"/>
  <c r="D12" i="24" a="1"/>
  <c r="D12" i="24" s="1"/>
  <c r="E12" i="24" s="1" a="1"/>
  <c r="E12" i="24" s="1"/>
  <c r="C130" i="24" a="1"/>
  <c r="C130" i="24" s="1"/>
  <c r="D130" i="24" a="1"/>
  <c r="D130" i="24" s="1"/>
  <c r="E130" i="24" s="1" a="1"/>
  <c r="E130" i="24" s="1"/>
  <c r="C16" i="24" a="1"/>
  <c r="C16" i="24" s="1"/>
  <c r="D16" i="24" a="1"/>
  <c r="D16" i="24" s="1"/>
  <c r="E16" i="24" s="1" a="1"/>
  <c r="E16" i="24" s="1"/>
  <c r="D69" i="24" a="1"/>
  <c r="D69" i="24" s="1"/>
  <c r="E69" i="24" s="1" a="1"/>
  <c r="E69" i="24" s="1"/>
  <c r="C69" i="24" a="1"/>
  <c r="C69" i="24" s="1"/>
  <c r="D77" i="24" a="1"/>
  <c r="D77" i="24" s="1"/>
  <c r="H77" i="24" s="1" a="1"/>
  <c r="H77" i="24" s="1"/>
  <c r="C77" i="24" a="1"/>
  <c r="C77" i="24" s="1"/>
  <c r="D90" i="24" a="1"/>
  <c r="D90" i="24" s="1"/>
  <c r="H90" i="24" s="1" a="1"/>
  <c r="H90" i="24" s="1"/>
  <c r="C90" i="24" a="1"/>
  <c r="C90" i="24" s="1"/>
  <c r="D70" i="24" a="1"/>
  <c r="D70" i="24" s="1"/>
  <c r="C70" i="24" a="1"/>
  <c r="C70" i="24" s="1"/>
  <c r="C46" i="24" a="1"/>
  <c r="C46" i="24" s="1"/>
  <c r="D46" i="24" a="1"/>
  <c r="D46" i="24" s="1"/>
  <c r="H46" i="24" s="1" a="1"/>
  <c r="H46" i="24" s="1"/>
  <c r="D39" i="24" a="1"/>
  <c r="D39" i="24" s="1"/>
  <c r="E39" i="24" s="1" a="1"/>
  <c r="E39" i="24" s="1"/>
  <c r="C39" i="24" a="1"/>
  <c r="C39" i="24" s="1"/>
  <c r="D79" i="24" a="1"/>
  <c r="D79" i="24" s="1"/>
  <c r="E79" i="24" s="1" a="1"/>
  <c r="E79" i="24" s="1"/>
  <c r="C79" i="24" a="1"/>
  <c r="C79" i="24" s="1"/>
  <c r="D22" i="24" a="1"/>
  <c r="D22" i="24" s="1"/>
  <c r="H22" i="24" s="1" a="1"/>
  <c r="H22" i="24" s="1"/>
  <c r="C22" i="24" a="1"/>
  <c r="C22" i="24" s="1"/>
  <c r="D25" i="24" a="1"/>
  <c r="D25" i="24" s="1"/>
  <c r="E25" i="24" s="1" a="1"/>
  <c r="E25" i="24" s="1"/>
  <c r="C25" i="24" a="1"/>
  <c r="C25" i="24" s="1"/>
  <c r="D126" i="24" a="1"/>
  <c r="D126" i="24" s="1"/>
  <c r="H126" i="24" s="1" a="1"/>
  <c r="H126" i="24" s="1"/>
  <c r="C126" i="24" a="1"/>
  <c r="C126" i="24" s="1"/>
  <c r="D58" i="24" a="1"/>
  <c r="D58" i="24" s="1"/>
  <c r="H58" i="24" s="1" a="1"/>
  <c r="H58" i="24" s="1"/>
  <c r="C58" i="24" a="1"/>
  <c r="C58" i="24" s="1"/>
  <c r="D98" i="24" a="1"/>
  <c r="D98" i="24" s="1"/>
  <c r="H98" i="24" s="1" a="1"/>
  <c r="H98" i="24" s="1"/>
  <c r="C98" i="24" a="1"/>
  <c r="C98" i="24" s="1"/>
  <c r="D97" i="24" a="1"/>
  <c r="D97" i="24" s="1"/>
  <c r="E97" i="24" s="1" a="1"/>
  <c r="E97" i="24" s="1"/>
  <c r="C97" i="24" a="1"/>
  <c r="C97" i="24" s="1"/>
  <c r="D121" i="24" a="1"/>
  <c r="D121" i="24" s="1"/>
  <c r="E121" i="24" s="1" a="1"/>
  <c r="E121" i="24" s="1"/>
  <c r="C121" i="24" a="1"/>
  <c r="C121" i="24" s="1"/>
  <c r="D133" i="24" a="1"/>
  <c r="D133" i="24" s="1"/>
  <c r="E133" i="24" s="1" a="1"/>
  <c r="E133" i="24" s="1"/>
  <c r="C133" i="24" a="1"/>
  <c r="C133" i="24" s="1"/>
  <c r="C111" i="24" a="1"/>
  <c r="C111" i="24" s="1"/>
  <c r="D111" i="24" a="1"/>
  <c r="D111" i="24" s="1"/>
  <c r="E111" i="24" s="1" a="1"/>
  <c r="E111" i="24" s="1"/>
  <c r="D116" i="24" a="1"/>
  <c r="D116" i="24" s="1"/>
  <c r="H116" i="24" s="1" a="1"/>
  <c r="H116" i="24" s="1"/>
  <c r="C116" i="24" a="1"/>
  <c r="C116" i="24" s="1"/>
  <c r="D14" i="24" a="1"/>
  <c r="D14" i="24" s="1"/>
  <c r="H14" i="24" s="1" a="1"/>
  <c r="H14" i="24" s="1"/>
  <c r="C14" i="24" a="1"/>
  <c r="C14" i="24" s="1"/>
  <c r="C104" i="24" a="1"/>
  <c r="C104" i="24" s="1"/>
  <c r="D104" i="24" a="1"/>
  <c r="D104" i="24" s="1"/>
  <c r="E104" i="24" s="1" a="1"/>
  <c r="E104" i="24" s="1"/>
  <c r="D53" i="24" a="1"/>
  <c r="D53" i="24" s="1"/>
  <c r="H53" i="24" s="1" a="1"/>
  <c r="H53" i="24" s="1"/>
  <c r="C53" i="24" a="1"/>
  <c r="C53" i="24" s="1"/>
  <c r="D57" i="24" a="1"/>
  <c r="D57" i="24" s="1"/>
  <c r="E57" i="24" s="1" a="1"/>
  <c r="E57" i="24" s="1"/>
  <c r="C57" i="24" a="1"/>
  <c r="C57" i="24" s="1"/>
  <c r="D32" i="24" a="1"/>
  <c r="D32" i="24" s="1"/>
  <c r="E32" i="24" s="1" a="1"/>
  <c r="E32" i="24" s="1"/>
  <c r="C32" i="24" a="1"/>
  <c r="C32" i="24" s="1"/>
  <c r="D134" i="5" a="1"/>
  <c r="D134" i="5" s="1"/>
  <c r="C134" i="5" a="1"/>
  <c r="C134" i="5" s="1"/>
  <c r="C64" i="5" a="1"/>
  <c r="C64" i="5" s="1"/>
  <c r="D64" i="5" a="1"/>
  <c r="D64" i="5" s="1"/>
  <c r="D24" i="5" a="1"/>
  <c r="D24" i="5" s="1"/>
  <c r="E24" i="5" s="1" a="1"/>
  <c r="E24" i="5" s="1"/>
  <c r="C24" i="5" a="1"/>
  <c r="C24" i="5" s="1"/>
  <c r="D56" i="5" a="1"/>
  <c r="D56" i="5" s="1"/>
  <c r="C56" i="5" a="1"/>
  <c r="C56" i="5" s="1"/>
  <c r="C91" i="5" a="1"/>
  <c r="C91" i="5" s="1"/>
  <c r="D91" i="5" a="1"/>
  <c r="D91" i="5" s="1"/>
  <c r="D88" i="5" a="1"/>
  <c r="D88" i="5" s="1"/>
  <c r="C88" i="5" a="1"/>
  <c r="C88" i="5" s="1"/>
  <c r="C26" i="5" a="1"/>
  <c r="C26" i="5" s="1"/>
  <c r="D26" i="5" a="1"/>
  <c r="D26" i="5" s="1"/>
  <c r="E26" i="5" s="1" a="1"/>
  <c r="E26" i="5" s="1"/>
  <c r="D108" i="5" a="1"/>
  <c r="D108" i="5" s="1"/>
  <c r="C108" i="5" a="1"/>
  <c r="C108" i="5" s="1"/>
  <c r="D94" i="5" a="1"/>
  <c r="D94" i="5" s="1"/>
  <c r="C94" i="5" a="1"/>
  <c r="C94" i="5" s="1"/>
  <c r="D125" i="5" a="1"/>
  <c r="D125" i="5" s="1"/>
  <c r="H125" i="5" s="1" a="1"/>
  <c r="H125" i="5" s="1"/>
  <c r="C125" i="5" a="1"/>
  <c r="C125" i="5" s="1"/>
  <c r="D133" i="5" a="1"/>
  <c r="D133" i="5" s="1"/>
  <c r="H133" i="5" s="1" a="1"/>
  <c r="H133" i="5" s="1"/>
  <c r="C133" i="5" a="1"/>
  <c r="C133" i="5" s="1"/>
  <c r="C43" i="5" a="1"/>
  <c r="C43" i="5" s="1"/>
  <c r="D43" i="5" a="1"/>
  <c r="D43" i="5" s="1"/>
  <c r="D84" i="5" a="1"/>
  <c r="D84" i="5" s="1"/>
  <c r="C84" i="5" a="1"/>
  <c r="C84" i="5" s="1"/>
  <c r="D85" i="5" a="1"/>
  <c r="D85" i="5" s="1"/>
  <c r="E85" i="5" s="1" a="1"/>
  <c r="E85" i="5" s="1"/>
  <c r="C85" i="5" a="1"/>
  <c r="C85" i="5" s="1"/>
  <c r="D10" i="5" a="1"/>
  <c r="D10" i="5" s="1"/>
  <c r="E10" i="5" s="1" a="1"/>
  <c r="E10" i="5" s="1"/>
  <c r="C10" i="5" a="1"/>
  <c r="C10" i="5" s="1"/>
  <c r="D69" i="5" a="1"/>
  <c r="D69" i="5" s="1"/>
  <c r="C69" i="5" a="1"/>
  <c r="C69" i="5" s="1"/>
  <c r="D37" i="5" a="1"/>
  <c r="D37" i="5" s="1"/>
  <c r="E37" i="5" s="1" a="1"/>
  <c r="E37" i="5" s="1"/>
  <c r="C37" i="5" a="1"/>
  <c r="C37" i="5" s="1"/>
  <c r="D16" i="5" a="1"/>
  <c r="D16" i="5" s="1"/>
  <c r="C16" i="5" a="1"/>
  <c r="C16" i="5" s="1"/>
  <c r="D99" i="5" a="1"/>
  <c r="D99" i="5" s="1"/>
  <c r="H99" i="5" s="1" a="1"/>
  <c r="H99" i="5" s="1"/>
  <c r="C99" i="5" a="1"/>
  <c r="C99" i="5" s="1"/>
  <c r="C87" i="5" a="1"/>
  <c r="C87" i="5" s="1"/>
  <c r="D87" i="5" a="1"/>
  <c r="D87" i="5" s="1"/>
  <c r="H87" i="5" s="1" a="1"/>
  <c r="H87" i="5" s="1"/>
  <c r="C96" i="5" a="1"/>
  <c r="C96" i="5" s="1"/>
  <c r="D96" i="5" a="1"/>
  <c r="D96" i="5" s="1"/>
  <c r="E96" i="5" s="1" a="1"/>
  <c r="E96" i="5" s="1"/>
  <c r="C47" i="5" a="1"/>
  <c r="C47" i="5" s="1"/>
  <c r="D47" i="5" a="1"/>
  <c r="D47" i="5" s="1"/>
  <c r="H47" i="5" s="1" a="1"/>
  <c r="H47" i="5" s="1"/>
  <c r="D51" i="5" a="1"/>
  <c r="D51" i="5" s="1"/>
  <c r="C51" i="5" a="1"/>
  <c r="C51" i="5" s="1"/>
  <c r="C54" i="5" a="1"/>
  <c r="C54" i="5" s="1"/>
  <c r="D54" i="5" a="1"/>
  <c r="D54" i="5" s="1"/>
  <c r="D25" i="5" a="1"/>
  <c r="D25" i="5" s="1"/>
  <c r="E25" i="5" s="1" a="1"/>
  <c r="E25" i="5" s="1"/>
  <c r="C25" i="5" a="1"/>
  <c r="C25" i="5" s="1"/>
  <c r="C83" i="5" a="1"/>
  <c r="C83" i="5" s="1"/>
  <c r="D83" i="5" a="1"/>
  <c r="D83" i="5" s="1"/>
  <c r="D120" i="5" a="1"/>
  <c r="D120" i="5" s="1"/>
  <c r="C120" i="5" a="1"/>
  <c r="C120" i="5" s="1"/>
  <c r="D130" i="5" a="1"/>
  <c r="D130" i="5" s="1"/>
  <c r="H130" i="5" s="1" a="1"/>
  <c r="H130" i="5" s="1"/>
  <c r="C130" i="5" a="1"/>
  <c r="C130" i="5" s="1"/>
  <c r="D35" i="5" a="1"/>
  <c r="D35" i="5" s="1"/>
  <c r="C35" i="5" a="1"/>
  <c r="C35" i="5" s="1"/>
  <c r="C76" i="5" a="1"/>
  <c r="C76" i="5" s="1"/>
  <c r="D76" i="5" a="1"/>
  <c r="D76" i="5" s="1"/>
  <c r="C117" i="5" a="1"/>
  <c r="C117" i="5" s="1"/>
  <c r="D117" i="5" a="1"/>
  <c r="D117" i="5" s="1"/>
  <c r="C89" i="5" a="1"/>
  <c r="C89" i="5" s="1"/>
  <c r="D89" i="5" a="1"/>
  <c r="D89" i="5" s="1"/>
  <c r="D45" i="5" a="1"/>
  <c r="D45" i="5" s="1"/>
  <c r="E45" i="5" s="1" a="1"/>
  <c r="E45" i="5" s="1"/>
  <c r="C45" i="5" a="1"/>
  <c r="C45" i="5" s="1"/>
  <c r="D11" i="5" a="1"/>
  <c r="D11" i="5" s="1"/>
  <c r="E11" i="5" s="1" a="1"/>
  <c r="E11" i="5" s="1"/>
  <c r="C11" i="5" a="1"/>
  <c r="C11" i="5" s="1"/>
  <c r="D110" i="5" a="1"/>
  <c r="D110" i="5" s="1"/>
  <c r="C110" i="5" a="1"/>
  <c r="C110" i="5" s="1"/>
  <c r="D126" i="5" a="1"/>
  <c r="D126" i="5" s="1"/>
  <c r="C126" i="5" a="1"/>
  <c r="C126" i="5" s="1"/>
  <c r="C72" i="5" a="1"/>
  <c r="C72" i="5" s="1"/>
  <c r="D72" i="5" a="1"/>
  <c r="D72" i="5" s="1"/>
  <c r="D27" i="5" a="1"/>
  <c r="D27" i="5" s="1"/>
  <c r="H27" i="5" s="1" a="1"/>
  <c r="H27" i="5" s="1"/>
  <c r="C27" i="5" a="1"/>
  <c r="C27" i="5" s="1"/>
  <c r="D121" i="5" a="1"/>
  <c r="D121" i="5" s="1"/>
  <c r="C121" i="5" a="1"/>
  <c r="C121" i="5" s="1"/>
  <c r="D41" i="5" a="1"/>
  <c r="D41" i="5" s="1"/>
  <c r="E41" i="5" s="1" a="1"/>
  <c r="E41" i="5" s="1"/>
  <c r="C41" i="5" a="1"/>
  <c r="C41" i="5" s="1"/>
  <c r="C59" i="5" a="1"/>
  <c r="C59" i="5" s="1"/>
  <c r="D59" i="5" a="1"/>
  <c r="D59" i="5" s="1"/>
  <c r="H59" i="5" s="1" a="1"/>
  <c r="H59" i="5" s="1"/>
  <c r="C68" i="5" a="1"/>
  <c r="C68" i="5" s="1"/>
  <c r="D68" i="5" a="1"/>
  <c r="D68" i="5" s="1"/>
  <c r="D49" i="5" a="1"/>
  <c r="D49" i="5" s="1"/>
  <c r="C49" i="5" a="1"/>
  <c r="C49" i="5" s="1"/>
  <c r="D66" i="5" a="1"/>
  <c r="D66" i="5" s="1"/>
  <c r="H66" i="5" s="1" a="1"/>
  <c r="H66" i="5" s="1"/>
  <c r="C66" i="5" a="1"/>
  <c r="C66" i="5" s="1"/>
  <c r="D67" i="5" a="1"/>
  <c r="D67" i="5" s="1"/>
  <c r="C67" i="5" a="1"/>
  <c r="C67" i="5" s="1"/>
  <c r="D123" i="5" a="1"/>
  <c r="D123" i="5" s="1"/>
  <c r="E123" i="5" s="1" a="1"/>
  <c r="E123" i="5" s="1"/>
  <c r="C123" i="5" a="1"/>
  <c r="C123" i="5" s="1"/>
  <c r="D61" i="5" a="1"/>
  <c r="D61" i="5" s="1"/>
  <c r="E61" i="5" s="1" a="1"/>
  <c r="E61" i="5" s="1"/>
  <c r="C61" i="5" a="1"/>
  <c r="C61" i="5" s="1"/>
  <c r="D100" i="5" a="1"/>
  <c r="D100" i="5" s="1"/>
  <c r="C100" i="5" a="1"/>
  <c r="C100" i="5" s="1"/>
  <c r="C48" i="5" a="1"/>
  <c r="C48" i="5" s="1"/>
  <c r="D48" i="5" a="1"/>
  <c r="D48" i="5" s="1"/>
  <c r="E48" i="5" s="1" a="1"/>
  <c r="E48" i="5" s="1"/>
  <c r="C106" i="5" a="1"/>
  <c r="C106" i="5" s="1"/>
  <c r="D106" i="5" a="1"/>
  <c r="D106" i="5" s="1"/>
  <c r="D93" i="5" a="1"/>
  <c r="D93" i="5" s="1"/>
  <c r="C93" i="5" a="1"/>
  <c r="C93" i="5" s="1"/>
  <c r="C119" i="5" a="1"/>
  <c r="C119" i="5" s="1"/>
  <c r="D119" i="5" a="1"/>
  <c r="D119" i="5" s="1"/>
  <c r="C15" i="5" a="1"/>
  <c r="C15" i="5" s="1"/>
  <c r="D15" i="5" a="1"/>
  <c r="D15" i="5" s="1"/>
  <c r="D20" i="5" a="1"/>
  <c r="D20" i="5" s="1"/>
  <c r="E20" i="5" s="1" a="1"/>
  <c r="E20" i="5" s="1"/>
  <c r="C20" i="5" a="1"/>
  <c r="C20" i="5" s="1"/>
  <c r="D111" i="5" a="1"/>
  <c r="D111" i="5" s="1"/>
  <c r="C111" i="5" a="1"/>
  <c r="C111" i="5" s="1"/>
  <c r="C92" i="5" a="1"/>
  <c r="C92" i="5" s="1"/>
  <c r="D92" i="5" a="1"/>
  <c r="D92" i="5" s="1"/>
  <c r="E92" i="5" s="1" a="1"/>
  <c r="E92" i="5" s="1"/>
  <c r="D81" i="5" a="1"/>
  <c r="D81" i="5" s="1"/>
  <c r="D118" i="5" a="1"/>
  <c r="D118" i="5" s="1"/>
  <c r="C118" i="5" a="1"/>
  <c r="C118" i="5" s="1"/>
  <c r="D131" i="5" a="1"/>
  <c r="D131" i="5" s="1"/>
  <c r="C131" i="5" a="1"/>
  <c r="C131" i="5" s="1"/>
  <c r="C90" i="5" a="1"/>
  <c r="C90" i="5" s="1"/>
  <c r="D90" i="5" a="1"/>
  <c r="D90" i="5" s="1"/>
  <c r="C74" i="5" a="1"/>
  <c r="C74" i="5" s="1"/>
  <c r="D74" i="5" a="1"/>
  <c r="D74" i="5" s="1"/>
  <c r="D52" i="5" a="1"/>
  <c r="D52" i="5" s="1"/>
  <c r="H52" i="5" s="1" a="1"/>
  <c r="H52" i="5" s="1"/>
  <c r="C52" i="5" a="1"/>
  <c r="C52" i="5" s="1"/>
  <c r="D18" i="5" a="1"/>
  <c r="D18" i="5" s="1"/>
  <c r="E18" i="5" s="1" a="1"/>
  <c r="E18" i="5" s="1"/>
  <c r="C18" i="5" a="1"/>
  <c r="C18" i="5" s="1"/>
  <c r="D86" i="5" a="1"/>
  <c r="D86" i="5" s="1"/>
  <c r="H86" i="5" s="1" a="1"/>
  <c r="H86" i="5" s="1"/>
  <c r="C86" i="5" a="1"/>
  <c r="C86" i="5" s="1"/>
  <c r="C79" i="5" a="1"/>
  <c r="C79" i="5" s="1"/>
  <c r="D79" i="5" a="1"/>
  <c r="D79" i="5" s="1"/>
  <c r="D13" i="5" a="1"/>
  <c r="D13" i="5" s="1"/>
  <c r="C13" i="5" a="1"/>
  <c r="C13" i="5" s="1"/>
  <c r="D98" i="5" a="1"/>
  <c r="D98" i="5" s="1"/>
  <c r="E98" i="5" s="1" a="1"/>
  <c r="E98" i="5" s="1"/>
  <c r="C98" i="5" a="1"/>
  <c r="C98" i="5" s="1"/>
  <c r="D17" i="5" a="1"/>
  <c r="D17" i="5" s="1"/>
  <c r="C17" i="5" a="1"/>
  <c r="C17" i="5" s="1"/>
  <c r="C128" i="5" a="1"/>
  <c r="C128" i="5" s="1"/>
  <c r="D128" i="5" a="1"/>
  <c r="D128" i="5" s="1"/>
  <c r="C29" i="5" a="1"/>
  <c r="C29" i="5" s="1"/>
  <c r="D107" i="5" a="1"/>
  <c r="D107" i="5" s="1"/>
  <c r="C107" i="5" a="1"/>
  <c r="C107" i="5" s="1"/>
  <c r="D132" i="5" a="1"/>
  <c r="D132" i="5" s="1"/>
  <c r="C132" i="5" a="1"/>
  <c r="C132" i="5" s="1"/>
  <c r="D71" i="5" a="1"/>
  <c r="D71" i="5" s="1"/>
  <c r="E71" i="5" s="1" a="1"/>
  <c r="E71" i="5" s="1"/>
  <c r="C71" i="5" a="1"/>
  <c r="C71" i="5" s="1"/>
  <c r="D122" i="5" a="1"/>
  <c r="D122" i="5" s="1"/>
  <c r="C122" i="5" a="1"/>
  <c r="C122" i="5" s="1"/>
  <c r="D32" i="5" a="1"/>
  <c r="D32" i="5" s="1"/>
  <c r="H32" i="5" s="1" a="1"/>
  <c r="H32" i="5" s="1"/>
  <c r="C32" i="5" a="1"/>
  <c r="C32" i="5" s="1"/>
  <c r="D104" i="5" a="1"/>
  <c r="D104" i="5" s="1"/>
  <c r="H104" i="5" s="1" a="1"/>
  <c r="H104" i="5" s="1"/>
  <c r="C104" i="5" a="1"/>
  <c r="C104" i="5" s="1"/>
  <c r="D14" i="5" a="1"/>
  <c r="D14" i="5" s="1"/>
  <c r="E14" i="5" s="1" a="1"/>
  <c r="E14" i="5" s="1"/>
  <c r="C14" i="5" a="1"/>
  <c r="C14" i="5" s="1"/>
  <c r="D124" i="5" a="1"/>
  <c r="D124" i="5" s="1"/>
  <c r="H124" i="5" s="1" a="1"/>
  <c r="H124" i="5" s="1"/>
  <c r="C124" i="5" a="1"/>
  <c r="C124" i="5" s="1"/>
  <c r="D78" i="5" a="1"/>
  <c r="D78" i="5" s="1"/>
  <c r="C78" i="5" a="1"/>
  <c r="C78" i="5" s="1"/>
  <c r="D127" i="5" a="1"/>
  <c r="D127" i="5" s="1"/>
  <c r="H127" i="5" s="1" a="1"/>
  <c r="H127" i="5" s="1"/>
  <c r="C127" i="5" a="1"/>
  <c r="C127" i="5" s="1"/>
  <c r="C113" i="5" a="1"/>
  <c r="C113" i="5" s="1"/>
  <c r="D113" i="5" a="1"/>
  <c r="D113" i="5" s="1"/>
  <c r="D12" i="5" a="1"/>
  <c r="D12" i="5" s="1"/>
  <c r="E12" i="5" s="1" a="1"/>
  <c r="E12" i="5" s="1"/>
  <c r="C12" i="5" a="1"/>
  <c r="C12" i="5" s="1"/>
  <c r="C116" i="5" a="1"/>
  <c r="C116" i="5" s="1"/>
  <c r="D116" i="5" a="1"/>
  <c r="D116" i="5" s="1"/>
  <c r="H116" i="5" s="1" a="1"/>
  <c r="H116" i="5" s="1"/>
  <c r="D105" i="5" a="1"/>
  <c r="D105" i="5" s="1"/>
  <c r="E105" i="5" s="1" a="1"/>
  <c r="E105" i="5" s="1"/>
  <c r="C105" i="5" a="1"/>
  <c r="C105" i="5" s="1"/>
  <c r="D31" i="5" a="1"/>
  <c r="D31" i="5" s="1"/>
  <c r="C31" i="5" a="1"/>
  <c r="C31" i="5" s="1"/>
  <c r="C80" i="5" a="1"/>
  <c r="C80" i="5" s="1"/>
  <c r="D80" i="5" a="1"/>
  <c r="D80" i="5" s="1"/>
  <c r="E80" i="5" s="1" a="1"/>
  <c r="E80" i="5" s="1"/>
  <c r="D46" i="5" a="1"/>
  <c r="D46" i="5" s="1"/>
  <c r="C46" i="5" a="1"/>
  <c r="C46" i="5" s="1"/>
  <c r="D75" i="5" a="1"/>
  <c r="D75" i="5" s="1"/>
  <c r="C75" i="5" a="1"/>
  <c r="C75" i="5" s="1"/>
  <c r="D62" i="5" a="1"/>
  <c r="D62" i="5" s="1"/>
  <c r="E62" i="5" s="1" a="1"/>
  <c r="E62" i="5" s="1"/>
  <c r="C62" i="5" a="1"/>
  <c r="C62" i="5" s="1"/>
  <c r="C60" i="5" a="1"/>
  <c r="C60" i="5" s="1"/>
  <c r="D60" i="5" a="1"/>
  <c r="D60" i="5" s="1"/>
  <c r="H60" i="5" s="1" a="1"/>
  <c r="H60" i="5" s="1"/>
  <c r="C30" i="5" a="1"/>
  <c r="C30" i="5" s="1"/>
  <c r="D30" i="5" a="1"/>
  <c r="D30" i="5" s="1"/>
  <c r="D33" i="5" a="1"/>
  <c r="D33" i="5" s="1"/>
  <c r="E33" i="5" s="1" a="1"/>
  <c r="E33" i="5" s="1"/>
  <c r="C33" i="5" a="1"/>
  <c r="C33" i="5" s="1"/>
  <c r="D38" i="5" a="1"/>
  <c r="D38" i="5" s="1"/>
  <c r="C38" i="5" a="1"/>
  <c r="C38" i="5" s="1"/>
  <c r="D109" i="5" a="1"/>
  <c r="D109" i="5" s="1"/>
  <c r="C109" i="5" a="1"/>
  <c r="C109" i="5" s="1"/>
  <c r="C77" i="5" a="1"/>
  <c r="C77" i="5" s="1"/>
  <c r="D77" i="5" a="1"/>
  <c r="D77" i="5" s="1"/>
  <c r="E77" i="5" s="1" a="1"/>
  <c r="E77" i="5" s="1"/>
  <c r="C23" i="5" a="1"/>
  <c r="C23" i="5" s="1"/>
  <c r="D23" i="5" a="1"/>
  <c r="D23" i="5" s="1"/>
  <c r="E23" i="5" s="1" a="1"/>
  <c r="E23" i="5" s="1"/>
  <c r="D55" i="5" a="1"/>
  <c r="D55" i="5" s="1"/>
  <c r="C55" i="5" a="1"/>
  <c r="C55" i="5" s="1"/>
  <c r="D40" i="5" a="1"/>
  <c r="D40" i="5" s="1"/>
  <c r="H40" i="5" s="1" a="1"/>
  <c r="H40" i="5" s="1"/>
  <c r="C40" i="5" a="1"/>
  <c r="C40" i="5" s="1"/>
  <c r="D19" i="5" a="1"/>
  <c r="D19" i="5" s="1"/>
  <c r="E19" i="5" s="1" a="1"/>
  <c r="E19" i="5" s="1"/>
  <c r="C19" i="5" a="1"/>
  <c r="C19" i="5" s="1"/>
  <c r="D97" i="5" a="1"/>
  <c r="D97" i="5" s="1"/>
  <c r="E97" i="5" s="1" a="1"/>
  <c r="E97" i="5" s="1"/>
  <c r="C97" i="5" a="1"/>
  <c r="C97" i="5" s="1"/>
  <c r="D34" i="5" a="1"/>
  <c r="D34" i="5" s="1"/>
  <c r="C34" i="5" a="1"/>
  <c r="C34" i="5" s="1"/>
  <c r="D36" i="5" a="1"/>
  <c r="D36" i="5" s="1"/>
  <c r="C36" i="5" a="1"/>
  <c r="C36" i="5" s="1"/>
  <c r="D95" i="5" a="1"/>
  <c r="D95" i="5" s="1"/>
  <c r="C95" i="5" a="1"/>
  <c r="C95" i="5" s="1"/>
  <c r="D50" i="5" a="1"/>
  <c r="D50" i="5" s="1"/>
  <c r="C50" i="5" a="1"/>
  <c r="C50" i="5" s="1"/>
  <c r="D42" i="5" a="1"/>
  <c r="D42" i="5" s="1"/>
  <c r="C42" i="5" a="1"/>
  <c r="C42" i="5" s="1"/>
  <c r="D114" i="5" a="1"/>
  <c r="D114" i="5" s="1"/>
  <c r="E114" i="5" s="1" a="1"/>
  <c r="E114" i="5" s="1"/>
  <c r="C114" i="5" a="1"/>
  <c r="C114" i="5" s="1"/>
  <c r="D101" i="5" a="1"/>
  <c r="D101" i="5" s="1"/>
  <c r="C101" i="5" a="1"/>
  <c r="C101" i="5" s="1"/>
  <c r="D103" i="5" a="1"/>
  <c r="D103" i="5" s="1"/>
  <c r="C103" i="5" a="1"/>
  <c r="C103" i="5" s="1"/>
  <c r="D22" i="5" a="1"/>
  <c r="D22" i="5" s="1"/>
  <c r="E22" i="5" s="1" a="1"/>
  <c r="E22" i="5" s="1"/>
  <c r="C22" i="5" a="1"/>
  <c r="C22" i="5" s="1"/>
  <c r="C28" i="5" a="1"/>
  <c r="C28" i="5" s="1"/>
  <c r="D28" i="5" a="1"/>
  <c r="D28" i="5" s="1"/>
  <c r="E28" i="5" s="1" a="1"/>
  <c r="E28" i="5" s="1"/>
  <c r="D73" i="5" a="1"/>
  <c r="D73" i="5" s="1"/>
  <c r="C73" i="5" a="1"/>
  <c r="C73" i="5" s="1"/>
  <c r="D39" i="5" a="1"/>
  <c r="D39" i="5" s="1"/>
  <c r="E39" i="5" s="1" a="1"/>
  <c r="E39" i="5" s="1"/>
  <c r="C39" i="5" a="1"/>
  <c r="C39" i="5" s="1"/>
  <c r="D53" i="5" a="1"/>
  <c r="D53" i="5" s="1"/>
  <c r="C53" i="5" a="1"/>
  <c r="C53" i="5" s="1"/>
  <c r="D9" i="5" a="1"/>
  <c r="D9" i="5" s="1"/>
  <c r="C9" i="5" a="1"/>
  <c r="C9" i="5" s="1"/>
  <c r="D82" i="5" a="1"/>
  <c r="D82" i="5" s="1"/>
  <c r="C82" i="5" a="1"/>
  <c r="C82" i="5" s="1"/>
  <c r="C58" i="5" a="1"/>
  <c r="C58" i="5" s="1"/>
  <c r="D58" i="5" a="1"/>
  <c r="D58" i="5" s="1"/>
  <c r="D129" i="5" a="1"/>
  <c r="D129" i="5" s="1"/>
  <c r="C129" i="5" a="1"/>
  <c r="C129" i="5" s="1"/>
  <c r="D44" i="5" a="1"/>
  <c r="D44" i="5" s="1"/>
  <c r="C44" i="5" a="1"/>
  <c r="C44" i="5" s="1"/>
  <c r="D102" i="5" a="1"/>
  <c r="D102" i="5" s="1"/>
  <c r="C102" i="5" a="1"/>
  <c r="C102" i="5" s="1"/>
  <c r="C57" i="5" a="1"/>
  <c r="C57" i="5" s="1"/>
  <c r="D57" i="5" a="1"/>
  <c r="D57" i="5" s="1"/>
  <c r="C112" i="5" a="1"/>
  <c r="C112" i="5" s="1"/>
  <c r="D112" i="5" a="1"/>
  <c r="D112" i="5" s="1"/>
  <c r="D21" i="5" a="1"/>
  <c r="D21" i="5" s="1"/>
  <c r="C21" i="5" a="1"/>
  <c r="C21" i="5" s="1"/>
  <c r="C65" i="5" a="1"/>
  <c r="C65" i="5" s="1"/>
  <c r="D65" i="5" a="1"/>
  <c r="D65" i="5" s="1"/>
  <c r="H65" i="5" s="1" a="1"/>
  <c r="H65" i="5" s="1"/>
  <c r="D115" i="5" a="1"/>
  <c r="D115" i="5" s="1"/>
  <c r="C115" i="5" a="1"/>
  <c r="C115" i="5" s="1"/>
  <c r="D70" i="5" a="1"/>
  <c r="D70" i="5" s="1"/>
  <c r="C70" i="5" a="1"/>
  <c r="C70" i="5" s="1"/>
  <c r="D99" i="20" a="1"/>
  <c r="D99" i="20" s="1"/>
  <c r="H99" i="20" s="1" a="1"/>
  <c r="H99" i="20" s="1"/>
  <c r="C99" i="20" a="1"/>
  <c r="C99" i="20" s="1"/>
  <c r="C107" i="20" a="1"/>
  <c r="C107" i="20" s="1"/>
  <c r="D107" i="20" a="1"/>
  <c r="D107" i="20" s="1"/>
  <c r="E107" i="20" s="1" a="1"/>
  <c r="E107" i="20" s="1"/>
  <c r="D28" i="20" a="1"/>
  <c r="D28" i="20" s="1"/>
  <c r="C28" i="20" a="1"/>
  <c r="C28" i="20" s="1"/>
  <c r="D125" i="20" a="1"/>
  <c r="D125" i="20" s="1"/>
  <c r="H125" i="20" s="1" a="1"/>
  <c r="H125" i="20" s="1"/>
  <c r="C125" i="20" a="1"/>
  <c r="C125" i="20" s="1"/>
  <c r="C121" i="20" a="1"/>
  <c r="C121" i="20" s="1"/>
  <c r="D121" i="20" a="1"/>
  <c r="D121" i="20" s="1"/>
  <c r="H121" i="20" s="1" a="1"/>
  <c r="H121" i="20" s="1"/>
  <c r="D113" i="20" a="1"/>
  <c r="D113" i="20" s="1"/>
  <c r="E113" i="20" s="1" a="1"/>
  <c r="E113" i="20" s="1"/>
  <c r="C113" i="20" a="1"/>
  <c r="C113" i="20" s="1"/>
  <c r="C39" i="20" a="1"/>
  <c r="C39" i="20" s="1"/>
  <c r="D39" i="20" a="1"/>
  <c r="D39" i="20" s="1"/>
  <c r="H39" i="20" s="1" a="1"/>
  <c r="H39" i="20" s="1"/>
  <c r="C128" i="20" a="1"/>
  <c r="C128" i="20" s="1"/>
  <c r="D128" i="20" a="1"/>
  <c r="D128" i="20" s="1"/>
  <c r="H128" i="20" s="1" a="1"/>
  <c r="H128" i="20" s="1"/>
  <c r="D31" i="20" a="1"/>
  <c r="D31" i="20" s="1"/>
  <c r="H31" i="20" s="1" a="1"/>
  <c r="H31" i="20" s="1"/>
  <c r="C31" i="20" a="1"/>
  <c r="C31" i="20" s="1"/>
  <c r="D52" i="20" a="1"/>
  <c r="D52" i="20" s="1"/>
  <c r="C52" i="20" a="1"/>
  <c r="C52" i="20" s="1"/>
  <c r="D55" i="20" a="1"/>
  <c r="D55" i="20" s="1"/>
  <c r="C55" i="20" a="1"/>
  <c r="C55" i="20" s="1"/>
  <c r="D73" i="20" a="1"/>
  <c r="D73" i="20" s="1"/>
  <c r="E73" i="20" s="1" a="1"/>
  <c r="E73" i="20" s="1"/>
  <c r="C98" i="20" a="1"/>
  <c r="C98" i="20" s="1"/>
  <c r="D98" i="20" a="1"/>
  <c r="D98" i="20" s="1"/>
  <c r="C48" i="20" a="1"/>
  <c r="C48" i="20" s="1"/>
  <c r="D48" i="20" a="1"/>
  <c r="D48" i="20" s="1"/>
  <c r="E48" i="20" s="1" a="1"/>
  <c r="E48" i="20" s="1"/>
  <c r="D106" i="20" a="1"/>
  <c r="D106" i="20" s="1"/>
  <c r="H106" i="20" s="1" a="1"/>
  <c r="H106" i="20" s="1"/>
  <c r="C106" i="20" a="1"/>
  <c r="C106" i="20" s="1"/>
  <c r="C110" i="20" a="1"/>
  <c r="C110" i="20" s="1"/>
  <c r="D110" i="20" a="1"/>
  <c r="D110" i="20" s="1"/>
  <c r="E110" i="20" s="1" a="1"/>
  <c r="E110" i="20" s="1"/>
  <c r="C27" i="20" a="1"/>
  <c r="C27" i="20" s="1"/>
  <c r="D27" i="20" a="1"/>
  <c r="D27" i="20" s="1"/>
  <c r="D95" i="20" a="1"/>
  <c r="D95" i="20" s="1"/>
  <c r="E95" i="20" s="1" a="1"/>
  <c r="E95" i="20" s="1"/>
  <c r="C95" i="20" a="1"/>
  <c r="C95" i="20" s="1"/>
  <c r="C127" i="20" a="1"/>
  <c r="C127" i="20" s="1"/>
  <c r="D127" i="20" a="1"/>
  <c r="D127" i="20" s="1"/>
  <c r="E127" i="20" s="1" a="1"/>
  <c r="E127" i="20" s="1"/>
  <c r="D62" i="20" a="1"/>
  <c r="D62" i="20" s="1"/>
  <c r="C62" i="20" a="1"/>
  <c r="C62" i="20" s="1"/>
  <c r="D114" i="20" a="1"/>
  <c r="D114" i="20" s="1"/>
  <c r="E114" i="20" s="1" a="1"/>
  <c r="E114" i="20" s="1"/>
  <c r="C114" i="20" a="1"/>
  <c r="C114" i="20" s="1"/>
  <c r="D88" i="20" a="1"/>
  <c r="D88" i="20" s="1"/>
  <c r="E88" i="20" s="1" a="1"/>
  <c r="E88" i="20" s="1"/>
  <c r="C88" i="20" a="1"/>
  <c r="C88" i="20" s="1"/>
  <c r="D45" i="20" a="1"/>
  <c r="D45" i="20" s="1"/>
  <c r="C45" i="20" a="1"/>
  <c r="C45" i="20" s="1"/>
  <c r="D54" i="20" a="1"/>
  <c r="D54" i="20" s="1"/>
  <c r="H54" i="20" s="1" a="1"/>
  <c r="H54" i="20" s="1"/>
  <c r="C54" i="20" a="1"/>
  <c r="C54" i="20" s="1"/>
  <c r="D85" i="20" a="1"/>
  <c r="D85" i="20" s="1"/>
  <c r="H85" i="20" s="1" a="1"/>
  <c r="H85" i="20" s="1"/>
  <c r="C85" i="20" a="1"/>
  <c r="C85" i="20" s="1"/>
  <c r="C25" i="20" a="1"/>
  <c r="C25" i="20" s="1"/>
  <c r="D25" i="20" a="1"/>
  <c r="D25" i="20" s="1"/>
  <c r="H25" i="20" s="1" a="1"/>
  <c r="H25" i="20" s="1"/>
  <c r="C66" i="20" a="1"/>
  <c r="C66" i="20" s="1"/>
  <c r="D66" i="20" a="1"/>
  <c r="D66" i="20" s="1"/>
  <c r="D12" i="20" a="1"/>
  <c r="D12" i="20" s="1"/>
  <c r="C12" i="20" a="1"/>
  <c r="C12" i="20" s="1"/>
  <c r="D134" i="20" a="1"/>
  <c r="D134" i="20" s="1"/>
  <c r="H134" i="20" s="1" a="1"/>
  <c r="H134" i="20" s="1"/>
  <c r="C134" i="20" a="1"/>
  <c r="C134" i="20" s="1"/>
  <c r="D46" i="20" a="1"/>
  <c r="D46" i="20" s="1"/>
  <c r="H46" i="20" s="1" a="1"/>
  <c r="H46" i="20" s="1"/>
  <c r="C46" i="20" a="1"/>
  <c r="C46" i="20" s="1"/>
  <c r="D104" i="20" a="1"/>
  <c r="D104" i="20" s="1"/>
  <c r="C104" i="20" a="1"/>
  <c r="C104" i="20" s="1"/>
  <c r="C23" i="20" a="1"/>
  <c r="C23" i="20" s="1"/>
  <c r="D23" i="20" a="1"/>
  <c r="D23" i="20" s="1"/>
  <c r="E23" i="20" s="1" a="1"/>
  <c r="E23" i="20" s="1"/>
  <c r="C22" i="20" a="1"/>
  <c r="C22" i="20" s="1"/>
  <c r="D22" i="20" a="1"/>
  <c r="D22" i="20" s="1"/>
  <c r="D122" i="20" a="1"/>
  <c r="D122" i="20" s="1"/>
  <c r="C122" i="20" a="1"/>
  <c r="C122" i="20" s="1"/>
  <c r="D36" i="20" a="1"/>
  <c r="D36" i="20" s="1"/>
  <c r="E36" i="20" s="1" a="1"/>
  <c r="E36" i="20" s="1"/>
  <c r="C36" i="20" a="1"/>
  <c r="C36" i="20" s="1"/>
  <c r="D35" i="20" a="1"/>
  <c r="D35" i="20" s="1"/>
  <c r="E35" i="20" s="1" a="1"/>
  <c r="E35" i="20" s="1"/>
  <c r="C35" i="20" a="1"/>
  <c r="C35" i="20" s="1"/>
  <c r="D118" i="20" a="1"/>
  <c r="D118" i="20" s="1"/>
  <c r="C118" i="20" a="1"/>
  <c r="C118" i="20" s="1"/>
  <c r="D70" i="20" a="1"/>
  <c r="D70" i="20" s="1"/>
  <c r="H70" i="20" s="1" a="1"/>
  <c r="H70" i="20" s="1"/>
  <c r="C70" i="20" a="1"/>
  <c r="C70" i="20" s="1"/>
  <c r="D129" i="20" a="1"/>
  <c r="D129" i="20" s="1"/>
  <c r="E129" i="20" s="1" a="1"/>
  <c r="E129" i="20" s="1"/>
  <c r="C129" i="20" a="1"/>
  <c r="C129" i="20" s="1"/>
  <c r="C131" i="20" a="1"/>
  <c r="C131" i="20" s="1"/>
  <c r="D131" i="20" a="1"/>
  <c r="D131" i="20" s="1"/>
  <c r="E131" i="20" s="1" a="1"/>
  <c r="E131" i="20" s="1"/>
  <c r="D15" i="20" a="1"/>
  <c r="D15" i="20" s="1"/>
  <c r="C15" i="20" a="1"/>
  <c r="C15" i="20" s="1"/>
  <c r="D24" i="20" a="1"/>
  <c r="D24" i="20" s="1"/>
  <c r="E24" i="20" s="1" a="1"/>
  <c r="E24" i="20" s="1"/>
  <c r="C24" i="20" a="1"/>
  <c r="C24" i="20" s="1"/>
  <c r="D133" i="20" a="1"/>
  <c r="D133" i="20" s="1"/>
  <c r="H133" i="20" s="1" a="1"/>
  <c r="H133" i="20" s="1"/>
  <c r="C133" i="20" a="1"/>
  <c r="C133" i="20" s="1"/>
  <c r="C90" i="20" a="1"/>
  <c r="C90" i="20" s="1"/>
  <c r="D90" i="20" a="1"/>
  <c r="D90" i="20" s="1"/>
  <c r="H90" i="20" s="1" a="1"/>
  <c r="H90" i="20" s="1"/>
  <c r="D82" i="20" a="1"/>
  <c r="D82" i="20" s="1"/>
  <c r="C82" i="20" a="1"/>
  <c r="C82" i="20" s="1"/>
  <c r="D64" i="20" a="1"/>
  <c r="D64" i="20" s="1"/>
  <c r="E64" i="20" s="1" a="1"/>
  <c r="E64" i="20" s="1"/>
  <c r="D38" i="20" a="1"/>
  <c r="D38" i="20" s="1"/>
  <c r="C38" i="20" a="1"/>
  <c r="C38" i="20" s="1"/>
  <c r="C108" i="20" a="1"/>
  <c r="C108" i="20" s="1"/>
  <c r="D108" i="20" a="1"/>
  <c r="D108" i="20" s="1"/>
  <c r="E108" i="20" s="1" a="1"/>
  <c r="E108" i="20" s="1"/>
  <c r="C17" i="20" a="1"/>
  <c r="C17" i="20" s="1"/>
  <c r="D17" i="20" a="1"/>
  <c r="D17" i="20" s="1"/>
  <c r="E17" i="20" s="1" a="1"/>
  <c r="E17" i="20" s="1"/>
  <c r="D84" i="20" a="1"/>
  <c r="D84" i="20" s="1"/>
  <c r="E84" i="20" s="1" a="1"/>
  <c r="E84" i="20" s="1"/>
  <c r="C84" i="20" a="1"/>
  <c r="C84" i="20" s="1"/>
  <c r="C11" i="20" a="1"/>
  <c r="C11" i="20" s="1"/>
  <c r="D11" i="20" a="1"/>
  <c r="D11" i="20" s="1"/>
  <c r="H11" i="20" s="1" a="1"/>
  <c r="H11" i="20" s="1"/>
  <c r="D101" i="20" a="1"/>
  <c r="D101" i="20" s="1"/>
  <c r="E101" i="20" s="1" a="1"/>
  <c r="E101" i="20" s="1"/>
  <c r="C101" i="20" a="1"/>
  <c r="C101" i="20" s="1"/>
  <c r="D86" i="20" a="1"/>
  <c r="D86" i="20" s="1"/>
  <c r="C86" i="20" a="1"/>
  <c r="C86" i="20" s="1"/>
  <c r="C57" i="20" a="1"/>
  <c r="C57" i="20" s="1"/>
  <c r="D57" i="20" a="1"/>
  <c r="D57" i="20" s="1"/>
  <c r="C18" i="20" a="1"/>
  <c r="C18" i="20" s="1"/>
  <c r="D18" i="20" a="1"/>
  <c r="D18" i="20" s="1"/>
  <c r="E18" i="20" s="1" a="1"/>
  <c r="E18" i="20" s="1"/>
  <c r="D78" i="20" a="1"/>
  <c r="D78" i="20" s="1"/>
  <c r="H78" i="20" s="1" a="1"/>
  <c r="H78" i="20" s="1"/>
  <c r="C78" i="20" a="1"/>
  <c r="C78" i="20" s="1"/>
  <c r="D33" i="20" a="1"/>
  <c r="D33" i="20" s="1"/>
  <c r="H33" i="20" s="1" a="1"/>
  <c r="H33" i="20" s="1"/>
  <c r="C33" i="20" a="1"/>
  <c r="C33" i="20" s="1"/>
  <c r="D43" i="20" a="1"/>
  <c r="D43" i="20" s="1"/>
  <c r="C43" i="20" a="1"/>
  <c r="C43" i="20" s="1"/>
  <c r="C41" i="20" a="1"/>
  <c r="C41" i="20" s="1"/>
  <c r="D41" i="20" a="1"/>
  <c r="D41" i="20" s="1"/>
  <c r="D42" i="20" a="1"/>
  <c r="D42" i="20" s="1"/>
  <c r="H42" i="20" s="1" a="1"/>
  <c r="H42" i="20" s="1"/>
  <c r="C42" i="20" a="1"/>
  <c r="C42" i="20" s="1"/>
  <c r="C112" i="20" a="1"/>
  <c r="C112" i="20" s="1"/>
  <c r="D112" i="20" a="1"/>
  <c r="D112" i="20" s="1"/>
  <c r="H112" i="20" s="1" a="1"/>
  <c r="H112" i="20" s="1"/>
  <c r="C123" i="20" a="1"/>
  <c r="C123" i="20" s="1"/>
  <c r="D123" i="20" a="1"/>
  <c r="D123" i="20" s="1"/>
  <c r="E123" i="20" s="1" a="1"/>
  <c r="E123" i="20" s="1"/>
  <c r="D74" i="20" a="1"/>
  <c r="D74" i="20" s="1"/>
  <c r="C74" i="20" a="1"/>
  <c r="C74" i="20" s="1"/>
  <c r="D80" i="20" a="1"/>
  <c r="D80" i="20" s="1"/>
  <c r="H80" i="20" s="1" a="1"/>
  <c r="H80" i="20" s="1"/>
  <c r="C80" i="20" a="1"/>
  <c r="C80" i="20" s="1"/>
  <c r="D76" i="20" a="1"/>
  <c r="D76" i="20" s="1"/>
  <c r="H76" i="20" s="1" a="1"/>
  <c r="H76" i="20" s="1"/>
  <c r="C76" i="20" a="1"/>
  <c r="C76" i="20" s="1"/>
  <c r="D117" i="20" a="1"/>
  <c r="D117" i="20" s="1"/>
  <c r="H117" i="20" s="1" a="1"/>
  <c r="H117" i="20" s="1"/>
  <c r="C117" i="20" a="1"/>
  <c r="C117" i="20" s="1"/>
  <c r="C102" i="20" a="1"/>
  <c r="C102" i="20" s="1"/>
  <c r="D102" i="20" a="1"/>
  <c r="D102" i="20" s="1"/>
  <c r="H102" i="20" s="1" a="1"/>
  <c r="H102" i="20" s="1"/>
  <c r="D37" i="20" a="1"/>
  <c r="D37" i="20" s="1"/>
  <c r="H37" i="20" s="1" a="1"/>
  <c r="H37" i="20" s="1"/>
  <c r="C37" i="20" a="1"/>
  <c r="C37" i="20" s="1"/>
  <c r="C69" i="20" a="1"/>
  <c r="C69" i="20" s="1"/>
  <c r="D69" i="20" a="1"/>
  <c r="D69" i="20" s="1"/>
  <c r="E69" i="20" s="1" a="1"/>
  <c r="E69" i="20" s="1"/>
  <c r="D124" i="20" a="1"/>
  <c r="D124" i="20" s="1"/>
  <c r="C124" i="20" a="1"/>
  <c r="C124" i="20" s="1"/>
  <c r="D9" i="20" a="1"/>
  <c r="D9" i="20" s="1"/>
  <c r="C9" i="20" a="1"/>
  <c r="C9" i="20" s="1"/>
  <c r="C83" i="20" a="1"/>
  <c r="C83" i="20" s="1"/>
  <c r="D83" i="20" a="1"/>
  <c r="D83" i="20" s="1"/>
  <c r="H83" i="20" s="1" a="1"/>
  <c r="H83" i="20" s="1"/>
  <c r="D111" i="20" a="1"/>
  <c r="D111" i="20" s="1"/>
  <c r="E111" i="20" s="1" a="1"/>
  <c r="E111" i="20" s="1"/>
  <c r="C111" i="20" a="1"/>
  <c r="C111" i="20" s="1"/>
  <c r="C30" i="20" a="1"/>
  <c r="C30" i="20" s="1"/>
  <c r="D30" i="20" a="1"/>
  <c r="D30" i="20" s="1"/>
  <c r="H30" i="20" s="1" a="1"/>
  <c r="H30" i="20" s="1"/>
  <c r="C13" i="20" a="1"/>
  <c r="C13" i="20" s="1"/>
  <c r="D13" i="20" a="1"/>
  <c r="D13" i="20" s="1"/>
  <c r="D19" i="20" a="1"/>
  <c r="D19" i="20" s="1"/>
  <c r="C19" i="20" a="1"/>
  <c r="C19" i="20" s="1"/>
  <c r="C44" i="20" a="1"/>
  <c r="C44" i="20" s="1"/>
  <c r="D44" i="20" a="1"/>
  <c r="D44" i="20" s="1"/>
  <c r="D63" i="20" a="1"/>
  <c r="D63" i="20" s="1"/>
  <c r="C63" i="20" a="1"/>
  <c r="C63" i="20" s="1"/>
  <c r="C16" i="20" a="1"/>
  <c r="C16" i="20" s="1"/>
  <c r="D16" i="20" a="1"/>
  <c r="D16" i="20" s="1"/>
  <c r="E16" i="20" s="1" a="1"/>
  <c r="E16" i="20" s="1"/>
  <c r="C68" i="20" a="1"/>
  <c r="C68" i="20" s="1"/>
  <c r="D68" i="20" a="1"/>
  <c r="D68" i="20" s="1"/>
  <c r="H68" i="20" s="1" a="1"/>
  <c r="H68" i="20" s="1"/>
  <c r="C105" i="20" a="1"/>
  <c r="C105" i="20" s="1"/>
  <c r="D105" i="20" a="1"/>
  <c r="D105" i="20" s="1"/>
  <c r="E105" i="20" s="1" a="1"/>
  <c r="E105" i="20" s="1"/>
  <c r="C92" i="20" a="1"/>
  <c r="C92" i="20" s="1"/>
  <c r="D92" i="20" a="1"/>
  <c r="D92" i="20" s="1"/>
  <c r="E92" i="20" s="1" a="1"/>
  <c r="E92" i="20" s="1"/>
  <c r="C89" i="20" a="1"/>
  <c r="C89" i="20" s="1"/>
  <c r="D89" i="20" a="1"/>
  <c r="D89" i="20" s="1"/>
  <c r="H89" i="20" s="1" a="1"/>
  <c r="H89" i="20" s="1"/>
  <c r="D20" i="20" a="1"/>
  <c r="D20" i="20" s="1"/>
  <c r="E20" i="20" s="1" a="1"/>
  <c r="E20" i="20" s="1"/>
  <c r="C20" i="20" a="1"/>
  <c r="C20" i="20" s="1"/>
  <c r="D93" i="20" a="1"/>
  <c r="D93" i="20" s="1"/>
  <c r="E93" i="20" s="1" a="1"/>
  <c r="E93" i="20" s="1"/>
  <c r="C93" i="20" a="1"/>
  <c r="C93" i="20" s="1"/>
  <c r="D51" i="20" a="1"/>
  <c r="D51" i="20" s="1"/>
  <c r="H51" i="20" s="1" a="1"/>
  <c r="H51" i="20" s="1"/>
  <c r="C51" i="20" a="1"/>
  <c r="C51" i="20" s="1"/>
  <c r="D103" i="20" a="1"/>
  <c r="D103" i="20" s="1"/>
  <c r="E103" i="20" s="1" a="1"/>
  <c r="E103" i="20" s="1"/>
  <c r="C103" i="20" a="1"/>
  <c r="C103" i="20" s="1"/>
  <c r="D109" i="20" a="1"/>
  <c r="D109" i="20" s="1"/>
  <c r="E109" i="20" s="1" a="1"/>
  <c r="E109" i="20" s="1"/>
  <c r="C109" i="20" a="1"/>
  <c r="C109" i="20" s="1"/>
  <c r="D10" i="20" a="1"/>
  <c r="D10" i="20" s="1"/>
  <c r="C10" i="20" a="1"/>
  <c r="C10" i="20" s="1"/>
  <c r="C53" i="20" a="1"/>
  <c r="C53" i="20" s="1"/>
  <c r="D53" i="20" a="1"/>
  <c r="D53" i="20" s="1"/>
  <c r="D91" i="20" a="1"/>
  <c r="D91" i="20" s="1"/>
  <c r="E91" i="20" s="1" a="1"/>
  <c r="E91" i="20" s="1"/>
  <c r="C91" i="20" a="1"/>
  <c r="C91" i="20" s="1"/>
  <c r="C61" i="20" a="1"/>
  <c r="C61" i="20" s="1"/>
  <c r="D61" i="20" a="1"/>
  <c r="D61" i="20" s="1"/>
  <c r="H61" i="20" s="1" a="1"/>
  <c r="H61" i="20" s="1"/>
  <c r="D126" i="20" a="1"/>
  <c r="D126" i="20" s="1"/>
  <c r="H126" i="20" s="1" a="1"/>
  <c r="H126" i="20" s="1"/>
  <c r="C126" i="20" a="1"/>
  <c r="C126" i="20" s="1"/>
  <c r="D130" i="20" a="1"/>
  <c r="D130" i="20" s="1"/>
  <c r="C130" i="20" a="1"/>
  <c r="C130" i="20" s="1"/>
  <c r="D29" i="20" a="1"/>
  <c r="D29" i="20" s="1"/>
  <c r="H29" i="20" s="1" a="1"/>
  <c r="H29" i="20" s="1"/>
  <c r="C29" i="20" a="1"/>
  <c r="C29" i="20" s="1"/>
  <c r="C21" i="20" a="1"/>
  <c r="C21" i="20" s="1"/>
  <c r="D21" i="20" a="1"/>
  <c r="D21" i="20" s="1"/>
  <c r="D115" i="20" a="1"/>
  <c r="D115" i="20" s="1"/>
  <c r="E115" i="20" s="1" a="1"/>
  <c r="E115" i="20" s="1"/>
  <c r="C115" i="20" a="1"/>
  <c r="C115" i="20" s="1"/>
  <c r="C26" i="20" a="1"/>
  <c r="C26" i="20" s="1"/>
  <c r="D26" i="20" a="1"/>
  <c r="D26" i="20" s="1"/>
  <c r="D119" i="20" a="1"/>
  <c r="D119" i="20" s="1"/>
  <c r="E119" i="20" s="1" a="1"/>
  <c r="E119" i="20" s="1"/>
  <c r="C119" i="20" a="1"/>
  <c r="C119" i="20" s="1"/>
  <c r="D65" i="20" a="1"/>
  <c r="D65" i="20" s="1"/>
  <c r="E65" i="20" s="1" a="1"/>
  <c r="E65" i="20" s="1"/>
  <c r="C65" i="20" a="1"/>
  <c r="C65" i="20" s="1"/>
  <c r="D67" i="20" a="1"/>
  <c r="D67" i="20" s="1"/>
  <c r="E67" i="20" s="1" a="1"/>
  <c r="E67" i="20" s="1"/>
  <c r="C67" i="20" a="1"/>
  <c r="C67" i="20" s="1"/>
  <c r="D75" i="20" a="1"/>
  <c r="D75" i="20" s="1"/>
  <c r="C75" i="20" a="1"/>
  <c r="C75" i="20" s="1"/>
  <c r="C59" i="20" a="1"/>
  <c r="C59" i="20" s="1"/>
  <c r="D59" i="20" a="1"/>
  <c r="D59" i="20" s="1"/>
  <c r="D49" i="20" a="1"/>
  <c r="D49" i="20" s="1"/>
  <c r="E49" i="20" s="1" a="1"/>
  <c r="E49" i="20" s="1"/>
  <c r="C49" i="20" a="1"/>
  <c r="C49" i="20" s="1"/>
  <c r="C40" i="20" a="1"/>
  <c r="C40" i="20" s="1"/>
  <c r="D40" i="20" a="1"/>
  <c r="D40" i="20" s="1"/>
  <c r="E40" i="20" s="1" a="1"/>
  <c r="E40" i="20" s="1"/>
  <c r="D71" i="20" a="1"/>
  <c r="D71" i="20" s="1"/>
  <c r="H71" i="20" s="1" a="1"/>
  <c r="H71" i="20" s="1"/>
  <c r="C71" i="20" a="1"/>
  <c r="C71" i="20" s="1"/>
  <c r="D100" i="20" a="1"/>
  <c r="D100" i="20" s="1"/>
  <c r="E100" i="20" s="1" a="1"/>
  <c r="E100" i="20" s="1"/>
  <c r="C100" i="20" a="1"/>
  <c r="C100" i="20" s="1"/>
  <c r="C96" i="20" a="1"/>
  <c r="C96" i="20" s="1"/>
  <c r="D96" i="20" a="1"/>
  <c r="D96" i="20" s="1"/>
  <c r="E96" i="20" s="1" a="1"/>
  <c r="E96" i="20" s="1"/>
  <c r="D97" i="20" a="1"/>
  <c r="D97" i="20" s="1"/>
  <c r="H97" i="20" s="1" a="1"/>
  <c r="H97" i="20" s="1"/>
  <c r="C97" i="20" a="1"/>
  <c r="C97" i="20" s="1"/>
  <c r="D47" i="20" a="1"/>
  <c r="D47" i="20" s="1"/>
  <c r="E47" i="20" s="1" a="1"/>
  <c r="E47" i="20" s="1"/>
  <c r="C47" i="20" a="1"/>
  <c r="C47" i="20" s="1"/>
  <c r="D14" i="20" a="1"/>
  <c r="D14" i="20" s="1"/>
  <c r="E14" i="20" s="1" a="1"/>
  <c r="E14" i="20" s="1"/>
  <c r="C14" i="20" a="1"/>
  <c r="C14" i="20" s="1"/>
  <c r="D120" i="20" a="1"/>
  <c r="D120" i="20" s="1"/>
  <c r="H120" i="20" s="1" a="1"/>
  <c r="H120" i="20" s="1"/>
  <c r="C120" i="20" a="1"/>
  <c r="C120" i="20" s="1"/>
  <c r="D116" i="20" a="1"/>
  <c r="D116" i="20" s="1"/>
  <c r="E116" i="20" s="1" a="1"/>
  <c r="E116" i="20" s="1"/>
  <c r="C116" i="20" a="1"/>
  <c r="C116" i="20" s="1"/>
  <c r="D72" i="20" a="1"/>
  <c r="D72" i="20" s="1"/>
  <c r="E72" i="20" s="1" a="1"/>
  <c r="E72" i="20" s="1"/>
  <c r="C72" i="20" a="1"/>
  <c r="C72" i="20" s="1"/>
  <c r="D77" i="20" a="1"/>
  <c r="D77" i="20" s="1"/>
  <c r="E77" i="20" s="1" a="1"/>
  <c r="E77" i="20" s="1"/>
  <c r="C77" i="20" a="1"/>
  <c r="C77" i="20" s="1"/>
  <c r="D34" i="20" a="1"/>
  <c r="D34" i="20" s="1"/>
  <c r="C34" i="20" a="1"/>
  <c r="C34" i="20" s="1"/>
  <c r="D60" i="20" a="1"/>
  <c r="D60" i="20" s="1"/>
  <c r="H60" i="20" s="1" a="1"/>
  <c r="H60" i="20" s="1"/>
  <c r="C60" i="20" a="1"/>
  <c r="C60" i="20" s="1"/>
  <c r="D32" i="20" a="1"/>
  <c r="D32" i="20" s="1"/>
  <c r="E32" i="20" s="1" a="1"/>
  <c r="E32" i="20" s="1"/>
  <c r="C32" i="20" a="1"/>
  <c r="C32" i="20" s="1"/>
  <c r="C87" i="20" a="1"/>
  <c r="C87" i="20" s="1"/>
  <c r="D87" i="20" a="1"/>
  <c r="D87" i="20" s="1"/>
  <c r="D132" i="20" a="1"/>
  <c r="D132" i="20" s="1"/>
  <c r="E132" i="20" s="1" a="1"/>
  <c r="E132" i="20" s="1"/>
  <c r="C132" i="20" a="1"/>
  <c r="C132" i="20" s="1"/>
  <c r="C50" i="20" a="1"/>
  <c r="C50" i="20" s="1"/>
  <c r="D50" i="20" a="1"/>
  <c r="D50" i="20" s="1"/>
  <c r="H50" i="20" s="1" a="1"/>
  <c r="H50" i="20" s="1"/>
  <c r="C56" i="20" a="1"/>
  <c r="C56" i="20" s="1"/>
  <c r="D56" i="20" a="1"/>
  <c r="D56" i="20" s="1"/>
  <c r="D58" i="20" a="1"/>
  <c r="D58" i="20" s="1"/>
  <c r="C58" i="20" a="1"/>
  <c r="C58" i="20" s="1"/>
  <c r="D79" i="20" a="1"/>
  <c r="D79" i="20" s="1"/>
  <c r="H79" i="20" s="1" a="1"/>
  <c r="H79" i="20" s="1"/>
  <c r="C79" i="20" a="1"/>
  <c r="C79" i="20" s="1"/>
  <c r="C94" i="20" a="1"/>
  <c r="C94" i="20" s="1"/>
  <c r="D94" i="20" a="1"/>
  <c r="D94" i="20" s="1"/>
  <c r="D81" i="20" a="1"/>
  <c r="D81" i="20" s="1"/>
  <c r="E81" i="20" s="1" a="1"/>
  <c r="E81" i="20" s="1"/>
  <c r="C81" i="20" a="1"/>
  <c r="C81" i="20" s="1"/>
  <c r="G168" i="32" a="1"/>
  <c r="G168" i="32" s="1"/>
  <c r="G152" i="32" a="1"/>
  <c r="G152" i="32" s="1"/>
  <c r="G32" i="32" a="1"/>
  <c r="G32" i="32" s="1"/>
  <c r="I176" i="32" a="1"/>
  <c r="I176" i="32" s="1"/>
  <c r="G136" i="32" a="1"/>
  <c r="G136" i="32" s="1"/>
  <c r="G48" i="32" a="1"/>
  <c r="G48" i="32" s="1"/>
  <c r="G112" i="32" a="1"/>
  <c r="G112" i="32" s="1"/>
  <c r="D24" i="32" a="1"/>
  <c r="D24" i="32" s="1"/>
  <c r="F176" i="32" a="1"/>
  <c r="F176" i="32" s="1"/>
  <c r="D128" i="32" a="1"/>
  <c r="D128" i="32" s="1"/>
  <c r="E168" i="32" a="1"/>
  <c r="E168" i="32" s="1"/>
  <c r="D152" i="32" a="1"/>
  <c r="D152" i="32" s="1"/>
  <c r="G16" i="32" a="1"/>
  <c r="G16" i="32" s="1"/>
  <c r="H9" i="22"/>
  <c r="I9" i="22" s="1" a="1"/>
  <c r="I9" i="22" s="1"/>
  <c r="B34" i="22"/>
  <c r="C34" i="22" s="1" a="1"/>
  <c r="C34" i="22" s="1"/>
  <c r="H6" i="18"/>
  <c r="I6" i="18" s="1" a="1"/>
  <c r="I6" i="18" s="1"/>
  <c r="B31" i="18"/>
  <c r="C31" i="18" s="1" a="1"/>
  <c r="C31" i="18" s="1"/>
  <c r="B36" i="22"/>
  <c r="C36" i="22" s="1" a="1"/>
  <c r="C36" i="22" s="1"/>
  <c r="H11" i="22"/>
  <c r="I11" i="22" s="1" a="1"/>
  <c r="I11" i="22" s="1"/>
  <c r="H9" i="18"/>
  <c r="I9" i="18" s="1" a="1"/>
  <c r="I9" i="18" s="1"/>
  <c r="B34" i="18"/>
  <c r="C34" i="18" s="1" a="1"/>
  <c r="C34" i="18" s="1"/>
  <c r="U26" i="21"/>
  <c r="V26" i="21" s="1" a="1"/>
  <c r="V26" i="21" s="1"/>
  <c r="O26" i="21"/>
  <c r="P26" i="21" s="1" a="1"/>
  <c r="P26" i="21" s="1"/>
  <c r="I26" i="21"/>
  <c r="J26" i="21" s="1" a="1"/>
  <c r="J26" i="21" s="1"/>
  <c r="AA26" i="21"/>
  <c r="AB26" i="21" s="1" a="1"/>
  <c r="AB26" i="21" s="1"/>
  <c r="C51" i="21"/>
  <c r="D51" i="21" s="1" a="1"/>
  <c r="D51" i="21" s="1"/>
  <c r="B48" i="22"/>
  <c r="C48" i="22" s="1" a="1"/>
  <c r="C48" i="22" s="1"/>
  <c r="H23" i="22"/>
  <c r="I23" i="22" s="1" a="1"/>
  <c r="I23" i="22" s="1"/>
  <c r="H23" i="26"/>
  <c r="I23" i="26" s="1" a="1"/>
  <c r="I23" i="26" s="1"/>
  <c r="B123" i="26"/>
  <c r="C123" i="26" s="1" a="1"/>
  <c r="C123" i="26" s="1"/>
  <c r="B48" i="26"/>
  <c r="C48" i="26" s="1" a="1"/>
  <c r="C48" i="26" s="1"/>
  <c r="B98" i="26"/>
  <c r="C98" i="26" s="1" a="1"/>
  <c r="C98" i="26" s="1"/>
  <c r="B73" i="26"/>
  <c r="C73" i="26" s="1" a="1"/>
  <c r="C73" i="26" s="1"/>
  <c r="B41" i="18"/>
  <c r="C41" i="18" s="1" a="1"/>
  <c r="C41" i="18" s="1"/>
  <c r="H16" i="18"/>
  <c r="I16" i="18" s="1" a="1"/>
  <c r="I16" i="18" s="1"/>
  <c r="B59" i="26"/>
  <c r="C59" i="26" s="1" a="1"/>
  <c r="C59" i="26" s="1"/>
  <c r="B84" i="26"/>
  <c r="C84" i="26" s="1" a="1"/>
  <c r="C84" i="26" s="1"/>
  <c r="B109" i="26"/>
  <c r="C109" i="26" s="1" a="1"/>
  <c r="C109" i="26" s="1"/>
  <c r="B34" i="26"/>
  <c r="C34" i="26" s="1" a="1"/>
  <c r="C34" i="26" s="1"/>
  <c r="H9" i="26"/>
  <c r="I9" i="26" s="1" a="1"/>
  <c r="I9" i="26" s="1"/>
  <c r="O19" i="17"/>
  <c r="P19" i="17" s="1" a="1"/>
  <c r="P19" i="17" s="1"/>
  <c r="AA19" i="17"/>
  <c r="AB19" i="17" s="1" a="1"/>
  <c r="AB19" i="17" s="1"/>
  <c r="I19" i="17"/>
  <c r="J19" i="17" s="1" a="1"/>
  <c r="J19" i="17" s="1"/>
  <c r="C44" i="17"/>
  <c r="D44" i="17" s="1" a="1"/>
  <c r="D44" i="17" s="1"/>
  <c r="U19" i="17"/>
  <c r="V19" i="17" s="1" a="1"/>
  <c r="V19" i="17" s="1"/>
  <c r="B35" i="22"/>
  <c r="C35" i="22" s="1" a="1"/>
  <c r="C35" i="22" s="1"/>
  <c r="H10" i="22"/>
  <c r="I10" i="22" s="1" a="1"/>
  <c r="I10" i="22" s="1"/>
  <c r="C52" i="25"/>
  <c r="D52" i="25" s="1" a="1"/>
  <c r="D52" i="25" s="1"/>
  <c r="O27" i="25"/>
  <c r="P27" i="25" s="1" a="1"/>
  <c r="P27" i="25" s="1"/>
  <c r="U27" i="25"/>
  <c r="V27" i="25" s="1" a="1"/>
  <c r="V27" i="25" s="1"/>
  <c r="AA27" i="25"/>
  <c r="AB27" i="25" s="1" a="1"/>
  <c r="AB27" i="25" s="1"/>
  <c r="I27" i="25"/>
  <c r="J27" i="25" s="1" a="1"/>
  <c r="J27" i="25" s="1"/>
  <c r="H15" i="18"/>
  <c r="I15" i="18" s="1" a="1"/>
  <c r="I15" i="18" s="1"/>
  <c r="B40" i="18"/>
  <c r="C40" i="18" s="1" a="1"/>
  <c r="C40" i="18" s="1"/>
  <c r="B36" i="18"/>
  <c r="C36" i="18" s="1" a="1"/>
  <c r="C36" i="18" s="1"/>
  <c r="H11" i="18"/>
  <c r="I11" i="18" s="1" a="1"/>
  <c r="I11" i="18" s="1"/>
  <c r="AA28" i="25"/>
  <c r="AB28" i="25" s="1" a="1"/>
  <c r="AB28" i="25" s="1"/>
  <c r="U28" i="25"/>
  <c r="V28" i="25" s="1" a="1"/>
  <c r="V28" i="25" s="1"/>
  <c r="O28" i="25"/>
  <c r="P28" i="25" s="1" a="1"/>
  <c r="P28" i="25" s="1"/>
  <c r="I28" i="25"/>
  <c r="J28" i="25" s="1" a="1"/>
  <c r="J28" i="25" s="1"/>
  <c r="C53" i="25"/>
  <c r="D53" i="25" s="1" a="1"/>
  <c r="D53" i="25" s="1"/>
  <c r="AA21" i="21"/>
  <c r="AB21" i="21" s="1" a="1"/>
  <c r="AB21" i="21" s="1"/>
  <c r="U21" i="21"/>
  <c r="V21" i="21" s="1" a="1"/>
  <c r="V21" i="21" s="1"/>
  <c r="O21" i="21"/>
  <c r="P21" i="21" s="1" a="1"/>
  <c r="P21" i="21" s="1"/>
  <c r="C46" i="21"/>
  <c r="D46" i="21" s="1" a="1"/>
  <c r="D46" i="21" s="1"/>
  <c r="I21" i="21"/>
  <c r="J21" i="21" s="1" a="1"/>
  <c r="J21" i="21" s="1"/>
  <c r="C49" i="17"/>
  <c r="D49" i="17" s="1" a="1"/>
  <c r="D49" i="17" s="1"/>
  <c r="I24" i="17"/>
  <c r="J24" i="17" s="1" a="1"/>
  <c r="J24" i="17" s="1"/>
  <c r="U24" i="17"/>
  <c r="V24" i="17" s="1" a="1"/>
  <c r="V24" i="17" s="1"/>
  <c r="O24" i="17"/>
  <c r="P24" i="17" s="1" a="1"/>
  <c r="P24" i="17" s="1"/>
  <c r="AA24" i="17"/>
  <c r="AB24" i="17" s="1" a="1"/>
  <c r="AB24" i="17" s="1"/>
  <c r="AA25" i="21"/>
  <c r="AB25" i="21" s="1" a="1"/>
  <c r="AB25" i="21" s="1"/>
  <c r="C50" i="21"/>
  <c r="D50" i="21" s="1" a="1"/>
  <c r="D50" i="21" s="1"/>
  <c r="I25" i="21"/>
  <c r="J25" i="21" s="1" a="1"/>
  <c r="J25" i="21" s="1"/>
  <c r="O25" i="21"/>
  <c r="P25" i="21" s="1" a="1"/>
  <c r="P25" i="21" s="1"/>
  <c r="U25" i="21"/>
  <c r="V25" i="21" s="1" a="1"/>
  <c r="V25" i="21" s="1"/>
  <c r="B80" i="3"/>
  <c r="C80" i="3" s="1" a="1"/>
  <c r="C80" i="3" s="1"/>
  <c r="B55" i="3"/>
  <c r="C55" i="3" s="1" a="1"/>
  <c r="C55" i="3" s="1"/>
  <c r="B105" i="3"/>
  <c r="C105" i="3" s="1" a="1"/>
  <c r="C105" i="3" s="1"/>
  <c r="H5" i="3"/>
  <c r="I5" i="3" s="1" a="1"/>
  <c r="I5" i="3" s="1"/>
  <c r="B30" i="3"/>
  <c r="C30" i="3" s="1" a="1"/>
  <c r="C30" i="3" s="1"/>
  <c r="O20" i="25"/>
  <c r="P20" i="25" s="1" a="1"/>
  <c r="P20" i="25" s="1"/>
  <c r="C45" i="25"/>
  <c r="D45" i="25" s="1" a="1"/>
  <c r="D45" i="25" s="1"/>
  <c r="AA20" i="25"/>
  <c r="AB20" i="25" s="1" a="1"/>
  <c r="AB20" i="25" s="1"/>
  <c r="U20" i="25"/>
  <c r="V20" i="25" s="1" a="1"/>
  <c r="V20" i="25" s="1"/>
  <c r="I20" i="25"/>
  <c r="J20" i="25" s="1" a="1"/>
  <c r="J20" i="25" s="1"/>
  <c r="C38" i="17"/>
  <c r="D38" i="17" s="1" a="1"/>
  <c r="D38" i="17" s="1"/>
  <c r="I13" i="17"/>
  <c r="J13" i="17" s="1" a="1"/>
  <c r="J13" i="17" s="1"/>
  <c r="U13" i="17"/>
  <c r="V13" i="17" s="1" a="1"/>
  <c r="V13" i="17" s="1"/>
  <c r="AA13" i="17"/>
  <c r="AB13" i="17" s="1" a="1"/>
  <c r="AB13" i="17" s="1"/>
  <c r="O13" i="17"/>
  <c r="P13" i="17" s="1" a="1"/>
  <c r="P13" i="17" s="1"/>
  <c r="B37" i="22"/>
  <c r="C37" i="22" s="1" a="1"/>
  <c r="C37" i="22" s="1"/>
  <c r="H12" i="22"/>
  <c r="I12" i="22" s="1" a="1"/>
  <c r="I12" i="22" s="1"/>
  <c r="U19" i="21"/>
  <c r="V19" i="21" s="1" a="1"/>
  <c r="V19" i="21" s="1"/>
  <c r="I19" i="21"/>
  <c r="J19" i="21" s="1" a="1"/>
  <c r="J19" i="21" s="1"/>
  <c r="C44" i="21"/>
  <c r="D44" i="21" s="1" a="1"/>
  <c r="D44" i="21" s="1"/>
  <c r="O19" i="21"/>
  <c r="P19" i="21" s="1" a="1"/>
  <c r="P19" i="21" s="1"/>
  <c r="AA19" i="21"/>
  <c r="AB19" i="21" s="1" a="1"/>
  <c r="AB19" i="21" s="1"/>
  <c r="B30" i="18"/>
  <c r="C30" i="18" s="1" a="1"/>
  <c r="C30" i="18" s="1"/>
  <c r="H5" i="18"/>
  <c r="I5" i="18" s="1" a="1"/>
  <c r="I5" i="18" s="1"/>
  <c r="I27" i="17"/>
  <c r="J27" i="17" s="1" a="1"/>
  <c r="J27" i="17" s="1"/>
  <c r="C52" i="17"/>
  <c r="D52" i="17" s="1" a="1"/>
  <c r="D52" i="17" s="1"/>
  <c r="U27" i="17"/>
  <c r="V27" i="17" s="1" a="1"/>
  <c r="V27" i="17" s="1"/>
  <c r="O27" i="17"/>
  <c r="P27" i="17" s="1" a="1"/>
  <c r="P27" i="17" s="1"/>
  <c r="AA27" i="17"/>
  <c r="AB27" i="17" s="1" a="1"/>
  <c r="AB27" i="17" s="1"/>
  <c r="I16" i="21"/>
  <c r="J16" i="21" s="1" a="1"/>
  <c r="J16" i="21" s="1"/>
  <c r="AA16" i="21"/>
  <c r="AB16" i="21" s="1" a="1"/>
  <c r="AB16" i="21" s="1"/>
  <c r="C41" i="21"/>
  <c r="D41" i="21" s="1" a="1"/>
  <c r="D41" i="21" s="1"/>
  <c r="U16" i="21"/>
  <c r="V16" i="21" s="1" a="1"/>
  <c r="V16" i="21" s="1"/>
  <c r="O16" i="21"/>
  <c r="P16" i="21" s="1" a="1"/>
  <c r="P16" i="21" s="1"/>
  <c r="I12" i="21"/>
  <c r="J12" i="21" s="1" a="1"/>
  <c r="J12" i="21" s="1"/>
  <c r="U12" i="21"/>
  <c r="V12" i="21" s="1" a="1"/>
  <c r="V12" i="21" s="1"/>
  <c r="O12" i="21"/>
  <c r="P12" i="21" s="1" a="1"/>
  <c r="P12" i="21" s="1"/>
  <c r="C37" i="21"/>
  <c r="D37" i="21" s="1" a="1"/>
  <c r="D37" i="21" s="1"/>
  <c r="AA12" i="21"/>
  <c r="AB12" i="21" s="1" a="1"/>
  <c r="AB12" i="21" s="1"/>
  <c r="B44" i="22"/>
  <c r="C44" i="22" s="1" a="1"/>
  <c r="C44" i="22" s="1"/>
  <c r="H19" i="22"/>
  <c r="I19" i="22" s="1" a="1"/>
  <c r="I19" i="22" s="1"/>
  <c r="H21" i="22"/>
  <c r="I21" i="22" s="1" a="1"/>
  <c r="I21" i="22" s="1"/>
  <c r="B46" i="22"/>
  <c r="C46" i="22" s="1" a="1"/>
  <c r="C46" i="22" s="1"/>
  <c r="U23" i="17"/>
  <c r="V23" i="17" s="1" a="1"/>
  <c r="V23" i="17" s="1"/>
  <c r="I23" i="17"/>
  <c r="J23" i="17" s="1" a="1"/>
  <c r="J23" i="17" s="1"/>
  <c r="C48" i="17"/>
  <c r="D48" i="17" s="1" a="1"/>
  <c r="D48" i="17" s="1"/>
  <c r="AA23" i="17"/>
  <c r="AB23" i="17" s="1" a="1"/>
  <c r="AB23" i="17" s="1"/>
  <c r="O23" i="17"/>
  <c r="P23" i="17" s="1" a="1"/>
  <c r="P23" i="17" s="1"/>
  <c r="B119" i="26"/>
  <c r="C119" i="26" s="1" a="1"/>
  <c r="C119" i="26" s="1"/>
  <c r="B94" i="26"/>
  <c r="C94" i="26" s="1" a="1"/>
  <c r="C94" i="26" s="1"/>
  <c r="H19" i="26"/>
  <c r="I19" i="26" s="1" a="1"/>
  <c r="I19" i="26" s="1"/>
  <c r="B44" i="26"/>
  <c r="C44" i="26" s="1" a="1"/>
  <c r="C44" i="26" s="1"/>
  <c r="B69" i="26"/>
  <c r="C69" i="26" s="1" a="1"/>
  <c r="C69" i="26" s="1"/>
  <c r="H21" i="26"/>
  <c r="I21" i="26" s="1" a="1"/>
  <c r="I21" i="26" s="1"/>
  <c r="B121" i="26"/>
  <c r="C121" i="26" s="1" a="1"/>
  <c r="C121" i="26" s="1"/>
  <c r="B96" i="26"/>
  <c r="C96" i="26" s="1" a="1"/>
  <c r="C96" i="26" s="1"/>
  <c r="B71" i="26"/>
  <c r="C71" i="26" s="1" a="1"/>
  <c r="C71" i="26" s="1"/>
  <c r="B46" i="26"/>
  <c r="C46" i="26" s="1" a="1"/>
  <c r="C46" i="26" s="1"/>
  <c r="B41" i="22"/>
  <c r="C41" i="22" s="1" a="1"/>
  <c r="C41" i="22" s="1"/>
  <c r="H16" i="22"/>
  <c r="I16" i="22" s="1" a="1"/>
  <c r="I16" i="22" s="1"/>
  <c r="B56" i="26"/>
  <c r="C56" i="26" s="1" a="1"/>
  <c r="C56" i="26" s="1"/>
  <c r="H6" i="26"/>
  <c r="I6" i="26" s="1" a="1"/>
  <c r="I6" i="26" s="1"/>
  <c r="B81" i="26"/>
  <c r="C81" i="26" s="1" a="1"/>
  <c r="C81" i="26" s="1"/>
  <c r="B31" i="26"/>
  <c r="C31" i="26" s="1" a="1"/>
  <c r="C31" i="26" s="1"/>
  <c r="B106" i="26"/>
  <c r="C106" i="26" s="1" a="1"/>
  <c r="C106" i="26" s="1"/>
  <c r="C38" i="25"/>
  <c r="D38" i="25" s="1" a="1"/>
  <c r="D38" i="25" s="1"/>
  <c r="I13" i="25"/>
  <c r="J13" i="25" s="1" a="1"/>
  <c r="J13" i="25" s="1"/>
  <c r="U13" i="25"/>
  <c r="V13" i="25" s="1" a="1"/>
  <c r="V13" i="25" s="1"/>
  <c r="O13" i="25"/>
  <c r="P13" i="25" s="1" a="1"/>
  <c r="P13" i="25" s="1"/>
  <c r="AA13" i="25"/>
  <c r="AB13" i="25" s="1" a="1"/>
  <c r="AB13" i="25" s="1"/>
  <c r="H10" i="18"/>
  <c r="I10" i="18" s="1" a="1"/>
  <c r="I10" i="18" s="1"/>
  <c r="B35" i="18"/>
  <c r="C35" i="18" s="1" a="1"/>
  <c r="C35" i="18" s="1"/>
  <c r="I28" i="17"/>
  <c r="J28" i="17" s="1" a="1"/>
  <c r="J28" i="17" s="1"/>
  <c r="U28" i="17"/>
  <c r="V28" i="17" s="1" a="1"/>
  <c r="V28" i="17" s="1"/>
  <c r="O28" i="17"/>
  <c r="P28" i="17" s="1" a="1"/>
  <c r="P28" i="17" s="1"/>
  <c r="C53" i="17"/>
  <c r="D53" i="17" s="1" a="1"/>
  <c r="D53" i="17" s="1"/>
  <c r="AA28" i="17"/>
  <c r="AB28" i="17" s="1" a="1"/>
  <c r="AB28" i="17" s="1"/>
  <c r="H19" i="18"/>
  <c r="I19" i="18" s="1" a="1"/>
  <c r="I19" i="18" s="1"/>
  <c r="B44" i="18"/>
  <c r="C44" i="18" s="1" a="1"/>
  <c r="C44" i="18" s="1"/>
  <c r="B120" i="26"/>
  <c r="C120" i="26" s="1" a="1"/>
  <c r="C120" i="26" s="1"/>
  <c r="H20" i="26"/>
  <c r="I20" i="26" s="1" a="1"/>
  <c r="I20" i="26" s="1"/>
  <c r="B70" i="26"/>
  <c r="C70" i="26" s="1" a="1"/>
  <c r="C70" i="26" s="1"/>
  <c r="B45" i="26"/>
  <c r="C45" i="26" s="1" a="1"/>
  <c r="C45" i="26" s="1"/>
  <c r="B95" i="26"/>
  <c r="C95" i="26" s="1" a="1"/>
  <c r="C95" i="26" s="1"/>
  <c r="O13" i="21"/>
  <c r="P13" i="21" s="1" a="1"/>
  <c r="P13" i="21" s="1"/>
  <c r="C38" i="21"/>
  <c r="D38" i="21" s="1" a="1"/>
  <c r="D38" i="21" s="1"/>
  <c r="I13" i="21"/>
  <c r="J13" i="21" s="1" a="1"/>
  <c r="J13" i="21" s="1"/>
  <c r="AA13" i="21"/>
  <c r="AB13" i="21" s="1" a="1"/>
  <c r="AB13" i="21" s="1"/>
  <c r="U13" i="21"/>
  <c r="V13" i="21" s="1" a="1"/>
  <c r="V13" i="21" s="1"/>
  <c r="U15" i="21"/>
  <c r="V15" i="21" s="1" a="1"/>
  <c r="V15" i="21" s="1"/>
  <c r="I15" i="21"/>
  <c r="J15" i="21" s="1" a="1"/>
  <c r="J15" i="21" s="1"/>
  <c r="C40" i="21"/>
  <c r="D40" i="21" s="1" a="1"/>
  <c r="D40" i="21" s="1"/>
  <c r="AA15" i="21"/>
  <c r="AB15" i="21" s="1" a="1"/>
  <c r="AB15" i="21" s="1"/>
  <c r="O15" i="21"/>
  <c r="P15" i="21" s="1" a="1"/>
  <c r="P15" i="21" s="1"/>
  <c r="C47" i="21"/>
  <c r="D47" i="21" s="1" a="1"/>
  <c r="D47" i="21" s="1"/>
  <c r="U22" i="21"/>
  <c r="V22" i="21" s="1" a="1"/>
  <c r="V22" i="21" s="1"/>
  <c r="O22" i="21"/>
  <c r="P22" i="21" s="1" a="1"/>
  <c r="P22" i="21" s="1"/>
  <c r="AA22" i="21"/>
  <c r="AB22" i="21" s="1" a="1"/>
  <c r="AB22" i="21" s="1"/>
  <c r="I22" i="21"/>
  <c r="J22" i="21" s="1" a="1"/>
  <c r="J22" i="21" s="1"/>
  <c r="B47" i="22"/>
  <c r="C47" i="22" s="1" a="1"/>
  <c r="C47" i="22" s="1"/>
  <c r="H22" i="22"/>
  <c r="I22" i="22" s="1" a="1"/>
  <c r="I22" i="22" s="1"/>
  <c r="B93" i="26"/>
  <c r="C93" i="26" s="1" a="1"/>
  <c r="C93" i="26" s="1"/>
  <c r="B68" i="26"/>
  <c r="C68" i="26" s="1" a="1"/>
  <c r="C68" i="26" s="1"/>
  <c r="B43" i="26"/>
  <c r="C43" i="26" s="1" a="1"/>
  <c r="C43" i="26" s="1"/>
  <c r="H18" i="26"/>
  <c r="I18" i="26" s="1" a="1"/>
  <c r="I18" i="26" s="1"/>
  <c r="B118" i="26"/>
  <c r="C118" i="26" s="1" a="1"/>
  <c r="C118" i="26" s="1"/>
  <c r="I29" i="21"/>
  <c r="J29" i="21" s="1" a="1"/>
  <c r="J29" i="21" s="1"/>
  <c r="O29" i="21"/>
  <c r="P29" i="21" s="1" a="1"/>
  <c r="P29" i="21" s="1"/>
  <c r="AA29" i="21"/>
  <c r="AB29" i="21" s="1" a="1"/>
  <c r="AB29" i="21" s="1"/>
  <c r="U29" i="21"/>
  <c r="V29" i="21" s="1" a="1"/>
  <c r="V29" i="21" s="1"/>
  <c r="C54" i="21"/>
  <c r="D54" i="21" s="1" a="1"/>
  <c r="D54" i="21" s="1"/>
  <c r="I18" i="17"/>
  <c r="J18" i="17" s="1" a="1"/>
  <c r="J18" i="17" s="1"/>
  <c r="C43" i="17"/>
  <c r="D43" i="17" s="1" a="1"/>
  <c r="D43" i="17" s="1"/>
  <c r="O18" i="17"/>
  <c r="P18" i="17" s="1" a="1"/>
  <c r="P18" i="17" s="1"/>
  <c r="U18" i="17"/>
  <c r="V18" i="17" s="1" a="1"/>
  <c r="V18" i="17" s="1"/>
  <c r="AA18" i="17"/>
  <c r="AB18" i="17" s="1" a="1"/>
  <c r="AB18" i="17" s="1"/>
  <c r="U29" i="25"/>
  <c r="V29" i="25" s="1" a="1"/>
  <c r="V29" i="25" s="1"/>
  <c r="C54" i="25"/>
  <c r="D54" i="25" s="1" a="1"/>
  <c r="D54" i="25" s="1"/>
  <c r="AA29" i="25"/>
  <c r="AB29" i="25" s="1" a="1"/>
  <c r="AB29" i="25" s="1"/>
  <c r="O29" i="25"/>
  <c r="P29" i="25" s="1" a="1"/>
  <c r="P29" i="25" s="1"/>
  <c r="I29" i="25"/>
  <c r="J29" i="25" s="1" a="1"/>
  <c r="J29" i="25" s="1"/>
  <c r="I16" i="17"/>
  <c r="J16" i="17" s="1" a="1"/>
  <c r="J16" i="17" s="1"/>
  <c r="O16" i="17"/>
  <c r="P16" i="17" s="1" a="1"/>
  <c r="P16" i="17" s="1"/>
  <c r="U16" i="17"/>
  <c r="V16" i="17" s="1" a="1"/>
  <c r="V16" i="17" s="1"/>
  <c r="AA16" i="17"/>
  <c r="AB16" i="17" s="1" a="1"/>
  <c r="AB16" i="17" s="1"/>
  <c r="C41" i="17"/>
  <c r="D41" i="17" s="1" a="1"/>
  <c r="D41" i="17" s="1"/>
  <c r="U12" i="25"/>
  <c r="V12" i="25" s="1" a="1"/>
  <c r="V12" i="25" s="1"/>
  <c r="C37" i="25"/>
  <c r="D37" i="25" s="1" a="1"/>
  <c r="D37" i="25" s="1"/>
  <c r="O12" i="25"/>
  <c r="P12" i="25" s="1" a="1"/>
  <c r="P12" i="25" s="1"/>
  <c r="AA12" i="25"/>
  <c r="AB12" i="25" s="1" a="1"/>
  <c r="AB12" i="25" s="1"/>
  <c r="I12" i="25"/>
  <c r="J12" i="25" s="1" a="1"/>
  <c r="J12" i="25" s="1"/>
  <c r="B37" i="18"/>
  <c r="C37" i="18" s="1" a="1"/>
  <c r="C37" i="18" s="1"/>
  <c r="H12" i="18"/>
  <c r="I12" i="18" s="1" a="1"/>
  <c r="I12" i="18" s="1"/>
  <c r="U16" i="25"/>
  <c r="V16" i="25" s="1" a="1"/>
  <c r="V16" i="25" s="1"/>
  <c r="I16" i="25"/>
  <c r="J16" i="25" s="1" a="1"/>
  <c r="J16" i="25" s="1"/>
  <c r="C41" i="25"/>
  <c r="D41" i="25" s="1" a="1"/>
  <c r="D41" i="25" s="1"/>
  <c r="O16" i="25"/>
  <c r="P16" i="25" s="1" a="1"/>
  <c r="P16" i="25" s="1"/>
  <c r="AA16" i="25"/>
  <c r="AB16" i="25" s="1" a="1"/>
  <c r="AB16" i="25" s="1"/>
  <c r="B111" i="26"/>
  <c r="C111" i="26" s="1" a="1"/>
  <c r="C111" i="26" s="1"/>
  <c r="B61" i="26"/>
  <c r="C61" i="26" s="1" a="1"/>
  <c r="C61" i="26" s="1"/>
  <c r="B36" i="26"/>
  <c r="C36" i="26" s="1" a="1"/>
  <c r="C36" i="26" s="1"/>
  <c r="H11" i="26"/>
  <c r="I11" i="26" s="1" a="1"/>
  <c r="I11" i="26" s="1"/>
  <c r="B86" i="26"/>
  <c r="C86" i="26" s="1" a="1"/>
  <c r="C86" i="26" s="1"/>
  <c r="I29" i="17"/>
  <c r="J29" i="17" s="1" a="1"/>
  <c r="J29" i="17" s="1"/>
  <c r="C54" i="17"/>
  <c r="D54" i="17" s="1" a="1"/>
  <c r="D54" i="17" s="1"/>
  <c r="AA29" i="17"/>
  <c r="AB29" i="17" s="1" a="1"/>
  <c r="AB29" i="17" s="1"/>
  <c r="U29" i="17"/>
  <c r="V29" i="17" s="1" a="1"/>
  <c r="V29" i="17" s="1"/>
  <c r="O29" i="17"/>
  <c r="P29" i="17" s="1" a="1"/>
  <c r="P29" i="17" s="1"/>
  <c r="I22" i="17"/>
  <c r="J22" i="17" s="1" a="1"/>
  <c r="J22" i="17" s="1"/>
  <c r="U22" i="17"/>
  <c r="V22" i="17" s="1" a="1"/>
  <c r="V22" i="17" s="1"/>
  <c r="O22" i="17"/>
  <c r="P22" i="17" s="1" a="1"/>
  <c r="P22" i="17" s="1"/>
  <c r="C47" i="17"/>
  <c r="D47" i="17" s="1" a="1"/>
  <c r="D47" i="17" s="1"/>
  <c r="AA22" i="17"/>
  <c r="AB22" i="17" s="1" a="1"/>
  <c r="AB22" i="17" s="1"/>
  <c r="U17" i="25"/>
  <c r="V17" i="25" s="1" a="1"/>
  <c r="V17" i="25" s="1"/>
  <c r="I17" i="25"/>
  <c r="J17" i="25" s="1" a="1"/>
  <c r="J17" i="25" s="1"/>
  <c r="C42" i="25"/>
  <c r="D42" i="25" s="1" a="1"/>
  <c r="D42" i="25" s="1"/>
  <c r="O17" i="25"/>
  <c r="P17" i="25" s="1" a="1"/>
  <c r="P17" i="25" s="1"/>
  <c r="AA17" i="25"/>
  <c r="AB17" i="25" s="1" a="1"/>
  <c r="AB17" i="25" s="1"/>
  <c r="H13" i="22"/>
  <c r="I13" i="22" s="1" a="1"/>
  <c r="I13" i="22" s="1"/>
  <c r="B38" i="22"/>
  <c r="C38" i="22" s="1" a="1"/>
  <c r="C38" i="22" s="1"/>
  <c r="AA17" i="21"/>
  <c r="AB17" i="21" s="1" a="1"/>
  <c r="AB17" i="21" s="1"/>
  <c r="U17" i="21"/>
  <c r="V17" i="21" s="1" a="1"/>
  <c r="V17" i="21" s="1"/>
  <c r="O17" i="21"/>
  <c r="P17" i="21" s="1" a="1"/>
  <c r="P17" i="21" s="1"/>
  <c r="I17" i="21"/>
  <c r="J17" i="21" s="1" a="1"/>
  <c r="J17" i="21" s="1"/>
  <c r="C42" i="21"/>
  <c r="D42" i="21" s="1" a="1"/>
  <c r="D42" i="21" s="1"/>
  <c r="U24" i="25"/>
  <c r="V24" i="25" s="1" a="1"/>
  <c r="V24" i="25" s="1"/>
  <c r="O24" i="25"/>
  <c r="P24" i="25" s="1" a="1"/>
  <c r="P24" i="25" s="1"/>
  <c r="C49" i="25"/>
  <c r="D49" i="25" s="1" a="1"/>
  <c r="D49" i="25" s="1"/>
  <c r="AA24" i="25"/>
  <c r="AB24" i="25" s="1" a="1"/>
  <c r="AB24" i="25" s="1"/>
  <c r="I24" i="25"/>
  <c r="J24" i="25" s="1" a="1"/>
  <c r="J24" i="25" s="1"/>
  <c r="I14" i="21"/>
  <c r="J14" i="21" s="1" a="1"/>
  <c r="J14" i="21" s="1"/>
  <c r="O14" i="21"/>
  <c r="P14" i="21" s="1" a="1"/>
  <c r="P14" i="21" s="1"/>
  <c r="AA14" i="21"/>
  <c r="AB14" i="21" s="1" a="1"/>
  <c r="AB14" i="21" s="1"/>
  <c r="U14" i="21"/>
  <c r="V14" i="21" s="1" a="1"/>
  <c r="V14" i="21" s="1"/>
  <c r="C39" i="21"/>
  <c r="D39" i="21" s="1" a="1"/>
  <c r="D39" i="21" s="1"/>
  <c r="I18" i="21"/>
  <c r="J18" i="21" s="1" a="1"/>
  <c r="J18" i="21" s="1"/>
  <c r="AA18" i="21"/>
  <c r="AB18" i="21" s="1" a="1"/>
  <c r="AB18" i="21" s="1"/>
  <c r="O18" i="21"/>
  <c r="P18" i="21" s="1" a="1"/>
  <c r="P18" i="21" s="1"/>
  <c r="U18" i="21"/>
  <c r="V18" i="21" s="1" a="1"/>
  <c r="V18" i="21" s="1"/>
  <c r="C43" i="21"/>
  <c r="D43" i="21" s="1" a="1"/>
  <c r="D43" i="21" s="1"/>
  <c r="B30" i="22"/>
  <c r="C30" i="22" s="1" a="1"/>
  <c r="C30" i="22" s="1"/>
  <c r="H5" i="22"/>
  <c r="I5" i="22" s="1" a="1"/>
  <c r="I5" i="22" s="1"/>
  <c r="B46" i="18"/>
  <c r="C46" i="18" s="1" a="1"/>
  <c r="C46" i="18" s="1"/>
  <c r="H21" i="18"/>
  <c r="I21" i="18" s="1" a="1"/>
  <c r="I21" i="18" s="1"/>
  <c r="I20" i="21"/>
  <c r="J20" i="21" s="1" a="1"/>
  <c r="J20" i="21" s="1"/>
  <c r="C45" i="21"/>
  <c r="D45" i="21" s="1" a="1"/>
  <c r="D45" i="21" s="1"/>
  <c r="O20" i="21"/>
  <c r="P20" i="21" s="1" a="1"/>
  <c r="P20" i="21" s="1"/>
  <c r="AA20" i="21"/>
  <c r="AB20" i="21" s="1" a="1"/>
  <c r="AB20" i="21" s="1"/>
  <c r="U20" i="21"/>
  <c r="V20" i="21" s="1" a="1"/>
  <c r="V20" i="21" s="1"/>
  <c r="B31" i="22"/>
  <c r="C31" i="22" s="1" a="1"/>
  <c r="C31" i="22" s="1"/>
  <c r="H6" i="22"/>
  <c r="I6" i="22" s="1" a="1"/>
  <c r="I6" i="22" s="1"/>
  <c r="AA21" i="25"/>
  <c r="AB21" i="25" s="1" a="1"/>
  <c r="AB21" i="25" s="1"/>
  <c r="I21" i="25"/>
  <c r="J21" i="25" s="1" a="1"/>
  <c r="J21" i="25" s="1"/>
  <c r="O21" i="25"/>
  <c r="P21" i="25" s="1" a="1"/>
  <c r="P21" i="25" s="1"/>
  <c r="U21" i="25"/>
  <c r="V21" i="25" s="1" a="1"/>
  <c r="V21" i="25" s="1"/>
  <c r="C46" i="25"/>
  <c r="D46" i="25" s="1" a="1"/>
  <c r="D46" i="25" s="1"/>
  <c r="B32" i="22"/>
  <c r="C32" i="22" s="1" a="1"/>
  <c r="C32" i="22" s="1"/>
  <c r="H7" i="22"/>
  <c r="I7" i="22" s="1" a="1"/>
  <c r="I7" i="22" s="1"/>
  <c r="H8" i="18"/>
  <c r="I8" i="18" s="1" a="1"/>
  <c r="I8" i="18" s="1"/>
  <c r="B33" i="18"/>
  <c r="C33" i="18" s="1" a="1"/>
  <c r="C33" i="18" s="1"/>
  <c r="B38" i="18"/>
  <c r="C38" i="18" s="1" a="1"/>
  <c r="C38" i="18" s="1"/>
  <c r="H13" i="18"/>
  <c r="I13" i="18" s="1" a="1"/>
  <c r="I13" i="18" s="1"/>
  <c r="C39" i="25"/>
  <c r="D39" i="25" s="1" a="1"/>
  <c r="D39" i="25" s="1"/>
  <c r="I14" i="25"/>
  <c r="J14" i="25" s="1" a="1"/>
  <c r="J14" i="25" s="1"/>
  <c r="U14" i="25"/>
  <c r="V14" i="25" s="1" a="1"/>
  <c r="V14" i="25" s="1"/>
  <c r="AA14" i="25"/>
  <c r="AB14" i="25" s="1" a="1"/>
  <c r="AB14" i="25" s="1"/>
  <c r="O14" i="25"/>
  <c r="P14" i="25" s="1" a="1"/>
  <c r="P14" i="25" s="1"/>
  <c r="B66" i="26"/>
  <c r="C66" i="26" s="1" a="1"/>
  <c r="C66" i="26" s="1"/>
  <c r="B41" i="26"/>
  <c r="C41" i="26" s="1" a="1"/>
  <c r="C41" i="26" s="1"/>
  <c r="B116" i="26"/>
  <c r="C116" i="26" s="1" a="1"/>
  <c r="C116" i="26" s="1"/>
  <c r="H16" i="26"/>
  <c r="I16" i="26" s="1" a="1"/>
  <c r="I16" i="26" s="1"/>
  <c r="B91" i="26"/>
  <c r="C91" i="26" s="1" a="1"/>
  <c r="C91" i="26" s="1"/>
  <c r="U19" i="25"/>
  <c r="V19" i="25" s="1" a="1"/>
  <c r="V19" i="25" s="1"/>
  <c r="AA19" i="25"/>
  <c r="AB19" i="25" s="1" a="1"/>
  <c r="AB19" i="25" s="1"/>
  <c r="C44" i="25"/>
  <c r="D44" i="25" s="1" a="1"/>
  <c r="D44" i="25" s="1"/>
  <c r="I19" i="25"/>
  <c r="J19" i="25" s="1" a="1"/>
  <c r="J19" i="25" s="1"/>
  <c r="O19" i="25"/>
  <c r="P19" i="25" s="1" a="1"/>
  <c r="P19" i="25" s="1"/>
  <c r="B40" i="26"/>
  <c r="C40" i="26" s="1" a="1"/>
  <c r="C40" i="26" s="1"/>
  <c r="B65" i="26"/>
  <c r="C65" i="26" s="1" a="1"/>
  <c r="C65" i="26" s="1"/>
  <c r="B90" i="26"/>
  <c r="C90" i="26" s="1" a="1"/>
  <c r="C90" i="26" s="1"/>
  <c r="B115" i="26"/>
  <c r="C115" i="26" s="1" a="1"/>
  <c r="C115" i="26" s="1"/>
  <c r="H15" i="26"/>
  <c r="I15" i="26" s="1" a="1"/>
  <c r="I15" i="26" s="1"/>
  <c r="U28" i="21"/>
  <c r="V28" i="21" s="1" a="1"/>
  <c r="V28" i="21" s="1"/>
  <c r="C53" i="21"/>
  <c r="D53" i="21" s="1" a="1"/>
  <c r="D53" i="21" s="1"/>
  <c r="I28" i="21"/>
  <c r="J28" i="21" s="1" a="1"/>
  <c r="J28" i="21" s="1"/>
  <c r="O28" i="21"/>
  <c r="P28" i="21" s="1" a="1"/>
  <c r="P28" i="21" s="1"/>
  <c r="AA28" i="21"/>
  <c r="AB28" i="21" s="1" a="1"/>
  <c r="AB28" i="21" s="1"/>
  <c r="H23" i="18"/>
  <c r="I23" i="18" s="1" a="1"/>
  <c r="I23" i="18" s="1"/>
  <c r="B48" i="18"/>
  <c r="C48" i="18" s="1" a="1"/>
  <c r="C48" i="18" s="1"/>
  <c r="H7" i="26"/>
  <c r="I7" i="26" s="1" a="1"/>
  <c r="I7" i="26" s="1"/>
  <c r="B82" i="26"/>
  <c r="C82" i="26" s="1" a="1"/>
  <c r="C82" i="26" s="1"/>
  <c r="B107" i="26"/>
  <c r="C107" i="26" s="1" a="1"/>
  <c r="C107" i="26" s="1"/>
  <c r="B57" i="26"/>
  <c r="C57" i="26" s="1" a="1"/>
  <c r="C57" i="26" s="1"/>
  <c r="B32" i="26"/>
  <c r="C32" i="26" s="1" a="1"/>
  <c r="C32" i="26" s="1"/>
  <c r="B43" i="22"/>
  <c r="C43" i="22" s="1" a="1"/>
  <c r="C43" i="22" s="1"/>
  <c r="H18" i="22"/>
  <c r="I18" i="22" s="1" a="1"/>
  <c r="I18" i="22" s="1"/>
  <c r="C52" i="21"/>
  <c r="D52" i="21" s="1" a="1"/>
  <c r="D52" i="21" s="1"/>
  <c r="U27" i="21"/>
  <c r="V27" i="21" s="1" a="1"/>
  <c r="V27" i="21" s="1"/>
  <c r="O27" i="21"/>
  <c r="P27" i="21" s="1" a="1"/>
  <c r="P27" i="21" s="1"/>
  <c r="AA27" i="21"/>
  <c r="AB27" i="21" s="1" a="1"/>
  <c r="AB27" i="21" s="1"/>
  <c r="I27" i="21"/>
  <c r="J27" i="21" s="1" a="1"/>
  <c r="J27" i="21" s="1"/>
  <c r="H14" i="18"/>
  <c r="I14" i="18" s="1" a="1"/>
  <c r="I14" i="18" s="1"/>
  <c r="B39" i="18"/>
  <c r="C39" i="18" s="1" a="1"/>
  <c r="C39" i="18" s="1"/>
  <c r="B40" i="22"/>
  <c r="C40" i="22" s="1" a="1"/>
  <c r="C40" i="22" s="1"/>
  <c r="H15" i="22"/>
  <c r="I15" i="22" s="1" a="1"/>
  <c r="I15" i="22" s="1"/>
  <c r="B45" i="18"/>
  <c r="C45" i="18" s="1" a="1"/>
  <c r="C45" i="18" s="1"/>
  <c r="H20" i="18"/>
  <c r="I20" i="18" s="1" a="1"/>
  <c r="I20" i="18" s="1"/>
  <c r="B112" i="26"/>
  <c r="C112" i="26" s="1" a="1"/>
  <c r="C112" i="26" s="1"/>
  <c r="H12" i="26"/>
  <c r="I12" i="26" s="1" a="1"/>
  <c r="I12" i="26" s="1"/>
  <c r="B87" i="26"/>
  <c r="C87" i="26" s="1" a="1"/>
  <c r="C87" i="26" s="1"/>
  <c r="B62" i="26"/>
  <c r="C62" i="26" s="1" a="1"/>
  <c r="C62" i="26" s="1"/>
  <c r="B37" i="26"/>
  <c r="C37" i="26" s="1" a="1"/>
  <c r="C37" i="26" s="1"/>
  <c r="B117" i="26"/>
  <c r="C117" i="26" s="1" a="1"/>
  <c r="C117" i="26" s="1"/>
  <c r="B67" i="26"/>
  <c r="C67" i="26" s="1" a="1"/>
  <c r="C67" i="26" s="1"/>
  <c r="H17" i="26"/>
  <c r="I17" i="26" s="1" a="1"/>
  <c r="I17" i="26" s="1"/>
  <c r="B92" i="26"/>
  <c r="C92" i="26" s="1" a="1"/>
  <c r="C92" i="26" s="1"/>
  <c r="B42" i="26"/>
  <c r="C42" i="26" s="1" a="1"/>
  <c r="C42" i="26" s="1"/>
  <c r="H8" i="22"/>
  <c r="I8" i="22" s="1" a="1"/>
  <c r="I8" i="22" s="1"/>
  <c r="B33" i="22"/>
  <c r="C33" i="22" s="1" a="1"/>
  <c r="C33" i="22" s="1"/>
  <c r="H17" i="22"/>
  <c r="I17" i="22" s="1" a="1"/>
  <c r="I17" i="22" s="1"/>
  <c r="B42" i="22"/>
  <c r="C42" i="22" s="1" a="1"/>
  <c r="C42" i="22" s="1"/>
  <c r="B47" i="18"/>
  <c r="C47" i="18" s="1" a="1"/>
  <c r="C47" i="18" s="1"/>
  <c r="H22" i="18"/>
  <c r="I22" i="18" s="1" a="1"/>
  <c r="I22" i="18" s="1"/>
  <c r="B58" i="26"/>
  <c r="C58" i="26" s="1" a="1"/>
  <c r="C58" i="26" s="1"/>
  <c r="B33" i="26"/>
  <c r="C33" i="26" s="1" a="1"/>
  <c r="C33" i="26" s="1"/>
  <c r="H8" i="26"/>
  <c r="I8" i="26" s="1" a="1"/>
  <c r="I8" i="26" s="1"/>
  <c r="B108" i="26"/>
  <c r="C108" i="26" s="1" a="1"/>
  <c r="C108" i="26" s="1"/>
  <c r="B83" i="26"/>
  <c r="C83" i="26" s="1" a="1"/>
  <c r="C83" i="26" s="1"/>
  <c r="U26" i="25"/>
  <c r="V26" i="25" s="1" a="1"/>
  <c r="V26" i="25" s="1"/>
  <c r="O26" i="25"/>
  <c r="P26" i="25" s="1" a="1"/>
  <c r="P26" i="25" s="1"/>
  <c r="I26" i="25"/>
  <c r="J26" i="25" s="1" a="1"/>
  <c r="J26" i="25" s="1"/>
  <c r="AA26" i="25"/>
  <c r="AB26" i="25" s="1" a="1"/>
  <c r="AB26" i="25" s="1"/>
  <c r="C51" i="25"/>
  <c r="D51" i="25" s="1" a="1"/>
  <c r="D51" i="25" s="1"/>
  <c r="O11" i="17"/>
  <c r="P11" i="17" s="1" a="1"/>
  <c r="P11" i="17" s="1"/>
  <c r="U11" i="17"/>
  <c r="V11" i="17" s="1" a="1"/>
  <c r="V11" i="17" s="1"/>
  <c r="AA11" i="17"/>
  <c r="AB11" i="17" s="1" a="1"/>
  <c r="AB11" i="17" s="1"/>
  <c r="C36" i="17"/>
  <c r="D36" i="17" s="1" a="1"/>
  <c r="D36" i="17" s="1"/>
  <c r="I11" i="17"/>
  <c r="J11" i="17" s="1" a="1"/>
  <c r="J11" i="17" s="1"/>
  <c r="I20" i="17"/>
  <c r="J20" i="17" s="1" a="1"/>
  <c r="J20" i="17" s="1"/>
  <c r="C45" i="17"/>
  <c r="D45" i="17" s="1" a="1"/>
  <c r="D45" i="17" s="1"/>
  <c r="O20" i="17"/>
  <c r="P20" i="17" s="1" a="1"/>
  <c r="P20" i="17" s="1"/>
  <c r="U20" i="17"/>
  <c r="V20" i="17" s="1" a="1"/>
  <c r="V20" i="17" s="1"/>
  <c r="AA20" i="17"/>
  <c r="AB20" i="17" s="1" a="1"/>
  <c r="AB20" i="17" s="1"/>
  <c r="B63" i="26"/>
  <c r="C63" i="26" s="1" a="1"/>
  <c r="C63" i="26" s="1"/>
  <c r="B38" i="26"/>
  <c r="C38" i="26" s="1" a="1"/>
  <c r="C38" i="26" s="1"/>
  <c r="H13" i="26"/>
  <c r="I13" i="26" s="1" a="1"/>
  <c r="I13" i="26" s="1"/>
  <c r="B88" i="26"/>
  <c r="C88" i="26" s="1" a="1"/>
  <c r="C88" i="26" s="1"/>
  <c r="B113" i="26"/>
  <c r="C113" i="26" s="1" a="1"/>
  <c r="C113" i="26" s="1"/>
  <c r="H14" i="22"/>
  <c r="I14" i="22" s="1" a="1"/>
  <c r="I14" i="22" s="1"/>
  <c r="B39" i="22"/>
  <c r="C39" i="22" s="1" a="1"/>
  <c r="C39" i="22" s="1"/>
  <c r="I11" i="25"/>
  <c r="J11" i="25" s="1" a="1"/>
  <c r="J11" i="25" s="1"/>
  <c r="C36" i="25"/>
  <c r="D36" i="25" s="1" a="1"/>
  <c r="D36" i="25" s="1"/>
  <c r="AA11" i="25"/>
  <c r="AB11" i="25" s="1" a="1"/>
  <c r="AB11" i="25" s="1"/>
  <c r="U11" i="25"/>
  <c r="V11" i="25" s="1" a="1"/>
  <c r="V11" i="25" s="1"/>
  <c r="O11" i="25"/>
  <c r="P11" i="25" s="1" a="1"/>
  <c r="P11" i="25" s="1"/>
  <c r="C47" i="25"/>
  <c r="D47" i="25" s="1" a="1"/>
  <c r="D47" i="25" s="1"/>
  <c r="AA22" i="25"/>
  <c r="AB22" i="25" s="1" a="1"/>
  <c r="AB22" i="25" s="1"/>
  <c r="U22" i="25"/>
  <c r="V22" i="25" s="1" a="1"/>
  <c r="V22" i="25" s="1"/>
  <c r="O22" i="25"/>
  <c r="P22" i="25" s="1" a="1"/>
  <c r="P22" i="25" s="1"/>
  <c r="I22" i="25"/>
  <c r="J22" i="25" s="1" a="1"/>
  <c r="J22" i="25" s="1"/>
  <c r="B85" i="26"/>
  <c r="C85" i="26" s="1" a="1"/>
  <c r="C85" i="26" s="1"/>
  <c r="H10" i="26"/>
  <c r="I10" i="26" s="1" a="1"/>
  <c r="I10" i="26" s="1"/>
  <c r="B110" i="26"/>
  <c r="C110" i="26" s="1" a="1"/>
  <c r="C110" i="26" s="1"/>
  <c r="B60" i="26"/>
  <c r="C60" i="26" s="1" a="1"/>
  <c r="C60" i="26" s="1"/>
  <c r="B35" i="26"/>
  <c r="C35" i="26" s="1" a="1"/>
  <c r="C35" i="26" s="1"/>
  <c r="AA26" i="17"/>
  <c r="AB26" i="17" s="1" a="1"/>
  <c r="AB26" i="17" s="1"/>
  <c r="C51" i="17"/>
  <c r="D51" i="17" s="1" a="1"/>
  <c r="D51" i="17" s="1"/>
  <c r="U26" i="17"/>
  <c r="V26" i="17" s="1" a="1"/>
  <c r="V26" i="17" s="1"/>
  <c r="I26" i="17"/>
  <c r="J26" i="17" s="1" a="1"/>
  <c r="J26" i="17" s="1"/>
  <c r="O26" i="17"/>
  <c r="P26" i="17" s="1" a="1"/>
  <c r="P26" i="17" s="1"/>
  <c r="U17" i="17"/>
  <c r="V17" i="17" s="1" a="1"/>
  <c r="V17" i="17" s="1"/>
  <c r="AA17" i="17"/>
  <c r="AB17" i="17" s="1" a="1"/>
  <c r="AB17" i="17" s="1"/>
  <c r="C42" i="17"/>
  <c r="D42" i="17" s="1" a="1"/>
  <c r="D42" i="17" s="1"/>
  <c r="I17" i="17"/>
  <c r="J17" i="17" s="1" a="1"/>
  <c r="J17" i="17" s="1"/>
  <c r="O17" i="17"/>
  <c r="P17" i="17" s="1" a="1"/>
  <c r="P17" i="17" s="1"/>
  <c r="H17" i="18"/>
  <c r="I17" i="18" s="1" a="1"/>
  <c r="I17" i="18" s="1"/>
  <c r="B42" i="18"/>
  <c r="C42" i="18" s="1" a="1"/>
  <c r="C42" i="18" s="1"/>
  <c r="I21" i="17"/>
  <c r="J21" i="17" s="1" a="1"/>
  <c r="J21" i="17" s="1"/>
  <c r="C46" i="17"/>
  <c r="D46" i="17" s="1" a="1"/>
  <c r="D46" i="17" s="1"/>
  <c r="U21" i="17"/>
  <c r="V21" i="17" s="1" a="1"/>
  <c r="V21" i="17" s="1"/>
  <c r="AA21" i="17"/>
  <c r="AB21" i="17" s="1" a="1"/>
  <c r="AB21" i="17" s="1"/>
  <c r="O21" i="17"/>
  <c r="P21" i="17" s="1" a="1"/>
  <c r="P21" i="17" s="1"/>
  <c r="U24" i="21"/>
  <c r="V24" i="21" s="1" a="1"/>
  <c r="V24" i="21" s="1"/>
  <c r="AA24" i="21"/>
  <c r="AB24" i="21" s="1" a="1"/>
  <c r="AB24" i="21" s="1"/>
  <c r="I24" i="21"/>
  <c r="J24" i="21" s="1" a="1"/>
  <c r="J24" i="21" s="1"/>
  <c r="O24" i="21"/>
  <c r="P24" i="21" s="1" a="1"/>
  <c r="P24" i="21" s="1"/>
  <c r="C49" i="21"/>
  <c r="D49" i="21" s="1" a="1"/>
  <c r="D49" i="21" s="1"/>
  <c r="O25" i="25"/>
  <c r="P25" i="25" s="1" a="1"/>
  <c r="P25" i="25" s="1"/>
  <c r="AA25" i="25"/>
  <c r="AB25" i="25" s="1" a="1"/>
  <c r="AB25" i="25" s="1"/>
  <c r="U25" i="25"/>
  <c r="V25" i="25" s="1" a="1"/>
  <c r="V25" i="25" s="1"/>
  <c r="I25" i="25"/>
  <c r="J25" i="25" s="1" a="1"/>
  <c r="J25" i="25" s="1"/>
  <c r="C50" i="25"/>
  <c r="D50" i="25" s="1" a="1"/>
  <c r="D50" i="25" s="1"/>
  <c r="C37" i="17"/>
  <c r="D37" i="17" s="1" a="1"/>
  <c r="D37" i="17" s="1"/>
  <c r="AA12" i="17"/>
  <c r="AB12" i="17" s="1" a="1"/>
  <c r="AB12" i="17" s="1"/>
  <c r="U12" i="17"/>
  <c r="V12" i="17" s="1" a="1"/>
  <c r="V12" i="17" s="1"/>
  <c r="O12" i="17"/>
  <c r="P12" i="17" s="1" a="1"/>
  <c r="P12" i="17" s="1"/>
  <c r="I12" i="17"/>
  <c r="J12" i="17" s="1" a="1"/>
  <c r="J12" i="17" s="1"/>
  <c r="B45" i="22"/>
  <c r="C45" i="22" s="1" a="1"/>
  <c r="C45" i="22" s="1"/>
  <c r="H20" i="22"/>
  <c r="I20" i="22" s="1" a="1"/>
  <c r="I20" i="22" s="1"/>
  <c r="C48" i="25"/>
  <c r="D48" i="25" s="1" a="1"/>
  <c r="D48" i="25" s="1"/>
  <c r="U23" i="25"/>
  <c r="V23" i="25" s="1" a="1"/>
  <c r="V23" i="25" s="1"/>
  <c r="AA23" i="25"/>
  <c r="AB23" i="25" s="1" a="1"/>
  <c r="AB23" i="25" s="1"/>
  <c r="I23" i="25"/>
  <c r="J23" i="25" s="1" a="1"/>
  <c r="J23" i="25" s="1"/>
  <c r="O23" i="25"/>
  <c r="P23" i="25" s="1" a="1"/>
  <c r="P23" i="25" s="1"/>
  <c r="U11" i="21"/>
  <c r="V11" i="21" s="1" a="1"/>
  <c r="V11" i="21" s="1"/>
  <c r="C36" i="21"/>
  <c r="D36" i="21" s="1" a="1"/>
  <c r="D36" i="21" s="1"/>
  <c r="O11" i="21"/>
  <c r="P11" i="21" s="1" a="1"/>
  <c r="P11" i="21" s="1"/>
  <c r="I11" i="21"/>
  <c r="J11" i="21" s="1" a="1"/>
  <c r="J11" i="21" s="1"/>
  <c r="AA11" i="21"/>
  <c r="AB11" i="21" s="1" a="1"/>
  <c r="AB11" i="21" s="1"/>
  <c r="I14" i="17"/>
  <c r="J14" i="17" s="1" a="1"/>
  <c r="J14" i="17" s="1"/>
  <c r="C39" i="17"/>
  <c r="D39" i="17" s="1" a="1"/>
  <c r="D39" i="17" s="1"/>
  <c r="U14" i="17"/>
  <c r="V14" i="17" s="1" a="1"/>
  <c r="V14" i="17" s="1"/>
  <c r="AA14" i="17"/>
  <c r="AB14" i="17" s="1" a="1"/>
  <c r="AB14" i="17" s="1"/>
  <c r="O14" i="17"/>
  <c r="P14" i="17" s="1" a="1"/>
  <c r="P14" i="17" s="1"/>
  <c r="B122" i="26"/>
  <c r="C122" i="26" s="1" a="1"/>
  <c r="C122" i="26" s="1"/>
  <c r="H22" i="26"/>
  <c r="I22" i="26" s="1" a="1"/>
  <c r="I22" i="26" s="1"/>
  <c r="B97" i="26"/>
  <c r="C97" i="26" s="1" a="1"/>
  <c r="C97" i="26" s="1"/>
  <c r="B72" i="26"/>
  <c r="C72" i="26" s="1" a="1"/>
  <c r="C72" i="26" s="1"/>
  <c r="B47" i="26"/>
  <c r="C47" i="26" s="1" a="1"/>
  <c r="C47" i="26" s="1"/>
  <c r="B32" i="18"/>
  <c r="C32" i="18" s="1" a="1"/>
  <c r="C32" i="18" s="1"/>
  <c r="H7" i="18"/>
  <c r="I7" i="18" s="1" a="1"/>
  <c r="I7" i="18" s="1"/>
  <c r="I15" i="17"/>
  <c r="J15" i="17" s="1" a="1"/>
  <c r="J15" i="17" s="1"/>
  <c r="O15" i="17"/>
  <c r="P15" i="17" s="1" a="1"/>
  <c r="P15" i="17" s="1"/>
  <c r="AA15" i="17"/>
  <c r="AB15" i="17" s="1" a="1"/>
  <c r="AB15" i="17" s="1"/>
  <c r="C40" i="17"/>
  <c r="D40" i="17" s="1" a="1"/>
  <c r="D40" i="17" s="1"/>
  <c r="U15" i="17"/>
  <c r="V15" i="17" s="1" a="1"/>
  <c r="V15" i="17" s="1"/>
  <c r="B43" i="18"/>
  <c r="C43" i="18" s="1" a="1"/>
  <c r="C43" i="18" s="1"/>
  <c r="H18" i="18"/>
  <c r="I18" i="18" s="1" a="1"/>
  <c r="I18" i="18" s="1"/>
  <c r="H5" i="26"/>
  <c r="I5" i="26" s="1" a="1"/>
  <c r="I5" i="26" s="1"/>
  <c r="B105" i="26"/>
  <c r="C105" i="26" s="1" a="1"/>
  <c r="C105" i="26" s="1"/>
  <c r="B80" i="26"/>
  <c r="C80" i="26" s="1" a="1"/>
  <c r="C80" i="26" s="1"/>
  <c r="B55" i="26"/>
  <c r="C55" i="26" s="1" a="1"/>
  <c r="C55" i="26" s="1"/>
  <c r="B30" i="26"/>
  <c r="C30" i="26" s="1" a="1"/>
  <c r="C30" i="26" s="1"/>
  <c r="O25" i="17"/>
  <c r="P25" i="17" s="1" a="1"/>
  <c r="P25" i="17" s="1"/>
  <c r="U25" i="17"/>
  <c r="V25" i="17" s="1" a="1"/>
  <c r="V25" i="17" s="1"/>
  <c r="AA25" i="17"/>
  <c r="AB25" i="17" s="1" a="1"/>
  <c r="AB25" i="17" s="1"/>
  <c r="I25" i="17"/>
  <c r="J25" i="17" s="1" a="1"/>
  <c r="J25" i="17" s="1"/>
  <c r="C50" i="17"/>
  <c r="D50" i="17" s="1" a="1"/>
  <c r="D50" i="17" s="1"/>
  <c r="I18" i="25"/>
  <c r="J18" i="25" s="1" a="1"/>
  <c r="J18" i="25" s="1"/>
  <c r="U18" i="25"/>
  <c r="V18" i="25" s="1" a="1"/>
  <c r="V18" i="25" s="1"/>
  <c r="AA18" i="25"/>
  <c r="AB18" i="25" s="1" a="1"/>
  <c r="AB18" i="25" s="1"/>
  <c r="O18" i="25"/>
  <c r="P18" i="25" s="1" a="1"/>
  <c r="P18" i="25" s="1"/>
  <c r="C43" i="25"/>
  <c r="D43" i="25" s="1" a="1"/>
  <c r="D43" i="25" s="1"/>
  <c r="B114" i="26"/>
  <c r="C114" i="26" s="1" a="1"/>
  <c r="C114" i="26" s="1"/>
  <c r="B39" i="26"/>
  <c r="C39" i="26" s="1" a="1"/>
  <c r="C39" i="26" s="1"/>
  <c r="B89" i="26"/>
  <c r="C89" i="26" s="1" a="1"/>
  <c r="C89" i="26" s="1"/>
  <c r="H14" i="26"/>
  <c r="I14" i="26" s="1" a="1"/>
  <c r="I14" i="26" s="1"/>
  <c r="B64" i="26"/>
  <c r="C64" i="26" s="1" a="1"/>
  <c r="C64" i="26" s="1"/>
  <c r="AA23" i="21"/>
  <c r="AB23" i="21" s="1" a="1"/>
  <c r="AB23" i="21" s="1"/>
  <c r="C48" i="21"/>
  <c r="D48" i="21" s="1" a="1"/>
  <c r="D48" i="21" s="1"/>
  <c r="I23" i="21"/>
  <c r="J23" i="21" s="1" a="1"/>
  <c r="J23" i="21" s="1"/>
  <c r="U23" i="21"/>
  <c r="V23" i="21" s="1" a="1"/>
  <c r="V23" i="21" s="1"/>
  <c r="O23" i="21"/>
  <c r="P23" i="21" s="1" a="1"/>
  <c r="P23" i="21" s="1"/>
  <c r="AA15" i="25"/>
  <c r="AB15" i="25" s="1" a="1"/>
  <c r="AB15" i="25" s="1"/>
  <c r="C40" i="25"/>
  <c r="D40" i="25" s="1" a="1"/>
  <c r="D40" i="25" s="1"/>
  <c r="I15" i="25"/>
  <c r="J15" i="25" s="1" a="1"/>
  <c r="J15" i="25" s="1"/>
  <c r="U15" i="25"/>
  <c r="V15" i="25" s="1" a="1"/>
  <c r="V15" i="25" s="1"/>
  <c r="O15" i="25"/>
  <c r="P15" i="25" s="1" a="1"/>
  <c r="P15" i="25" s="1"/>
  <c r="B40" i="3"/>
  <c r="C40" i="3" s="1" a="1"/>
  <c r="C40" i="3" s="1"/>
  <c r="B65" i="3"/>
  <c r="C65" i="3" s="1" a="1"/>
  <c r="C65" i="3" s="1"/>
  <c r="H15" i="3"/>
  <c r="I15" i="3" s="1" a="1"/>
  <c r="I15" i="3" s="1"/>
  <c r="B115" i="3"/>
  <c r="C115" i="3" s="1" a="1"/>
  <c r="C115" i="3" s="1"/>
  <c r="B90" i="3"/>
  <c r="C90" i="3" s="1" a="1"/>
  <c r="C90" i="3" s="1"/>
  <c r="B88" i="3"/>
  <c r="C88" i="3" s="1" a="1"/>
  <c r="C88" i="3" s="1"/>
  <c r="B113" i="3"/>
  <c r="C113" i="3" s="1" a="1"/>
  <c r="C113" i="3" s="1"/>
  <c r="B38" i="3"/>
  <c r="C38" i="3" s="1" a="1"/>
  <c r="C38" i="3" s="1"/>
  <c r="H13" i="3"/>
  <c r="I13" i="3" s="1" a="1"/>
  <c r="I13" i="3" s="1"/>
  <c r="B63" i="3"/>
  <c r="C63" i="3" s="1" a="1"/>
  <c r="C63" i="3" s="1"/>
  <c r="B118" i="3"/>
  <c r="C118" i="3" s="1" a="1"/>
  <c r="C118" i="3" s="1"/>
  <c r="B43" i="3"/>
  <c r="C43" i="3" s="1" a="1"/>
  <c r="C43" i="3" s="1"/>
  <c r="B93" i="3"/>
  <c r="C93" i="3" s="1" a="1"/>
  <c r="C93" i="3" s="1"/>
  <c r="B68" i="3"/>
  <c r="C68" i="3" s="1" a="1"/>
  <c r="C68" i="3" s="1"/>
  <c r="H18" i="3"/>
  <c r="I18" i="3" s="1" a="1"/>
  <c r="I18" i="3" s="1"/>
  <c r="H22" i="3"/>
  <c r="I22" i="3" s="1" a="1"/>
  <c r="I22" i="3" s="1"/>
  <c r="B97" i="3"/>
  <c r="C97" i="3" s="1" a="1"/>
  <c r="C97" i="3" s="1"/>
  <c r="B72" i="3"/>
  <c r="C72" i="3" s="1" a="1"/>
  <c r="C72" i="3" s="1"/>
  <c r="B47" i="3"/>
  <c r="C47" i="3" s="1" a="1"/>
  <c r="C47" i="3" s="1"/>
  <c r="B122" i="3"/>
  <c r="C122" i="3" s="1" a="1"/>
  <c r="C122" i="3" s="1"/>
  <c r="B94" i="3"/>
  <c r="C94" i="3" s="1" a="1"/>
  <c r="C94" i="3" s="1"/>
  <c r="H19" i="3"/>
  <c r="I19" i="3" s="1" a="1"/>
  <c r="I19" i="3" s="1"/>
  <c r="B44" i="3"/>
  <c r="C44" i="3" s="1" a="1"/>
  <c r="C44" i="3" s="1"/>
  <c r="B119" i="3"/>
  <c r="C119" i="3" s="1" a="1"/>
  <c r="C119" i="3" s="1"/>
  <c r="B69" i="3"/>
  <c r="C69" i="3" s="1" a="1"/>
  <c r="C69" i="3" s="1"/>
  <c r="B41" i="3"/>
  <c r="C41" i="3" s="1" a="1"/>
  <c r="C41" i="3" s="1"/>
  <c r="B116" i="3"/>
  <c r="C116" i="3" s="1" a="1"/>
  <c r="C116" i="3" s="1"/>
  <c r="H16" i="3"/>
  <c r="I16" i="3" s="1" a="1"/>
  <c r="I16" i="3" s="1"/>
  <c r="B91" i="3"/>
  <c r="C91" i="3" s="1" a="1"/>
  <c r="C91" i="3" s="1"/>
  <c r="B66" i="3"/>
  <c r="C66" i="3" s="1" a="1"/>
  <c r="C66" i="3" s="1"/>
  <c r="B64" i="3"/>
  <c r="C64" i="3" s="1" a="1"/>
  <c r="C64" i="3" s="1"/>
  <c r="H14" i="3"/>
  <c r="I14" i="3" s="1" a="1"/>
  <c r="I14" i="3" s="1"/>
  <c r="B89" i="3"/>
  <c r="C89" i="3" s="1" a="1"/>
  <c r="C89" i="3" s="1"/>
  <c r="B39" i="3"/>
  <c r="C39" i="3" s="1" a="1"/>
  <c r="C39" i="3" s="1"/>
  <c r="B114" i="3"/>
  <c r="C114" i="3" s="1" a="1"/>
  <c r="C114" i="3" s="1"/>
  <c r="B70" i="3"/>
  <c r="C70" i="3" s="1" a="1"/>
  <c r="C70" i="3" s="1"/>
  <c r="B45" i="3"/>
  <c r="C45" i="3" s="1" a="1"/>
  <c r="C45" i="3" s="1"/>
  <c r="H20" i="3"/>
  <c r="I20" i="3" s="1" a="1"/>
  <c r="I20" i="3" s="1"/>
  <c r="B120" i="3"/>
  <c r="C120" i="3" s="1" a="1"/>
  <c r="C120" i="3" s="1"/>
  <c r="B95" i="3"/>
  <c r="C95" i="3" s="1" a="1"/>
  <c r="C95" i="3" s="1"/>
  <c r="B60" i="3"/>
  <c r="C60" i="3" s="1" a="1"/>
  <c r="C60" i="3" s="1"/>
  <c r="H10" i="3"/>
  <c r="I10" i="3" s="1" a="1"/>
  <c r="I10" i="3" s="1"/>
  <c r="B110" i="3"/>
  <c r="C110" i="3" s="1" a="1"/>
  <c r="C110" i="3" s="1"/>
  <c r="B85" i="3"/>
  <c r="C85" i="3" s="1" a="1"/>
  <c r="C85" i="3" s="1"/>
  <c r="B35" i="3"/>
  <c r="C35" i="3" s="1" a="1"/>
  <c r="C35" i="3" s="1"/>
  <c r="B61" i="3"/>
  <c r="C61" i="3" s="1" a="1"/>
  <c r="C61" i="3" s="1"/>
  <c r="H11" i="3"/>
  <c r="I11" i="3" s="1" a="1"/>
  <c r="I11" i="3" s="1"/>
  <c r="B111" i="3"/>
  <c r="C111" i="3" s="1" a="1"/>
  <c r="C111" i="3" s="1"/>
  <c r="B86" i="3"/>
  <c r="C86" i="3" s="1" a="1"/>
  <c r="C86" i="3" s="1"/>
  <c r="B36" i="3"/>
  <c r="C36" i="3" s="1" a="1"/>
  <c r="C36" i="3" s="1"/>
  <c r="B58" i="3"/>
  <c r="C58" i="3" s="1" a="1"/>
  <c r="C58" i="3" s="1"/>
  <c r="B33" i="3"/>
  <c r="C33" i="3" s="1" a="1"/>
  <c r="C33" i="3" s="1"/>
  <c r="B83" i="3"/>
  <c r="C83" i="3" s="1" a="1"/>
  <c r="C83" i="3" s="1"/>
  <c r="B108" i="3"/>
  <c r="C108" i="3" s="1" a="1"/>
  <c r="C108" i="3" s="1"/>
  <c r="H8" i="3"/>
  <c r="I8" i="3" s="1" a="1"/>
  <c r="I8" i="3" s="1"/>
  <c r="H23" i="3"/>
  <c r="I23" i="3" s="1" a="1"/>
  <c r="I23" i="3" s="1"/>
  <c r="B73" i="3"/>
  <c r="C73" i="3" s="1" a="1"/>
  <c r="C73" i="3" s="1"/>
  <c r="B123" i="3"/>
  <c r="C123" i="3" s="1" a="1"/>
  <c r="C123" i="3" s="1"/>
  <c r="B98" i="3"/>
  <c r="C98" i="3" s="1" a="1"/>
  <c r="C98" i="3" s="1"/>
  <c r="B48" i="3"/>
  <c r="C48" i="3" s="1" a="1"/>
  <c r="C48" i="3" s="1"/>
  <c r="B46" i="3"/>
  <c r="C46" i="3" s="1" a="1"/>
  <c r="C46" i="3" s="1"/>
  <c r="B96" i="3"/>
  <c r="C96" i="3" s="1" a="1"/>
  <c r="C96" i="3" s="1"/>
  <c r="H21" i="3"/>
  <c r="I21" i="3" s="1" a="1"/>
  <c r="I21" i="3" s="1"/>
  <c r="B121" i="3"/>
  <c r="C121" i="3" s="1" a="1"/>
  <c r="C121" i="3" s="1"/>
  <c r="B71" i="3"/>
  <c r="C71" i="3" s="1" a="1"/>
  <c r="C71" i="3" s="1"/>
  <c r="B32" i="3"/>
  <c r="C32" i="3" s="1" a="1"/>
  <c r="C32" i="3" s="1"/>
  <c r="B57" i="3"/>
  <c r="C57" i="3" s="1" a="1"/>
  <c r="C57" i="3" s="1"/>
  <c r="H7" i="3"/>
  <c r="I7" i="3" s="1" a="1"/>
  <c r="I7" i="3" s="1"/>
  <c r="B82" i="3"/>
  <c r="C82" i="3" s="1" a="1"/>
  <c r="C82" i="3" s="1"/>
  <c r="B107" i="3"/>
  <c r="C107" i="3" s="1" a="1"/>
  <c r="C107" i="3" s="1"/>
  <c r="B62" i="3"/>
  <c r="C62" i="3" s="1" a="1"/>
  <c r="C62" i="3" s="1"/>
  <c r="H12" i="3"/>
  <c r="I12" i="3" s="1" a="1"/>
  <c r="I12" i="3" s="1"/>
  <c r="B112" i="3"/>
  <c r="C112" i="3" s="1" a="1"/>
  <c r="C112" i="3" s="1"/>
  <c r="B87" i="3"/>
  <c r="C87" i="3" s="1" a="1"/>
  <c r="C87" i="3" s="1"/>
  <c r="B37" i="3"/>
  <c r="C37" i="3" s="1" a="1"/>
  <c r="C37" i="3" s="1"/>
  <c r="B42" i="3"/>
  <c r="C42" i="3" s="1" a="1"/>
  <c r="C42" i="3" s="1"/>
  <c r="B92" i="3"/>
  <c r="C92" i="3" s="1" a="1"/>
  <c r="C92" i="3" s="1"/>
  <c r="B117" i="3"/>
  <c r="C117" i="3" s="1" a="1"/>
  <c r="C117" i="3" s="1"/>
  <c r="H17" i="3"/>
  <c r="I17" i="3" s="1" a="1"/>
  <c r="I17" i="3" s="1"/>
  <c r="B67" i="3"/>
  <c r="C67" i="3" s="1" a="1"/>
  <c r="C67" i="3" s="1"/>
  <c r="B106" i="3"/>
  <c r="C106" i="3" s="1" a="1"/>
  <c r="C106" i="3" s="1"/>
  <c r="B81" i="3"/>
  <c r="C81" i="3" s="1" a="1"/>
  <c r="C81" i="3" s="1"/>
  <c r="B31" i="3"/>
  <c r="C31" i="3" s="1" a="1"/>
  <c r="C31" i="3" s="1"/>
  <c r="B56" i="3"/>
  <c r="C56" i="3" s="1" a="1"/>
  <c r="C56" i="3" s="1"/>
  <c r="H6" i="3"/>
  <c r="I6" i="3" s="1" a="1"/>
  <c r="I6" i="3" s="1"/>
  <c r="B84" i="3"/>
  <c r="C84" i="3" s="1" a="1"/>
  <c r="C84" i="3" s="1"/>
  <c r="H9" i="3"/>
  <c r="I9" i="3" s="1" a="1"/>
  <c r="I9" i="3" s="1"/>
  <c r="B34" i="3"/>
  <c r="C34" i="3" s="1" a="1"/>
  <c r="C34" i="3" s="1"/>
  <c r="B59" i="3"/>
  <c r="C59" i="3" s="1" a="1"/>
  <c r="C59" i="3" s="1"/>
  <c r="B109" i="3"/>
  <c r="C109" i="3" s="1" a="1"/>
  <c r="C109" i="3" s="1"/>
  <c r="I11" i="2"/>
  <c r="J11" i="2" s="1" a="1"/>
  <c r="J11" i="2" s="1"/>
  <c r="AA11" i="2"/>
  <c r="AB11" i="2" s="1" a="1"/>
  <c r="AB11" i="2" s="1"/>
  <c r="O11" i="2"/>
  <c r="P11" i="2" s="1" a="1"/>
  <c r="P11" i="2" s="1"/>
  <c r="AA17" i="2"/>
  <c r="AB17" i="2" s="1" a="1"/>
  <c r="AB17" i="2" s="1"/>
  <c r="C42" i="2"/>
  <c r="D42" i="2" s="1" a="1"/>
  <c r="D42" i="2" s="1"/>
  <c r="O17" i="2"/>
  <c r="P17" i="2" s="1" a="1"/>
  <c r="P17" i="2" s="1"/>
  <c r="I17" i="2"/>
  <c r="J17" i="2" s="1" a="1"/>
  <c r="J17" i="2" s="1"/>
  <c r="U17" i="2"/>
  <c r="V17" i="2" s="1" a="1"/>
  <c r="V17" i="2" s="1"/>
  <c r="AA27" i="2"/>
  <c r="AB27" i="2" s="1" a="1"/>
  <c r="AB27" i="2" s="1"/>
  <c r="C52" i="2"/>
  <c r="D52" i="2" s="1" a="1"/>
  <c r="D52" i="2" s="1"/>
  <c r="O27" i="2"/>
  <c r="P27" i="2" s="1" a="1"/>
  <c r="P27" i="2" s="1"/>
  <c r="U27" i="2"/>
  <c r="V27" i="2" s="1" a="1"/>
  <c r="V27" i="2" s="1"/>
  <c r="I27" i="2"/>
  <c r="J27" i="2" s="1" a="1"/>
  <c r="J27" i="2" s="1"/>
  <c r="C47" i="2"/>
  <c r="D47" i="2" s="1" a="1"/>
  <c r="D47" i="2" s="1"/>
  <c r="U22" i="2"/>
  <c r="V22" i="2" s="1" a="1"/>
  <c r="V22" i="2" s="1"/>
  <c r="I22" i="2"/>
  <c r="J22" i="2" s="1" a="1"/>
  <c r="J22" i="2" s="1"/>
  <c r="O22" i="2"/>
  <c r="P22" i="2" s="1" a="1"/>
  <c r="P22" i="2" s="1"/>
  <c r="AA22" i="2"/>
  <c r="AB22" i="2" s="1" a="1"/>
  <c r="AB22" i="2" s="1"/>
  <c r="O16" i="2"/>
  <c r="P16" i="2" s="1" a="1"/>
  <c r="P16" i="2" s="1"/>
  <c r="C41" i="2"/>
  <c r="D41" i="2" s="1" a="1"/>
  <c r="D41" i="2" s="1"/>
  <c r="I16" i="2"/>
  <c r="J16" i="2" s="1" a="1"/>
  <c r="J16" i="2" s="1"/>
  <c r="U16" i="2"/>
  <c r="V16" i="2" s="1" a="1"/>
  <c r="V16" i="2" s="1"/>
  <c r="AA16" i="2"/>
  <c r="AB16" i="2" s="1" a="1"/>
  <c r="AB16" i="2" s="1"/>
  <c r="AA13" i="2"/>
  <c r="AB13" i="2" s="1" a="1"/>
  <c r="AB13" i="2" s="1"/>
  <c r="C38" i="2"/>
  <c r="D38" i="2" s="1" a="1"/>
  <c r="D38" i="2" s="1"/>
  <c r="O13" i="2"/>
  <c r="P13" i="2" s="1" a="1"/>
  <c r="P13" i="2" s="1"/>
  <c r="U13" i="2"/>
  <c r="V13" i="2" s="1" a="1"/>
  <c r="V13" i="2" s="1"/>
  <c r="I13" i="2"/>
  <c r="J13" i="2" s="1" a="1"/>
  <c r="J13" i="2" s="1"/>
  <c r="C40" i="2"/>
  <c r="D40" i="2" s="1" a="1"/>
  <c r="D40" i="2" s="1"/>
  <c r="I15" i="2"/>
  <c r="J15" i="2" s="1" a="1"/>
  <c r="J15" i="2" s="1"/>
  <c r="O15" i="2"/>
  <c r="P15" i="2" s="1" a="1"/>
  <c r="P15" i="2" s="1"/>
  <c r="U15" i="2"/>
  <c r="V15" i="2" s="1" a="1"/>
  <c r="V15" i="2" s="1"/>
  <c r="AA15" i="2"/>
  <c r="AB15" i="2" s="1" a="1"/>
  <c r="AB15" i="2" s="1"/>
  <c r="I14" i="2"/>
  <c r="J14" i="2" s="1" a="1"/>
  <c r="J14" i="2" s="1"/>
  <c r="C39" i="2"/>
  <c r="D39" i="2" s="1" a="1"/>
  <c r="D39" i="2" s="1"/>
  <c r="U14" i="2"/>
  <c r="V14" i="2" s="1" a="1"/>
  <c r="V14" i="2" s="1"/>
  <c r="AA14" i="2"/>
  <c r="AB14" i="2" s="1" a="1"/>
  <c r="AB14" i="2" s="1"/>
  <c r="O14" i="2"/>
  <c r="P14" i="2" s="1" a="1"/>
  <c r="P14" i="2" s="1"/>
  <c r="O26" i="2"/>
  <c r="P26" i="2" s="1" a="1"/>
  <c r="P26" i="2" s="1"/>
  <c r="I26" i="2"/>
  <c r="J26" i="2" s="1" a="1"/>
  <c r="J26" i="2" s="1"/>
  <c r="U26" i="2"/>
  <c r="V26" i="2" s="1" a="1"/>
  <c r="V26" i="2" s="1"/>
  <c r="C51" i="2"/>
  <c r="D51" i="2" s="1" a="1"/>
  <c r="D51" i="2" s="1"/>
  <c r="AA26" i="2"/>
  <c r="AB26" i="2" s="1" a="1"/>
  <c r="AB26" i="2" s="1"/>
  <c r="O19" i="2"/>
  <c r="P19" i="2" s="1" a="1"/>
  <c r="P19" i="2" s="1"/>
  <c r="I19" i="2"/>
  <c r="J19" i="2" s="1" a="1"/>
  <c r="J19" i="2" s="1"/>
  <c r="C44" i="2"/>
  <c r="D44" i="2" s="1" a="1"/>
  <c r="D44" i="2" s="1"/>
  <c r="U19" i="2"/>
  <c r="V19" i="2" s="1" a="1"/>
  <c r="V19" i="2" s="1"/>
  <c r="AA19" i="2"/>
  <c r="AB19" i="2" s="1" a="1"/>
  <c r="AB19" i="2" s="1"/>
  <c r="O12" i="2"/>
  <c r="P12" i="2" s="1" a="1"/>
  <c r="P12" i="2" s="1"/>
  <c r="AA12" i="2"/>
  <c r="AB12" i="2" s="1" a="1"/>
  <c r="AB12" i="2" s="1"/>
  <c r="I12" i="2"/>
  <c r="J12" i="2" s="1" a="1"/>
  <c r="J12" i="2" s="1"/>
  <c r="C37" i="2"/>
  <c r="D37" i="2" s="1" a="1"/>
  <c r="D37" i="2" s="1"/>
  <c r="U12" i="2"/>
  <c r="V12" i="2" s="1" a="1"/>
  <c r="V12" i="2" s="1"/>
  <c r="AA28" i="2"/>
  <c r="AB28" i="2" s="1" a="1"/>
  <c r="AB28" i="2" s="1"/>
  <c r="O28" i="2"/>
  <c r="P28" i="2" s="1" a="1"/>
  <c r="P28" i="2" s="1"/>
  <c r="C53" i="2"/>
  <c r="D53" i="2" s="1" a="1"/>
  <c r="D53" i="2" s="1"/>
  <c r="I28" i="2"/>
  <c r="J28" i="2" s="1" a="1"/>
  <c r="J28" i="2" s="1"/>
  <c r="U28" i="2"/>
  <c r="V28" i="2" s="1" a="1"/>
  <c r="V28" i="2" s="1"/>
  <c r="U25" i="2"/>
  <c r="V25" i="2" s="1" a="1"/>
  <c r="V25" i="2" s="1"/>
  <c r="O25" i="2"/>
  <c r="P25" i="2" s="1" a="1"/>
  <c r="P25" i="2" s="1"/>
  <c r="AA25" i="2"/>
  <c r="AB25" i="2" s="1" a="1"/>
  <c r="AB25" i="2" s="1"/>
  <c r="C50" i="2"/>
  <c r="D50" i="2" s="1" a="1"/>
  <c r="D50" i="2" s="1"/>
  <c r="I25" i="2"/>
  <c r="J25" i="2" s="1" a="1"/>
  <c r="J25" i="2" s="1"/>
  <c r="U11" i="2"/>
  <c r="V11" i="2" s="1" a="1"/>
  <c r="V11" i="2" s="1"/>
  <c r="U24" i="2"/>
  <c r="V24" i="2" s="1" a="1"/>
  <c r="V24" i="2" s="1"/>
  <c r="I24" i="2"/>
  <c r="J24" i="2" s="1" a="1"/>
  <c r="J24" i="2" s="1"/>
  <c r="C49" i="2"/>
  <c r="D49" i="2" s="1" a="1"/>
  <c r="D49" i="2" s="1"/>
  <c r="AA24" i="2"/>
  <c r="AB24" i="2" s="1" a="1"/>
  <c r="AB24" i="2" s="1"/>
  <c r="O24" i="2"/>
  <c r="P24" i="2" s="1" a="1"/>
  <c r="P24" i="2" s="1"/>
  <c r="O18" i="2"/>
  <c r="P18" i="2" s="1" a="1"/>
  <c r="P18" i="2" s="1"/>
  <c r="U18" i="2"/>
  <c r="V18" i="2" s="1" a="1"/>
  <c r="V18" i="2" s="1"/>
  <c r="I18" i="2"/>
  <c r="J18" i="2" s="1" a="1"/>
  <c r="J18" i="2" s="1"/>
  <c r="AA18" i="2"/>
  <c r="AB18" i="2" s="1" a="1"/>
  <c r="AB18" i="2" s="1"/>
  <c r="C36" i="2"/>
  <c r="D36" i="2" s="1" a="1"/>
  <c r="D36" i="2" s="1"/>
  <c r="C54" i="2"/>
  <c r="D54" i="2" s="1" a="1"/>
  <c r="D54" i="2" s="1"/>
  <c r="I29" i="2"/>
  <c r="J29" i="2" s="1" a="1"/>
  <c r="J29" i="2" s="1"/>
  <c r="U29" i="2"/>
  <c r="V29" i="2" s="1" a="1"/>
  <c r="V29" i="2" s="1"/>
  <c r="AA29" i="2"/>
  <c r="AB29" i="2" s="1" a="1"/>
  <c r="AB29" i="2" s="1"/>
  <c r="O29" i="2"/>
  <c r="P29" i="2" s="1" a="1"/>
  <c r="P29" i="2" s="1"/>
  <c r="AA23" i="2"/>
  <c r="AB23" i="2" s="1" a="1"/>
  <c r="AB23" i="2" s="1"/>
  <c r="U23" i="2"/>
  <c r="V23" i="2" s="1" a="1"/>
  <c r="V23" i="2" s="1"/>
  <c r="O23" i="2"/>
  <c r="P23" i="2" s="1" a="1"/>
  <c r="P23" i="2" s="1"/>
  <c r="C48" i="2"/>
  <c r="D48" i="2" s="1" a="1"/>
  <c r="D48" i="2" s="1"/>
  <c r="I23" i="2"/>
  <c r="J23" i="2" s="1" a="1"/>
  <c r="J23" i="2" s="1"/>
  <c r="AA20" i="2"/>
  <c r="AB20" i="2" s="1" a="1"/>
  <c r="AB20" i="2" s="1"/>
  <c r="O20" i="2"/>
  <c r="P20" i="2" s="1" a="1"/>
  <c r="P20" i="2" s="1"/>
  <c r="U20" i="2"/>
  <c r="V20" i="2" s="1" a="1"/>
  <c r="V20" i="2" s="1"/>
  <c r="C45" i="2"/>
  <c r="D45" i="2" s="1" a="1"/>
  <c r="D45" i="2" s="1"/>
  <c r="I20" i="2"/>
  <c r="J20" i="2" s="1" a="1"/>
  <c r="J20" i="2" s="1"/>
  <c r="U21" i="2"/>
  <c r="V21" i="2" s="1" a="1"/>
  <c r="V21" i="2" s="1"/>
  <c r="AA21" i="2"/>
  <c r="AB21" i="2" s="1" a="1"/>
  <c r="AB21" i="2" s="1"/>
  <c r="O21" i="2"/>
  <c r="P21" i="2" s="1" a="1"/>
  <c r="P21" i="2" s="1"/>
  <c r="I21" i="2"/>
  <c r="J21" i="2" s="1" a="1"/>
  <c r="J21" i="2" s="1"/>
  <c r="C46" i="2"/>
  <c r="D46" i="2" s="1" a="1"/>
  <c r="D46" i="2" s="1"/>
  <c r="K165" i="27" l="1"/>
  <c r="H82" i="28" a="1"/>
  <c r="H82" i="28" s="1"/>
  <c r="E82" i="28" a="1"/>
  <c r="E82" i="28" s="1"/>
  <c r="K164" i="27"/>
  <c r="H12" i="24" a="1"/>
  <c r="H12" i="24" s="1"/>
  <c r="H11" i="28" a="1"/>
  <c r="H11" i="28" s="1"/>
  <c r="F162" i="27"/>
  <c r="J164" i="27"/>
  <c r="H170" i="27"/>
  <c r="E25" i="28" a="1"/>
  <c r="E25" i="28" s="1"/>
  <c r="H114" i="28" a="1"/>
  <c r="H114" i="28" s="1"/>
  <c r="E28" i="24" a="1"/>
  <c r="E28" i="24" s="1"/>
  <c r="F94" i="1"/>
  <c r="H123" i="20" a="1"/>
  <c r="H123" i="20" s="1"/>
  <c r="H17" i="28" a="1"/>
  <c r="H17" i="28" s="1"/>
  <c r="E38" i="28" a="1"/>
  <c r="E38" i="28" s="1"/>
  <c r="H54" i="28" a="1"/>
  <c r="H54" i="28" s="1"/>
  <c r="E112" i="28" a="1"/>
  <c r="E112" i="28" s="1"/>
  <c r="E16" i="28" a="1"/>
  <c r="E16" i="28" s="1"/>
  <c r="E41" i="24" a="1"/>
  <c r="E41" i="24" s="1"/>
  <c r="H48" i="24" a="1"/>
  <c r="H48" i="24" s="1"/>
  <c r="H50" i="24" a="1"/>
  <c r="H50" i="24" s="1"/>
  <c r="H113" i="20" a="1"/>
  <c r="H113" i="20" s="1"/>
  <c r="E117" i="20" a="1"/>
  <c r="E117" i="20" s="1"/>
  <c r="E95" i="24" a="1"/>
  <c r="E95" i="24" s="1"/>
  <c r="H93" i="20" a="1"/>
  <c r="H93" i="20" s="1"/>
  <c r="E33" i="20" a="1"/>
  <c r="E33" i="20" s="1"/>
  <c r="H106" i="28" a="1"/>
  <c r="H106" i="28" s="1"/>
  <c r="H127" i="28" a="1"/>
  <c r="H127" i="28" s="1"/>
  <c r="H81" i="28" a="1"/>
  <c r="H81" i="28" s="1"/>
  <c r="H35" i="20" a="1"/>
  <c r="H35" i="20" s="1"/>
  <c r="H76" i="28" a="1"/>
  <c r="H76" i="28" s="1"/>
  <c r="H130" i="28" a="1"/>
  <c r="H130" i="28" s="1"/>
  <c r="E53" i="24" a="1"/>
  <c r="E53" i="24" s="1"/>
  <c r="E19" i="28" a="1"/>
  <c r="E19" i="28" s="1"/>
  <c r="E26" i="28" a="1"/>
  <c r="E26" i="28" s="1"/>
  <c r="E49" i="28" a="1"/>
  <c r="E49" i="28" s="1"/>
  <c r="H69" i="24" a="1"/>
  <c r="H69" i="24" s="1"/>
  <c r="H116" i="20" a="1"/>
  <c r="H116" i="20" s="1"/>
  <c r="H33" i="5" a="1"/>
  <c r="H33" i="5" s="1"/>
  <c r="I170" i="19"/>
  <c r="S166" i="14"/>
  <c r="H170" i="19"/>
  <c r="E170" i="19"/>
  <c r="F170" i="19"/>
  <c r="I170" i="23"/>
  <c r="J173" i="23"/>
  <c r="J170" i="23" s="1"/>
  <c r="AC166" i="14"/>
  <c r="E71" i="20" a="1"/>
  <c r="E71" i="20" s="1"/>
  <c r="H101" i="20" a="1"/>
  <c r="H101" i="20" s="1"/>
  <c r="E46" i="20" a="1"/>
  <c r="E46" i="20" s="1"/>
  <c r="H38" i="24" a="1"/>
  <c r="H38" i="24" s="1"/>
  <c r="H102" i="28" a="1"/>
  <c r="H102" i="28" s="1"/>
  <c r="E47" i="28" a="1"/>
  <c r="E47" i="28" s="1"/>
  <c r="H89" i="28" a="1"/>
  <c r="H89" i="28" s="1"/>
  <c r="H72" i="20" a="1"/>
  <c r="H72" i="20" s="1"/>
  <c r="H73" i="20" a="1"/>
  <c r="H73" i="20" s="1"/>
  <c r="H130" i="24" a="1"/>
  <c r="H130" i="24" s="1"/>
  <c r="H33" i="28" a="1"/>
  <c r="H33" i="28" s="1"/>
  <c r="E73" i="28" a="1"/>
  <c r="E73" i="28" s="1"/>
  <c r="H103" i="20" a="1"/>
  <c r="H103" i="20" s="1"/>
  <c r="H18" i="20" a="1"/>
  <c r="H18" i="20" s="1"/>
  <c r="E116" i="5" a="1"/>
  <c r="E116" i="5" s="1"/>
  <c r="H57" i="24" a="1"/>
  <c r="H57" i="24" s="1"/>
  <c r="E92" i="28" a="1"/>
  <c r="E92" i="28" s="1"/>
  <c r="H40" i="28" a="1"/>
  <c r="H40" i="28" s="1"/>
  <c r="AE10" i="1"/>
  <c r="E79" i="20" a="1"/>
  <c r="E79" i="20" s="1"/>
  <c r="H96" i="20" a="1"/>
  <c r="H96" i="20" s="1"/>
  <c r="E125" i="20" a="1"/>
  <c r="E125" i="20" s="1"/>
  <c r="F95" i="1"/>
  <c r="H37" i="28" a="1"/>
  <c r="H37" i="28" s="1"/>
  <c r="E124" i="28" a="1"/>
  <c r="E124" i="28" s="1"/>
  <c r="E20" i="28" a="1"/>
  <c r="E20" i="28" s="1"/>
  <c r="H100" i="20" a="1"/>
  <c r="H100" i="20" s="1"/>
  <c r="H108" i="20" a="1"/>
  <c r="H108" i="20" s="1"/>
  <c r="H24" i="20" a="1"/>
  <c r="H24" i="20" s="1"/>
  <c r="H24" i="28" a="1"/>
  <c r="H24" i="28" s="1"/>
  <c r="H13" i="28" a="1"/>
  <c r="H13" i="28" s="1"/>
  <c r="H9" i="28" a="1"/>
  <c r="H9" i="28" s="1"/>
  <c r="H71" i="28" a="1"/>
  <c r="H71" i="28" s="1"/>
  <c r="H66" i="28" a="1"/>
  <c r="H66" i="28" s="1"/>
  <c r="H29" i="28" a="1"/>
  <c r="H29" i="28" s="1"/>
  <c r="H87" i="28" a="1"/>
  <c r="H87" i="28" s="1"/>
  <c r="H18" i="28" a="1"/>
  <c r="H18" i="28" s="1"/>
  <c r="H80" i="28" a="1"/>
  <c r="H80" i="28" s="1"/>
  <c r="E31" i="28" a="1"/>
  <c r="E31" i="28" s="1"/>
  <c r="E52" i="28" a="1"/>
  <c r="E52" i="28" s="1"/>
  <c r="H55" i="28" a="1"/>
  <c r="H55" i="28" s="1"/>
  <c r="H72" i="28" a="1"/>
  <c r="H72" i="28" s="1"/>
  <c r="E110" i="28" a="1"/>
  <c r="E110" i="28" s="1"/>
  <c r="H70" i="28" a="1"/>
  <c r="H70" i="28" s="1"/>
  <c r="H68" i="28" a="1"/>
  <c r="H68" i="28" s="1"/>
  <c r="H88" i="28" a="1"/>
  <c r="H88" i="28" s="1"/>
  <c r="E50" i="28" a="1"/>
  <c r="E50" i="28" s="1"/>
  <c r="E56" i="28" a="1"/>
  <c r="E56" i="28" s="1"/>
  <c r="E45" i="28" a="1"/>
  <c r="E45" i="28" s="1"/>
  <c r="E96" i="28" a="1"/>
  <c r="E96" i="28" s="1"/>
  <c r="H126" i="28" a="1"/>
  <c r="H126" i="28" s="1"/>
  <c r="H32" i="28" a="1"/>
  <c r="H32" i="28" s="1"/>
  <c r="E43" i="28" a="1"/>
  <c r="E43" i="28" s="1"/>
  <c r="H42" i="24" a="1"/>
  <c r="H42" i="24" s="1"/>
  <c r="E23" i="24" a="1"/>
  <c r="E23" i="24" s="1"/>
  <c r="H91" i="20" a="1"/>
  <c r="H91" i="20" s="1"/>
  <c r="E99" i="20" a="1"/>
  <c r="E99" i="20" s="1"/>
  <c r="E42" i="20" a="1"/>
  <c r="E42" i="20" s="1"/>
  <c r="E121" i="20" a="1"/>
  <c r="E121" i="20" s="1"/>
  <c r="K175" i="27"/>
  <c r="I170" i="27"/>
  <c r="AK166" i="14"/>
  <c r="H170" i="23"/>
  <c r="K173" i="27"/>
  <c r="E170" i="23"/>
  <c r="J167" i="23"/>
  <c r="J167" i="19"/>
  <c r="J170" i="19"/>
  <c r="AN172" i="14"/>
  <c r="R169" i="14"/>
  <c r="T158" i="14"/>
  <c r="J166" i="32"/>
  <c r="J159" i="32"/>
  <c r="AB158" i="14"/>
  <c r="AO173" i="14"/>
  <c r="AN171" i="14"/>
  <c r="J170" i="27"/>
  <c r="Z169" i="14"/>
  <c r="K170" i="23"/>
  <c r="AB174" i="14"/>
  <c r="AC175" i="14"/>
  <c r="J175" i="14"/>
  <c r="J164" i="32"/>
  <c r="E170" i="32"/>
  <c r="AL158" i="14"/>
  <c r="AJ169" i="14"/>
  <c r="AO172" i="14"/>
  <c r="K167" i="23"/>
  <c r="AA169" i="14"/>
  <c r="K170" i="19"/>
  <c r="AO171" i="14"/>
  <c r="K171" i="32"/>
  <c r="K174" i="14"/>
  <c r="K159" i="32"/>
  <c r="K166" i="32"/>
  <c r="J172" i="32"/>
  <c r="J158" i="14"/>
  <c r="AO170" i="14"/>
  <c r="K172" i="32"/>
  <c r="F169" i="14"/>
  <c r="I169" i="14"/>
  <c r="J166" i="14"/>
  <c r="H169" i="14"/>
  <c r="E103" i="28" a="1"/>
  <c r="E103" i="28" s="1"/>
  <c r="H14" i="28" a="1"/>
  <c r="H14" i="28" s="1"/>
  <c r="T175" i="14"/>
  <c r="H134" i="28" a="1"/>
  <c r="H134" i="28" s="1"/>
  <c r="H78" i="28" a="1"/>
  <c r="H78" i="28" s="1"/>
  <c r="H67" i="20" a="1"/>
  <c r="H67" i="20" s="1"/>
  <c r="H105" i="28" a="1"/>
  <c r="H105" i="28" s="1"/>
  <c r="H120" i="28" a="1"/>
  <c r="H120" i="28" s="1"/>
  <c r="E15" i="28" a="1"/>
  <c r="E15" i="28" s="1"/>
  <c r="J163" i="32"/>
  <c r="J176" i="32"/>
  <c r="K167" i="19"/>
  <c r="E76" i="20" a="1"/>
  <c r="E76" i="20" s="1"/>
  <c r="H63" i="5" a="1"/>
  <c r="H63" i="5" s="1"/>
  <c r="E77" i="24" a="1"/>
  <c r="E77" i="24" s="1"/>
  <c r="E96" i="24" a="1"/>
  <c r="E96" i="24" s="1"/>
  <c r="E101" i="28" a="1"/>
  <c r="E101" i="28" s="1"/>
  <c r="E94" i="28" a="1"/>
  <c r="E94" i="28" s="1"/>
  <c r="H93" i="28" a="1"/>
  <c r="H93" i="28" s="1"/>
  <c r="E109" i="28" a="1"/>
  <c r="E109" i="28" s="1"/>
  <c r="E132" i="28" a="1"/>
  <c r="E132" i="28" s="1"/>
  <c r="I170" i="32"/>
  <c r="H32" i="20" a="1"/>
  <c r="H32" i="20" s="1"/>
  <c r="E11" i="20" a="1"/>
  <c r="E11" i="20" s="1"/>
  <c r="H79" i="24" a="1"/>
  <c r="H79" i="24" s="1"/>
  <c r="AB175" i="14"/>
  <c r="H62" i="28" a="1"/>
  <c r="H62" i="28" s="1"/>
  <c r="H67" i="28" a="1"/>
  <c r="H67" i="28" s="1"/>
  <c r="J167" i="32"/>
  <c r="AC167" i="14"/>
  <c r="AO167" i="14" s="1"/>
  <c r="AI169" i="14"/>
  <c r="H21" i="28" a="1"/>
  <c r="H21" i="28" s="1"/>
  <c r="E91" i="28" a="1"/>
  <c r="E91" i="28" s="1"/>
  <c r="E46" i="28" a="1"/>
  <c r="E46" i="28" s="1"/>
  <c r="E85" i="28" a="1"/>
  <c r="E85" i="28" s="1"/>
  <c r="T166" i="14"/>
  <c r="AK167" i="14"/>
  <c r="E66" i="24" a="1"/>
  <c r="E66" i="24" s="1"/>
  <c r="E60" i="20" a="1"/>
  <c r="E60" i="20" s="1"/>
  <c r="H49" i="20" a="1"/>
  <c r="H49" i="20" s="1"/>
  <c r="H117" i="24" a="1"/>
  <c r="H117" i="24" s="1"/>
  <c r="H44" i="28" a="1"/>
  <c r="H44" i="28" s="1"/>
  <c r="E50" i="20" a="1"/>
  <c r="E50" i="20" s="1"/>
  <c r="E120" i="20" a="1"/>
  <c r="E120" i="20" s="1"/>
  <c r="H20" i="20" a="1"/>
  <c r="H20" i="20" s="1"/>
  <c r="E134" i="20" a="1"/>
  <c r="E134" i="20" s="1"/>
  <c r="E54" i="20" a="1"/>
  <c r="E54" i="20" s="1"/>
  <c r="E34" i="24" a="1"/>
  <c r="E34" i="24" s="1"/>
  <c r="H107" i="28" a="1"/>
  <c r="H107" i="28" s="1"/>
  <c r="E75" i="28" a="1"/>
  <c r="E75" i="28" s="1"/>
  <c r="E35" i="28" a="1"/>
  <c r="E35" i="28" s="1"/>
  <c r="H90" i="28" a="1"/>
  <c r="H90" i="28" s="1"/>
  <c r="H10" i="28" a="1"/>
  <c r="H10" i="28" s="1"/>
  <c r="K159" i="4"/>
  <c r="J159" i="19"/>
  <c r="AN173" i="14"/>
  <c r="J167" i="4"/>
  <c r="H17" i="20" a="1"/>
  <c r="H17" i="20" s="1"/>
  <c r="E94" i="24" a="1"/>
  <c r="E94" i="24" s="1"/>
  <c r="H19" i="24" a="1"/>
  <c r="H19" i="24" s="1"/>
  <c r="E88" i="24" a="1"/>
  <c r="E88" i="24" s="1"/>
  <c r="H129" i="24" a="1"/>
  <c r="H129" i="24" s="1"/>
  <c r="E42" i="28" a="1"/>
  <c r="E42" i="28" s="1"/>
  <c r="H111" i="28" a="1"/>
  <c r="H111" i="28" s="1"/>
  <c r="E131" i="28" a="1"/>
  <c r="E131" i="28" s="1"/>
  <c r="H125" i="28" a="1"/>
  <c r="H125" i="28" s="1"/>
  <c r="H63" i="28" a="1"/>
  <c r="H63" i="28" s="1"/>
  <c r="AK175" i="14"/>
  <c r="AL166" i="14"/>
  <c r="K159" i="19"/>
  <c r="K167" i="4"/>
  <c r="K167" i="27"/>
  <c r="AB166" i="14"/>
  <c r="J167" i="27"/>
  <c r="H95" i="28" a="1"/>
  <c r="H95" i="28" s="1"/>
  <c r="S158" i="14"/>
  <c r="H83" i="5" a="1"/>
  <c r="H83" i="5" s="1"/>
  <c r="H94" i="20" a="1"/>
  <c r="H94" i="20" s="1"/>
  <c r="E94" i="20" a="1"/>
  <c r="E94" i="20" s="1"/>
  <c r="E122" i="28" a="1"/>
  <c r="E122" i="28" s="1"/>
  <c r="H122" i="28" a="1"/>
  <c r="H122" i="28" s="1"/>
  <c r="H123" i="28" a="1"/>
  <c r="H123" i="28" s="1"/>
  <c r="E123" i="28" a="1"/>
  <c r="E123" i="28" s="1"/>
  <c r="E82" i="20" a="1"/>
  <c r="E82" i="20" s="1"/>
  <c r="H82" i="20" a="1"/>
  <c r="H82" i="20" s="1"/>
  <c r="K158" i="14"/>
  <c r="J159" i="4"/>
  <c r="E128" i="28" a="1"/>
  <c r="E128" i="28" s="1"/>
  <c r="H128" i="28" a="1"/>
  <c r="H128" i="28" s="1"/>
  <c r="H26" i="20" a="1"/>
  <c r="H26" i="20" s="1"/>
  <c r="E26" i="20" a="1"/>
  <c r="E26" i="20" s="1"/>
  <c r="H111" i="20" a="1"/>
  <c r="H111" i="20" s="1"/>
  <c r="E37" i="20" a="1"/>
  <c r="E37" i="20" s="1"/>
  <c r="H104" i="20" a="1"/>
  <c r="H104" i="20" s="1"/>
  <c r="E104" i="20" a="1"/>
  <c r="E104" i="20" s="1"/>
  <c r="E86" i="5" a="1"/>
  <c r="E86" i="5" s="1"/>
  <c r="E68" i="5" a="1"/>
  <c r="E68" i="5" s="1"/>
  <c r="E117" i="28" a="1"/>
  <c r="E117" i="28" s="1"/>
  <c r="H117" i="28" a="1"/>
  <c r="H117" i="28" s="1"/>
  <c r="H97" i="28" a="1"/>
  <c r="H97" i="28" s="1"/>
  <c r="E97" i="28" a="1"/>
  <c r="E97" i="28" s="1"/>
  <c r="H47" i="20" a="1"/>
  <c r="H47" i="20" s="1"/>
  <c r="H63" i="20" a="1"/>
  <c r="H63" i="20" s="1"/>
  <c r="E63" i="20" a="1"/>
  <c r="E63" i="20" s="1"/>
  <c r="E41" i="20" a="1"/>
  <c r="E41" i="20" s="1"/>
  <c r="H41" i="20" a="1"/>
  <c r="H41" i="20" s="1"/>
  <c r="H129" i="20" a="1"/>
  <c r="H129" i="20" s="1"/>
  <c r="H62" i="20" a="1"/>
  <c r="H62" i="20" s="1"/>
  <c r="E62" i="20" a="1"/>
  <c r="E62" i="20" s="1"/>
  <c r="H71" i="5" a="1"/>
  <c r="H71" i="5" s="1"/>
  <c r="E118" i="5" a="1"/>
  <c r="E118" i="5" s="1"/>
  <c r="E119" i="5" a="1"/>
  <c r="E119" i="5" s="1"/>
  <c r="E56" i="24" a="1"/>
  <c r="E56" i="24" s="1"/>
  <c r="H56" i="24" a="1"/>
  <c r="H56" i="24" s="1"/>
  <c r="E43" i="5" a="1"/>
  <c r="E43" i="5" s="1"/>
  <c r="H74" i="24" a="1"/>
  <c r="H74" i="24" s="1"/>
  <c r="E74" i="24" a="1"/>
  <c r="E74" i="24" s="1"/>
  <c r="E60" i="28" a="1"/>
  <c r="E60" i="28" s="1"/>
  <c r="H60" i="28" a="1"/>
  <c r="H60" i="28" s="1"/>
  <c r="H41" i="28" a="1"/>
  <c r="H41" i="28" s="1"/>
  <c r="E41" i="28" a="1"/>
  <c r="E41" i="28" s="1"/>
  <c r="H116" i="28" a="1"/>
  <c r="H116" i="28" s="1"/>
  <c r="E116" i="28" a="1"/>
  <c r="E116" i="28" s="1"/>
  <c r="H84" i="28" a="1"/>
  <c r="H84" i="28" s="1"/>
  <c r="E84" i="28" a="1"/>
  <c r="E84" i="28" s="1"/>
  <c r="H58" i="20" a="1"/>
  <c r="H58" i="20" s="1"/>
  <c r="E58" i="20" a="1"/>
  <c r="E58" i="20" s="1"/>
  <c r="E98" i="20" a="1"/>
  <c r="E98" i="20" s="1"/>
  <c r="H98" i="20" a="1"/>
  <c r="H98" i="20" s="1"/>
  <c r="H102" i="5" a="1"/>
  <c r="H102" i="5" s="1"/>
  <c r="E103" i="5" a="1"/>
  <c r="E103" i="5" s="1"/>
  <c r="E95" i="5" a="1"/>
  <c r="E95" i="5" s="1"/>
  <c r="E51" i="24" a="1"/>
  <c r="E51" i="24" s="1"/>
  <c r="E97" i="20" a="1"/>
  <c r="E97" i="20" s="1"/>
  <c r="E93" i="5" a="1"/>
  <c r="E93" i="5" s="1"/>
  <c r="H110" i="5" a="1"/>
  <c r="H110" i="5" s="1"/>
  <c r="H20" i="24" a="1"/>
  <c r="H20" i="24" s="1"/>
  <c r="E44" i="20" a="1"/>
  <c r="E44" i="20" s="1"/>
  <c r="H44" i="20" a="1"/>
  <c r="H44" i="20" s="1"/>
  <c r="E53" i="20" a="1"/>
  <c r="E53" i="20" s="1"/>
  <c r="H53" i="20" a="1"/>
  <c r="H53" i="20" s="1"/>
  <c r="E65" i="5" a="1"/>
  <c r="E65" i="5" s="1"/>
  <c r="E126" i="20" a="1"/>
  <c r="E126" i="20" s="1"/>
  <c r="E60" i="5" a="1"/>
  <c r="E60" i="5" s="1"/>
  <c r="E29" i="5" a="1"/>
  <c r="E29" i="5" s="1"/>
  <c r="H29" i="5" a="1"/>
  <c r="H29" i="5" s="1"/>
  <c r="E56" i="5" a="1"/>
  <c r="E56" i="5" s="1"/>
  <c r="H56" i="5" a="1"/>
  <c r="H56" i="5" s="1"/>
  <c r="E70" i="24" a="1"/>
  <c r="E70" i="24" s="1"/>
  <c r="H70" i="24" a="1"/>
  <c r="H70" i="24" s="1"/>
  <c r="E55" i="24" a="1"/>
  <c r="E55" i="24" s="1"/>
  <c r="H55" i="24" a="1"/>
  <c r="H55" i="24" s="1"/>
  <c r="H129" i="28" a="1"/>
  <c r="H129" i="28" s="1"/>
  <c r="E129" i="28" a="1"/>
  <c r="E129" i="28" s="1"/>
  <c r="E21" i="20" a="1"/>
  <c r="E21" i="20" s="1"/>
  <c r="H21" i="20" a="1"/>
  <c r="H21" i="20" s="1"/>
  <c r="E91" i="5" a="1"/>
  <c r="E91" i="5" s="1"/>
  <c r="H121" i="28" a="1"/>
  <c r="H121" i="28" s="1"/>
  <c r="E121" i="28" a="1"/>
  <c r="E121" i="28" s="1"/>
  <c r="E66" i="20" a="1"/>
  <c r="E66" i="20" s="1"/>
  <c r="H66" i="20" a="1"/>
  <c r="H66" i="20" s="1"/>
  <c r="H107" i="20" a="1"/>
  <c r="H107" i="20" s="1"/>
  <c r="E87" i="5" a="1"/>
  <c r="E87" i="5" s="1"/>
  <c r="H102" i="24" a="1"/>
  <c r="H102" i="24" s="1"/>
  <c r="E102" i="24" a="1"/>
  <c r="E102" i="24" s="1"/>
  <c r="E83" i="28" a="1"/>
  <c r="E83" i="28" s="1"/>
  <c r="H83" i="28" a="1"/>
  <c r="H83" i="28" s="1"/>
  <c r="E79" i="28" a="1"/>
  <c r="E79" i="28" s="1"/>
  <c r="H79" i="28" a="1"/>
  <c r="H79" i="28" s="1"/>
  <c r="E23" i="28" a="1"/>
  <c r="E23" i="28" s="1"/>
  <c r="H23" i="28" a="1"/>
  <c r="H23" i="28" s="1"/>
  <c r="H57" i="20" a="1"/>
  <c r="H57" i="20" s="1"/>
  <c r="E57" i="20" a="1"/>
  <c r="E57" i="20" s="1"/>
  <c r="H131" i="20" a="1"/>
  <c r="H131" i="20" s="1"/>
  <c r="E39" i="20" a="1"/>
  <c r="E39" i="20" s="1"/>
  <c r="H42" i="5" a="1"/>
  <c r="H42" i="5" s="1"/>
  <c r="H94" i="5" a="1"/>
  <c r="H94" i="5" s="1"/>
  <c r="E94" i="5" a="1"/>
  <c r="E94" i="5" s="1"/>
  <c r="E9" i="24" a="1"/>
  <c r="E9" i="24" s="1"/>
  <c r="E13" i="24" a="1"/>
  <c r="E13" i="24" s="1"/>
  <c r="E119" i="28" a="1"/>
  <c r="E119" i="28" s="1"/>
  <c r="H113" i="28" a="1"/>
  <c r="H113" i="28" s="1"/>
  <c r="H61" i="28" a="1"/>
  <c r="H61" i="28" s="1"/>
  <c r="E30" i="28" a="1"/>
  <c r="E30" i="28" s="1"/>
  <c r="H39" i="28" a="1"/>
  <c r="H39" i="28" s="1"/>
  <c r="H53" i="28" a="1"/>
  <c r="H53" i="28" s="1"/>
  <c r="H51" i="28" a="1"/>
  <c r="H51" i="28" s="1"/>
  <c r="H12" i="28" a="1"/>
  <c r="H12" i="28" s="1"/>
  <c r="E36" i="28" a="1"/>
  <c r="E36" i="28" s="1"/>
  <c r="E85" i="20" a="1"/>
  <c r="E85" i="20" s="1"/>
  <c r="E89" i="24" a="1"/>
  <c r="E89" i="24" s="1"/>
  <c r="E43" i="20" a="1"/>
  <c r="E43" i="20" s="1"/>
  <c r="H43" i="20" a="1"/>
  <c r="H43" i="20" s="1"/>
  <c r="H64" i="20" a="1"/>
  <c r="H64" i="20" s="1"/>
  <c r="H34" i="28" a="1"/>
  <c r="H34" i="28" s="1"/>
  <c r="H58" i="28" a="1"/>
  <c r="H58" i="28" s="1"/>
  <c r="E59" i="28" a="1"/>
  <c r="E59" i="28" s="1"/>
  <c r="K175" i="14"/>
  <c r="E46" i="5" a="1"/>
  <c r="E46" i="5" s="1"/>
  <c r="H46" i="5" a="1"/>
  <c r="H46" i="5" s="1"/>
  <c r="E37" i="24" a="1"/>
  <c r="E37" i="24" s="1"/>
  <c r="H86" i="28" a="1"/>
  <c r="H86" i="28" s="1"/>
  <c r="K174" i="32"/>
  <c r="E115" i="28" a="1"/>
  <c r="E115" i="28" s="1"/>
  <c r="E99" i="28" a="1"/>
  <c r="E99" i="28" s="1"/>
  <c r="H98" i="28" a="1"/>
  <c r="H98" i="28" s="1"/>
  <c r="H77" i="28" a="1"/>
  <c r="H77" i="28" s="1"/>
  <c r="E22" i="28" a="1"/>
  <c r="E22" i="28" s="1"/>
  <c r="E74" i="28" a="1"/>
  <c r="E74" i="28" s="1"/>
  <c r="E133" i="28" a="1"/>
  <c r="E133" i="28" s="1"/>
  <c r="E69" i="28" a="1"/>
  <c r="E69" i="28" s="1"/>
  <c r="J171" i="32"/>
  <c r="H170" i="32"/>
  <c r="H64" i="28" a="1"/>
  <c r="H64" i="28" s="1"/>
  <c r="E100" i="28" a="1"/>
  <c r="E100" i="28" s="1"/>
  <c r="E48" i="28" a="1"/>
  <c r="E48" i="28" s="1"/>
  <c r="H108" i="28" a="1"/>
  <c r="H108" i="28" s="1"/>
  <c r="AK158" i="14"/>
  <c r="H72" i="24" a="1"/>
  <c r="H72" i="24" s="1"/>
  <c r="E72" i="24" a="1"/>
  <c r="E72" i="24" s="1"/>
  <c r="E22" i="20" a="1"/>
  <c r="E22" i="20" s="1"/>
  <c r="H22" i="20" a="1"/>
  <c r="H22" i="20" s="1"/>
  <c r="E25" i="20" a="1"/>
  <c r="E25" i="20" s="1"/>
  <c r="E134" i="5" a="1"/>
  <c r="E134" i="5" s="1"/>
  <c r="H73" i="24" a="1"/>
  <c r="H73" i="24" s="1"/>
  <c r="H65" i="28" a="1"/>
  <c r="H65" i="28" s="1"/>
  <c r="H118" i="28" a="1"/>
  <c r="H118" i="28" s="1"/>
  <c r="E118" i="20" a="1"/>
  <c r="E118" i="20" s="1"/>
  <c r="H118" i="20" a="1"/>
  <c r="H118" i="20" s="1"/>
  <c r="H114" i="20" a="1"/>
  <c r="H114" i="20" s="1"/>
  <c r="E104" i="5" a="1"/>
  <c r="E104" i="5" s="1"/>
  <c r="E27" i="28" a="1"/>
  <c r="E27" i="28" s="1"/>
  <c r="H28" i="28" a="1"/>
  <c r="H28" i="28" s="1"/>
  <c r="H104" i="28" a="1"/>
  <c r="H104" i="28" s="1"/>
  <c r="H57" i="28" a="1"/>
  <c r="H57" i="28" s="1"/>
  <c r="AC158" i="14"/>
  <c r="K166" i="14"/>
  <c r="AL175" i="14"/>
  <c r="J159" i="27"/>
  <c r="K159" i="23"/>
  <c r="K164" i="32"/>
  <c r="J159" i="23"/>
  <c r="K159" i="27"/>
  <c r="K167" i="32"/>
  <c r="AB167" i="14"/>
  <c r="S174" i="14"/>
  <c r="S169" i="14" s="1"/>
  <c r="N169" i="14"/>
  <c r="AK174" i="14"/>
  <c r="AF169" i="14"/>
  <c r="T174" i="14"/>
  <c r="O169" i="14"/>
  <c r="J174" i="14"/>
  <c r="E169" i="14"/>
  <c r="AC174" i="14"/>
  <c r="X169" i="14"/>
  <c r="AL174" i="14"/>
  <c r="AG169" i="14"/>
  <c r="AN170" i="14"/>
  <c r="E30" i="24" a="1"/>
  <c r="E30" i="24" s="1"/>
  <c r="H114" i="24" a="1"/>
  <c r="H114" i="24" s="1"/>
  <c r="H132" i="24" a="1"/>
  <c r="H132" i="24" s="1"/>
  <c r="E134" i="24" a="1"/>
  <c r="E134" i="24" s="1"/>
  <c r="H60" i="24" a="1"/>
  <c r="H60" i="24" s="1"/>
  <c r="E33" i="24" a="1"/>
  <c r="E33" i="24" s="1"/>
  <c r="H85" i="24" a="1"/>
  <c r="H85" i="24" s="1"/>
  <c r="E99" i="24" a="1"/>
  <c r="E99" i="24" s="1"/>
  <c r="H87" i="24" a="1"/>
  <c r="H87" i="24" s="1"/>
  <c r="H49" i="24" a="1"/>
  <c r="H49" i="24" s="1"/>
  <c r="H78" i="24" a="1"/>
  <c r="H78" i="24" s="1"/>
  <c r="E116" i="24" a="1"/>
  <c r="E116" i="24" s="1"/>
  <c r="H11" i="24" a="1"/>
  <c r="H11" i="24" s="1"/>
  <c r="H39" i="24" a="1"/>
  <c r="H39" i="24" s="1"/>
  <c r="H67" i="24" a="1"/>
  <c r="H67" i="24" s="1"/>
  <c r="E108" i="24" a="1"/>
  <c r="E108" i="24" s="1"/>
  <c r="H35" i="24" a="1"/>
  <c r="H35" i="24" s="1"/>
  <c r="H48" i="5" a="1"/>
  <c r="H48" i="5" s="1"/>
  <c r="E83" i="5" a="1"/>
  <c r="E83" i="5" s="1"/>
  <c r="H51" i="5" a="1"/>
  <c r="H51" i="5" s="1"/>
  <c r="E127" i="5" a="1"/>
  <c r="E127" i="5" s="1"/>
  <c r="E107" i="5" a="1"/>
  <c r="E107" i="5" s="1"/>
  <c r="E90" i="5" a="1"/>
  <c r="E90" i="5" s="1"/>
  <c r="H92" i="5" a="1"/>
  <c r="H92" i="5" s="1"/>
  <c r="H119" i="5" a="1"/>
  <c r="H119" i="5" s="1"/>
  <c r="E66" i="5" a="1"/>
  <c r="E66" i="5" s="1"/>
  <c r="H85" i="5" a="1"/>
  <c r="H85" i="5" s="1"/>
  <c r="H43" i="5" a="1"/>
  <c r="H43" i="5" s="1"/>
  <c r="E102" i="5" a="1"/>
  <c r="E102" i="5" s="1"/>
  <c r="H98" i="5" a="1"/>
  <c r="H98" i="5" s="1"/>
  <c r="E126" i="5" a="1"/>
  <c r="E126" i="5" s="1"/>
  <c r="E69" i="5" a="1"/>
  <c r="E69" i="5" s="1"/>
  <c r="H70" i="5" a="1"/>
  <c r="H70" i="5" s="1"/>
  <c r="E32" i="5" a="1"/>
  <c r="E32" i="5" s="1"/>
  <c r="H45" i="5" a="1"/>
  <c r="H45" i="5" s="1"/>
  <c r="H84" i="5" a="1"/>
  <c r="H84" i="5" s="1"/>
  <c r="E44" i="5" a="1"/>
  <c r="E44" i="5" s="1"/>
  <c r="E13" i="5" a="1"/>
  <c r="E13" i="5" s="1"/>
  <c r="E110" i="5" a="1"/>
  <c r="E110" i="5" s="1"/>
  <c r="E84" i="5" a="1"/>
  <c r="E84" i="5" s="1"/>
  <c r="E133" i="5" a="1"/>
  <c r="E133" i="5" s="1"/>
  <c r="H58" i="5" a="1"/>
  <c r="H58" i="5" s="1"/>
  <c r="E40" i="5" a="1"/>
  <c r="E40" i="5" s="1"/>
  <c r="E9" i="5" a="1"/>
  <c r="E9" i="5" s="1"/>
  <c r="H12" i="5" a="1"/>
  <c r="H12" i="5" s="1"/>
  <c r="H14" i="5" a="1"/>
  <c r="H14" i="5" s="1"/>
  <c r="H90" i="5" a="1"/>
  <c r="H90" i="5" s="1"/>
  <c r="H24" i="5" a="1"/>
  <c r="H24" i="5" s="1"/>
  <c r="E57" i="5" a="1"/>
  <c r="E57" i="5" s="1"/>
  <c r="E109" i="5" a="1"/>
  <c r="E109" i="5" s="1"/>
  <c r="H20" i="5" a="1"/>
  <c r="H20" i="5" s="1"/>
  <c r="E100" i="5" a="1"/>
  <c r="E100" i="5" s="1"/>
  <c r="E88" i="5" a="1"/>
  <c r="E88" i="5" s="1"/>
  <c r="H114" i="5" a="1"/>
  <c r="H114" i="5" s="1"/>
  <c r="E130" i="5" a="1"/>
  <c r="E130" i="5" s="1"/>
  <c r="H81" i="5" a="1"/>
  <c r="H81" i="5" s="1"/>
  <c r="E108" i="5" a="1"/>
  <c r="E108" i="5" s="1"/>
  <c r="H57" i="5" a="1"/>
  <c r="H57" i="5" s="1"/>
  <c r="H95" i="5" a="1"/>
  <c r="H95" i="5" s="1"/>
  <c r="H105" i="5" a="1"/>
  <c r="H105" i="5" s="1"/>
  <c r="H68" i="5" a="1"/>
  <c r="H68" i="5" s="1"/>
  <c r="H11" i="5" a="1"/>
  <c r="H11" i="5" s="1"/>
  <c r="H25" i="5" a="1"/>
  <c r="H25" i="5" s="1"/>
  <c r="E51" i="5" a="1"/>
  <c r="E51" i="5" s="1"/>
  <c r="E99" i="5" a="1"/>
  <c r="E99" i="5" s="1"/>
  <c r="H88" i="5" a="1"/>
  <c r="H88" i="5" s="1"/>
  <c r="E64" i="5" a="1"/>
  <c r="E64" i="5" s="1"/>
  <c r="E117" i="5" a="1"/>
  <c r="E117" i="5" s="1"/>
  <c r="E70" i="5" a="1"/>
  <c r="E70" i="5" s="1"/>
  <c r="E42" i="5" a="1"/>
  <c r="E42" i="5" s="1"/>
  <c r="H80" i="5" a="1"/>
  <c r="H80" i="5" s="1"/>
  <c r="H17" i="5" a="1"/>
  <c r="H17" i="5" s="1"/>
  <c r="E15" i="5" a="1"/>
  <c r="E15" i="5" s="1"/>
  <c r="H49" i="5" a="1"/>
  <c r="H49" i="5" s="1"/>
  <c r="E59" i="5" a="1"/>
  <c r="E59" i="5" s="1"/>
  <c r="E27" i="5" a="1"/>
  <c r="E27" i="5" s="1"/>
  <c r="H69" i="5" a="1"/>
  <c r="H69" i="5" s="1"/>
  <c r="H74" i="5" a="1"/>
  <c r="H74" i="5" s="1"/>
  <c r="H117" i="5" a="1"/>
  <c r="H117" i="5" s="1"/>
  <c r="H129" i="5" a="1"/>
  <c r="H129" i="5" s="1"/>
  <c r="E81" i="5" a="1"/>
  <c r="E81" i="5" s="1"/>
  <c r="H22" i="5" a="1"/>
  <c r="H22" i="5" s="1"/>
  <c r="H113" i="5" a="1"/>
  <c r="H113" i="5" s="1"/>
  <c r="H134" i="5" a="1"/>
  <c r="H134" i="5" s="1"/>
  <c r="H9" i="5" a="1"/>
  <c r="H9" i="5" s="1"/>
  <c r="E124" i="5" a="1"/>
  <c r="E124" i="5" s="1"/>
  <c r="H61" i="5" a="1"/>
  <c r="H61" i="5" s="1"/>
  <c r="E129" i="5" a="1"/>
  <c r="E129" i="5" s="1"/>
  <c r="E36" i="5" a="1"/>
  <c r="E36" i="5" s="1"/>
  <c r="H39" i="5" a="1"/>
  <c r="H39" i="5" s="1"/>
  <c r="H97" i="5" a="1"/>
  <c r="H97" i="5" s="1"/>
  <c r="H44" i="5" a="1"/>
  <c r="H44" i="5" s="1"/>
  <c r="E30" i="5" a="1"/>
  <c r="E30" i="5" s="1"/>
  <c r="E113" i="5" a="1"/>
  <c r="E113" i="5" s="1"/>
  <c r="E55" i="5" a="1"/>
  <c r="E55" i="5" s="1"/>
  <c r="H30" i="5" a="1"/>
  <c r="H30" i="5" s="1"/>
  <c r="E132" i="5" a="1"/>
  <c r="E132" i="5" s="1"/>
  <c r="H100" i="5" a="1"/>
  <c r="H100" i="5" s="1"/>
  <c r="E72" i="5" a="1"/>
  <c r="E72" i="5" s="1"/>
  <c r="E31" i="24" a="1"/>
  <c r="E31" i="24" s="1"/>
  <c r="E80" i="24" a="1"/>
  <c r="E80" i="24" s="1"/>
  <c r="E61" i="24" a="1"/>
  <c r="E61" i="24" s="1"/>
  <c r="H124" i="24" a="1"/>
  <c r="H124" i="24" s="1"/>
  <c r="E92" i="24" a="1"/>
  <c r="E92" i="24" s="1"/>
  <c r="E44" i="24" a="1"/>
  <c r="E44" i="24" s="1"/>
  <c r="E62" i="24" a="1"/>
  <c r="E62" i="24" s="1"/>
  <c r="E40" i="24" a="1"/>
  <c r="E40" i="24" s="1"/>
  <c r="E58" i="24" a="1"/>
  <c r="E58" i="24" s="1"/>
  <c r="H27" i="24" a="1"/>
  <c r="H27" i="24" s="1"/>
  <c r="H18" i="24" a="1"/>
  <c r="H18" i="24" s="1"/>
  <c r="H101" i="24" a="1"/>
  <c r="H101" i="24" s="1"/>
  <c r="H54" i="24" a="1"/>
  <c r="H54" i="24" s="1"/>
  <c r="H26" i="24" a="1"/>
  <c r="H26" i="24" s="1"/>
  <c r="E115" i="24" a="1"/>
  <c r="E115" i="24" s="1"/>
  <c r="E75" i="24" a="1"/>
  <c r="E75" i="24" s="1"/>
  <c r="H100" i="24" a="1"/>
  <c r="H100" i="24" s="1"/>
  <c r="E112" i="24" a="1"/>
  <c r="E112" i="24" s="1"/>
  <c r="H86" i="24" a="1"/>
  <c r="H86" i="24" s="1"/>
  <c r="E14" i="24" a="1"/>
  <c r="E14" i="24" s="1"/>
  <c r="E22" i="24" a="1"/>
  <c r="E22" i="24" s="1"/>
  <c r="E46" i="24" a="1"/>
  <c r="E46" i="24" s="1"/>
  <c r="H45" i="24" a="1"/>
  <c r="H45" i="24" s="1"/>
  <c r="H91" i="24" a="1"/>
  <c r="H91" i="24" s="1"/>
  <c r="E113" i="24" a="1"/>
  <c r="E113" i="24" s="1"/>
  <c r="E110" i="24" a="1"/>
  <c r="E110" i="24" s="1"/>
  <c r="E103" i="24" a="1"/>
  <c r="E103" i="24" s="1"/>
  <c r="E65" i="24" a="1"/>
  <c r="E65" i="24" s="1"/>
  <c r="E125" i="24" a="1"/>
  <c r="E125" i="24" s="1"/>
  <c r="H17" i="24" a="1"/>
  <c r="H17" i="24" s="1"/>
  <c r="E47" i="24" a="1"/>
  <c r="E47" i="24" s="1"/>
  <c r="E82" i="24" a="1"/>
  <c r="E82" i="24" s="1"/>
  <c r="E107" i="24" a="1"/>
  <c r="E107" i="24" s="1"/>
  <c r="E36" i="24" a="1"/>
  <c r="E36" i="24" s="1"/>
  <c r="E106" i="24" a="1"/>
  <c r="E106" i="24" s="1"/>
  <c r="E83" i="24" a="1"/>
  <c r="E83" i="24" s="1"/>
  <c r="H121" i="24" a="1"/>
  <c r="H121" i="24" s="1"/>
  <c r="E126" i="24" a="1"/>
  <c r="E126" i="24" s="1"/>
  <c r="H32" i="24" a="1"/>
  <c r="H32" i="24" s="1"/>
  <c r="H104" i="24" a="1"/>
  <c r="H104" i="24" s="1"/>
  <c r="H111" i="24" a="1"/>
  <c r="H111" i="24" s="1"/>
  <c r="H97" i="24" a="1"/>
  <c r="H97" i="24" s="1"/>
  <c r="E109" i="24" a="1"/>
  <c r="E109" i="24" s="1"/>
  <c r="H59" i="24" a="1"/>
  <c r="H59" i="24" s="1"/>
  <c r="H81" i="24" a="1"/>
  <c r="H81" i="24" s="1"/>
  <c r="E120" i="24" a="1"/>
  <c r="E120" i="24" s="1"/>
  <c r="H128" i="24" a="1"/>
  <c r="H128" i="24" s="1"/>
  <c r="E15" i="24" a="1"/>
  <c r="E15" i="24" s="1"/>
  <c r="H71" i="24" a="1"/>
  <c r="H71" i="24" s="1"/>
  <c r="E84" i="24" a="1"/>
  <c r="E84" i="24" s="1"/>
  <c r="E122" i="24" a="1"/>
  <c r="E122" i="24" s="1"/>
  <c r="E76" i="24" a="1"/>
  <c r="E76" i="24" s="1"/>
  <c r="E68" i="24" a="1"/>
  <c r="E68" i="24" s="1"/>
  <c r="H118" i="24" a="1"/>
  <c r="H118" i="24" s="1"/>
  <c r="E24" i="24" a="1"/>
  <c r="E24" i="24" s="1"/>
  <c r="E127" i="24" a="1"/>
  <c r="E127" i="24" s="1"/>
  <c r="H64" i="24" a="1"/>
  <c r="H64" i="24" s="1"/>
  <c r="E63" i="24" a="1"/>
  <c r="E63" i="24" s="1"/>
  <c r="E98" i="24" a="1"/>
  <c r="E98" i="24" s="1"/>
  <c r="H123" i="24" a="1"/>
  <c r="H123" i="24" s="1"/>
  <c r="E10" i="24" a="1"/>
  <c r="E10" i="24" s="1"/>
  <c r="E90" i="24" a="1"/>
  <c r="E90" i="24" s="1"/>
  <c r="E43" i="24" a="1"/>
  <c r="E43" i="24" s="1"/>
  <c r="E119" i="24" a="1"/>
  <c r="E119" i="24" s="1"/>
  <c r="E93" i="24" a="1"/>
  <c r="E93" i="24" s="1"/>
  <c r="H29" i="24" a="1"/>
  <c r="H29" i="24" s="1"/>
  <c r="H133" i="24" a="1"/>
  <c r="H133" i="24" s="1"/>
  <c r="H25" i="24" a="1"/>
  <c r="H25" i="24" s="1"/>
  <c r="E52" i="24" a="1"/>
  <c r="E52" i="24" s="1"/>
  <c r="H21" i="24" a="1"/>
  <c r="H21" i="24" s="1"/>
  <c r="H105" i="24" a="1"/>
  <c r="H105" i="24" s="1"/>
  <c r="H16" i="24" a="1"/>
  <c r="H16" i="24" s="1"/>
  <c r="E131" i="24" a="1"/>
  <c r="E131" i="24" s="1"/>
  <c r="H78" i="5" a="1"/>
  <c r="H78" i="5" s="1"/>
  <c r="E78" i="5" a="1"/>
  <c r="E78" i="5" s="1"/>
  <c r="E115" i="5" a="1"/>
  <c r="E115" i="5" s="1"/>
  <c r="H115" i="5" a="1"/>
  <c r="H115" i="5" s="1"/>
  <c r="E101" i="5" a="1"/>
  <c r="E101" i="5" s="1"/>
  <c r="H101" i="5" a="1"/>
  <c r="H101" i="5" s="1"/>
  <c r="H111" i="5" a="1"/>
  <c r="H111" i="5" s="1"/>
  <c r="E111" i="5" a="1"/>
  <c r="E111" i="5" s="1"/>
  <c r="E120" i="5" a="1"/>
  <c r="E120" i="5" s="1"/>
  <c r="H120" i="5" a="1"/>
  <c r="H120" i="5" s="1"/>
  <c r="E21" i="5" a="1"/>
  <c r="E21" i="5" s="1"/>
  <c r="H21" i="5" a="1"/>
  <c r="H21" i="5" s="1"/>
  <c r="H79" i="5" a="1"/>
  <c r="H79" i="5" s="1"/>
  <c r="E79" i="5" a="1"/>
  <c r="E79" i="5" s="1"/>
  <c r="E31" i="5" a="1"/>
  <c r="E31" i="5" s="1"/>
  <c r="H31" i="5" a="1"/>
  <c r="H31" i="5" s="1"/>
  <c r="H35" i="5" a="1"/>
  <c r="H35" i="5" s="1"/>
  <c r="E35" i="5" a="1"/>
  <c r="E35" i="5" s="1"/>
  <c r="H50" i="5" a="1"/>
  <c r="H50" i="5" s="1"/>
  <c r="E50" i="5" a="1"/>
  <c r="E50" i="5" s="1"/>
  <c r="H128" i="5" a="1"/>
  <c r="H128" i="5" s="1"/>
  <c r="E128" i="5" a="1"/>
  <c r="E128" i="5" s="1"/>
  <c r="E131" i="5" a="1"/>
  <c r="E131" i="5" s="1"/>
  <c r="H131" i="5" a="1"/>
  <c r="H131" i="5" s="1"/>
  <c r="E52" i="5" a="1"/>
  <c r="E52" i="5" s="1"/>
  <c r="H89" i="5" a="1"/>
  <c r="H89" i="5" s="1"/>
  <c r="E89" i="5" a="1"/>
  <c r="E89" i="5" s="1"/>
  <c r="E54" i="5" a="1"/>
  <c r="E54" i="5" s="1"/>
  <c r="H54" i="5" a="1"/>
  <c r="H54" i="5" s="1"/>
  <c r="E53" i="5" a="1"/>
  <c r="E53" i="5" s="1"/>
  <c r="H53" i="5" a="1"/>
  <c r="H53" i="5" s="1"/>
  <c r="H28" i="5" a="1"/>
  <c r="H28" i="5" s="1"/>
  <c r="E38" i="5" a="1"/>
  <c r="E38" i="5" s="1"/>
  <c r="H38" i="5" a="1"/>
  <c r="H38" i="5" s="1"/>
  <c r="E16" i="5" a="1"/>
  <c r="E16" i="5" s="1"/>
  <c r="H16" i="5" a="1"/>
  <c r="H16" i="5" s="1"/>
  <c r="H34" i="5" a="1"/>
  <c r="H34" i="5" s="1"/>
  <c r="E34" i="5" a="1"/>
  <c r="E34" i="5" s="1"/>
  <c r="E73" i="5" a="1"/>
  <c r="E73" i="5" s="1"/>
  <c r="H73" i="5" a="1"/>
  <c r="H73" i="5" s="1"/>
  <c r="H121" i="5" a="1"/>
  <c r="H121" i="5" s="1"/>
  <c r="E121" i="5" a="1"/>
  <c r="E121" i="5" s="1"/>
  <c r="H55" i="5" a="1"/>
  <c r="H55" i="5" s="1"/>
  <c r="H109" i="5" a="1"/>
  <c r="H109" i="5" s="1"/>
  <c r="H132" i="5" a="1"/>
  <c r="H132" i="5" s="1"/>
  <c r="H13" i="5" a="1"/>
  <c r="H13" i="5" s="1"/>
  <c r="E74" i="5" a="1"/>
  <c r="E74" i="5" s="1"/>
  <c r="H118" i="5" a="1"/>
  <c r="H118" i="5" s="1"/>
  <c r="H123" i="5" a="1"/>
  <c r="H123" i="5" s="1"/>
  <c r="E49" i="5" a="1"/>
  <c r="E49" i="5" s="1"/>
  <c r="E47" i="5" a="1"/>
  <c r="E47" i="5" s="1"/>
  <c r="H37" i="5" a="1"/>
  <c r="H37" i="5" s="1"/>
  <c r="H108" i="5" a="1"/>
  <c r="H108" i="5" s="1"/>
  <c r="E82" i="5" a="1"/>
  <c r="E82" i="5" s="1"/>
  <c r="E112" i="5" a="1"/>
  <c r="E112" i="5" s="1"/>
  <c r="H10" i="5" a="1"/>
  <c r="H10" i="5" s="1"/>
  <c r="H112" i="5" a="1"/>
  <c r="H112" i="5" s="1"/>
  <c r="E58" i="5" a="1"/>
  <c r="E58" i="5" s="1"/>
  <c r="E75" i="5" a="1"/>
  <c r="E75" i="5" s="1"/>
  <c r="H122" i="5" a="1"/>
  <c r="H122" i="5" s="1"/>
  <c r="E67" i="5" a="1"/>
  <c r="E67" i="5" s="1"/>
  <c r="H126" i="5" a="1"/>
  <c r="H126" i="5" s="1"/>
  <c r="H62" i="5" a="1"/>
  <c r="H62" i="5" s="1"/>
  <c r="H82" i="5" a="1"/>
  <c r="H82" i="5" s="1"/>
  <c r="H77" i="5" a="1"/>
  <c r="H77" i="5" s="1"/>
  <c r="H103" i="5" a="1"/>
  <c r="H103" i="5" s="1"/>
  <c r="E17" i="5" a="1"/>
  <c r="E17" i="5" s="1"/>
  <c r="H15" i="5" a="1"/>
  <c r="H15" i="5" s="1"/>
  <c r="E106" i="5" a="1"/>
  <c r="E106" i="5" s="1"/>
  <c r="H76" i="5" a="1"/>
  <c r="H76" i="5" s="1"/>
  <c r="H96" i="5" a="1"/>
  <c r="H96" i="5" s="1"/>
  <c r="E125" i="5" a="1"/>
  <c r="E125" i="5" s="1"/>
  <c r="H26" i="5" a="1"/>
  <c r="H26" i="5" s="1"/>
  <c r="H64" i="5" a="1"/>
  <c r="H64" i="5" s="1"/>
  <c r="H19" i="5" a="1"/>
  <c r="H19" i="5" s="1"/>
  <c r="H41" i="5" a="1"/>
  <c r="H41" i="5" s="1"/>
  <c r="H93" i="5" a="1"/>
  <c r="H93" i="5" s="1"/>
  <c r="H75" i="5" a="1"/>
  <c r="H75" i="5" s="1"/>
  <c r="H106" i="5" a="1"/>
  <c r="H106" i="5" s="1"/>
  <c r="H36" i="5" a="1"/>
  <c r="H36" i="5" s="1"/>
  <c r="E122" i="5" a="1"/>
  <c r="E122" i="5" s="1"/>
  <c r="H107" i="5" a="1"/>
  <c r="H107" i="5" s="1"/>
  <c r="H23" i="5" a="1"/>
  <c r="H23" i="5" s="1"/>
  <c r="H18" i="5" a="1"/>
  <c r="H18" i="5" s="1"/>
  <c r="H67" i="5" a="1"/>
  <c r="H67" i="5" s="1"/>
  <c r="H72" i="5" a="1"/>
  <c r="H72" i="5" s="1"/>
  <c r="E76" i="5" a="1"/>
  <c r="E76" i="5" s="1"/>
  <c r="H91" i="5" a="1"/>
  <c r="H91" i="5" s="1"/>
  <c r="H132" i="20" a="1"/>
  <c r="H132" i="20" s="1"/>
  <c r="H105" i="20" a="1"/>
  <c r="H105" i="20" s="1"/>
  <c r="E124" i="20" a="1"/>
  <c r="E124" i="20" s="1"/>
  <c r="E102" i="20" a="1"/>
  <c r="E102" i="20" s="1"/>
  <c r="H84" i="20" a="1"/>
  <c r="H84" i="20" s="1"/>
  <c r="E70" i="20" a="1"/>
  <c r="E70" i="20" s="1"/>
  <c r="H36" i="20" a="1"/>
  <c r="H36" i="20" s="1"/>
  <c r="E45" i="20" a="1"/>
  <c r="E45" i="20" s="1"/>
  <c r="H95" i="20" a="1"/>
  <c r="H95" i="20" s="1"/>
  <c r="E106" i="20" a="1"/>
  <c r="E106" i="20" s="1"/>
  <c r="H65" i="20" a="1"/>
  <c r="H65" i="20" s="1"/>
  <c r="E87" i="20" a="1"/>
  <c r="E87" i="20" s="1"/>
  <c r="E74" i="20" a="1"/>
  <c r="E74" i="20" s="1"/>
  <c r="H81" i="20" a="1"/>
  <c r="H81" i="20" s="1"/>
  <c r="E75" i="20" a="1"/>
  <c r="E75" i="20" s="1"/>
  <c r="H16" i="20" a="1"/>
  <c r="H16" i="20" s="1"/>
  <c r="H38" i="20" a="1"/>
  <c r="H38" i="20" s="1"/>
  <c r="H12" i="20" a="1"/>
  <c r="H12" i="20" s="1"/>
  <c r="E31" i="20" a="1"/>
  <c r="E31" i="20" s="1"/>
  <c r="H13" i="20" a="1"/>
  <c r="H13" i="20" s="1"/>
  <c r="E28" i="20" a="1"/>
  <c r="E28" i="20" s="1"/>
  <c r="H119" i="20" a="1"/>
  <c r="H119" i="20" s="1"/>
  <c r="E29" i="20" a="1"/>
  <c r="E29" i="20" s="1"/>
  <c r="H52" i="20" a="1"/>
  <c r="H52" i="20" s="1"/>
  <c r="H77" i="20" a="1"/>
  <c r="H77" i="20" s="1"/>
  <c r="H130" i="20" a="1"/>
  <c r="H130" i="20" s="1"/>
  <c r="H92" i="20" a="1"/>
  <c r="H92" i="20" s="1"/>
  <c r="E30" i="20" a="1"/>
  <c r="E30" i="20" s="1"/>
  <c r="E9" i="20" a="1"/>
  <c r="E9" i="20" s="1"/>
  <c r="H124" i="20" a="1"/>
  <c r="H124" i="20" s="1"/>
  <c r="H87" i="20" a="1"/>
  <c r="H87" i="20" s="1"/>
  <c r="H14" i="20" a="1"/>
  <c r="H14" i="20" s="1"/>
  <c r="E130" i="20" a="1"/>
  <c r="E130" i="20" s="1"/>
  <c r="E10" i="20" a="1"/>
  <c r="E10" i="20" s="1"/>
  <c r="H109" i="20" a="1"/>
  <c r="H109" i="20" s="1"/>
  <c r="H19" i="20" a="1"/>
  <c r="H19" i="20" s="1"/>
  <c r="E112" i="20" a="1"/>
  <c r="E112" i="20" s="1"/>
  <c r="E133" i="20" a="1"/>
  <c r="E133" i="20" s="1"/>
  <c r="H23" i="20" a="1"/>
  <c r="H23" i="20" s="1"/>
  <c r="H88" i="20" a="1"/>
  <c r="H88" i="20" s="1"/>
  <c r="E27" i="20" a="1"/>
  <c r="E27" i="20" s="1"/>
  <c r="E56" i="20" a="1"/>
  <c r="E56" i="20" s="1"/>
  <c r="E34" i="20" a="1"/>
  <c r="E34" i="20" s="1"/>
  <c r="H9" i="20" a="1"/>
  <c r="H9" i="20" s="1"/>
  <c r="E80" i="20" a="1"/>
  <c r="E80" i="20" s="1"/>
  <c r="H74" i="20" a="1"/>
  <c r="H74" i="20" s="1"/>
  <c r="E78" i="20" a="1"/>
  <c r="E78" i="20" s="1"/>
  <c r="E86" i="20" a="1"/>
  <c r="E86" i="20" s="1"/>
  <c r="E38" i="20" a="1"/>
  <c r="E38" i="20" s="1"/>
  <c r="E122" i="20" a="1"/>
  <c r="E122" i="20" s="1"/>
  <c r="E12" i="20" a="1"/>
  <c r="E12" i="20" s="1"/>
  <c r="H127" i="20" a="1"/>
  <c r="H127" i="20" s="1"/>
  <c r="H110" i="20" a="1"/>
  <c r="H110" i="20" s="1"/>
  <c r="E52" i="20" a="1"/>
  <c r="E52" i="20" s="1"/>
  <c r="H55" i="20" a="1"/>
  <c r="H55" i="20" s="1"/>
  <c r="H56" i="20" a="1"/>
  <c r="H56" i="20" s="1"/>
  <c r="E59" i="20" a="1"/>
  <c r="E59" i="20" s="1"/>
  <c r="E90" i="20" a="1"/>
  <c r="E90" i="20" s="1"/>
  <c r="H15" i="20" a="1"/>
  <c r="H15" i="20" s="1"/>
  <c r="H122" i="20" a="1"/>
  <c r="H122" i="20" s="1"/>
  <c r="H45" i="20" a="1"/>
  <c r="H45" i="20" s="1"/>
  <c r="H27" i="20" a="1"/>
  <c r="H27" i="20" s="1"/>
  <c r="H48" i="20" a="1"/>
  <c r="H48" i="20" s="1"/>
  <c r="H86" i="20" a="1"/>
  <c r="H86" i="20" s="1"/>
  <c r="E19" i="20" a="1"/>
  <c r="E19" i="20" s="1"/>
  <c r="E15" i="20" a="1"/>
  <c r="E15" i="20" s="1"/>
  <c r="H28" i="20" a="1"/>
  <c r="H28" i="20" s="1"/>
  <c r="H59" i="20" a="1"/>
  <c r="H59" i="20" s="1"/>
  <c r="H75" i="20" a="1"/>
  <c r="H75" i="20" s="1"/>
  <c r="E61" i="20" a="1"/>
  <c r="E61" i="20" s="1"/>
  <c r="H10" i="20" a="1"/>
  <c r="H10" i="20" s="1"/>
  <c r="E51" i="20" a="1"/>
  <c r="E51" i="20" s="1"/>
  <c r="E89" i="20" a="1"/>
  <c r="E89" i="20" s="1"/>
  <c r="E68" i="20" a="1"/>
  <c r="E68" i="20" s="1"/>
  <c r="H34" i="20" a="1"/>
  <c r="H34" i="20" s="1"/>
  <c r="H115" i="20" a="1"/>
  <c r="H115" i="20" s="1"/>
  <c r="E13" i="20" a="1"/>
  <c r="E13" i="20" s="1"/>
  <c r="H40" i="20" a="1"/>
  <c r="H40" i="20" s="1"/>
  <c r="E83" i="20" a="1"/>
  <c r="E83" i="20" s="1"/>
  <c r="H69" i="20" a="1"/>
  <c r="H69" i="20" s="1"/>
  <c r="E55" i="20" a="1"/>
  <c r="E55" i="20" s="1"/>
  <c r="E128" i="20" a="1"/>
  <c r="E128" i="20" s="1"/>
  <c r="J168" i="32"/>
  <c r="E162" i="32"/>
  <c r="K176" i="32"/>
  <c r="F170" i="32"/>
  <c r="U48" i="21"/>
  <c r="V48" i="21" s="1" a="1"/>
  <c r="V48" i="21" s="1"/>
  <c r="O48" i="21"/>
  <c r="P48" i="21" s="1" a="1"/>
  <c r="P48" i="21" s="1"/>
  <c r="AA48" i="21"/>
  <c r="AB48" i="21" s="1" a="1"/>
  <c r="AB48" i="21" s="1"/>
  <c r="I48" i="21"/>
  <c r="J48" i="21" s="1" a="1"/>
  <c r="J48" i="21" s="1"/>
  <c r="H80" i="26"/>
  <c r="I80" i="26" s="1" a="1"/>
  <c r="I80" i="26" s="1"/>
  <c r="AA39" i="17"/>
  <c r="AB39" i="17" s="1" a="1"/>
  <c r="AB39" i="17" s="1"/>
  <c r="O39" i="17"/>
  <c r="P39" i="17" s="1" a="1"/>
  <c r="P39" i="17" s="1"/>
  <c r="U39" i="17"/>
  <c r="V39" i="17" s="1" a="1"/>
  <c r="V39" i="17" s="1"/>
  <c r="I39" i="17"/>
  <c r="J39" i="17" s="1" a="1"/>
  <c r="J39" i="17" s="1"/>
  <c r="U46" i="17"/>
  <c r="V46" i="17" s="1" a="1"/>
  <c r="V46" i="17" s="1"/>
  <c r="I46" i="17"/>
  <c r="J46" i="17" s="1" a="1"/>
  <c r="J46" i="17" s="1"/>
  <c r="AA46" i="17"/>
  <c r="AB46" i="17" s="1" a="1"/>
  <c r="AB46" i="17" s="1"/>
  <c r="O46" i="17"/>
  <c r="P46" i="17" s="1" a="1"/>
  <c r="P46" i="17" s="1"/>
  <c r="B72" i="18"/>
  <c r="C72" i="18" s="1" a="1"/>
  <c r="C72" i="18" s="1"/>
  <c r="H47" i="18"/>
  <c r="I47" i="18" s="1" a="1"/>
  <c r="I47" i="18" s="1"/>
  <c r="H67" i="26"/>
  <c r="I67" i="26" s="1" a="1"/>
  <c r="I67" i="26" s="1"/>
  <c r="I46" i="25"/>
  <c r="J46" i="25" s="1" a="1"/>
  <c r="J46" i="25" s="1"/>
  <c r="AA46" i="25"/>
  <c r="AB46" i="25" s="1" a="1"/>
  <c r="AB46" i="25" s="1"/>
  <c r="U46" i="25"/>
  <c r="V46" i="25" s="1" a="1"/>
  <c r="V46" i="25" s="1"/>
  <c r="O46" i="25"/>
  <c r="P46" i="25" s="1" a="1"/>
  <c r="P46" i="25" s="1"/>
  <c r="H31" i="22"/>
  <c r="I31" i="22" s="1" a="1"/>
  <c r="I31" i="22" s="1"/>
  <c r="B56" i="22"/>
  <c r="C56" i="22" s="1" a="1"/>
  <c r="C56" i="22" s="1"/>
  <c r="B55" i="22"/>
  <c r="C55" i="22" s="1" a="1"/>
  <c r="C55" i="22" s="1"/>
  <c r="H30" i="22"/>
  <c r="I30" i="22" s="1" a="1"/>
  <c r="I30" i="22" s="1"/>
  <c r="U43" i="17"/>
  <c r="V43" i="17" s="1" a="1"/>
  <c r="V43" i="17" s="1"/>
  <c r="AA43" i="17"/>
  <c r="AB43" i="17" s="1" a="1"/>
  <c r="AB43" i="17" s="1"/>
  <c r="O43" i="17"/>
  <c r="P43" i="17" s="1" a="1"/>
  <c r="P43" i="17" s="1"/>
  <c r="I43" i="17"/>
  <c r="J43" i="17" s="1" a="1"/>
  <c r="J43" i="17" s="1"/>
  <c r="H71" i="26"/>
  <c r="I71" i="26" s="1" a="1"/>
  <c r="I71" i="26" s="1"/>
  <c r="H44" i="26"/>
  <c r="I44" i="26" s="1" a="1"/>
  <c r="I44" i="26" s="1"/>
  <c r="O50" i="21"/>
  <c r="P50" i="21" s="1" a="1"/>
  <c r="P50" i="21" s="1"/>
  <c r="I50" i="21"/>
  <c r="J50" i="21" s="1" a="1"/>
  <c r="J50" i="21" s="1"/>
  <c r="AA50" i="21"/>
  <c r="AB50" i="21" s="1" a="1"/>
  <c r="AB50" i="21" s="1"/>
  <c r="U50" i="21"/>
  <c r="V50" i="21" s="1" a="1"/>
  <c r="V50" i="21" s="1"/>
  <c r="N92" i="1"/>
  <c r="F120" i="20" s="1" a="1"/>
  <c r="F120" i="20" s="1"/>
  <c r="O93" i="1"/>
  <c r="N91" i="1"/>
  <c r="F50" i="20" s="1" a="1"/>
  <c r="F50" i="20" s="1"/>
  <c r="O91" i="1"/>
  <c r="N93" i="1"/>
  <c r="N88" i="1"/>
  <c r="O90" i="1"/>
  <c r="O89" i="1"/>
  <c r="O88" i="1"/>
  <c r="N89" i="1"/>
  <c r="O92" i="1"/>
  <c r="N90" i="1"/>
  <c r="F28" i="20" s="1" a="1"/>
  <c r="F28" i="20" s="1"/>
  <c r="AE128" i="1"/>
  <c r="AD128" i="1"/>
  <c r="F127" i="28" s="1" a="1"/>
  <c r="F127" i="28" s="1"/>
  <c r="AG128" i="1"/>
  <c r="I127" i="28" s="1" a="1"/>
  <c r="I127" i="28" s="1"/>
  <c r="AH128" i="1"/>
  <c r="AE113" i="1"/>
  <c r="AD117" i="1"/>
  <c r="AE117" i="1"/>
  <c r="AH125" i="1"/>
  <c r="AG113" i="1"/>
  <c r="AD118" i="1"/>
  <c r="F117" i="28" s="1" a="1"/>
  <c r="F117" i="28" s="1"/>
  <c r="AG116" i="1"/>
  <c r="AD113" i="1"/>
  <c r="AE116" i="1"/>
  <c r="AG125" i="1"/>
  <c r="I124" i="28" s="1" a="1"/>
  <c r="I124" i="28" s="1"/>
  <c r="AG120" i="1"/>
  <c r="AE124" i="1"/>
  <c r="AG127" i="1"/>
  <c r="I126" i="28" s="1" a="1"/>
  <c r="I126" i="28" s="1"/>
  <c r="AE114" i="1"/>
  <c r="AD121" i="1"/>
  <c r="AG131" i="1"/>
  <c r="I130" i="28" s="1" a="1"/>
  <c r="I130" i="28" s="1"/>
  <c r="AG117" i="1"/>
  <c r="AE125" i="1"/>
  <c r="AD127" i="1"/>
  <c r="F126" i="28" s="1" a="1"/>
  <c r="F126" i="28" s="1"/>
  <c r="AD114" i="1"/>
  <c r="AD130" i="1"/>
  <c r="F129" i="28" s="1" a="1"/>
  <c r="F129" i="28" s="1"/>
  <c r="AH119" i="1"/>
  <c r="AE133" i="1"/>
  <c r="AH117" i="1"/>
  <c r="AH116" i="1"/>
  <c r="AD112" i="1"/>
  <c r="AE121" i="1"/>
  <c r="AD123" i="1"/>
  <c r="AG135" i="1"/>
  <c r="AD126" i="1"/>
  <c r="F125" i="28" s="1" a="1"/>
  <c r="F125" i="28" s="1"/>
  <c r="AH134" i="1"/>
  <c r="AE135" i="1"/>
  <c r="AH121" i="1"/>
  <c r="AH126" i="1"/>
  <c r="AD124" i="1"/>
  <c r="F123" i="28" s="1" a="1"/>
  <c r="F123" i="28" s="1"/>
  <c r="AH123" i="1"/>
  <c r="AE119" i="1"/>
  <c r="AG159" i="14" s="1" a="1"/>
  <c r="AG159" i="14" s="1"/>
  <c r="AH131" i="1"/>
  <c r="AE122" i="1"/>
  <c r="AH113" i="1"/>
  <c r="AG112" i="1"/>
  <c r="AH127" i="1"/>
  <c r="AH115" i="1"/>
  <c r="AD131" i="1"/>
  <c r="F130" i="28" s="1" a="1"/>
  <c r="F130" i="28" s="1"/>
  <c r="AD122" i="1"/>
  <c r="AD125" i="1"/>
  <c r="F124" i="28" s="1" a="1"/>
  <c r="F124" i="28" s="1"/>
  <c r="AH124" i="1"/>
  <c r="AD129" i="1"/>
  <c r="F128" i="28" s="1" a="1"/>
  <c r="F128" i="28" s="1"/>
  <c r="AG114" i="1"/>
  <c r="AD115" i="1"/>
  <c r="AE130" i="1"/>
  <c r="AG132" i="1"/>
  <c r="I131" i="28" s="1" a="1"/>
  <c r="I131" i="28" s="1"/>
  <c r="AD119" i="1"/>
  <c r="AF159" i="14" s="1" a="1"/>
  <c r="AF159" i="14" s="1"/>
  <c r="AE131" i="1"/>
  <c r="AE118" i="1"/>
  <c r="AH118" i="1"/>
  <c r="AG118" i="1"/>
  <c r="I117" i="28" s="1" a="1"/>
  <c r="I117" i="28" s="1"/>
  <c r="AD116" i="1"/>
  <c r="AE120" i="1"/>
  <c r="AE115" i="1"/>
  <c r="AE112" i="1"/>
  <c r="AG124" i="1"/>
  <c r="I123" i="28" s="1" a="1"/>
  <c r="I123" i="28" s="1"/>
  <c r="AG129" i="1"/>
  <c r="I128" i="28" s="1" a="1"/>
  <c r="I128" i="28" s="1"/>
  <c r="AG115" i="1"/>
  <c r="AE123" i="1"/>
  <c r="AH135" i="1"/>
  <c r="AG126" i="1"/>
  <c r="I125" i="28" s="1" a="1"/>
  <c r="I125" i="28" s="1"/>
  <c r="AH129" i="1"/>
  <c r="AG122" i="1"/>
  <c r="AD135" i="1"/>
  <c r="AH112" i="1"/>
  <c r="AH120" i="1"/>
  <c r="AH114" i="1"/>
  <c r="AG121" i="1"/>
  <c r="I120" i="28" s="1" a="1"/>
  <c r="I120" i="28" s="1"/>
  <c r="AD132" i="1"/>
  <c r="F131" i="28" s="1" a="1"/>
  <c r="F131" i="28" s="1"/>
  <c r="AH122" i="1"/>
  <c r="AE134" i="1"/>
  <c r="AD120" i="1"/>
  <c r="F119" i="28" s="1" a="1"/>
  <c r="F119" i="28" s="1"/>
  <c r="AD134" i="1"/>
  <c r="F133" i="28" s="1" a="1"/>
  <c r="F133" i="28" s="1"/>
  <c r="AG133" i="1"/>
  <c r="I132" i="28" s="1" a="1"/>
  <c r="I132" i="28" s="1"/>
  <c r="AG130" i="1"/>
  <c r="I129" i="28" s="1" a="1"/>
  <c r="I129" i="28" s="1"/>
  <c r="AG134" i="1"/>
  <c r="I133" i="28" s="1" a="1"/>
  <c r="I133" i="28" s="1"/>
  <c r="AH130" i="1"/>
  <c r="AG119" i="1"/>
  <c r="AE129" i="1"/>
  <c r="AH133" i="1"/>
  <c r="AE126" i="1"/>
  <c r="AG123" i="1"/>
  <c r="I122" i="28" s="1" a="1"/>
  <c r="I122" i="28" s="1"/>
  <c r="AE132" i="1"/>
  <c r="AD133" i="1"/>
  <c r="F132" i="28" s="1" a="1"/>
  <c r="F132" i="28" s="1"/>
  <c r="AE127" i="1"/>
  <c r="AH132" i="1"/>
  <c r="AG34" i="1"/>
  <c r="AH38" i="1"/>
  <c r="AD39" i="1"/>
  <c r="AD36" i="1"/>
  <c r="AH35" i="1"/>
  <c r="AD34" i="1"/>
  <c r="AH34" i="1"/>
  <c r="AE35" i="1"/>
  <c r="AG38" i="1"/>
  <c r="AD35" i="1"/>
  <c r="AG39" i="1"/>
  <c r="AH36" i="1"/>
  <c r="AD38" i="1"/>
  <c r="AH39" i="1"/>
  <c r="AG37" i="1"/>
  <c r="AG35" i="1"/>
  <c r="AE34" i="1"/>
  <c r="AE38" i="1"/>
  <c r="AE36" i="1"/>
  <c r="AE37" i="1"/>
  <c r="AD37" i="1"/>
  <c r="AG36" i="1"/>
  <c r="AH37" i="1"/>
  <c r="AE39" i="1"/>
  <c r="V84" i="1"/>
  <c r="W84" i="1"/>
  <c r="V86" i="1"/>
  <c r="V85" i="1"/>
  <c r="V83" i="1"/>
  <c r="V82" i="1"/>
  <c r="W85" i="1"/>
  <c r="W87" i="1"/>
  <c r="W82" i="1"/>
  <c r="W86" i="1"/>
  <c r="W83" i="1"/>
  <c r="V87" i="1"/>
  <c r="H105" i="26"/>
  <c r="I105" i="26" s="1" a="1"/>
  <c r="I105" i="26" s="1"/>
  <c r="H32" i="18"/>
  <c r="I32" i="18" s="1" a="1"/>
  <c r="I32" i="18" s="1"/>
  <c r="B57" i="18"/>
  <c r="C57" i="18" s="1" a="1"/>
  <c r="C57" i="18" s="1"/>
  <c r="V10" i="1"/>
  <c r="W12" i="1"/>
  <c r="W15" i="1"/>
  <c r="W10" i="1"/>
  <c r="V11" i="1"/>
  <c r="V12" i="1"/>
  <c r="V15" i="1"/>
  <c r="W11" i="1"/>
  <c r="W13" i="1"/>
  <c r="W14" i="1"/>
  <c r="V13" i="1"/>
  <c r="V14" i="1"/>
  <c r="H45" i="22"/>
  <c r="I45" i="22" s="1" a="1"/>
  <c r="I45" i="22" s="1"/>
  <c r="B70" i="22"/>
  <c r="C70" i="22" s="1" a="1"/>
  <c r="C70" i="22" s="1"/>
  <c r="AE97" i="1"/>
  <c r="AH97" i="1"/>
  <c r="AG99" i="1"/>
  <c r="AE96" i="1"/>
  <c r="AE94" i="1"/>
  <c r="AE95" i="1"/>
  <c r="AG97" i="1"/>
  <c r="AD99" i="1"/>
  <c r="AH95" i="1"/>
  <c r="AG94" i="1"/>
  <c r="AD94" i="1"/>
  <c r="AH96" i="1"/>
  <c r="AD95" i="1"/>
  <c r="AH94" i="1"/>
  <c r="AH98" i="1"/>
  <c r="AD97" i="1"/>
  <c r="AG96" i="1"/>
  <c r="AD96" i="1"/>
  <c r="AD98" i="1"/>
  <c r="AE99" i="1"/>
  <c r="AE98" i="1"/>
  <c r="AH99" i="1"/>
  <c r="AG95" i="1"/>
  <c r="AG98" i="1"/>
  <c r="B64" i="22"/>
  <c r="C64" i="22" s="1" a="1"/>
  <c r="C64" i="22" s="1"/>
  <c r="H39" i="22"/>
  <c r="I39" i="22" s="1" a="1"/>
  <c r="I39" i="22" s="1"/>
  <c r="AA45" i="17"/>
  <c r="AB45" i="17" s="1" a="1"/>
  <c r="AB45" i="17" s="1"/>
  <c r="O45" i="17"/>
  <c r="P45" i="17" s="1" a="1"/>
  <c r="P45" i="17" s="1"/>
  <c r="I45" i="17"/>
  <c r="J45" i="17" s="1" a="1"/>
  <c r="J45" i="17" s="1"/>
  <c r="U45" i="17"/>
  <c r="V45" i="17" s="1" a="1"/>
  <c r="V45" i="17" s="1"/>
  <c r="H117" i="26"/>
  <c r="I117" i="26" s="1" a="1"/>
  <c r="I117" i="26" s="1"/>
  <c r="H43" i="22"/>
  <c r="I43" i="22" s="1" a="1"/>
  <c r="I43" i="22" s="1"/>
  <c r="B68" i="22"/>
  <c r="C68" i="22" s="1" a="1"/>
  <c r="C68" i="22" s="1"/>
  <c r="AA53" i="21"/>
  <c r="AB53" i="21" s="1" a="1"/>
  <c r="AB53" i="21" s="1"/>
  <c r="O53" i="21"/>
  <c r="P53" i="21" s="1" a="1"/>
  <c r="P53" i="21" s="1"/>
  <c r="I53" i="21"/>
  <c r="J53" i="21" s="1" a="1"/>
  <c r="J53" i="21" s="1"/>
  <c r="U53" i="21"/>
  <c r="V53" i="21" s="1" a="1"/>
  <c r="V53" i="21" s="1"/>
  <c r="O39" i="25"/>
  <c r="P39" i="25" s="1" a="1"/>
  <c r="P39" i="25" s="1"/>
  <c r="U39" i="25"/>
  <c r="V39" i="25" s="1" a="1"/>
  <c r="V39" i="25" s="1"/>
  <c r="AA39" i="25"/>
  <c r="AB39" i="25" s="1" a="1"/>
  <c r="AB39" i="25" s="1"/>
  <c r="I39" i="25"/>
  <c r="J39" i="25" s="1" a="1"/>
  <c r="J39" i="25" s="1"/>
  <c r="AD72" i="1"/>
  <c r="AD71" i="1"/>
  <c r="AG70" i="1"/>
  <c r="AE72" i="1"/>
  <c r="AD73" i="1"/>
  <c r="AG74" i="1"/>
  <c r="AH72" i="1"/>
  <c r="AE73" i="1"/>
  <c r="AE71" i="1"/>
  <c r="AD74" i="1"/>
  <c r="AE75" i="1"/>
  <c r="AD70" i="1"/>
  <c r="AH75" i="1"/>
  <c r="AG72" i="1"/>
  <c r="AH70" i="1"/>
  <c r="AH74" i="1"/>
  <c r="AH71" i="1"/>
  <c r="AD75" i="1"/>
  <c r="AG71" i="1"/>
  <c r="AG75" i="1"/>
  <c r="AH73" i="1"/>
  <c r="AE70" i="1"/>
  <c r="AG73" i="1"/>
  <c r="AE74" i="1"/>
  <c r="U43" i="21"/>
  <c r="V43" i="21" s="1" a="1"/>
  <c r="V43" i="21" s="1"/>
  <c r="I43" i="21"/>
  <c r="J43" i="21" s="1" a="1"/>
  <c r="J43" i="21" s="1"/>
  <c r="AA43" i="21"/>
  <c r="AB43" i="21" s="1" a="1"/>
  <c r="AB43" i="21" s="1"/>
  <c r="O43" i="21"/>
  <c r="P43" i="21" s="1" a="1"/>
  <c r="P43" i="21" s="1"/>
  <c r="O41" i="1"/>
  <c r="N42" i="1"/>
  <c r="O45" i="1"/>
  <c r="O43" i="1"/>
  <c r="N43" i="1"/>
  <c r="F25" i="20" s="1" a="1"/>
  <c r="F25" i="20" s="1"/>
  <c r="O44" i="1"/>
  <c r="O42" i="1"/>
  <c r="N41" i="1"/>
  <c r="F19" i="20" s="1" a="1"/>
  <c r="F19" i="20" s="1"/>
  <c r="N44" i="1"/>
  <c r="F13" i="20" s="1" a="1"/>
  <c r="F13" i="20" s="1"/>
  <c r="N40" i="1"/>
  <c r="N45" i="1"/>
  <c r="O40" i="1"/>
  <c r="B69" i="18"/>
  <c r="C69" i="18" s="1" a="1"/>
  <c r="C69" i="18" s="1"/>
  <c r="H44" i="18"/>
  <c r="I44" i="18" s="1" a="1"/>
  <c r="I44" i="18" s="1"/>
  <c r="H96" i="26"/>
  <c r="I96" i="26" s="1" a="1"/>
  <c r="I96" i="26" s="1"/>
  <c r="AA41" i="21"/>
  <c r="AB41" i="21" s="1" a="1"/>
  <c r="AB41" i="21" s="1"/>
  <c r="O41" i="21"/>
  <c r="P41" i="21" s="1" a="1"/>
  <c r="P41" i="21" s="1"/>
  <c r="U41" i="21"/>
  <c r="V41" i="21" s="1" a="1"/>
  <c r="V41" i="21" s="1"/>
  <c r="I41" i="21"/>
  <c r="J41" i="21" s="1" a="1"/>
  <c r="J41" i="21" s="1"/>
  <c r="I44" i="21"/>
  <c r="J44" i="21" s="1" a="1"/>
  <c r="J44" i="21" s="1"/>
  <c r="U44" i="21"/>
  <c r="V44" i="21" s="1" a="1"/>
  <c r="V44" i="21" s="1"/>
  <c r="O44" i="21"/>
  <c r="P44" i="21" s="1" a="1"/>
  <c r="P44" i="21" s="1"/>
  <c r="AA44" i="21"/>
  <c r="AB44" i="21" s="1" a="1"/>
  <c r="AB44" i="21" s="1"/>
  <c r="U38" i="17"/>
  <c r="V38" i="17" s="1" a="1"/>
  <c r="V38" i="17" s="1"/>
  <c r="AA38" i="17"/>
  <c r="AB38" i="17" s="1" a="1"/>
  <c r="AB38" i="17" s="1"/>
  <c r="I38" i="17"/>
  <c r="J38" i="17" s="1" a="1"/>
  <c r="J38" i="17" s="1"/>
  <c r="O38" i="17"/>
  <c r="P38" i="17" s="1" a="1"/>
  <c r="P38" i="17" s="1"/>
  <c r="W90" i="1"/>
  <c r="V93" i="1"/>
  <c r="V90" i="1"/>
  <c r="V89" i="1"/>
  <c r="W91" i="1"/>
  <c r="W89" i="1"/>
  <c r="W93" i="1"/>
  <c r="V88" i="1"/>
  <c r="W92" i="1"/>
  <c r="W88" i="1"/>
  <c r="V92" i="1"/>
  <c r="V91" i="1"/>
  <c r="B67" i="18"/>
  <c r="C67" i="18" s="1" a="1"/>
  <c r="C67" i="18" s="1"/>
  <c r="H42" i="18"/>
  <c r="I42" i="18" s="1" a="1"/>
  <c r="I42" i="18" s="1"/>
  <c r="N102" i="1"/>
  <c r="F66" i="20" s="1" a="1"/>
  <c r="F66" i="20" s="1"/>
  <c r="O102" i="1"/>
  <c r="O101" i="1"/>
  <c r="O100" i="1"/>
  <c r="N104" i="1"/>
  <c r="O105" i="1"/>
  <c r="N100" i="1"/>
  <c r="F36" i="20" s="1" a="1"/>
  <c r="F36" i="20" s="1"/>
  <c r="O103" i="1"/>
  <c r="N101" i="1"/>
  <c r="F68" i="20" s="1" a="1"/>
  <c r="F68" i="20" s="1"/>
  <c r="N103" i="1"/>
  <c r="O104" i="1"/>
  <c r="N105" i="1"/>
  <c r="F127" i="20" s="1" a="1"/>
  <c r="F127" i="20" s="1"/>
  <c r="N65" i="1"/>
  <c r="N68" i="1"/>
  <c r="F104" i="20" s="1" a="1"/>
  <c r="F104" i="20" s="1"/>
  <c r="O67" i="1"/>
  <c r="O66" i="1"/>
  <c r="O65" i="1"/>
  <c r="O69" i="1"/>
  <c r="N66" i="1"/>
  <c r="N67" i="1"/>
  <c r="F45" i="20" s="1" a="1"/>
  <c r="F45" i="20" s="1"/>
  <c r="N64" i="1"/>
  <c r="N69" i="1"/>
  <c r="O68" i="1"/>
  <c r="O64" i="1"/>
  <c r="AH102" i="1"/>
  <c r="AD100" i="1"/>
  <c r="AE101" i="1"/>
  <c r="AE105" i="1"/>
  <c r="AD104" i="1"/>
  <c r="AH101" i="1"/>
  <c r="AG104" i="1"/>
  <c r="AE103" i="1"/>
  <c r="AD101" i="1"/>
  <c r="AD105" i="1"/>
  <c r="AH100" i="1"/>
  <c r="AH103" i="1"/>
  <c r="AD102" i="1"/>
  <c r="AG102" i="1"/>
  <c r="AE104" i="1"/>
  <c r="AE102" i="1"/>
  <c r="AD103" i="1"/>
  <c r="AG103" i="1"/>
  <c r="AH104" i="1"/>
  <c r="AE100" i="1"/>
  <c r="AG100" i="1"/>
  <c r="AH105" i="1"/>
  <c r="AG101" i="1"/>
  <c r="AG105" i="1"/>
  <c r="H42" i="22"/>
  <c r="I42" i="22" s="1" a="1"/>
  <c r="I42" i="22" s="1"/>
  <c r="B67" i="22"/>
  <c r="C67" i="22" s="1" a="1"/>
  <c r="C67" i="22" s="1"/>
  <c r="B65" i="22"/>
  <c r="C65" i="22" s="1" a="1"/>
  <c r="C65" i="22" s="1"/>
  <c r="H40" i="22"/>
  <c r="I40" i="22" s="1" a="1"/>
  <c r="I40" i="22" s="1"/>
  <c r="AD61" i="1"/>
  <c r="AG59" i="1"/>
  <c r="AG62" i="1"/>
  <c r="AD58" i="1"/>
  <c r="AD63" i="1"/>
  <c r="AH61" i="1"/>
  <c r="AE62" i="1"/>
  <c r="AE61" i="1"/>
  <c r="AD59" i="1"/>
  <c r="AG61" i="1"/>
  <c r="AG63" i="1"/>
  <c r="AH58" i="1"/>
  <c r="AE59" i="1"/>
  <c r="AH62" i="1"/>
  <c r="AG58" i="1"/>
  <c r="AH63" i="1"/>
  <c r="AE63" i="1"/>
  <c r="AG60" i="1"/>
  <c r="AH59" i="1"/>
  <c r="AE60" i="1"/>
  <c r="AD62" i="1"/>
  <c r="AD60" i="1"/>
  <c r="AE58" i="1"/>
  <c r="AH60" i="1"/>
  <c r="AG32" i="1"/>
  <c r="AD32" i="1"/>
  <c r="AG30" i="1"/>
  <c r="AE29" i="1"/>
  <c r="AH33" i="1"/>
  <c r="AD31" i="1"/>
  <c r="AE32" i="1"/>
  <c r="AH32" i="1"/>
  <c r="AG29" i="1"/>
  <c r="AH29" i="1"/>
  <c r="AD30" i="1"/>
  <c r="AH28" i="1"/>
  <c r="AH30" i="1"/>
  <c r="AE33" i="1"/>
  <c r="AE31" i="1"/>
  <c r="AD33" i="1"/>
  <c r="AD29" i="1"/>
  <c r="AH31" i="1"/>
  <c r="AG31" i="1"/>
  <c r="AG28" i="1"/>
  <c r="AE28" i="1"/>
  <c r="AD28" i="1"/>
  <c r="AE30" i="1"/>
  <c r="AG33" i="1"/>
  <c r="AD89" i="1"/>
  <c r="AG91" i="1"/>
  <c r="AG93" i="1"/>
  <c r="AH90" i="1"/>
  <c r="AD88" i="1"/>
  <c r="AG92" i="1"/>
  <c r="AH93" i="1"/>
  <c r="AE89" i="1"/>
  <c r="AE91" i="1"/>
  <c r="AG90" i="1"/>
  <c r="AD93" i="1"/>
  <c r="AH91" i="1"/>
  <c r="AH89" i="1"/>
  <c r="AG88" i="1"/>
  <c r="AH92" i="1"/>
  <c r="AH88" i="1"/>
  <c r="AD92" i="1"/>
  <c r="AG89" i="1"/>
  <c r="AD91" i="1"/>
  <c r="AE93" i="1"/>
  <c r="AE88" i="1"/>
  <c r="AD90" i="1"/>
  <c r="AE92" i="1"/>
  <c r="AE90" i="1"/>
  <c r="O42" i="25"/>
  <c r="P42" i="25" s="1" a="1"/>
  <c r="P42" i="25" s="1"/>
  <c r="AA42" i="25"/>
  <c r="AB42" i="25" s="1" a="1"/>
  <c r="AB42" i="25" s="1"/>
  <c r="I42" i="25"/>
  <c r="J42" i="25" s="1" a="1"/>
  <c r="J42" i="25" s="1"/>
  <c r="U42" i="25"/>
  <c r="V42" i="25" s="1" a="1"/>
  <c r="V42" i="25" s="1"/>
  <c r="I41" i="25"/>
  <c r="J41" i="25" s="1" a="1"/>
  <c r="J41" i="25" s="1"/>
  <c r="AA41" i="25"/>
  <c r="AB41" i="25" s="1" a="1"/>
  <c r="AB41" i="25" s="1"/>
  <c r="O41" i="25"/>
  <c r="P41" i="25" s="1" a="1"/>
  <c r="P41" i="25" s="1"/>
  <c r="U41" i="25"/>
  <c r="V41" i="25" s="1" a="1"/>
  <c r="V41" i="25" s="1"/>
  <c r="I54" i="21"/>
  <c r="J54" i="21" s="1" a="1"/>
  <c r="J54" i="21" s="1"/>
  <c r="O54" i="21"/>
  <c r="P54" i="21" s="1" a="1"/>
  <c r="P54" i="21" s="1"/>
  <c r="AA54" i="21"/>
  <c r="AB54" i="21" s="1" a="1"/>
  <c r="AB54" i="21" s="1"/>
  <c r="U54" i="21"/>
  <c r="V54" i="21" s="1" a="1"/>
  <c r="V54" i="21" s="1"/>
  <c r="H106" i="26"/>
  <c r="I106" i="26" s="1" a="1"/>
  <c r="I106" i="26" s="1"/>
  <c r="H121" i="26"/>
  <c r="I121" i="26" s="1" a="1"/>
  <c r="I121" i="26" s="1"/>
  <c r="AE55" i="1"/>
  <c r="AH55" i="1"/>
  <c r="AD55" i="1"/>
  <c r="AG55" i="1"/>
  <c r="AD54" i="1"/>
  <c r="AH56" i="1"/>
  <c r="AD56" i="1"/>
  <c r="AG56" i="1"/>
  <c r="AE53" i="1"/>
  <c r="AH57" i="1"/>
  <c r="AH54" i="1"/>
  <c r="AD53" i="1"/>
  <c r="AE56" i="1"/>
  <c r="AE57" i="1"/>
  <c r="AD57" i="1"/>
  <c r="AH53" i="1"/>
  <c r="AG53" i="1"/>
  <c r="AE54" i="1"/>
  <c r="AG54" i="1"/>
  <c r="AE52" i="1"/>
  <c r="AG52" i="1"/>
  <c r="AH52" i="1"/>
  <c r="AG57" i="1"/>
  <c r="AD52" i="1"/>
  <c r="O32" i="1"/>
  <c r="N31" i="1"/>
  <c r="O28" i="1"/>
  <c r="O31" i="1"/>
  <c r="N29" i="1"/>
  <c r="N32" i="1"/>
  <c r="N28" i="1"/>
  <c r="O30" i="1"/>
  <c r="O29" i="1"/>
  <c r="N33" i="1"/>
  <c r="F119" i="20" s="1" a="1"/>
  <c r="F119" i="20" s="1"/>
  <c r="O33" i="1"/>
  <c r="N30" i="1"/>
  <c r="F65" i="20" s="1" a="1"/>
  <c r="F65" i="20" s="1"/>
  <c r="H64" i="26"/>
  <c r="I64" i="26" s="1" a="1"/>
  <c r="I64" i="26" s="1"/>
  <c r="N97" i="1"/>
  <c r="N94" i="1"/>
  <c r="O96" i="1"/>
  <c r="O97" i="1"/>
  <c r="N99" i="1"/>
  <c r="O99" i="1"/>
  <c r="N96" i="1"/>
  <c r="N95" i="1"/>
  <c r="O95" i="1"/>
  <c r="O94" i="1"/>
  <c r="O98" i="1"/>
  <c r="N98" i="1"/>
  <c r="F132" i="20" s="1" a="1"/>
  <c r="F132" i="20" s="1"/>
  <c r="H47" i="26"/>
  <c r="I47" i="26" s="1" a="1"/>
  <c r="I47" i="26" s="1"/>
  <c r="U36" i="21"/>
  <c r="V36" i="21" s="1" a="1"/>
  <c r="V36" i="21" s="1"/>
  <c r="AA36" i="21"/>
  <c r="AB36" i="21" s="1" a="1"/>
  <c r="AB36" i="21" s="1"/>
  <c r="O36" i="21"/>
  <c r="P36" i="21" s="1" a="1"/>
  <c r="P36" i="21" s="1"/>
  <c r="I36" i="21"/>
  <c r="J36" i="21" s="1" a="1"/>
  <c r="J36" i="21" s="1"/>
  <c r="O49" i="21"/>
  <c r="P49" i="21" s="1" a="1"/>
  <c r="P49" i="21" s="1"/>
  <c r="U49" i="21"/>
  <c r="V49" i="21" s="1" a="1"/>
  <c r="V49" i="21" s="1"/>
  <c r="AA49" i="21"/>
  <c r="AB49" i="21" s="1" a="1"/>
  <c r="AB49" i="21" s="1"/>
  <c r="I49" i="21"/>
  <c r="J49" i="21" s="1" a="1"/>
  <c r="J49" i="21" s="1"/>
  <c r="AA51" i="17"/>
  <c r="AB51" i="17" s="1" a="1"/>
  <c r="AB51" i="17" s="1"/>
  <c r="O51" i="17"/>
  <c r="P51" i="17" s="1" a="1"/>
  <c r="P51" i="17" s="1"/>
  <c r="I51" i="17"/>
  <c r="J51" i="17" s="1" a="1"/>
  <c r="J51" i="17" s="1"/>
  <c r="U51" i="17"/>
  <c r="V51" i="17" s="1" a="1"/>
  <c r="V51" i="17" s="1"/>
  <c r="U47" i="25"/>
  <c r="V47" i="25" s="1" a="1"/>
  <c r="V47" i="25" s="1"/>
  <c r="O47" i="25"/>
  <c r="P47" i="25" s="1" a="1"/>
  <c r="P47" i="25" s="1"/>
  <c r="I47" i="25"/>
  <c r="J47" i="25" s="1" a="1"/>
  <c r="J47" i="25" s="1"/>
  <c r="AA47" i="25"/>
  <c r="AB47" i="25" s="1" a="1"/>
  <c r="AB47" i="25" s="1"/>
  <c r="H37" i="26"/>
  <c r="I37" i="26" s="1" a="1"/>
  <c r="I37" i="26" s="1"/>
  <c r="H39" i="18"/>
  <c r="I39" i="18" s="1" a="1"/>
  <c r="I39" i="18" s="1"/>
  <c r="B64" i="18"/>
  <c r="C64" i="18" s="1" a="1"/>
  <c r="C64" i="18" s="1"/>
  <c r="H32" i="26"/>
  <c r="I32" i="26" s="1" a="1"/>
  <c r="I32" i="26" s="1"/>
  <c r="H91" i="26"/>
  <c r="I91" i="26" s="1" a="1"/>
  <c r="I91" i="26" s="1"/>
  <c r="O39" i="21"/>
  <c r="P39" i="21" s="1" a="1"/>
  <c r="P39" i="21" s="1"/>
  <c r="U39" i="21"/>
  <c r="V39" i="21" s="1" a="1"/>
  <c r="V39" i="21" s="1"/>
  <c r="AA39" i="21"/>
  <c r="AB39" i="21" s="1" a="1"/>
  <c r="AB39" i="21" s="1"/>
  <c r="I39" i="21"/>
  <c r="J39" i="21" s="1" a="1"/>
  <c r="J39" i="21" s="1"/>
  <c r="U42" i="21"/>
  <c r="V42" i="21" s="1" a="1"/>
  <c r="V42" i="21" s="1"/>
  <c r="I42" i="21"/>
  <c r="J42" i="21" s="1" a="1"/>
  <c r="J42" i="21" s="1"/>
  <c r="O42" i="21"/>
  <c r="P42" i="21" s="1" a="1"/>
  <c r="P42" i="21" s="1"/>
  <c r="AA42" i="21"/>
  <c r="AB42" i="21" s="1" a="1"/>
  <c r="AB42" i="21" s="1"/>
  <c r="H31" i="26"/>
  <c r="I31" i="26" s="1" a="1"/>
  <c r="I31" i="26" s="1"/>
  <c r="H94" i="26"/>
  <c r="I94" i="26" s="1" a="1"/>
  <c r="I94" i="26" s="1"/>
  <c r="B69" i="22"/>
  <c r="C69" i="22" s="1" a="1"/>
  <c r="C69" i="22" s="1"/>
  <c r="H44" i="22"/>
  <c r="I44" i="22" s="1" a="1"/>
  <c r="I44" i="22" s="1"/>
  <c r="H30" i="3"/>
  <c r="I30" i="3" s="1" a="1"/>
  <c r="I30" i="3" s="1"/>
  <c r="U50" i="17"/>
  <c r="V50" i="17" s="1" a="1"/>
  <c r="V50" i="17" s="1"/>
  <c r="I50" i="17"/>
  <c r="J50" i="17" s="1" a="1"/>
  <c r="J50" i="17" s="1"/>
  <c r="O50" i="17"/>
  <c r="P50" i="17" s="1" a="1"/>
  <c r="P50" i="17" s="1"/>
  <c r="AA50" i="17"/>
  <c r="AB50" i="17" s="1" a="1"/>
  <c r="AB50" i="17" s="1"/>
  <c r="B68" i="18"/>
  <c r="C68" i="18" s="1" a="1"/>
  <c r="C68" i="18" s="1"/>
  <c r="H43" i="18"/>
  <c r="I43" i="18" s="1" a="1"/>
  <c r="I43" i="18" s="1"/>
  <c r="H72" i="26"/>
  <c r="I72" i="26" s="1" a="1"/>
  <c r="I72" i="26" s="1"/>
  <c r="AE77" i="1"/>
  <c r="AH77" i="1"/>
  <c r="AE78" i="1"/>
  <c r="AH80" i="1"/>
  <c r="AG77" i="1"/>
  <c r="AH78" i="1"/>
  <c r="AG81" i="1"/>
  <c r="AD77" i="1"/>
  <c r="AD76" i="1"/>
  <c r="AG78" i="1"/>
  <c r="AH76" i="1"/>
  <c r="AE81" i="1"/>
  <c r="AE80" i="1"/>
  <c r="AG76" i="1"/>
  <c r="AD80" i="1"/>
  <c r="AG79" i="1"/>
  <c r="AH79" i="1"/>
  <c r="AD79" i="1"/>
  <c r="AH81" i="1"/>
  <c r="AD81" i="1"/>
  <c r="AD78" i="1"/>
  <c r="AG80" i="1"/>
  <c r="AE76" i="1"/>
  <c r="AE79" i="1"/>
  <c r="H113" i="26"/>
  <c r="I113" i="26" s="1" a="1"/>
  <c r="I113" i="26" s="1"/>
  <c r="H62" i="26"/>
  <c r="I62" i="26" s="1" a="1"/>
  <c r="I62" i="26" s="1"/>
  <c r="H57" i="26"/>
  <c r="I57" i="26" s="1" a="1"/>
  <c r="I57" i="26" s="1"/>
  <c r="H115" i="26"/>
  <c r="I115" i="26" s="1" a="1"/>
  <c r="I115" i="26" s="1"/>
  <c r="I45" i="21"/>
  <c r="J45" i="21" s="1" a="1"/>
  <c r="J45" i="21" s="1"/>
  <c r="U45" i="21"/>
  <c r="V45" i="21" s="1" a="1"/>
  <c r="V45" i="21" s="1"/>
  <c r="O45" i="21"/>
  <c r="P45" i="21" s="1" a="1"/>
  <c r="P45" i="21" s="1"/>
  <c r="AA45" i="21"/>
  <c r="AB45" i="21" s="1" a="1"/>
  <c r="AB45" i="21" s="1"/>
  <c r="W32" i="1"/>
  <c r="V33" i="1"/>
  <c r="W30" i="1"/>
  <c r="V31" i="1"/>
  <c r="V28" i="1"/>
  <c r="V30" i="1"/>
  <c r="W28" i="1"/>
  <c r="V32" i="1"/>
  <c r="V29" i="1"/>
  <c r="W29" i="1"/>
  <c r="W31" i="1"/>
  <c r="W33" i="1"/>
  <c r="U54" i="17"/>
  <c r="V54" i="17" s="1" a="1"/>
  <c r="V54" i="17" s="1"/>
  <c r="O54" i="17"/>
  <c r="P54" i="17" s="1" a="1"/>
  <c r="P54" i="17" s="1"/>
  <c r="AA54" i="17"/>
  <c r="AB54" i="17" s="1" a="1"/>
  <c r="AB54" i="17" s="1"/>
  <c r="I54" i="17"/>
  <c r="J54" i="17" s="1" a="1"/>
  <c r="J54" i="17" s="1"/>
  <c r="H118" i="26"/>
  <c r="I118" i="26" s="1" a="1"/>
  <c r="I118" i="26" s="1"/>
  <c r="W22" i="1"/>
  <c r="V26" i="1"/>
  <c r="V22" i="1"/>
  <c r="W26" i="1"/>
  <c r="V25" i="1"/>
  <c r="W24" i="1"/>
  <c r="W25" i="1"/>
  <c r="V23" i="1"/>
  <c r="V27" i="1"/>
  <c r="W27" i="1"/>
  <c r="V24" i="1"/>
  <c r="W23" i="1"/>
  <c r="H81" i="26"/>
  <c r="I81" i="26" s="1" a="1"/>
  <c r="I81" i="26" s="1"/>
  <c r="H119" i="26"/>
  <c r="I119" i="26" s="1" a="1"/>
  <c r="I119" i="26" s="1"/>
  <c r="W43" i="1"/>
  <c r="V45" i="1"/>
  <c r="V43" i="1"/>
  <c r="V41" i="1"/>
  <c r="W41" i="1"/>
  <c r="V40" i="1"/>
  <c r="V42" i="1"/>
  <c r="W42" i="1"/>
  <c r="W45" i="1"/>
  <c r="W40" i="1"/>
  <c r="W44" i="1"/>
  <c r="V44" i="1"/>
  <c r="V61" i="1"/>
  <c r="W61" i="1"/>
  <c r="W60" i="1"/>
  <c r="V59" i="1"/>
  <c r="V60" i="1"/>
  <c r="V58" i="1"/>
  <c r="W58" i="1"/>
  <c r="W62" i="1"/>
  <c r="V62" i="1"/>
  <c r="W59" i="1"/>
  <c r="W63" i="1"/>
  <c r="V63" i="1"/>
  <c r="B61" i="22"/>
  <c r="C61" i="22" s="1" a="1"/>
  <c r="C61" i="22" s="1"/>
  <c r="H36" i="22"/>
  <c r="I36" i="22" s="1" a="1"/>
  <c r="I36" i="22" s="1"/>
  <c r="H89" i="26"/>
  <c r="I89" i="26" s="1" a="1"/>
  <c r="I89" i="26" s="1"/>
  <c r="H97" i="26"/>
  <c r="I97" i="26" s="1" a="1"/>
  <c r="I97" i="26" s="1"/>
  <c r="O49" i="1"/>
  <c r="N50" i="1"/>
  <c r="N49" i="1"/>
  <c r="O50" i="1"/>
  <c r="N48" i="1"/>
  <c r="F9" i="20" s="1" a="1"/>
  <c r="F9" i="20" s="1"/>
  <c r="N47" i="1"/>
  <c r="O47" i="1"/>
  <c r="N46" i="1"/>
  <c r="F46" i="20" s="1" a="1"/>
  <c r="F46" i="20" s="1"/>
  <c r="O51" i="1"/>
  <c r="N51" i="1"/>
  <c r="O48" i="1"/>
  <c r="O46" i="1"/>
  <c r="H35" i="26"/>
  <c r="I35" i="26" s="1" a="1"/>
  <c r="I35" i="26" s="1"/>
  <c r="H88" i="26"/>
  <c r="I88" i="26" s="1" a="1"/>
  <c r="I88" i="26" s="1"/>
  <c r="N10" i="1"/>
  <c r="N13" i="1"/>
  <c r="O15" i="1"/>
  <c r="O10" i="1"/>
  <c r="N11" i="1"/>
  <c r="N14" i="1"/>
  <c r="N12" i="1"/>
  <c r="F69" i="20" s="1" a="1"/>
  <c r="F69" i="20" s="1"/>
  <c r="N15" i="1"/>
  <c r="O13" i="1"/>
  <c r="O12" i="1"/>
  <c r="O11" i="1"/>
  <c r="O14" i="1"/>
  <c r="H83" i="26"/>
  <c r="I83" i="26" s="1" a="1"/>
  <c r="I83" i="26" s="1"/>
  <c r="H107" i="26"/>
  <c r="I107" i="26" s="1" a="1"/>
  <c r="I107" i="26" s="1"/>
  <c r="H38" i="18"/>
  <c r="I38" i="18" s="1" a="1"/>
  <c r="I38" i="18" s="1"/>
  <c r="B63" i="18"/>
  <c r="C63" i="18" s="1" a="1"/>
  <c r="C63" i="18" s="1"/>
  <c r="AE49" i="1"/>
  <c r="AG51" i="1"/>
  <c r="AH50" i="1"/>
  <c r="AE47" i="1"/>
  <c r="AG46" i="1"/>
  <c r="AE50" i="1"/>
  <c r="AD46" i="1"/>
  <c r="AG49" i="1"/>
  <c r="AG48" i="1"/>
  <c r="AE48" i="1"/>
  <c r="AD50" i="1"/>
  <c r="AD49" i="1"/>
  <c r="AE51" i="1"/>
  <c r="AH48" i="1"/>
  <c r="AE46" i="1"/>
  <c r="AH46" i="1"/>
  <c r="AH49" i="1"/>
  <c r="AH51" i="1"/>
  <c r="AG50" i="1"/>
  <c r="AD47" i="1"/>
  <c r="AD51" i="1"/>
  <c r="AG47" i="1"/>
  <c r="AH47" i="1"/>
  <c r="AD48" i="1"/>
  <c r="AE43" i="1"/>
  <c r="AD43" i="1"/>
  <c r="AD42" i="1"/>
  <c r="AD45" i="1"/>
  <c r="AH41" i="1"/>
  <c r="AG43" i="1"/>
  <c r="AH45" i="1"/>
  <c r="AG40" i="1"/>
  <c r="AE45" i="1"/>
  <c r="AH43" i="1"/>
  <c r="AE40" i="1"/>
  <c r="AD44" i="1"/>
  <c r="AD41" i="1"/>
  <c r="AH40" i="1"/>
  <c r="AH44" i="1"/>
  <c r="AE42" i="1"/>
  <c r="AG41" i="1"/>
  <c r="AG45" i="1"/>
  <c r="AE41" i="1"/>
  <c r="AG44" i="1"/>
  <c r="AE44" i="1"/>
  <c r="AG42" i="1"/>
  <c r="AH42" i="1"/>
  <c r="AD40" i="1"/>
  <c r="U37" i="25"/>
  <c r="V37" i="25" s="1" a="1"/>
  <c r="V37" i="25" s="1"/>
  <c r="AA37" i="25"/>
  <c r="AB37" i="25" s="1" a="1"/>
  <c r="AB37" i="25" s="1"/>
  <c r="I37" i="25"/>
  <c r="J37" i="25" s="1" a="1"/>
  <c r="J37" i="25" s="1"/>
  <c r="O37" i="25"/>
  <c r="P37" i="25" s="1" a="1"/>
  <c r="P37" i="25" s="1"/>
  <c r="I54" i="25"/>
  <c r="J54" i="25" s="1" a="1"/>
  <c r="J54" i="25" s="1"/>
  <c r="U54" i="25"/>
  <c r="V54" i="25" s="1" a="1"/>
  <c r="V54" i="25" s="1"/>
  <c r="O54" i="25"/>
  <c r="P54" i="25" s="1" a="1"/>
  <c r="P54" i="25" s="1"/>
  <c r="AA54" i="25"/>
  <c r="AB54" i="25" s="1" a="1"/>
  <c r="AB54" i="25" s="1"/>
  <c r="I47" i="21"/>
  <c r="J47" i="21" s="1" a="1"/>
  <c r="J47" i="21" s="1"/>
  <c r="U47" i="21"/>
  <c r="V47" i="21" s="1" a="1"/>
  <c r="V47" i="21" s="1"/>
  <c r="AA47" i="21"/>
  <c r="AB47" i="21" s="1" a="1"/>
  <c r="AB47" i="21" s="1"/>
  <c r="O47" i="21"/>
  <c r="P47" i="21" s="1" a="1"/>
  <c r="P47" i="21" s="1"/>
  <c r="AA38" i="21"/>
  <c r="AB38" i="21" s="1" a="1"/>
  <c r="AB38" i="21" s="1"/>
  <c r="U38" i="21"/>
  <c r="V38" i="21" s="1" a="1"/>
  <c r="V38" i="21" s="1"/>
  <c r="O38" i="21"/>
  <c r="P38" i="21" s="1" a="1"/>
  <c r="P38" i="21" s="1"/>
  <c r="I38" i="21"/>
  <c r="J38" i="21" s="1" a="1"/>
  <c r="J38" i="21" s="1"/>
  <c r="U53" i="17"/>
  <c r="V53" i="17" s="1" a="1"/>
  <c r="V53" i="17" s="1"/>
  <c r="I53" i="17"/>
  <c r="J53" i="17" s="1" a="1"/>
  <c r="J53" i="17" s="1"/>
  <c r="AA53" i="17"/>
  <c r="AB53" i="17" s="1" a="1"/>
  <c r="AB53" i="17" s="1"/>
  <c r="O53" i="17"/>
  <c r="P53" i="17" s="1" a="1"/>
  <c r="P53" i="17" s="1"/>
  <c r="I38" i="25"/>
  <c r="J38" i="25" s="1" a="1"/>
  <c r="J38" i="25" s="1"/>
  <c r="U38" i="25"/>
  <c r="V38" i="25" s="1" a="1"/>
  <c r="V38" i="25" s="1"/>
  <c r="AA38" i="25"/>
  <c r="AB38" i="25" s="1" a="1"/>
  <c r="AB38" i="25" s="1"/>
  <c r="O38" i="25"/>
  <c r="P38" i="25" s="1" a="1"/>
  <c r="P38" i="25" s="1"/>
  <c r="H105" i="3"/>
  <c r="I105" i="3" s="1" a="1"/>
  <c r="I105" i="3" s="1"/>
  <c r="H39" i="26"/>
  <c r="I39" i="26" s="1" a="1"/>
  <c r="I39" i="26" s="1"/>
  <c r="AA37" i="17"/>
  <c r="AB37" i="17" s="1" a="1"/>
  <c r="AB37" i="17" s="1"/>
  <c r="U37" i="17"/>
  <c r="V37" i="17" s="1" a="1"/>
  <c r="V37" i="17" s="1"/>
  <c r="O37" i="17"/>
  <c r="P37" i="17" s="1" a="1"/>
  <c r="P37" i="17" s="1"/>
  <c r="I37" i="17"/>
  <c r="J37" i="17" s="1" a="1"/>
  <c r="J37" i="17" s="1"/>
  <c r="H60" i="26"/>
  <c r="I60" i="26" s="1" a="1"/>
  <c r="I60" i="26" s="1"/>
  <c r="AA36" i="17"/>
  <c r="AB36" i="17" s="1" a="1"/>
  <c r="AB36" i="17" s="1"/>
  <c r="I36" i="17"/>
  <c r="J36" i="17" s="1" a="1"/>
  <c r="J36" i="17" s="1"/>
  <c r="O36" i="17"/>
  <c r="P36" i="17" s="1" a="1"/>
  <c r="P36" i="17" s="1"/>
  <c r="U36" i="17"/>
  <c r="V36" i="17" s="1" a="1"/>
  <c r="V36" i="17" s="1"/>
  <c r="H108" i="26"/>
  <c r="I108" i="26" s="1" a="1"/>
  <c r="I108" i="26" s="1"/>
  <c r="H87" i="26"/>
  <c r="I87" i="26" s="1" a="1"/>
  <c r="I87" i="26" s="1"/>
  <c r="H82" i="26"/>
  <c r="I82" i="26" s="1" a="1"/>
  <c r="I82" i="26" s="1"/>
  <c r="H90" i="26"/>
  <c r="I90" i="26" s="1" a="1"/>
  <c r="I90" i="26" s="1"/>
  <c r="H116" i="26"/>
  <c r="I116" i="26" s="1" a="1"/>
  <c r="I116" i="26" s="1"/>
  <c r="H33" i="18"/>
  <c r="I33" i="18" s="1" a="1"/>
  <c r="I33" i="18" s="1"/>
  <c r="B58" i="18"/>
  <c r="C58" i="18" s="1" a="1"/>
  <c r="C58" i="18" s="1"/>
  <c r="V65" i="1"/>
  <c r="V69" i="1"/>
  <c r="V68" i="1"/>
  <c r="V64" i="1"/>
  <c r="W69" i="1"/>
  <c r="W65" i="1"/>
  <c r="W67" i="1"/>
  <c r="W68" i="1"/>
  <c r="V67" i="1"/>
  <c r="V66" i="1"/>
  <c r="W64" i="1"/>
  <c r="W66" i="1"/>
  <c r="V55" i="1"/>
  <c r="W55" i="1"/>
  <c r="V52" i="1"/>
  <c r="W57" i="1"/>
  <c r="W53" i="1"/>
  <c r="V53" i="1"/>
  <c r="V56" i="1"/>
  <c r="W52" i="1"/>
  <c r="V57" i="1"/>
  <c r="V54" i="1"/>
  <c r="W56" i="1"/>
  <c r="W54" i="1"/>
  <c r="H86" i="26"/>
  <c r="I86" i="26" s="1" a="1"/>
  <c r="I86" i="26" s="1"/>
  <c r="H43" i="26"/>
  <c r="I43" i="26" s="1" a="1"/>
  <c r="I43" i="26" s="1"/>
  <c r="V76" i="1"/>
  <c r="V79" i="1"/>
  <c r="W81" i="1"/>
  <c r="V80" i="1"/>
  <c r="W77" i="1"/>
  <c r="W76" i="1"/>
  <c r="W78" i="1"/>
  <c r="V78" i="1"/>
  <c r="V81" i="1"/>
  <c r="V77" i="1"/>
  <c r="W80" i="1"/>
  <c r="W79" i="1"/>
  <c r="AH22" i="1"/>
  <c r="AH27" i="1"/>
  <c r="AE26" i="1"/>
  <c r="AG25" i="1"/>
  <c r="AG27" i="1"/>
  <c r="AH26" i="1"/>
  <c r="AH23" i="1"/>
  <c r="AD27" i="1"/>
  <c r="AH24" i="1"/>
  <c r="AH25" i="1"/>
  <c r="AE22" i="1"/>
  <c r="AE27" i="1"/>
  <c r="AD26" i="1"/>
  <c r="AG22" i="1"/>
  <c r="AD25" i="1"/>
  <c r="AD24" i="1"/>
  <c r="AD23" i="1"/>
  <c r="AG23" i="1"/>
  <c r="AG26" i="1"/>
  <c r="AG24" i="1"/>
  <c r="AE23" i="1"/>
  <c r="AE25" i="1"/>
  <c r="AD22" i="1"/>
  <c r="AE24" i="1"/>
  <c r="U37" i="21"/>
  <c r="V37" i="21" s="1" a="1"/>
  <c r="V37" i="21" s="1"/>
  <c r="O37" i="21"/>
  <c r="P37" i="21" s="1" a="1"/>
  <c r="P37" i="21" s="1"/>
  <c r="I37" i="21"/>
  <c r="J37" i="21" s="1" a="1"/>
  <c r="J37" i="21" s="1"/>
  <c r="AA37" i="21"/>
  <c r="AB37" i="21" s="1" a="1"/>
  <c r="AB37" i="21" s="1"/>
  <c r="H55" i="3"/>
  <c r="I55" i="3" s="1" a="1"/>
  <c r="I55" i="3" s="1"/>
  <c r="W73" i="1"/>
  <c r="W74" i="1"/>
  <c r="V74" i="1"/>
  <c r="W72" i="1"/>
  <c r="V75" i="1"/>
  <c r="V71" i="1"/>
  <c r="W70" i="1"/>
  <c r="W71" i="1"/>
  <c r="V72" i="1"/>
  <c r="V73" i="1"/>
  <c r="V70" i="1"/>
  <c r="W75" i="1"/>
  <c r="H114" i="26"/>
  <c r="I114" i="26" s="1" a="1"/>
  <c r="I114" i="26" s="1"/>
  <c r="AA40" i="17"/>
  <c r="AB40" i="17" s="1" a="1"/>
  <c r="AB40" i="17" s="1"/>
  <c r="O40" i="17"/>
  <c r="P40" i="17" s="1" a="1"/>
  <c r="P40" i="17" s="1"/>
  <c r="U40" i="17"/>
  <c r="V40" i="17" s="1" a="1"/>
  <c r="V40" i="17" s="1"/>
  <c r="I40" i="17"/>
  <c r="J40" i="17" s="1" a="1"/>
  <c r="J40" i="17" s="1"/>
  <c r="H122" i="26"/>
  <c r="I122" i="26" s="1" a="1"/>
  <c r="I122" i="26" s="1"/>
  <c r="N18" i="1"/>
  <c r="N21" i="1"/>
  <c r="F117" i="20" s="1" a="1"/>
  <c r="F117" i="20" s="1"/>
  <c r="N19" i="1"/>
  <c r="N16" i="1"/>
  <c r="O20" i="1"/>
  <c r="O21" i="1"/>
  <c r="O16" i="1"/>
  <c r="O18" i="1"/>
  <c r="N20" i="1"/>
  <c r="O19" i="1"/>
  <c r="O17" i="1"/>
  <c r="N17" i="1"/>
  <c r="H110" i="26"/>
  <c r="I110" i="26" s="1" a="1"/>
  <c r="I110" i="26" s="1"/>
  <c r="H38" i="26"/>
  <c r="I38" i="26" s="1" a="1"/>
  <c r="I38" i="26" s="1"/>
  <c r="B58" i="22"/>
  <c r="C58" i="22" s="1" a="1"/>
  <c r="C58" i="22" s="1"/>
  <c r="H33" i="22"/>
  <c r="I33" i="22" s="1" a="1"/>
  <c r="I33" i="22" s="1"/>
  <c r="H65" i="26"/>
  <c r="I65" i="26" s="1" a="1"/>
  <c r="I65" i="26" s="1"/>
  <c r="H41" i="26"/>
  <c r="I41" i="26" s="1" a="1"/>
  <c r="I41" i="26" s="1"/>
  <c r="O78" i="1"/>
  <c r="O79" i="1"/>
  <c r="N77" i="1"/>
  <c r="O76" i="1"/>
  <c r="O80" i="1"/>
  <c r="N79" i="1"/>
  <c r="O77" i="1"/>
  <c r="N78" i="1"/>
  <c r="F31" i="20" s="1" a="1"/>
  <c r="F31" i="20" s="1"/>
  <c r="N81" i="1"/>
  <c r="N80" i="1"/>
  <c r="N76" i="1"/>
  <c r="O81" i="1"/>
  <c r="B62" i="18"/>
  <c r="C62" i="18" s="1" a="1"/>
  <c r="C62" i="18" s="1"/>
  <c r="H37" i="18"/>
  <c r="I37" i="18" s="1" a="1"/>
  <c r="I37" i="18" s="1"/>
  <c r="AH18" i="1"/>
  <c r="AE20" i="1"/>
  <c r="AE18" i="1"/>
  <c r="AH19" i="1"/>
  <c r="AG18" i="1"/>
  <c r="AH21" i="1"/>
  <c r="AH16" i="1"/>
  <c r="AE21" i="1"/>
  <c r="AH20" i="1"/>
  <c r="AH17" i="1"/>
  <c r="AG21" i="1"/>
  <c r="AG20" i="1"/>
  <c r="AD17" i="1"/>
  <c r="AD21" i="1"/>
  <c r="AE16" i="1"/>
  <c r="AD18" i="1"/>
  <c r="AG17" i="1"/>
  <c r="AE19" i="1"/>
  <c r="AG19" i="1"/>
  <c r="AD19" i="1"/>
  <c r="AE17" i="1"/>
  <c r="AD20" i="1"/>
  <c r="AD16" i="1"/>
  <c r="AG16" i="1"/>
  <c r="H68" i="26"/>
  <c r="I68" i="26" s="1" a="1"/>
  <c r="I68" i="26" s="1"/>
  <c r="H95" i="26"/>
  <c r="I95" i="26" s="1" a="1"/>
  <c r="I95" i="26" s="1"/>
  <c r="H56" i="26"/>
  <c r="I56" i="26" s="1" a="1"/>
  <c r="I56" i="26" s="1"/>
  <c r="AA48" i="17"/>
  <c r="AB48" i="17" s="1" a="1"/>
  <c r="AB48" i="17" s="1"/>
  <c r="O48" i="17"/>
  <c r="P48" i="17" s="1" a="1"/>
  <c r="P48" i="17" s="1"/>
  <c r="I48" i="17"/>
  <c r="J48" i="17" s="1" a="1"/>
  <c r="J48" i="17" s="1"/>
  <c r="U48" i="17"/>
  <c r="V48" i="17" s="1" a="1"/>
  <c r="V48" i="17" s="1"/>
  <c r="N106" i="1"/>
  <c r="N107" i="1"/>
  <c r="N108" i="1"/>
  <c r="O109" i="1"/>
  <c r="O110" i="1"/>
  <c r="O106" i="1"/>
  <c r="O108" i="1"/>
  <c r="N111" i="1"/>
  <c r="O111" i="1"/>
  <c r="N110" i="1"/>
  <c r="F130" i="20" s="1" a="1"/>
  <c r="F130" i="20" s="1"/>
  <c r="N109" i="1"/>
  <c r="F10" i="20" s="1" a="1"/>
  <c r="F10" i="20" s="1"/>
  <c r="O107" i="1"/>
  <c r="I50" i="25"/>
  <c r="J50" i="25" s="1" a="1"/>
  <c r="J50" i="25" s="1"/>
  <c r="O50" i="25"/>
  <c r="P50" i="25" s="1" a="1"/>
  <c r="P50" i="25" s="1"/>
  <c r="U50" i="25"/>
  <c r="V50" i="25" s="1" a="1"/>
  <c r="V50" i="25" s="1"/>
  <c r="AA50" i="25"/>
  <c r="AB50" i="25" s="1" a="1"/>
  <c r="AB50" i="25" s="1"/>
  <c r="N72" i="1"/>
  <c r="O73" i="1"/>
  <c r="O75" i="1"/>
  <c r="N70" i="1"/>
  <c r="O71" i="1"/>
  <c r="N73" i="1"/>
  <c r="F56" i="20" s="1" a="1"/>
  <c r="F56" i="20" s="1"/>
  <c r="N74" i="1"/>
  <c r="F106" i="20" s="1" a="1"/>
  <c r="F106" i="20" s="1"/>
  <c r="O74" i="1"/>
  <c r="N71" i="1"/>
  <c r="F43" i="20" s="1" a="1"/>
  <c r="F43" i="20" s="1"/>
  <c r="N75" i="1"/>
  <c r="O70" i="1"/>
  <c r="O72" i="1"/>
  <c r="O42" i="17"/>
  <c r="P42" i="17" s="1" a="1"/>
  <c r="P42" i="17" s="1"/>
  <c r="I42" i="17"/>
  <c r="J42" i="17" s="1" a="1"/>
  <c r="J42" i="17" s="1"/>
  <c r="U42" i="17"/>
  <c r="V42" i="17" s="1" a="1"/>
  <c r="V42" i="17" s="1"/>
  <c r="AA42" i="17"/>
  <c r="AB42" i="17" s="1" a="1"/>
  <c r="AB42" i="17" s="1"/>
  <c r="AG10" i="1"/>
  <c r="AH10" i="1"/>
  <c r="AD13" i="1"/>
  <c r="AH12" i="1"/>
  <c r="AD15" i="1"/>
  <c r="AE13" i="1"/>
  <c r="AG13" i="1"/>
  <c r="AD11" i="1"/>
  <c r="AH13" i="1"/>
  <c r="AE15" i="1"/>
  <c r="AD10" i="1"/>
  <c r="AE14" i="1"/>
  <c r="AG12" i="1"/>
  <c r="AG14" i="1"/>
  <c r="AH14" i="1"/>
  <c r="AE12" i="1"/>
  <c r="AD12" i="1"/>
  <c r="AD14" i="1"/>
  <c r="AE11" i="1"/>
  <c r="AH11" i="1"/>
  <c r="AH15" i="1"/>
  <c r="AG11" i="1"/>
  <c r="AG15" i="1"/>
  <c r="H63" i="26"/>
  <c r="I63" i="26" s="1" a="1"/>
  <c r="I63" i="26" s="1"/>
  <c r="H33" i="26"/>
  <c r="I33" i="26" s="1" a="1"/>
  <c r="I33" i="26" s="1"/>
  <c r="H112" i="26"/>
  <c r="I112" i="26" s="1" a="1"/>
  <c r="I112" i="26" s="1"/>
  <c r="H40" i="26"/>
  <c r="I40" i="26" s="1" a="1"/>
  <c r="I40" i="26" s="1"/>
  <c r="H66" i="26"/>
  <c r="I66" i="26" s="1" a="1"/>
  <c r="I66" i="26" s="1"/>
  <c r="H46" i="18"/>
  <c r="I46" i="18" s="1" a="1"/>
  <c r="I46" i="18" s="1"/>
  <c r="B71" i="18"/>
  <c r="C71" i="18" s="1" a="1"/>
  <c r="C71" i="18" s="1"/>
  <c r="V49" i="1"/>
  <c r="V48" i="1"/>
  <c r="V51" i="1"/>
  <c r="W46" i="1"/>
  <c r="W48" i="1"/>
  <c r="V50" i="1"/>
  <c r="W49" i="1"/>
  <c r="W51" i="1"/>
  <c r="W50" i="1"/>
  <c r="W47" i="1"/>
  <c r="V47" i="1"/>
  <c r="V46" i="1"/>
  <c r="O47" i="17"/>
  <c r="P47" i="17" s="1" a="1"/>
  <c r="P47" i="17" s="1"/>
  <c r="I47" i="17"/>
  <c r="J47" i="17" s="1" a="1"/>
  <c r="J47" i="17" s="1"/>
  <c r="U47" i="17"/>
  <c r="V47" i="17" s="1" a="1"/>
  <c r="V47" i="17" s="1"/>
  <c r="AA47" i="17"/>
  <c r="AB47" i="17" s="1" a="1"/>
  <c r="AB47" i="17" s="1"/>
  <c r="H36" i="26"/>
  <c r="I36" i="26" s="1" a="1"/>
  <c r="I36" i="26" s="1"/>
  <c r="I41" i="17"/>
  <c r="J41" i="17" s="1" a="1"/>
  <c r="J41" i="17" s="1"/>
  <c r="O41" i="17"/>
  <c r="P41" i="17" s="1" a="1"/>
  <c r="P41" i="17" s="1"/>
  <c r="AA41" i="17"/>
  <c r="AB41" i="17" s="1" a="1"/>
  <c r="AB41" i="17" s="1"/>
  <c r="U41" i="17"/>
  <c r="V41" i="17" s="1" a="1"/>
  <c r="V41" i="17" s="1"/>
  <c r="H93" i="26"/>
  <c r="I93" i="26" s="1" a="1"/>
  <c r="I93" i="26" s="1"/>
  <c r="W34" i="1"/>
  <c r="W37" i="1"/>
  <c r="V39" i="1"/>
  <c r="V34" i="1"/>
  <c r="V38" i="1"/>
  <c r="V36" i="1"/>
  <c r="V37" i="1"/>
  <c r="W38" i="1"/>
  <c r="W35" i="1"/>
  <c r="W36" i="1"/>
  <c r="V35" i="1"/>
  <c r="W39" i="1"/>
  <c r="H45" i="26"/>
  <c r="I45" i="26" s="1" a="1"/>
  <c r="I45" i="26" s="1"/>
  <c r="N128" i="1"/>
  <c r="F93" i="20" s="1" a="1"/>
  <c r="F93" i="20" s="1"/>
  <c r="O128" i="1"/>
  <c r="O116" i="1"/>
  <c r="N113" i="1"/>
  <c r="N125" i="1"/>
  <c r="F90" i="20" s="1" a="1"/>
  <c r="F90" i="20" s="1"/>
  <c r="O118" i="1"/>
  <c r="O117" i="1"/>
  <c r="N118" i="1"/>
  <c r="F83" i="20" s="1" a="1"/>
  <c r="F83" i="20" s="1"/>
  <c r="N112" i="1"/>
  <c r="N123" i="1"/>
  <c r="F88" i="20" s="1" a="1"/>
  <c r="F88" i="20" s="1"/>
  <c r="O135" i="1"/>
  <c r="O133" i="1"/>
  <c r="N115" i="1"/>
  <c r="O123" i="1"/>
  <c r="N117" i="1"/>
  <c r="N133" i="1"/>
  <c r="F98" i="20" s="1" a="1"/>
  <c r="F98" i="20" s="1"/>
  <c r="O119" i="1"/>
  <c r="O159" i="14" s="1" a="1"/>
  <c r="O159" i="14" s="1"/>
  <c r="O122" i="1"/>
  <c r="O134" i="1"/>
  <c r="N114" i="1"/>
  <c r="O115" i="1"/>
  <c r="N124" i="1"/>
  <c r="F89" i="20" s="1" a="1"/>
  <c r="F89" i="20" s="1"/>
  <c r="N129" i="1"/>
  <c r="F94" i="20" s="1" a="1"/>
  <c r="F94" i="20" s="1"/>
  <c r="O114" i="1"/>
  <c r="O121" i="1"/>
  <c r="N119" i="1"/>
  <c r="O112" i="1"/>
  <c r="O113" i="1"/>
  <c r="O125" i="1"/>
  <c r="O129" i="1"/>
  <c r="N116" i="1"/>
  <c r="N120" i="1"/>
  <c r="N127" i="1"/>
  <c r="F92" i="20" s="1" a="1"/>
  <c r="F92" i="20" s="1"/>
  <c r="N134" i="1"/>
  <c r="F99" i="20" s="1" a="1"/>
  <c r="F99" i="20" s="1"/>
  <c r="O120" i="1"/>
  <c r="O132" i="1"/>
  <c r="O126" i="1"/>
  <c r="O127" i="1"/>
  <c r="N126" i="1"/>
  <c r="F91" i="20" s="1" a="1"/>
  <c r="F91" i="20" s="1"/>
  <c r="N132" i="1"/>
  <c r="F97" i="20" s="1" a="1"/>
  <c r="F97" i="20" s="1"/>
  <c r="N131" i="1"/>
  <c r="F96" i="20" s="1" a="1"/>
  <c r="F96" i="20" s="1"/>
  <c r="N130" i="1"/>
  <c r="F95" i="20" s="1" a="1"/>
  <c r="F95" i="20" s="1"/>
  <c r="O131" i="1"/>
  <c r="N121" i="1"/>
  <c r="F86" i="20" s="1" a="1"/>
  <c r="F86" i="20" s="1"/>
  <c r="O130" i="1"/>
  <c r="O124" i="1"/>
  <c r="N135" i="1"/>
  <c r="F100" i="20" s="1" a="1"/>
  <c r="F100" i="20" s="1"/>
  <c r="N122" i="1"/>
  <c r="W18" i="1"/>
  <c r="V18" i="1"/>
  <c r="V16" i="1"/>
  <c r="V17" i="1"/>
  <c r="W20" i="1"/>
  <c r="W17" i="1"/>
  <c r="V19" i="1"/>
  <c r="V21" i="1"/>
  <c r="W19" i="1"/>
  <c r="W21" i="1"/>
  <c r="V20" i="1"/>
  <c r="W16" i="1"/>
  <c r="N25" i="1"/>
  <c r="O26" i="1"/>
  <c r="N24" i="1"/>
  <c r="N27" i="1"/>
  <c r="N23" i="1"/>
  <c r="N22" i="1"/>
  <c r="O27" i="1"/>
  <c r="O22" i="1"/>
  <c r="O25" i="1"/>
  <c r="O24" i="1"/>
  <c r="O23" i="1"/>
  <c r="N26" i="1"/>
  <c r="F102" i="20" s="1" a="1"/>
  <c r="F102" i="20" s="1"/>
  <c r="H48" i="26"/>
  <c r="I48" i="26" s="1" a="1"/>
  <c r="I48" i="26" s="1"/>
  <c r="U43" i="25"/>
  <c r="V43" i="25" s="1" a="1"/>
  <c r="V43" i="25" s="1"/>
  <c r="O43" i="25"/>
  <c r="P43" i="25" s="1" a="1"/>
  <c r="P43" i="25" s="1"/>
  <c r="AA43" i="25"/>
  <c r="AB43" i="25" s="1" a="1"/>
  <c r="AB43" i="25" s="1"/>
  <c r="I43" i="25"/>
  <c r="J43" i="25" s="1" a="1"/>
  <c r="J43" i="25" s="1"/>
  <c r="H30" i="26"/>
  <c r="I30" i="26" s="1" a="1"/>
  <c r="I30" i="26" s="1"/>
  <c r="U48" i="25"/>
  <c r="V48" i="25" s="1" a="1"/>
  <c r="V48" i="25" s="1"/>
  <c r="AA48" i="25"/>
  <c r="AB48" i="25" s="1" a="1"/>
  <c r="AB48" i="25" s="1"/>
  <c r="I48" i="25"/>
  <c r="J48" i="25" s="1" a="1"/>
  <c r="J48" i="25" s="1"/>
  <c r="O48" i="25"/>
  <c r="P48" i="25" s="1" a="1"/>
  <c r="P48" i="25" s="1"/>
  <c r="H85" i="26"/>
  <c r="I85" i="26" s="1" a="1"/>
  <c r="I85" i="26" s="1"/>
  <c r="H58" i="26"/>
  <c r="I58" i="26" s="1" a="1"/>
  <c r="I58" i="26" s="1"/>
  <c r="H42" i="26"/>
  <c r="I42" i="26" s="1" a="1"/>
  <c r="I42" i="26" s="1"/>
  <c r="B73" i="18"/>
  <c r="C73" i="18" s="1" a="1"/>
  <c r="C73" i="18" s="1"/>
  <c r="H48" i="18"/>
  <c r="I48" i="18" s="1" a="1"/>
  <c r="I48" i="18" s="1"/>
  <c r="B63" i="22"/>
  <c r="C63" i="22" s="1" a="1"/>
  <c r="C63" i="22" s="1"/>
  <c r="H38" i="22"/>
  <c r="I38" i="22" s="1" a="1"/>
  <c r="I38" i="22" s="1"/>
  <c r="H61" i="26"/>
  <c r="I61" i="26" s="1" a="1"/>
  <c r="I61" i="26" s="1"/>
  <c r="H70" i="26"/>
  <c r="I70" i="26" s="1" a="1"/>
  <c r="I70" i="26" s="1"/>
  <c r="N84" i="1"/>
  <c r="O84" i="1"/>
  <c r="N85" i="1"/>
  <c r="F77" i="20" s="1" a="1"/>
  <c r="F77" i="20" s="1"/>
  <c r="N82" i="1"/>
  <c r="F75" i="20" s="1" a="1"/>
  <c r="F75" i="20" s="1"/>
  <c r="N87" i="1"/>
  <c r="O85" i="1"/>
  <c r="N86" i="1"/>
  <c r="O86" i="1"/>
  <c r="O82" i="1"/>
  <c r="O83" i="1"/>
  <c r="N83" i="1"/>
  <c r="O87" i="1"/>
  <c r="U52" i="17"/>
  <c r="V52" i="17" s="1" a="1"/>
  <c r="V52" i="17" s="1"/>
  <c r="AA52" i="17"/>
  <c r="AB52" i="17" s="1" a="1"/>
  <c r="AB52" i="17" s="1"/>
  <c r="O52" i="17"/>
  <c r="P52" i="17" s="1" a="1"/>
  <c r="P52" i="17" s="1"/>
  <c r="I52" i="17"/>
  <c r="J52" i="17" s="1" a="1"/>
  <c r="J52" i="17" s="1"/>
  <c r="AE84" i="1"/>
  <c r="AG84" i="1"/>
  <c r="AD84" i="1"/>
  <c r="AH84" i="1"/>
  <c r="AE85" i="1"/>
  <c r="AE83" i="1"/>
  <c r="AE86" i="1"/>
  <c r="AG85" i="1"/>
  <c r="AD87" i="1"/>
  <c r="AD86" i="1"/>
  <c r="AG82" i="1"/>
  <c r="AE87" i="1"/>
  <c r="AH83" i="1"/>
  <c r="AG87" i="1"/>
  <c r="AH82" i="1"/>
  <c r="AH87" i="1"/>
  <c r="AE82" i="1"/>
  <c r="AH85" i="1"/>
  <c r="AG86" i="1"/>
  <c r="AD82" i="1"/>
  <c r="AD85" i="1"/>
  <c r="AG83" i="1"/>
  <c r="AD83" i="1"/>
  <c r="AH86" i="1"/>
  <c r="AA51" i="25"/>
  <c r="AB51" i="25" s="1" a="1"/>
  <c r="AB51" i="25" s="1"/>
  <c r="I51" i="25"/>
  <c r="J51" i="25" s="1" a="1"/>
  <c r="J51" i="25" s="1"/>
  <c r="U51" i="25"/>
  <c r="V51" i="25" s="1" a="1"/>
  <c r="V51" i="25" s="1"/>
  <c r="O51" i="25"/>
  <c r="P51" i="25" s="1" a="1"/>
  <c r="P51" i="25" s="1"/>
  <c r="H92" i="26"/>
  <c r="I92" i="26" s="1" a="1"/>
  <c r="I92" i="26" s="1"/>
  <c r="I52" i="21"/>
  <c r="J52" i="21" s="1" a="1"/>
  <c r="J52" i="21" s="1"/>
  <c r="O52" i="21"/>
  <c r="P52" i="21" s="1" a="1"/>
  <c r="P52" i="21" s="1"/>
  <c r="U52" i="21"/>
  <c r="V52" i="21" s="1" a="1"/>
  <c r="V52" i="21" s="1"/>
  <c r="AA52" i="21"/>
  <c r="AB52" i="21" s="1" a="1"/>
  <c r="AB52" i="21" s="1"/>
  <c r="H111" i="26"/>
  <c r="I111" i="26" s="1" a="1"/>
  <c r="I111" i="26" s="1"/>
  <c r="U40" i="21"/>
  <c r="V40" i="21" s="1" a="1"/>
  <c r="V40" i="21" s="1"/>
  <c r="O40" i="21"/>
  <c r="P40" i="21" s="1" a="1"/>
  <c r="P40" i="21" s="1"/>
  <c r="AA40" i="21"/>
  <c r="AB40" i="21" s="1" a="1"/>
  <c r="AB40" i="21" s="1"/>
  <c r="I40" i="21"/>
  <c r="J40" i="21" s="1" a="1"/>
  <c r="J40" i="21" s="1"/>
  <c r="B60" i="18"/>
  <c r="C60" i="18" s="1" a="1"/>
  <c r="C60" i="18" s="1"/>
  <c r="H35" i="18"/>
  <c r="I35" i="18" s="1" a="1"/>
  <c r="I35" i="18" s="1"/>
  <c r="H41" i="22"/>
  <c r="I41" i="22" s="1" a="1"/>
  <c r="I41" i="22" s="1"/>
  <c r="B66" i="22"/>
  <c r="C66" i="22" s="1" a="1"/>
  <c r="C66" i="22" s="1"/>
  <c r="B55" i="18"/>
  <c r="C55" i="18" s="1" a="1"/>
  <c r="C55" i="18" s="1"/>
  <c r="H30" i="18"/>
  <c r="I30" i="18" s="1" a="1"/>
  <c r="I30" i="18" s="1"/>
  <c r="H84" i="26"/>
  <c r="I84" i="26" s="1" a="1"/>
  <c r="I84" i="26" s="1"/>
  <c r="O40" i="25"/>
  <c r="P40" i="25" s="1" a="1"/>
  <c r="P40" i="25" s="1"/>
  <c r="I40" i="25"/>
  <c r="J40" i="25" s="1" a="1"/>
  <c r="J40" i="25" s="1"/>
  <c r="AA40" i="25"/>
  <c r="AB40" i="25" s="1" a="1"/>
  <c r="AB40" i="25" s="1"/>
  <c r="U40" i="25"/>
  <c r="V40" i="25" s="1" a="1"/>
  <c r="V40" i="25" s="1"/>
  <c r="H55" i="26"/>
  <c r="I55" i="26" s="1" a="1"/>
  <c r="I55" i="26" s="1"/>
  <c r="O34" i="1"/>
  <c r="N34" i="1"/>
  <c r="F40" i="20" s="1" a="1"/>
  <c r="F40" i="20" s="1"/>
  <c r="N38" i="1"/>
  <c r="F122" i="20" s="1" a="1"/>
  <c r="F122" i="20" s="1"/>
  <c r="O37" i="1"/>
  <c r="N36" i="1"/>
  <c r="O39" i="1"/>
  <c r="O35" i="1"/>
  <c r="N39" i="1"/>
  <c r="F123" i="20" s="1" a="1"/>
  <c r="F123" i="20" s="1"/>
  <c r="O38" i="1"/>
  <c r="N35" i="1"/>
  <c r="F51" i="20" s="1" a="1"/>
  <c r="F51" i="20" s="1"/>
  <c r="N37" i="1"/>
  <c r="O36" i="1"/>
  <c r="U36" i="25"/>
  <c r="V36" i="25" s="1" a="1"/>
  <c r="V36" i="25" s="1"/>
  <c r="I36" i="25"/>
  <c r="J36" i="25" s="1" a="1"/>
  <c r="J36" i="25" s="1"/>
  <c r="O36" i="25"/>
  <c r="P36" i="25" s="1" a="1"/>
  <c r="P36" i="25" s="1"/>
  <c r="AA36" i="25"/>
  <c r="AB36" i="25" s="1" a="1"/>
  <c r="AB36" i="25" s="1"/>
  <c r="B70" i="18"/>
  <c r="C70" i="18" s="1" a="1"/>
  <c r="C70" i="18" s="1"/>
  <c r="H45" i="18"/>
  <c r="I45" i="18" s="1" a="1"/>
  <c r="I45" i="18" s="1"/>
  <c r="V110" i="1"/>
  <c r="W106" i="1"/>
  <c r="V107" i="1"/>
  <c r="W110" i="1"/>
  <c r="W111" i="1"/>
  <c r="W107" i="1"/>
  <c r="V106" i="1"/>
  <c r="V108" i="1"/>
  <c r="W108" i="1"/>
  <c r="W109" i="1"/>
  <c r="V109" i="1"/>
  <c r="V111" i="1"/>
  <c r="W128" i="1"/>
  <c r="V128" i="1"/>
  <c r="F91" i="24" s="1" a="1"/>
  <c r="F91" i="24" s="1"/>
  <c r="V118" i="1"/>
  <c r="F81" i="24" s="1" a="1"/>
  <c r="F81" i="24" s="1"/>
  <c r="W115" i="1"/>
  <c r="V132" i="1"/>
  <c r="F95" i="24" s="1" a="1"/>
  <c r="F95" i="24" s="1"/>
  <c r="W119" i="1"/>
  <c r="W126" i="1"/>
  <c r="W113" i="1"/>
  <c r="W116" i="1"/>
  <c r="V126" i="1"/>
  <c r="F89" i="24" s="1" a="1"/>
  <c r="F89" i="24" s="1"/>
  <c r="V134" i="1"/>
  <c r="F97" i="24" s="1" a="1"/>
  <c r="F97" i="24" s="1"/>
  <c r="V125" i="1"/>
  <c r="F88" i="24" s="1" a="1"/>
  <c r="F88" i="24" s="1"/>
  <c r="W118" i="1"/>
  <c r="V117" i="1"/>
  <c r="V120" i="1"/>
  <c r="F83" i="24" s="1" a="1"/>
  <c r="F83" i="24" s="1"/>
  <c r="V114" i="1"/>
  <c r="V131" i="1"/>
  <c r="F94" i="24" s="1" a="1"/>
  <c r="F94" i="24" s="1"/>
  <c r="W120" i="1"/>
  <c r="W124" i="1"/>
  <c r="W114" i="1"/>
  <c r="W112" i="1"/>
  <c r="V113" i="1"/>
  <c r="V121" i="1"/>
  <c r="V122" i="1"/>
  <c r="V135" i="1"/>
  <c r="F98" i="24" s="1" a="1"/>
  <c r="F98" i="24" s="1"/>
  <c r="W125" i="1"/>
  <c r="W117" i="1"/>
  <c r="V124" i="1"/>
  <c r="F87" i="24" s="1" a="1"/>
  <c r="F87" i="24" s="1"/>
  <c r="V127" i="1"/>
  <c r="F90" i="24" s="1" a="1"/>
  <c r="F90" i="24" s="1"/>
  <c r="V116" i="1"/>
  <c r="W130" i="1"/>
  <c r="V112" i="1"/>
  <c r="W127" i="1"/>
  <c r="W121" i="1"/>
  <c r="V123" i="1"/>
  <c r="F86" i="24" s="1" a="1"/>
  <c r="F86" i="24" s="1"/>
  <c r="W134" i="1"/>
  <c r="W123" i="1"/>
  <c r="W133" i="1"/>
  <c r="W132" i="1"/>
  <c r="W131" i="1"/>
  <c r="V115" i="1"/>
  <c r="V130" i="1"/>
  <c r="F93" i="24" s="1" a="1"/>
  <c r="F93" i="24" s="1"/>
  <c r="W135" i="1"/>
  <c r="W129" i="1"/>
  <c r="V119" i="1"/>
  <c r="V129" i="1"/>
  <c r="F92" i="24" s="1" a="1"/>
  <c r="F92" i="24" s="1"/>
  <c r="W122" i="1"/>
  <c r="V133" i="1"/>
  <c r="F96" i="24" s="1" a="1"/>
  <c r="F96" i="24" s="1"/>
  <c r="U44" i="25"/>
  <c r="V44" i="25" s="1" a="1"/>
  <c r="V44" i="25" s="1"/>
  <c r="O44" i="25"/>
  <c r="P44" i="25" s="1" a="1"/>
  <c r="P44" i="25" s="1"/>
  <c r="AA44" i="25"/>
  <c r="AB44" i="25" s="1" a="1"/>
  <c r="AB44" i="25" s="1"/>
  <c r="I44" i="25"/>
  <c r="J44" i="25" s="1" a="1"/>
  <c r="J44" i="25" s="1"/>
  <c r="B57" i="22"/>
  <c r="C57" i="22" s="1" a="1"/>
  <c r="C57" i="22" s="1"/>
  <c r="H32" i="22"/>
  <c r="I32" i="22" s="1" a="1"/>
  <c r="I32" i="22" s="1"/>
  <c r="AA49" i="25"/>
  <c r="AB49" i="25" s="1" a="1"/>
  <c r="AB49" i="25" s="1"/>
  <c r="O49" i="25"/>
  <c r="P49" i="25" s="1" a="1"/>
  <c r="P49" i="25" s="1"/>
  <c r="I49" i="25"/>
  <c r="J49" i="25" s="1" a="1"/>
  <c r="J49" i="25" s="1"/>
  <c r="U49" i="25"/>
  <c r="V49" i="25" s="1" a="1"/>
  <c r="V49" i="25" s="1"/>
  <c r="N55" i="1"/>
  <c r="O55" i="1"/>
  <c r="O53" i="1"/>
  <c r="O56" i="1"/>
  <c r="N52" i="1"/>
  <c r="F29" i="20" s="1" a="1"/>
  <c r="F29" i="20" s="1"/>
  <c r="O54" i="1"/>
  <c r="N53" i="1"/>
  <c r="F49" i="20" s="1" a="1"/>
  <c r="F49" i="20" s="1"/>
  <c r="N56" i="1"/>
  <c r="F114" i="20" s="1" a="1"/>
  <c r="F114" i="20" s="1"/>
  <c r="N57" i="1"/>
  <c r="N54" i="1"/>
  <c r="O52" i="1"/>
  <c r="O57" i="1"/>
  <c r="H47" i="22"/>
  <c r="I47" i="22" s="1" a="1"/>
  <c r="I47" i="22" s="1"/>
  <c r="B72" i="22"/>
  <c r="C72" i="22" s="1" a="1"/>
  <c r="C72" i="22" s="1"/>
  <c r="H120" i="26"/>
  <c r="I120" i="26" s="1" a="1"/>
  <c r="I120" i="26" s="1"/>
  <c r="H46" i="26"/>
  <c r="I46" i="26" s="1" a="1"/>
  <c r="I46" i="26" s="1"/>
  <c r="H69" i="26"/>
  <c r="I69" i="26" s="1" a="1"/>
  <c r="I69" i="26" s="1"/>
  <c r="H46" i="22"/>
  <c r="I46" i="22" s="1" a="1"/>
  <c r="I46" i="22" s="1"/>
  <c r="B71" i="22"/>
  <c r="C71" i="22" s="1" a="1"/>
  <c r="C71" i="22" s="1"/>
  <c r="O49" i="17"/>
  <c r="P49" i="17" s="1" a="1"/>
  <c r="P49" i="17" s="1"/>
  <c r="U49" i="17"/>
  <c r="V49" i="17" s="1" a="1"/>
  <c r="V49" i="17" s="1"/>
  <c r="I49" i="17"/>
  <c r="J49" i="17" s="1" a="1"/>
  <c r="J49" i="17" s="1"/>
  <c r="AA49" i="17"/>
  <c r="AB49" i="17" s="1" a="1"/>
  <c r="AB49" i="17" s="1"/>
  <c r="V97" i="1"/>
  <c r="W95" i="1"/>
  <c r="V96" i="1"/>
  <c r="V99" i="1"/>
  <c r="W98" i="1"/>
  <c r="V98" i="1"/>
  <c r="W97" i="1"/>
  <c r="W99" i="1"/>
  <c r="V94" i="1"/>
  <c r="V95" i="1"/>
  <c r="W94" i="1"/>
  <c r="W96" i="1"/>
  <c r="O46" i="21"/>
  <c r="P46" i="21" s="1" a="1"/>
  <c r="P46" i="21" s="1"/>
  <c r="I46" i="21"/>
  <c r="J46" i="21" s="1" a="1"/>
  <c r="J46" i="21" s="1"/>
  <c r="U46" i="21"/>
  <c r="V46" i="21" s="1" a="1"/>
  <c r="V46" i="21" s="1"/>
  <c r="AA46" i="21"/>
  <c r="AB46" i="21" s="1" a="1"/>
  <c r="AB46" i="21" s="1"/>
  <c r="B61" i="18"/>
  <c r="C61" i="18" s="1" a="1"/>
  <c r="C61" i="18" s="1"/>
  <c r="H36" i="18"/>
  <c r="I36" i="18" s="1" a="1"/>
  <c r="I36" i="18" s="1"/>
  <c r="B65" i="18"/>
  <c r="C65" i="18" s="1" a="1"/>
  <c r="C65" i="18" s="1"/>
  <c r="H40" i="18"/>
  <c r="I40" i="18" s="1" a="1"/>
  <c r="I40" i="18" s="1"/>
  <c r="H41" i="18"/>
  <c r="I41" i="18" s="1" a="1"/>
  <c r="I41" i="18" s="1"/>
  <c r="B66" i="18"/>
  <c r="C66" i="18" s="1" a="1"/>
  <c r="C66" i="18" s="1"/>
  <c r="H34" i="26"/>
  <c r="I34" i="26" s="1" a="1"/>
  <c r="I34" i="26" s="1"/>
  <c r="H73" i="26"/>
  <c r="I73" i="26" s="1" a="1"/>
  <c r="I73" i="26" s="1"/>
  <c r="AA52" i="25"/>
  <c r="AB52" i="25" s="1" a="1"/>
  <c r="AB52" i="25" s="1"/>
  <c r="I52" i="25"/>
  <c r="J52" i="25" s="1" a="1"/>
  <c r="J52" i="25" s="1"/>
  <c r="O52" i="25"/>
  <c r="P52" i="25" s="1" a="1"/>
  <c r="P52" i="25" s="1"/>
  <c r="U52" i="25"/>
  <c r="V52" i="25" s="1" a="1"/>
  <c r="V52" i="25" s="1"/>
  <c r="H109" i="26"/>
  <c r="I109" i="26" s="1" a="1"/>
  <c r="I109" i="26" s="1"/>
  <c r="H98" i="26"/>
  <c r="I98" i="26" s="1" a="1"/>
  <c r="I98" i="26" s="1"/>
  <c r="H59" i="26"/>
  <c r="I59" i="26" s="1" a="1"/>
  <c r="I59" i="26" s="1"/>
  <c r="H123" i="26"/>
  <c r="I123" i="26" s="1" a="1"/>
  <c r="I123" i="26" s="1"/>
  <c r="I53" i="25"/>
  <c r="J53" i="25" s="1" a="1"/>
  <c r="J53" i="25" s="1"/>
  <c r="AA53" i="25"/>
  <c r="AB53" i="25" s="1" a="1"/>
  <c r="AB53" i="25" s="1"/>
  <c r="U53" i="25"/>
  <c r="V53" i="25" s="1" a="1"/>
  <c r="V53" i="25" s="1"/>
  <c r="O53" i="25"/>
  <c r="P53" i="25" s="1" a="1"/>
  <c r="P53" i="25" s="1"/>
  <c r="B60" i="22"/>
  <c r="C60" i="22" s="1" a="1"/>
  <c r="C60" i="22" s="1"/>
  <c r="H35" i="22"/>
  <c r="I35" i="22" s="1" a="1"/>
  <c r="I35" i="22" s="1"/>
  <c r="U45" i="25"/>
  <c r="V45" i="25" s="1" a="1"/>
  <c r="V45" i="25" s="1"/>
  <c r="O45" i="25"/>
  <c r="P45" i="25" s="1" a="1"/>
  <c r="P45" i="25" s="1"/>
  <c r="AA45" i="25"/>
  <c r="AB45" i="25" s="1" a="1"/>
  <c r="AB45" i="25" s="1"/>
  <c r="I45" i="25"/>
  <c r="J45" i="25" s="1" a="1"/>
  <c r="J45" i="25" s="1"/>
  <c r="H80" i="3"/>
  <c r="I80" i="3" s="1" a="1"/>
  <c r="I80" i="3" s="1"/>
  <c r="U44" i="17"/>
  <c r="V44" i="17" s="1" a="1"/>
  <c r="V44" i="17" s="1"/>
  <c r="O44" i="17"/>
  <c r="P44" i="17" s="1" a="1"/>
  <c r="P44" i="17" s="1"/>
  <c r="AA44" i="17"/>
  <c r="AB44" i="17" s="1" a="1"/>
  <c r="AB44" i="17" s="1"/>
  <c r="I44" i="17"/>
  <c r="J44" i="17" s="1" a="1"/>
  <c r="J44" i="17" s="1"/>
  <c r="B62" i="22"/>
  <c r="C62" i="22" s="1" a="1"/>
  <c r="C62" i="22" s="1"/>
  <c r="H37" i="22"/>
  <c r="I37" i="22" s="1" a="1"/>
  <c r="I37" i="22" s="1"/>
  <c r="AH65" i="1"/>
  <c r="AD65" i="1"/>
  <c r="AH67" i="1"/>
  <c r="AE69" i="1"/>
  <c r="AG68" i="1"/>
  <c r="AH66" i="1"/>
  <c r="AG65" i="1"/>
  <c r="AE65" i="1"/>
  <c r="AG67" i="1"/>
  <c r="AD69" i="1"/>
  <c r="AE68" i="1"/>
  <c r="AD67" i="1"/>
  <c r="AG66" i="1"/>
  <c r="AH69" i="1"/>
  <c r="AD64" i="1"/>
  <c r="AD68" i="1"/>
  <c r="AE64" i="1"/>
  <c r="AH64" i="1"/>
  <c r="AD66" i="1"/>
  <c r="AG69" i="1"/>
  <c r="AE66" i="1"/>
  <c r="AE67" i="1"/>
  <c r="AH68" i="1"/>
  <c r="AG64" i="1"/>
  <c r="B56" i="18"/>
  <c r="C56" i="18" s="1" a="1"/>
  <c r="C56" i="18" s="1"/>
  <c r="H31" i="18"/>
  <c r="I31" i="18" s="1" a="1"/>
  <c r="I31" i="18" s="1"/>
  <c r="B73" i="22"/>
  <c r="C73" i="22" s="1" a="1"/>
  <c r="C73" i="22" s="1"/>
  <c r="H48" i="22"/>
  <c r="I48" i="22" s="1" a="1"/>
  <c r="I48" i="22" s="1"/>
  <c r="AG106" i="1"/>
  <c r="AD106" i="1"/>
  <c r="AH111" i="1"/>
  <c r="AG109" i="1"/>
  <c r="AH106" i="1"/>
  <c r="AE111" i="1"/>
  <c r="AH109" i="1"/>
  <c r="AG111" i="1"/>
  <c r="AE110" i="1"/>
  <c r="AE108" i="1"/>
  <c r="AD108" i="1"/>
  <c r="AH107" i="1"/>
  <c r="AD111" i="1"/>
  <c r="AH108" i="1"/>
  <c r="AD110" i="1"/>
  <c r="AD107" i="1"/>
  <c r="AE109" i="1"/>
  <c r="AD109" i="1"/>
  <c r="AE106" i="1"/>
  <c r="AG110" i="1"/>
  <c r="AH110" i="1"/>
  <c r="AG108" i="1"/>
  <c r="AG107" i="1"/>
  <c r="AE107" i="1"/>
  <c r="O61" i="1"/>
  <c r="N58" i="1"/>
  <c r="N60" i="1"/>
  <c r="N61" i="1"/>
  <c r="N62" i="1"/>
  <c r="O63" i="1"/>
  <c r="O60" i="1"/>
  <c r="N63" i="1"/>
  <c r="N59" i="1"/>
  <c r="O59" i="1"/>
  <c r="O62" i="1"/>
  <c r="O58" i="1"/>
  <c r="O51" i="21"/>
  <c r="P51" i="21" s="1" a="1"/>
  <c r="P51" i="21" s="1"/>
  <c r="I51" i="21"/>
  <c r="J51" i="21" s="1" a="1"/>
  <c r="J51" i="21" s="1"/>
  <c r="U51" i="21"/>
  <c r="V51" i="21" s="1" a="1"/>
  <c r="V51" i="21" s="1"/>
  <c r="AA51" i="21"/>
  <c r="AB51" i="21" s="1" a="1"/>
  <c r="AB51" i="21" s="1"/>
  <c r="H34" i="18"/>
  <c r="I34" i="18" s="1" a="1"/>
  <c r="I34" i="18" s="1"/>
  <c r="B59" i="18"/>
  <c r="C59" i="18" s="1" a="1"/>
  <c r="C59" i="18" s="1"/>
  <c r="W102" i="1"/>
  <c r="V102" i="1"/>
  <c r="W100" i="1"/>
  <c r="V105" i="1"/>
  <c r="V104" i="1"/>
  <c r="W101" i="1"/>
  <c r="W105" i="1"/>
  <c r="V100" i="1"/>
  <c r="W103" i="1"/>
  <c r="W104" i="1"/>
  <c r="V103" i="1"/>
  <c r="V101" i="1"/>
  <c r="H34" i="22"/>
  <c r="I34" i="22" s="1" a="1"/>
  <c r="I34" i="22" s="1"/>
  <c r="B59" i="22"/>
  <c r="C59" i="22" s="1" a="1"/>
  <c r="C59" i="22" s="1"/>
  <c r="H81" i="3"/>
  <c r="I81" i="3" s="1" a="1"/>
  <c r="I81" i="3" s="1"/>
  <c r="H87" i="3"/>
  <c r="I87" i="3" s="1" a="1"/>
  <c r="I87" i="3" s="1"/>
  <c r="H94" i="3"/>
  <c r="I94" i="3" s="1" a="1"/>
  <c r="I94" i="3" s="1"/>
  <c r="H107" i="3"/>
  <c r="I107" i="3" s="1" a="1"/>
  <c r="I107" i="3" s="1"/>
  <c r="H123" i="3"/>
  <c r="I123" i="3" s="1" a="1"/>
  <c r="I123" i="3" s="1"/>
  <c r="H111" i="3"/>
  <c r="I111" i="3" s="1" a="1"/>
  <c r="I111" i="3" s="1"/>
  <c r="H106" i="3"/>
  <c r="I106" i="3" s="1" a="1"/>
  <c r="I106" i="3" s="1"/>
  <c r="H112" i="3"/>
  <c r="I112" i="3" s="1" a="1"/>
  <c r="I112" i="3" s="1"/>
  <c r="H82" i="3"/>
  <c r="I82" i="3" s="1" a="1"/>
  <c r="I82" i="3" s="1"/>
  <c r="H73" i="3"/>
  <c r="I73" i="3" s="1" a="1"/>
  <c r="I73" i="3" s="1"/>
  <c r="H45" i="3"/>
  <c r="I45" i="3" s="1" a="1"/>
  <c r="I45" i="3" s="1"/>
  <c r="H61" i="3"/>
  <c r="I61" i="3" s="1" a="1"/>
  <c r="I61" i="3" s="1"/>
  <c r="H70" i="3"/>
  <c r="I70" i="3" s="1" a="1"/>
  <c r="I70" i="3" s="1"/>
  <c r="H66" i="3"/>
  <c r="I66" i="3" s="1" a="1"/>
  <c r="I66" i="3" s="1"/>
  <c r="H122" i="3"/>
  <c r="I122" i="3" s="1" a="1"/>
  <c r="I122" i="3" s="1"/>
  <c r="H109" i="3"/>
  <c r="I109" i="3" s="1" a="1"/>
  <c r="I109" i="3" s="1"/>
  <c r="H85" i="3"/>
  <c r="I85" i="3" s="1" a="1"/>
  <c r="I85" i="3" s="1"/>
  <c r="H93" i="3"/>
  <c r="I93" i="3" s="1" a="1"/>
  <c r="I93" i="3" s="1"/>
  <c r="H115" i="3"/>
  <c r="I115" i="3" s="1" a="1"/>
  <c r="I115" i="3" s="1"/>
  <c r="H57" i="3"/>
  <c r="I57" i="3" s="1" a="1"/>
  <c r="I57" i="3" s="1"/>
  <c r="H34" i="3"/>
  <c r="I34" i="3" s="1" a="1"/>
  <c r="I34" i="3" s="1"/>
  <c r="H67" i="3"/>
  <c r="I67" i="3" s="1" a="1"/>
  <c r="I67" i="3" s="1"/>
  <c r="H32" i="3"/>
  <c r="I32" i="3" s="1" a="1"/>
  <c r="I32" i="3" s="1"/>
  <c r="H108" i="3"/>
  <c r="I108" i="3" s="1" a="1"/>
  <c r="I108" i="3" s="1"/>
  <c r="H110" i="3"/>
  <c r="I110" i="3" s="1" a="1"/>
  <c r="I110" i="3" s="1"/>
  <c r="H39" i="3"/>
  <c r="I39" i="3" s="1" a="1"/>
  <c r="I39" i="3" s="1"/>
  <c r="H116" i="3"/>
  <c r="I116" i="3" s="1" a="1"/>
  <c r="I116" i="3" s="1"/>
  <c r="H97" i="3"/>
  <c r="I97" i="3" s="1" a="1"/>
  <c r="I97" i="3" s="1"/>
  <c r="H43" i="3"/>
  <c r="I43" i="3" s="1" a="1"/>
  <c r="I43" i="3" s="1"/>
  <c r="O36" i="2"/>
  <c r="P36" i="2" s="1" a="1"/>
  <c r="P36" i="2" s="1"/>
  <c r="H68" i="3"/>
  <c r="I68" i="3" s="1" a="1"/>
  <c r="I68" i="3" s="1"/>
  <c r="H59" i="3"/>
  <c r="I59" i="3" s="1" a="1"/>
  <c r="I59" i="3" s="1"/>
  <c r="H71" i="3"/>
  <c r="I71" i="3" s="1" a="1"/>
  <c r="I71" i="3" s="1"/>
  <c r="H83" i="3"/>
  <c r="I83" i="3" s="1" a="1"/>
  <c r="I83" i="3" s="1"/>
  <c r="H89" i="3"/>
  <c r="I89" i="3" s="1" a="1"/>
  <c r="I89" i="3" s="1"/>
  <c r="H41" i="3"/>
  <c r="I41" i="3" s="1" a="1"/>
  <c r="I41" i="3" s="1"/>
  <c r="H118" i="3"/>
  <c r="I118" i="3" s="1" a="1"/>
  <c r="I118" i="3" s="1"/>
  <c r="H65" i="3"/>
  <c r="I65" i="3" s="1" a="1"/>
  <c r="I65" i="3" s="1"/>
  <c r="H35" i="3"/>
  <c r="I35" i="3" s="1" a="1"/>
  <c r="I35" i="3" s="1"/>
  <c r="H84" i="3"/>
  <c r="I84" i="3" s="1" a="1"/>
  <c r="I84" i="3" s="1"/>
  <c r="H121" i="3"/>
  <c r="I121" i="3" s="1" a="1"/>
  <c r="I121" i="3" s="1"/>
  <c r="H33" i="3"/>
  <c r="I33" i="3" s="1" a="1"/>
  <c r="I33" i="3" s="1"/>
  <c r="H60" i="3"/>
  <c r="I60" i="3" s="1" a="1"/>
  <c r="I60" i="3" s="1"/>
  <c r="H63" i="3"/>
  <c r="I63" i="3" s="1" a="1"/>
  <c r="I63" i="3" s="1"/>
  <c r="H40" i="3"/>
  <c r="I40" i="3" s="1" a="1"/>
  <c r="I40" i="3" s="1"/>
  <c r="H91" i="3"/>
  <c r="I91" i="3" s="1" a="1"/>
  <c r="I91" i="3" s="1"/>
  <c r="H47" i="3"/>
  <c r="I47" i="3" s="1" a="1"/>
  <c r="I47" i="3" s="1"/>
  <c r="H114" i="3"/>
  <c r="I114" i="3" s="1" a="1"/>
  <c r="I114" i="3" s="1"/>
  <c r="H72" i="3"/>
  <c r="I72" i="3" s="1" a="1"/>
  <c r="I72" i="3" s="1"/>
  <c r="H117" i="3"/>
  <c r="I117" i="3" s="1" a="1"/>
  <c r="I117" i="3" s="1"/>
  <c r="H92" i="3"/>
  <c r="I92" i="3" s="1" a="1"/>
  <c r="I92" i="3" s="1"/>
  <c r="H58" i="3"/>
  <c r="I58" i="3" s="1" a="1"/>
  <c r="I58" i="3" s="1"/>
  <c r="H64" i="3"/>
  <c r="I64" i="3" s="1" a="1"/>
  <c r="I64" i="3" s="1"/>
  <c r="H69" i="3"/>
  <c r="I69" i="3" s="1" a="1"/>
  <c r="I69" i="3" s="1"/>
  <c r="H62" i="3"/>
  <c r="I62" i="3" s="1" a="1"/>
  <c r="I62" i="3" s="1"/>
  <c r="H42" i="3"/>
  <c r="I42" i="3" s="1" a="1"/>
  <c r="I42" i="3" s="1"/>
  <c r="H96" i="3"/>
  <c r="I96" i="3" s="1" a="1"/>
  <c r="I96" i="3" s="1"/>
  <c r="H119" i="3"/>
  <c r="I119" i="3" s="1" a="1"/>
  <c r="I119" i="3" s="1"/>
  <c r="H38" i="3"/>
  <c r="I38" i="3" s="1" a="1"/>
  <c r="I38" i="3" s="1"/>
  <c r="H90" i="3"/>
  <c r="I90" i="3" s="1" a="1"/>
  <c r="I90" i="3" s="1"/>
  <c r="H56" i="3"/>
  <c r="I56" i="3" s="1" a="1"/>
  <c r="I56" i="3" s="1"/>
  <c r="H46" i="3"/>
  <c r="I46" i="3" s="1" a="1"/>
  <c r="I46" i="3" s="1"/>
  <c r="H48" i="3"/>
  <c r="I48" i="3" s="1" a="1"/>
  <c r="I48" i="3" s="1"/>
  <c r="H36" i="3"/>
  <c r="I36" i="3" s="1" a="1"/>
  <c r="I36" i="3" s="1"/>
  <c r="H95" i="3"/>
  <c r="I95" i="3" s="1" a="1"/>
  <c r="I95" i="3" s="1"/>
  <c r="H44" i="3"/>
  <c r="I44" i="3" s="1" a="1"/>
  <c r="I44" i="3" s="1"/>
  <c r="H113" i="3"/>
  <c r="I113" i="3" s="1" a="1"/>
  <c r="I113" i="3" s="1"/>
  <c r="H31" i="3"/>
  <c r="I31" i="3" s="1" a="1"/>
  <c r="I31" i="3" s="1"/>
  <c r="H37" i="3"/>
  <c r="I37" i="3" s="1" a="1"/>
  <c r="I37" i="3" s="1"/>
  <c r="H98" i="3"/>
  <c r="I98" i="3" s="1" a="1"/>
  <c r="I98" i="3" s="1"/>
  <c r="H86" i="3"/>
  <c r="I86" i="3" s="1" a="1"/>
  <c r="I86" i="3" s="1"/>
  <c r="H120" i="3"/>
  <c r="I120" i="3" s="1" a="1"/>
  <c r="I120" i="3" s="1"/>
  <c r="H88" i="3"/>
  <c r="I88" i="3" s="1" a="1"/>
  <c r="I88" i="3" s="1"/>
  <c r="U36" i="2"/>
  <c r="V36" i="2" s="1" a="1"/>
  <c r="V36" i="2" s="1"/>
  <c r="I36" i="2"/>
  <c r="J36" i="2" s="1" a="1"/>
  <c r="J36" i="2" s="1"/>
  <c r="AA36" i="2"/>
  <c r="AB36" i="2" s="1" a="1"/>
  <c r="AB36" i="2" s="1"/>
  <c r="AA37" i="2"/>
  <c r="AB37" i="2" s="1" a="1"/>
  <c r="AB37" i="2" s="1"/>
  <c r="O37" i="2"/>
  <c r="P37" i="2" s="1" a="1"/>
  <c r="P37" i="2" s="1"/>
  <c r="U37" i="2"/>
  <c r="V37" i="2" s="1" a="1"/>
  <c r="V37" i="2" s="1"/>
  <c r="I37" i="2"/>
  <c r="J37" i="2" s="1" a="1"/>
  <c r="J37" i="2" s="1"/>
  <c r="O51" i="2"/>
  <c r="P51" i="2" s="1" a="1"/>
  <c r="P51" i="2" s="1"/>
  <c r="U51" i="2"/>
  <c r="V51" i="2" s="1" a="1"/>
  <c r="V51" i="2" s="1"/>
  <c r="AA51" i="2"/>
  <c r="AB51" i="2" s="1" a="1"/>
  <c r="AB51" i="2" s="1"/>
  <c r="I51" i="2"/>
  <c r="J51" i="2" s="1" a="1"/>
  <c r="J51" i="2" s="1"/>
  <c r="U40" i="2"/>
  <c r="V40" i="2" s="1" a="1"/>
  <c r="V40" i="2" s="1"/>
  <c r="AA40" i="2"/>
  <c r="AB40" i="2" s="1" a="1"/>
  <c r="AB40" i="2" s="1"/>
  <c r="O40" i="2"/>
  <c r="P40" i="2" s="1" a="1"/>
  <c r="P40" i="2" s="1"/>
  <c r="I40" i="2"/>
  <c r="J40" i="2" s="1" a="1"/>
  <c r="J40" i="2" s="1"/>
  <c r="O52" i="2"/>
  <c r="P52" i="2" s="1" a="1"/>
  <c r="P52" i="2" s="1"/>
  <c r="AA52" i="2"/>
  <c r="AB52" i="2" s="1" a="1"/>
  <c r="AB52" i="2" s="1"/>
  <c r="I52" i="2"/>
  <c r="J52" i="2" s="1" a="1"/>
  <c r="J52" i="2" s="1"/>
  <c r="U52" i="2"/>
  <c r="V52" i="2" s="1" a="1"/>
  <c r="V52" i="2" s="1"/>
  <c r="U49" i="2"/>
  <c r="V49" i="2" s="1" a="1"/>
  <c r="V49" i="2" s="1"/>
  <c r="I49" i="2"/>
  <c r="J49" i="2" s="1" a="1"/>
  <c r="J49" i="2" s="1"/>
  <c r="O49" i="2"/>
  <c r="P49" i="2" s="1" a="1"/>
  <c r="P49" i="2" s="1"/>
  <c r="AA49" i="2"/>
  <c r="AB49" i="2" s="1" a="1"/>
  <c r="AB49" i="2" s="1"/>
  <c r="I46" i="2"/>
  <c r="J46" i="2" s="1" a="1"/>
  <c r="J46" i="2" s="1"/>
  <c r="U46" i="2"/>
  <c r="V46" i="2" s="1" a="1"/>
  <c r="V46" i="2" s="1"/>
  <c r="O46" i="2"/>
  <c r="P46" i="2" s="1" a="1"/>
  <c r="P46" i="2" s="1"/>
  <c r="AA46" i="2"/>
  <c r="AB46" i="2" s="1" a="1"/>
  <c r="AB46" i="2" s="1"/>
  <c r="I54" i="2"/>
  <c r="J54" i="2" s="1" a="1"/>
  <c r="J54" i="2" s="1"/>
  <c r="O54" i="2"/>
  <c r="P54" i="2" s="1" a="1"/>
  <c r="P54" i="2" s="1"/>
  <c r="U54" i="2"/>
  <c r="V54" i="2" s="1" a="1"/>
  <c r="V54" i="2" s="1"/>
  <c r="AA54" i="2"/>
  <c r="AB54" i="2" s="1" a="1"/>
  <c r="AB54" i="2" s="1"/>
  <c r="O53" i="2"/>
  <c r="P53" i="2" s="1" a="1"/>
  <c r="P53" i="2" s="1"/>
  <c r="U53" i="2"/>
  <c r="V53" i="2" s="1" a="1"/>
  <c r="V53" i="2" s="1"/>
  <c r="AA53" i="2"/>
  <c r="AB53" i="2" s="1" a="1"/>
  <c r="AB53" i="2" s="1"/>
  <c r="I53" i="2"/>
  <c r="J53" i="2" s="1" a="1"/>
  <c r="J53" i="2" s="1"/>
  <c r="U44" i="2"/>
  <c r="V44" i="2" s="1" a="1"/>
  <c r="V44" i="2" s="1"/>
  <c r="AA44" i="2"/>
  <c r="AB44" i="2" s="1" a="1"/>
  <c r="AB44" i="2" s="1"/>
  <c r="I44" i="2"/>
  <c r="J44" i="2" s="1" a="1"/>
  <c r="J44" i="2" s="1"/>
  <c r="O44" i="2"/>
  <c r="P44" i="2" s="1" a="1"/>
  <c r="P44" i="2" s="1"/>
  <c r="O45" i="2"/>
  <c r="P45" i="2" s="1" a="1"/>
  <c r="P45" i="2" s="1"/>
  <c r="AA45" i="2"/>
  <c r="AB45" i="2" s="1" a="1"/>
  <c r="AB45" i="2" s="1"/>
  <c r="U45" i="2"/>
  <c r="V45" i="2" s="1" a="1"/>
  <c r="V45" i="2" s="1"/>
  <c r="I45" i="2"/>
  <c r="J45" i="2" s="1" a="1"/>
  <c r="J45" i="2" s="1"/>
  <c r="I41" i="2"/>
  <c r="J41" i="2" s="1" a="1"/>
  <c r="J41" i="2" s="1"/>
  <c r="U41" i="2"/>
  <c r="V41" i="2" s="1" a="1"/>
  <c r="V41" i="2" s="1"/>
  <c r="AA41" i="2"/>
  <c r="AB41" i="2" s="1" a="1"/>
  <c r="AB41" i="2" s="1"/>
  <c r="O41" i="2"/>
  <c r="P41" i="2" s="1" a="1"/>
  <c r="P41" i="2" s="1"/>
  <c r="I48" i="2"/>
  <c r="J48" i="2" s="1" a="1"/>
  <c r="J48" i="2" s="1"/>
  <c r="U48" i="2"/>
  <c r="V48" i="2" s="1" a="1"/>
  <c r="V48" i="2" s="1"/>
  <c r="AA48" i="2"/>
  <c r="AB48" i="2" s="1" a="1"/>
  <c r="AB48" i="2" s="1"/>
  <c r="O48" i="2"/>
  <c r="P48" i="2" s="1" a="1"/>
  <c r="P48" i="2" s="1"/>
  <c r="I47" i="2"/>
  <c r="J47" i="2" s="1" a="1"/>
  <c r="J47" i="2" s="1"/>
  <c r="O47" i="2"/>
  <c r="P47" i="2" s="1" a="1"/>
  <c r="P47" i="2" s="1"/>
  <c r="U47" i="2"/>
  <c r="V47" i="2" s="1" a="1"/>
  <c r="V47" i="2" s="1"/>
  <c r="AA47" i="2"/>
  <c r="AB47" i="2" s="1" a="1"/>
  <c r="AB47" i="2" s="1"/>
  <c r="U43" i="2"/>
  <c r="V43" i="2" s="1" a="1"/>
  <c r="V43" i="2" s="1"/>
  <c r="I43" i="2"/>
  <c r="J43" i="2" s="1" a="1"/>
  <c r="J43" i="2" s="1"/>
  <c r="O43" i="2"/>
  <c r="P43" i="2" s="1" a="1"/>
  <c r="P43" i="2" s="1"/>
  <c r="AA43" i="2"/>
  <c r="AB43" i="2" s="1" a="1"/>
  <c r="AB43" i="2" s="1"/>
  <c r="AA39" i="2"/>
  <c r="AB39" i="2" s="1" a="1"/>
  <c r="AB39" i="2" s="1"/>
  <c r="I39" i="2"/>
  <c r="J39" i="2" s="1" a="1"/>
  <c r="J39" i="2" s="1"/>
  <c r="U39" i="2"/>
  <c r="V39" i="2" s="1" a="1"/>
  <c r="V39" i="2" s="1"/>
  <c r="O39" i="2"/>
  <c r="P39" i="2" s="1" a="1"/>
  <c r="P39" i="2" s="1"/>
  <c r="I38" i="2"/>
  <c r="J38" i="2" s="1" a="1"/>
  <c r="J38" i="2" s="1"/>
  <c r="O38" i="2"/>
  <c r="P38" i="2" s="1" a="1"/>
  <c r="P38" i="2" s="1"/>
  <c r="AA38" i="2"/>
  <c r="AB38" i="2" s="1" a="1"/>
  <c r="AB38" i="2" s="1"/>
  <c r="U38" i="2"/>
  <c r="V38" i="2" s="1" a="1"/>
  <c r="V38" i="2" s="1"/>
  <c r="U42" i="2"/>
  <c r="V42" i="2" s="1" a="1"/>
  <c r="V42" i="2" s="1"/>
  <c r="O42" i="2"/>
  <c r="P42" i="2" s="1" a="1"/>
  <c r="P42" i="2" s="1"/>
  <c r="I42" i="2"/>
  <c r="J42" i="2" s="1" a="1"/>
  <c r="J42" i="2" s="1"/>
  <c r="AA42" i="2"/>
  <c r="AB42" i="2" s="1" a="1"/>
  <c r="AB42" i="2" s="1"/>
  <c r="I50" i="2"/>
  <c r="J50" i="2" s="1" a="1"/>
  <c r="J50" i="2" s="1"/>
  <c r="AA50" i="2"/>
  <c r="AB50" i="2" s="1" a="1"/>
  <c r="AB50" i="2" s="1"/>
  <c r="U50" i="2"/>
  <c r="V50" i="2" s="1" a="1"/>
  <c r="V50" i="2" s="1"/>
  <c r="O50" i="2"/>
  <c r="P50" i="2" s="1" a="1"/>
  <c r="P50" i="2" s="1"/>
  <c r="F134" i="28" l="1" a="1"/>
  <c r="F134" i="28" s="1"/>
  <c r="I134" i="28" a="1"/>
  <c r="I134" i="28" s="1"/>
  <c r="R53" i="1"/>
  <c r="Q42" i="1"/>
  <c r="Q125" i="1"/>
  <c r="Q96" i="1"/>
  <c r="R101" i="1"/>
  <c r="R24" i="1"/>
  <c r="K170" i="27"/>
  <c r="Q66" i="1"/>
  <c r="Y104" i="1"/>
  <c r="I123" i="24" s="1" a="1"/>
  <c r="I123" i="24" s="1"/>
  <c r="Q108" i="1"/>
  <c r="Y10" i="1"/>
  <c r="R86" i="1"/>
  <c r="Q36" i="1"/>
  <c r="R17" i="1"/>
  <c r="Q116" i="1"/>
  <c r="Q53" i="1"/>
  <c r="Y107" i="1"/>
  <c r="Q48" i="1"/>
  <c r="Y27" i="1"/>
  <c r="H32" i="23" s="1" a="1"/>
  <c r="H32" i="23" s="1"/>
  <c r="Q89" i="1"/>
  <c r="Z89" i="1"/>
  <c r="Q131" i="1"/>
  <c r="Y71" i="1"/>
  <c r="R97" i="1"/>
  <c r="Q98" i="1"/>
  <c r="Q94" i="1"/>
  <c r="R94" i="1"/>
  <c r="R99" i="1"/>
  <c r="Q99" i="1"/>
  <c r="Q95" i="1"/>
  <c r="R98" i="1"/>
  <c r="R96" i="1"/>
  <c r="Q97" i="1"/>
  <c r="Q90" i="1"/>
  <c r="R114" i="1"/>
  <c r="R66" i="1"/>
  <c r="R36" i="1"/>
  <c r="Q126" i="1"/>
  <c r="R91" i="1"/>
  <c r="Q92" i="1"/>
  <c r="Q88" i="1"/>
  <c r="R88" i="1"/>
  <c r="Q93" i="1"/>
  <c r="R93" i="1"/>
  <c r="R89" i="1"/>
  <c r="Q91" i="1"/>
  <c r="R92" i="1"/>
  <c r="Q24" i="1"/>
  <c r="R108" i="1"/>
  <c r="Q54" i="1"/>
  <c r="R48" i="1"/>
  <c r="R73" i="1"/>
  <c r="Q74" i="1"/>
  <c r="Q70" i="1"/>
  <c r="R70" i="1"/>
  <c r="Q75" i="1"/>
  <c r="R75" i="1"/>
  <c r="Q71" i="1"/>
  <c r="R74" i="1"/>
  <c r="R72" i="1"/>
  <c r="Q73" i="1"/>
  <c r="R79" i="1"/>
  <c r="Q80" i="1"/>
  <c r="Q76" i="1"/>
  <c r="R76" i="1"/>
  <c r="Q81" i="1"/>
  <c r="R81" i="1"/>
  <c r="Q77" i="1"/>
  <c r="R77" i="1"/>
  <c r="R78" i="1"/>
  <c r="Q79" i="1"/>
  <c r="R67" i="1"/>
  <c r="Y19" i="1"/>
  <c r="Y45" i="1"/>
  <c r="Q65" i="1"/>
  <c r="Q84" i="1"/>
  <c r="R42" i="1"/>
  <c r="Q72" i="1"/>
  <c r="Q102" i="1"/>
  <c r="Q62" i="1"/>
  <c r="Q58" i="1"/>
  <c r="R62" i="1"/>
  <c r="R58" i="1"/>
  <c r="Q63" i="1"/>
  <c r="R63" i="1"/>
  <c r="R59" i="1"/>
  <c r="Q61" i="1"/>
  <c r="R61" i="1"/>
  <c r="R109" i="1"/>
  <c r="Q110" i="1"/>
  <c r="Q106" i="1"/>
  <c r="R106" i="1"/>
  <c r="Q111" i="1"/>
  <c r="R111" i="1"/>
  <c r="Q107" i="1"/>
  <c r="R107" i="1"/>
  <c r="Q109" i="1"/>
  <c r="R110" i="1"/>
  <c r="R71" i="1"/>
  <c r="R49" i="1"/>
  <c r="Q50" i="1"/>
  <c r="Q46" i="1"/>
  <c r="R46" i="1"/>
  <c r="R51" i="1"/>
  <c r="Q51" i="1"/>
  <c r="Q47" i="1"/>
  <c r="R47" i="1"/>
  <c r="Q49" i="1"/>
  <c r="R50" i="1"/>
  <c r="R60" i="1"/>
  <c r="R122" i="1"/>
  <c r="R80" i="1"/>
  <c r="Q18" i="1"/>
  <c r="Y65" i="1"/>
  <c r="R31" i="1"/>
  <c r="Q32" i="1"/>
  <c r="Q28" i="1"/>
  <c r="R28" i="1"/>
  <c r="Q33" i="1"/>
  <c r="R33" i="1"/>
  <c r="Q29" i="1"/>
  <c r="R32" i="1"/>
  <c r="R30" i="1"/>
  <c r="Q31" i="1"/>
  <c r="R85" i="1"/>
  <c r="Q86" i="1"/>
  <c r="Q82" i="1"/>
  <c r="R82" i="1"/>
  <c r="R87" i="1"/>
  <c r="Q87" i="1"/>
  <c r="Q83" i="1"/>
  <c r="R83" i="1"/>
  <c r="R84" i="1"/>
  <c r="Q85" i="1"/>
  <c r="R55" i="1"/>
  <c r="Q60" i="1"/>
  <c r="R130" i="1"/>
  <c r="Q78" i="1"/>
  <c r="R103" i="1"/>
  <c r="Q104" i="1"/>
  <c r="Q100" i="1"/>
  <c r="S100" i="1" s="1"/>
  <c r="R100" i="1"/>
  <c r="R105" i="1"/>
  <c r="Q105" i="1"/>
  <c r="Q101" i="1"/>
  <c r="R104" i="1"/>
  <c r="R102" i="1"/>
  <c r="Q103" i="1"/>
  <c r="Y55" i="1"/>
  <c r="R95" i="1"/>
  <c r="R13" i="1"/>
  <c r="Q14" i="1"/>
  <c r="Q10" i="1"/>
  <c r="I35" i="20" s="1" a="1"/>
  <c r="I35" i="20" s="1"/>
  <c r="R10" i="1"/>
  <c r="Q15" i="1"/>
  <c r="R15" i="1"/>
  <c r="Q11" i="1"/>
  <c r="R11" i="1"/>
  <c r="Q13" i="1"/>
  <c r="R14" i="1"/>
  <c r="Q59" i="1"/>
  <c r="R12" i="1"/>
  <c r="Q30" i="1"/>
  <c r="Z75" i="1"/>
  <c r="R44" i="1"/>
  <c r="T44" i="1" s="1"/>
  <c r="Q44" i="1"/>
  <c r="Q40" i="1"/>
  <c r="R40" i="1"/>
  <c r="Q45" i="1"/>
  <c r="R45" i="1"/>
  <c r="Q41" i="1"/>
  <c r="R41" i="1"/>
  <c r="Q43" i="1"/>
  <c r="R43" i="1"/>
  <c r="R37" i="1"/>
  <c r="Q38" i="1"/>
  <c r="Q34" i="1"/>
  <c r="R34" i="1"/>
  <c r="Q39" i="1"/>
  <c r="R39" i="1"/>
  <c r="Q35" i="1"/>
  <c r="R35" i="1"/>
  <c r="R38" i="1"/>
  <c r="Q37" i="1"/>
  <c r="R19" i="1"/>
  <c r="Q20" i="1"/>
  <c r="Q16" i="1"/>
  <c r="R16" i="1"/>
  <c r="R21" i="1"/>
  <c r="Q21" i="1"/>
  <c r="Q17" i="1"/>
  <c r="R20" i="1"/>
  <c r="R18" i="1"/>
  <c r="Q19" i="1"/>
  <c r="R131" i="1"/>
  <c r="Q115" i="1"/>
  <c r="Q134" i="1"/>
  <c r="R123" i="1"/>
  <c r="Q114" i="1"/>
  <c r="Q121" i="1"/>
  <c r="Q112" i="1"/>
  <c r="R135" i="1"/>
  <c r="Q132" i="1"/>
  <c r="Q127" i="1"/>
  <c r="Q118" i="1"/>
  <c r="Q129" i="1"/>
  <c r="R132" i="1"/>
  <c r="Q133" i="1"/>
  <c r="Q124" i="1"/>
  <c r="I89" i="20" s="1" a="1"/>
  <c r="I89" i="20" s="1"/>
  <c r="R117" i="1"/>
  <c r="R116" i="1"/>
  <c r="R121" i="1"/>
  <c r="Q130" i="1"/>
  <c r="I95" i="20" s="1" a="1"/>
  <c r="I95" i="20" s="1"/>
  <c r="Q135" i="1"/>
  <c r="R134" i="1"/>
  <c r="R127" i="1"/>
  <c r="R112" i="1"/>
  <c r="R129" i="1"/>
  <c r="Q113" i="1"/>
  <c r="R125" i="1"/>
  <c r="R128" i="1"/>
  <c r="R118" i="1"/>
  <c r="Q119" i="1"/>
  <c r="Q120" i="1"/>
  <c r="R115" i="1"/>
  <c r="R124" i="1"/>
  <c r="R113" i="1"/>
  <c r="R120" i="1"/>
  <c r="Q122" i="1"/>
  <c r="Q117" i="1"/>
  <c r="R119" i="1"/>
  <c r="R126" i="1"/>
  <c r="Q128" i="1"/>
  <c r="I93" i="20" s="1" a="1"/>
  <c r="I93" i="20" s="1"/>
  <c r="Q123" i="1"/>
  <c r="Y33" i="1"/>
  <c r="Z39" i="14" s="1" a="1"/>
  <c r="Z39" i="14" s="1"/>
  <c r="R25" i="1"/>
  <c r="Q26" i="1"/>
  <c r="Q22" i="1"/>
  <c r="R22" i="1"/>
  <c r="Q27" i="1"/>
  <c r="R27" i="1"/>
  <c r="Q23" i="1"/>
  <c r="R23" i="1"/>
  <c r="Q25" i="1"/>
  <c r="R26" i="1"/>
  <c r="Z116" i="1"/>
  <c r="R90" i="1"/>
  <c r="R133" i="1"/>
  <c r="Q12" i="1"/>
  <c r="R29" i="1"/>
  <c r="Q55" i="1"/>
  <c r="R68" i="1"/>
  <c r="R54" i="1"/>
  <c r="Q67" i="1"/>
  <c r="R56" i="1"/>
  <c r="R65" i="1"/>
  <c r="Y39" i="1"/>
  <c r="Y63" i="1"/>
  <c r="Y99" i="1"/>
  <c r="R57" i="1"/>
  <c r="R69" i="1"/>
  <c r="Q57" i="1"/>
  <c r="Q69" i="1"/>
  <c r="R52" i="1"/>
  <c r="R64" i="1"/>
  <c r="Q52" i="1"/>
  <c r="Q64" i="1"/>
  <c r="Q56" i="1"/>
  <c r="Q68" i="1"/>
  <c r="Y47" i="1"/>
  <c r="Y87" i="1"/>
  <c r="Y120" i="1"/>
  <c r="I83" i="24" s="1" a="1"/>
  <c r="I83" i="24" s="1"/>
  <c r="K83" i="24" s="1"/>
  <c r="I119" i="15" s="1" a="1"/>
  <c r="I119" i="15" s="1"/>
  <c r="Z81" i="1"/>
  <c r="Y72" i="1"/>
  <c r="Y60" i="1"/>
  <c r="Y18" i="1"/>
  <c r="Y36" i="1"/>
  <c r="H45" i="23" s="1" a="1"/>
  <c r="H45" i="23" s="1"/>
  <c r="Y48" i="1"/>
  <c r="Y53" i="1"/>
  <c r="AA53" i="1" s="1"/>
  <c r="Y124" i="1"/>
  <c r="I87" i="24" s="1" a="1"/>
  <c r="I87" i="24" s="1"/>
  <c r="Y119" i="1"/>
  <c r="I82" i="24" s="1" a="1"/>
  <c r="I82" i="24" s="1"/>
  <c r="Y106" i="1"/>
  <c r="I22" i="24" s="1" a="1"/>
  <c r="I22" i="24" s="1"/>
  <c r="Y11" i="1"/>
  <c r="H12" i="23" s="1" a="1"/>
  <c r="H12" i="23" s="1"/>
  <c r="Y73" i="1"/>
  <c r="Y61" i="1"/>
  <c r="I33" i="24" s="1" a="1"/>
  <c r="I33" i="24" s="1"/>
  <c r="Y20" i="1"/>
  <c r="Y37" i="1"/>
  <c r="Y49" i="1"/>
  <c r="Y54" i="1"/>
  <c r="AA54" i="1" s="1"/>
  <c r="Y113" i="1"/>
  <c r="H148" i="23" s="1" a="1"/>
  <c r="H148" i="23" s="1"/>
  <c r="Y131" i="1"/>
  <c r="I94" i="24" s="1" a="1"/>
  <c r="I94" i="24" s="1"/>
  <c r="K94" i="24" s="1"/>
  <c r="I130" i="15" s="1" a="1"/>
  <c r="I130" i="15" s="1"/>
  <c r="Y108" i="1"/>
  <c r="AA108" i="1" s="1"/>
  <c r="Y12" i="1"/>
  <c r="H13" i="23" s="1" a="1"/>
  <c r="H13" i="23" s="1"/>
  <c r="Z134" i="1"/>
  <c r="Y74" i="1"/>
  <c r="Y62" i="1"/>
  <c r="Y21" i="1"/>
  <c r="Z23" i="14" s="1" a="1"/>
  <c r="Z23" i="14" s="1"/>
  <c r="Y38" i="1"/>
  <c r="Y50" i="1"/>
  <c r="Y56" i="1"/>
  <c r="Y125" i="1"/>
  <c r="I88" i="24" s="1" a="1"/>
  <c r="I88" i="24" s="1"/>
  <c r="K88" i="24" s="1"/>
  <c r="I124" i="15" s="1" a="1"/>
  <c r="I124" i="15" s="1"/>
  <c r="Y109" i="1"/>
  <c r="I34" i="24" s="1" a="1"/>
  <c r="I34" i="24" s="1"/>
  <c r="Y13" i="1"/>
  <c r="H14" i="23" s="1" a="1"/>
  <c r="H14" i="23" s="1"/>
  <c r="Z135" i="1"/>
  <c r="Z66" i="1"/>
  <c r="AB66" i="1" s="1"/>
  <c r="Y75" i="1"/>
  <c r="AA75" i="1" s="1"/>
  <c r="Y51" i="1"/>
  <c r="I109" i="24" s="1" a="1"/>
  <c r="I109" i="24" s="1"/>
  <c r="Y57" i="1"/>
  <c r="Y114" i="1"/>
  <c r="I77" i="24" s="1" a="1"/>
  <c r="I77" i="24" s="1"/>
  <c r="Y132" i="1"/>
  <c r="I95" i="24" s="1" a="1"/>
  <c r="I95" i="24" s="1"/>
  <c r="K95" i="24" s="1"/>
  <c r="I131" i="15" s="1" a="1"/>
  <c r="I131" i="15" s="1"/>
  <c r="Y110" i="1"/>
  <c r="Y14" i="1"/>
  <c r="Z14" i="14" s="1" a="1"/>
  <c r="Z14" i="14" s="1"/>
  <c r="Y102" i="1"/>
  <c r="AA102" i="1" s="1"/>
  <c r="Y95" i="1"/>
  <c r="I129" i="24" s="1" a="1"/>
  <c r="I129" i="24" s="1"/>
  <c r="Y40" i="1"/>
  <c r="AA40" i="1" s="1"/>
  <c r="Y22" i="1"/>
  <c r="AA22" i="1" s="1"/>
  <c r="Y76" i="1"/>
  <c r="Y28" i="1"/>
  <c r="I71" i="24" s="1" a="1"/>
  <c r="I71" i="24" s="1"/>
  <c r="Y126" i="1"/>
  <c r="I89" i="24" s="1" a="1"/>
  <c r="I89" i="24" s="1"/>
  <c r="K89" i="24" s="1"/>
  <c r="I125" i="15" s="1" a="1"/>
  <c r="I125" i="15" s="1"/>
  <c r="Y118" i="1"/>
  <c r="I81" i="24" s="1" a="1"/>
  <c r="I81" i="24" s="1"/>
  <c r="Y111" i="1"/>
  <c r="Y15" i="1"/>
  <c r="Y100" i="1"/>
  <c r="Y96" i="1"/>
  <c r="Y41" i="1"/>
  <c r="Y23" i="1"/>
  <c r="Z27" i="14" s="1" a="1"/>
  <c r="Z27" i="14" s="1"/>
  <c r="Y77" i="1"/>
  <c r="AA77" i="1" s="1"/>
  <c r="Y29" i="1"/>
  <c r="AA29" i="1" s="1"/>
  <c r="Y64" i="1"/>
  <c r="Y115" i="1"/>
  <c r="I78" i="24" s="1" a="1"/>
  <c r="I78" i="24" s="1"/>
  <c r="Y121" i="1"/>
  <c r="I84" i="24" s="1" a="1"/>
  <c r="I84" i="24" s="1"/>
  <c r="Y88" i="1"/>
  <c r="AA88" i="1" s="1"/>
  <c r="Y83" i="1"/>
  <c r="I54" i="24" s="1" a="1"/>
  <c r="I54" i="24" s="1"/>
  <c r="Y101" i="1"/>
  <c r="Y97" i="1"/>
  <c r="Y42" i="1"/>
  <c r="Z52" i="14" s="1" a="1"/>
  <c r="Z52" i="14" s="1"/>
  <c r="Y24" i="1"/>
  <c r="H29" i="23" s="1" a="1"/>
  <c r="H29" i="23" s="1"/>
  <c r="Y78" i="1"/>
  <c r="Y30" i="1"/>
  <c r="I72" i="24" s="1" a="1"/>
  <c r="I72" i="24" s="1"/>
  <c r="Y127" i="1"/>
  <c r="I90" i="24" s="1" a="1"/>
  <c r="I90" i="24" s="1"/>
  <c r="K90" i="24" s="1"/>
  <c r="I126" i="15" s="1" a="1"/>
  <c r="I126" i="15" s="1"/>
  <c r="Y133" i="1"/>
  <c r="I96" i="24" s="1" a="1"/>
  <c r="I96" i="24" s="1"/>
  <c r="K96" i="24" s="1"/>
  <c r="I132" i="15" s="1" a="1"/>
  <c r="I132" i="15" s="1"/>
  <c r="Y89" i="1"/>
  <c r="H116" i="23" s="1" a="1"/>
  <c r="H116" i="23" s="1"/>
  <c r="Y84" i="1"/>
  <c r="AA84" i="1" s="1"/>
  <c r="Z69" i="1"/>
  <c r="Y103" i="1"/>
  <c r="I70" i="24" s="1" a="1"/>
  <c r="I70" i="24" s="1"/>
  <c r="Y94" i="1"/>
  <c r="Y44" i="1"/>
  <c r="Y25" i="1"/>
  <c r="Y79" i="1"/>
  <c r="I31" i="24" s="1" a="1"/>
  <c r="I31" i="24" s="1"/>
  <c r="Y31" i="1"/>
  <c r="I36" i="24" s="1" a="1"/>
  <c r="I36" i="24" s="1"/>
  <c r="Y66" i="1"/>
  <c r="Z84" i="14" s="1" a="1"/>
  <c r="Z84" i="14" s="1"/>
  <c r="Y116" i="1"/>
  <c r="H151" i="23" s="1" a="1"/>
  <c r="H151" i="23" s="1"/>
  <c r="Y122" i="1"/>
  <c r="I85" i="24" s="1" a="1"/>
  <c r="I85" i="24" s="1"/>
  <c r="Y90" i="1"/>
  <c r="Y85" i="1"/>
  <c r="H110" i="23" s="1" a="1"/>
  <c r="H110" i="23" s="1"/>
  <c r="Z57" i="1"/>
  <c r="Y105" i="1"/>
  <c r="Y98" i="1"/>
  <c r="H127" i="23" s="1" a="1"/>
  <c r="H127" i="23" s="1"/>
  <c r="Y43" i="1"/>
  <c r="Y26" i="1"/>
  <c r="H31" i="23" s="1" a="1"/>
  <c r="H31" i="23" s="1"/>
  <c r="Y80" i="1"/>
  <c r="H103" i="23" s="1" a="1"/>
  <c r="H103" i="23" s="1"/>
  <c r="Z29" i="1"/>
  <c r="AB29" i="1" s="1"/>
  <c r="Y67" i="1"/>
  <c r="Y128" i="1"/>
  <c r="I91" i="24" s="1" a="1"/>
  <c r="I91" i="24" s="1"/>
  <c r="K91" i="24" s="1"/>
  <c r="I127" i="15" s="1" a="1"/>
  <c r="I127" i="15" s="1"/>
  <c r="Y134" i="1"/>
  <c r="I97" i="24" s="1" a="1"/>
  <c r="I97" i="24" s="1"/>
  <c r="K97" i="24" s="1"/>
  <c r="I133" i="15" s="1" a="1"/>
  <c r="I133" i="15" s="1"/>
  <c r="Y91" i="1"/>
  <c r="I12" i="24" s="1" a="1"/>
  <c r="I12" i="24" s="1"/>
  <c r="Y86" i="1"/>
  <c r="AA86" i="1" s="1"/>
  <c r="Z39" i="1"/>
  <c r="I48" i="23" s="1" a="1"/>
  <c r="I48" i="23" s="1"/>
  <c r="Y81" i="1"/>
  <c r="I126" i="24" s="1" a="1"/>
  <c r="I126" i="24" s="1"/>
  <c r="Y32" i="1"/>
  <c r="Y68" i="1"/>
  <c r="Y117" i="1"/>
  <c r="Y123" i="1"/>
  <c r="I86" i="24" s="1" a="1"/>
  <c r="I86" i="24" s="1"/>
  <c r="K86" i="24" s="1"/>
  <c r="I122" i="15" s="1" a="1"/>
  <c r="I122" i="15" s="1"/>
  <c r="Y92" i="1"/>
  <c r="Y82" i="1"/>
  <c r="I66" i="24" s="1" a="1"/>
  <c r="I66" i="24" s="1"/>
  <c r="Z102" i="1"/>
  <c r="Z21" i="1"/>
  <c r="AA23" i="14" s="1" a="1"/>
  <c r="AA23" i="14" s="1"/>
  <c r="Z63" i="1"/>
  <c r="Z99" i="1"/>
  <c r="AB99" i="1" s="1"/>
  <c r="Y70" i="1"/>
  <c r="Y58" i="1"/>
  <c r="AA58" i="1" s="1"/>
  <c r="Y16" i="1"/>
  <c r="Y34" i="1"/>
  <c r="Z42" i="14" s="1" a="1"/>
  <c r="Z42" i="14" s="1"/>
  <c r="Y46" i="1"/>
  <c r="Y69" i="1"/>
  <c r="Y129" i="1"/>
  <c r="I92" i="24" s="1" a="1"/>
  <c r="I92" i="24" s="1"/>
  <c r="Y135" i="1"/>
  <c r="I98" i="24" s="1" a="1"/>
  <c r="I98" i="24" s="1"/>
  <c r="K98" i="24" s="1"/>
  <c r="I134" i="15" s="1" a="1"/>
  <c r="I134" i="15" s="1"/>
  <c r="Y93" i="1"/>
  <c r="I118" i="24" s="1" a="1"/>
  <c r="I118" i="24" s="1"/>
  <c r="Y59" i="1"/>
  <c r="AA59" i="1" s="1"/>
  <c r="Y17" i="1"/>
  <c r="I26" i="24" s="1" a="1"/>
  <c r="I26" i="24" s="1"/>
  <c r="Y35" i="1"/>
  <c r="H44" i="23" s="1" a="1"/>
  <c r="H44" i="23" s="1"/>
  <c r="Y52" i="1"/>
  <c r="I43" i="24" s="1" a="1"/>
  <c r="I43" i="24" s="1"/>
  <c r="Y112" i="1"/>
  <c r="AA112" i="1" s="1"/>
  <c r="Y130" i="1"/>
  <c r="I93" i="24" s="1" a="1"/>
  <c r="I93" i="24" s="1"/>
  <c r="Z37" i="1"/>
  <c r="Z27" i="1"/>
  <c r="Z68" i="1"/>
  <c r="Z45" i="1"/>
  <c r="Z123" i="1"/>
  <c r="Z71" i="1"/>
  <c r="Z88" i="1"/>
  <c r="AB88" i="1" s="1"/>
  <c r="Z87" i="1"/>
  <c r="Z36" i="1"/>
  <c r="AA44" i="14" s="1" a="1"/>
  <c r="AA44" i="14" s="1"/>
  <c r="Z90" i="1"/>
  <c r="Z132" i="1"/>
  <c r="AB132" i="1" s="1"/>
  <c r="Z126" i="1"/>
  <c r="Z91" i="1"/>
  <c r="Z92" i="1"/>
  <c r="Z111" i="1"/>
  <c r="Z128" i="1"/>
  <c r="Z93" i="1"/>
  <c r="AB93" i="1" s="1"/>
  <c r="Z117" i="1"/>
  <c r="Z70" i="1"/>
  <c r="Z15" i="1"/>
  <c r="AA15" i="14" s="1" a="1"/>
  <c r="AA15" i="14" s="1"/>
  <c r="Z129" i="1"/>
  <c r="AB129" i="1" s="1"/>
  <c r="Z72" i="1"/>
  <c r="Z105" i="1"/>
  <c r="Z51" i="1"/>
  <c r="Z121" i="1"/>
  <c r="Z73" i="1"/>
  <c r="Z122" i="1"/>
  <c r="AB122" i="1" s="1"/>
  <c r="Z74" i="1"/>
  <c r="Z33" i="1"/>
  <c r="I40" i="23" s="1" a="1"/>
  <c r="I40" i="23" s="1"/>
  <c r="Z58" i="1"/>
  <c r="Z34" i="1"/>
  <c r="AA42" i="14" s="1" a="1"/>
  <c r="AA42" i="14" s="1"/>
  <c r="Z46" i="1"/>
  <c r="AB46" i="1" s="1"/>
  <c r="Z100" i="1"/>
  <c r="Z65" i="1"/>
  <c r="Z16" i="1"/>
  <c r="AA18" i="14" s="1" a="1"/>
  <c r="AA18" i="14" s="1"/>
  <c r="Z59" i="1"/>
  <c r="Z35" i="1"/>
  <c r="I44" i="23" s="1" a="1"/>
  <c r="I44" i="23" s="1"/>
  <c r="Z127" i="1"/>
  <c r="Z133" i="1"/>
  <c r="Z47" i="1"/>
  <c r="Z101" i="1"/>
  <c r="AB101" i="1" s="1"/>
  <c r="Z64" i="1"/>
  <c r="AB64" i="1" s="1"/>
  <c r="Z17" i="1"/>
  <c r="I20" i="23" s="1" a="1"/>
  <c r="I20" i="23" s="1"/>
  <c r="Z60" i="1"/>
  <c r="Z48" i="1"/>
  <c r="Z18" i="1"/>
  <c r="I21" i="23" s="1" a="1"/>
  <c r="I21" i="23" s="1"/>
  <c r="Z61" i="1"/>
  <c r="AB61" i="1" s="1"/>
  <c r="Z49" i="1"/>
  <c r="Z103" i="1"/>
  <c r="Z19" i="1"/>
  <c r="AB19" i="1" s="1"/>
  <c r="Z62" i="1"/>
  <c r="AB62" i="1" s="1"/>
  <c r="Z38" i="1"/>
  <c r="AB38" i="1" s="1"/>
  <c r="Z50" i="1"/>
  <c r="Z104" i="1"/>
  <c r="Z20" i="1"/>
  <c r="AB20" i="1" s="1"/>
  <c r="Z28" i="1"/>
  <c r="AA34" i="14" s="1" a="1"/>
  <c r="AA34" i="14" s="1"/>
  <c r="Z41" i="1"/>
  <c r="Z113" i="1"/>
  <c r="AA147" i="14" s="1" a="1"/>
  <c r="AA147" i="14" s="1"/>
  <c r="Z118" i="1"/>
  <c r="AB118" i="1" s="1"/>
  <c r="Z94" i="1"/>
  <c r="Z106" i="1"/>
  <c r="Z10" i="1"/>
  <c r="I11" i="23" s="1" a="1"/>
  <c r="I11" i="23" s="1"/>
  <c r="Z76" i="1"/>
  <c r="Z22" i="1"/>
  <c r="I27" i="23" s="1" a="1"/>
  <c r="I27" i="23" s="1"/>
  <c r="Z52" i="1"/>
  <c r="Z82" i="1"/>
  <c r="Z67" i="1"/>
  <c r="AB67" i="1" s="1"/>
  <c r="AA35" i="14" a="1"/>
  <c r="AA35" i="14" s="1"/>
  <c r="Z42" i="1"/>
  <c r="Z114" i="1"/>
  <c r="I149" i="23" s="1" a="1"/>
  <c r="I149" i="23" s="1"/>
  <c r="Z130" i="1"/>
  <c r="AB130" i="1" s="1"/>
  <c r="Z95" i="1"/>
  <c r="Z107" i="1"/>
  <c r="Z11" i="1"/>
  <c r="I12" i="23" s="1" a="1"/>
  <c r="I12" i="23" s="1"/>
  <c r="Z77" i="1"/>
  <c r="I100" i="23" s="1" a="1"/>
  <c r="I100" i="23" s="1"/>
  <c r="Z23" i="1"/>
  <c r="AA27" i="14" s="1" a="1"/>
  <c r="AA27" i="14" s="1"/>
  <c r="Z53" i="1"/>
  <c r="Z83" i="1"/>
  <c r="Z30" i="1"/>
  <c r="Z43" i="1"/>
  <c r="Z115" i="1"/>
  <c r="I150" i="23" s="1" a="1"/>
  <c r="I150" i="23" s="1"/>
  <c r="Z119" i="1"/>
  <c r="Z96" i="1"/>
  <c r="I125" i="23" s="1" a="1"/>
  <c r="I125" i="23" s="1"/>
  <c r="Z108" i="1"/>
  <c r="Z12" i="1"/>
  <c r="I13" i="23" s="1" a="1"/>
  <c r="I13" i="23" s="1"/>
  <c r="Z78" i="1"/>
  <c r="AB78" i="1" s="1"/>
  <c r="Z24" i="1"/>
  <c r="AA28" i="14" s="1" a="1"/>
  <c r="AA28" i="14" s="1"/>
  <c r="Z54" i="1"/>
  <c r="Z84" i="1"/>
  <c r="Z31" i="1"/>
  <c r="I38" i="23" s="1" a="1"/>
  <c r="I38" i="23" s="1"/>
  <c r="Z40" i="1"/>
  <c r="Z124" i="1"/>
  <c r="Z131" i="1"/>
  <c r="AB131" i="1" s="1"/>
  <c r="Z97" i="1"/>
  <c r="Z109" i="1"/>
  <c r="AB109" i="1" s="1"/>
  <c r="Z13" i="1"/>
  <c r="AA13" i="14" s="1" a="1"/>
  <c r="AA13" i="14" s="1"/>
  <c r="Z79" i="1"/>
  <c r="Z25" i="1"/>
  <c r="I30" i="23" s="1" a="1"/>
  <c r="I30" i="23" s="1"/>
  <c r="Z55" i="1"/>
  <c r="Z85" i="1"/>
  <c r="AB85" i="1" s="1"/>
  <c r="Z32" i="1"/>
  <c r="Z44" i="1"/>
  <c r="Z112" i="1"/>
  <c r="AB112" i="1" s="1"/>
  <c r="Z120" i="1"/>
  <c r="Z98" i="1"/>
  <c r="Z110" i="1"/>
  <c r="AA142" i="14" s="1" a="1"/>
  <c r="AA142" i="14" s="1"/>
  <c r="Z14" i="1"/>
  <c r="AB14" i="1" s="1"/>
  <c r="Z80" i="1"/>
  <c r="AB80" i="1" s="1"/>
  <c r="Z26" i="1"/>
  <c r="AB26" i="1" s="1"/>
  <c r="Z56" i="1"/>
  <c r="Z86" i="1"/>
  <c r="Z125" i="1"/>
  <c r="AC169" i="14"/>
  <c r="AN167" i="14"/>
  <c r="AL169" i="14"/>
  <c r="AN158" i="14"/>
  <c r="K169" i="14"/>
  <c r="AN166" i="14"/>
  <c r="J170" i="32"/>
  <c r="AK169" i="14"/>
  <c r="AO166" i="14"/>
  <c r="AB169" i="14"/>
  <c r="AN175" i="14"/>
  <c r="K130" i="28"/>
  <c r="K130" i="15" s="1" a="1"/>
  <c r="K130" i="15" s="1"/>
  <c r="AO158" i="14"/>
  <c r="I158" i="23" a="1"/>
  <c r="I158" i="23" s="1"/>
  <c r="AA157" i="14" a="1"/>
  <c r="AA157" i="14" s="1"/>
  <c r="H160" i="27" a="1"/>
  <c r="H160" i="27" s="1"/>
  <c r="AI159" i="14" a="1"/>
  <c r="AI159" i="14" s="1"/>
  <c r="AN174" i="14"/>
  <c r="F158" i="19" a="1"/>
  <c r="F158" i="19" s="1"/>
  <c r="O157" i="14" a="1"/>
  <c r="O157" i="14" s="1"/>
  <c r="E158" i="27" a="1"/>
  <c r="E158" i="27" s="1"/>
  <c r="AF157" i="14" a="1"/>
  <c r="AF157" i="14" s="1"/>
  <c r="I160" i="27" a="1"/>
  <c r="I160" i="27" s="1"/>
  <c r="AJ159" i="14" a="1"/>
  <c r="AJ159" i="14" s="1"/>
  <c r="AL159" i="14" s="1"/>
  <c r="K127" i="28"/>
  <c r="K127" i="15" s="1" a="1"/>
  <c r="K127" i="15" s="1"/>
  <c r="E160" i="19" a="1"/>
  <c r="E160" i="19" s="1"/>
  <c r="N159" i="14" a="1"/>
  <c r="N159" i="14" s="1"/>
  <c r="F158" i="27" a="1"/>
  <c r="F158" i="27" s="1"/>
  <c r="AG157" i="14" a="1"/>
  <c r="AG157" i="14" s="1"/>
  <c r="H158" i="23" a="1"/>
  <c r="H158" i="23" s="1"/>
  <c r="Z157" i="14" a="1"/>
  <c r="Z157" i="14" s="1"/>
  <c r="H158" i="27" a="1"/>
  <c r="H158" i="27" s="1"/>
  <c r="AI157" i="14" a="1"/>
  <c r="AI157" i="14" s="1"/>
  <c r="J169" i="14"/>
  <c r="E160" i="23" a="1"/>
  <c r="E160" i="23" s="1"/>
  <c r="W159" i="14" a="1"/>
  <c r="W159" i="14" s="1"/>
  <c r="F160" i="23" a="1"/>
  <c r="F160" i="23" s="1"/>
  <c r="X159" i="14" a="1"/>
  <c r="X159" i="14" s="1"/>
  <c r="F158" i="23" a="1"/>
  <c r="F158" i="23" s="1"/>
  <c r="X157" i="14" a="1"/>
  <c r="X157" i="14" s="1"/>
  <c r="E158" i="23" a="1"/>
  <c r="E158" i="23" s="1"/>
  <c r="W157" i="14" a="1"/>
  <c r="W157" i="14" s="1"/>
  <c r="AO175" i="14"/>
  <c r="H160" i="23" a="1"/>
  <c r="H160" i="23" s="1"/>
  <c r="Z159" i="14" a="1"/>
  <c r="Z159" i="14" s="1"/>
  <c r="E158" i="19" a="1"/>
  <c r="E158" i="19" s="1"/>
  <c r="N157" i="14" a="1"/>
  <c r="N157" i="14" s="1"/>
  <c r="I160" i="23" a="1"/>
  <c r="I160" i="23" s="1"/>
  <c r="AA159" i="14" a="1"/>
  <c r="AA159" i="14" s="1"/>
  <c r="I158" i="27" a="1"/>
  <c r="I158" i="27" s="1"/>
  <c r="AJ157" i="14" a="1"/>
  <c r="AJ157" i="14" s="1"/>
  <c r="AA156" i="14" a="1"/>
  <c r="AA156" i="14" s="1"/>
  <c r="I157" i="23" a="1"/>
  <c r="I157" i="23" s="1"/>
  <c r="E157" i="23" a="1"/>
  <c r="E157" i="23" s="1"/>
  <c r="W156" i="14" a="1"/>
  <c r="W156" i="14" s="1"/>
  <c r="Z156" i="14" a="1"/>
  <c r="Z156" i="14" s="1"/>
  <c r="H157" i="23" a="1"/>
  <c r="H157" i="23" s="1"/>
  <c r="AA155" i="14" a="1"/>
  <c r="AA155" i="14" s="1"/>
  <c r="I156" i="23" a="1"/>
  <c r="I156" i="23" s="1"/>
  <c r="Z155" i="14" a="1"/>
  <c r="Z155" i="14" s="1"/>
  <c r="H156" i="23" a="1"/>
  <c r="H156" i="23" s="1"/>
  <c r="E155" i="23" a="1"/>
  <c r="E155" i="23" s="1"/>
  <c r="W154" i="14" a="1"/>
  <c r="W154" i="14" s="1"/>
  <c r="F156" i="23" a="1"/>
  <c r="F156" i="23" s="1"/>
  <c r="X155" i="14" a="1"/>
  <c r="X155" i="14" s="1"/>
  <c r="E156" i="23" a="1"/>
  <c r="E156" i="23" s="1"/>
  <c r="W155" i="14" a="1"/>
  <c r="W155" i="14" s="1"/>
  <c r="AA154" i="14" a="1"/>
  <c r="AA154" i="14" s="1"/>
  <c r="I155" i="23" a="1"/>
  <c r="I155" i="23" s="1"/>
  <c r="X154" i="14" a="1"/>
  <c r="X154" i="14" s="1"/>
  <c r="F155" i="23" a="1"/>
  <c r="F155" i="23" s="1"/>
  <c r="F157" i="23" a="1"/>
  <c r="F157" i="23" s="1"/>
  <c r="X156" i="14" a="1"/>
  <c r="X156" i="14" s="1"/>
  <c r="H155" i="23" a="1"/>
  <c r="H155" i="23" s="1"/>
  <c r="Z154" i="14" a="1"/>
  <c r="Z154" i="14" s="1"/>
  <c r="F155" i="19" a="1"/>
  <c r="F155" i="19" s="1"/>
  <c r="O154" i="14" a="1"/>
  <c r="O154" i="14" s="1"/>
  <c r="F156" i="19" a="1"/>
  <c r="F156" i="19" s="1"/>
  <c r="O155" i="14" a="1"/>
  <c r="O155" i="14" s="1"/>
  <c r="O156" i="14" a="1"/>
  <c r="O156" i="14" s="1"/>
  <c r="F157" i="19" a="1"/>
  <c r="F157" i="19" s="1"/>
  <c r="N155" i="14" a="1"/>
  <c r="N155" i="14" s="1"/>
  <c r="E156" i="19" a="1"/>
  <c r="E156" i="19" s="1"/>
  <c r="F160" i="19" a="1"/>
  <c r="F160" i="19" s="1"/>
  <c r="E157" i="19" a="1"/>
  <c r="E157" i="19" s="1"/>
  <c r="N156" i="14" a="1"/>
  <c r="N156" i="14" s="1"/>
  <c r="F78" i="20" a="1"/>
  <c r="F78" i="20" s="1"/>
  <c r="N154" i="14" a="1"/>
  <c r="N154" i="14" s="1"/>
  <c r="E155" i="19" a="1"/>
  <c r="E155" i="19" s="1"/>
  <c r="AJ155" i="14" a="1"/>
  <c r="AJ155" i="14" s="1"/>
  <c r="I156" i="27" a="1"/>
  <c r="I156" i="27" s="1"/>
  <c r="AI156" i="14" a="1"/>
  <c r="AI156" i="14" s="1"/>
  <c r="H157" i="27" a="1"/>
  <c r="H157" i="27" s="1"/>
  <c r="AG156" i="14" a="1"/>
  <c r="AG156" i="14" s="1"/>
  <c r="F157" i="27" a="1"/>
  <c r="F157" i="27" s="1"/>
  <c r="F118" i="28" a="1"/>
  <c r="F118" i="28" s="1"/>
  <c r="E160" i="27" a="1"/>
  <c r="E160" i="27" s="1"/>
  <c r="AF156" i="14" a="1"/>
  <c r="AF156" i="14" s="1"/>
  <c r="E157" i="27" a="1"/>
  <c r="E157" i="27" s="1"/>
  <c r="AI155" i="14" a="1"/>
  <c r="AI155" i="14" s="1"/>
  <c r="H156" i="27" a="1"/>
  <c r="H156" i="27" s="1"/>
  <c r="AJ156" i="14" a="1"/>
  <c r="AJ156" i="14" s="1"/>
  <c r="I157" i="27" a="1"/>
  <c r="I157" i="27" s="1"/>
  <c r="AJ154" i="14" a="1"/>
  <c r="AJ154" i="14" s="1"/>
  <c r="I155" i="27" a="1"/>
  <c r="I155" i="27" s="1"/>
  <c r="F160" i="27" a="1"/>
  <c r="F160" i="27" s="1"/>
  <c r="AF155" i="14" a="1"/>
  <c r="AF155" i="14" s="1"/>
  <c r="E156" i="27" a="1"/>
  <c r="E156" i="27" s="1"/>
  <c r="F156" i="27" a="1"/>
  <c r="F156" i="27" s="1"/>
  <c r="AG155" i="14" a="1"/>
  <c r="AG155" i="14" s="1"/>
  <c r="AF154" i="14" a="1"/>
  <c r="AF154" i="14" s="1"/>
  <c r="E155" i="27" a="1"/>
  <c r="E155" i="27" s="1"/>
  <c r="AI154" i="14" a="1"/>
  <c r="AI154" i="14" s="1"/>
  <c r="H155" i="27" a="1"/>
  <c r="H155" i="27" s="1"/>
  <c r="AG154" i="14" a="1"/>
  <c r="AG154" i="14" s="1"/>
  <c r="F155" i="27" a="1"/>
  <c r="F155" i="27" s="1"/>
  <c r="AO174" i="14"/>
  <c r="T169" i="14"/>
  <c r="X165" i="14" a="1"/>
  <c r="X165" i="14" s="1"/>
  <c r="F166" i="23" a="1"/>
  <c r="F166" i="23" s="1"/>
  <c r="F82" i="24" a="1"/>
  <c r="F82" i="24" s="1"/>
  <c r="W162" i="14" a="1"/>
  <c r="W162" i="14" s="1"/>
  <c r="E163" i="23" a="1"/>
  <c r="E163" i="23" s="1"/>
  <c r="AA162" i="14" a="1"/>
  <c r="AA162" i="14" s="1"/>
  <c r="I163" i="23" a="1"/>
  <c r="I163" i="23" s="1"/>
  <c r="I166" i="23" a="1"/>
  <c r="I166" i="23" s="1"/>
  <c r="AA165" i="14" a="1"/>
  <c r="AA165" i="14" s="1"/>
  <c r="X164" i="14" a="1"/>
  <c r="X164" i="14" s="1"/>
  <c r="F85" i="24" a="1"/>
  <c r="F85" i="24" s="1"/>
  <c r="E166" i="23" a="1"/>
  <c r="E166" i="23" s="1"/>
  <c r="W165" i="14" a="1"/>
  <c r="W165" i="14" s="1"/>
  <c r="F84" i="24" a="1"/>
  <c r="F84" i="24" s="1"/>
  <c r="W164" i="14" a="1"/>
  <c r="W164" i="14" s="1"/>
  <c r="AA164" i="14" a="1"/>
  <c r="AA164" i="14" s="1"/>
  <c r="Z163" i="14" a="1"/>
  <c r="Z163" i="14" s="1"/>
  <c r="AB163" i="14" s="1"/>
  <c r="X163" i="14" a="1"/>
  <c r="X163" i="14" s="1"/>
  <c r="H166" i="23" a="1"/>
  <c r="H166" i="23" s="1"/>
  <c r="Z165" i="14" a="1"/>
  <c r="Z165" i="14" s="1"/>
  <c r="H163" i="23" a="1"/>
  <c r="H163" i="23" s="1"/>
  <c r="Z162" i="14" a="1"/>
  <c r="Z162" i="14" s="1"/>
  <c r="Z164" i="14" a="1"/>
  <c r="Z164" i="14" s="1"/>
  <c r="AA163" i="14" a="1"/>
  <c r="AA163" i="14" s="1"/>
  <c r="X162" i="14" a="1"/>
  <c r="X162" i="14" s="1"/>
  <c r="F163" i="23" a="1"/>
  <c r="F163" i="23" s="1"/>
  <c r="H168" i="23" a="1"/>
  <c r="H168" i="23" s="1"/>
  <c r="J168" i="23" s="1"/>
  <c r="F87" i="20" a="1"/>
  <c r="F87" i="20" s="1"/>
  <c r="E166" i="19" a="1"/>
  <c r="E166" i="19" s="1"/>
  <c r="N165" i="14" a="1"/>
  <c r="N165" i="14" s="1"/>
  <c r="F164" i="19" a="1"/>
  <c r="F164" i="19" s="1"/>
  <c r="F85" i="20" a="1"/>
  <c r="F85" i="20" s="1"/>
  <c r="N163" i="14" a="1"/>
  <c r="N163" i="14" s="1"/>
  <c r="F84" i="20" a="1"/>
  <c r="F84" i="20" s="1"/>
  <c r="N162" i="14" a="1"/>
  <c r="N162" i="14" s="1"/>
  <c r="O164" i="14" a="1"/>
  <c r="O164" i="14" s="1"/>
  <c r="F166" i="19" a="1"/>
  <c r="F166" i="19" s="1"/>
  <c r="O165" i="14" a="1"/>
  <c r="O165" i="14" s="1"/>
  <c r="I118" i="28" a="1"/>
  <c r="I118" i="28" s="1"/>
  <c r="H163" i="27" a="1"/>
  <c r="H163" i="27" s="1"/>
  <c r="AI162" i="14" a="1"/>
  <c r="AI162" i="14" s="1"/>
  <c r="AJ165" i="14" a="1"/>
  <c r="AJ165" i="14" s="1"/>
  <c r="AJ163" i="14" a="1"/>
  <c r="AJ163" i="14" s="1"/>
  <c r="AL163" i="14" s="1"/>
  <c r="I121" i="28" a="1"/>
  <c r="I121" i="28" s="1"/>
  <c r="AI165" i="14" a="1"/>
  <c r="AI165" i="14" s="1"/>
  <c r="H166" i="27" a="1"/>
  <c r="H166" i="27" s="1"/>
  <c r="F121" i="28" a="1"/>
  <c r="F121" i="28" s="1"/>
  <c r="AF165" i="14" a="1"/>
  <c r="AF165" i="14" s="1"/>
  <c r="E166" i="27" a="1"/>
  <c r="E166" i="27" s="1"/>
  <c r="E162" i="27" s="1"/>
  <c r="AG165" i="14" a="1"/>
  <c r="AG165" i="14" s="1"/>
  <c r="AJ164" i="14" a="1"/>
  <c r="AJ164" i="14" s="1"/>
  <c r="AG164" i="14" a="1"/>
  <c r="AG164" i="14" s="1"/>
  <c r="AJ162" i="14" a="1"/>
  <c r="AJ162" i="14" s="1"/>
  <c r="F120" i="28" a="1"/>
  <c r="F120" i="28" s="1"/>
  <c r="K120" i="28" s="1"/>
  <c r="K120" i="15" s="1" a="1"/>
  <c r="K120" i="15" s="1"/>
  <c r="AF164" i="14" a="1"/>
  <c r="AF164" i="14" s="1"/>
  <c r="I119" i="28" a="1"/>
  <c r="I119" i="28" s="1"/>
  <c r="K119" i="28" s="1"/>
  <c r="K119" i="15" s="1" a="1"/>
  <c r="K119" i="15" s="1"/>
  <c r="AI163" i="14" a="1"/>
  <c r="AI163" i="14" s="1"/>
  <c r="AK163" i="14" s="1"/>
  <c r="I168" i="27" a="1"/>
  <c r="I168" i="27" s="1"/>
  <c r="H86" i="27" a="1"/>
  <c r="H86" i="27" s="1"/>
  <c r="I66" i="28" a="1"/>
  <c r="I66" i="28" s="1"/>
  <c r="AI85" i="14" a="1"/>
  <c r="AI85" i="14" s="1"/>
  <c r="F115" i="28" a="1"/>
  <c r="F115" i="28" s="1"/>
  <c r="E151" i="27" a="1"/>
  <c r="E151" i="27" s="1"/>
  <c r="AF150" i="14" a="1"/>
  <c r="AF150" i="14" s="1"/>
  <c r="F85" i="27" a="1"/>
  <c r="F85" i="27" s="1"/>
  <c r="AG84" i="14" a="1"/>
  <c r="AG84" i="14" s="1"/>
  <c r="AI18" i="14" a="1"/>
  <c r="AI18" i="14" s="1"/>
  <c r="H19" i="27" a="1"/>
  <c r="H19" i="27" s="1"/>
  <c r="I15" i="28" a="1"/>
  <c r="I15" i="28" s="1"/>
  <c r="I119" i="27" a="1"/>
  <c r="I119" i="27" s="1"/>
  <c r="AJ118" i="14" a="1"/>
  <c r="AJ118" i="14" s="1"/>
  <c r="E19" i="27" a="1"/>
  <c r="E19" i="27" s="1"/>
  <c r="F15" i="28" a="1"/>
  <c r="F15" i="28" s="1"/>
  <c r="AF18" i="14" a="1"/>
  <c r="AF18" i="14" s="1"/>
  <c r="I90" i="28" a="1"/>
  <c r="I90" i="28" s="1"/>
  <c r="H118" i="27" a="1"/>
  <c r="H118" i="27" s="1"/>
  <c r="AI117" i="14" a="1"/>
  <c r="AI117" i="14" s="1"/>
  <c r="F151" i="27" a="1"/>
  <c r="F151" i="27" s="1"/>
  <c r="AG150" i="14" a="1"/>
  <c r="AG150" i="14" s="1"/>
  <c r="I25" i="28" a="1"/>
  <c r="I25" i="28" s="1"/>
  <c r="H31" i="27" a="1"/>
  <c r="H31" i="27" s="1"/>
  <c r="AI30" i="14" a="1"/>
  <c r="AI30" i="14" s="1"/>
  <c r="H37" i="27" a="1"/>
  <c r="H37" i="27" s="1"/>
  <c r="I29" i="28" a="1"/>
  <c r="I29" i="28" s="1"/>
  <c r="AI36" i="14" a="1"/>
  <c r="AI36" i="14" s="1"/>
  <c r="AI27" i="14" a="1"/>
  <c r="AI27" i="14" s="1"/>
  <c r="H28" i="27" a="1"/>
  <c r="H28" i="27" s="1"/>
  <c r="I22" i="28" a="1"/>
  <c r="I22" i="28" s="1"/>
  <c r="F51" i="28" a="1"/>
  <c r="F51" i="28" s="1"/>
  <c r="AF66" i="14" a="1"/>
  <c r="AF66" i="14" s="1"/>
  <c r="E67" i="27" a="1"/>
  <c r="E67" i="27" s="1"/>
  <c r="F128" i="27" a="1"/>
  <c r="F128" i="27" s="1"/>
  <c r="AG127" i="14" a="1"/>
  <c r="AG127" i="14" s="1"/>
  <c r="E143" i="27" a="1"/>
  <c r="E143" i="27" s="1"/>
  <c r="F109" i="28" a="1"/>
  <c r="F109" i="28" s="1"/>
  <c r="AF142" i="14" a="1"/>
  <c r="AF142" i="14" s="1"/>
  <c r="I86" i="28" a="1"/>
  <c r="I86" i="28" s="1"/>
  <c r="H112" i="27" a="1"/>
  <c r="H112" i="27" s="1"/>
  <c r="AI111" i="14" a="1"/>
  <c r="AI111" i="14" s="1"/>
  <c r="AF27" i="14" a="1"/>
  <c r="AF27" i="14" s="1"/>
  <c r="F22" i="28" a="1"/>
  <c r="F22" i="28" s="1"/>
  <c r="E28" i="27" a="1"/>
  <c r="E28" i="27" s="1"/>
  <c r="I103" i="27" a="1"/>
  <c r="I103" i="27" s="1"/>
  <c r="AJ102" i="14" a="1"/>
  <c r="AJ102" i="14" s="1"/>
  <c r="F76" i="27" a="1"/>
  <c r="F76" i="27" s="1"/>
  <c r="AG75" i="14" a="1"/>
  <c r="AG75" i="14" s="1"/>
  <c r="E134" i="27" a="1"/>
  <c r="E134" i="27" s="1"/>
  <c r="F102" i="28" a="1"/>
  <c r="F102" i="28" s="1"/>
  <c r="AF133" i="14" a="1"/>
  <c r="AF133" i="14" s="1"/>
  <c r="H93" i="27" a="1"/>
  <c r="H93" i="27" s="1"/>
  <c r="I71" i="28" a="1"/>
  <c r="I71" i="28" s="1"/>
  <c r="AI92" i="14" a="1"/>
  <c r="AI92" i="14" s="1"/>
  <c r="F113" i="28" a="1"/>
  <c r="F113" i="28" s="1"/>
  <c r="E149" i="27" a="1"/>
  <c r="E149" i="27" s="1"/>
  <c r="AF148" i="14" a="1"/>
  <c r="AF148" i="14" s="1"/>
  <c r="E148" i="27" a="1"/>
  <c r="E148" i="27" s="1"/>
  <c r="F112" i="28" a="1"/>
  <c r="F112" i="28" s="1"/>
  <c r="AF147" i="14" a="1"/>
  <c r="AF147" i="14" s="1"/>
  <c r="E53" i="27" a="1"/>
  <c r="E53" i="27" s="1"/>
  <c r="F41" i="28" a="1"/>
  <c r="F41" i="28" s="1"/>
  <c r="AF52" i="14" a="1"/>
  <c r="AF52" i="14" s="1"/>
  <c r="H79" i="27" a="1"/>
  <c r="H79" i="27" s="1"/>
  <c r="I61" i="28" a="1"/>
  <c r="I61" i="28" s="1"/>
  <c r="AI78" i="14" a="1"/>
  <c r="AI78" i="14" s="1"/>
  <c r="E140" i="27" a="1"/>
  <c r="E140" i="27" s="1"/>
  <c r="F106" i="28" a="1"/>
  <c r="F106" i="28" s="1"/>
  <c r="AF139" i="14" a="1"/>
  <c r="AF139" i="14" s="1"/>
  <c r="AI114" i="14" a="1"/>
  <c r="AI114" i="14" s="1"/>
  <c r="H115" i="27" a="1"/>
  <c r="H115" i="27" s="1"/>
  <c r="I87" i="28" a="1"/>
  <c r="I87" i="28" s="1"/>
  <c r="H134" i="27" a="1"/>
  <c r="H134" i="27" s="1"/>
  <c r="I102" i="28" a="1"/>
  <c r="I102" i="28" s="1"/>
  <c r="AI133" i="14" a="1"/>
  <c r="AI133" i="14" s="1"/>
  <c r="H43" i="27" a="1"/>
  <c r="H43" i="27" s="1"/>
  <c r="AI42" i="14" a="1"/>
  <c r="AI42" i="14" s="1"/>
  <c r="I33" i="28" a="1"/>
  <c r="I33" i="28" s="1"/>
  <c r="H109" i="27" a="1"/>
  <c r="H109" i="27" s="1"/>
  <c r="I83" i="28" a="1"/>
  <c r="I83" i="28" s="1"/>
  <c r="AI108" i="14" a="1"/>
  <c r="AI108" i="14" s="1"/>
  <c r="E78" i="27" a="1"/>
  <c r="E78" i="27" s="1"/>
  <c r="F60" i="28" a="1"/>
  <c r="F60" i="28" s="1"/>
  <c r="AF77" i="14" a="1"/>
  <c r="AF77" i="14" s="1"/>
  <c r="F103" i="28" a="1"/>
  <c r="F103" i="28" s="1"/>
  <c r="E135" i="27" a="1"/>
  <c r="E135" i="27" s="1"/>
  <c r="AF134" i="14" a="1"/>
  <c r="AF134" i="14" s="1"/>
  <c r="E92" i="27" a="1"/>
  <c r="E92" i="27" s="1"/>
  <c r="F70" i="28" a="1"/>
  <c r="F70" i="28" s="1"/>
  <c r="AF91" i="14" a="1"/>
  <c r="AF91" i="14" s="1"/>
  <c r="E127" i="27" a="1"/>
  <c r="E127" i="27" s="1"/>
  <c r="F97" i="28" a="1"/>
  <c r="F97" i="28" s="1"/>
  <c r="AF126" i="14" a="1"/>
  <c r="AF126" i="14" s="1"/>
  <c r="I96" i="28" a="1"/>
  <c r="I96" i="28" s="1"/>
  <c r="H126" i="27" a="1"/>
  <c r="H126" i="27" s="1"/>
  <c r="AI125" i="14" a="1"/>
  <c r="AI125" i="14" s="1"/>
  <c r="F48" i="27" a="1"/>
  <c r="F48" i="27" s="1"/>
  <c r="AG47" i="14" a="1"/>
  <c r="AG47" i="14" s="1"/>
  <c r="I45" i="27" a="1"/>
  <c r="I45" i="27" s="1"/>
  <c r="AJ44" i="14" a="1"/>
  <c r="AJ44" i="14" s="1"/>
  <c r="I141" i="27" a="1"/>
  <c r="I141" i="27" s="1"/>
  <c r="AJ140" i="14" a="1"/>
  <c r="AJ140" i="14" s="1"/>
  <c r="E139" i="27" a="1"/>
  <c r="E139" i="27" s="1"/>
  <c r="AF138" i="14" a="1"/>
  <c r="AF138" i="14" s="1"/>
  <c r="F105" i="28" a="1"/>
  <c r="F105" i="28" s="1"/>
  <c r="AJ82" i="14" a="1"/>
  <c r="AJ82" i="14" s="1"/>
  <c r="I83" i="27" a="1"/>
  <c r="I83" i="27" s="1"/>
  <c r="I85" i="27" a="1"/>
  <c r="I85" i="27" s="1"/>
  <c r="AJ84" i="14" a="1"/>
  <c r="AJ84" i="14" s="1"/>
  <c r="I108" i="27" a="1"/>
  <c r="I108" i="27" s="1"/>
  <c r="AJ107" i="14" a="1"/>
  <c r="AJ107" i="14" s="1"/>
  <c r="F109" i="27" a="1"/>
  <c r="F109" i="27" s="1"/>
  <c r="AG108" i="14" a="1"/>
  <c r="AG108" i="14" s="1"/>
  <c r="F11" i="28" a="1"/>
  <c r="F11" i="28" s="1"/>
  <c r="E13" i="27" a="1"/>
  <c r="E13" i="27" s="1"/>
  <c r="AF12" i="14" a="1"/>
  <c r="AF12" i="14" s="1"/>
  <c r="F14" i="28" a="1"/>
  <c r="F14" i="28" s="1"/>
  <c r="E16" i="27" a="1"/>
  <c r="E16" i="27" s="1"/>
  <c r="AF15" i="14" a="1"/>
  <c r="AF15" i="14" s="1"/>
  <c r="F20" i="27" a="1"/>
  <c r="F20" i="27" s="1"/>
  <c r="AG19" i="14" a="1"/>
  <c r="AG19" i="14" s="1"/>
  <c r="I23" i="27" a="1"/>
  <c r="I23" i="27" s="1"/>
  <c r="AJ22" i="14" a="1"/>
  <c r="AJ22" i="14" s="1"/>
  <c r="E29" i="27" a="1"/>
  <c r="E29" i="27" s="1"/>
  <c r="F23" i="28" a="1"/>
  <c r="F23" i="28" s="1"/>
  <c r="AF28" i="14" a="1"/>
  <c r="AF28" i="14" s="1"/>
  <c r="I24" i="28" a="1"/>
  <c r="I24" i="28" s="1"/>
  <c r="H30" i="27" a="1"/>
  <c r="H30" i="27" s="1"/>
  <c r="AI29" i="14" a="1"/>
  <c r="AI29" i="14" s="1"/>
  <c r="E51" i="27" a="1"/>
  <c r="E51" i="27" s="1"/>
  <c r="AF50" i="14" a="1"/>
  <c r="AF50" i="14" s="1"/>
  <c r="F39" i="28" a="1"/>
  <c r="F39" i="28" s="1"/>
  <c r="E55" i="27" a="1"/>
  <c r="E55" i="27" s="1"/>
  <c r="F43" i="28" a="1"/>
  <c r="F43" i="28" s="1"/>
  <c r="AF54" i="14" a="1"/>
  <c r="AF54" i="14" s="1"/>
  <c r="E61" i="27" a="1"/>
  <c r="E61" i="27" s="1"/>
  <c r="F47" i="28" a="1"/>
  <c r="F47" i="28" s="1"/>
  <c r="AF60" i="14" a="1"/>
  <c r="AF60" i="14" s="1"/>
  <c r="E62" i="27" a="1"/>
  <c r="E62" i="27" s="1"/>
  <c r="F48" i="28" a="1"/>
  <c r="F48" i="28" s="1"/>
  <c r="AF61" i="14" a="1"/>
  <c r="AF61" i="14" s="1"/>
  <c r="E103" i="27" a="1"/>
  <c r="E103" i="27" s="1"/>
  <c r="F79" i="28" a="1"/>
  <c r="F79" i="28" s="1"/>
  <c r="AF102" i="14" a="1"/>
  <c r="AF102" i="14" s="1"/>
  <c r="F101" i="27" a="1"/>
  <c r="F101" i="27" s="1"/>
  <c r="AG100" i="14" a="1"/>
  <c r="AG100" i="14" s="1"/>
  <c r="I67" i="27" a="1"/>
  <c r="I67" i="27" s="1"/>
  <c r="AJ66" i="14" a="1"/>
  <c r="AJ66" i="14" s="1"/>
  <c r="I72" i="27" a="1"/>
  <c r="I72" i="27" s="1"/>
  <c r="AJ71" i="14" a="1"/>
  <c r="AJ71" i="14" s="1"/>
  <c r="F117" i="27" a="1"/>
  <c r="F117" i="27" s="1"/>
  <c r="AG116" i="14" a="1"/>
  <c r="AG116" i="14" s="1"/>
  <c r="I118" i="27" a="1"/>
  <c r="I118" i="27" s="1"/>
  <c r="AJ117" i="14" a="1"/>
  <c r="AJ117" i="14" s="1"/>
  <c r="I32" i="28" a="1"/>
  <c r="I32" i="28" s="1"/>
  <c r="H40" i="27" a="1"/>
  <c r="H40" i="27" s="1"/>
  <c r="AI39" i="14" a="1"/>
  <c r="AI39" i="14" s="1"/>
  <c r="AJ34" i="14" a="1"/>
  <c r="AJ34" i="14" s="1"/>
  <c r="I35" i="27" a="1"/>
  <c r="I35" i="27" s="1"/>
  <c r="I77" i="27" a="1"/>
  <c r="I77" i="27" s="1"/>
  <c r="AJ76" i="14" a="1"/>
  <c r="AJ76" i="14" s="1"/>
  <c r="I75" i="27" a="1"/>
  <c r="I75" i="27" s="1"/>
  <c r="AJ74" i="14" a="1"/>
  <c r="AJ74" i="14" s="1"/>
  <c r="F133" i="27" a="1"/>
  <c r="F133" i="27" s="1"/>
  <c r="AG132" i="14" a="1"/>
  <c r="AG132" i="14" s="1"/>
  <c r="F136" i="27" a="1"/>
  <c r="F136" i="27" s="1"/>
  <c r="AG135" i="14" a="1"/>
  <c r="AG135" i="14" s="1"/>
  <c r="I96" i="27" a="1"/>
  <c r="I96" i="27" s="1"/>
  <c r="AJ95" i="14" a="1"/>
  <c r="AJ95" i="14" s="1"/>
  <c r="E93" i="27" a="1"/>
  <c r="E93" i="27" s="1"/>
  <c r="F71" i="28" a="1"/>
  <c r="F71" i="28" s="1"/>
  <c r="AF92" i="14" a="1"/>
  <c r="AF92" i="14" s="1"/>
  <c r="F95" i="28" a="1"/>
  <c r="F95" i="28" s="1"/>
  <c r="E125" i="27" a="1"/>
  <c r="E125" i="27" s="1"/>
  <c r="AF124" i="14" a="1"/>
  <c r="AF124" i="14" s="1"/>
  <c r="F124" i="27" a="1"/>
  <c r="F124" i="27" s="1"/>
  <c r="AG123" i="14" a="1"/>
  <c r="AG123" i="14" s="1"/>
  <c r="I46" i="27" a="1"/>
  <c r="I46" i="27" s="1"/>
  <c r="AJ45" i="14" a="1"/>
  <c r="AJ45" i="14" s="1"/>
  <c r="I38" i="28" a="1"/>
  <c r="I38" i="28" s="1"/>
  <c r="H48" i="27" a="1"/>
  <c r="H48" i="27" s="1"/>
  <c r="AI47" i="14" a="1"/>
  <c r="AI47" i="14" s="1"/>
  <c r="I150" i="27" a="1"/>
  <c r="I150" i="27" s="1"/>
  <c r="AJ149" i="14" a="1"/>
  <c r="AJ149" i="14" s="1"/>
  <c r="I115" i="28" a="1"/>
  <c r="I115" i="28" s="1"/>
  <c r="H151" i="27" a="1"/>
  <c r="H151" i="27" s="1"/>
  <c r="AI150" i="14" a="1"/>
  <c r="AI150" i="14" s="1"/>
  <c r="I139" i="27" a="1"/>
  <c r="I139" i="27" s="1"/>
  <c r="AJ138" i="14" a="1"/>
  <c r="AJ138" i="14" s="1"/>
  <c r="I12" i="27" a="1"/>
  <c r="I12" i="27" s="1"/>
  <c r="AJ11" i="14" a="1"/>
  <c r="AJ11" i="14" s="1"/>
  <c r="F59" i="27" a="1"/>
  <c r="F59" i="27" s="1"/>
  <c r="AG58" i="14" a="1"/>
  <c r="AG58" i="14" s="1"/>
  <c r="F93" i="27" a="1"/>
  <c r="F93" i="27" s="1"/>
  <c r="AG92" i="14" a="1"/>
  <c r="AG92" i="14" s="1"/>
  <c r="I20" i="28" a="1"/>
  <c r="I20" i="28" s="1"/>
  <c r="H24" i="27" a="1"/>
  <c r="H24" i="27" s="1"/>
  <c r="AI23" i="14" a="1"/>
  <c r="AI23" i="14" s="1"/>
  <c r="I102" i="27" a="1"/>
  <c r="I102" i="27" s="1"/>
  <c r="AJ101" i="14" a="1"/>
  <c r="AJ101" i="14" s="1"/>
  <c r="H76" i="27" a="1"/>
  <c r="H76" i="27" s="1"/>
  <c r="I58" i="28" a="1"/>
  <c r="I58" i="28" s="1"/>
  <c r="AI75" i="14" a="1"/>
  <c r="AI75" i="14" s="1"/>
  <c r="F54" i="27" a="1"/>
  <c r="F54" i="27" s="1"/>
  <c r="AG53" i="14" a="1"/>
  <c r="AG53" i="14" s="1"/>
  <c r="E22" i="27" a="1"/>
  <c r="E22" i="27" s="1"/>
  <c r="F18" i="28" a="1"/>
  <c r="F18" i="28" s="1"/>
  <c r="AF21" i="14" a="1"/>
  <c r="AF21" i="14" s="1"/>
  <c r="I60" i="27" a="1"/>
  <c r="I60" i="27" s="1"/>
  <c r="AJ59" i="14" a="1"/>
  <c r="AJ59" i="14" s="1"/>
  <c r="E37" i="27" a="1"/>
  <c r="E37" i="27" s="1"/>
  <c r="F29" i="28" a="1"/>
  <c r="F29" i="28" s="1"/>
  <c r="AF36" i="14" a="1"/>
  <c r="AF36" i="14" s="1"/>
  <c r="F140" i="27" a="1"/>
  <c r="F140" i="27" s="1"/>
  <c r="AG139" i="14" a="1"/>
  <c r="AG139" i="14" s="1"/>
  <c r="E108" i="27" a="1"/>
  <c r="E108" i="27" s="1"/>
  <c r="F82" i="28" a="1"/>
  <c r="F82" i="28" s="1"/>
  <c r="AF107" i="14" a="1"/>
  <c r="AF107" i="14" s="1"/>
  <c r="AI26" i="14" a="1"/>
  <c r="AI26" i="14" s="1"/>
  <c r="I21" i="28" a="1"/>
  <c r="I21" i="28" s="1"/>
  <c r="H27" i="27" a="1"/>
  <c r="H27" i="27" s="1"/>
  <c r="F103" i="27" a="1"/>
  <c r="F103" i="27" s="1"/>
  <c r="AG102" i="14" a="1"/>
  <c r="AG102" i="14" s="1"/>
  <c r="H147" i="27" a="1"/>
  <c r="H147" i="27" s="1"/>
  <c r="AI146" i="14" a="1"/>
  <c r="AI146" i="14" s="1"/>
  <c r="I111" i="28" a="1"/>
  <c r="I111" i="28" s="1"/>
  <c r="E14" i="27" a="1"/>
  <c r="E14" i="27" s="1"/>
  <c r="F12" i="28" a="1"/>
  <c r="F12" i="28" s="1"/>
  <c r="AF13" i="14" a="1"/>
  <c r="AF13" i="14" s="1"/>
  <c r="F55" i="27" a="1"/>
  <c r="F55" i="27" s="1"/>
  <c r="AG54" i="14" a="1"/>
  <c r="AG54" i="14" s="1"/>
  <c r="I53" i="28" a="1"/>
  <c r="I53" i="28" s="1"/>
  <c r="H69" i="27" a="1"/>
  <c r="H69" i="27" s="1"/>
  <c r="AI68" i="14" a="1"/>
  <c r="AI68" i="14" s="1"/>
  <c r="I148" i="27" a="1"/>
  <c r="I148" i="27" s="1"/>
  <c r="AJ147" i="14" a="1"/>
  <c r="AJ147" i="14" s="1"/>
  <c r="F86" i="28" a="1"/>
  <c r="F86" i="28" s="1"/>
  <c r="E112" i="27" a="1"/>
  <c r="E112" i="27" s="1"/>
  <c r="AF111" i="14" a="1"/>
  <c r="AF111" i="14" s="1"/>
  <c r="I16" i="28" a="1"/>
  <c r="I16" i="28" s="1"/>
  <c r="H20" i="27" a="1"/>
  <c r="H20" i="27" s="1"/>
  <c r="AI19" i="14" a="1"/>
  <c r="AI19" i="14" s="1"/>
  <c r="F32" i="27" a="1"/>
  <c r="F32" i="27" s="1"/>
  <c r="AG31" i="14" a="1"/>
  <c r="AG31" i="14" s="1"/>
  <c r="F99" i="27" a="1"/>
  <c r="F99" i="27" s="1"/>
  <c r="AG98" i="14" a="1"/>
  <c r="AG98" i="14" s="1"/>
  <c r="F69" i="27" a="1"/>
  <c r="F69" i="27" s="1"/>
  <c r="AG68" i="14" a="1"/>
  <c r="AG68" i="14" s="1"/>
  <c r="F120" i="27" a="1"/>
  <c r="F120" i="27" s="1"/>
  <c r="AG119" i="14" a="1"/>
  <c r="AG119" i="14" s="1"/>
  <c r="F77" i="27" a="1"/>
  <c r="F77" i="27" s="1"/>
  <c r="AG76" i="14" a="1"/>
  <c r="AG76" i="14" s="1"/>
  <c r="I104" i="28" a="1"/>
  <c r="I104" i="28" s="1"/>
  <c r="H136" i="27" a="1"/>
  <c r="H136" i="27" s="1"/>
  <c r="AI135" i="14" a="1"/>
  <c r="AI135" i="14" s="1"/>
  <c r="I134" i="27" a="1"/>
  <c r="I134" i="27" s="1"/>
  <c r="AJ133" i="14" a="1"/>
  <c r="AJ133" i="14" s="1"/>
  <c r="I94" i="27" a="1"/>
  <c r="I94" i="27" s="1"/>
  <c r="AJ93" i="14" a="1"/>
  <c r="AJ93" i="14" s="1"/>
  <c r="F92" i="27" a="1"/>
  <c r="F92" i="27" s="1"/>
  <c r="AG91" i="14" a="1"/>
  <c r="AG91" i="14" s="1"/>
  <c r="I123" i="27" a="1"/>
  <c r="I123" i="27" s="1"/>
  <c r="AJ122" i="14" a="1"/>
  <c r="AJ122" i="14" s="1"/>
  <c r="I126" i="27" a="1"/>
  <c r="I126" i="27" s="1"/>
  <c r="AJ125" i="14" a="1"/>
  <c r="AJ125" i="14" s="1"/>
  <c r="F45" i="27" a="1"/>
  <c r="F45" i="27" s="1"/>
  <c r="AG44" i="14" a="1"/>
  <c r="AG44" i="14" s="1"/>
  <c r="AJ42" i="14" a="1"/>
  <c r="AJ42" i="14" s="1"/>
  <c r="I43" i="27" a="1"/>
  <c r="I43" i="27" s="1"/>
  <c r="F152" i="27" a="1"/>
  <c r="F152" i="27" s="1"/>
  <c r="AG151" i="14" a="1"/>
  <c r="AG151" i="14" s="1"/>
  <c r="H23" i="27" a="1"/>
  <c r="H23" i="27" s="1"/>
  <c r="I19" i="28" a="1"/>
  <c r="I19" i="28" s="1"/>
  <c r="AI22" i="14" a="1"/>
  <c r="AI22" i="14" s="1"/>
  <c r="I101" i="27" a="1"/>
  <c r="I101" i="27" s="1"/>
  <c r="AJ100" i="14" a="1"/>
  <c r="AJ100" i="14" s="1"/>
  <c r="I135" i="27" a="1"/>
  <c r="I135" i="27" s="1"/>
  <c r="AJ134" i="14" a="1"/>
  <c r="AJ134" i="14" s="1"/>
  <c r="H88" i="27" a="1"/>
  <c r="H88" i="27" s="1"/>
  <c r="I68" i="28" a="1"/>
  <c r="I68" i="28" s="1"/>
  <c r="AI87" i="14" a="1"/>
  <c r="AI87" i="14" s="1"/>
  <c r="I107" i="27" a="1"/>
  <c r="I107" i="27" s="1"/>
  <c r="AJ106" i="14" a="1"/>
  <c r="AJ106" i="14" s="1"/>
  <c r="I132" i="27" a="1"/>
  <c r="I132" i="27" s="1"/>
  <c r="AJ131" i="14" a="1"/>
  <c r="AJ131" i="14" s="1"/>
  <c r="F64" i="27" a="1"/>
  <c r="F64" i="27" s="1"/>
  <c r="AG63" i="14" a="1"/>
  <c r="AG63" i="14" s="1"/>
  <c r="F88" i="28" a="1"/>
  <c r="F88" i="28" s="1"/>
  <c r="E116" i="27" a="1"/>
  <c r="E116" i="27" s="1"/>
  <c r="AF115" i="14" a="1"/>
  <c r="AF115" i="14" s="1"/>
  <c r="F51" i="27" a="1"/>
  <c r="F51" i="27" s="1"/>
  <c r="AG50" i="14" a="1"/>
  <c r="AG50" i="14" s="1"/>
  <c r="F119" i="27" a="1"/>
  <c r="F119" i="27" s="1"/>
  <c r="AG118" i="14" a="1"/>
  <c r="AG118" i="14" s="1"/>
  <c r="F135" i="27" a="1"/>
  <c r="F135" i="27" s="1"/>
  <c r="AG134" i="14" a="1"/>
  <c r="AG134" i="14" s="1"/>
  <c r="I95" i="28" a="1"/>
  <c r="I95" i="28" s="1"/>
  <c r="H125" i="27" a="1"/>
  <c r="H125" i="27" s="1"/>
  <c r="AI124" i="14" a="1"/>
  <c r="AI124" i="14" s="1"/>
  <c r="H22" i="27" a="1"/>
  <c r="H22" i="27" s="1"/>
  <c r="I18" i="28" a="1"/>
  <c r="I18" i="28" s="1"/>
  <c r="AI21" i="14" a="1"/>
  <c r="AI21" i="14" s="1"/>
  <c r="I46" i="28" a="1"/>
  <c r="I46" i="28" s="1"/>
  <c r="H60" i="27" a="1"/>
  <c r="H60" i="27" s="1"/>
  <c r="AI59" i="14" a="1"/>
  <c r="AI59" i="14" s="1"/>
  <c r="E35" i="27" a="1"/>
  <c r="E35" i="27" s="1"/>
  <c r="F27" i="28" a="1"/>
  <c r="F27" i="28" s="1"/>
  <c r="AF34" i="14" a="1"/>
  <c r="AF34" i="14" s="1"/>
  <c r="F22" i="27" a="1"/>
  <c r="F22" i="27" s="1"/>
  <c r="AG21" i="14" a="1"/>
  <c r="AG21" i="14" s="1"/>
  <c r="F56" i="27" a="1"/>
  <c r="F56" i="27" s="1"/>
  <c r="AG55" i="14" a="1"/>
  <c r="AG55" i="14" s="1"/>
  <c r="F115" i="27" a="1"/>
  <c r="F115" i="27" s="1"/>
  <c r="AG114" i="14" a="1"/>
  <c r="AG114" i="14" s="1"/>
  <c r="E79" i="27" a="1"/>
  <c r="E79" i="27" s="1"/>
  <c r="F61" i="28" a="1"/>
  <c r="F61" i="28" s="1"/>
  <c r="AF78" i="14" a="1"/>
  <c r="AF78" i="14" s="1"/>
  <c r="E110" i="27" a="1"/>
  <c r="E110" i="27" s="1"/>
  <c r="F84" i="28" a="1"/>
  <c r="F84" i="28" s="1"/>
  <c r="AF109" i="14" a="1"/>
  <c r="AF109" i="14" s="1"/>
  <c r="F46" i="28" a="1"/>
  <c r="F46" i="28" s="1"/>
  <c r="E60" i="27" a="1"/>
  <c r="E60" i="27" s="1"/>
  <c r="AF59" i="14" a="1"/>
  <c r="AF59" i="14" s="1"/>
  <c r="AJ98" i="14" a="1"/>
  <c r="AJ98" i="14" s="1"/>
  <c r="I99" i="27" a="1"/>
  <c r="I99" i="27" s="1"/>
  <c r="I71" i="27" a="1"/>
  <c r="I71" i="27" s="1"/>
  <c r="AJ70" i="14" a="1"/>
  <c r="AJ70" i="14" s="1"/>
  <c r="I39" i="27" a="1"/>
  <c r="I39" i="27" s="1"/>
  <c r="AJ38" i="14" a="1"/>
  <c r="AJ38" i="14" s="1"/>
  <c r="H110" i="27" a="1"/>
  <c r="H110" i="27" s="1"/>
  <c r="I84" i="28" a="1"/>
  <c r="I84" i="28" s="1"/>
  <c r="AI109" i="14" a="1"/>
  <c r="AI109" i="14" s="1"/>
  <c r="H11" i="27" a="1"/>
  <c r="H11" i="27" s="1"/>
  <c r="AI10" i="14" a="1"/>
  <c r="AI10" i="14" s="1"/>
  <c r="I9" i="28" a="1"/>
  <c r="I9" i="28" s="1"/>
  <c r="AF26" i="14" a="1"/>
  <c r="AF26" i="14" s="1"/>
  <c r="F21" i="28" a="1"/>
  <c r="F21" i="28" s="1"/>
  <c r="E27" i="27" a="1"/>
  <c r="E27" i="27" s="1"/>
  <c r="F52" i="27" a="1"/>
  <c r="F52" i="27" s="1"/>
  <c r="AG51" i="14" a="1"/>
  <c r="AG51" i="14" s="1"/>
  <c r="E69" i="27" a="1"/>
  <c r="E69" i="27" s="1"/>
  <c r="F53" i="28" a="1"/>
  <c r="F53" i="28" s="1"/>
  <c r="AF68" i="14" a="1"/>
  <c r="AF68" i="14" s="1"/>
  <c r="I120" i="27" a="1"/>
  <c r="I120" i="27" s="1"/>
  <c r="AJ119" i="14" a="1"/>
  <c r="AJ119" i="14" s="1"/>
  <c r="F39" i="27" a="1"/>
  <c r="F39" i="27" s="1"/>
  <c r="AG38" i="14" a="1"/>
  <c r="AG38" i="14" s="1"/>
  <c r="F79" i="27" a="1"/>
  <c r="F79" i="27" s="1"/>
  <c r="AG78" i="14" a="1"/>
  <c r="AG78" i="14" s="1"/>
  <c r="H132" i="27" a="1"/>
  <c r="H132" i="27" s="1"/>
  <c r="I100" i="28" a="1"/>
  <c r="I100" i="28" s="1"/>
  <c r="AI131" i="14" a="1"/>
  <c r="AI131" i="14" s="1"/>
  <c r="I131" i="27" a="1"/>
  <c r="I131" i="27" s="1"/>
  <c r="AJ130" i="14" a="1"/>
  <c r="AJ130" i="14" s="1"/>
  <c r="H96" i="27" a="1"/>
  <c r="H96" i="27" s="1"/>
  <c r="I74" i="28" a="1"/>
  <c r="I74" i="28" s="1"/>
  <c r="AI95" i="14" a="1"/>
  <c r="AI95" i="14" s="1"/>
  <c r="F94" i="27" a="1"/>
  <c r="F94" i="27" s="1"/>
  <c r="AG93" i="14" a="1"/>
  <c r="AG93" i="14" s="1"/>
  <c r="E124" i="27" a="1"/>
  <c r="E124" i="27" s="1"/>
  <c r="F94" i="28" a="1"/>
  <c r="F94" i="28" s="1"/>
  <c r="AF123" i="14" a="1"/>
  <c r="AF123" i="14" s="1"/>
  <c r="F126" i="27" a="1"/>
  <c r="F126" i="27" s="1"/>
  <c r="AG125" i="14" a="1"/>
  <c r="AG125" i="14" s="1"/>
  <c r="F47" i="27" a="1"/>
  <c r="F47" i="27" s="1"/>
  <c r="AG46" i="14" a="1"/>
  <c r="AG46" i="14" s="1"/>
  <c r="F33" i="28" a="1"/>
  <c r="F33" i="28" s="1"/>
  <c r="AF42" i="14" a="1"/>
  <c r="AF42" i="14" s="1"/>
  <c r="E43" i="27" a="1"/>
  <c r="E43" i="27" s="1"/>
  <c r="F114" i="28" a="1"/>
  <c r="F114" i="28" s="1"/>
  <c r="E150" i="27" a="1"/>
  <c r="E150" i="27" s="1"/>
  <c r="AF149" i="14" a="1"/>
  <c r="AF149" i="14" s="1"/>
  <c r="E147" i="27" a="1"/>
  <c r="E147" i="27" s="1"/>
  <c r="F111" i="28" a="1"/>
  <c r="F111" i="28" s="1"/>
  <c r="AF146" i="14" a="1"/>
  <c r="AF146" i="14" s="1"/>
  <c r="F149" i="27" a="1"/>
  <c r="F149" i="27" s="1"/>
  <c r="AG148" i="14" a="1"/>
  <c r="AG148" i="14" s="1"/>
  <c r="F116" i="28" a="1"/>
  <c r="F116" i="28" s="1"/>
  <c r="E152" i="27" a="1"/>
  <c r="E152" i="27" s="1"/>
  <c r="AF151" i="14" a="1"/>
  <c r="AF151" i="14" s="1"/>
  <c r="E12" i="27" a="1"/>
  <c r="E12" i="27" s="1"/>
  <c r="F10" i="28" a="1"/>
  <c r="F10" i="28" s="1"/>
  <c r="AF11" i="14" a="1"/>
  <c r="AF11" i="14" s="1"/>
  <c r="I28" i="27" a="1"/>
  <c r="I28" i="27" s="1"/>
  <c r="AJ27" i="14" a="1"/>
  <c r="AJ27" i="14" s="1"/>
  <c r="I63" i="27" a="1"/>
  <c r="I63" i="27" s="1"/>
  <c r="AJ62" i="14" a="1"/>
  <c r="AJ62" i="14" s="1"/>
  <c r="F70" i="27" a="1"/>
  <c r="F70" i="27" s="1"/>
  <c r="AG69" i="14" a="1"/>
  <c r="AG69" i="14" s="1"/>
  <c r="H120" i="27" a="1"/>
  <c r="H120" i="27" s="1"/>
  <c r="I92" i="28" a="1"/>
  <c r="I92" i="28" s="1"/>
  <c r="AI119" i="14" a="1"/>
  <c r="AI119" i="14" s="1"/>
  <c r="H135" i="27" a="1"/>
  <c r="H135" i="27" s="1"/>
  <c r="I103" i="28" a="1"/>
  <c r="I103" i="28" s="1"/>
  <c r="AI134" i="14" a="1"/>
  <c r="AI134" i="14" s="1"/>
  <c r="F127" i="27" a="1"/>
  <c r="F127" i="27" s="1"/>
  <c r="AG126" i="14" a="1"/>
  <c r="AG126" i="14" s="1"/>
  <c r="I47" i="27" a="1"/>
  <c r="I47" i="27" s="1"/>
  <c r="AJ46" i="14" a="1"/>
  <c r="AJ46" i="14" s="1"/>
  <c r="F83" i="28" a="1"/>
  <c r="F83" i="28" s="1"/>
  <c r="E109" i="27" a="1"/>
  <c r="E109" i="27" s="1"/>
  <c r="AF108" i="14" a="1"/>
  <c r="AF108" i="14" s="1"/>
  <c r="F12" i="27" a="1"/>
  <c r="F12" i="27" s="1"/>
  <c r="AG11" i="14" a="1"/>
  <c r="AG11" i="14" s="1"/>
  <c r="I31" i="27" a="1"/>
  <c r="I31" i="27" s="1"/>
  <c r="AJ30" i="14" a="1"/>
  <c r="AJ30" i="14" s="1"/>
  <c r="E54" i="27" a="1"/>
  <c r="E54" i="27" s="1"/>
  <c r="F42" i="28" a="1"/>
  <c r="F42" i="28" s="1"/>
  <c r="AF53" i="14" a="1"/>
  <c r="AF53" i="14" s="1"/>
  <c r="I50" i="28" a="1"/>
  <c r="I50" i="28" s="1"/>
  <c r="H64" i="27" a="1"/>
  <c r="H64" i="27" s="1"/>
  <c r="AI63" i="14" a="1"/>
  <c r="AI63" i="14" s="1"/>
  <c r="F40" i="27" a="1"/>
  <c r="F40" i="27" s="1"/>
  <c r="AG39" i="14" a="1"/>
  <c r="AG39" i="14" s="1"/>
  <c r="F65" i="28" a="1"/>
  <c r="F65" i="28" s="1"/>
  <c r="E85" i="27" a="1"/>
  <c r="E85" i="27" s="1"/>
  <c r="AF84" i="14" a="1"/>
  <c r="AF84" i="14" s="1"/>
  <c r="H84" i="27" a="1"/>
  <c r="H84" i="27" s="1"/>
  <c r="I64" i="28" a="1"/>
  <c r="I64" i="28" s="1"/>
  <c r="AI83" i="14" a="1"/>
  <c r="AI83" i="14" s="1"/>
  <c r="F13" i="28" a="1"/>
  <c r="F13" i="28" s="1"/>
  <c r="E15" i="27" a="1"/>
  <c r="E15" i="27" s="1"/>
  <c r="AF14" i="14" a="1"/>
  <c r="AF14" i="14" s="1"/>
  <c r="E23" i="27" a="1"/>
  <c r="E23" i="27" s="1"/>
  <c r="F19" i="28" a="1"/>
  <c r="F19" i="28" s="1"/>
  <c r="AF22" i="14" a="1"/>
  <c r="AF22" i="14" s="1"/>
  <c r="H32" i="27" a="1"/>
  <c r="H32" i="27" s="1"/>
  <c r="I26" i="28" a="1"/>
  <c r="I26" i="28" s="1"/>
  <c r="AI31" i="14" a="1"/>
  <c r="AI31" i="14" s="1"/>
  <c r="F62" i="27" a="1"/>
  <c r="F62" i="27" s="1"/>
  <c r="AG61" i="14" a="1"/>
  <c r="AG61" i="14" s="1"/>
  <c r="I56" i="28" a="1"/>
  <c r="I56" i="28" s="1"/>
  <c r="H72" i="27" a="1"/>
  <c r="H72" i="27" s="1"/>
  <c r="AI71" i="14" a="1"/>
  <c r="AI71" i="14" s="1"/>
  <c r="I37" i="27" a="1"/>
  <c r="I37" i="27" s="1"/>
  <c r="AJ36" i="14" a="1"/>
  <c r="AJ36" i="14" s="1"/>
  <c r="E144" i="27" a="1"/>
  <c r="E144" i="27" s="1"/>
  <c r="F110" i="28" a="1"/>
  <c r="F110" i="28" s="1"/>
  <c r="AF143" i="14" a="1"/>
  <c r="AF143" i="14" s="1"/>
  <c r="F13" i="27" a="1"/>
  <c r="F13" i="27" s="1"/>
  <c r="AG12" i="14" a="1"/>
  <c r="AG12" i="14" s="1"/>
  <c r="E63" i="27" a="1"/>
  <c r="E63" i="27" s="1"/>
  <c r="F49" i="28" a="1"/>
  <c r="F49" i="28" s="1"/>
  <c r="AF62" i="14" a="1"/>
  <c r="AF62" i="14" s="1"/>
  <c r="AI66" i="14" a="1"/>
  <c r="AI66" i="14" s="1"/>
  <c r="I51" i="28" a="1"/>
  <c r="I51" i="28" s="1"/>
  <c r="H67" i="27" a="1"/>
  <c r="H67" i="27" s="1"/>
  <c r="E120" i="27" a="1"/>
  <c r="E120" i="27" s="1"/>
  <c r="F92" i="28" a="1"/>
  <c r="F92" i="28" s="1"/>
  <c r="AF119" i="14" a="1"/>
  <c r="AF119" i="14" s="1"/>
  <c r="F75" i="27" a="1"/>
  <c r="F75" i="27" s="1"/>
  <c r="AG74" i="14" a="1"/>
  <c r="AG74" i="14" s="1"/>
  <c r="I62" i="28" a="1"/>
  <c r="I62" i="28" s="1"/>
  <c r="H80" i="27" a="1"/>
  <c r="H80" i="27" s="1"/>
  <c r="AI79" i="14" a="1"/>
  <c r="AI79" i="14" s="1"/>
  <c r="F95" i="27" a="1"/>
  <c r="F95" i="27" s="1"/>
  <c r="AG94" i="14" a="1"/>
  <c r="AG94" i="14" s="1"/>
  <c r="F69" i="28" a="1"/>
  <c r="F69" i="28" s="1"/>
  <c r="E91" i="27" a="1"/>
  <c r="E91" i="27" s="1"/>
  <c r="AF90" i="14" a="1"/>
  <c r="AF90" i="14" s="1"/>
  <c r="AG122" i="14" a="1"/>
  <c r="AG122" i="14" s="1"/>
  <c r="F123" i="27" a="1"/>
  <c r="F123" i="27" s="1"/>
  <c r="H45" i="27" a="1"/>
  <c r="H45" i="27" s="1"/>
  <c r="I35" i="28" a="1"/>
  <c r="I35" i="28" s="1"/>
  <c r="AI44" i="14" a="1"/>
  <c r="AI44" i="14" s="1"/>
  <c r="E44" i="27" a="1"/>
  <c r="E44" i="27" s="1"/>
  <c r="F34" i="28" a="1"/>
  <c r="F34" i="28" s="1"/>
  <c r="AF43" i="14" a="1"/>
  <c r="AF43" i="14" s="1"/>
  <c r="H107" i="27" a="1"/>
  <c r="H107" i="27" s="1"/>
  <c r="AI106" i="14" a="1"/>
  <c r="AI106" i="14" s="1"/>
  <c r="I81" i="28" a="1"/>
  <c r="I81" i="28" s="1"/>
  <c r="I15" i="27" a="1"/>
  <c r="I15" i="27" s="1"/>
  <c r="AJ14" i="14" a="1"/>
  <c r="AJ14" i="14" s="1"/>
  <c r="F61" i="27" a="1"/>
  <c r="F61" i="27" s="1"/>
  <c r="AG60" i="14" a="1"/>
  <c r="AG60" i="14" s="1"/>
  <c r="F67" i="27" a="1"/>
  <c r="F67" i="27" s="1"/>
  <c r="AG66" i="14" a="1"/>
  <c r="AG66" i="14" s="1"/>
  <c r="E117" i="27" a="1"/>
  <c r="E117" i="27" s="1"/>
  <c r="F89" i="28" a="1"/>
  <c r="F89" i="28" s="1"/>
  <c r="AF116" i="14" a="1"/>
  <c r="AF116" i="14" s="1"/>
  <c r="E77" i="27" a="1"/>
  <c r="E77" i="27" s="1"/>
  <c r="F59" i="28" a="1"/>
  <c r="F59" i="28" s="1"/>
  <c r="AF76" i="14" a="1"/>
  <c r="AF76" i="14" s="1"/>
  <c r="H133" i="27" a="1"/>
  <c r="H133" i="27" s="1"/>
  <c r="I101" i="28" a="1"/>
  <c r="I101" i="28" s="1"/>
  <c r="AI132" i="14" a="1"/>
  <c r="AI132" i="14" s="1"/>
  <c r="I72" i="28" a="1"/>
  <c r="I72" i="28" s="1"/>
  <c r="H94" i="27" a="1"/>
  <c r="H94" i="27" s="1"/>
  <c r="AI93" i="14" a="1"/>
  <c r="AI93" i="14" s="1"/>
  <c r="F96" i="27" a="1"/>
  <c r="F96" i="27" s="1"/>
  <c r="AG95" i="14" a="1"/>
  <c r="AG95" i="14" s="1"/>
  <c r="E126" i="27" a="1"/>
  <c r="E126" i="27" s="1"/>
  <c r="F96" i="28" a="1"/>
  <c r="F96" i="28" s="1"/>
  <c r="AF125" i="14" a="1"/>
  <c r="AF125" i="14" s="1"/>
  <c r="F36" i="28" a="1"/>
  <c r="F36" i="28" s="1"/>
  <c r="E46" i="27" a="1"/>
  <c r="E46" i="27" s="1"/>
  <c r="AF45" i="14" a="1"/>
  <c r="AF45" i="14" s="1"/>
  <c r="H140" i="27" a="1"/>
  <c r="H140" i="27" s="1"/>
  <c r="I106" i="28" a="1"/>
  <c r="I106" i="28" s="1"/>
  <c r="AI139" i="14" a="1"/>
  <c r="AI139" i="14" s="1"/>
  <c r="F107" i="28" a="1"/>
  <c r="F107" i="28" s="1"/>
  <c r="E141" i="27" a="1"/>
  <c r="E141" i="27" s="1"/>
  <c r="AF140" i="14" a="1"/>
  <c r="AF140" i="14" s="1"/>
  <c r="I86" i="27" a="1"/>
  <c r="I86" i="27" s="1"/>
  <c r="AJ85" i="14" a="1"/>
  <c r="AJ85" i="14" s="1"/>
  <c r="I24" i="27" a="1"/>
  <c r="I24" i="27" s="1"/>
  <c r="AJ23" i="14" a="1"/>
  <c r="AJ23" i="14" s="1"/>
  <c r="F25" i="28" a="1"/>
  <c r="F25" i="28" s="1"/>
  <c r="E31" i="27" a="1"/>
  <c r="E31" i="27" s="1"/>
  <c r="AF30" i="14" a="1"/>
  <c r="AF30" i="14" s="1"/>
  <c r="AJ26" i="14" a="1"/>
  <c r="AJ26" i="14" s="1"/>
  <c r="I27" i="27" a="1"/>
  <c r="I27" i="27" s="1"/>
  <c r="F50" i="28" a="1"/>
  <c r="F50" i="28" s="1"/>
  <c r="E64" i="27" a="1"/>
  <c r="E64" i="27" s="1"/>
  <c r="AF63" i="14" a="1"/>
  <c r="AF63" i="14" s="1"/>
  <c r="F102" i="27" a="1"/>
  <c r="F102" i="27" s="1"/>
  <c r="AG101" i="14" a="1"/>
  <c r="AG101" i="14" s="1"/>
  <c r="E71" i="27" a="1"/>
  <c r="E71" i="27" s="1"/>
  <c r="F55" i="28" a="1"/>
  <c r="F55" i="28" s="1"/>
  <c r="AF70" i="14" a="1"/>
  <c r="AF70" i="14" s="1"/>
  <c r="F118" i="27" a="1"/>
  <c r="F118" i="27" s="1"/>
  <c r="AG117" i="14" a="1"/>
  <c r="AG117" i="14" s="1"/>
  <c r="H36" i="27" a="1"/>
  <c r="H36" i="27" s="1"/>
  <c r="I28" i="28" a="1"/>
  <c r="I28" i="28" s="1"/>
  <c r="AI35" i="14" a="1"/>
  <c r="AI35" i="14" s="1"/>
  <c r="F58" i="28" a="1"/>
  <c r="F58" i="28" s="1"/>
  <c r="E76" i="27" a="1"/>
  <c r="E76" i="27" s="1"/>
  <c r="AF75" i="14" a="1"/>
  <c r="AF75" i="14" s="1"/>
  <c r="I133" i="27" a="1"/>
  <c r="I133" i="27" s="1"/>
  <c r="AJ132" i="14" a="1"/>
  <c r="AJ132" i="14" s="1"/>
  <c r="I107" i="28" a="1"/>
  <c r="I107" i="28" s="1"/>
  <c r="H141" i="27" a="1"/>
  <c r="H141" i="27" s="1"/>
  <c r="AI140" i="14" a="1"/>
  <c r="AI140" i="14" s="1"/>
  <c r="I88" i="27" a="1"/>
  <c r="I88" i="27" s="1"/>
  <c r="AJ87" i="14" a="1"/>
  <c r="AJ87" i="14" s="1"/>
  <c r="H13" i="27" a="1"/>
  <c r="H13" i="27" s="1"/>
  <c r="I11" i="28" a="1"/>
  <c r="I11" i="28" s="1"/>
  <c r="AI12" i="14" a="1"/>
  <c r="AI12" i="14" s="1"/>
  <c r="I11" i="27" a="1"/>
  <c r="I11" i="27" s="1"/>
  <c r="AJ10" i="14" a="1"/>
  <c r="AJ10" i="14" s="1"/>
  <c r="H21" i="27" a="1"/>
  <c r="H21" i="27" s="1"/>
  <c r="I17" i="28" a="1"/>
  <c r="I17" i="28" s="1"/>
  <c r="AI20" i="14" a="1"/>
  <c r="AI20" i="14" s="1"/>
  <c r="F29" i="27" a="1"/>
  <c r="F29" i="27" s="1"/>
  <c r="AG28" i="14" a="1"/>
  <c r="AG28" i="14" s="1"/>
  <c r="H55" i="27" a="1"/>
  <c r="H55" i="27" s="1"/>
  <c r="I43" i="28" a="1"/>
  <c r="I43" i="28" s="1"/>
  <c r="AI54" i="14" a="1"/>
  <c r="AI54" i="14" s="1"/>
  <c r="H51" i="27" a="1"/>
  <c r="H51" i="27" s="1"/>
  <c r="I39" i="28" a="1"/>
  <c r="I39" i="28" s="1"/>
  <c r="AI50" i="14" a="1"/>
  <c r="AI50" i="14" s="1"/>
  <c r="H62" i="27" a="1"/>
  <c r="H62" i="27" s="1"/>
  <c r="I48" i="28" a="1"/>
  <c r="I48" i="28" s="1"/>
  <c r="AI61" i="14" a="1"/>
  <c r="AI61" i="14" s="1"/>
  <c r="F116" i="27" a="1"/>
  <c r="F116" i="27" s="1"/>
  <c r="AG115" i="14" a="1"/>
  <c r="AG115" i="14" s="1"/>
  <c r="H35" i="27" a="1"/>
  <c r="H35" i="27" s="1"/>
  <c r="AI34" i="14" a="1"/>
  <c r="AI34" i="14" s="1"/>
  <c r="I27" i="28" a="1"/>
  <c r="I27" i="28" s="1"/>
  <c r="F78" i="27" a="1"/>
  <c r="F78" i="27" s="1"/>
  <c r="AG77" i="14" a="1"/>
  <c r="AG77" i="14" s="1"/>
  <c r="I143" i="27" a="1"/>
  <c r="I143" i="27" s="1"/>
  <c r="AJ142" i="14" a="1"/>
  <c r="AJ142" i="14" s="1"/>
  <c r="F143" i="27" a="1"/>
  <c r="F143" i="27" s="1"/>
  <c r="AG142" i="14" a="1"/>
  <c r="AG142" i="14" s="1"/>
  <c r="H85" i="27" a="1"/>
  <c r="H85" i="27" s="1"/>
  <c r="I65" i="28" a="1"/>
  <c r="I65" i="28" s="1"/>
  <c r="AI84" i="14" a="1"/>
  <c r="AI84" i="14" s="1"/>
  <c r="I84" i="27" a="1"/>
  <c r="I84" i="27" s="1"/>
  <c r="AJ83" i="14" a="1"/>
  <c r="AJ83" i="14" s="1"/>
  <c r="E107" i="27" a="1"/>
  <c r="E107" i="27" s="1"/>
  <c r="AF106" i="14" a="1"/>
  <c r="AF106" i="14" s="1"/>
  <c r="F81" i="28" a="1"/>
  <c r="F81" i="28" s="1"/>
  <c r="F15" i="27" a="1"/>
  <c r="F15" i="27" s="1"/>
  <c r="AG14" i="14" a="1"/>
  <c r="AG14" i="14" s="1"/>
  <c r="E21" i="27" a="1"/>
  <c r="E21" i="27" s="1"/>
  <c r="F17" i="28" a="1"/>
  <c r="F17" i="28" s="1"/>
  <c r="AF20" i="14" a="1"/>
  <c r="AF20" i="14" s="1"/>
  <c r="I22" i="27" a="1"/>
  <c r="I22" i="27" s="1"/>
  <c r="AJ21" i="14" a="1"/>
  <c r="AJ21" i="14" s="1"/>
  <c r="F27" i="27" a="1"/>
  <c r="F27" i="27" s="1"/>
  <c r="AG26" i="14" a="1"/>
  <c r="AG26" i="14" s="1"/>
  <c r="I56" i="27" a="1"/>
  <c r="I56" i="27" s="1"/>
  <c r="AJ55" i="14" a="1"/>
  <c r="AJ55" i="14" s="1"/>
  <c r="H63" i="27" a="1"/>
  <c r="H63" i="27" s="1"/>
  <c r="I49" i="28" a="1"/>
  <c r="I49" i="28" s="1"/>
  <c r="AI62" i="14" a="1"/>
  <c r="AI62" i="14" s="1"/>
  <c r="E59" i="27" a="1"/>
  <c r="E59" i="27" s="1"/>
  <c r="AF58" i="14" a="1"/>
  <c r="AF58" i="14" s="1"/>
  <c r="F45" i="28" a="1"/>
  <c r="F45" i="28" s="1"/>
  <c r="H103" i="27" a="1"/>
  <c r="H103" i="27" s="1"/>
  <c r="I79" i="28" a="1"/>
  <c r="I79" i="28" s="1"/>
  <c r="AI102" i="14" a="1"/>
  <c r="AI102" i="14" s="1"/>
  <c r="I77" i="28" a="1"/>
  <c r="I77" i="28" s="1"/>
  <c r="H101" i="27" a="1"/>
  <c r="H101" i="27" s="1"/>
  <c r="AI100" i="14" a="1"/>
  <c r="AI100" i="14" s="1"/>
  <c r="H68" i="27" a="1"/>
  <c r="H68" i="27" s="1"/>
  <c r="I52" i="28" a="1"/>
  <c r="I52" i="28" s="1"/>
  <c r="AI67" i="14" a="1"/>
  <c r="AI67" i="14" s="1"/>
  <c r="E118" i="27" a="1"/>
  <c r="E118" i="27" s="1"/>
  <c r="F90" i="28" a="1"/>
  <c r="F90" i="28" s="1"/>
  <c r="AF117" i="14" a="1"/>
  <c r="AF117" i="14" s="1"/>
  <c r="H38" i="27" a="1"/>
  <c r="H38" i="27" s="1"/>
  <c r="I30" i="28" a="1"/>
  <c r="I30" i="28" s="1"/>
  <c r="AI37" i="14" a="1"/>
  <c r="AI37" i="14" s="1"/>
  <c r="I76" i="27" a="1"/>
  <c r="I76" i="27" s="1"/>
  <c r="AJ75" i="14" a="1"/>
  <c r="AJ75" i="14" s="1"/>
  <c r="I109" i="28" a="1"/>
  <c r="I109" i="28" s="1"/>
  <c r="H143" i="27" a="1"/>
  <c r="H143" i="27" s="1"/>
  <c r="AI142" i="14" a="1"/>
  <c r="AI142" i="14" s="1"/>
  <c r="H144" i="27" a="1"/>
  <c r="H144" i="27" s="1"/>
  <c r="I110" i="28" a="1"/>
  <c r="I110" i="28" s="1"/>
  <c r="AI143" i="14" a="1"/>
  <c r="AI143" i="14" s="1"/>
  <c r="I63" i="28" a="1"/>
  <c r="I63" i="28" s="1"/>
  <c r="H83" i="27" a="1"/>
  <c r="H83" i="27" s="1"/>
  <c r="AI82" i="14" a="1"/>
  <c r="AI82" i="14" s="1"/>
  <c r="E86" i="27" a="1"/>
  <c r="E86" i="27" s="1"/>
  <c r="J86" i="27" s="1"/>
  <c r="F66" i="28" a="1"/>
  <c r="F66" i="28" s="1"/>
  <c r="AF85" i="14" a="1"/>
  <c r="AF85" i="14" s="1"/>
  <c r="H111" i="27" a="1"/>
  <c r="H111" i="27" s="1"/>
  <c r="I85" i="28" a="1"/>
  <c r="I85" i="28" s="1"/>
  <c r="AI110" i="14" a="1"/>
  <c r="AI110" i="14" s="1"/>
  <c r="F111" i="27" a="1"/>
  <c r="F111" i="27" s="1"/>
  <c r="AG110" i="14" a="1"/>
  <c r="AG110" i="14" s="1"/>
  <c r="H16" i="27" a="1"/>
  <c r="H16" i="27" s="1"/>
  <c r="I14" i="28" a="1"/>
  <c r="I14" i="28" s="1"/>
  <c r="AI15" i="14" a="1"/>
  <c r="AI15" i="14" s="1"/>
  <c r="E11" i="27" a="1"/>
  <c r="E11" i="27" s="1"/>
  <c r="F9" i="28" a="1"/>
  <c r="F9" i="28" s="1"/>
  <c r="AF10" i="14" a="1"/>
  <c r="AF10" i="14" s="1"/>
  <c r="F19" i="27" a="1"/>
  <c r="F19" i="27" s="1"/>
  <c r="AG18" i="14" a="1"/>
  <c r="AG18" i="14" s="1"/>
  <c r="F21" i="27" a="1"/>
  <c r="F21" i="27" s="1"/>
  <c r="AG20" i="14" a="1"/>
  <c r="AG20" i="14" s="1"/>
  <c r="F30" i="27" a="1"/>
  <c r="F30" i="27" s="1"/>
  <c r="AG29" i="14" a="1"/>
  <c r="AG29" i="14" s="1"/>
  <c r="I30" i="27" a="1"/>
  <c r="I30" i="27" s="1"/>
  <c r="AJ29" i="14" a="1"/>
  <c r="AJ29" i="14" s="1"/>
  <c r="H56" i="27" a="1"/>
  <c r="H56" i="27" s="1"/>
  <c r="I44" i="28" a="1"/>
  <c r="I44" i="28" s="1"/>
  <c r="AI55" i="14" a="1"/>
  <c r="AI55" i="14" s="1"/>
  <c r="H54" i="27" a="1"/>
  <c r="H54" i="27" s="1"/>
  <c r="I42" i="28" a="1"/>
  <c r="I42" i="28" s="1"/>
  <c r="AI53" i="14" a="1"/>
  <c r="AI53" i="14" s="1"/>
  <c r="I64" i="27" a="1"/>
  <c r="I64" i="27" s="1"/>
  <c r="AJ63" i="14" a="1"/>
  <c r="AJ63" i="14" s="1"/>
  <c r="F63" i="27" a="1"/>
  <c r="F63" i="27" s="1"/>
  <c r="AG62" i="14" a="1"/>
  <c r="AG62" i="14" s="1"/>
  <c r="F77" i="28" a="1"/>
  <c r="F77" i="28" s="1"/>
  <c r="E101" i="27" a="1"/>
  <c r="E101" i="27" s="1"/>
  <c r="AF100" i="14" a="1"/>
  <c r="AF100" i="14" s="1"/>
  <c r="E99" i="27" a="1"/>
  <c r="E99" i="27" s="1"/>
  <c r="F75" i="28" a="1"/>
  <c r="F75" i="28" s="1"/>
  <c r="AF98" i="14" a="1"/>
  <c r="AF98" i="14" s="1"/>
  <c r="I68" i="27" a="1"/>
  <c r="I68" i="27" s="1"/>
  <c r="AJ67" i="14" a="1"/>
  <c r="AJ67" i="14" s="1"/>
  <c r="H70" i="27" a="1"/>
  <c r="H70" i="27" s="1"/>
  <c r="I54" i="28" a="1"/>
  <c r="I54" i="28" s="1"/>
  <c r="AI69" i="14" a="1"/>
  <c r="AI69" i="14" s="1"/>
  <c r="I88" i="28" a="1"/>
  <c r="I88" i="28" s="1"/>
  <c r="H116" i="27" a="1"/>
  <c r="H116" i="27" s="1"/>
  <c r="AI115" i="14" a="1"/>
  <c r="AI115" i="14" s="1"/>
  <c r="H119" i="27" a="1"/>
  <c r="H119" i="27" s="1"/>
  <c r="I91" i="28" a="1"/>
  <c r="I91" i="28" s="1"/>
  <c r="AI118" i="14" a="1"/>
  <c r="AI118" i="14" s="1"/>
  <c r="I38" i="27" a="1"/>
  <c r="I38" i="27" s="1"/>
  <c r="AJ37" i="14" a="1"/>
  <c r="AJ37" i="14" s="1"/>
  <c r="E38" i="27" a="1"/>
  <c r="E38" i="27" s="1"/>
  <c r="F30" i="28" a="1"/>
  <c r="F30" i="28" s="1"/>
  <c r="AF37" i="14" a="1"/>
  <c r="AF37" i="14" s="1"/>
  <c r="I59" i="28" a="1"/>
  <c r="I59" i="28" s="1"/>
  <c r="H77" i="27" a="1"/>
  <c r="H77" i="27" s="1"/>
  <c r="AI76" i="14" a="1"/>
  <c r="AI76" i="14" s="1"/>
  <c r="I78" i="27" a="1"/>
  <c r="I78" i="27" s="1"/>
  <c r="AJ77" i="14" a="1"/>
  <c r="AJ77" i="14" s="1"/>
  <c r="I136" i="27" a="1"/>
  <c r="I136" i="27" s="1"/>
  <c r="AJ135" i="14" a="1"/>
  <c r="AJ135" i="14" s="1"/>
  <c r="F104" i="28" a="1"/>
  <c r="F104" i="28" s="1"/>
  <c r="E136" i="27" a="1"/>
  <c r="E136" i="27" s="1"/>
  <c r="AF135" i="14" a="1"/>
  <c r="AF135" i="14" s="1"/>
  <c r="I70" i="28" a="1"/>
  <c r="I70" i="28" s="1"/>
  <c r="K70" i="28" s="1"/>
  <c r="K23" i="15" s="1" a="1"/>
  <c r="K23" i="15" s="1"/>
  <c r="H92" i="27" a="1"/>
  <c r="H92" i="27" s="1"/>
  <c r="AI91" i="14" a="1"/>
  <c r="AI91" i="14" s="1"/>
  <c r="I93" i="27" a="1"/>
  <c r="I93" i="27" s="1"/>
  <c r="AJ92" i="14" a="1"/>
  <c r="AJ92" i="14" s="1"/>
  <c r="H127" i="27" a="1"/>
  <c r="H127" i="27" s="1"/>
  <c r="I97" i="28" a="1"/>
  <c r="I97" i="28" s="1"/>
  <c r="AI126" i="14" a="1"/>
  <c r="AI126" i="14" s="1"/>
  <c r="I125" i="27" a="1"/>
  <c r="I125" i="27" s="1"/>
  <c r="AJ124" i="14" a="1"/>
  <c r="AJ124" i="14" s="1"/>
  <c r="F43" i="27" a="1"/>
  <c r="F43" i="27" s="1"/>
  <c r="AG42" i="14" a="1"/>
  <c r="AG42" i="14" s="1"/>
  <c r="I44" i="27" a="1"/>
  <c r="I44" i="27" s="1"/>
  <c r="AJ43" i="14" a="1"/>
  <c r="AJ43" i="14" s="1"/>
  <c r="I149" i="27" a="1"/>
  <c r="I149" i="27" s="1"/>
  <c r="AJ148" i="14" a="1"/>
  <c r="AJ148" i="14" s="1"/>
  <c r="F147" i="27" a="1"/>
  <c r="F147" i="27" s="1"/>
  <c r="AG146" i="14" a="1"/>
  <c r="AG146" i="14" s="1"/>
  <c r="I113" i="28" a="1"/>
  <c r="I113" i="28" s="1"/>
  <c r="H149" i="27" a="1"/>
  <c r="H149" i="27" s="1"/>
  <c r="AI148" i="14" a="1"/>
  <c r="AI148" i="14" s="1"/>
  <c r="I151" i="27" a="1"/>
  <c r="I151" i="27" s="1"/>
  <c r="AJ150" i="14" a="1"/>
  <c r="AJ150" i="14" s="1"/>
  <c r="F148" i="27" a="1"/>
  <c r="F148" i="27" s="1"/>
  <c r="AG147" i="14" a="1"/>
  <c r="AG147" i="14" s="1"/>
  <c r="F142" i="27" a="1"/>
  <c r="F142" i="27" s="1"/>
  <c r="AG141" i="14" a="1"/>
  <c r="AG141" i="14" s="1"/>
  <c r="I109" i="27" a="1"/>
  <c r="I109" i="27" s="1"/>
  <c r="AJ108" i="14" a="1"/>
  <c r="AJ108" i="14" s="1"/>
  <c r="I55" i="27" a="1"/>
  <c r="I55" i="27" s="1"/>
  <c r="AJ54" i="14" a="1"/>
  <c r="AJ54" i="14" s="1"/>
  <c r="F38" i="27" a="1"/>
  <c r="F38" i="27" s="1"/>
  <c r="AG37" i="14" a="1"/>
  <c r="AG37" i="14" s="1"/>
  <c r="I48" i="27" a="1"/>
  <c r="I48" i="27" s="1"/>
  <c r="AJ47" i="14" a="1"/>
  <c r="AJ47" i="14" s="1"/>
  <c r="I76" i="28" a="1"/>
  <c r="I76" i="28" s="1"/>
  <c r="H100" i="27" a="1"/>
  <c r="H100" i="27" s="1"/>
  <c r="AI99" i="14" a="1"/>
  <c r="AI99" i="14" s="1"/>
  <c r="I91" i="27" a="1"/>
  <c r="I91" i="27" s="1"/>
  <c r="AJ90" i="14" a="1"/>
  <c r="AJ90" i="14" s="1"/>
  <c r="I144" i="27" a="1"/>
  <c r="I144" i="27" s="1"/>
  <c r="AJ143" i="14" a="1"/>
  <c r="AJ143" i="14" s="1"/>
  <c r="I116" i="27" a="1"/>
  <c r="I116" i="27" s="1"/>
  <c r="AJ115" i="14" a="1"/>
  <c r="AJ115" i="14" s="1"/>
  <c r="F83" i="27" a="1"/>
  <c r="F83" i="27" s="1"/>
  <c r="AG82" i="14" a="1"/>
  <c r="AG82" i="14" s="1"/>
  <c r="F112" i="27" a="1"/>
  <c r="F112" i="27" s="1"/>
  <c r="AG111" i="14" a="1"/>
  <c r="AG111" i="14" s="1"/>
  <c r="E30" i="27" a="1"/>
  <c r="E30" i="27" s="1"/>
  <c r="F24" i="28" a="1"/>
  <c r="F24" i="28" s="1"/>
  <c r="AF29" i="14" a="1"/>
  <c r="AF29" i="14" s="1"/>
  <c r="I100" i="27" a="1"/>
  <c r="I100" i="27" s="1"/>
  <c r="AJ99" i="14" a="1"/>
  <c r="AJ99" i="14" s="1"/>
  <c r="F11" i="27" a="1"/>
  <c r="F11" i="27" s="1"/>
  <c r="AG10" i="14" a="1"/>
  <c r="AG10" i="14" s="1"/>
  <c r="I54" i="27" a="1"/>
  <c r="I54" i="27" s="1"/>
  <c r="AJ53" i="14" a="1"/>
  <c r="AJ53" i="14" s="1"/>
  <c r="H117" i="27" a="1"/>
  <c r="H117" i="27" s="1"/>
  <c r="I89" i="28" a="1"/>
  <c r="I89" i="28" s="1"/>
  <c r="AI116" i="14" a="1"/>
  <c r="AI116" i="14" s="1"/>
  <c r="I116" i="28" a="1"/>
  <c r="I116" i="28" s="1"/>
  <c r="H152" i="27" a="1"/>
  <c r="H152" i="27" s="1"/>
  <c r="AI151" i="14" a="1"/>
  <c r="AI151" i="14" s="1"/>
  <c r="E83" i="27" a="1"/>
  <c r="E83" i="27" s="1"/>
  <c r="AF82" i="14" a="1"/>
  <c r="AF82" i="14" s="1"/>
  <c r="F63" i="28" a="1"/>
  <c r="F63" i="28" s="1"/>
  <c r="E111" i="27" a="1"/>
  <c r="E111" i="27" s="1"/>
  <c r="F85" i="28" a="1"/>
  <c r="F85" i="28" s="1"/>
  <c r="AF110" i="14" a="1"/>
  <c r="AF110" i="14" s="1"/>
  <c r="F104" i="27" a="1"/>
  <c r="F104" i="27" s="1"/>
  <c r="AG103" i="14" a="1"/>
  <c r="AG103" i="14" s="1"/>
  <c r="H128" i="27" a="1"/>
  <c r="H128" i="27" s="1"/>
  <c r="I98" i="28" a="1"/>
  <c r="I98" i="28" s="1"/>
  <c r="AI127" i="14" a="1"/>
  <c r="AI127" i="14" s="1"/>
  <c r="F44" i="27" a="1"/>
  <c r="F44" i="27" s="1"/>
  <c r="AG43" i="14" a="1"/>
  <c r="AG43" i="14" s="1"/>
  <c r="H150" i="27" a="1"/>
  <c r="H150" i="27" s="1"/>
  <c r="I114" i="28" a="1"/>
  <c r="I114" i="28" s="1"/>
  <c r="AI149" i="14" a="1"/>
  <c r="AI149" i="14" s="1"/>
  <c r="F122" i="28" a="1"/>
  <c r="F122" i="28" s="1"/>
  <c r="K122" i="28" s="1"/>
  <c r="K122" i="15" s="1" a="1"/>
  <c r="K122" i="15" s="1"/>
  <c r="F64" i="28" a="1"/>
  <c r="F64" i="28" s="1"/>
  <c r="E84" i="27" a="1"/>
  <c r="E84" i="27" s="1"/>
  <c r="AF83" i="14" a="1"/>
  <c r="AF83" i="14" s="1"/>
  <c r="I87" i="27" a="1"/>
  <c r="I87" i="27" s="1"/>
  <c r="AJ86" i="14" a="1"/>
  <c r="AJ86" i="14" s="1"/>
  <c r="F108" i="27" a="1"/>
  <c r="F108" i="27" s="1"/>
  <c r="K108" i="27" s="1"/>
  <c r="AG107" i="14" a="1"/>
  <c r="AG107" i="14" s="1"/>
  <c r="F16" i="27" a="1"/>
  <c r="F16" i="27" s="1"/>
  <c r="AG15" i="14" a="1"/>
  <c r="AG15" i="14" s="1"/>
  <c r="F28" i="27" a="1"/>
  <c r="F28" i="27" s="1"/>
  <c r="AG27" i="14" a="1"/>
  <c r="AG27" i="14" s="1"/>
  <c r="H52" i="27" a="1"/>
  <c r="H52" i="27" s="1"/>
  <c r="I40" i="28" a="1"/>
  <c r="I40" i="28" s="1"/>
  <c r="AI51" i="14" a="1"/>
  <c r="AI51" i="14" s="1"/>
  <c r="H59" i="27" a="1"/>
  <c r="H59" i="27" s="1"/>
  <c r="I45" i="28" a="1"/>
  <c r="I45" i="28" s="1"/>
  <c r="AI58" i="14" a="1"/>
  <c r="AI58" i="14" s="1"/>
  <c r="E100" i="27" a="1"/>
  <c r="E100" i="27" s="1"/>
  <c r="F76" i="28" a="1"/>
  <c r="F76" i="28" s="1"/>
  <c r="AF99" i="14" a="1"/>
  <c r="AF99" i="14" s="1"/>
  <c r="E70" i="27" a="1"/>
  <c r="E70" i="27" s="1"/>
  <c r="F54" i="28" a="1"/>
  <c r="F54" i="28" s="1"/>
  <c r="AF69" i="14" a="1"/>
  <c r="AF69" i="14" s="1"/>
  <c r="F87" i="28" a="1"/>
  <c r="F87" i="28" s="1"/>
  <c r="K87" i="28" s="1"/>
  <c r="K12" i="15" s="1" a="1"/>
  <c r="K12" i="15" s="1"/>
  <c r="E115" i="27" a="1"/>
  <c r="E115" i="27" s="1"/>
  <c r="AF114" i="14" a="1"/>
  <c r="AF114" i="14" s="1"/>
  <c r="F80" i="27" a="1"/>
  <c r="F80" i="27" s="1"/>
  <c r="AG79" i="14" a="1"/>
  <c r="AG79" i="14" s="1"/>
  <c r="H131" i="27" a="1"/>
  <c r="H131" i="27" s="1"/>
  <c r="I99" i="28" a="1"/>
  <c r="I99" i="28" s="1"/>
  <c r="AI130" i="14" a="1"/>
  <c r="AI130" i="14" s="1"/>
  <c r="F100" i="28" a="1"/>
  <c r="F100" i="28" s="1"/>
  <c r="E132" i="27" a="1"/>
  <c r="E132" i="27" s="1"/>
  <c r="AF131" i="14" a="1"/>
  <c r="AF131" i="14" s="1"/>
  <c r="E96" i="27" a="1"/>
  <c r="E96" i="27" s="1"/>
  <c r="F74" i="28" a="1"/>
  <c r="F74" i="28" s="1"/>
  <c r="AF95" i="14" a="1"/>
  <c r="AF95" i="14" s="1"/>
  <c r="H95" i="27" a="1"/>
  <c r="H95" i="27" s="1"/>
  <c r="I73" i="28" a="1"/>
  <c r="I73" i="28" s="1"/>
  <c r="AI94" i="14" a="1"/>
  <c r="AI94" i="14" s="1"/>
  <c r="I94" i="28" a="1"/>
  <c r="I94" i="28" s="1"/>
  <c r="H124" i="27" a="1"/>
  <c r="H124" i="27" s="1"/>
  <c r="AI123" i="14" a="1"/>
  <c r="AI123" i="14" s="1"/>
  <c r="E123" i="27" a="1"/>
  <c r="E123" i="27" s="1"/>
  <c r="F93" i="28" a="1"/>
  <c r="F93" i="28" s="1"/>
  <c r="AF122" i="14" a="1"/>
  <c r="AF122" i="14" s="1"/>
  <c r="H44" i="27" a="1"/>
  <c r="H44" i="27" s="1"/>
  <c r="I34" i="28" a="1"/>
  <c r="I34" i="28" s="1"/>
  <c r="AI43" i="14" a="1"/>
  <c r="AI43" i="14" s="1"/>
  <c r="E45" i="27" a="1"/>
  <c r="E45" i="27" s="1"/>
  <c r="F35" i="28" a="1"/>
  <c r="F35" i="28" s="1"/>
  <c r="AF44" i="14" a="1"/>
  <c r="AF44" i="14" s="1"/>
  <c r="F150" i="27" a="1"/>
  <c r="F150" i="27" s="1"/>
  <c r="AG149" i="14" a="1"/>
  <c r="AG149" i="14" s="1"/>
  <c r="I152" i="27" a="1"/>
  <c r="I152" i="27" s="1"/>
  <c r="AJ151" i="14" a="1"/>
  <c r="AJ151" i="14" s="1"/>
  <c r="I112" i="27" a="1"/>
  <c r="I112" i="27" s="1"/>
  <c r="AJ111" i="14" a="1"/>
  <c r="AJ111" i="14" s="1"/>
  <c r="F78" i="28" a="1"/>
  <c r="F78" i="28" s="1"/>
  <c r="E102" i="27" a="1"/>
  <c r="E102" i="27" s="1"/>
  <c r="AF101" i="14" a="1"/>
  <c r="AF101" i="14" s="1"/>
  <c r="F71" i="27" a="1"/>
  <c r="F71" i="27" s="1"/>
  <c r="AG70" i="14" a="1"/>
  <c r="AG70" i="14" s="1"/>
  <c r="H75" i="27" a="1"/>
  <c r="H75" i="27" s="1"/>
  <c r="I57" i="28" a="1"/>
  <c r="I57" i="28" s="1"/>
  <c r="AI74" i="14" a="1"/>
  <c r="AI74" i="14" s="1"/>
  <c r="I95" i="27" a="1"/>
  <c r="I95" i="27" s="1"/>
  <c r="AJ94" i="14" a="1"/>
  <c r="AJ94" i="14" s="1"/>
  <c r="I124" i="27" a="1"/>
  <c r="I124" i="27" s="1"/>
  <c r="AJ123" i="14" a="1"/>
  <c r="AJ123" i="14" s="1"/>
  <c r="I108" i="28" a="1"/>
  <c r="I108" i="28" s="1"/>
  <c r="H142" i="27" a="1"/>
  <c r="H142" i="27" s="1"/>
  <c r="AI141" i="14" a="1"/>
  <c r="AI141" i="14" s="1"/>
  <c r="F84" i="27" a="1"/>
  <c r="F84" i="27" s="1"/>
  <c r="AG83" i="14" a="1"/>
  <c r="AG83" i="14" s="1"/>
  <c r="H14" i="27" a="1"/>
  <c r="H14" i="27" s="1"/>
  <c r="I12" i="28" a="1"/>
  <c r="I12" i="28" s="1"/>
  <c r="AI13" i="14" a="1"/>
  <c r="AI13" i="14" s="1"/>
  <c r="I51" i="27" a="1"/>
  <c r="I51" i="27" s="1"/>
  <c r="AJ50" i="14" a="1"/>
  <c r="AJ50" i="14" s="1"/>
  <c r="I61" i="27" a="1"/>
  <c r="I61" i="27" s="1"/>
  <c r="AJ60" i="14" a="1"/>
  <c r="AJ60" i="14" s="1"/>
  <c r="F52" i="28" a="1"/>
  <c r="F52" i="28" s="1"/>
  <c r="E68" i="27" a="1"/>
  <c r="E68" i="27" s="1"/>
  <c r="AF67" i="14" a="1"/>
  <c r="AF67" i="14" s="1"/>
  <c r="E39" i="27" a="1"/>
  <c r="E39" i="27" s="1"/>
  <c r="F31" i="28" a="1"/>
  <c r="F31" i="28" s="1"/>
  <c r="AF38" i="14" a="1"/>
  <c r="AF38" i="14" s="1"/>
  <c r="I79" i="27" a="1"/>
  <c r="I79" i="27" s="1"/>
  <c r="AJ78" i="14" a="1"/>
  <c r="AJ78" i="14" s="1"/>
  <c r="AI90" i="14" a="1"/>
  <c r="AI90" i="14" s="1"/>
  <c r="H91" i="27" a="1"/>
  <c r="H91" i="27" s="1"/>
  <c r="I69" i="28" a="1"/>
  <c r="I69" i="28" s="1"/>
  <c r="F98" i="28" a="1"/>
  <c r="F98" i="28" s="1"/>
  <c r="E128" i="27" a="1"/>
  <c r="E128" i="27" s="1"/>
  <c r="AF127" i="14" a="1"/>
  <c r="AF127" i="14" s="1"/>
  <c r="E47" i="27" a="1"/>
  <c r="E47" i="27" s="1"/>
  <c r="F37" i="28" a="1"/>
  <c r="F37" i="28" s="1"/>
  <c r="AF46" i="14" a="1"/>
  <c r="AF46" i="14" s="1"/>
  <c r="F14" i="27" a="1"/>
  <c r="F14" i="27" s="1"/>
  <c r="AG13" i="14" a="1"/>
  <c r="AG13" i="14" s="1"/>
  <c r="I20" i="27" a="1"/>
  <c r="I20" i="27" s="1"/>
  <c r="AJ19" i="14" a="1"/>
  <c r="AJ19" i="14" s="1"/>
  <c r="F40" i="28" a="1"/>
  <c r="F40" i="28" s="1"/>
  <c r="E52" i="27" a="1"/>
  <c r="E52" i="27" s="1"/>
  <c r="AF51" i="14" a="1"/>
  <c r="AF51" i="14" s="1"/>
  <c r="H102" i="27" a="1"/>
  <c r="H102" i="27" s="1"/>
  <c r="I78" i="28" a="1"/>
  <c r="I78" i="28" s="1"/>
  <c r="AI101" i="14" a="1"/>
  <c r="AI101" i="14" s="1"/>
  <c r="I69" i="27" a="1"/>
  <c r="I69" i="27" s="1"/>
  <c r="AJ68" i="14" a="1"/>
  <c r="AJ68" i="14" s="1"/>
  <c r="H39" i="27" a="1"/>
  <c r="H39" i="27" s="1"/>
  <c r="I31" i="28" a="1"/>
  <c r="I31" i="28" s="1"/>
  <c r="AI38" i="14" a="1"/>
  <c r="AI38" i="14" s="1"/>
  <c r="H139" i="27" a="1"/>
  <c r="H139" i="27" s="1"/>
  <c r="AI138" i="14" a="1"/>
  <c r="AI138" i="14" s="1"/>
  <c r="I105" i="28" a="1"/>
  <c r="I105" i="28" s="1"/>
  <c r="H87" i="27" a="1"/>
  <c r="H87" i="27" s="1"/>
  <c r="I67" i="28" a="1"/>
  <c r="I67" i="28" s="1"/>
  <c r="AI86" i="14" a="1"/>
  <c r="AI86" i="14" s="1"/>
  <c r="I111" i="27" a="1"/>
  <c r="I111" i="27" s="1"/>
  <c r="AJ110" i="14" a="1"/>
  <c r="AJ110" i="14" s="1"/>
  <c r="I13" i="27" a="1"/>
  <c r="I13" i="27" s="1"/>
  <c r="AJ12" i="14" a="1"/>
  <c r="AJ12" i="14" s="1"/>
  <c r="F24" i="27" a="1"/>
  <c r="F24" i="27" s="1"/>
  <c r="AG23" i="14" a="1"/>
  <c r="AG23" i="14" s="1"/>
  <c r="F31" i="27" a="1"/>
  <c r="F31" i="27" s="1"/>
  <c r="AG30" i="14" a="1"/>
  <c r="AG30" i="14" s="1"/>
  <c r="I53" i="27" a="1"/>
  <c r="I53" i="27" s="1"/>
  <c r="AJ52" i="14" a="1"/>
  <c r="AJ52" i="14" s="1"/>
  <c r="H99" i="27" a="1"/>
  <c r="H99" i="27" s="1"/>
  <c r="I75" i="28" a="1"/>
  <c r="I75" i="28" s="1"/>
  <c r="AI98" i="14" a="1"/>
  <c r="AI98" i="14" s="1"/>
  <c r="F68" i="27" a="1"/>
  <c r="F68" i="27" s="1"/>
  <c r="AG67" i="14" a="1"/>
  <c r="AG67" i="14" s="1"/>
  <c r="F37" i="27" a="1"/>
  <c r="F37" i="27" s="1"/>
  <c r="AG36" i="14" a="1"/>
  <c r="AG36" i="14" s="1"/>
  <c r="F132" i="27" a="1"/>
  <c r="F132" i="27" s="1"/>
  <c r="AG131" i="14" a="1"/>
  <c r="AG131" i="14" s="1"/>
  <c r="I140" i="27" a="1"/>
  <c r="I140" i="27" s="1"/>
  <c r="AJ139" i="14" a="1"/>
  <c r="AJ139" i="14" s="1"/>
  <c r="E87" i="27" a="1"/>
  <c r="E87" i="27" s="1"/>
  <c r="F67" i="28" a="1"/>
  <c r="F67" i="28" s="1"/>
  <c r="AF86" i="14" a="1"/>
  <c r="AF86" i="14" s="1"/>
  <c r="F88" i="27" a="1"/>
  <c r="F88" i="27" s="1"/>
  <c r="AG87" i="14" a="1"/>
  <c r="AG87" i="14" s="1"/>
  <c r="I19" i="27" a="1"/>
  <c r="I19" i="27" s="1"/>
  <c r="AJ18" i="14" a="1"/>
  <c r="AJ18" i="14" s="1"/>
  <c r="I32" i="27" a="1"/>
  <c r="I32" i="27" s="1"/>
  <c r="AJ31" i="14" a="1"/>
  <c r="AJ31" i="14" s="1"/>
  <c r="H53" i="27" a="1"/>
  <c r="H53" i="27" s="1"/>
  <c r="I41" i="28" a="1"/>
  <c r="I41" i="28" s="1"/>
  <c r="AI52" i="14" a="1"/>
  <c r="AI52" i="14" s="1"/>
  <c r="F100" i="27" a="1"/>
  <c r="F100" i="27" s="1"/>
  <c r="AG99" i="14" a="1"/>
  <c r="AG99" i="14" s="1"/>
  <c r="H71" i="27" a="1"/>
  <c r="H71" i="27" s="1"/>
  <c r="I55" i="28" a="1"/>
  <c r="I55" i="28" s="1"/>
  <c r="AI70" i="14" a="1"/>
  <c r="AI70" i="14" s="1"/>
  <c r="I36" i="27" a="1"/>
  <c r="I36" i="27" s="1"/>
  <c r="AJ35" i="14" a="1"/>
  <c r="AJ35" i="14" s="1"/>
  <c r="I60" i="28" a="1"/>
  <c r="I60" i="28" s="1"/>
  <c r="H78" i="27" a="1"/>
  <c r="H78" i="27" s="1"/>
  <c r="AI77" i="14" a="1"/>
  <c r="AI77" i="14" s="1"/>
  <c r="AF130" i="14" a="1"/>
  <c r="AF130" i="14" s="1"/>
  <c r="E131" i="27" a="1"/>
  <c r="E131" i="27" s="1"/>
  <c r="F99" i="28" a="1"/>
  <c r="F99" i="28" s="1"/>
  <c r="F125" i="27" a="1"/>
  <c r="F125" i="27" s="1"/>
  <c r="AG124" i="14" a="1"/>
  <c r="AG124" i="14" s="1"/>
  <c r="H47" i="27" a="1"/>
  <c r="H47" i="27" s="1"/>
  <c r="I37" i="28" a="1"/>
  <c r="I37" i="28" s="1"/>
  <c r="AI46" i="14" a="1"/>
  <c r="AI46" i="14" s="1"/>
  <c r="H148" i="27" a="1"/>
  <c r="H148" i="27" s="1"/>
  <c r="I112" i="28" a="1"/>
  <c r="I112" i="28" s="1"/>
  <c r="AI147" i="14" a="1"/>
  <c r="AI147" i="14" s="1"/>
  <c r="I82" i="28" a="1"/>
  <c r="I82" i="28" s="1"/>
  <c r="H108" i="27" a="1"/>
  <c r="H108" i="27" s="1"/>
  <c r="AI107" i="14" a="1"/>
  <c r="AI107" i="14" s="1"/>
  <c r="I13" i="28" a="1"/>
  <c r="I13" i="28" s="1"/>
  <c r="H15" i="27" a="1"/>
  <c r="H15" i="27" s="1"/>
  <c r="AI14" i="14" a="1"/>
  <c r="AI14" i="14" s="1"/>
  <c r="H61" i="27" a="1"/>
  <c r="H61" i="27" s="1"/>
  <c r="I47" i="28" a="1"/>
  <c r="I47" i="28" s="1"/>
  <c r="AI60" i="14" a="1"/>
  <c r="AI60" i="14" s="1"/>
  <c r="F35" i="27" a="1"/>
  <c r="F35" i="27" s="1"/>
  <c r="AG34" i="14" a="1"/>
  <c r="AG34" i="14" s="1"/>
  <c r="E133" i="27" a="1"/>
  <c r="E133" i="27" s="1"/>
  <c r="F101" i="28" a="1"/>
  <c r="F101" i="28" s="1"/>
  <c r="AF132" i="14" a="1"/>
  <c r="AF132" i="14" s="1"/>
  <c r="F91" i="27" a="1"/>
  <c r="F91" i="27" s="1"/>
  <c r="AG90" i="14" a="1"/>
  <c r="AG90" i="14" s="1"/>
  <c r="E95" i="27" a="1"/>
  <c r="E95" i="27" s="1"/>
  <c r="F73" i="28" a="1"/>
  <c r="F73" i="28" s="1"/>
  <c r="AF94" i="14" a="1"/>
  <c r="AF94" i="14" s="1"/>
  <c r="I127" i="27" a="1"/>
  <c r="I127" i="27" s="1"/>
  <c r="AJ126" i="14" a="1"/>
  <c r="AJ126" i="14" s="1"/>
  <c r="F46" i="27" a="1"/>
  <c r="F46" i="27" s="1"/>
  <c r="AG45" i="14" a="1"/>
  <c r="AG45" i="14" s="1"/>
  <c r="F141" i="27" a="1"/>
  <c r="F141" i="27" s="1"/>
  <c r="AG140" i="14" a="1"/>
  <c r="AG140" i="14" s="1"/>
  <c r="AG138" i="14" a="1"/>
  <c r="AG138" i="14" s="1"/>
  <c r="F139" i="27" a="1"/>
  <c r="F139" i="27" s="1"/>
  <c r="I142" i="27" a="1"/>
  <c r="I142" i="27" s="1"/>
  <c r="AJ141" i="14" a="1"/>
  <c r="AJ141" i="14" s="1"/>
  <c r="F87" i="27" a="1"/>
  <c r="F87" i="27" s="1"/>
  <c r="AG86" i="14" a="1"/>
  <c r="AG86" i="14" s="1"/>
  <c r="I110" i="27" a="1"/>
  <c r="I110" i="27" s="1"/>
  <c r="AJ109" i="14" a="1"/>
  <c r="AJ109" i="14" s="1"/>
  <c r="I10" i="28" a="1"/>
  <c r="I10" i="28" s="1"/>
  <c r="H12" i="27" a="1"/>
  <c r="H12" i="27" s="1"/>
  <c r="AI11" i="14" a="1"/>
  <c r="AI11" i="14" s="1"/>
  <c r="E24" i="27" a="1"/>
  <c r="E24" i="27" s="1"/>
  <c r="F20" i="28" a="1"/>
  <c r="F20" i="28" s="1"/>
  <c r="AF23" i="14" a="1"/>
  <c r="AF23" i="14" s="1"/>
  <c r="F23" i="27" a="1"/>
  <c r="F23" i="27" s="1"/>
  <c r="AG22" i="14" a="1"/>
  <c r="AG22" i="14" s="1"/>
  <c r="I29" i="27" a="1"/>
  <c r="I29" i="27" s="1"/>
  <c r="AJ28" i="14" a="1"/>
  <c r="AJ28" i="14" s="1"/>
  <c r="I52" i="27" a="1"/>
  <c r="I52" i="27" s="1"/>
  <c r="AJ51" i="14" a="1"/>
  <c r="AJ51" i="14" s="1"/>
  <c r="I62" i="27" a="1"/>
  <c r="I62" i="27" s="1"/>
  <c r="AJ61" i="14" a="1"/>
  <c r="AJ61" i="14" s="1"/>
  <c r="E104" i="27" a="1"/>
  <c r="E104" i="27" s="1"/>
  <c r="F80" i="28" a="1"/>
  <c r="F80" i="28" s="1"/>
  <c r="AF103" i="14" a="1"/>
  <c r="AF103" i="14" s="1"/>
  <c r="E72" i="27" a="1"/>
  <c r="E72" i="27" s="1"/>
  <c r="J72" i="27" s="1"/>
  <c r="F56" i="28" a="1"/>
  <c r="F56" i="28" s="1"/>
  <c r="AF71" i="14" a="1"/>
  <c r="AF71" i="14" s="1"/>
  <c r="E119" i="27" a="1"/>
  <c r="E119" i="27" s="1"/>
  <c r="F91" i="28" a="1"/>
  <c r="F91" i="28" s="1"/>
  <c r="AF118" i="14" a="1"/>
  <c r="AF118" i="14" s="1"/>
  <c r="E36" i="27" a="1"/>
  <c r="E36" i="27" s="1"/>
  <c r="F28" i="28" a="1"/>
  <c r="F28" i="28" s="1"/>
  <c r="AF35" i="14" a="1"/>
  <c r="AF35" i="14" s="1"/>
  <c r="I40" i="27" a="1"/>
  <c r="I40" i="27" s="1"/>
  <c r="AJ39" i="14" a="1"/>
  <c r="AJ39" i="14" s="1"/>
  <c r="E80" i="27" a="1"/>
  <c r="E80" i="27" s="1"/>
  <c r="F62" i="28" a="1"/>
  <c r="F62" i="28" s="1"/>
  <c r="AF79" i="14" a="1"/>
  <c r="AF79" i="14" s="1"/>
  <c r="F108" i="28" a="1"/>
  <c r="F108" i="28" s="1"/>
  <c r="E142" i="27" a="1"/>
  <c r="E142" i="27" s="1"/>
  <c r="AF141" i="14" a="1"/>
  <c r="AF141" i="14" s="1"/>
  <c r="F144" i="27" a="1"/>
  <c r="F144" i="27" s="1"/>
  <c r="AG143" i="14" a="1"/>
  <c r="AG143" i="14" s="1"/>
  <c r="F86" i="27" a="1"/>
  <c r="F86" i="27" s="1"/>
  <c r="AG85" i="14" a="1"/>
  <c r="AG85" i="14" s="1"/>
  <c r="E88" i="27" a="1"/>
  <c r="E88" i="27" s="1"/>
  <c r="F68" i="28" a="1"/>
  <c r="F68" i="28" s="1"/>
  <c r="AF87" i="14" a="1"/>
  <c r="AF87" i="14" s="1"/>
  <c r="F107" i="27" a="1"/>
  <c r="F107" i="27" s="1"/>
  <c r="AG106" i="14" a="1"/>
  <c r="AG106" i="14" s="1"/>
  <c r="F110" i="27" a="1"/>
  <c r="F110" i="27" s="1"/>
  <c r="AG109" i="14" a="1"/>
  <c r="AG109" i="14" s="1"/>
  <c r="I16" i="27" a="1"/>
  <c r="I16" i="27" s="1"/>
  <c r="AJ15" i="14" a="1"/>
  <c r="AJ15" i="14" s="1"/>
  <c r="I14" i="27" a="1"/>
  <c r="I14" i="27" s="1"/>
  <c r="AJ13" i="14" a="1"/>
  <c r="AJ13" i="14" s="1"/>
  <c r="E20" i="27" a="1"/>
  <c r="E20" i="27" s="1"/>
  <c r="J20" i="27" s="1"/>
  <c r="F16" i="28" a="1"/>
  <c r="F16" i="28" s="1"/>
  <c r="AF19" i="14" a="1"/>
  <c r="AF19" i="14" s="1"/>
  <c r="I21" i="27" a="1"/>
  <c r="I21" i="27" s="1"/>
  <c r="AJ20" i="14" a="1"/>
  <c r="AJ20" i="14" s="1"/>
  <c r="H29" i="27" a="1"/>
  <c r="H29" i="27" s="1"/>
  <c r="I23" i="28" a="1"/>
  <c r="I23" i="28" s="1"/>
  <c r="AI28" i="14" a="1"/>
  <c r="AI28" i="14" s="1"/>
  <c r="E32" i="27" a="1"/>
  <c r="E32" i="27" s="1"/>
  <c r="F26" i="28" a="1"/>
  <c r="F26" i="28" s="1"/>
  <c r="AF31" i="14" a="1"/>
  <c r="AF31" i="14" s="1"/>
  <c r="F53" i="27" a="1"/>
  <c r="F53" i="27" s="1"/>
  <c r="AG52" i="14" a="1"/>
  <c r="AG52" i="14" s="1"/>
  <c r="F44" i="28" a="1"/>
  <c r="F44" i="28" s="1"/>
  <c r="E56" i="27" a="1"/>
  <c r="E56" i="27" s="1"/>
  <c r="AF55" i="14" a="1"/>
  <c r="AF55" i="14" s="1"/>
  <c r="AJ58" i="14" a="1"/>
  <c r="AJ58" i="14" s="1"/>
  <c r="I59" i="27" a="1"/>
  <c r="I59" i="27" s="1"/>
  <c r="F60" i="27" a="1"/>
  <c r="F60" i="27" s="1"/>
  <c r="AG59" i="14" a="1"/>
  <c r="AG59" i="14" s="1"/>
  <c r="I104" i="27" a="1"/>
  <c r="I104" i="27" s="1"/>
  <c r="AJ103" i="14" a="1"/>
  <c r="AJ103" i="14" s="1"/>
  <c r="H104" i="27" a="1"/>
  <c r="H104" i="27" s="1"/>
  <c r="I80" i="28" a="1"/>
  <c r="I80" i="28" s="1"/>
  <c r="AI103" i="14" a="1"/>
  <c r="AI103" i="14" s="1"/>
  <c r="F72" i="27" a="1"/>
  <c r="F72" i="27" s="1"/>
  <c r="AG71" i="14" a="1"/>
  <c r="AG71" i="14" s="1"/>
  <c r="I70" i="27" a="1"/>
  <c r="I70" i="27" s="1"/>
  <c r="AJ69" i="14" a="1"/>
  <c r="AJ69" i="14" s="1"/>
  <c r="I115" i="27" a="1"/>
  <c r="I115" i="27" s="1"/>
  <c r="AJ114" i="14" a="1"/>
  <c r="AJ114" i="14" s="1"/>
  <c r="I117" i="27" a="1"/>
  <c r="I117" i="27" s="1"/>
  <c r="AJ116" i="14" a="1"/>
  <c r="AJ116" i="14" s="1"/>
  <c r="E40" i="27" a="1"/>
  <c r="E40" i="27" s="1"/>
  <c r="F32" i="28" a="1"/>
  <c r="F32" i="28" s="1"/>
  <c r="AF39" i="14" a="1"/>
  <c r="AF39" i="14" s="1"/>
  <c r="F36" i="27" a="1"/>
  <c r="F36" i="27" s="1"/>
  <c r="AG35" i="14" a="1"/>
  <c r="AG35" i="14" s="1"/>
  <c r="I80" i="27" a="1"/>
  <c r="I80" i="27" s="1"/>
  <c r="AJ79" i="14" a="1"/>
  <c r="AJ79" i="14" s="1"/>
  <c r="F57" i="28" a="1"/>
  <c r="F57" i="28" s="1"/>
  <c r="E75" i="27" a="1"/>
  <c r="E75" i="27" s="1"/>
  <c r="AF74" i="14" a="1"/>
  <c r="AF74" i="14" s="1"/>
  <c r="F131" i="27" a="1"/>
  <c r="F131" i="27" s="1"/>
  <c r="AG130" i="14" a="1"/>
  <c r="AG130" i="14" s="1"/>
  <c r="F134" i="27" a="1"/>
  <c r="F134" i="27" s="1"/>
  <c r="AG133" i="14" a="1"/>
  <c r="AG133" i="14" s="1"/>
  <c r="I92" i="27" a="1"/>
  <c r="I92" i="27" s="1"/>
  <c r="AJ91" i="14" a="1"/>
  <c r="AJ91" i="14" s="1"/>
  <c r="F72" i="28" a="1"/>
  <c r="F72" i="28" s="1"/>
  <c r="E94" i="27" a="1"/>
  <c r="E94" i="27" s="1"/>
  <c r="AF93" i="14" a="1"/>
  <c r="AF93" i="14" s="1"/>
  <c r="AK93" i="14" s="1"/>
  <c r="I128" i="27" a="1"/>
  <c r="I128" i="27" s="1"/>
  <c r="AJ127" i="14" a="1"/>
  <c r="AJ127" i="14" s="1"/>
  <c r="I93" i="28" a="1"/>
  <c r="I93" i="28" s="1"/>
  <c r="AI122" i="14" a="1"/>
  <c r="AI122" i="14" s="1"/>
  <c r="H123" i="27" a="1"/>
  <c r="H123" i="27" s="1"/>
  <c r="H46" i="27" a="1"/>
  <c r="H46" i="27" s="1"/>
  <c r="I36" i="28" a="1"/>
  <c r="I36" i="28" s="1"/>
  <c r="AI45" i="14" a="1"/>
  <c r="AI45" i="14" s="1"/>
  <c r="E48" i="27" a="1"/>
  <c r="E48" i="27" s="1"/>
  <c r="F38" i="28" a="1"/>
  <c r="F38" i="28" s="1"/>
  <c r="AF47" i="14" a="1"/>
  <c r="AF47" i="14" s="1"/>
  <c r="AJ146" i="14" a="1"/>
  <c r="AJ146" i="14" s="1"/>
  <c r="I147" i="27" a="1"/>
  <c r="I147" i="27" s="1"/>
  <c r="F48" i="23" a="1"/>
  <c r="F48" i="23" s="1"/>
  <c r="X47" i="14" a="1"/>
  <c r="X47" i="14" s="1"/>
  <c r="E40" i="23" a="1"/>
  <c r="E40" i="23" s="1"/>
  <c r="W39" i="14" a="1"/>
  <c r="W39" i="14" s="1"/>
  <c r="F111" i="23" a="1"/>
  <c r="F111" i="23" s="1"/>
  <c r="X110" i="14" a="1"/>
  <c r="X110" i="14" s="1"/>
  <c r="F59" i="23" a="1"/>
  <c r="F59" i="23" s="1"/>
  <c r="X58" i="14" a="1"/>
  <c r="X58" i="14" s="1"/>
  <c r="E99" i="23" a="1"/>
  <c r="E99" i="23" s="1"/>
  <c r="W98" i="14" a="1"/>
  <c r="W98" i="14" s="1"/>
  <c r="E52" i="23" a="1"/>
  <c r="E52" i="23" s="1"/>
  <c r="W51" i="14" a="1"/>
  <c r="W51" i="14" s="1"/>
  <c r="X106" i="14" a="1"/>
  <c r="X106" i="14" s="1"/>
  <c r="F107" i="23" a="1"/>
  <c r="F107" i="23" s="1"/>
  <c r="F136" i="23" a="1"/>
  <c r="F136" i="23" s="1"/>
  <c r="X135" i="14" a="1"/>
  <c r="X135" i="14" s="1"/>
  <c r="E125" i="23" a="1"/>
  <c r="E125" i="23" s="1"/>
  <c r="W124" i="14" a="1"/>
  <c r="W124" i="14" s="1"/>
  <c r="E151" i="23" a="1"/>
  <c r="E151" i="23" s="1"/>
  <c r="W150" i="14" a="1"/>
  <c r="W150" i="14" s="1"/>
  <c r="E148" i="23" a="1"/>
  <c r="E148" i="23" s="1"/>
  <c r="W147" i="14" a="1"/>
  <c r="W147" i="14" s="1"/>
  <c r="Z142" i="14" a="1"/>
  <c r="Z142" i="14" s="1"/>
  <c r="E143" i="23" a="1"/>
  <c r="E143" i="23" s="1"/>
  <c r="W142" i="14" a="1"/>
  <c r="W142" i="14" s="1"/>
  <c r="E23" i="23" a="1"/>
  <c r="E23" i="23" s="1"/>
  <c r="W22" i="14" a="1"/>
  <c r="W22" i="14" s="1"/>
  <c r="F23" i="23" a="1"/>
  <c r="F23" i="23" s="1"/>
  <c r="X22" i="14" a="1"/>
  <c r="X22" i="14" s="1"/>
  <c r="E47" i="23" a="1"/>
  <c r="E47" i="23" s="1"/>
  <c r="W46" i="14" a="1"/>
  <c r="W46" i="14" s="1"/>
  <c r="E60" i="23" a="1"/>
  <c r="E60" i="23" s="1"/>
  <c r="W59" i="14" a="1"/>
  <c r="W59" i="14" s="1"/>
  <c r="E64" i="23" a="1"/>
  <c r="E64" i="23" s="1"/>
  <c r="W63" i="14" a="1"/>
  <c r="W63" i="14" s="1"/>
  <c r="E95" i="23" a="1"/>
  <c r="E95" i="23" s="1"/>
  <c r="W94" i="14" a="1"/>
  <c r="W94" i="14" s="1"/>
  <c r="F101" i="23" a="1"/>
  <c r="F101" i="23" s="1"/>
  <c r="X100" i="14" a="1"/>
  <c r="X100" i="14" s="1"/>
  <c r="E71" i="23" a="1"/>
  <c r="E71" i="23" s="1"/>
  <c r="W70" i="14" a="1"/>
  <c r="W70" i="14" s="1"/>
  <c r="H70" i="23" a="1"/>
  <c r="H70" i="23" s="1"/>
  <c r="Z69" i="14" a="1"/>
  <c r="Z69" i="14" s="1"/>
  <c r="W74" i="14" a="1"/>
  <c r="W74" i="14" s="1"/>
  <c r="E75" i="23" a="1"/>
  <c r="E75" i="23" s="1"/>
  <c r="H53" i="23" a="1"/>
  <c r="H53" i="23" s="1"/>
  <c r="E54" i="23" a="1"/>
  <c r="E54" i="23" s="1"/>
  <c r="W53" i="14" a="1"/>
  <c r="W53" i="14" s="1"/>
  <c r="E29" i="23" a="1"/>
  <c r="E29" i="23" s="1"/>
  <c r="W28" i="14" a="1"/>
  <c r="W28" i="14" s="1"/>
  <c r="F14" i="23" a="1"/>
  <c r="F14" i="23" s="1"/>
  <c r="X13" i="14" a="1"/>
  <c r="X13" i="14" s="1"/>
  <c r="H15" i="23" a="1"/>
  <c r="H15" i="23" s="1"/>
  <c r="H16" i="23" a="1"/>
  <c r="H16" i="23" s="1"/>
  <c r="Z15" i="14" a="1"/>
  <c r="Z15" i="14" s="1"/>
  <c r="H23" i="23" a="1"/>
  <c r="H23" i="23" s="1"/>
  <c r="Z22" i="14" a="1"/>
  <c r="Z22" i="14" s="1"/>
  <c r="E94" i="23" a="1"/>
  <c r="E94" i="23" s="1"/>
  <c r="W93" i="14" a="1"/>
  <c r="W93" i="14" s="1"/>
  <c r="E88" i="23" a="1"/>
  <c r="E88" i="23" s="1"/>
  <c r="W87" i="14" a="1"/>
  <c r="W87" i="14" s="1"/>
  <c r="F28" i="23" a="1"/>
  <c r="F28" i="23" s="1"/>
  <c r="X27" i="14" a="1"/>
  <c r="X27" i="14" s="1"/>
  <c r="F15" i="23" a="1"/>
  <c r="F15" i="23" s="1"/>
  <c r="X14" i="14" a="1"/>
  <c r="X14" i="14" s="1"/>
  <c r="E123" i="23" a="1"/>
  <c r="E123" i="23" s="1"/>
  <c r="W122" i="14" a="1"/>
  <c r="W122" i="14" s="1"/>
  <c r="F140" i="23" a="1"/>
  <c r="F140" i="23" s="1"/>
  <c r="X139" i="14" a="1"/>
  <c r="X139" i="14" s="1"/>
  <c r="F45" i="23" a="1"/>
  <c r="F45" i="23" s="1"/>
  <c r="X44" i="14" a="1"/>
  <c r="X44" i="14" s="1"/>
  <c r="F60" i="23" a="1"/>
  <c r="F60" i="23" s="1"/>
  <c r="X59" i="14" a="1"/>
  <c r="X59" i="14" s="1"/>
  <c r="H62" i="23" a="1"/>
  <c r="H62" i="23" s="1"/>
  <c r="Z61" i="14" a="1"/>
  <c r="Z61" i="14" s="1"/>
  <c r="E93" i="23" a="1"/>
  <c r="E93" i="23" s="1"/>
  <c r="W92" i="14" a="1"/>
  <c r="W92" i="14" s="1"/>
  <c r="F99" i="23" a="1"/>
  <c r="F99" i="23" s="1"/>
  <c r="X98" i="14" a="1"/>
  <c r="X98" i="14" s="1"/>
  <c r="E68" i="23" a="1"/>
  <c r="E68" i="23" s="1"/>
  <c r="W67" i="14" a="1"/>
  <c r="W67" i="14" s="1"/>
  <c r="F70" i="23" a="1"/>
  <c r="F70" i="23" s="1"/>
  <c r="X69" i="14" a="1"/>
  <c r="X69" i="14" s="1"/>
  <c r="F86" i="23" a="1"/>
  <c r="F86" i="23" s="1"/>
  <c r="X85" i="14" a="1"/>
  <c r="X85" i="14" s="1"/>
  <c r="E84" i="23" a="1"/>
  <c r="E84" i="23" s="1"/>
  <c r="W83" i="14" a="1"/>
  <c r="W83" i="14" s="1"/>
  <c r="H56" i="23" a="1"/>
  <c r="H56" i="23" s="1"/>
  <c r="Z55" i="14" a="1"/>
  <c r="Z55" i="14" s="1"/>
  <c r="H55" i="23" a="1"/>
  <c r="H55" i="23" s="1"/>
  <c r="Z54" i="14" a="1"/>
  <c r="Z54" i="14" s="1"/>
  <c r="F32" i="23" a="1"/>
  <c r="F32" i="23" s="1"/>
  <c r="X31" i="14" a="1"/>
  <c r="X31" i="14" s="1"/>
  <c r="H30" i="23" a="1"/>
  <c r="H30" i="23" s="1"/>
  <c r="Z29" i="14" a="1"/>
  <c r="Z29" i="14" s="1"/>
  <c r="E39" i="23" a="1"/>
  <c r="E39" i="23" s="1"/>
  <c r="W38" i="14" a="1"/>
  <c r="W38" i="14" s="1"/>
  <c r="W114" i="14" a="1"/>
  <c r="W114" i="14" s="1"/>
  <c r="E115" i="23" a="1"/>
  <c r="E115" i="23" s="1"/>
  <c r="F12" i="23" a="1"/>
  <c r="F12" i="23" s="1"/>
  <c r="X11" i="14" a="1"/>
  <c r="X11" i="14" s="1"/>
  <c r="F16" i="23" a="1"/>
  <c r="F16" i="23" s="1"/>
  <c r="X15" i="14" a="1"/>
  <c r="X15" i="14" s="1"/>
  <c r="X74" i="14" a="1"/>
  <c r="X74" i="14" s="1"/>
  <c r="F75" i="23" a="1"/>
  <c r="F75" i="23" s="1"/>
  <c r="E131" i="23" a="1"/>
  <c r="E131" i="23" s="1"/>
  <c r="W130" i="14" a="1"/>
  <c r="W130" i="14" s="1"/>
  <c r="F117" i="23" a="1"/>
  <c r="F117" i="23" s="1"/>
  <c r="X116" i="14" a="1"/>
  <c r="X116" i="14" s="1"/>
  <c r="F133" i="23" a="1"/>
  <c r="F133" i="23" s="1"/>
  <c r="X132" i="14" a="1"/>
  <c r="X132" i="14" s="1"/>
  <c r="F124" i="23" a="1"/>
  <c r="F124" i="23" s="1"/>
  <c r="X123" i="14" a="1"/>
  <c r="X123" i="14" s="1"/>
  <c r="H61" i="23" a="1"/>
  <c r="H61" i="23" s="1"/>
  <c r="E16" i="23" a="1"/>
  <c r="E16" i="23" s="1"/>
  <c r="W15" i="14" a="1"/>
  <c r="W15" i="14" s="1"/>
  <c r="F112" i="23" a="1"/>
  <c r="F112" i="23" s="1"/>
  <c r="X111" i="14" a="1"/>
  <c r="X111" i="14" s="1"/>
  <c r="F14" i="24" a="1"/>
  <c r="F14" i="24" s="1"/>
  <c r="I140" i="23" a="1"/>
  <c r="I140" i="23" s="1"/>
  <c r="AA139" i="14" a="1"/>
  <c r="AA139" i="14" s="1"/>
  <c r="F24" i="23" a="1"/>
  <c r="F24" i="23" s="1"/>
  <c r="X23" i="14" a="1"/>
  <c r="X23" i="14" s="1"/>
  <c r="F47" i="23" a="1"/>
  <c r="F47" i="23" s="1"/>
  <c r="X46" i="14" a="1"/>
  <c r="X46" i="14" s="1"/>
  <c r="E43" i="23" a="1"/>
  <c r="E43" i="23" s="1"/>
  <c r="W42" i="14" a="1"/>
  <c r="W42" i="14" s="1"/>
  <c r="H87" i="23" a="1"/>
  <c r="H87" i="23" s="1"/>
  <c r="Z86" i="14" a="1"/>
  <c r="Z86" i="14" s="1"/>
  <c r="H84" i="23" a="1"/>
  <c r="H84" i="23" s="1"/>
  <c r="Z83" i="14" a="1"/>
  <c r="Z83" i="14" s="1"/>
  <c r="F80" i="23" a="1"/>
  <c r="F80" i="23" s="1"/>
  <c r="X79" i="14" a="1"/>
  <c r="X79" i="14" s="1"/>
  <c r="H80" i="23" a="1"/>
  <c r="H80" i="23" s="1"/>
  <c r="Z79" i="14" a="1"/>
  <c r="Z79" i="14" s="1"/>
  <c r="F56" i="23" a="1"/>
  <c r="F56" i="23" s="1"/>
  <c r="X55" i="14" a="1"/>
  <c r="X55" i="14" s="1"/>
  <c r="E56" i="23" a="1"/>
  <c r="E56" i="23" s="1"/>
  <c r="W55" i="14" a="1"/>
  <c r="W55" i="14" s="1"/>
  <c r="E32" i="23" a="1"/>
  <c r="E32" i="23" s="1"/>
  <c r="W31" i="14" a="1"/>
  <c r="W31" i="14" s="1"/>
  <c r="F31" i="23" a="1"/>
  <c r="F31" i="23" s="1"/>
  <c r="X30" i="14" a="1"/>
  <c r="X30" i="14" s="1"/>
  <c r="H39" i="23" a="1"/>
  <c r="H39" i="23" s="1"/>
  <c r="Z38" i="14" a="1"/>
  <c r="Z38" i="14" s="1"/>
  <c r="E118" i="23" a="1"/>
  <c r="E118" i="23" s="1"/>
  <c r="W117" i="14" a="1"/>
  <c r="W117" i="14" s="1"/>
  <c r="F116" i="23" a="1"/>
  <c r="F116" i="23" s="1"/>
  <c r="X115" i="14" a="1"/>
  <c r="X115" i="14" s="1"/>
  <c r="E13" i="23" a="1"/>
  <c r="E13" i="23" s="1"/>
  <c r="W12" i="14" a="1"/>
  <c r="W12" i="14" s="1"/>
  <c r="F110" i="23" a="1"/>
  <c r="F110" i="23" s="1"/>
  <c r="X109" i="14" a="1"/>
  <c r="X109" i="14" s="1"/>
  <c r="F19" i="23" a="1"/>
  <c r="F19" i="23" s="1"/>
  <c r="X18" i="14" a="1"/>
  <c r="X18" i="14" s="1"/>
  <c r="E101" i="23" a="1"/>
  <c r="E101" i="23" s="1"/>
  <c r="W100" i="14" a="1"/>
  <c r="W100" i="14" s="1"/>
  <c r="F55" i="23" a="1"/>
  <c r="F55" i="23" s="1"/>
  <c r="X54" i="14" a="1"/>
  <c r="X54" i="14" s="1"/>
  <c r="I36" i="23" a="1"/>
  <c r="I36" i="23" s="1"/>
  <c r="E149" i="23" a="1"/>
  <c r="E149" i="23" s="1"/>
  <c r="W148" i="14" a="1"/>
  <c r="W148" i="14" s="1"/>
  <c r="F150" i="23" a="1"/>
  <c r="F150" i="23" s="1"/>
  <c r="X149" i="14" a="1"/>
  <c r="X149" i="14" s="1"/>
  <c r="H93" i="23" a="1"/>
  <c r="H93" i="23" s="1"/>
  <c r="Z92" i="14" a="1"/>
  <c r="Z92" i="14" s="1"/>
  <c r="F68" i="23" a="1"/>
  <c r="F68" i="23" s="1"/>
  <c r="X67" i="14" a="1"/>
  <c r="X67" i="14" s="1"/>
  <c r="E80" i="23" a="1"/>
  <c r="E80" i="23" s="1"/>
  <c r="W79" i="14" a="1"/>
  <c r="W79" i="14" s="1"/>
  <c r="I119" i="23" a="1"/>
  <c r="I119" i="23" s="1"/>
  <c r="AA118" i="14" a="1"/>
  <c r="AA118" i="14" s="1"/>
  <c r="F13" i="23" a="1"/>
  <c r="F13" i="23" s="1"/>
  <c r="X12" i="14" a="1"/>
  <c r="X12" i="14" s="1"/>
  <c r="H126" i="23" a="1"/>
  <c r="H126" i="23" s="1"/>
  <c r="Z125" i="14" a="1"/>
  <c r="Z125" i="14" s="1"/>
  <c r="E132" i="23" a="1"/>
  <c r="E132" i="23" s="1"/>
  <c r="W131" i="14" a="1"/>
  <c r="W131" i="14" s="1"/>
  <c r="E136" i="23" a="1"/>
  <c r="E136" i="23" s="1"/>
  <c r="W135" i="14" a="1"/>
  <c r="W135" i="14" s="1"/>
  <c r="H124" i="23" a="1"/>
  <c r="H124" i="23" s="1"/>
  <c r="Z123" i="14" a="1"/>
  <c r="Z123" i="14" s="1"/>
  <c r="E126" i="23" a="1"/>
  <c r="E126" i="23" s="1"/>
  <c r="W125" i="14" a="1"/>
  <c r="W125" i="14" s="1"/>
  <c r="E150" i="23" a="1"/>
  <c r="E150" i="23" s="1"/>
  <c r="W149" i="14" a="1"/>
  <c r="W149" i="14" s="1"/>
  <c r="I151" i="23" a="1"/>
  <c r="I151" i="23" s="1"/>
  <c r="AA150" i="14" a="1"/>
  <c r="AA150" i="14" s="1"/>
  <c r="H152" i="23" a="1"/>
  <c r="H152" i="23" s="1"/>
  <c r="Z151" i="14" a="1"/>
  <c r="Z151" i="14" s="1"/>
  <c r="E142" i="23" a="1"/>
  <c r="E142" i="23" s="1"/>
  <c r="W141" i="14" a="1"/>
  <c r="W141" i="14" s="1"/>
  <c r="H142" i="23" a="1"/>
  <c r="H142" i="23" s="1"/>
  <c r="Z141" i="14" a="1"/>
  <c r="Z141" i="14" s="1"/>
  <c r="F22" i="23" a="1"/>
  <c r="F22" i="23" s="1"/>
  <c r="X21" i="14" a="1"/>
  <c r="X21" i="14" s="1"/>
  <c r="E19" i="23" a="1"/>
  <c r="E19" i="23" s="1"/>
  <c r="W18" i="14" a="1"/>
  <c r="W18" i="14" s="1"/>
  <c r="H48" i="23" a="1"/>
  <c r="H48" i="23" s="1"/>
  <c r="Z47" i="14" a="1"/>
  <c r="Z47" i="14" s="1"/>
  <c r="H63" i="23" a="1"/>
  <c r="H63" i="23" s="1"/>
  <c r="Z62" i="14" a="1"/>
  <c r="Z62" i="14" s="1"/>
  <c r="E61" i="23" a="1"/>
  <c r="E61" i="23" s="1"/>
  <c r="W60" i="14" a="1"/>
  <c r="W60" i="14" s="1"/>
  <c r="H92" i="23" a="1"/>
  <c r="H92" i="23" s="1"/>
  <c r="Z91" i="14" a="1"/>
  <c r="Z91" i="14" s="1"/>
  <c r="F72" i="23" a="1"/>
  <c r="F72" i="23" s="1"/>
  <c r="X71" i="14" a="1"/>
  <c r="X71" i="14" s="1"/>
  <c r="F84" i="23" a="1"/>
  <c r="F84" i="23" s="1"/>
  <c r="X83" i="14" a="1"/>
  <c r="X83" i="14" s="1"/>
  <c r="E76" i="23" a="1"/>
  <c r="E76" i="23" s="1"/>
  <c r="W75" i="14" a="1"/>
  <c r="W75" i="14" s="1"/>
  <c r="E28" i="23" a="1"/>
  <c r="E28" i="23" s="1"/>
  <c r="W27" i="14" a="1"/>
  <c r="W27" i="14" s="1"/>
  <c r="W26" i="14" a="1"/>
  <c r="W26" i="14" s="1"/>
  <c r="E27" i="23" a="1"/>
  <c r="E27" i="23" s="1"/>
  <c r="F35" i="23" a="1"/>
  <c r="F35" i="23" s="1"/>
  <c r="X34" i="14" a="1"/>
  <c r="X34" i="14" s="1"/>
  <c r="E11" i="23" a="1"/>
  <c r="E11" i="23" s="1"/>
  <c r="W10" i="14" a="1"/>
  <c r="W10" i="14" s="1"/>
  <c r="E107" i="23" a="1"/>
  <c r="E107" i="23" s="1"/>
  <c r="W106" i="14" a="1"/>
  <c r="W106" i="14" s="1"/>
  <c r="F109" i="23" a="1"/>
  <c r="F109" i="23" s="1"/>
  <c r="X108" i="14" a="1"/>
  <c r="X108" i="14" s="1"/>
  <c r="H132" i="23" a="1"/>
  <c r="H132" i="23" s="1"/>
  <c r="Z131" i="14" a="1"/>
  <c r="Z131" i="14" s="1"/>
  <c r="F61" i="23" a="1"/>
  <c r="F61" i="23" s="1"/>
  <c r="X60" i="14" a="1"/>
  <c r="X60" i="14" s="1"/>
  <c r="E72" i="23" a="1"/>
  <c r="E72" i="23" s="1"/>
  <c r="W71" i="14" a="1"/>
  <c r="W71" i="14" s="1"/>
  <c r="H11" i="23" a="1"/>
  <c r="H11" i="23" s="1"/>
  <c r="Z10" i="14" a="1"/>
  <c r="Z10" i="14" s="1"/>
  <c r="W138" i="14" a="1"/>
  <c r="W138" i="14" s="1"/>
  <c r="E139" i="23" a="1"/>
  <c r="E139" i="23" s="1"/>
  <c r="E45" i="23" a="1"/>
  <c r="E45" i="23" s="1"/>
  <c r="W44" i="14" a="1"/>
  <c r="W44" i="14" s="1"/>
  <c r="X66" i="14" a="1"/>
  <c r="X66" i="14" s="1"/>
  <c r="F67" i="23" a="1"/>
  <c r="F67" i="23" s="1"/>
  <c r="Z132" i="14" a="1"/>
  <c r="Z132" i="14" s="1"/>
  <c r="F144" i="23" a="1"/>
  <c r="F144" i="23" s="1"/>
  <c r="X143" i="14" a="1"/>
  <c r="X143" i="14" s="1"/>
  <c r="F44" i="23" a="1"/>
  <c r="F44" i="23" s="1"/>
  <c r="X43" i="14" a="1"/>
  <c r="X43" i="14" s="1"/>
  <c r="F51" i="23" a="1"/>
  <c r="F51" i="23" s="1"/>
  <c r="X50" i="14" a="1"/>
  <c r="X50" i="14" s="1"/>
  <c r="F120" i="23" a="1"/>
  <c r="F120" i="23" s="1"/>
  <c r="X119" i="14" a="1"/>
  <c r="X119" i="14" s="1"/>
  <c r="F125" i="23" a="1"/>
  <c r="F125" i="23" s="1"/>
  <c r="X124" i="14" a="1"/>
  <c r="X124" i="14" s="1"/>
  <c r="F126" i="23" a="1"/>
  <c r="F126" i="23" s="1"/>
  <c r="X125" i="14" a="1"/>
  <c r="X125" i="14" s="1"/>
  <c r="F152" i="23" a="1"/>
  <c r="F152" i="23" s="1"/>
  <c r="X151" i="14" a="1"/>
  <c r="X151" i="14" s="1"/>
  <c r="F147" i="23" a="1"/>
  <c r="F147" i="23" s="1"/>
  <c r="X146" i="14" a="1"/>
  <c r="X146" i="14" s="1"/>
  <c r="F142" i="23" a="1"/>
  <c r="F142" i="23" s="1"/>
  <c r="X141" i="14" a="1"/>
  <c r="X141" i="14" s="1"/>
  <c r="F143" i="23" a="1"/>
  <c r="F143" i="23" s="1"/>
  <c r="X142" i="14" a="1"/>
  <c r="X142" i="14" s="1"/>
  <c r="E24" i="23" a="1"/>
  <c r="E24" i="23" s="1"/>
  <c r="W23" i="14" a="1"/>
  <c r="W23" i="14" s="1"/>
  <c r="H22" i="23" a="1"/>
  <c r="H22" i="23" s="1"/>
  <c r="Z21" i="14" a="1"/>
  <c r="Z21" i="14" s="1"/>
  <c r="E46" i="23" a="1"/>
  <c r="E46" i="23" s="1"/>
  <c r="W45" i="14" a="1"/>
  <c r="W45" i="14" s="1"/>
  <c r="E48" i="23" a="1"/>
  <c r="E48" i="23" s="1"/>
  <c r="W47" i="14" a="1"/>
  <c r="W47" i="14" s="1"/>
  <c r="F63" i="23" a="1"/>
  <c r="F63" i="23" s="1"/>
  <c r="X62" i="14" a="1"/>
  <c r="X62" i="14" s="1"/>
  <c r="X90" i="14" a="1"/>
  <c r="X90" i="14" s="1"/>
  <c r="F91" i="23" a="1"/>
  <c r="F91" i="23" s="1"/>
  <c r="F102" i="23" a="1"/>
  <c r="F102" i="23" s="1"/>
  <c r="X101" i="14" a="1"/>
  <c r="X101" i="14" s="1"/>
  <c r="F100" i="23" a="1"/>
  <c r="F100" i="23" s="1"/>
  <c r="X99" i="14" a="1"/>
  <c r="X99" i="14" s="1"/>
  <c r="F69" i="23" a="1"/>
  <c r="F69" i="23" s="1"/>
  <c r="X68" i="14" a="1"/>
  <c r="X68" i="14" s="1"/>
  <c r="F88" i="23" a="1"/>
  <c r="F88" i="23" s="1"/>
  <c r="X87" i="14" a="1"/>
  <c r="X87" i="14" s="1"/>
  <c r="F77" i="23" a="1"/>
  <c r="F77" i="23" s="1"/>
  <c r="X76" i="14" a="1"/>
  <c r="X76" i="14" s="1"/>
  <c r="F53" i="23" a="1"/>
  <c r="F53" i="23" s="1"/>
  <c r="X52" i="14" a="1"/>
  <c r="X52" i="14" s="1"/>
  <c r="F40" i="23" a="1"/>
  <c r="F40" i="23" s="1"/>
  <c r="X39" i="14" a="1"/>
  <c r="X39" i="14" s="1"/>
  <c r="F118" i="23" a="1"/>
  <c r="F118" i="23" s="1"/>
  <c r="X117" i="14" a="1"/>
  <c r="X117" i="14" s="1"/>
  <c r="E15" i="23" a="1"/>
  <c r="E15" i="23" s="1"/>
  <c r="W14" i="14" a="1"/>
  <c r="W14" i="14" s="1"/>
  <c r="E108" i="23" a="1"/>
  <c r="E108" i="23" s="1"/>
  <c r="W107" i="14" a="1"/>
  <c r="W107" i="14" s="1"/>
  <c r="W90" i="14" a="1"/>
  <c r="W90" i="14" s="1"/>
  <c r="E91" i="23" a="1"/>
  <c r="E91" i="23" s="1"/>
  <c r="E124" i="23" a="1"/>
  <c r="E124" i="23" s="1"/>
  <c r="W123" i="14" a="1"/>
  <c r="W123" i="14" s="1"/>
  <c r="F128" i="23" a="1"/>
  <c r="F128" i="23" s="1"/>
  <c r="X127" i="14" a="1"/>
  <c r="X127" i="14" s="1"/>
  <c r="E144" i="23" a="1"/>
  <c r="E144" i="23" s="1"/>
  <c r="W143" i="14" a="1"/>
  <c r="W143" i="14" s="1"/>
  <c r="E20" i="23" a="1"/>
  <c r="E20" i="23" s="1"/>
  <c r="W19" i="14" a="1"/>
  <c r="W19" i="14" s="1"/>
  <c r="F92" i="23" a="1"/>
  <c r="F92" i="23" s="1"/>
  <c r="X91" i="14" a="1"/>
  <c r="X91" i="14" s="1"/>
  <c r="E70" i="23" a="1"/>
  <c r="E70" i="23" s="1"/>
  <c r="W69" i="14" a="1"/>
  <c r="W69" i="14" s="1"/>
  <c r="E77" i="23" a="1"/>
  <c r="E77" i="23" s="1"/>
  <c r="W76" i="14" a="1"/>
  <c r="W76" i="14" s="1"/>
  <c r="F39" i="23" a="1"/>
  <c r="F39" i="23" s="1"/>
  <c r="X38" i="14" a="1"/>
  <c r="X38" i="14" s="1"/>
  <c r="I134" i="23" a="1"/>
  <c r="I134" i="23" s="1"/>
  <c r="AA133" i="14" a="1"/>
  <c r="AA133" i="14" s="1"/>
  <c r="F131" i="23" a="1"/>
  <c r="F131" i="23" s="1"/>
  <c r="X130" i="14" a="1"/>
  <c r="X130" i="14" s="1"/>
  <c r="E127" i="23" a="1"/>
  <c r="E127" i="23" s="1"/>
  <c r="W126" i="14" a="1"/>
  <c r="W126" i="14" s="1"/>
  <c r="E152" i="23" a="1"/>
  <c r="E152" i="23" s="1"/>
  <c r="W151" i="14" a="1"/>
  <c r="W151" i="14" s="1"/>
  <c r="E140" i="23" a="1"/>
  <c r="E140" i="23" s="1"/>
  <c r="W139" i="14" a="1"/>
  <c r="W139" i="14" s="1"/>
  <c r="E22" i="23" a="1"/>
  <c r="E22" i="23" s="1"/>
  <c r="W21" i="14" a="1"/>
  <c r="W21" i="14" s="1"/>
  <c r="E21" i="23" a="1"/>
  <c r="E21" i="23" s="1"/>
  <c r="W20" i="14" a="1"/>
  <c r="W20" i="14" s="1"/>
  <c r="I46" i="23" a="1"/>
  <c r="I46" i="23" s="1"/>
  <c r="AA45" i="14" a="1"/>
  <c r="AA45" i="14" s="1"/>
  <c r="F46" i="23" a="1"/>
  <c r="F46" i="23" s="1"/>
  <c r="X45" i="14" a="1"/>
  <c r="X45" i="14" s="1"/>
  <c r="F64" i="23" a="1"/>
  <c r="F64" i="23" s="1"/>
  <c r="X63" i="14" a="1"/>
  <c r="X63" i="14" s="1"/>
  <c r="I64" i="23" a="1"/>
  <c r="I64" i="23" s="1"/>
  <c r="AA63" i="14" a="1"/>
  <c r="AA63" i="14" s="1"/>
  <c r="E92" i="23" a="1"/>
  <c r="E92" i="23" s="1"/>
  <c r="W91" i="14" a="1"/>
  <c r="W91" i="14" s="1"/>
  <c r="F95" i="23" a="1"/>
  <c r="F95" i="23" s="1"/>
  <c r="X94" i="14" a="1"/>
  <c r="X94" i="14" s="1"/>
  <c r="F103" i="23" a="1"/>
  <c r="F103" i="23" s="1"/>
  <c r="X102" i="14" a="1"/>
  <c r="X102" i="14" s="1"/>
  <c r="F71" i="23" a="1"/>
  <c r="F71" i="23" s="1"/>
  <c r="X70" i="14" a="1"/>
  <c r="X70" i="14" s="1"/>
  <c r="W66" i="14" a="1"/>
  <c r="W66" i="14" s="1"/>
  <c r="E67" i="23" a="1"/>
  <c r="E67" i="23" s="1"/>
  <c r="W82" i="14" a="1"/>
  <c r="W82" i="14" s="1"/>
  <c r="E83" i="23" a="1"/>
  <c r="E83" i="23" s="1"/>
  <c r="F76" i="23" a="1"/>
  <c r="F76" i="23" s="1"/>
  <c r="X75" i="14" a="1"/>
  <c r="X75" i="14" s="1"/>
  <c r="F78" i="23" a="1"/>
  <c r="F78" i="23" s="1"/>
  <c r="X77" i="14" a="1"/>
  <c r="X77" i="14" s="1"/>
  <c r="H54" i="23" a="1"/>
  <c r="H54" i="23" s="1"/>
  <c r="Z53" i="14" a="1"/>
  <c r="Z53" i="14" s="1"/>
  <c r="E31" i="23" a="1"/>
  <c r="E31" i="23" s="1"/>
  <c r="W30" i="14" a="1"/>
  <c r="W30" i="14" s="1"/>
  <c r="F38" i="23" a="1"/>
  <c r="F38" i="23" s="1"/>
  <c r="X37" i="14" a="1"/>
  <c r="X37" i="14" s="1"/>
  <c r="E37" i="23" a="1"/>
  <c r="E37" i="23" s="1"/>
  <c r="W36" i="14" a="1"/>
  <c r="W36" i="14" s="1"/>
  <c r="E119" i="23" a="1"/>
  <c r="E119" i="23" s="1"/>
  <c r="W118" i="14" a="1"/>
  <c r="W118" i="14" s="1"/>
  <c r="E116" i="23" a="1"/>
  <c r="E116" i="23" s="1"/>
  <c r="W115" i="14" a="1"/>
  <c r="W115" i="14" s="1"/>
  <c r="E14" i="23" a="1"/>
  <c r="E14" i="23" s="1"/>
  <c r="W13" i="14" a="1"/>
  <c r="W13" i="14" s="1"/>
  <c r="E141" i="23" a="1"/>
  <c r="E141" i="23" s="1"/>
  <c r="W140" i="14" a="1"/>
  <c r="W140" i="14" s="1"/>
  <c r="W58" i="14" a="1"/>
  <c r="W58" i="14" s="1"/>
  <c r="E59" i="23" a="1"/>
  <c r="E59" i="23" s="1"/>
  <c r="E86" i="23" a="1"/>
  <c r="E86" i="23" s="1"/>
  <c r="W85" i="14" a="1"/>
  <c r="W85" i="14" s="1"/>
  <c r="E55" i="23" a="1"/>
  <c r="E55" i="23" s="1"/>
  <c r="W54" i="14" a="1"/>
  <c r="W54" i="14" s="1"/>
  <c r="F119" i="23" a="1"/>
  <c r="F119" i="23" s="1"/>
  <c r="X118" i="14" a="1"/>
  <c r="X118" i="14" s="1"/>
  <c r="H60" i="23" a="1"/>
  <c r="H60" i="23" s="1"/>
  <c r="Z59" i="14" a="1"/>
  <c r="Z59" i="14" s="1"/>
  <c r="F87" i="23" a="1"/>
  <c r="F87" i="23" s="1"/>
  <c r="X86" i="14" a="1"/>
  <c r="X86" i="14" s="1"/>
  <c r="F132" i="23" a="1"/>
  <c r="F132" i="23" s="1"/>
  <c r="X131" i="14" a="1"/>
  <c r="X131" i="14" s="1"/>
  <c r="Z122" i="14" a="1"/>
  <c r="Z122" i="14" s="1"/>
  <c r="H123" i="23" a="1"/>
  <c r="H123" i="23" s="1"/>
  <c r="F127" i="23" a="1"/>
  <c r="F127" i="23" s="1"/>
  <c r="X126" i="14" a="1"/>
  <c r="X126" i="14" s="1"/>
  <c r="F149" i="23" a="1"/>
  <c r="F149" i="23" s="1"/>
  <c r="X148" i="14" a="1"/>
  <c r="X148" i="14" s="1"/>
  <c r="F151" i="23" a="1"/>
  <c r="F151" i="23" s="1"/>
  <c r="X150" i="14" a="1"/>
  <c r="X150" i="14" s="1"/>
  <c r="F141" i="23" a="1"/>
  <c r="F141" i="23" s="1"/>
  <c r="X140" i="14" a="1"/>
  <c r="X140" i="14" s="1"/>
  <c r="F20" i="23" a="1"/>
  <c r="F20" i="23" s="1"/>
  <c r="X19" i="14" a="1"/>
  <c r="X19" i="14" s="1"/>
  <c r="F21" i="23" a="1"/>
  <c r="F21" i="23" s="1"/>
  <c r="X20" i="14" a="1"/>
  <c r="X20" i="14" s="1"/>
  <c r="H46" i="23" a="1"/>
  <c r="H46" i="23" s="1"/>
  <c r="Z45" i="14" a="1"/>
  <c r="Z45" i="14" s="1"/>
  <c r="F43" i="23" a="1"/>
  <c r="F43" i="23" s="1"/>
  <c r="X42" i="14" a="1"/>
  <c r="X42" i="14" s="1"/>
  <c r="F62" i="23" a="1"/>
  <c r="F62" i="23" s="1"/>
  <c r="X61" i="14" a="1"/>
  <c r="X61" i="14" s="1"/>
  <c r="E62" i="23" a="1"/>
  <c r="E62" i="23" s="1"/>
  <c r="W61" i="14" a="1"/>
  <c r="W61" i="14" s="1"/>
  <c r="E96" i="23" a="1"/>
  <c r="E96" i="23" s="1"/>
  <c r="W95" i="14" a="1"/>
  <c r="W95" i="14" s="1"/>
  <c r="F94" i="23" a="1"/>
  <c r="F94" i="23" s="1"/>
  <c r="X93" i="14" a="1"/>
  <c r="X93" i="14" s="1"/>
  <c r="Z101" i="14" a="1"/>
  <c r="Z101" i="14" s="1"/>
  <c r="H71" i="23" a="1"/>
  <c r="H71" i="23" s="1"/>
  <c r="Z70" i="14" a="1"/>
  <c r="Z70" i="14" s="1"/>
  <c r="F85" i="23" a="1"/>
  <c r="F85" i="23" s="1"/>
  <c r="X84" i="14" a="1"/>
  <c r="X84" i="14" s="1"/>
  <c r="E87" i="23" a="1"/>
  <c r="E87" i="23" s="1"/>
  <c r="W86" i="14" a="1"/>
  <c r="W86" i="14" s="1"/>
  <c r="E79" i="23" a="1"/>
  <c r="E79" i="23" s="1"/>
  <c r="W78" i="14" a="1"/>
  <c r="W78" i="14" s="1"/>
  <c r="E78" i="23" a="1"/>
  <c r="E78" i="23" s="1"/>
  <c r="W77" i="14" a="1"/>
  <c r="W77" i="14" s="1"/>
  <c r="E53" i="23" a="1"/>
  <c r="E53" i="23" s="1"/>
  <c r="W52" i="14" a="1"/>
  <c r="W52" i="14" s="1"/>
  <c r="F54" i="23" a="1"/>
  <c r="F54" i="23" s="1"/>
  <c r="X53" i="14" a="1"/>
  <c r="X53" i="14" s="1"/>
  <c r="F30" i="23" a="1"/>
  <c r="F30" i="23" s="1"/>
  <c r="X29" i="14" a="1"/>
  <c r="X29" i="14" s="1"/>
  <c r="I32" i="23" a="1"/>
  <c r="I32" i="23" s="1"/>
  <c r="AA31" i="14" a="1"/>
  <c r="AA31" i="14" s="1"/>
  <c r="F36" i="23" a="1"/>
  <c r="F36" i="23" s="1"/>
  <c r="X35" i="14" a="1"/>
  <c r="X35" i="14" s="1"/>
  <c r="E35" i="23" a="1"/>
  <c r="E35" i="23" s="1"/>
  <c r="W34" i="14" a="1"/>
  <c r="W34" i="14" s="1"/>
  <c r="E110" i="23" a="1"/>
  <c r="E110" i="23" s="1"/>
  <c r="W109" i="14" a="1"/>
  <c r="W109" i="14" s="1"/>
  <c r="E109" i="23" a="1"/>
  <c r="E109" i="23" s="1"/>
  <c r="W108" i="14" a="1"/>
  <c r="W108" i="14" s="1"/>
  <c r="H131" i="23" a="1"/>
  <c r="H131" i="23" s="1"/>
  <c r="Z130" i="14" a="1"/>
  <c r="Z130" i="14" s="1"/>
  <c r="H128" i="23" a="1"/>
  <c r="H128" i="23" s="1"/>
  <c r="E102" i="23" a="1"/>
  <c r="E102" i="23" s="1"/>
  <c r="W101" i="14" a="1"/>
  <c r="W101" i="14" s="1"/>
  <c r="E44" i="23" a="1"/>
  <c r="E44" i="23" s="1"/>
  <c r="W43" i="14" a="1"/>
  <c r="W43" i="14" s="1"/>
  <c r="E135" i="23" a="1"/>
  <c r="E135" i="23" s="1"/>
  <c r="W134" i="14" a="1"/>
  <c r="W134" i="14" s="1"/>
  <c r="E134" i="23" a="1"/>
  <c r="E134" i="23" s="1"/>
  <c r="W133" i="14" a="1"/>
  <c r="W133" i="14" s="1"/>
  <c r="E133" i="23" a="1"/>
  <c r="E133" i="23" s="1"/>
  <c r="W132" i="14" a="1"/>
  <c r="W132" i="14" s="1"/>
  <c r="F135" i="23" a="1"/>
  <c r="F135" i="23" s="1"/>
  <c r="X134" i="14" a="1"/>
  <c r="X134" i="14" s="1"/>
  <c r="F123" i="23" a="1"/>
  <c r="F123" i="23" s="1"/>
  <c r="X122" i="14" a="1"/>
  <c r="X122" i="14" s="1"/>
  <c r="E128" i="23" a="1"/>
  <c r="E128" i="23" s="1"/>
  <c r="W127" i="14" a="1"/>
  <c r="W127" i="14" s="1"/>
  <c r="E147" i="23" a="1"/>
  <c r="E147" i="23" s="1"/>
  <c r="W146" i="14" a="1"/>
  <c r="W146" i="14" s="1"/>
  <c r="F148" i="23" a="1"/>
  <c r="F148" i="23" s="1"/>
  <c r="X147" i="14" a="1"/>
  <c r="X147" i="14" s="1"/>
  <c r="AA143" i="14" a="1"/>
  <c r="AA143" i="14" s="1"/>
  <c r="H21" i="23" a="1"/>
  <c r="H21" i="23" s="1"/>
  <c r="Z20" i="14" a="1"/>
  <c r="Z20" i="14" s="1"/>
  <c r="H59" i="23" a="1"/>
  <c r="H59" i="23" s="1"/>
  <c r="Z58" i="14" a="1"/>
  <c r="Z58" i="14" s="1"/>
  <c r="F96" i="23" a="1"/>
  <c r="F96" i="23" s="1"/>
  <c r="X95" i="14" a="1"/>
  <c r="X95" i="14" s="1"/>
  <c r="E100" i="23" a="1"/>
  <c r="E100" i="23" s="1"/>
  <c r="W99" i="14" a="1"/>
  <c r="W99" i="14" s="1"/>
  <c r="E103" i="23" a="1"/>
  <c r="E103" i="23" s="1"/>
  <c r="W102" i="14" a="1"/>
  <c r="W102" i="14" s="1"/>
  <c r="E69" i="23" a="1"/>
  <c r="E69" i="23" s="1"/>
  <c r="W68" i="14" a="1"/>
  <c r="W68" i="14" s="1"/>
  <c r="X82" i="14" a="1"/>
  <c r="X82" i="14" s="1"/>
  <c r="F83" i="23" a="1"/>
  <c r="F83" i="23" s="1"/>
  <c r="E51" i="23" a="1"/>
  <c r="E51" i="23" s="1"/>
  <c r="W50" i="14" a="1"/>
  <c r="W50" i="14" s="1"/>
  <c r="F29" i="23" a="1"/>
  <c r="F29" i="23" s="1"/>
  <c r="X28" i="14" a="1"/>
  <c r="X28" i="14" s="1"/>
  <c r="X26" i="14" a="1"/>
  <c r="X26" i="14" s="1"/>
  <c r="F27" i="23" a="1"/>
  <c r="F27" i="23" s="1"/>
  <c r="E38" i="23" a="1"/>
  <c r="E38" i="23" s="1"/>
  <c r="W37" i="14" a="1"/>
  <c r="W37" i="14" s="1"/>
  <c r="E117" i="23" a="1"/>
  <c r="E117" i="23" s="1"/>
  <c r="W116" i="14" a="1"/>
  <c r="W116" i="14" s="1"/>
  <c r="E12" i="23" a="1"/>
  <c r="E12" i="23" s="1"/>
  <c r="W11" i="14" a="1"/>
  <c r="W11" i="14" s="1"/>
  <c r="E112" i="23" a="1"/>
  <c r="E112" i="23" s="1"/>
  <c r="W111" i="14" a="1"/>
  <c r="W111" i="14" s="1"/>
  <c r="F134" i="23" a="1"/>
  <c r="F134" i="23" s="1"/>
  <c r="X133" i="14" a="1"/>
  <c r="X133" i="14" s="1"/>
  <c r="H125" i="23" a="1"/>
  <c r="H125" i="23" s="1"/>
  <c r="Z124" i="14" a="1"/>
  <c r="Z124" i="14" s="1"/>
  <c r="I124" i="23" a="1"/>
  <c r="I124" i="23" s="1"/>
  <c r="AA123" i="14" a="1"/>
  <c r="AA123" i="14" s="1"/>
  <c r="H140" i="23" a="1"/>
  <c r="H140" i="23" s="1"/>
  <c r="Z139" i="14" a="1"/>
  <c r="Z139" i="14" s="1"/>
  <c r="X138" i="14" a="1"/>
  <c r="X138" i="14" s="1"/>
  <c r="F139" i="23" a="1"/>
  <c r="F139" i="23" s="1"/>
  <c r="H19" i="23" a="1"/>
  <c r="H19" i="23" s="1"/>
  <c r="Z18" i="14" a="1"/>
  <c r="Z18" i="14" s="1"/>
  <c r="H47" i="23" a="1"/>
  <c r="H47" i="23" s="1"/>
  <c r="Z46" i="14" a="1"/>
  <c r="Z46" i="14" s="1"/>
  <c r="E63" i="23" a="1"/>
  <c r="E63" i="23" s="1"/>
  <c r="W62" i="14" a="1"/>
  <c r="W62" i="14" s="1"/>
  <c r="F93" i="23" a="1"/>
  <c r="F93" i="23" s="1"/>
  <c r="X92" i="14" a="1"/>
  <c r="X92" i="14" s="1"/>
  <c r="E104" i="23" a="1"/>
  <c r="E104" i="23" s="1"/>
  <c r="W103" i="14" a="1"/>
  <c r="W103" i="14" s="1"/>
  <c r="F104" i="23" a="1"/>
  <c r="F104" i="23" s="1"/>
  <c r="X103" i="14" a="1"/>
  <c r="X103" i="14" s="1"/>
  <c r="Z68" i="14" a="1"/>
  <c r="Z68" i="14" s="1"/>
  <c r="E85" i="23" a="1"/>
  <c r="E85" i="23" s="1"/>
  <c r="W84" i="14" a="1"/>
  <c r="W84" i="14" s="1"/>
  <c r="H77" i="23" a="1"/>
  <c r="H77" i="23" s="1"/>
  <c r="Z76" i="14" a="1"/>
  <c r="Z76" i="14" s="1"/>
  <c r="F79" i="23" a="1"/>
  <c r="F79" i="23" s="1"/>
  <c r="X78" i="14" a="1"/>
  <c r="X78" i="14" s="1"/>
  <c r="F52" i="23" a="1"/>
  <c r="F52" i="23" s="1"/>
  <c r="X51" i="14" a="1"/>
  <c r="X51" i="14" s="1"/>
  <c r="E30" i="23" a="1"/>
  <c r="E30" i="23" s="1"/>
  <c r="W29" i="14" a="1"/>
  <c r="W29" i="14" s="1"/>
  <c r="E36" i="23" a="1"/>
  <c r="E36" i="23" s="1"/>
  <c r="W35" i="14" a="1"/>
  <c r="W35" i="14" s="1"/>
  <c r="F37" i="23" a="1"/>
  <c r="F37" i="23" s="1"/>
  <c r="X36" i="14" a="1"/>
  <c r="X36" i="14" s="1"/>
  <c r="X114" i="14" a="1"/>
  <c r="X114" i="14" s="1"/>
  <c r="F115" i="23" a="1"/>
  <c r="F115" i="23" s="1"/>
  <c r="E120" i="23" a="1"/>
  <c r="E120" i="23" s="1"/>
  <c r="W119" i="14" a="1"/>
  <c r="W119" i="14" s="1"/>
  <c r="F11" i="23" a="1"/>
  <c r="F11" i="23" s="1"/>
  <c r="X10" i="14" a="1"/>
  <c r="X10" i="14" s="1"/>
  <c r="F108" i="23" a="1"/>
  <c r="F108" i="23" s="1"/>
  <c r="X107" i="14" a="1"/>
  <c r="X107" i="14" s="1"/>
  <c r="E111" i="23" a="1"/>
  <c r="E111" i="23" s="1"/>
  <c r="W110" i="14" a="1"/>
  <c r="W110" i="14" s="1"/>
  <c r="F77" i="19" a="1"/>
  <c r="F77" i="19" s="1"/>
  <c r="O76" i="14" a="1"/>
  <c r="O76" i="14" s="1"/>
  <c r="O66" i="14" a="1"/>
  <c r="O66" i="14" s="1"/>
  <c r="F67" i="19" a="1"/>
  <c r="F67" i="19" s="1"/>
  <c r="E69" i="19" a="1"/>
  <c r="E69" i="19" s="1"/>
  <c r="N68" i="14" a="1"/>
  <c r="N68" i="14" s="1"/>
  <c r="F30" i="20" a="1"/>
  <c r="F30" i="20" s="1"/>
  <c r="F147" i="19" a="1"/>
  <c r="F147" i="19" s="1"/>
  <c r="O146" i="14" a="1"/>
  <c r="O146" i="14" s="1"/>
  <c r="E93" i="19" a="1"/>
  <c r="E93" i="19" s="1"/>
  <c r="N92" i="14" a="1"/>
  <c r="N92" i="14" s="1"/>
  <c r="F76" i="19" a="1"/>
  <c r="F76" i="19" s="1"/>
  <c r="O75" i="14" a="1"/>
  <c r="O75" i="14" s="1"/>
  <c r="F44" i="19" a="1"/>
  <c r="F44" i="19" s="1"/>
  <c r="O43" i="14" a="1"/>
  <c r="O43" i="14" s="1"/>
  <c r="E76" i="19" a="1"/>
  <c r="E76" i="19" s="1"/>
  <c r="N75" i="14" a="1"/>
  <c r="N75" i="14" s="1"/>
  <c r="F70" i="19" a="1"/>
  <c r="F70" i="19" s="1"/>
  <c r="O69" i="14" a="1"/>
  <c r="O69" i="14" s="1"/>
  <c r="F48" i="19" a="1"/>
  <c r="F48" i="19" s="1"/>
  <c r="O47" i="14" a="1"/>
  <c r="O47" i="14" s="1"/>
  <c r="F112" i="19" a="1"/>
  <c r="F112" i="19" s="1"/>
  <c r="O111" i="14" a="1"/>
  <c r="O111" i="14" s="1"/>
  <c r="F32" i="19" a="1"/>
  <c r="F32" i="19" s="1"/>
  <c r="O31" i="14" a="1"/>
  <c r="O31" i="14" s="1"/>
  <c r="E151" i="19" a="1"/>
  <c r="E151" i="19" s="1"/>
  <c r="N150" i="14" a="1"/>
  <c r="N150" i="14" s="1"/>
  <c r="F152" i="19" a="1"/>
  <c r="F152" i="19" s="1"/>
  <c r="O151" i="14" a="1"/>
  <c r="O151" i="14" s="1"/>
  <c r="F92" i="19" a="1"/>
  <c r="F92" i="19" s="1"/>
  <c r="O91" i="14" a="1"/>
  <c r="O91" i="14" s="1"/>
  <c r="F144" i="19" a="1"/>
  <c r="F144" i="19" s="1"/>
  <c r="O143" i="14" a="1"/>
  <c r="O143" i="14" s="1"/>
  <c r="E102" i="19" a="1"/>
  <c r="E102" i="19" s="1"/>
  <c r="N101" i="14" a="1"/>
  <c r="N101" i="14" s="1"/>
  <c r="E20" i="19" a="1"/>
  <c r="E20" i="19" s="1"/>
  <c r="N19" i="14" a="1"/>
  <c r="N19" i="14" s="1"/>
  <c r="F12" i="19" a="1"/>
  <c r="F12" i="19" s="1"/>
  <c r="O11" i="14" a="1"/>
  <c r="O11" i="14" s="1"/>
  <c r="E11" i="19" a="1"/>
  <c r="E11" i="19" s="1"/>
  <c r="N10" i="14" a="1"/>
  <c r="N10" i="14" s="1"/>
  <c r="F35" i="20" a="1"/>
  <c r="F35" i="20" s="1"/>
  <c r="E62" i="19" a="1"/>
  <c r="E62" i="19" s="1"/>
  <c r="N61" i="14" a="1"/>
  <c r="N61" i="14" s="1"/>
  <c r="F126" i="19" a="1"/>
  <c r="F126" i="19" s="1"/>
  <c r="O125" i="14" a="1"/>
  <c r="O125" i="14" s="1"/>
  <c r="E36" i="19" a="1"/>
  <c r="E36" i="19" s="1"/>
  <c r="N35" i="14" a="1"/>
  <c r="N35" i="14" s="1"/>
  <c r="F87" i="19" a="1"/>
  <c r="F87" i="19" s="1"/>
  <c r="O86" i="14" a="1"/>
  <c r="O86" i="14" s="1"/>
  <c r="F135" i="19" a="1"/>
  <c r="F135" i="19" s="1"/>
  <c r="O134" i="14" a="1"/>
  <c r="O134" i="14" s="1"/>
  <c r="F54" i="19" a="1"/>
  <c r="F54" i="19" s="1"/>
  <c r="O53" i="14" a="1"/>
  <c r="O53" i="14" s="1"/>
  <c r="E115" i="19" a="1"/>
  <c r="E115" i="19" s="1"/>
  <c r="N114" i="14" a="1"/>
  <c r="N114" i="14" s="1"/>
  <c r="F74" i="20" a="1"/>
  <c r="F74" i="20" s="1"/>
  <c r="F108" i="19" a="1"/>
  <c r="F108" i="19" s="1"/>
  <c r="O107" i="14" a="1"/>
  <c r="O107" i="14" s="1"/>
  <c r="E100" i="19" a="1"/>
  <c r="E100" i="19" s="1"/>
  <c r="N99" i="14" a="1"/>
  <c r="N99" i="14" s="1"/>
  <c r="E38" i="19" a="1"/>
  <c r="E38" i="19" s="1"/>
  <c r="N37" i="14" a="1"/>
  <c r="N37" i="14" s="1"/>
  <c r="F61" i="20" a="1"/>
  <c r="F61" i="20" s="1"/>
  <c r="F52" i="19" a="1"/>
  <c r="F52" i="19" s="1"/>
  <c r="O51" i="14" a="1"/>
  <c r="O51" i="14" s="1"/>
  <c r="E80" i="19" a="1"/>
  <c r="E80" i="19" s="1"/>
  <c r="N79" i="14" a="1"/>
  <c r="N79" i="14" s="1"/>
  <c r="E70" i="19" a="1"/>
  <c r="E70" i="19" s="1"/>
  <c r="N69" i="14" a="1"/>
  <c r="N69" i="14" s="1"/>
  <c r="E45" i="19" a="1"/>
  <c r="E45" i="19" s="1"/>
  <c r="N44" i="14" a="1"/>
  <c r="N44" i="14" s="1"/>
  <c r="F11" i="20" a="1"/>
  <c r="F11" i="20" s="1"/>
  <c r="E108" i="19" a="1"/>
  <c r="E108" i="19" s="1"/>
  <c r="N107" i="14" a="1"/>
  <c r="N107" i="14" s="1"/>
  <c r="E27" i="19" a="1"/>
  <c r="E27" i="19" s="1"/>
  <c r="N26" i="14" a="1"/>
  <c r="N26" i="14" s="1"/>
  <c r="E91" i="19" a="1"/>
  <c r="E91" i="19" s="1"/>
  <c r="N90" i="14" a="1"/>
  <c r="N90" i="14" s="1"/>
  <c r="F71" i="20" a="1"/>
  <c r="F71" i="20" s="1"/>
  <c r="E144" i="19" a="1"/>
  <c r="E144" i="19" s="1"/>
  <c r="N143" i="14" a="1"/>
  <c r="N143" i="14" s="1"/>
  <c r="F131" i="20" a="1"/>
  <c r="F131" i="20" s="1"/>
  <c r="F103" i="19" a="1"/>
  <c r="F103" i="19" s="1"/>
  <c r="O102" i="14" a="1"/>
  <c r="O102" i="14" s="1"/>
  <c r="F20" i="19" a="1"/>
  <c r="F20" i="19" s="1"/>
  <c r="O19" i="14" a="1"/>
  <c r="O19" i="14" s="1"/>
  <c r="F13" i="19" a="1"/>
  <c r="F13" i="19" s="1"/>
  <c r="O12" i="14" a="1"/>
  <c r="O12" i="14" s="1"/>
  <c r="E63" i="19" a="1"/>
  <c r="E63" i="19" s="1"/>
  <c r="N62" i="14" a="1"/>
  <c r="N62" i="14" s="1"/>
  <c r="F125" i="19" a="1"/>
  <c r="F125" i="19" s="1"/>
  <c r="O124" i="14" a="1"/>
  <c r="O124" i="14" s="1"/>
  <c r="F38" i="19" a="1"/>
  <c r="F38" i="19" s="1"/>
  <c r="O37" i="14" a="1"/>
  <c r="O37" i="14" s="1"/>
  <c r="E88" i="19" a="1"/>
  <c r="E88" i="19" s="1"/>
  <c r="N87" i="14" a="1"/>
  <c r="N87" i="14" s="1"/>
  <c r="E134" i="19" a="1"/>
  <c r="E134" i="19" s="1"/>
  <c r="N133" i="14" a="1"/>
  <c r="N133" i="14" s="1"/>
  <c r="F56" i="19" a="1"/>
  <c r="F56" i="19" s="1"/>
  <c r="O55" i="14" a="1"/>
  <c r="O55" i="14" s="1"/>
  <c r="E120" i="19" a="1"/>
  <c r="E120" i="19" s="1"/>
  <c r="N119" i="14" a="1"/>
  <c r="N119" i="14" s="1"/>
  <c r="F113" i="20" a="1"/>
  <c r="F113" i="20" s="1"/>
  <c r="F34" i="20" a="1"/>
  <c r="F34" i="20" s="1"/>
  <c r="F46" i="19" a="1"/>
  <c r="F46" i="19" s="1"/>
  <c r="O45" i="14" a="1"/>
  <c r="O45" i="14" s="1"/>
  <c r="F96" i="19" a="1"/>
  <c r="F96" i="19" s="1"/>
  <c r="O95" i="14" a="1"/>
  <c r="O95" i="14" s="1"/>
  <c r="F141" i="19" a="1"/>
  <c r="F141" i="19" s="1"/>
  <c r="O140" i="14" a="1"/>
  <c r="O140" i="14" s="1"/>
  <c r="F99" i="19" a="1"/>
  <c r="F99" i="19" s="1"/>
  <c r="O98" i="14" a="1"/>
  <c r="O98" i="14" s="1"/>
  <c r="F22" i="19" a="1"/>
  <c r="F22" i="19" s="1"/>
  <c r="O21" i="14" a="1"/>
  <c r="O21" i="14" s="1"/>
  <c r="F14" i="19" a="1"/>
  <c r="F14" i="19" s="1"/>
  <c r="O13" i="14" a="1"/>
  <c r="O13" i="14" s="1"/>
  <c r="F62" i="19" a="1"/>
  <c r="F62" i="19" s="1"/>
  <c r="O61" i="14" a="1"/>
  <c r="O61" i="14" s="1"/>
  <c r="N122" i="14" a="1"/>
  <c r="N122" i="14" s="1"/>
  <c r="E123" i="19" a="1"/>
  <c r="E123" i="19" s="1"/>
  <c r="F53" i="20" a="1"/>
  <c r="F53" i="20" s="1"/>
  <c r="F35" i="19" a="1"/>
  <c r="F35" i="19" s="1"/>
  <c r="O34" i="14" a="1"/>
  <c r="O34" i="14" s="1"/>
  <c r="N82" i="14" a="1"/>
  <c r="N82" i="14" s="1"/>
  <c r="E83" i="19" a="1"/>
  <c r="E83" i="19" s="1"/>
  <c r="E132" i="19" a="1"/>
  <c r="E132" i="19" s="1"/>
  <c r="N131" i="14" a="1"/>
  <c r="N131" i="14" s="1"/>
  <c r="E53" i="19" a="1"/>
  <c r="E53" i="19" s="1"/>
  <c r="N52" i="14" a="1"/>
  <c r="N52" i="14" s="1"/>
  <c r="F124" i="20" a="1"/>
  <c r="F124" i="20" s="1"/>
  <c r="F118" i="19" a="1"/>
  <c r="F118" i="19" s="1"/>
  <c r="O117" i="14" a="1"/>
  <c r="O117" i="14" s="1"/>
  <c r="F72" i="19" a="1"/>
  <c r="F72" i="19" s="1"/>
  <c r="O71" i="14" a="1"/>
  <c r="O71" i="14" s="1"/>
  <c r="E32" i="19" a="1"/>
  <c r="E32" i="19" s="1"/>
  <c r="N31" i="14" a="1"/>
  <c r="N31" i="14" s="1"/>
  <c r="F103" i="20" a="1"/>
  <c r="F103" i="20" s="1"/>
  <c r="F139" i="19" a="1"/>
  <c r="F139" i="19" s="1"/>
  <c r="O138" i="14" a="1"/>
  <c r="O138" i="14" s="1"/>
  <c r="E23" i="19" a="1"/>
  <c r="E23" i="19" s="1"/>
  <c r="N22" i="14" a="1"/>
  <c r="N22" i="14" s="1"/>
  <c r="F116" i="20" a="1"/>
  <c r="F116" i="20" s="1"/>
  <c r="F59" i="19" a="1"/>
  <c r="F59" i="19" s="1"/>
  <c r="O58" i="14" a="1"/>
  <c r="O58" i="14" s="1"/>
  <c r="E126" i="19" a="1"/>
  <c r="E126" i="19" s="1"/>
  <c r="N125" i="14" a="1"/>
  <c r="N125" i="14" s="1"/>
  <c r="F70" i="20" a="1"/>
  <c r="F70" i="20" s="1"/>
  <c r="E86" i="19" a="1"/>
  <c r="E86" i="19" s="1"/>
  <c r="N85" i="14" a="1"/>
  <c r="N85" i="14" s="1"/>
  <c r="F134" i="19" a="1"/>
  <c r="F134" i="19" s="1"/>
  <c r="O133" i="14" a="1"/>
  <c r="O133" i="14" s="1"/>
  <c r="E118" i="19" a="1"/>
  <c r="E118" i="19" s="1"/>
  <c r="N117" i="14" a="1"/>
  <c r="N117" i="14" s="1"/>
  <c r="E29" i="19" a="1"/>
  <c r="E29" i="19" s="1"/>
  <c r="N28" i="14" a="1"/>
  <c r="N28" i="14" s="1"/>
  <c r="F44" i="20" a="1"/>
  <c r="F44" i="20" s="1"/>
  <c r="E152" i="19" a="1"/>
  <c r="E152" i="19" s="1"/>
  <c r="F82" i="20" a="1"/>
  <c r="F82" i="20" s="1"/>
  <c r="N151" i="14" a="1"/>
  <c r="N151" i="14" s="1"/>
  <c r="F39" i="19" a="1"/>
  <c r="F39" i="19" s="1"/>
  <c r="O38" i="14" a="1"/>
  <c r="O38" i="14" s="1"/>
  <c r="E85" i="19" a="1"/>
  <c r="E85" i="19" s="1"/>
  <c r="N84" i="14" a="1"/>
  <c r="N84" i="14" s="1"/>
  <c r="F120" i="19" a="1"/>
  <c r="F120" i="19" s="1"/>
  <c r="O119" i="14" a="1"/>
  <c r="O119" i="14" s="1"/>
  <c r="E72" i="19" a="1"/>
  <c r="E72" i="19" s="1"/>
  <c r="N71" i="14" a="1"/>
  <c r="N71" i="14" s="1"/>
  <c r="F43" i="19" a="1"/>
  <c r="F43" i="19" s="1"/>
  <c r="O42" i="14" a="1"/>
  <c r="O42" i="14" s="1"/>
  <c r="E111" i="19" a="1"/>
  <c r="E111" i="19" s="1"/>
  <c r="N110" i="14" a="1"/>
  <c r="N110" i="14" s="1"/>
  <c r="F76" i="20" a="1"/>
  <c r="F76" i="20" s="1"/>
  <c r="F31" i="19" a="1"/>
  <c r="F31" i="19" s="1"/>
  <c r="O30" i="14" a="1"/>
  <c r="O30" i="14" s="1"/>
  <c r="F93" i="19" a="1"/>
  <c r="F93" i="19" s="1"/>
  <c r="O92" i="14" a="1"/>
  <c r="O92" i="14" s="1"/>
  <c r="F19" i="19" a="1"/>
  <c r="F19" i="19" s="1"/>
  <c r="O18" i="14" a="1"/>
  <c r="O18" i="14" s="1"/>
  <c r="E37" i="19" a="1"/>
  <c r="E37" i="19" s="1"/>
  <c r="N36" i="14" a="1"/>
  <c r="N36" i="14" s="1"/>
  <c r="F136" i="19" a="1"/>
  <c r="F136" i="19" s="1"/>
  <c r="O135" i="14" a="1"/>
  <c r="O135" i="14" s="1"/>
  <c r="E119" i="19" a="1"/>
  <c r="E119" i="19" s="1"/>
  <c r="N118" i="14" a="1"/>
  <c r="N118" i="14" s="1"/>
  <c r="E77" i="19" a="1"/>
  <c r="E77" i="19" s="1"/>
  <c r="N76" i="14" a="1"/>
  <c r="N76" i="14" s="1"/>
  <c r="E71" i="19" a="1"/>
  <c r="E71" i="19" s="1"/>
  <c r="N70" i="14" a="1"/>
  <c r="N70" i="14" s="1"/>
  <c r="F45" i="19" a="1"/>
  <c r="F45" i="19" s="1"/>
  <c r="O44" i="14" a="1"/>
  <c r="O44" i="14" s="1"/>
  <c r="F110" i="19" a="1"/>
  <c r="F110" i="19" s="1"/>
  <c r="O109" i="14" a="1"/>
  <c r="O109" i="14" s="1"/>
  <c r="E30" i="19" a="1"/>
  <c r="E30" i="19" s="1"/>
  <c r="N29" i="14" a="1"/>
  <c r="N29" i="14" s="1"/>
  <c r="O90" i="14" a="1"/>
  <c r="O90" i="14" s="1"/>
  <c r="F91" i="19" a="1"/>
  <c r="F91" i="19" s="1"/>
  <c r="F104" i="19" a="1"/>
  <c r="F104" i="19" s="1"/>
  <c r="O103" i="14" a="1"/>
  <c r="O103" i="14" s="1"/>
  <c r="F24" i="19" a="1"/>
  <c r="F24" i="19" s="1"/>
  <c r="O23" i="14" a="1"/>
  <c r="O23" i="14" s="1"/>
  <c r="E12" i="19" a="1"/>
  <c r="E12" i="19" s="1"/>
  <c r="N11" i="14" a="1"/>
  <c r="N11" i="14" s="1"/>
  <c r="F26" i="20" a="1"/>
  <c r="F26" i="20" s="1"/>
  <c r="F64" i="19" a="1"/>
  <c r="F64" i="19" s="1"/>
  <c r="O63" i="14" a="1"/>
  <c r="O63" i="14" s="1"/>
  <c r="F123" i="19" a="1"/>
  <c r="F123" i="19" s="1"/>
  <c r="O122" i="14" a="1"/>
  <c r="O122" i="14" s="1"/>
  <c r="E135" i="19" a="1"/>
  <c r="E135" i="19" s="1"/>
  <c r="N134" i="14" a="1"/>
  <c r="N134" i="14" s="1"/>
  <c r="E51" i="19" a="1"/>
  <c r="E51" i="19" s="1"/>
  <c r="N50" i="14" a="1"/>
  <c r="N50" i="14" s="1"/>
  <c r="F81" i="20" a="1"/>
  <c r="F81" i="20" s="1"/>
  <c r="F17" i="20" a="1"/>
  <c r="F17" i="20" s="1"/>
  <c r="F27" i="20" a="1"/>
  <c r="F27" i="20" s="1"/>
  <c r="N74" i="14" a="1"/>
  <c r="N74" i="14" s="1"/>
  <c r="E75" i="19" a="1"/>
  <c r="E75" i="19" s="1"/>
  <c r="E68" i="19" a="1"/>
  <c r="E68" i="19" s="1"/>
  <c r="N67" i="14" a="1"/>
  <c r="N67" i="14" s="1"/>
  <c r="E46" i="19" a="1"/>
  <c r="E46" i="19" s="1"/>
  <c r="N45" i="14" a="1"/>
  <c r="N45" i="14" s="1"/>
  <c r="E112" i="19" a="1"/>
  <c r="E112" i="19" s="1"/>
  <c r="N111" i="14" a="1"/>
  <c r="N111" i="14" s="1"/>
  <c r="F101" i="20" a="1"/>
  <c r="F101" i="20" s="1"/>
  <c r="E31" i="19" a="1"/>
  <c r="E31" i="19" s="1"/>
  <c r="N30" i="14" a="1"/>
  <c r="N30" i="14" s="1"/>
  <c r="F149" i="19" a="1"/>
  <c r="F149" i="19" s="1"/>
  <c r="O148" i="14" a="1"/>
  <c r="O148" i="14" s="1"/>
  <c r="E96" i="19" a="1"/>
  <c r="E96" i="19" s="1"/>
  <c r="N95" i="14" a="1"/>
  <c r="N95" i="14" s="1"/>
  <c r="F107" i="20" a="1"/>
  <c r="F107" i="20" s="1"/>
  <c r="E140" i="19" a="1"/>
  <c r="E140" i="19" s="1"/>
  <c r="N139" i="14" a="1"/>
  <c r="N139" i="14" s="1"/>
  <c r="F24" i="20" a="1"/>
  <c r="F24" i="20" s="1"/>
  <c r="N98" i="14" a="1"/>
  <c r="N98" i="14" s="1"/>
  <c r="E99" i="19" a="1"/>
  <c r="E99" i="19" s="1"/>
  <c r="F16" i="20" a="1"/>
  <c r="F16" i="20" s="1"/>
  <c r="F23" i="19" a="1"/>
  <c r="F23" i="19" s="1"/>
  <c r="O22" i="14" a="1"/>
  <c r="O22" i="14" s="1"/>
  <c r="F11" i="19" a="1"/>
  <c r="F11" i="19" s="1"/>
  <c r="O10" i="14" a="1"/>
  <c r="O10" i="14" s="1"/>
  <c r="E59" i="19" a="1"/>
  <c r="E59" i="19" s="1"/>
  <c r="N58" i="14" a="1"/>
  <c r="N58" i="14" s="1"/>
  <c r="F124" i="19" a="1"/>
  <c r="F124" i="19" s="1"/>
  <c r="O123" i="14" a="1"/>
  <c r="O123" i="14" s="1"/>
  <c r="E40" i="19" a="1"/>
  <c r="E40" i="19" s="1"/>
  <c r="N39" i="14" a="1"/>
  <c r="N39" i="14" s="1"/>
  <c r="F85" i="19" a="1"/>
  <c r="F85" i="19" s="1"/>
  <c r="O84" i="14" a="1"/>
  <c r="O84" i="14" s="1"/>
  <c r="O130" i="14" a="1"/>
  <c r="O130" i="14" s="1"/>
  <c r="F131" i="19" a="1"/>
  <c r="F131" i="19" s="1"/>
  <c r="E55" i="19" a="1"/>
  <c r="E55" i="19" s="1"/>
  <c r="N54" i="14" a="1"/>
  <c r="N54" i="14" s="1"/>
  <c r="F119" i="19" a="1"/>
  <c r="F119" i="19" s="1"/>
  <c r="O118" i="14" a="1"/>
  <c r="O118" i="14" s="1"/>
  <c r="F38" i="20" a="1"/>
  <c r="F38" i="20" s="1"/>
  <c r="F121" i="20" a="1"/>
  <c r="F121" i="20" s="1"/>
  <c r="E47" i="19" a="1"/>
  <c r="E47" i="19" s="1"/>
  <c r="N46" i="14" a="1"/>
  <c r="N46" i="14" s="1"/>
  <c r="E148" i="19" a="1"/>
  <c r="E148" i="19" s="1"/>
  <c r="N147" i="14" a="1"/>
  <c r="N147" i="14" s="1"/>
  <c r="E43" i="19" a="1"/>
  <c r="E43" i="19" s="1"/>
  <c r="N42" i="14" a="1"/>
  <c r="N42" i="14" s="1"/>
  <c r="F143" i="19" a="1"/>
  <c r="F143" i="19" s="1"/>
  <c r="O142" i="14" a="1"/>
  <c r="O142" i="14" s="1"/>
  <c r="F21" i="19" a="1"/>
  <c r="F21" i="19" s="1"/>
  <c r="O20" i="14" a="1"/>
  <c r="O20" i="14" s="1"/>
  <c r="F22" i="20" a="1"/>
  <c r="F22" i="20" s="1"/>
  <c r="E78" i="19" a="1"/>
  <c r="E78" i="19" s="1"/>
  <c r="N77" i="14" a="1"/>
  <c r="N77" i="14" s="1"/>
  <c r="F12" i="20" a="1"/>
  <c r="F12" i="20" s="1"/>
  <c r="F142" i="19" a="1"/>
  <c r="F142" i="19" s="1"/>
  <c r="O141" i="14" a="1"/>
  <c r="O141" i="14" s="1"/>
  <c r="F101" i="19" a="1"/>
  <c r="F101" i="19" s="1"/>
  <c r="O100" i="14" a="1"/>
  <c r="O100" i="14" s="1"/>
  <c r="E15" i="19" a="1"/>
  <c r="E15" i="19" s="1"/>
  <c r="N14" i="14" a="1"/>
  <c r="N14" i="14" s="1"/>
  <c r="F108" i="20" a="1"/>
  <c r="F108" i="20" s="1"/>
  <c r="E64" i="19" a="1"/>
  <c r="E64" i="19" s="1"/>
  <c r="F111" i="20" a="1"/>
  <c r="F111" i="20" s="1"/>
  <c r="N63" i="14" a="1"/>
  <c r="N63" i="14" s="1"/>
  <c r="F127" i="19" a="1"/>
  <c r="F127" i="19" s="1"/>
  <c r="O126" i="14" a="1"/>
  <c r="O126" i="14" s="1"/>
  <c r="F88" i="19" a="1"/>
  <c r="F88" i="19" s="1"/>
  <c r="O87" i="14" a="1"/>
  <c r="O87" i="14" s="1"/>
  <c r="E56" i="19" a="1"/>
  <c r="E56" i="19" s="1"/>
  <c r="N55" i="14" a="1"/>
  <c r="N55" i="14" s="1"/>
  <c r="F125" i="20" a="1"/>
  <c r="F125" i="20" s="1"/>
  <c r="F52" i="20" a="1"/>
  <c r="F52" i="20" s="1"/>
  <c r="E150" i="19" a="1"/>
  <c r="E150" i="19" s="1"/>
  <c r="N149" i="14" a="1"/>
  <c r="N149" i="14" s="1"/>
  <c r="E141" i="19" a="1"/>
  <c r="E141" i="19" s="1"/>
  <c r="N140" i="14" a="1"/>
  <c r="N140" i="14" s="1"/>
  <c r="F67" i="20" a="1"/>
  <c r="F67" i="20" s="1"/>
  <c r="F40" i="19" a="1"/>
  <c r="F40" i="19" s="1"/>
  <c r="O39" i="14" a="1"/>
  <c r="O39" i="14" s="1"/>
  <c r="F84" i="19" a="1"/>
  <c r="F84" i="19" s="1"/>
  <c r="O83" i="14" a="1"/>
  <c r="O83" i="14" s="1"/>
  <c r="E117" i="19" a="1"/>
  <c r="E117" i="19" s="1"/>
  <c r="N116" i="14" a="1"/>
  <c r="N116" i="14" s="1"/>
  <c r="F126" i="20" a="1"/>
  <c r="F126" i="20" s="1"/>
  <c r="F59" i="20" a="1"/>
  <c r="F59" i="20" s="1"/>
  <c r="F78" i="19" a="1"/>
  <c r="F78" i="19" s="1"/>
  <c r="O77" i="14" a="1"/>
  <c r="O77" i="14" s="1"/>
  <c r="F69" i="19" a="1"/>
  <c r="F69" i="19" s="1"/>
  <c r="O68" i="14" a="1"/>
  <c r="O68" i="14" s="1"/>
  <c r="E44" i="19" a="1"/>
  <c r="E44" i="19" s="1"/>
  <c r="N43" i="14" a="1"/>
  <c r="N43" i="14" s="1"/>
  <c r="N106" i="14" a="1"/>
  <c r="N106" i="14" s="1"/>
  <c r="E107" i="19" a="1"/>
  <c r="E107" i="19" s="1"/>
  <c r="O27" i="14" a="1"/>
  <c r="O27" i="14" s="1"/>
  <c r="F28" i="19" a="1"/>
  <c r="F28" i="19" s="1"/>
  <c r="E92" i="19" a="1"/>
  <c r="E92" i="19" s="1"/>
  <c r="N91" i="14" a="1"/>
  <c r="N91" i="14" s="1"/>
  <c r="E139" i="19" a="1"/>
  <c r="E139" i="19" s="1"/>
  <c r="N138" i="14" a="1"/>
  <c r="N138" i="14" s="1"/>
  <c r="F20" i="20" a="1"/>
  <c r="F20" i="20" s="1"/>
  <c r="E103" i="19" a="1"/>
  <c r="E103" i="19" s="1"/>
  <c r="N102" i="14" a="1"/>
  <c r="N102" i="14" s="1"/>
  <c r="F128" i="20" a="1"/>
  <c r="F128" i="20" s="1"/>
  <c r="N18" i="14" a="1"/>
  <c r="N18" i="14" s="1"/>
  <c r="E19" i="19" a="1"/>
  <c r="E19" i="19" s="1"/>
  <c r="F33" i="20" a="1"/>
  <c r="F33" i="20" s="1"/>
  <c r="R10" i="14" a="1"/>
  <c r="R10" i="14" s="1"/>
  <c r="I11" i="19" a="1"/>
  <c r="I11" i="19" s="1"/>
  <c r="F60" i="19" a="1"/>
  <c r="F60" i="19" s="1"/>
  <c r="O59" i="14" a="1"/>
  <c r="O59" i="14" s="1"/>
  <c r="E124" i="19" a="1"/>
  <c r="E124" i="19" s="1"/>
  <c r="N123" i="14" a="1"/>
  <c r="N123" i="14" s="1"/>
  <c r="F62" i="20" a="1"/>
  <c r="F62" i="20" s="1"/>
  <c r="F36" i="19" a="1"/>
  <c r="F36" i="19" s="1"/>
  <c r="O35" i="14" a="1"/>
  <c r="O35" i="14" s="1"/>
  <c r="F86" i="19" a="1"/>
  <c r="F86" i="19" s="1"/>
  <c r="O85" i="14" a="1"/>
  <c r="O85" i="14" s="1"/>
  <c r="F132" i="19" a="1"/>
  <c r="F132" i="19" s="1"/>
  <c r="O131" i="14" a="1"/>
  <c r="O131" i="14" s="1"/>
  <c r="E52" i="19" a="1"/>
  <c r="E52" i="19" s="1"/>
  <c r="N51" i="14" a="1"/>
  <c r="N51" i="14" s="1"/>
  <c r="E116" i="19" a="1"/>
  <c r="E116" i="19" s="1"/>
  <c r="N115" i="14" a="1"/>
  <c r="N115" i="14" s="1"/>
  <c r="F47" i="20" a="1"/>
  <c r="F47" i="20" s="1"/>
  <c r="F21" i="20" a="1"/>
  <c r="F21" i="20" s="1"/>
  <c r="F42" i="20" a="1"/>
  <c r="F42" i="20" s="1"/>
  <c r="F15" i="20" a="1"/>
  <c r="F15" i="20" s="1"/>
  <c r="F63" i="20" a="1"/>
  <c r="F63" i="20" s="1"/>
  <c r="F60" i="20" a="1"/>
  <c r="F60" i="20" s="1"/>
  <c r="F94" i="19" a="1"/>
  <c r="F94" i="19" s="1"/>
  <c r="O93" i="14" a="1"/>
  <c r="O93" i="14" s="1"/>
  <c r="E16" i="19" a="1"/>
  <c r="E16" i="19" s="1"/>
  <c r="F109" i="20" a="1"/>
  <c r="F109" i="20" s="1"/>
  <c r="N15" i="14" a="1"/>
  <c r="N15" i="14" s="1"/>
  <c r="E79" i="19" a="1"/>
  <c r="E79" i="19" s="1"/>
  <c r="N78" i="14" a="1"/>
  <c r="N78" i="14" s="1"/>
  <c r="F112" i="20" a="1"/>
  <c r="F112" i="20" s="1"/>
  <c r="E127" i="19" a="1"/>
  <c r="E127" i="19" s="1"/>
  <c r="N126" i="14" a="1"/>
  <c r="N126" i="14" s="1"/>
  <c r="E131" i="19" a="1"/>
  <c r="E131" i="19" s="1"/>
  <c r="N130" i="14" a="1"/>
  <c r="N130" i="14" s="1"/>
  <c r="O74" i="14" a="1"/>
  <c r="O74" i="14" s="1"/>
  <c r="F75" i="19" a="1"/>
  <c r="F75" i="19" s="1"/>
  <c r="E110" i="19" a="1"/>
  <c r="E110" i="19" s="1"/>
  <c r="N109" i="14" a="1"/>
  <c r="N109" i="14" s="1"/>
  <c r="F29" i="19" a="1"/>
  <c r="F29" i="19" s="1"/>
  <c r="O28" i="14" a="1"/>
  <c r="O28" i="14" s="1"/>
  <c r="F95" i="19" a="1"/>
  <c r="F95" i="19" s="1"/>
  <c r="O94" i="14" a="1"/>
  <c r="O94" i="14" s="1"/>
  <c r="F140" i="19" a="1"/>
  <c r="F140" i="19" s="1"/>
  <c r="O139" i="14" a="1"/>
  <c r="O139" i="14" s="1"/>
  <c r="E104" i="19" a="1"/>
  <c r="E104" i="19" s="1"/>
  <c r="N103" i="14" a="1"/>
  <c r="N103" i="14" s="1"/>
  <c r="F129" i="20" a="1"/>
  <c r="F129" i="20" s="1"/>
  <c r="E22" i="19" a="1"/>
  <c r="E22" i="19" s="1"/>
  <c r="N21" i="14" a="1"/>
  <c r="N21" i="14" s="1"/>
  <c r="F41" i="20" a="1"/>
  <c r="F41" i="20" s="1"/>
  <c r="F16" i="19" a="1"/>
  <c r="F16" i="19" s="1"/>
  <c r="O15" i="14" a="1"/>
  <c r="O15" i="14" s="1"/>
  <c r="E60" i="19" a="1"/>
  <c r="E60" i="19" s="1"/>
  <c r="N59" i="14" a="1"/>
  <c r="N59" i="14" s="1"/>
  <c r="F32" i="20" a="1"/>
  <c r="F32" i="20" s="1"/>
  <c r="E125" i="19" a="1"/>
  <c r="E125" i="19" s="1"/>
  <c r="N124" i="14" a="1"/>
  <c r="N124" i="14" s="1"/>
  <c r="F58" i="20" a="1"/>
  <c r="F58" i="20" s="1"/>
  <c r="F37" i="19" a="1"/>
  <c r="F37" i="19" s="1"/>
  <c r="O36" i="14" a="1"/>
  <c r="O36" i="14" s="1"/>
  <c r="E87" i="19" a="1"/>
  <c r="E87" i="19" s="1"/>
  <c r="N86" i="14" a="1"/>
  <c r="N86" i="14" s="1"/>
  <c r="F133" i="19" a="1"/>
  <c r="F133" i="19" s="1"/>
  <c r="O132" i="14" a="1"/>
  <c r="O132" i="14" s="1"/>
  <c r="F53" i="19" a="1"/>
  <c r="F53" i="19" s="1"/>
  <c r="O52" i="14" a="1"/>
  <c r="O52" i="14" s="1"/>
  <c r="O114" i="14" a="1"/>
  <c r="O114" i="14" s="1"/>
  <c r="F115" i="19" a="1"/>
  <c r="F115" i="19" s="1"/>
  <c r="F115" i="20" a="1"/>
  <c r="F115" i="20" s="1"/>
  <c r="F80" i="19" a="1"/>
  <c r="F80" i="19" s="1"/>
  <c r="O79" i="14" a="1"/>
  <c r="O79" i="14" s="1"/>
  <c r="F148" i="19" a="1"/>
  <c r="F148" i="19" s="1"/>
  <c r="O147" i="14" a="1"/>
  <c r="O147" i="14" s="1"/>
  <c r="E13" i="19" a="1"/>
  <c r="E13" i="19" s="1"/>
  <c r="N12" i="14" a="1"/>
  <c r="N12" i="14" s="1"/>
  <c r="F47" i="19" a="1"/>
  <c r="F47" i="19" s="1"/>
  <c r="O46" i="14" a="1"/>
  <c r="O46" i="14" s="1"/>
  <c r="F79" i="19" a="1"/>
  <c r="F79" i="19" s="1"/>
  <c r="O78" i="14" a="1"/>
  <c r="O78" i="14" s="1"/>
  <c r="F71" i="19" a="1"/>
  <c r="F71" i="19" s="1"/>
  <c r="O70" i="14" a="1"/>
  <c r="O70" i="14" s="1"/>
  <c r="E48" i="19" a="1"/>
  <c r="E48" i="19" s="1"/>
  <c r="N47" i="14" a="1"/>
  <c r="N47" i="14" s="1"/>
  <c r="F109" i="19" a="1"/>
  <c r="F109" i="19" s="1"/>
  <c r="O108" i="14" a="1"/>
  <c r="O108" i="14" s="1"/>
  <c r="F30" i="19" a="1"/>
  <c r="F30" i="19" s="1"/>
  <c r="O29" i="14" a="1"/>
  <c r="O29" i="14" s="1"/>
  <c r="F150" i="19" a="1"/>
  <c r="F150" i="19" s="1"/>
  <c r="O149" i="14" a="1"/>
  <c r="O149" i="14" s="1"/>
  <c r="E147" i="19" a="1"/>
  <c r="E147" i="19" s="1"/>
  <c r="N146" i="14" a="1"/>
  <c r="N146" i="14" s="1"/>
  <c r="E95" i="19" a="1"/>
  <c r="E95" i="19" s="1"/>
  <c r="N94" i="14" a="1"/>
  <c r="N94" i="14" s="1"/>
  <c r="E142" i="19" a="1"/>
  <c r="E142" i="19" s="1"/>
  <c r="N141" i="14" a="1"/>
  <c r="N141" i="14" s="1"/>
  <c r="E101" i="19" a="1"/>
  <c r="E101" i="19" s="1"/>
  <c r="N100" i="14" a="1"/>
  <c r="N100" i="14" s="1"/>
  <c r="E24" i="19" a="1"/>
  <c r="E24" i="19" s="1"/>
  <c r="N23" i="14" a="1"/>
  <c r="N23" i="14" s="1"/>
  <c r="E14" i="19" a="1"/>
  <c r="E14" i="19" s="1"/>
  <c r="N13" i="14" a="1"/>
  <c r="N13" i="14" s="1"/>
  <c r="F57" i="20" a="1"/>
  <c r="F57" i="20" s="1"/>
  <c r="E61" i="19" a="1"/>
  <c r="E61" i="19" s="1"/>
  <c r="N60" i="14" a="1"/>
  <c r="N60" i="14" s="1"/>
  <c r="F128" i="19" a="1"/>
  <c r="F128" i="19" s="1"/>
  <c r="O127" i="14" a="1"/>
  <c r="O127" i="14" s="1"/>
  <c r="N34" i="14" a="1"/>
  <c r="N34" i="14" s="1"/>
  <c r="E35" i="19" a="1"/>
  <c r="E35" i="19" s="1"/>
  <c r="F54" i="20" a="1"/>
  <c r="F54" i="20" s="1"/>
  <c r="E84" i="19" a="1"/>
  <c r="E84" i="19" s="1"/>
  <c r="N83" i="14" a="1"/>
  <c r="N83" i="14" s="1"/>
  <c r="F18" i="20" a="1"/>
  <c r="F18" i="20" s="1"/>
  <c r="E133" i="19" a="1"/>
  <c r="E133" i="19" s="1"/>
  <c r="N132" i="14" a="1"/>
  <c r="N132" i="14" s="1"/>
  <c r="F55" i="19" a="1"/>
  <c r="F55" i="19" s="1"/>
  <c r="O54" i="14" a="1"/>
  <c r="O54" i="14" s="1"/>
  <c r="F116" i="19" a="1"/>
  <c r="F116" i="19" s="1"/>
  <c r="O115" i="14" a="1"/>
  <c r="O115" i="14" s="1"/>
  <c r="F80" i="20" a="1"/>
  <c r="F80" i="20" s="1"/>
  <c r="F14" i="20" a="1"/>
  <c r="F14" i="20" s="1"/>
  <c r="F105" i="20" a="1"/>
  <c r="F105" i="20" s="1"/>
  <c r="F39" i="20" a="1"/>
  <c r="F39" i="20" s="1"/>
  <c r="F23" i="20" a="1"/>
  <c r="F23" i="20" s="1"/>
  <c r="E28" i="19" a="1"/>
  <c r="E28" i="19" s="1"/>
  <c r="N27" i="14" a="1"/>
  <c r="N27" i="14" s="1"/>
  <c r="F37" i="20" a="1"/>
  <c r="F37" i="20" s="1"/>
  <c r="O106" i="14" a="1"/>
  <c r="O106" i="14" s="1"/>
  <c r="F107" i="19" a="1"/>
  <c r="F107" i="19" s="1"/>
  <c r="F111" i="19" a="1"/>
  <c r="F111" i="19" s="1"/>
  <c r="O110" i="14" a="1"/>
  <c r="O110" i="14" s="1"/>
  <c r="F151" i="19" a="1"/>
  <c r="F151" i="19" s="1"/>
  <c r="O150" i="14" a="1"/>
  <c r="O150" i="14" s="1"/>
  <c r="F102" i="19" a="1"/>
  <c r="F102" i="19" s="1"/>
  <c r="O101" i="14" a="1"/>
  <c r="O101" i="14" s="1"/>
  <c r="F61" i="19" a="1"/>
  <c r="F61" i="19" s="1"/>
  <c r="O60" i="14" a="1"/>
  <c r="O60" i="14" s="1"/>
  <c r="F51" i="19" a="1"/>
  <c r="F51" i="19" s="1"/>
  <c r="O50" i="14" a="1"/>
  <c r="O50" i="14" s="1"/>
  <c r="E67" i="19" a="1"/>
  <c r="E67" i="19" s="1"/>
  <c r="N66" i="14" a="1"/>
  <c r="N66" i="14" s="1"/>
  <c r="F68" i="19" a="1"/>
  <c r="F68" i="19" s="1"/>
  <c r="O67" i="14" a="1"/>
  <c r="O67" i="14" s="1"/>
  <c r="E109" i="19" a="1"/>
  <c r="E109" i="19" s="1"/>
  <c r="N108" i="14" a="1"/>
  <c r="N108" i="14" s="1"/>
  <c r="F27" i="19" a="1"/>
  <c r="F27" i="19" s="1"/>
  <c r="O26" i="14" a="1"/>
  <c r="O26" i="14" s="1"/>
  <c r="E149" i="19" a="1"/>
  <c r="E149" i="19" s="1"/>
  <c r="N148" i="14" a="1"/>
  <c r="N148" i="14" s="1"/>
  <c r="F79" i="20" a="1"/>
  <c r="F79" i="20" s="1"/>
  <c r="E94" i="19" a="1"/>
  <c r="E94" i="19" s="1"/>
  <c r="N93" i="14" a="1"/>
  <c r="N93" i="14" s="1"/>
  <c r="E143" i="19" a="1"/>
  <c r="E143" i="19" s="1"/>
  <c r="N142" i="14" a="1"/>
  <c r="N142" i="14" s="1"/>
  <c r="F100" i="19" a="1"/>
  <c r="F100" i="19" s="1"/>
  <c r="O99" i="14" a="1"/>
  <c r="O99" i="14" s="1"/>
  <c r="E21" i="19" a="1"/>
  <c r="E21" i="19" s="1"/>
  <c r="N20" i="14" a="1"/>
  <c r="N20" i="14" s="1"/>
  <c r="F55" i="20" a="1"/>
  <c r="F55" i="20" s="1"/>
  <c r="F15" i="19" a="1"/>
  <c r="F15" i="19" s="1"/>
  <c r="O14" i="14" a="1"/>
  <c r="O14" i="14" s="1"/>
  <c r="F63" i="19" a="1"/>
  <c r="F63" i="19" s="1"/>
  <c r="O62" i="14" a="1"/>
  <c r="O62" i="14" s="1"/>
  <c r="E128" i="19" a="1"/>
  <c r="E128" i="19" s="1"/>
  <c r="F133" i="20" a="1"/>
  <c r="F133" i="20" s="1"/>
  <c r="N127" i="14" a="1"/>
  <c r="N127" i="14" s="1"/>
  <c r="E39" i="19" a="1"/>
  <c r="E39" i="19" s="1"/>
  <c r="N38" i="14" a="1"/>
  <c r="N38" i="14" s="1"/>
  <c r="F118" i="20" a="1"/>
  <c r="F118" i="20" s="1"/>
  <c r="O82" i="14" a="1"/>
  <c r="O82" i="14" s="1"/>
  <c r="F83" i="19" a="1"/>
  <c r="F83" i="19" s="1"/>
  <c r="E136" i="19" a="1"/>
  <c r="E136" i="19" s="1"/>
  <c r="N135" i="14" a="1"/>
  <c r="N135" i="14" s="1"/>
  <c r="E54" i="19" a="1"/>
  <c r="E54" i="19" s="1"/>
  <c r="N53" i="14" a="1"/>
  <c r="N53" i="14" s="1"/>
  <c r="F117" i="19" a="1"/>
  <c r="F117" i="19" s="1"/>
  <c r="O116" i="14" a="1"/>
  <c r="O116" i="14" s="1"/>
  <c r="F72" i="20" a="1"/>
  <c r="F72" i="20" s="1"/>
  <c r="F48" i="20" a="1"/>
  <c r="F48" i="20" s="1"/>
  <c r="F110" i="20" a="1"/>
  <c r="F110" i="20" s="1"/>
  <c r="F64" i="20" a="1"/>
  <c r="F64" i="20" s="1"/>
  <c r="F73" i="20" a="1"/>
  <c r="F73" i="20" s="1"/>
  <c r="F134" i="20" a="1"/>
  <c r="F134" i="20" s="1"/>
  <c r="F130" i="24" a="1"/>
  <c r="F130" i="24" s="1"/>
  <c r="I76" i="24" a="1"/>
  <c r="I76" i="24" s="1"/>
  <c r="F35" i="24" a="1"/>
  <c r="F35" i="24" s="1"/>
  <c r="F17" i="24" a="1"/>
  <c r="F17" i="24" s="1"/>
  <c r="I24" i="24" a="1"/>
  <c r="I24" i="24" s="1"/>
  <c r="I49" i="24" a="1"/>
  <c r="I49" i="24" s="1"/>
  <c r="I120" i="24" a="1"/>
  <c r="I120" i="24" s="1"/>
  <c r="F49" i="24" a="1"/>
  <c r="F49" i="24" s="1"/>
  <c r="I16" i="24" a="1"/>
  <c r="I16" i="24" s="1"/>
  <c r="F23" i="24" a="1"/>
  <c r="F23" i="24" s="1"/>
  <c r="I10" i="24" a="1"/>
  <c r="I10" i="24" s="1"/>
  <c r="F65" i="24" a="1"/>
  <c r="F65" i="24" s="1"/>
  <c r="F107" i="24" a="1"/>
  <c r="F107" i="24" s="1"/>
  <c r="F66" i="24" a="1"/>
  <c r="F66" i="24" s="1"/>
  <c r="I133" i="24" a="1"/>
  <c r="I133" i="24" s="1"/>
  <c r="F51" i="24" a="1"/>
  <c r="F51" i="24" s="1"/>
  <c r="F24" i="24" a="1"/>
  <c r="F24" i="24" s="1"/>
  <c r="F53" i="24" a="1"/>
  <c r="F53" i="24" s="1"/>
  <c r="F117" i="24" a="1"/>
  <c r="F117" i="24" s="1"/>
  <c r="F132" i="24" a="1"/>
  <c r="F132" i="24" s="1"/>
  <c r="F32" i="24" a="1"/>
  <c r="F32" i="24" s="1"/>
  <c r="I74" i="24" a="1"/>
  <c r="I74" i="24" s="1"/>
  <c r="I61" i="24" a="1"/>
  <c r="I61" i="24" s="1"/>
  <c r="I60" i="24" a="1"/>
  <c r="I60" i="24" s="1"/>
  <c r="F104" i="24" a="1"/>
  <c r="F104" i="24" s="1"/>
  <c r="I40" i="24" a="1"/>
  <c r="I40" i="24" s="1"/>
  <c r="I131" i="24" a="1"/>
  <c r="I131" i="24" s="1"/>
  <c r="F29" i="24" a="1"/>
  <c r="F29" i="24" s="1"/>
  <c r="F120" i="24" a="1"/>
  <c r="F120" i="24" s="1"/>
  <c r="I38" i="24" a="1"/>
  <c r="I38" i="24" s="1"/>
  <c r="F9" i="24" a="1"/>
  <c r="F9" i="24" s="1"/>
  <c r="F127" i="24" a="1"/>
  <c r="F127" i="24" s="1"/>
  <c r="I62" i="24" a="1"/>
  <c r="I62" i="24" s="1"/>
  <c r="F50" i="24" a="1"/>
  <c r="F50" i="24" s="1"/>
  <c r="F11" i="24" a="1"/>
  <c r="F11" i="24" s="1"/>
  <c r="F72" i="24" a="1"/>
  <c r="F72" i="24" s="1"/>
  <c r="F123" i="24" a="1"/>
  <c r="F123" i="24" s="1"/>
  <c r="F133" i="24" a="1"/>
  <c r="F133" i="24" s="1"/>
  <c r="I103" i="24" a="1"/>
  <c r="I103" i="24" s="1"/>
  <c r="I111" i="24" a="1"/>
  <c r="I111" i="24" s="1"/>
  <c r="F44" i="24" a="1"/>
  <c r="F44" i="24" s="1"/>
  <c r="F41" i="24" a="1"/>
  <c r="F41" i="24" s="1"/>
  <c r="F74" i="24" a="1"/>
  <c r="F74" i="24" s="1"/>
  <c r="F21" i="24" a="1"/>
  <c r="F21" i="24" s="1"/>
  <c r="I121" i="24" a="1"/>
  <c r="I121" i="24" s="1"/>
  <c r="F128" i="24" a="1"/>
  <c r="F128" i="24" s="1"/>
  <c r="I114" i="24" a="1"/>
  <c r="I114" i="24" s="1"/>
  <c r="I59" i="24" a="1"/>
  <c r="I59" i="24" s="1"/>
  <c r="I105" i="24" a="1"/>
  <c r="I105" i="24" s="1"/>
  <c r="F39" i="24" a="1"/>
  <c r="F39" i="24" s="1"/>
  <c r="F125" i="24" a="1"/>
  <c r="F125" i="24" s="1"/>
  <c r="F40" i="24" a="1"/>
  <c r="F40" i="24" s="1"/>
  <c r="F47" i="24" a="1"/>
  <c r="F47" i="24" s="1"/>
  <c r="F52" i="24" a="1"/>
  <c r="F52" i="24" s="1"/>
  <c r="F46" i="24" a="1"/>
  <c r="F46" i="24" s="1"/>
  <c r="F100" i="24" a="1"/>
  <c r="F100" i="24" s="1"/>
  <c r="I130" i="24" a="1"/>
  <c r="I130" i="24" s="1"/>
  <c r="F114" i="24" a="1"/>
  <c r="F114" i="24" s="1"/>
  <c r="F64" i="24" a="1"/>
  <c r="F64" i="24" s="1"/>
  <c r="F42" i="24" a="1"/>
  <c r="F42" i="24" s="1"/>
  <c r="F62" i="24" a="1"/>
  <c r="F62" i="24" s="1"/>
  <c r="F37" i="24" a="1"/>
  <c r="F37" i="24" s="1"/>
  <c r="F126" i="24" a="1"/>
  <c r="F126" i="24" s="1"/>
  <c r="F43" i="24" a="1"/>
  <c r="F43" i="24" s="1"/>
  <c r="F63" i="24" a="1"/>
  <c r="F63" i="24" s="1"/>
  <c r="F122" i="24" a="1"/>
  <c r="F122" i="24" s="1"/>
  <c r="I15" i="24" a="1"/>
  <c r="I15" i="24" s="1"/>
  <c r="F116" i="24" a="1"/>
  <c r="F116" i="24" s="1"/>
  <c r="F12" i="24" a="1"/>
  <c r="F12" i="24" s="1"/>
  <c r="F99" i="24" a="1"/>
  <c r="F99" i="24" s="1"/>
  <c r="F109" i="24" a="1"/>
  <c r="F109" i="24" s="1"/>
  <c r="I58" i="24" a="1"/>
  <c r="I58" i="24" s="1"/>
  <c r="I44" i="24" a="1"/>
  <c r="I44" i="24" s="1"/>
  <c r="F28" i="24" a="1"/>
  <c r="F28" i="24" s="1"/>
  <c r="I48" i="24" a="1"/>
  <c r="I48" i="24" s="1"/>
  <c r="F112" i="24" a="1"/>
  <c r="F112" i="24" s="1"/>
  <c r="F45" i="24" a="1"/>
  <c r="F45" i="24" s="1"/>
  <c r="F118" i="24" a="1"/>
  <c r="F118" i="24" s="1"/>
  <c r="F57" i="24" a="1"/>
  <c r="F57" i="24" s="1"/>
  <c r="F67" i="24" a="1"/>
  <c r="F67" i="24" s="1"/>
  <c r="F20" i="24" a="1"/>
  <c r="F20" i="24" s="1"/>
  <c r="I55" i="24" a="1"/>
  <c r="I55" i="24" s="1"/>
  <c r="F106" i="24" a="1"/>
  <c r="F106" i="24" s="1"/>
  <c r="I57" i="24" a="1"/>
  <c r="I57" i="24" s="1"/>
  <c r="I17" i="24" a="1"/>
  <c r="I17" i="24" s="1"/>
  <c r="F36" i="24" a="1"/>
  <c r="F36" i="24" s="1"/>
  <c r="F69" i="24" a="1"/>
  <c r="F69" i="24" s="1"/>
  <c r="F34" i="24" a="1"/>
  <c r="F34" i="24" s="1"/>
  <c r="F31" i="24" a="1"/>
  <c r="F31" i="24" s="1"/>
  <c r="F103" i="24" a="1"/>
  <c r="F103" i="24" s="1"/>
  <c r="I27" i="24" a="1"/>
  <c r="I27" i="24" s="1"/>
  <c r="I108" i="24" a="1"/>
  <c r="I108" i="24" s="1"/>
  <c r="I67" i="24" a="1"/>
  <c r="I67" i="24" s="1"/>
  <c r="F73" i="24" a="1"/>
  <c r="F73" i="24" s="1"/>
  <c r="F80" i="24" a="1"/>
  <c r="F80" i="24" s="1"/>
  <c r="F16" i="24" a="1"/>
  <c r="F16" i="24" s="1"/>
  <c r="I50" i="24" a="1"/>
  <c r="I50" i="24" s="1"/>
  <c r="F48" i="24" a="1"/>
  <c r="F48" i="24" s="1"/>
  <c r="F27" i="24" a="1"/>
  <c r="F27" i="24" s="1"/>
  <c r="F55" i="24" a="1"/>
  <c r="F55" i="24" s="1"/>
  <c r="F113" i="24" a="1"/>
  <c r="F113" i="24" s="1"/>
  <c r="F19" i="24" a="1"/>
  <c r="F19" i="24" s="1"/>
  <c r="I69" i="24" a="1"/>
  <c r="I69" i="24" s="1"/>
  <c r="F75" i="24" a="1"/>
  <c r="F75" i="24" s="1"/>
  <c r="F115" i="24" a="1"/>
  <c r="F115" i="24" s="1"/>
  <c r="F13" i="24" a="1"/>
  <c r="F13" i="24" s="1"/>
  <c r="F101" i="24" a="1"/>
  <c r="F101" i="24" s="1"/>
  <c r="F25" i="24" a="1"/>
  <c r="F25" i="24" s="1"/>
  <c r="F108" i="24" a="1"/>
  <c r="F108" i="24" s="1"/>
  <c r="F61" i="24" a="1"/>
  <c r="F61" i="24" s="1"/>
  <c r="F10" i="24" a="1"/>
  <c r="F10" i="24" s="1"/>
  <c r="I65" i="24" a="1"/>
  <c r="I65" i="24" s="1"/>
  <c r="I116" i="24" a="1"/>
  <c r="I116" i="24" s="1"/>
  <c r="F131" i="24" a="1"/>
  <c r="F131" i="24" s="1"/>
  <c r="F30" i="24" a="1"/>
  <c r="F30" i="24" s="1"/>
  <c r="F121" i="24" a="1"/>
  <c r="F121" i="24" s="1"/>
  <c r="F22" i="24" a="1"/>
  <c r="F22" i="24" s="1"/>
  <c r="I29" i="24" a="1"/>
  <c r="I29" i="24" s="1"/>
  <c r="F38" i="24" a="1"/>
  <c r="F38" i="24" s="1"/>
  <c r="F111" i="24" a="1"/>
  <c r="F111" i="24" s="1"/>
  <c r="F15" i="24" a="1"/>
  <c r="F15" i="24" s="1"/>
  <c r="I68" i="24" a="1"/>
  <c r="I68" i="24" s="1"/>
  <c r="F79" i="24" a="1"/>
  <c r="F79" i="24" s="1"/>
  <c r="F76" i="24" a="1"/>
  <c r="F76" i="24" s="1"/>
  <c r="I20" i="24" a="1"/>
  <c r="I20" i="24" s="1"/>
  <c r="I19" i="24" a="1"/>
  <c r="I19" i="24" s="1"/>
  <c r="F71" i="24" a="1"/>
  <c r="F71" i="24" s="1"/>
  <c r="F54" i="24" a="1"/>
  <c r="F54" i="24" s="1"/>
  <c r="I100" i="24" a="1"/>
  <c r="I100" i="24" s="1"/>
  <c r="I132" i="24" a="1"/>
  <c r="I132" i="24" s="1"/>
  <c r="I119" i="24" a="1"/>
  <c r="I119" i="24" s="1"/>
  <c r="I122" i="24" a="1"/>
  <c r="I122" i="24" s="1"/>
  <c r="I101" i="24" a="1"/>
  <c r="I101" i="24" s="1"/>
  <c r="F18" i="24" a="1"/>
  <c r="F18" i="24" s="1"/>
  <c r="F124" i="24" a="1"/>
  <c r="F124" i="24" s="1"/>
  <c r="F134" i="24" a="1"/>
  <c r="F134" i="24" s="1"/>
  <c r="F77" i="24" a="1"/>
  <c r="F77" i="24" s="1"/>
  <c r="F78" i="24" a="1"/>
  <c r="F78" i="24" s="1"/>
  <c r="I80" i="24" a="1"/>
  <c r="I80" i="24" s="1"/>
  <c r="F119" i="24" a="1"/>
  <c r="F119" i="24" s="1"/>
  <c r="F59" i="24" a="1"/>
  <c r="F59" i="24" s="1"/>
  <c r="F60" i="24" a="1"/>
  <c r="F60" i="24" s="1"/>
  <c r="I112" i="24" a="1"/>
  <c r="I112" i="24" s="1"/>
  <c r="F110" i="24" a="1"/>
  <c r="F110" i="24" s="1"/>
  <c r="F33" i="24" a="1"/>
  <c r="F33" i="24" s="1"/>
  <c r="F70" i="24" a="1"/>
  <c r="F70" i="24" s="1"/>
  <c r="F68" i="24" a="1"/>
  <c r="F68" i="24" s="1"/>
  <c r="F129" i="24" a="1"/>
  <c r="F129" i="24" s="1"/>
  <c r="F26" i="24" a="1"/>
  <c r="F26" i="24" s="1"/>
  <c r="I51" i="24" a="1"/>
  <c r="I51" i="24" s="1"/>
  <c r="F105" i="24" a="1"/>
  <c r="F105" i="24" s="1"/>
  <c r="F56" i="24" a="1"/>
  <c r="F56" i="24" s="1"/>
  <c r="F58" i="24" a="1"/>
  <c r="F58" i="24" s="1"/>
  <c r="F102" i="24" a="1"/>
  <c r="F102" i="24" s="1"/>
  <c r="K170" i="32"/>
  <c r="AI135" i="1"/>
  <c r="K133" i="28"/>
  <c r="K133" i="15" s="1" a="1"/>
  <c r="K133" i="15" s="1"/>
  <c r="AJ134" i="1"/>
  <c r="AI131" i="1"/>
  <c r="AJ131" i="1"/>
  <c r="B84" i="18"/>
  <c r="C84" i="18" s="1" a="1"/>
  <c r="C84" i="18" s="1"/>
  <c r="H59" i="18"/>
  <c r="I59" i="18" s="1" a="1"/>
  <c r="I59" i="18" s="1"/>
  <c r="AJ106" i="1"/>
  <c r="AI109" i="1"/>
  <c r="AJ111" i="1"/>
  <c r="H73" i="22"/>
  <c r="I73" i="22" s="1" a="1"/>
  <c r="I73" i="22" s="1"/>
  <c r="B98" i="22"/>
  <c r="C98" i="22" s="1" a="1"/>
  <c r="C98" i="22" s="1"/>
  <c r="AI67" i="1"/>
  <c r="AA121" i="1"/>
  <c r="AJ84" i="1"/>
  <c r="B88" i="22"/>
  <c r="C88" i="22" s="1" a="1"/>
  <c r="C88" i="22" s="1"/>
  <c r="H63" i="22"/>
  <c r="I63" i="22" s="1" a="1"/>
  <c r="I63" i="22" s="1"/>
  <c r="AB51" i="1"/>
  <c r="AI13" i="1"/>
  <c r="AI21" i="1"/>
  <c r="AJ20" i="1"/>
  <c r="AI26" i="1"/>
  <c r="AJ49" i="1"/>
  <c r="AB27" i="1"/>
  <c r="B93" i="18"/>
  <c r="C93" i="18" s="1" a="1"/>
  <c r="C93" i="18" s="1"/>
  <c r="H68" i="18"/>
  <c r="I68" i="18" s="1" a="1"/>
  <c r="I68" i="18" s="1"/>
  <c r="AI52" i="1"/>
  <c r="AI53" i="1"/>
  <c r="AI90" i="1"/>
  <c r="AJ59" i="1"/>
  <c r="AI61" i="1"/>
  <c r="AI102" i="1"/>
  <c r="AI72" i="1"/>
  <c r="AI98" i="1"/>
  <c r="AI39" i="1"/>
  <c r="AJ127" i="1"/>
  <c r="AI134" i="1"/>
  <c r="AJ118" i="1"/>
  <c r="K126" i="28"/>
  <c r="K126" i="15" s="1" a="1"/>
  <c r="K126" i="15" s="1"/>
  <c r="AI127" i="1"/>
  <c r="AJ109" i="1"/>
  <c r="AJ68" i="1"/>
  <c r="H62" i="22"/>
  <c r="I62" i="22" s="1" a="1"/>
  <c r="I62" i="22" s="1"/>
  <c r="B87" i="22"/>
  <c r="C87" i="22" s="1" a="1"/>
  <c r="C87" i="22" s="1"/>
  <c r="AA97" i="1"/>
  <c r="H71" i="22"/>
  <c r="I71" i="22" s="1" a="1"/>
  <c r="I71" i="22" s="1"/>
  <c r="B96" i="22"/>
  <c r="C96" i="22" s="1" a="1"/>
  <c r="C96" i="22" s="1"/>
  <c r="AA130" i="1"/>
  <c r="AI84" i="1"/>
  <c r="AA20" i="1"/>
  <c r="AB49" i="1"/>
  <c r="AA49" i="1"/>
  <c r="AI17" i="1"/>
  <c r="AJ24" i="1"/>
  <c r="AJ27" i="1"/>
  <c r="AA56" i="1"/>
  <c r="B83" i="18"/>
  <c r="C83" i="18" s="1" a="1"/>
  <c r="C83" i="18" s="1"/>
  <c r="H58" i="18"/>
  <c r="I58" i="18" s="1" a="1"/>
  <c r="I58" i="18" s="1"/>
  <c r="AJ42" i="1"/>
  <c r="AI45" i="1"/>
  <c r="AJ46" i="1"/>
  <c r="AJ47" i="1"/>
  <c r="AI79" i="1"/>
  <c r="AJ88" i="1"/>
  <c r="AJ91" i="1"/>
  <c r="AJ74" i="1"/>
  <c r="AI70" i="1"/>
  <c r="AI96" i="1"/>
  <c r="AJ95" i="1"/>
  <c r="AI133" i="1"/>
  <c r="K132" i="28"/>
  <c r="K132" i="15" s="1" a="1"/>
  <c r="K132" i="15" s="1"/>
  <c r="AI120" i="1"/>
  <c r="K125" i="28"/>
  <c r="K125" i="15" s="1" a="1"/>
  <c r="K125" i="15" s="1"/>
  <c r="AI126" i="1"/>
  <c r="AJ125" i="1"/>
  <c r="K117" i="28"/>
  <c r="K117" i="15" s="1" a="1"/>
  <c r="K117" i="15" s="1"/>
  <c r="AI118" i="1"/>
  <c r="AB103" i="1"/>
  <c r="AI107" i="1"/>
  <c r="B81" i="18"/>
  <c r="C81" i="18" s="1" a="1"/>
  <c r="C81" i="18" s="1"/>
  <c r="H56" i="18"/>
  <c r="I56" i="18" s="1" a="1"/>
  <c r="I56" i="18" s="1"/>
  <c r="AJ67" i="1"/>
  <c r="AI69" i="1"/>
  <c r="B85" i="22"/>
  <c r="C85" i="22" s="1" a="1"/>
  <c r="C85" i="22" s="1"/>
  <c r="H60" i="22"/>
  <c r="I60" i="22" s="1" a="1"/>
  <c r="I60" i="22" s="1"/>
  <c r="AA132" i="1"/>
  <c r="AA110" i="1"/>
  <c r="B85" i="18"/>
  <c r="C85" i="18" s="1" a="1"/>
  <c r="C85" i="18" s="1"/>
  <c r="H60" i="18"/>
  <c r="I60" i="18" s="1" a="1"/>
  <c r="I60" i="18" s="1"/>
  <c r="AI87" i="1"/>
  <c r="AA38" i="1"/>
  <c r="AJ14" i="1"/>
  <c r="AI22" i="1"/>
  <c r="AJ22" i="1"/>
  <c r="AA65" i="1"/>
  <c r="AI42" i="1"/>
  <c r="B88" i="18"/>
  <c r="C88" i="18" s="1" a="1"/>
  <c r="C88" i="18" s="1"/>
  <c r="H63" i="18"/>
  <c r="I63" i="18" s="1" a="1"/>
  <c r="I63" i="18" s="1"/>
  <c r="AA27" i="1"/>
  <c r="AJ93" i="1"/>
  <c r="AJ89" i="1"/>
  <c r="AJ30" i="1"/>
  <c r="AI30" i="1"/>
  <c r="AJ58" i="1"/>
  <c r="AJ75" i="1"/>
  <c r="AJ94" i="1"/>
  <c r="AI38" i="1"/>
  <c r="AJ132" i="1"/>
  <c r="AJ123" i="1"/>
  <c r="AI119" i="1"/>
  <c r="H55" i="22"/>
  <c r="I55" i="22" s="1" a="1"/>
  <c r="I55" i="22" s="1"/>
  <c r="B80" i="22"/>
  <c r="C80" i="22" s="1" a="1"/>
  <c r="C80" i="22" s="1"/>
  <c r="AJ66" i="1"/>
  <c r="AB128" i="1"/>
  <c r="AB107" i="1"/>
  <c r="H73" i="18"/>
  <c r="I73" i="18" s="1" a="1"/>
  <c r="I73" i="18" s="1"/>
  <c r="B98" i="18"/>
  <c r="C98" i="18" s="1" a="1"/>
  <c r="C98" i="18" s="1"/>
  <c r="AA50" i="1"/>
  <c r="B96" i="18"/>
  <c r="C96" i="18" s="1" a="1"/>
  <c r="C96" i="18" s="1"/>
  <c r="H71" i="18"/>
  <c r="I71" i="18" s="1" a="1"/>
  <c r="I71" i="18" s="1"/>
  <c r="AI10" i="1"/>
  <c r="AI16" i="1"/>
  <c r="AJ25" i="1"/>
  <c r="AA55" i="1"/>
  <c r="AI43" i="1"/>
  <c r="AA42" i="1"/>
  <c r="AA23" i="1"/>
  <c r="B89" i="18"/>
  <c r="C89" i="18" s="1" a="1"/>
  <c r="C89" i="18" s="1"/>
  <c r="H64" i="18"/>
  <c r="I64" i="18" s="1" a="1"/>
  <c r="I64" i="18" s="1"/>
  <c r="AJ53" i="1"/>
  <c r="AI91" i="1"/>
  <c r="AI28" i="1"/>
  <c r="AI60" i="1"/>
  <c r="H65" i="22"/>
  <c r="I65" i="22" s="1" a="1"/>
  <c r="I65" i="22" s="1"/>
  <c r="B90" i="22"/>
  <c r="C90" i="22" s="1" a="1"/>
  <c r="C90" i="22" s="1"/>
  <c r="AI105" i="1"/>
  <c r="B92" i="18"/>
  <c r="C92" i="18" s="1" a="1"/>
  <c r="C92" i="18" s="1"/>
  <c r="H67" i="18"/>
  <c r="I67" i="18" s="1" a="1"/>
  <c r="I67" i="18" s="1"/>
  <c r="B94" i="18"/>
  <c r="C94" i="18" s="1" a="1"/>
  <c r="C94" i="18" s="1"/>
  <c r="H69" i="18"/>
  <c r="I69" i="18" s="1" a="1"/>
  <c r="I69" i="18" s="1"/>
  <c r="AJ70" i="1"/>
  <c r="AI74" i="1"/>
  <c r="AI97" i="1"/>
  <c r="AJ96" i="1"/>
  <c r="AA87" i="1"/>
  <c r="AJ39" i="1"/>
  <c r="AI123" i="1"/>
  <c r="AA100" i="1"/>
  <c r="AI106" i="1"/>
  <c r="AJ65" i="1"/>
  <c r="H66" i="18"/>
  <c r="I66" i="18" s="1" a="1"/>
  <c r="I66" i="18" s="1"/>
  <c r="B91" i="18"/>
  <c r="C91" i="18" s="1" a="1"/>
  <c r="C91" i="18" s="1"/>
  <c r="AB111" i="1"/>
  <c r="AJ87" i="1"/>
  <c r="AB35" i="1"/>
  <c r="AA46" i="1"/>
  <c r="AJ15" i="1"/>
  <c r="AI20" i="1"/>
  <c r="AA71" i="1"/>
  <c r="AB74" i="1"/>
  <c r="AJ23" i="1"/>
  <c r="AI41" i="1"/>
  <c r="AJ43" i="1"/>
  <c r="AJ51" i="1"/>
  <c r="AA63" i="1"/>
  <c r="AA60" i="1"/>
  <c r="AI80" i="1"/>
  <c r="AJ78" i="1"/>
  <c r="AJ52" i="1"/>
  <c r="AJ28" i="1"/>
  <c r="AI62" i="1"/>
  <c r="AI59" i="1"/>
  <c r="AI101" i="1"/>
  <c r="AJ71" i="1"/>
  <c r="AJ126" i="1"/>
  <c r="K131" i="28"/>
  <c r="K131" i="15" s="1" a="1"/>
  <c r="K131" i="15" s="1"/>
  <c r="AI132" i="1"/>
  <c r="AJ130" i="1"/>
  <c r="AJ122" i="1"/>
  <c r="AJ121" i="1"/>
  <c r="AI121" i="1"/>
  <c r="AJ117" i="1"/>
  <c r="AI110" i="1"/>
  <c r="AI111" i="1"/>
  <c r="AI66" i="1"/>
  <c r="B90" i="18"/>
  <c r="C90" i="18" s="1" a="1"/>
  <c r="C90" i="18" s="1"/>
  <c r="H65" i="18"/>
  <c r="I65" i="18" s="1" a="1"/>
  <c r="I65" i="18" s="1"/>
  <c r="AB94" i="1"/>
  <c r="AA99" i="1"/>
  <c r="AA120" i="1"/>
  <c r="H55" i="18"/>
  <c r="I55" i="18" s="1" a="1"/>
  <c r="I55" i="18" s="1"/>
  <c r="B80" i="18"/>
  <c r="C80" i="18" s="1" a="1"/>
  <c r="C80" i="18" s="1"/>
  <c r="AI83" i="1"/>
  <c r="AA16" i="1"/>
  <c r="AA34" i="1"/>
  <c r="AJ17" i="1"/>
  <c r="AB73" i="1"/>
  <c r="AI27" i="1"/>
  <c r="AB79" i="1"/>
  <c r="AI40" i="1"/>
  <c r="AI44" i="1"/>
  <c r="AI48" i="1"/>
  <c r="AI49" i="1"/>
  <c r="AA26" i="1"/>
  <c r="S94" i="1"/>
  <c r="AI56" i="1"/>
  <c r="AI92" i="1"/>
  <c r="AI88" i="1"/>
  <c r="AJ60" i="1"/>
  <c r="AJ61" i="1"/>
  <c r="AJ100" i="1"/>
  <c r="AJ103" i="1"/>
  <c r="AJ73" i="1"/>
  <c r="AB13" i="1"/>
  <c r="AB86" i="1"/>
  <c r="AI35" i="1"/>
  <c r="AI115" i="1"/>
  <c r="AI112" i="1"/>
  <c r="AJ114" i="1"/>
  <c r="AI117" i="1"/>
  <c r="B81" i="22"/>
  <c r="C81" i="22" s="1" a="1"/>
  <c r="C81" i="22" s="1"/>
  <c r="H56" i="22"/>
  <c r="I56" i="22" s="1" a="1"/>
  <c r="I56" i="22" s="1"/>
  <c r="AA98" i="1"/>
  <c r="B84" i="22"/>
  <c r="C84" i="22" s="1" a="1"/>
  <c r="C84" i="22" s="1"/>
  <c r="H59" i="22"/>
  <c r="I59" i="22" s="1" a="1"/>
  <c r="I59" i="22" s="1"/>
  <c r="AJ107" i="1"/>
  <c r="AA109" i="1"/>
  <c r="H70" i="18"/>
  <c r="I70" i="18" s="1" a="1"/>
  <c r="I70" i="18" s="1"/>
  <c r="B95" i="18"/>
  <c r="C95" i="18" s="1" a="1"/>
  <c r="C95" i="18" s="1"/>
  <c r="AI86" i="1"/>
  <c r="AA47" i="1"/>
  <c r="AI11" i="1"/>
  <c r="AI19" i="1"/>
  <c r="AB75" i="1"/>
  <c r="AB54" i="1"/>
  <c r="AJ40" i="1"/>
  <c r="AI50" i="1"/>
  <c r="AA44" i="1"/>
  <c r="AB25" i="1"/>
  <c r="AJ80" i="1"/>
  <c r="AJ77" i="1"/>
  <c r="AJ54" i="1"/>
  <c r="AJ32" i="1"/>
  <c r="AJ62" i="1"/>
  <c r="H64" i="22"/>
  <c r="I64" i="22" s="1" a="1"/>
  <c r="I64" i="22" s="1"/>
  <c r="B89" i="22"/>
  <c r="C89" i="22" s="1" a="1"/>
  <c r="C89" i="22" s="1"/>
  <c r="AI95" i="1"/>
  <c r="AJ97" i="1"/>
  <c r="AB11" i="1"/>
  <c r="AI37" i="1"/>
  <c r="AJ129" i="1"/>
  <c r="AJ112" i="1"/>
  <c r="AJ119" i="1"/>
  <c r="AJ113" i="1"/>
  <c r="B97" i="18"/>
  <c r="C97" i="18" s="1" a="1"/>
  <c r="C97" i="18" s="1"/>
  <c r="H72" i="18"/>
  <c r="I72" i="18" s="1" a="1"/>
  <c r="I72" i="18" s="1"/>
  <c r="AA104" i="1"/>
  <c r="AI108" i="1"/>
  <c r="AJ64" i="1"/>
  <c r="B86" i="18"/>
  <c r="C86" i="18" s="1" a="1"/>
  <c r="C86" i="18" s="1"/>
  <c r="H61" i="18"/>
  <c r="I61" i="18" s="1" a="1"/>
  <c r="I61" i="18" s="1"/>
  <c r="AB121" i="1"/>
  <c r="AI85" i="1"/>
  <c r="AA19" i="1"/>
  <c r="AA18" i="1"/>
  <c r="AA37" i="1"/>
  <c r="AA39" i="1"/>
  <c r="AJ11" i="1"/>
  <c r="H62" i="18"/>
  <c r="I62" i="18" s="1" a="1"/>
  <c r="I62" i="18" s="1"/>
  <c r="B87" i="18"/>
  <c r="C87" i="18" s="1" a="1"/>
  <c r="C87" i="18" s="1"/>
  <c r="AB56" i="1"/>
  <c r="AJ48" i="1"/>
  <c r="AB24" i="1"/>
  <c r="AJ79" i="1"/>
  <c r="AJ81" i="1"/>
  <c r="AI54" i="1"/>
  <c r="AI31" i="1"/>
  <c r="AA92" i="1"/>
  <c r="AI75" i="1"/>
  <c r="H68" i="22"/>
  <c r="I68" i="22" s="1" a="1"/>
  <c r="I68" i="22" s="1"/>
  <c r="B93" i="22"/>
  <c r="C93" i="22" s="1" a="1"/>
  <c r="C93" i="22" s="1"/>
  <c r="AA15" i="1"/>
  <c r="AJ37" i="1"/>
  <c r="AJ35" i="1"/>
  <c r="AJ115" i="1"/>
  <c r="K128" i="28"/>
  <c r="K128" i="15" s="1" a="1"/>
  <c r="K128" i="15" s="1"/>
  <c r="AI129" i="1"/>
  <c r="AJ124" i="1"/>
  <c r="K92" i="24"/>
  <c r="I128" i="15" s="1" a="1"/>
  <c r="I128" i="15" s="1"/>
  <c r="AA129" i="1"/>
  <c r="AA117" i="1"/>
  <c r="AA107" i="1"/>
  <c r="AI82" i="1"/>
  <c r="AB37" i="1"/>
  <c r="AI14" i="1"/>
  <c r="AJ13" i="1"/>
  <c r="AJ19" i="1"/>
  <c r="AJ21" i="1"/>
  <c r="B83" i="22"/>
  <c r="C83" i="22" s="1" a="1"/>
  <c r="C83" i="22" s="1"/>
  <c r="H58" i="22"/>
  <c r="I58" i="22" s="1" a="1"/>
  <c r="I58" i="22" s="1"/>
  <c r="AI23" i="1"/>
  <c r="AA68" i="1"/>
  <c r="AJ44" i="1"/>
  <c r="AJ45" i="1"/>
  <c r="AI51" i="1"/>
  <c r="K47" i="28"/>
  <c r="K10" i="15" s="1" a="1"/>
  <c r="K10" i="15" s="1"/>
  <c r="AB59" i="1"/>
  <c r="AA43" i="1"/>
  <c r="AA25" i="1"/>
  <c r="AJ76" i="1"/>
  <c r="AI29" i="1"/>
  <c r="AJ63" i="1"/>
  <c r="K62" i="28"/>
  <c r="K97" i="15" s="1" a="1"/>
  <c r="K97" i="15" s="1"/>
  <c r="AI63" i="1"/>
  <c r="AI103" i="1"/>
  <c r="AI104" i="1"/>
  <c r="AI73" i="1"/>
  <c r="AI94" i="1"/>
  <c r="B95" i="22"/>
  <c r="C95" i="22" s="1" a="1"/>
  <c r="C95" i="22" s="1"/>
  <c r="H70" i="22"/>
  <c r="I70" i="22" s="1" a="1"/>
  <c r="I70" i="22" s="1"/>
  <c r="AJ36" i="1"/>
  <c r="AJ120" i="1"/>
  <c r="AI124" i="1"/>
  <c r="AJ133" i="1"/>
  <c r="AI68" i="1"/>
  <c r="AI64" i="1"/>
  <c r="AA96" i="1"/>
  <c r="AB116" i="1"/>
  <c r="AB108" i="1"/>
  <c r="H66" i="22"/>
  <c r="I66" i="22" s="1" a="1"/>
  <c r="I66" i="22" s="1"/>
  <c r="B91" i="22"/>
  <c r="C91" i="22" s="1" a="1"/>
  <c r="C91" i="22" s="1"/>
  <c r="AJ86" i="1"/>
  <c r="AI12" i="1"/>
  <c r="AI15" i="1"/>
  <c r="AI24" i="1"/>
  <c r="AI47" i="1"/>
  <c r="T10" i="1"/>
  <c r="H61" i="22"/>
  <c r="I61" i="22" s="1" a="1"/>
  <c r="I61" i="22" s="1"/>
  <c r="B86" i="22"/>
  <c r="C86" i="22" s="1" a="1"/>
  <c r="C86" i="22" s="1"/>
  <c r="AI57" i="1"/>
  <c r="AI55" i="1"/>
  <c r="AI89" i="1"/>
  <c r="AI33" i="1"/>
  <c r="AJ29" i="1"/>
  <c r="AI58" i="1"/>
  <c r="AJ102" i="1"/>
  <c r="AJ105" i="1"/>
  <c r="AJ72" i="1"/>
  <c r="AA10" i="1"/>
  <c r="AJ38" i="1"/>
  <c r="AI34" i="1"/>
  <c r="AI116" i="1"/>
  <c r="K124" i="28"/>
  <c r="K124" i="15" s="1" a="1"/>
  <c r="K124" i="15" s="1"/>
  <c r="AI125" i="1"/>
  <c r="AI128" i="1"/>
  <c r="AJ69" i="1"/>
  <c r="AA101" i="1"/>
  <c r="AJ110" i="1"/>
  <c r="AI65" i="1"/>
  <c r="AA94" i="1"/>
  <c r="H72" i="22"/>
  <c r="I72" i="22" s="1" a="1"/>
  <c r="I72" i="22" s="1"/>
  <c r="B97" i="22"/>
  <c r="C97" i="22" s="1" a="1"/>
  <c r="C97" i="22" s="1"/>
  <c r="H57" i="22"/>
  <c r="I57" i="22" s="1" a="1"/>
  <c r="I57" i="22" s="1"/>
  <c r="B82" i="22"/>
  <c r="C82" i="22" s="1" a="1"/>
  <c r="C82" i="22" s="1"/>
  <c r="AJ83" i="1"/>
  <c r="AJ12" i="1"/>
  <c r="AI18" i="1"/>
  <c r="AI25" i="1"/>
  <c r="AJ26" i="1"/>
  <c r="AA78" i="1"/>
  <c r="AJ41" i="1"/>
  <c r="AI46" i="1"/>
  <c r="AI78" i="1"/>
  <c r="AI76" i="1"/>
  <c r="AJ57" i="1"/>
  <c r="AJ90" i="1"/>
  <c r="AJ31" i="1"/>
  <c r="AJ104" i="1"/>
  <c r="AJ101" i="1"/>
  <c r="AJ98" i="1"/>
  <c r="AJ34" i="1"/>
  <c r="AI122" i="1"/>
  <c r="AI130" i="1"/>
  <c r="K129" i="28"/>
  <c r="K129" i="15" s="1" a="1"/>
  <c r="K129" i="15" s="1"/>
  <c r="AJ116" i="1"/>
  <c r="AJ128" i="1"/>
  <c r="AJ108" i="1"/>
  <c r="AJ82" i="1"/>
  <c r="AJ85" i="1"/>
  <c r="AJ10" i="1"/>
  <c r="AJ16" i="1"/>
  <c r="AJ18" i="1"/>
  <c r="AA72" i="1"/>
  <c r="I94" i="20" a="1"/>
  <c r="I94" i="20" s="1"/>
  <c r="I83" i="20" a="1"/>
  <c r="I83" i="20" s="1"/>
  <c r="I90" i="20" a="1"/>
  <c r="I90" i="20" s="1"/>
  <c r="I97" i="20" a="1"/>
  <c r="I97" i="20" s="1"/>
  <c r="I98" i="20" a="1"/>
  <c r="I98" i="20" s="1"/>
  <c r="I88" i="20" a="1"/>
  <c r="I88" i="20" s="1"/>
  <c r="I96" i="20" a="1"/>
  <c r="I96" i="20" s="1"/>
  <c r="I92" i="20" a="1"/>
  <c r="I92" i="20" s="1"/>
  <c r="I99" i="20" a="1"/>
  <c r="I99" i="20" s="1"/>
  <c r="Q159" i="14" a="1"/>
  <c r="Q159" i="14" s="1"/>
  <c r="I100" i="20" a="1"/>
  <c r="I100" i="20" s="1"/>
  <c r="I91" i="20" a="1"/>
  <c r="I91" i="20" s="1"/>
  <c r="AJ50" i="1"/>
  <c r="AB45" i="1"/>
  <c r="AA45" i="1"/>
  <c r="AA32" i="1"/>
  <c r="AI81" i="1"/>
  <c r="AI77" i="1"/>
  <c r="H69" i="22"/>
  <c r="I69" i="22" s="1" a="1"/>
  <c r="I69" i="22" s="1"/>
  <c r="B94" i="22"/>
  <c r="C94" i="22" s="1" a="1"/>
  <c r="C94" i="22" s="1"/>
  <c r="AJ56" i="1"/>
  <c r="AJ55" i="1"/>
  <c r="AJ92" i="1"/>
  <c r="AI93" i="1"/>
  <c r="AJ33" i="1"/>
  <c r="AI32" i="1"/>
  <c r="B92" i="22"/>
  <c r="C92" i="22" s="1" a="1"/>
  <c r="C92" i="22" s="1"/>
  <c r="H67" i="22"/>
  <c r="I67" i="22" s="1" a="1"/>
  <c r="I67" i="22" s="1"/>
  <c r="AI100" i="1"/>
  <c r="AB92" i="1"/>
  <c r="AI71" i="1"/>
  <c r="AJ99" i="1"/>
  <c r="AI99" i="1"/>
  <c r="H57" i="18"/>
  <c r="I57" i="18" s="1" a="1"/>
  <c r="I57" i="18" s="1"/>
  <c r="B82" i="18"/>
  <c r="C82" i="18" s="1" a="1"/>
  <c r="C82" i="18" s="1"/>
  <c r="AB84" i="1"/>
  <c r="AI36" i="1"/>
  <c r="AJ135" i="1"/>
  <c r="AI114" i="1"/>
  <c r="AI113" i="1"/>
  <c r="G114" i="1"/>
  <c r="I69" i="1"/>
  <c r="F38" i="1"/>
  <c r="F111" i="5" s="1" a="1"/>
  <c r="F111" i="5" s="1"/>
  <c r="I115" i="1"/>
  <c r="I35" i="1"/>
  <c r="I62" i="5" s="1" a="1"/>
  <c r="I62" i="5" s="1"/>
  <c r="J94" i="1"/>
  <c r="I27" i="1"/>
  <c r="J59" i="1"/>
  <c r="I106" i="1"/>
  <c r="I123" i="5" s="1" a="1"/>
  <c r="I123" i="5" s="1"/>
  <c r="J19" i="1"/>
  <c r="I118" i="1"/>
  <c r="I71" i="5" s="1" a="1"/>
  <c r="I71" i="5" s="1"/>
  <c r="I73" i="1"/>
  <c r="I22" i="5" s="1" a="1"/>
  <c r="I22" i="5" s="1"/>
  <c r="G79" i="1"/>
  <c r="I76" i="1"/>
  <c r="I12" i="5" s="1" a="1"/>
  <c r="I12" i="5" s="1"/>
  <c r="J21" i="1"/>
  <c r="J29" i="1"/>
  <c r="J47" i="1"/>
  <c r="F99" i="1"/>
  <c r="J91" i="1"/>
  <c r="F57" i="1"/>
  <c r="F104" i="5" s="1" a="1"/>
  <c r="F104" i="5" s="1"/>
  <c r="J104" i="1"/>
  <c r="F130" i="1"/>
  <c r="F83" i="5" s="1" a="1"/>
  <c r="F83" i="5" s="1"/>
  <c r="F105" i="1"/>
  <c r="F121" i="1"/>
  <c r="J118" i="1"/>
  <c r="G77" i="1"/>
  <c r="J128" i="1"/>
  <c r="I94" i="1"/>
  <c r="I129" i="5" s="1" a="1"/>
  <c r="I129" i="5" s="1"/>
  <c r="I83" i="1"/>
  <c r="I40" i="5" s="1" a="1"/>
  <c r="I40" i="5" s="1"/>
  <c r="J103" i="1"/>
  <c r="F112" i="1"/>
  <c r="I117" i="1"/>
  <c r="I59" i="1"/>
  <c r="I15" i="5" s="1" a="1"/>
  <c r="I15" i="5" s="1"/>
  <c r="J111" i="1"/>
  <c r="I87" i="1"/>
  <c r="I90" i="5" s="1" a="1"/>
  <c r="I90" i="5" s="1"/>
  <c r="I105" i="1"/>
  <c r="G119" i="1"/>
  <c r="J31" i="1"/>
  <c r="G65" i="1"/>
  <c r="I41" i="1"/>
  <c r="I26" i="5" s="1" a="1"/>
  <c r="I26" i="5" s="1"/>
  <c r="F115" i="1"/>
  <c r="J79" i="1"/>
  <c r="G103" i="1"/>
  <c r="J32" i="1"/>
  <c r="I70" i="1"/>
  <c r="I50" i="5" s="1" a="1"/>
  <c r="I50" i="5" s="1"/>
  <c r="J70" i="1"/>
  <c r="F13" i="1"/>
  <c r="F119" i="1"/>
  <c r="J66" i="1"/>
  <c r="G56" i="1"/>
  <c r="I37" i="1"/>
  <c r="I50" i="1"/>
  <c r="I67" i="1"/>
  <c r="J39" i="1"/>
  <c r="F53" i="1"/>
  <c r="F52" i="5" s="1" a="1"/>
  <c r="F52" i="5" s="1"/>
  <c r="I122" i="1"/>
  <c r="G121" i="1"/>
  <c r="I43" i="1"/>
  <c r="I53" i="5" s="1" a="1"/>
  <c r="I53" i="5" s="1"/>
  <c r="F122" i="1"/>
  <c r="J122" i="1"/>
  <c r="I40" i="1"/>
  <c r="I47" i="5" s="1" a="1"/>
  <c r="I47" i="5" s="1"/>
  <c r="F10" i="1"/>
  <c r="F49" i="5" s="1" a="1"/>
  <c r="F49" i="5" s="1"/>
  <c r="J50" i="1"/>
  <c r="I80" i="1"/>
  <c r="I121" i="5" s="1" a="1"/>
  <c r="I121" i="5" s="1"/>
  <c r="I135" i="1"/>
  <c r="I88" i="5" s="1" a="1"/>
  <c r="I88" i="5" s="1"/>
  <c r="F98" i="1"/>
  <c r="F133" i="5" s="1" a="1"/>
  <c r="F133" i="5" s="1"/>
  <c r="I91" i="1"/>
  <c r="I19" i="5" s="1" a="1"/>
  <c r="I19" i="5" s="1"/>
  <c r="F104" i="1"/>
  <c r="F119" i="5" s="1" a="1"/>
  <c r="F119" i="5" s="1"/>
  <c r="J112" i="1"/>
  <c r="I147" i="4" s="1" a="1"/>
  <c r="I147" i="4" s="1"/>
  <c r="J90" i="1"/>
  <c r="G94" i="1"/>
  <c r="G37" i="1"/>
  <c r="I55" i="1"/>
  <c r="I46" i="5" s="1" a="1"/>
  <c r="I46" i="5" s="1"/>
  <c r="J55" i="1"/>
  <c r="J57" i="1"/>
  <c r="I52" i="1"/>
  <c r="I56" i="5" s="1" a="1"/>
  <c r="I56" i="5" s="1"/>
  <c r="J52" i="1"/>
  <c r="I56" i="1"/>
  <c r="I54" i="1"/>
  <c r="I91" i="5" s="1" a="1"/>
  <c r="I91" i="5" s="1"/>
  <c r="J56" i="1"/>
  <c r="I57" i="1"/>
  <c r="I104" i="5" s="1" a="1"/>
  <c r="I104" i="5" s="1"/>
  <c r="I53" i="1"/>
  <c r="I52" i="5" s="1" a="1"/>
  <c r="I52" i="5" s="1"/>
  <c r="J53" i="1"/>
  <c r="J54" i="1"/>
  <c r="I103" i="1"/>
  <c r="F103" i="1"/>
  <c r="G113" i="1"/>
  <c r="F148" i="4" s="1" a="1"/>
  <c r="F148" i="4" s="1"/>
  <c r="G130" i="1"/>
  <c r="F134" i="1"/>
  <c r="F87" i="5" s="1" a="1"/>
  <c r="F87" i="5" s="1"/>
  <c r="G135" i="1"/>
  <c r="I121" i="1"/>
  <c r="J131" i="1"/>
  <c r="I133" i="1"/>
  <c r="I86" i="5" s="1" a="1"/>
  <c r="I86" i="5" s="1"/>
  <c r="I130" i="1"/>
  <c r="I83" i="5" s="1" a="1"/>
  <c r="I83" i="5" s="1"/>
  <c r="I78" i="1"/>
  <c r="I34" i="5" s="1" a="1"/>
  <c r="I34" i="5" s="1"/>
  <c r="J41" i="1"/>
  <c r="J89" i="1"/>
  <c r="J99" i="1"/>
  <c r="J48" i="1"/>
  <c r="I61" i="1"/>
  <c r="I31" i="1"/>
  <c r="F39" i="1"/>
  <c r="I24" i="1"/>
  <c r="I16" i="5" s="1" a="1"/>
  <c r="I16" i="5" s="1"/>
  <c r="I111" i="1"/>
  <c r="J74" i="1"/>
  <c r="J82" i="1"/>
  <c r="F12" i="1"/>
  <c r="F17" i="5" s="1" a="1"/>
  <c r="F17" i="5" s="1"/>
  <c r="I66" i="1"/>
  <c r="I61" i="5" s="1" a="1"/>
  <c r="I61" i="5" s="1"/>
  <c r="G99" i="1"/>
  <c r="F52" i="1"/>
  <c r="F56" i="5" s="1" a="1"/>
  <c r="F56" i="5" s="1"/>
  <c r="J34" i="1"/>
  <c r="G69" i="1"/>
  <c r="I21" i="1"/>
  <c r="F77" i="1"/>
  <c r="F30" i="5" s="1" a="1"/>
  <c r="F30" i="5" s="1"/>
  <c r="J26" i="1"/>
  <c r="J102" i="1"/>
  <c r="F100" i="1"/>
  <c r="F115" i="5" s="1" a="1"/>
  <c r="F115" i="5" s="1"/>
  <c r="F113" i="1"/>
  <c r="E148" i="4" s="1" a="1"/>
  <c r="E148" i="4" s="1"/>
  <c r="G118" i="1"/>
  <c r="G126" i="1"/>
  <c r="F129" i="1"/>
  <c r="F82" i="5" s="1" a="1"/>
  <c r="F82" i="5" s="1"/>
  <c r="J113" i="1"/>
  <c r="I148" i="4" s="1" a="1"/>
  <c r="I148" i="4" s="1"/>
  <c r="J119" i="1"/>
  <c r="J125" i="1"/>
  <c r="I124" i="1"/>
  <c r="I77" i="5" s="1" a="1"/>
  <c r="I77" i="5" s="1"/>
  <c r="J76" i="1"/>
  <c r="J42" i="1"/>
  <c r="I88" i="1"/>
  <c r="I35" i="5" s="1" a="1"/>
  <c r="I35" i="5" s="1"/>
  <c r="I97" i="1"/>
  <c r="I132" i="5" s="1" a="1"/>
  <c r="I132" i="5" s="1"/>
  <c r="I48" i="1"/>
  <c r="I29" i="5" s="1" a="1"/>
  <c r="I29" i="5" s="1"/>
  <c r="I62" i="1"/>
  <c r="I33" i="1"/>
  <c r="G38" i="1"/>
  <c r="J23" i="1"/>
  <c r="J110" i="1"/>
  <c r="I71" i="1"/>
  <c r="I11" i="5" s="1" a="1"/>
  <c r="I11" i="5" s="1"/>
  <c r="J86" i="1"/>
  <c r="I64" i="1"/>
  <c r="I55" i="5" s="1" a="1"/>
  <c r="I55" i="5" s="1"/>
  <c r="G95" i="1"/>
  <c r="F56" i="1"/>
  <c r="I34" i="1"/>
  <c r="I37" i="5" s="1" a="1"/>
  <c r="I37" i="5" s="1"/>
  <c r="F67" i="1"/>
  <c r="F63" i="5" s="1" a="1"/>
  <c r="F63" i="5" s="1"/>
  <c r="I16" i="1"/>
  <c r="I45" i="5" s="1" a="1"/>
  <c r="I45" i="5" s="1"/>
  <c r="F79" i="1"/>
  <c r="F65" i="1"/>
  <c r="F23" i="5" s="1" a="1"/>
  <c r="F23" i="5" s="1"/>
  <c r="G110" i="1"/>
  <c r="F109" i="1"/>
  <c r="F126" i="5" s="1" a="1"/>
  <c r="F126" i="5" s="1"/>
  <c r="G107" i="1"/>
  <c r="G109" i="1"/>
  <c r="F110" i="1"/>
  <c r="G111" i="1"/>
  <c r="F107" i="1"/>
  <c r="F124" i="5" s="1" a="1"/>
  <c r="F124" i="5" s="1"/>
  <c r="F108" i="1"/>
  <c r="F125" i="5" s="1" a="1"/>
  <c r="F125" i="5" s="1"/>
  <c r="F106" i="1"/>
  <c r="F123" i="5" s="1" a="1"/>
  <c r="F123" i="5" s="1"/>
  <c r="F111" i="1"/>
  <c r="F128" i="5" s="1" a="1"/>
  <c r="F128" i="5" s="1"/>
  <c r="G106" i="1"/>
  <c r="G108" i="1"/>
  <c r="I102" i="1"/>
  <c r="I117" i="5" s="1" a="1"/>
  <c r="I117" i="5" s="1"/>
  <c r="G66" i="1"/>
  <c r="J18" i="1"/>
  <c r="G78" i="1"/>
  <c r="G44" i="1"/>
  <c r="F45" i="1"/>
  <c r="F114" i="5" s="1" a="1"/>
  <c r="F114" i="5" s="1"/>
  <c r="F40" i="1"/>
  <c r="F47" i="5" s="1" a="1"/>
  <c r="F47" i="5" s="1"/>
  <c r="G40" i="1"/>
  <c r="G43" i="1"/>
  <c r="F44" i="1"/>
  <c r="F42" i="1"/>
  <c r="F20" i="5" s="1" a="1"/>
  <c r="F20" i="5" s="1"/>
  <c r="G42" i="1"/>
  <c r="F41" i="1"/>
  <c r="F26" i="5" s="1" a="1"/>
  <c r="F26" i="5" s="1"/>
  <c r="G45" i="1"/>
  <c r="G41" i="1"/>
  <c r="F43" i="1"/>
  <c r="F53" i="5" s="1" a="1"/>
  <c r="F53" i="5" s="1"/>
  <c r="G13" i="1"/>
  <c r="J101" i="1"/>
  <c r="F102" i="1"/>
  <c r="F117" i="5" s="1" a="1"/>
  <c r="F117" i="5" s="1"/>
  <c r="G120" i="1"/>
  <c r="F117" i="1"/>
  <c r="F133" i="1"/>
  <c r="F86" i="5" s="1" a="1"/>
  <c r="F86" i="5" s="1"/>
  <c r="G115" i="1"/>
  <c r="J120" i="1"/>
  <c r="J115" i="1"/>
  <c r="J132" i="1"/>
  <c r="I112" i="1"/>
  <c r="J77" i="1"/>
  <c r="J40" i="1"/>
  <c r="I89" i="1"/>
  <c r="I38" i="5" s="1" a="1"/>
  <c r="I38" i="5" s="1"/>
  <c r="J95" i="1"/>
  <c r="I47" i="1"/>
  <c r="I18" i="5" s="1" a="1"/>
  <c r="I18" i="5" s="1"/>
  <c r="J62" i="1"/>
  <c r="I32" i="1"/>
  <c r="I107" i="5" s="1" a="1"/>
  <c r="I107" i="5" s="1"/>
  <c r="F37" i="1"/>
  <c r="J22" i="1"/>
  <c r="G10" i="1"/>
  <c r="I107" i="1"/>
  <c r="I124" i="5" s="1" a="1"/>
  <c r="I124" i="5" s="1"/>
  <c r="J72" i="1"/>
  <c r="I82" i="1"/>
  <c r="I54" i="5" s="1" a="1"/>
  <c r="I54" i="5" s="1"/>
  <c r="J68" i="1"/>
  <c r="F129" i="5" a="1"/>
  <c r="F129" i="5" s="1"/>
  <c r="G52" i="1"/>
  <c r="I39" i="1"/>
  <c r="F64" i="1"/>
  <c r="F55" i="5" s="1" a="1"/>
  <c r="F55" i="5" s="1"/>
  <c r="I18" i="1"/>
  <c r="I9" i="5" s="1" a="1"/>
  <c r="I9" i="5" s="1"/>
  <c r="F76" i="1"/>
  <c r="F12" i="5" s="1" a="1"/>
  <c r="F12" i="5" s="1"/>
  <c r="G26" i="1"/>
  <c r="F27" i="1"/>
  <c r="F97" i="5" s="1" a="1"/>
  <c r="F97" i="5" s="1"/>
  <c r="F25" i="1"/>
  <c r="F27" i="5" s="1" a="1"/>
  <c r="F27" i="5" s="1"/>
  <c r="G22" i="1"/>
  <c r="F23" i="1"/>
  <c r="F48" i="5" s="1" a="1"/>
  <c r="F48" i="5" s="1"/>
  <c r="G23" i="1"/>
  <c r="F24" i="1"/>
  <c r="F16" i="5" s="1" a="1"/>
  <c r="F16" i="5" s="1"/>
  <c r="G24" i="1"/>
  <c r="F22" i="1"/>
  <c r="F10" i="5" s="1" a="1"/>
  <c r="F10" i="5" s="1"/>
  <c r="G25" i="1"/>
  <c r="F26" i="1"/>
  <c r="G27" i="1"/>
  <c r="J100" i="1"/>
  <c r="G101" i="1"/>
  <c r="F120" i="1"/>
  <c r="F128" i="1"/>
  <c r="F81" i="5" s="1" a="1"/>
  <c r="F81" i="5" s="1"/>
  <c r="G125" i="1"/>
  <c r="G134" i="1"/>
  <c r="I134" i="1"/>
  <c r="I87" i="5" s="1" a="1"/>
  <c r="I87" i="5" s="1"/>
  <c r="I128" i="1"/>
  <c r="I81" i="5" s="1" a="1"/>
  <c r="I81" i="5" s="1"/>
  <c r="I125" i="1"/>
  <c r="I78" i="5" s="1" a="1"/>
  <c r="I78" i="5" s="1"/>
  <c r="J135" i="1"/>
  <c r="I81" i="1"/>
  <c r="J43" i="1"/>
  <c r="J88" i="1"/>
  <c r="I99" i="1"/>
  <c r="J51" i="1"/>
  <c r="I60" i="1"/>
  <c r="I58" i="5" s="1" a="1"/>
  <c r="I58" i="5" s="1"/>
  <c r="I29" i="1"/>
  <c r="I21" i="5" s="1" a="1"/>
  <c r="I21" i="5" s="1"/>
  <c r="G36" i="1"/>
  <c r="J24" i="1"/>
  <c r="J106" i="1"/>
  <c r="J71" i="1"/>
  <c r="I86" i="1"/>
  <c r="I89" i="5" s="1" a="1"/>
  <c r="I89" i="5" s="1"/>
  <c r="J64" i="1"/>
  <c r="F96" i="1"/>
  <c r="F131" i="5" s="1" a="1"/>
  <c r="F131" i="5" s="1"/>
  <c r="G57" i="1"/>
  <c r="I36" i="1"/>
  <c r="I33" i="5" s="1" a="1"/>
  <c r="I33" i="5" s="1"/>
  <c r="F68" i="1"/>
  <c r="F98" i="5" s="1" a="1"/>
  <c r="F98" i="5" s="1"/>
  <c r="G12" i="1"/>
  <c r="J17" i="1"/>
  <c r="F81" i="1"/>
  <c r="I96" i="1"/>
  <c r="I131" i="5" s="1" a="1"/>
  <c r="I131" i="5" s="1"/>
  <c r="J107" i="1"/>
  <c r="I101" i="1"/>
  <c r="I116" i="5" s="1" a="1"/>
  <c r="I116" i="5" s="1"/>
  <c r="G100" i="1"/>
  <c r="F127" i="1"/>
  <c r="F80" i="5" s="1" a="1"/>
  <c r="F80" i="5" s="1"/>
  <c r="F114" i="1"/>
  <c r="F118" i="1"/>
  <c r="F71" i="5" s="1" a="1"/>
  <c r="F71" i="5" s="1"/>
  <c r="G128" i="1"/>
  <c r="I131" i="1"/>
  <c r="I84" i="5" s="1" a="1"/>
  <c r="I84" i="5" s="1"/>
  <c r="J114" i="1"/>
  <c r="I149" i="4" s="1" a="1"/>
  <c r="I149" i="4" s="1"/>
  <c r="J116" i="1"/>
  <c r="I150" i="14" s="1" a="1"/>
  <c r="I150" i="14" s="1"/>
  <c r="J129" i="1"/>
  <c r="J80" i="1"/>
  <c r="I42" i="1"/>
  <c r="I20" i="5" s="1" a="1"/>
  <c r="I20" i="5" s="1"/>
  <c r="I90" i="1"/>
  <c r="I42" i="5" s="1" a="1"/>
  <c r="I42" i="5" s="1"/>
  <c r="J96" i="1"/>
  <c r="I51" i="1"/>
  <c r="J61" i="1"/>
  <c r="J28" i="1"/>
  <c r="F36" i="1"/>
  <c r="F33" i="5" s="1" a="1"/>
  <c r="F33" i="5" s="1"/>
  <c r="I25" i="1"/>
  <c r="I27" i="5" s="1" a="1"/>
  <c r="I27" i="5" s="1"/>
  <c r="I110" i="1"/>
  <c r="I72" i="1"/>
  <c r="I39" i="5" s="1" a="1"/>
  <c r="I39" i="5" s="1"/>
  <c r="J84" i="1"/>
  <c r="J69" i="1"/>
  <c r="G98" i="1"/>
  <c r="G55" i="1"/>
  <c r="J35" i="1"/>
  <c r="F69" i="1"/>
  <c r="I19" i="1"/>
  <c r="I13" i="5" s="1" a="1"/>
  <c r="I13" i="5" s="1"/>
  <c r="G80" i="1"/>
  <c r="G32" i="1"/>
  <c r="F33" i="1"/>
  <c r="F32" i="1"/>
  <c r="F30" i="1"/>
  <c r="F31" i="5" s="1" a="1"/>
  <c r="F31" i="5" s="1"/>
  <c r="G30" i="1"/>
  <c r="F31" i="1"/>
  <c r="G31" i="1"/>
  <c r="F29" i="1"/>
  <c r="F21" i="5" s="1" a="1"/>
  <c r="F21" i="5" s="1"/>
  <c r="G29" i="1"/>
  <c r="G28" i="1"/>
  <c r="F28" i="1"/>
  <c r="F28" i="5" s="1" a="1"/>
  <c r="F28" i="5" s="1"/>
  <c r="G33" i="1"/>
  <c r="I100" i="1"/>
  <c r="I115" i="5" s="1" a="1"/>
  <c r="I115" i="5" s="1"/>
  <c r="G102" i="1"/>
  <c r="G124" i="1"/>
  <c r="G131" i="1"/>
  <c r="G132" i="1"/>
  <c r="G122" i="1"/>
  <c r="J127" i="1"/>
  <c r="J130" i="1"/>
  <c r="I132" i="1"/>
  <c r="I85" i="5" s="1" a="1"/>
  <c r="I85" i="5" s="1"/>
  <c r="J123" i="1"/>
  <c r="I77" i="1"/>
  <c r="I30" i="5" s="1" a="1"/>
  <c r="I30" i="5" s="1"/>
  <c r="J45" i="1"/>
  <c r="J92" i="1"/>
  <c r="J98" i="1"/>
  <c r="F11" i="1"/>
  <c r="F43" i="5" s="1" a="1"/>
  <c r="F43" i="5" s="1"/>
  <c r="I49" i="1"/>
  <c r="J58" i="1"/>
  <c r="I28" i="1"/>
  <c r="I28" i="5" s="1" a="1"/>
  <c r="I28" i="5" s="1"/>
  <c r="G35" i="1"/>
  <c r="J25" i="1"/>
  <c r="J109" i="1"/>
  <c r="J75" i="1"/>
  <c r="I84" i="1"/>
  <c r="I64" i="5" s="1" a="1"/>
  <c r="I64" i="5" s="1"/>
  <c r="I68" i="1"/>
  <c r="F130" i="5" a="1"/>
  <c r="F130" i="5" s="1"/>
  <c r="F55" i="1"/>
  <c r="F46" i="5" s="1" a="1"/>
  <c r="F46" i="5" s="1"/>
  <c r="J38" i="1"/>
  <c r="G68" i="1"/>
  <c r="J20" i="1"/>
  <c r="G81" i="1"/>
  <c r="F35" i="1"/>
  <c r="F62" i="5" s="1" a="1"/>
  <c r="F62" i="5" s="1"/>
  <c r="J105" i="1"/>
  <c r="G104" i="1"/>
  <c r="F123" i="1"/>
  <c r="F76" i="5" s="1" a="1"/>
  <c r="F76" i="5" s="1"/>
  <c r="F124" i="1"/>
  <c r="F77" i="5" s="1" a="1"/>
  <c r="F77" i="5" s="1"/>
  <c r="F125" i="1"/>
  <c r="G116" i="1"/>
  <c r="F150" i="14" s="1" a="1"/>
  <c r="F150" i="14" s="1"/>
  <c r="I123" i="1"/>
  <c r="I76" i="5" s="1" a="1"/>
  <c r="I76" i="5" s="1"/>
  <c r="J121" i="1"/>
  <c r="J124" i="1"/>
  <c r="J117" i="1"/>
  <c r="I79" i="1"/>
  <c r="I45" i="1"/>
  <c r="I92" i="1"/>
  <c r="J97" i="1"/>
  <c r="J49" i="1"/>
  <c r="F14" i="1"/>
  <c r="F99" i="5" s="1" a="1"/>
  <c r="F99" i="5" s="1"/>
  <c r="I63" i="1"/>
  <c r="J33" i="1"/>
  <c r="G34" i="1"/>
  <c r="I26" i="1"/>
  <c r="I109" i="1"/>
  <c r="I126" i="5" s="1" a="1"/>
  <c r="I126" i="5" s="1"/>
  <c r="I75" i="1"/>
  <c r="J83" i="1"/>
  <c r="J67" i="1"/>
  <c r="G15" i="1"/>
  <c r="G97" i="1"/>
  <c r="G54" i="1"/>
  <c r="J37" i="1"/>
  <c r="F66" i="1"/>
  <c r="F61" i="5" s="1" a="1"/>
  <c r="F61" i="5" s="1"/>
  <c r="G11" i="1"/>
  <c r="I17" i="1"/>
  <c r="I25" i="5" s="1" a="1"/>
  <c r="I25" i="5" s="1"/>
  <c r="F80" i="1"/>
  <c r="F121" i="5" s="1" a="1"/>
  <c r="F121" i="5" s="1"/>
  <c r="G14" i="1"/>
  <c r="F101" i="1"/>
  <c r="F116" i="5" s="1" a="1"/>
  <c r="F116" i="5" s="1"/>
  <c r="F135" i="1"/>
  <c r="F88" i="5" s="1" a="1"/>
  <c r="F88" i="5" s="1"/>
  <c r="F126" i="1"/>
  <c r="F79" i="5" s="1" a="1"/>
  <c r="F79" i="5" s="1"/>
  <c r="F116" i="1"/>
  <c r="G117" i="1"/>
  <c r="I120" i="1"/>
  <c r="I127" i="1"/>
  <c r="I80" i="5" s="1" a="1"/>
  <c r="I80" i="5" s="1"/>
  <c r="I114" i="1"/>
  <c r="I116" i="1"/>
  <c r="H150" i="14" s="1" a="1"/>
  <c r="H150" i="14" s="1"/>
  <c r="J78" i="1"/>
  <c r="I44" i="1"/>
  <c r="I113" i="5" s="1" a="1"/>
  <c r="I113" i="5" s="1"/>
  <c r="I93" i="1"/>
  <c r="I110" i="5" s="1" a="1"/>
  <c r="I110" i="5" s="1"/>
  <c r="I98" i="1"/>
  <c r="I133" i="5" s="1" a="1"/>
  <c r="I133" i="5" s="1"/>
  <c r="J46" i="1"/>
  <c r="I58" i="1"/>
  <c r="I44" i="5" s="1" a="1"/>
  <c r="I44" i="5" s="1"/>
  <c r="J30" i="1"/>
  <c r="F34" i="1"/>
  <c r="F37" i="5" s="1" a="1"/>
  <c r="F37" i="5" s="1"/>
  <c r="I22" i="1"/>
  <c r="I10" i="5" s="1" a="1"/>
  <c r="I10" i="5" s="1"/>
  <c r="J108" i="1"/>
  <c r="I74" i="1"/>
  <c r="J85" i="1"/>
  <c r="J65" i="1"/>
  <c r="F97" i="1"/>
  <c r="G53" i="1"/>
  <c r="J36" i="1"/>
  <c r="G64" i="1"/>
  <c r="I20" i="1"/>
  <c r="F78" i="1"/>
  <c r="F34" i="5" s="1" a="1"/>
  <c r="F34" i="5" s="1"/>
  <c r="J63" i="1"/>
  <c r="G74" i="1"/>
  <c r="F75" i="1"/>
  <c r="F70" i="1"/>
  <c r="F50" i="5" s="1" a="1"/>
  <c r="F50" i="5" s="1"/>
  <c r="F71" i="1"/>
  <c r="F11" i="5" s="1" a="1"/>
  <c r="F11" i="5" s="1"/>
  <c r="G71" i="1"/>
  <c r="F74" i="1"/>
  <c r="F95" i="5" s="1" a="1"/>
  <c r="F95" i="5" s="1"/>
  <c r="G75" i="1"/>
  <c r="F73" i="1"/>
  <c r="F22" i="5" s="1" a="1"/>
  <c r="F22" i="5" s="1"/>
  <c r="G73" i="1"/>
  <c r="G70" i="1"/>
  <c r="F72" i="1"/>
  <c r="F39" i="5" s="1" a="1"/>
  <c r="F39" i="5" s="1"/>
  <c r="G72" i="1"/>
  <c r="G62" i="1"/>
  <c r="F63" i="1"/>
  <c r="F103" i="5" s="1" a="1"/>
  <c r="F103" i="5" s="1"/>
  <c r="F61" i="1"/>
  <c r="G61" i="1"/>
  <c r="G63" i="1"/>
  <c r="F58" i="1"/>
  <c r="F44" i="5" s="1" a="1"/>
  <c r="F44" i="5" s="1"/>
  <c r="F59" i="1"/>
  <c r="F15" i="5" s="1" a="1"/>
  <c r="F15" i="5" s="1"/>
  <c r="G58" i="1"/>
  <c r="G59" i="1"/>
  <c r="F60" i="1"/>
  <c r="F58" i="5" s="1" a="1"/>
  <c r="F58" i="5" s="1"/>
  <c r="G60" i="1"/>
  <c r="F62" i="1"/>
  <c r="G92" i="1"/>
  <c r="G89" i="1"/>
  <c r="G93" i="1"/>
  <c r="F88" i="1"/>
  <c r="F35" i="5" s="1" a="1"/>
  <c r="F35" i="5" s="1"/>
  <c r="G91" i="1"/>
  <c r="F92" i="1"/>
  <c r="F89" i="1"/>
  <c r="F38" i="5" s="1" a="1"/>
  <c r="F38" i="5" s="1"/>
  <c r="F90" i="1"/>
  <c r="F42" i="5" s="1" a="1"/>
  <c r="F42" i="5" s="1"/>
  <c r="G90" i="1"/>
  <c r="F91" i="1"/>
  <c r="F19" i="5" s="1" a="1"/>
  <c r="F19" i="5" s="1"/>
  <c r="G88" i="1"/>
  <c r="F93" i="1"/>
  <c r="F110" i="5" s="1" a="1"/>
  <c r="F110" i="5" s="1"/>
  <c r="I104" i="1"/>
  <c r="G129" i="1"/>
  <c r="J93" i="1"/>
  <c r="I46" i="1"/>
  <c r="I24" i="5" s="1" a="1"/>
  <c r="I24" i="5" s="1"/>
  <c r="J60" i="1"/>
  <c r="I30" i="1"/>
  <c r="I31" i="5" s="1" a="1"/>
  <c r="I31" i="5" s="1"/>
  <c r="G39" i="1"/>
  <c r="J27" i="1"/>
  <c r="I108" i="1"/>
  <c r="I125" i="5" s="1" a="1"/>
  <c r="I125" i="5" s="1"/>
  <c r="J73" i="1"/>
  <c r="J87" i="1"/>
  <c r="I65" i="1"/>
  <c r="I23" i="5" s="1" a="1"/>
  <c r="I23" i="5" s="1"/>
  <c r="G96" i="1"/>
  <c r="F54" i="1"/>
  <c r="F91" i="5" s="1" a="1"/>
  <c r="F91" i="5" s="1"/>
  <c r="I38" i="1"/>
  <c r="G67" i="1"/>
  <c r="J16" i="1"/>
  <c r="G76" i="1"/>
  <c r="I85" i="1"/>
  <c r="I60" i="5" s="1" a="1"/>
  <c r="I60" i="5" s="1"/>
  <c r="I23" i="1"/>
  <c r="I48" i="5" s="1" a="1"/>
  <c r="I48" i="5" s="1"/>
  <c r="G86" i="1"/>
  <c r="F83" i="1"/>
  <c r="F40" i="5" s="1" a="1"/>
  <c r="F40" i="5" s="1"/>
  <c r="F86" i="1"/>
  <c r="F89" i="5" s="1" a="1"/>
  <c r="F89" i="5" s="1"/>
  <c r="G85" i="1"/>
  <c r="F87" i="1"/>
  <c r="F84" i="1"/>
  <c r="F64" i="5" s="1" a="1"/>
  <c r="F64" i="5" s="1"/>
  <c r="G84" i="1"/>
  <c r="F85" i="1"/>
  <c r="F60" i="5" s="1" a="1"/>
  <c r="F60" i="5" s="1"/>
  <c r="F82" i="1"/>
  <c r="F54" i="5" s="1" a="1"/>
  <c r="F54" i="5" s="1"/>
  <c r="G82" i="1"/>
  <c r="G83" i="1"/>
  <c r="G87" i="1"/>
  <c r="G50" i="1"/>
  <c r="F51" i="1"/>
  <c r="F47" i="1"/>
  <c r="F18" i="5" s="1" a="1"/>
  <c r="F18" i="5" s="1"/>
  <c r="F46" i="1"/>
  <c r="F24" i="5" s="1" a="1"/>
  <c r="F24" i="5" s="1"/>
  <c r="G46" i="1"/>
  <c r="G47" i="1"/>
  <c r="F48" i="1"/>
  <c r="F29" i="5" s="1" a="1"/>
  <c r="F29" i="5" s="1"/>
  <c r="G48" i="1"/>
  <c r="F50" i="1"/>
  <c r="F49" i="1"/>
  <c r="G49" i="1"/>
  <c r="G51" i="1"/>
  <c r="G105" i="1"/>
  <c r="G133" i="1"/>
  <c r="G112" i="1"/>
  <c r="F147" i="4" s="1" a="1"/>
  <c r="F147" i="4" s="1"/>
  <c r="F131" i="1"/>
  <c r="F84" i="5" s="1" a="1"/>
  <c r="F84" i="5" s="1"/>
  <c r="I119" i="1"/>
  <c r="I113" i="1"/>
  <c r="H148" i="4" s="1" a="1"/>
  <c r="H148" i="4" s="1"/>
  <c r="J133" i="1"/>
  <c r="I129" i="1"/>
  <c r="I82" i="5" s="1" a="1"/>
  <c r="I82" i="5" s="1"/>
  <c r="J81" i="1"/>
  <c r="J44" i="1"/>
  <c r="I95" i="1"/>
  <c r="I130" i="5" s="1" a="1"/>
  <c r="I130" i="5" s="1"/>
  <c r="G20" i="1"/>
  <c r="F21" i="1"/>
  <c r="F18" i="1"/>
  <c r="F9" i="5" s="1" a="1"/>
  <c r="F9" i="5" s="1"/>
  <c r="F16" i="1"/>
  <c r="F45" i="5" s="1" a="1"/>
  <c r="F45" i="5" s="1"/>
  <c r="G16" i="1"/>
  <c r="F20" i="1"/>
  <c r="G21" i="1"/>
  <c r="G18" i="1"/>
  <c r="F19" i="1"/>
  <c r="F13" i="5" s="1" a="1"/>
  <c r="F13" i="5" s="1"/>
  <c r="F17" i="1"/>
  <c r="F25" i="5" s="1" a="1"/>
  <c r="F25" i="5" s="1"/>
  <c r="G17" i="1"/>
  <c r="G19" i="1"/>
  <c r="G127" i="1"/>
  <c r="F132" i="1"/>
  <c r="F85" i="5" s="1" a="1"/>
  <c r="F85" i="5" s="1"/>
  <c r="G123" i="1"/>
  <c r="J134" i="1"/>
  <c r="J126" i="1"/>
  <c r="I126" i="1"/>
  <c r="I79" i="5" s="1" a="1"/>
  <c r="I79" i="5" s="1"/>
  <c r="F15" i="1"/>
  <c r="J10" i="1"/>
  <c r="J12" i="1"/>
  <c r="I10" i="1"/>
  <c r="I49" i="5" s="1" a="1"/>
  <c r="I49" i="5" s="1"/>
  <c r="I14" i="1"/>
  <c r="I13" i="1"/>
  <c r="I15" i="1"/>
  <c r="I100" i="5" s="1" a="1"/>
  <c r="I100" i="5" s="1"/>
  <c r="I12" i="1"/>
  <c r="I17" i="5" s="1" a="1"/>
  <c r="I17" i="5" s="1"/>
  <c r="I11" i="1"/>
  <c r="I43" i="5" s="1" a="1"/>
  <c r="I43" i="5" s="1"/>
  <c r="J11" i="1"/>
  <c r="J13" i="1"/>
  <c r="J14" i="1"/>
  <c r="J15" i="1"/>
  <c r="K104" i="28" l="1"/>
  <c r="K109" i="15" s="1" a="1"/>
  <c r="K109" i="15" s="1"/>
  <c r="K134" i="28"/>
  <c r="K134" i="15" s="1" a="1"/>
  <c r="K134" i="15" s="1"/>
  <c r="I134" i="24" a="1"/>
  <c r="I134" i="24" s="1"/>
  <c r="K134" i="24" s="1"/>
  <c r="I107" i="15" s="1" a="1"/>
  <c r="I107" i="15" s="1"/>
  <c r="AK135" i="14"/>
  <c r="AK125" i="14"/>
  <c r="K134" i="27"/>
  <c r="AK70" i="14"/>
  <c r="K149" i="27"/>
  <c r="AK83" i="14"/>
  <c r="AK29" i="14"/>
  <c r="K144" i="27"/>
  <c r="J133" i="27"/>
  <c r="AL133" i="14"/>
  <c r="AL14" i="14"/>
  <c r="AT27" i="1"/>
  <c r="K68" i="27"/>
  <c r="I94" i="23" a="1"/>
  <c r="I94" i="23" s="1"/>
  <c r="I123" i="23" a="1"/>
  <c r="I123" i="23" s="1"/>
  <c r="I56" i="23" a="1"/>
  <c r="I56" i="23" s="1"/>
  <c r="K56" i="23" s="1"/>
  <c r="I14" i="23" a="1"/>
  <c r="I14" i="23" s="1"/>
  <c r="I77" i="23" a="1"/>
  <c r="I77" i="23" s="1"/>
  <c r="Z118" i="14" a="1"/>
  <c r="Z118" i="14" s="1"/>
  <c r="AK150" i="14"/>
  <c r="H52" i="23" a="1"/>
  <c r="H52" i="23" s="1"/>
  <c r="K72" i="27"/>
  <c r="AA106" i="14" a="1"/>
  <c r="AA106" i="14" s="1"/>
  <c r="AK35" i="14"/>
  <c r="I52" i="23" a="1"/>
  <c r="I52" i="23" s="1"/>
  <c r="AA93" i="14" a="1"/>
  <c r="AA93" i="14" s="1"/>
  <c r="AC93" i="14" s="1"/>
  <c r="AA68" i="14" a="1"/>
  <c r="AA68" i="14" s="1"/>
  <c r="Z30" i="14" a="1"/>
  <c r="Z30" i="14" s="1"/>
  <c r="AB30" i="14" s="1"/>
  <c r="AK47" i="14"/>
  <c r="J136" i="27"/>
  <c r="H88" i="23" a="1"/>
  <c r="H88" i="23" s="1"/>
  <c r="I55" i="23" a="1"/>
  <c r="I55" i="23" s="1"/>
  <c r="I53" i="23" a="1"/>
  <c r="I53" i="23" s="1"/>
  <c r="I87" i="23" a="1"/>
  <c r="I87" i="23" s="1"/>
  <c r="K87" i="23" s="1"/>
  <c r="AA83" i="14" a="1"/>
  <c r="AA83" i="14" s="1"/>
  <c r="I72" i="23" a="1"/>
  <c r="I72" i="23" s="1"/>
  <c r="K72" i="23" s="1"/>
  <c r="H72" i="23" a="1"/>
  <c r="H72" i="23" s="1"/>
  <c r="I54" i="23" a="1"/>
  <c r="I54" i="23" s="1"/>
  <c r="AA125" i="14" a="1"/>
  <c r="AA125" i="14" s="1"/>
  <c r="I88" i="23" a="1"/>
  <c r="I88" i="23" s="1"/>
  <c r="K88" i="23" s="1"/>
  <c r="H79" i="23" a="1"/>
  <c r="H79" i="23" s="1"/>
  <c r="I61" i="23" a="1"/>
  <c r="I61" i="23" s="1"/>
  <c r="Z60" i="14" a="1"/>
  <c r="Z60" i="14" s="1"/>
  <c r="AK71" i="14"/>
  <c r="Z135" i="14" a="1"/>
  <c r="Z135" i="14" s="1"/>
  <c r="H99" i="23" a="1"/>
  <c r="H99" i="23" s="1"/>
  <c r="I131" i="23" a="1"/>
  <c r="I131" i="23" s="1"/>
  <c r="H86" i="23" a="1"/>
  <c r="H86" i="23" s="1"/>
  <c r="I62" i="23" a="1"/>
  <c r="I62" i="23" s="1"/>
  <c r="I60" i="23" a="1"/>
  <c r="I60" i="23" s="1"/>
  <c r="Z116" i="14" a="1"/>
  <c r="Z116" i="14" s="1"/>
  <c r="I136" i="23" a="1"/>
  <c r="I136" i="23" s="1"/>
  <c r="I107" i="24" a="1"/>
  <c r="I107" i="24" s="1"/>
  <c r="AA14" i="1"/>
  <c r="I93" i="23" a="1"/>
  <c r="I93" i="23" s="1"/>
  <c r="I92" i="23" a="1"/>
  <c r="I92" i="23" s="1"/>
  <c r="I139" i="23" a="1"/>
  <c r="I139" i="23" s="1"/>
  <c r="I118" i="23" a="1"/>
  <c r="I118" i="23" s="1"/>
  <c r="H143" i="23" a="1"/>
  <c r="H143" i="23" s="1"/>
  <c r="H95" i="23" a="1"/>
  <c r="H95" i="23" s="1"/>
  <c r="H112" i="23" a="1"/>
  <c r="H112" i="23" s="1"/>
  <c r="I141" i="23" a="1"/>
  <c r="I141" i="23" s="1"/>
  <c r="I76" i="23" a="1"/>
  <c r="I76" i="23" s="1"/>
  <c r="I95" i="23" a="1"/>
  <c r="I95" i="23" s="1"/>
  <c r="K95" i="23" s="1"/>
  <c r="I116" i="23" a="1"/>
  <c r="I116" i="23" s="1"/>
  <c r="I117" i="23" a="1"/>
  <c r="I117" i="23" s="1"/>
  <c r="K117" i="23" s="1"/>
  <c r="Z90" i="14" a="1"/>
  <c r="Z90" i="14" s="1"/>
  <c r="Z93" i="14" a="1"/>
  <c r="Z93" i="14" s="1"/>
  <c r="I96" i="23" a="1"/>
  <c r="I96" i="23" s="1"/>
  <c r="I127" i="23" a="1"/>
  <c r="I127" i="23" s="1"/>
  <c r="I109" i="23" a="1"/>
  <c r="I109" i="23" s="1"/>
  <c r="I80" i="23" a="1"/>
  <c r="I80" i="23" s="1"/>
  <c r="H101" i="23" a="1"/>
  <c r="H101" i="23" s="1"/>
  <c r="K59" i="28"/>
  <c r="K49" i="15" s="1" a="1"/>
  <c r="K49" i="15" s="1"/>
  <c r="AA110" i="14" a="1"/>
  <c r="AA110" i="14" s="1"/>
  <c r="AA98" i="14" a="1"/>
  <c r="AA98" i="14" s="1"/>
  <c r="I144" i="23" a="1"/>
  <c r="I144" i="23" s="1"/>
  <c r="H83" i="23" a="1"/>
  <c r="H83" i="23" s="1"/>
  <c r="Z143" i="14" a="1"/>
  <c r="Z143" i="14" s="1"/>
  <c r="AA103" i="14" a="1"/>
  <c r="AA103" i="14" s="1"/>
  <c r="AA122" i="14" a="1"/>
  <c r="AA122" i="14" s="1"/>
  <c r="Z126" i="14" a="1"/>
  <c r="Z126" i="14" s="1"/>
  <c r="AB126" i="14" s="1"/>
  <c r="AA55" i="14" a="1"/>
  <c r="AA55" i="14" s="1"/>
  <c r="AA94" i="14" a="1"/>
  <c r="AA94" i="14" s="1"/>
  <c r="AC94" i="14" s="1"/>
  <c r="AA41" i="1"/>
  <c r="AA123" i="1"/>
  <c r="I42" i="24" a="1"/>
  <c r="I42" i="24" s="1"/>
  <c r="AA14" i="14" a="1"/>
  <c r="AA14" i="14" s="1"/>
  <c r="AC14" i="14" s="1"/>
  <c r="AA125" i="1"/>
  <c r="AA36" i="1"/>
  <c r="I11" i="24" a="1"/>
  <c r="I11" i="24" s="1"/>
  <c r="AA79" i="1"/>
  <c r="H102" i="23" a="1"/>
  <c r="H102" i="23" s="1"/>
  <c r="Z148" i="14" a="1"/>
  <c r="Z148" i="14" s="1"/>
  <c r="AB91" i="1"/>
  <c r="H43" i="23" a="1"/>
  <c r="H43" i="23" s="1"/>
  <c r="H42" i="23" s="1"/>
  <c r="AA117" i="14" a="1"/>
  <c r="AA117" i="14" s="1"/>
  <c r="AA35" i="1"/>
  <c r="I32" i="24" a="1"/>
  <c r="I32" i="24" s="1"/>
  <c r="K32" i="24" s="1"/>
  <c r="I32" i="15" s="1" a="1"/>
  <c r="I32" i="15" s="1"/>
  <c r="AB106" i="1"/>
  <c r="AB48" i="1"/>
  <c r="AB42" i="1"/>
  <c r="AB16" i="1"/>
  <c r="AA111" i="1"/>
  <c r="AB96" i="1"/>
  <c r="AA103" i="1"/>
  <c r="I19" i="23" a="1"/>
  <c r="I19" i="23" s="1"/>
  <c r="H136" i="23" a="1"/>
  <c r="H136" i="23" s="1"/>
  <c r="J136" i="23" s="1"/>
  <c r="H24" i="23" a="1"/>
  <c r="H24" i="23" s="1"/>
  <c r="J24" i="23" s="1"/>
  <c r="H144" i="23" a="1"/>
  <c r="H144" i="23" s="1"/>
  <c r="J144" i="23" s="1"/>
  <c r="AB81" i="1"/>
  <c r="AB105" i="1"/>
  <c r="AB89" i="1"/>
  <c r="AA114" i="1"/>
  <c r="I128" i="24" a="1"/>
  <c r="I128" i="24" s="1"/>
  <c r="K128" i="24" s="1"/>
  <c r="I110" i="15" s="1" a="1"/>
  <c r="I110" i="15" s="1"/>
  <c r="Z146" i="14" a="1"/>
  <c r="Z146" i="14" s="1"/>
  <c r="AB146" i="14" s="1"/>
  <c r="AA81" i="1"/>
  <c r="AA105" i="1"/>
  <c r="I75" i="24" a="1"/>
  <c r="I75" i="24" s="1"/>
  <c r="K75" i="24" s="1"/>
  <c r="I111" i="15" s="1" a="1"/>
  <c r="I111" i="15" s="1"/>
  <c r="H147" i="23" a="1"/>
  <c r="H147" i="23" s="1"/>
  <c r="J147" i="23" s="1"/>
  <c r="I45" i="24" a="1"/>
  <c r="I45" i="24" s="1"/>
  <c r="I115" i="24" a="1"/>
  <c r="I115" i="24" s="1"/>
  <c r="K115" i="24" s="1"/>
  <c r="I86" i="15" s="1" a="1"/>
  <c r="I86" i="15" s="1"/>
  <c r="Z103" i="14" a="1"/>
  <c r="Z103" i="14" s="1"/>
  <c r="AB103" i="14" s="1"/>
  <c r="H149" i="23" a="1"/>
  <c r="H149" i="23" s="1"/>
  <c r="J149" i="23" s="1"/>
  <c r="AA141" i="14" a="1"/>
  <c r="AA141" i="14" s="1"/>
  <c r="I124" i="24" a="1"/>
  <c r="I124" i="24" s="1"/>
  <c r="K124" i="24" s="1"/>
  <c r="I109" i="15" s="1" a="1"/>
  <c r="I109" i="15" s="1"/>
  <c r="Z134" i="14" a="1"/>
  <c r="Z134" i="14" s="1"/>
  <c r="H104" i="23" a="1"/>
  <c r="H104" i="23" s="1"/>
  <c r="I104" i="23" a="1"/>
  <c r="I104" i="23" s="1"/>
  <c r="I142" i="23" a="1"/>
  <c r="I142" i="23" s="1"/>
  <c r="K142" i="23" s="1"/>
  <c r="Z77" i="14" a="1"/>
  <c r="Z77" i="14" s="1"/>
  <c r="AB77" i="14" s="1"/>
  <c r="J63" i="27"/>
  <c r="K95" i="28"/>
  <c r="K75" i="15" s="1" a="1"/>
  <c r="K75" i="15" s="1"/>
  <c r="AK36" i="14"/>
  <c r="I15" i="23" a="1"/>
  <c r="I15" i="23" s="1"/>
  <c r="K49" i="28"/>
  <c r="K78" i="15" s="1" a="1"/>
  <c r="K78" i="15" s="1"/>
  <c r="H135" i="23" a="1"/>
  <c r="H135" i="23" s="1"/>
  <c r="H78" i="23" a="1"/>
  <c r="H78" i="23" s="1"/>
  <c r="J78" i="23" s="1"/>
  <c r="AA61" i="1"/>
  <c r="AA83" i="1"/>
  <c r="AA77" i="14" a="1"/>
  <c r="AA77" i="14" s="1"/>
  <c r="AA124" i="14" a="1"/>
  <c r="AA124" i="14" s="1"/>
  <c r="AC124" i="14" s="1"/>
  <c r="AA115" i="14" a="1"/>
  <c r="AA115" i="14" s="1"/>
  <c r="H75" i="23" a="1"/>
  <c r="H75" i="23" s="1"/>
  <c r="J75" i="23" s="1"/>
  <c r="Z133" i="14" a="1"/>
  <c r="Z133" i="14" s="1"/>
  <c r="AB133" i="14" s="1"/>
  <c r="I78" i="23" a="1"/>
  <c r="I78" i="23" s="1"/>
  <c r="K78" i="23" s="1"/>
  <c r="Z107" i="14" a="1"/>
  <c r="Z107" i="14" s="1"/>
  <c r="Z74" i="14" a="1"/>
  <c r="Z74" i="14" s="1"/>
  <c r="AB74" i="14" s="1"/>
  <c r="H134" i="23" a="1"/>
  <c r="H134" i="23" s="1"/>
  <c r="AA21" i="1"/>
  <c r="S10" i="1"/>
  <c r="AA135" i="14" a="1"/>
  <c r="AA135" i="14" s="1"/>
  <c r="H108" i="23" a="1"/>
  <c r="H108" i="23" s="1"/>
  <c r="Q10" i="14" a="1"/>
  <c r="Q10" i="14" s="1"/>
  <c r="H11" i="19" a="1"/>
  <c r="H11" i="19" s="1"/>
  <c r="K38" i="27"/>
  <c r="I73" i="24" a="1"/>
  <c r="I73" i="24" s="1"/>
  <c r="K73" i="24" s="1"/>
  <c r="I82" i="15" s="1" a="1"/>
  <c r="I82" i="15" s="1"/>
  <c r="I46" i="24" a="1"/>
  <c r="I46" i="24" s="1"/>
  <c r="K46" i="24" s="1"/>
  <c r="I67" i="15" s="1" a="1"/>
  <c r="I67" i="15" s="1"/>
  <c r="Z110" i="14" a="1"/>
  <c r="Z110" i="14" s="1"/>
  <c r="K74" i="28"/>
  <c r="K101" i="15" s="1" a="1"/>
  <c r="K101" i="15" s="1"/>
  <c r="K97" i="28"/>
  <c r="K106" i="15" s="1" a="1"/>
  <c r="K106" i="15" s="1"/>
  <c r="I102" i="24" a="1"/>
  <c r="I102" i="24" s="1"/>
  <c r="I99" i="24" a="1"/>
  <c r="I99" i="24" s="1"/>
  <c r="K99" i="24" s="1"/>
  <c r="I104" i="15" s="1" a="1"/>
  <c r="I104" i="15" s="1"/>
  <c r="H40" i="23" a="1"/>
  <c r="H40" i="23" s="1"/>
  <c r="J40" i="23" s="1"/>
  <c r="AA11" i="1"/>
  <c r="Z94" i="14" a="1"/>
  <c r="Z94" i="14" s="1"/>
  <c r="AB94" i="14" s="1"/>
  <c r="Z63" i="14" a="1"/>
  <c r="Z63" i="14" s="1"/>
  <c r="H64" i="23" a="1"/>
  <c r="H64" i="23" s="1"/>
  <c r="J64" i="23" s="1"/>
  <c r="Z31" i="14" a="1"/>
  <c r="Z31" i="14" s="1"/>
  <c r="AB31" i="14" s="1"/>
  <c r="Z108" i="14" a="1"/>
  <c r="Z108" i="14" s="1"/>
  <c r="AB108" i="14" s="1"/>
  <c r="H109" i="23" a="1"/>
  <c r="H109" i="23" s="1"/>
  <c r="Z127" i="14" a="1"/>
  <c r="Z127" i="14" s="1"/>
  <c r="AB127" i="14" s="1"/>
  <c r="J30" i="27"/>
  <c r="AA95" i="14" a="1"/>
  <c r="AA95" i="14" s="1"/>
  <c r="AC95" i="14" s="1"/>
  <c r="J32" i="27"/>
  <c r="AK141" i="14"/>
  <c r="AL86" i="14"/>
  <c r="J142" i="27"/>
  <c r="J45" i="27"/>
  <c r="AL11" i="14"/>
  <c r="AL134" i="14"/>
  <c r="AL154" i="14"/>
  <c r="J109" i="27"/>
  <c r="AK78" i="14"/>
  <c r="AA33" i="1"/>
  <c r="G99" i="20" a="1"/>
  <c r="G99" i="20" s="1"/>
  <c r="AB100" i="1"/>
  <c r="AB41" i="1"/>
  <c r="AA85" i="1"/>
  <c r="I45" i="23" a="1"/>
  <c r="I45" i="23" s="1"/>
  <c r="J80" i="27"/>
  <c r="J141" i="27"/>
  <c r="K25" i="28"/>
  <c r="K87" i="15" s="1" a="1"/>
  <c r="K87" i="15" s="1"/>
  <c r="AK79" i="14"/>
  <c r="AA74" i="1"/>
  <c r="AA51" i="1"/>
  <c r="I64" i="24" a="1"/>
  <c r="I64" i="24" s="1"/>
  <c r="Z111" i="14" a="1"/>
  <c r="Z111" i="14" s="1"/>
  <c r="AB111" i="14" s="1"/>
  <c r="AK19" i="14"/>
  <c r="J24" i="27"/>
  <c r="K69" i="28"/>
  <c r="K59" i="15" s="1" a="1"/>
  <c r="K59" i="15" s="1"/>
  <c r="G98" i="20" a="1"/>
  <c r="G98" i="20" s="1"/>
  <c r="H111" i="23" a="1"/>
  <c r="H111" i="23" s="1"/>
  <c r="J111" i="23" s="1"/>
  <c r="G12" i="28" a="1"/>
  <c r="G12" i="28" s="1"/>
  <c r="G25" i="28" a="1"/>
  <c r="G25" i="28" s="1"/>
  <c r="G38" i="28" a="1"/>
  <c r="G38" i="28" s="1"/>
  <c r="G51" i="28" a="1"/>
  <c r="G51" i="28" s="1"/>
  <c r="G58" i="28" a="1"/>
  <c r="G58" i="28" s="1"/>
  <c r="G71" i="28" a="1"/>
  <c r="G71" i="28" s="1"/>
  <c r="G84" i="28" a="1"/>
  <c r="G84" i="28" s="1"/>
  <c r="G97" i="28" a="1"/>
  <c r="G97" i="28" s="1"/>
  <c r="G110" i="28" a="1"/>
  <c r="G110" i="28" s="1"/>
  <c r="G123" i="28" a="1"/>
  <c r="G123" i="28" s="1"/>
  <c r="G42" i="28" a="1"/>
  <c r="G42" i="28" s="1"/>
  <c r="G55" i="28" a="1"/>
  <c r="G55" i="28" s="1"/>
  <c r="G88" i="28" a="1"/>
  <c r="G88" i="28" s="1"/>
  <c r="G101" i="28" a="1"/>
  <c r="G101" i="28" s="1"/>
  <c r="G127" i="28" a="1"/>
  <c r="G127" i="28" s="1"/>
  <c r="G19" i="28" a="1"/>
  <c r="G19" i="28" s="1"/>
  <c r="G32" i="28" a="1"/>
  <c r="G32" i="28" s="1"/>
  <c r="G45" i="28" a="1"/>
  <c r="G45" i="28" s="1"/>
  <c r="G52" i="28" a="1"/>
  <c r="G52" i="28" s="1"/>
  <c r="G65" i="28" a="1"/>
  <c r="G65" i="28" s="1"/>
  <c r="G78" i="28" a="1"/>
  <c r="G78" i="28" s="1"/>
  <c r="G91" i="28" a="1"/>
  <c r="G91" i="28" s="1"/>
  <c r="G104" i="28" a="1"/>
  <c r="G104" i="28" s="1"/>
  <c r="G117" i="28" a="1"/>
  <c r="G117" i="28" s="1"/>
  <c r="G124" i="28" a="1"/>
  <c r="G124" i="28" s="1"/>
  <c r="G131" i="28" a="1"/>
  <c r="G131" i="28" s="1"/>
  <c r="G13" i="28" a="1"/>
  <c r="G13" i="28" s="1"/>
  <c r="G26" i="28" a="1"/>
  <c r="G26" i="28" s="1"/>
  <c r="G39" i="28" a="1"/>
  <c r="G39" i="28" s="1"/>
  <c r="G46" i="28" a="1"/>
  <c r="G46" i="28" s="1"/>
  <c r="G59" i="28" a="1"/>
  <c r="G59" i="28" s="1"/>
  <c r="G72" i="28" a="1"/>
  <c r="G72" i="28" s="1"/>
  <c r="G85" i="28" a="1"/>
  <c r="G85" i="28" s="1"/>
  <c r="G98" i="28" a="1"/>
  <c r="G98" i="28" s="1"/>
  <c r="G111" i="28" a="1"/>
  <c r="G111" i="28" s="1"/>
  <c r="G118" i="28" a="1"/>
  <c r="G118" i="28" s="1"/>
  <c r="G20" i="28" a="1"/>
  <c r="G20" i="28" s="1"/>
  <c r="G33" i="28" a="1"/>
  <c r="G33" i="28" s="1"/>
  <c r="G40" i="28" a="1"/>
  <c r="G40" i="28" s="1"/>
  <c r="G53" i="28" a="1"/>
  <c r="G53" i="28" s="1"/>
  <c r="G66" i="28" a="1"/>
  <c r="G66" i="28" s="1"/>
  <c r="G79" i="28" a="1"/>
  <c r="G79" i="28" s="1"/>
  <c r="G92" i="28" a="1"/>
  <c r="G92" i="28" s="1"/>
  <c r="G105" i="28" a="1"/>
  <c r="G105" i="28" s="1"/>
  <c r="G112" i="28" a="1"/>
  <c r="G112" i="28" s="1"/>
  <c r="G125" i="28" a="1"/>
  <c r="G125" i="28" s="1"/>
  <c r="G132" i="28" a="1"/>
  <c r="G132" i="28" s="1"/>
  <c r="G14" i="28" a="1"/>
  <c r="G14" i="28" s="1"/>
  <c r="G27" i="28" a="1"/>
  <c r="G27" i="28" s="1"/>
  <c r="G34" i="28" a="1"/>
  <c r="G34" i="28" s="1"/>
  <c r="G47" i="28" a="1"/>
  <c r="G47" i="28" s="1"/>
  <c r="G60" i="28" a="1"/>
  <c r="G60" i="28" s="1"/>
  <c r="G73" i="28" a="1"/>
  <c r="G73" i="28" s="1"/>
  <c r="G86" i="28" a="1"/>
  <c r="G86" i="28" s="1"/>
  <c r="G99" i="28" a="1"/>
  <c r="G99" i="28" s="1"/>
  <c r="G106" i="28" a="1"/>
  <c r="G106" i="28" s="1"/>
  <c r="G119" i="28" a="1"/>
  <c r="G119" i="28" s="1"/>
  <c r="G16" i="28" a="1"/>
  <c r="G16" i="28" s="1"/>
  <c r="G29" i="28" a="1"/>
  <c r="G29" i="28" s="1"/>
  <c r="G68" i="28" a="1"/>
  <c r="G68" i="28" s="1"/>
  <c r="G81" i="28" a="1"/>
  <c r="G81" i="28" s="1"/>
  <c r="G114" i="28" a="1"/>
  <c r="G114" i="28" s="1"/>
  <c r="G21" i="28" a="1"/>
  <c r="G21" i="28" s="1"/>
  <c r="G28" i="28" a="1"/>
  <c r="G28" i="28" s="1"/>
  <c r="G41" i="28" a="1"/>
  <c r="G41" i="28" s="1"/>
  <c r="G54" i="28" a="1"/>
  <c r="G54" i="28" s="1"/>
  <c r="G67" i="28" a="1"/>
  <c r="G67" i="28" s="1"/>
  <c r="G80" i="28" a="1"/>
  <c r="G80" i="28" s="1"/>
  <c r="G93" i="28" a="1"/>
  <c r="G93" i="28" s="1"/>
  <c r="G100" i="28" a="1"/>
  <c r="G100" i="28" s="1"/>
  <c r="G113" i="28" a="1"/>
  <c r="G113" i="28" s="1"/>
  <c r="G126" i="28" a="1"/>
  <c r="G126" i="28" s="1"/>
  <c r="G133" i="28" a="1"/>
  <c r="G133" i="28" s="1"/>
  <c r="G15" i="28" a="1"/>
  <c r="G15" i="28" s="1"/>
  <c r="G22" i="28" a="1"/>
  <c r="G22" i="28" s="1"/>
  <c r="G35" i="28" a="1"/>
  <c r="G35" i="28" s="1"/>
  <c r="G48" i="28" a="1"/>
  <c r="G48" i="28" s="1"/>
  <c r="G61" i="28" a="1"/>
  <c r="G61" i="28" s="1"/>
  <c r="G74" i="28" a="1"/>
  <c r="G74" i="28" s="1"/>
  <c r="G87" i="28" a="1"/>
  <c r="G87" i="28" s="1"/>
  <c r="G94" i="28" a="1"/>
  <c r="G94" i="28" s="1"/>
  <c r="G107" i="28" a="1"/>
  <c r="G107" i="28" s="1"/>
  <c r="G120" i="28" a="1"/>
  <c r="G120" i="28" s="1"/>
  <c r="G134" i="28" a="1"/>
  <c r="G134" i="28" s="1"/>
  <c r="G11" i="28" a="1"/>
  <c r="G11" i="28" s="1"/>
  <c r="G24" i="28" a="1"/>
  <c r="G24" i="28" s="1"/>
  <c r="G37" i="28" a="1"/>
  <c r="G37" i="28" s="1"/>
  <c r="G50" i="28" a="1"/>
  <c r="G50" i="28" s="1"/>
  <c r="G63" i="28" a="1"/>
  <c r="G63" i="28" s="1"/>
  <c r="G70" i="28" a="1"/>
  <c r="G70" i="28" s="1"/>
  <c r="G83" i="28" a="1"/>
  <c r="G83" i="28" s="1"/>
  <c r="G96" i="28" a="1"/>
  <c r="G96" i="28" s="1"/>
  <c r="G109" i="28" a="1"/>
  <c r="G109" i="28" s="1"/>
  <c r="G122" i="28" a="1"/>
  <c r="G122" i="28" s="1"/>
  <c r="G129" i="28" a="1"/>
  <c r="G129" i="28" s="1"/>
  <c r="G18" i="28" a="1"/>
  <c r="G18" i="28" s="1"/>
  <c r="G31" i="28" a="1"/>
  <c r="G31" i="28" s="1"/>
  <c r="G44" i="28" a="1"/>
  <c r="G44" i="28" s="1"/>
  <c r="G57" i="28" a="1"/>
  <c r="G57" i="28" s="1"/>
  <c r="G64" i="28" a="1"/>
  <c r="G64" i="28" s="1"/>
  <c r="G77" i="28" a="1"/>
  <c r="G77" i="28" s="1"/>
  <c r="G90" i="28" a="1"/>
  <c r="G90" i="28" s="1"/>
  <c r="G103" i="28" a="1"/>
  <c r="G103" i="28" s="1"/>
  <c r="G116" i="28" a="1"/>
  <c r="G116" i="28" s="1"/>
  <c r="G130" i="28" a="1"/>
  <c r="G130" i="28" s="1"/>
  <c r="G17" i="28" a="1"/>
  <c r="G17" i="28" s="1"/>
  <c r="G56" i="28" a="1"/>
  <c r="G56" i="28" s="1"/>
  <c r="G9" i="28" a="1"/>
  <c r="G9" i="28" s="1"/>
  <c r="G23" i="28" a="1"/>
  <c r="G23" i="28" s="1"/>
  <c r="G62" i="28" a="1"/>
  <c r="G62" i="28" s="1"/>
  <c r="G102" i="28" a="1"/>
  <c r="G102" i="28" s="1"/>
  <c r="G108" i="28" a="1"/>
  <c r="G108" i="28" s="1"/>
  <c r="G75" i="28" a="1"/>
  <c r="G75" i="28" s="1"/>
  <c r="G10" i="28" a="1"/>
  <c r="G10" i="28" s="1"/>
  <c r="G30" i="28" a="1"/>
  <c r="G30" i="28" s="1"/>
  <c r="G69" i="28" a="1"/>
  <c r="G69" i="28" s="1"/>
  <c r="G76" i="28" a="1"/>
  <c r="G76" i="28" s="1"/>
  <c r="G82" i="28" a="1"/>
  <c r="G82" i="28" s="1"/>
  <c r="G121" i="28" a="1"/>
  <c r="G121" i="28" s="1"/>
  <c r="G128" i="28" a="1"/>
  <c r="G128" i="28" s="1"/>
  <c r="G36" i="28" a="1"/>
  <c r="G36" i="28" s="1"/>
  <c r="G115" i="28" a="1"/>
  <c r="G115" i="28" s="1"/>
  <c r="G43" i="28" a="1"/>
  <c r="G43" i="28" s="1"/>
  <c r="G49" i="28" a="1"/>
  <c r="G49" i="28" s="1"/>
  <c r="G89" i="28" a="1"/>
  <c r="G89" i="28" s="1"/>
  <c r="G95" i="28" a="1"/>
  <c r="G95" i="28" s="1"/>
  <c r="J21" i="28" a="1"/>
  <c r="J21" i="28" s="1"/>
  <c r="J39" i="28" a="1"/>
  <c r="J39" i="28" s="1"/>
  <c r="J57" i="28" a="1"/>
  <c r="J57" i="28" s="1"/>
  <c r="J75" i="28" a="1"/>
  <c r="J75" i="28" s="1"/>
  <c r="J93" i="28" a="1"/>
  <c r="J93" i="28" s="1"/>
  <c r="J111" i="28" a="1"/>
  <c r="J111" i="28" s="1"/>
  <c r="J129" i="28" a="1"/>
  <c r="J129" i="28" s="1"/>
  <c r="J26" i="28" a="1"/>
  <c r="J26" i="28" s="1"/>
  <c r="J44" i="28" a="1"/>
  <c r="J44" i="28" s="1"/>
  <c r="J62" i="28" a="1"/>
  <c r="J62" i="28" s="1"/>
  <c r="J80" i="28" a="1"/>
  <c r="J80" i="28" s="1"/>
  <c r="J98" i="28" a="1"/>
  <c r="J98" i="28" s="1"/>
  <c r="J116" i="28" a="1"/>
  <c r="J116" i="28" s="1"/>
  <c r="J134" i="28" a="1"/>
  <c r="J134" i="28" s="1"/>
  <c r="J13" i="28" a="1"/>
  <c r="J13" i="28" s="1"/>
  <c r="J22" i="28" a="1"/>
  <c r="J22" i="28" s="1"/>
  <c r="J31" i="28" a="1"/>
  <c r="J31" i="28" s="1"/>
  <c r="J40" i="28" a="1"/>
  <c r="J40" i="28" s="1"/>
  <c r="J49" i="28" a="1"/>
  <c r="J49" i="28" s="1"/>
  <c r="J58" i="28" a="1"/>
  <c r="J58" i="28" s="1"/>
  <c r="J67" i="28" a="1"/>
  <c r="J67" i="28" s="1"/>
  <c r="L67" i="28" s="1"/>
  <c r="L98" i="15" s="1" a="1"/>
  <c r="L98" i="15" s="1"/>
  <c r="J76" i="28" a="1"/>
  <c r="J76" i="28" s="1"/>
  <c r="J85" i="28" a="1"/>
  <c r="J85" i="28" s="1"/>
  <c r="J94" i="28" a="1"/>
  <c r="J94" i="28" s="1"/>
  <c r="J103" i="28" a="1"/>
  <c r="J103" i="28" s="1"/>
  <c r="J112" i="28" a="1"/>
  <c r="J112" i="28" s="1"/>
  <c r="J121" i="28" a="1"/>
  <c r="J121" i="28" s="1"/>
  <c r="J130" i="28" a="1"/>
  <c r="J130" i="28" s="1"/>
  <c r="J23" i="28" a="1"/>
  <c r="J23" i="28" s="1"/>
  <c r="J41" i="28" a="1"/>
  <c r="J41" i="28" s="1"/>
  <c r="J59" i="28" a="1"/>
  <c r="J59" i="28" s="1"/>
  <c r="J77" i="28" a="1"/>
  <c r="J77" i="28" s="1"/>
  <c r="J95" i="28" a="1"/>
  <c r="J95" i="28" s="1"/>
  <c r="J113" i="28" a="1"/>
  <c r="J113" i="28" s="1"/>
  <c r="J131" i="28" a="1"/>
  <c r="J131" i="28" s="1"/>
  <c r="J14" i="28" a="1"/>
  <c r="J14" i="28" s="1"/>
  <c r="J24" i="28" a="1"/>
  <c r="J24" i="28" s="1"/>
  <c r="J32" i="28" a="1"/>
  <c r="J32" i="28" s="1"/>
  <c r="J42" i="28" a="1"/>
  <c r="J42" i="28" s="1"/>
  <c r="J50" i="28" a="1"/>
  <c r="J50" i="28" s="1"/>
  <c r="J60" i="28" a="1"/>
  <c r="J60" i="28" s="1"/>
  <c r="J68" i="28" a="1"/>
  <c r="J68" i="28" s="1"/>
  <c r="J78" i="28" a="1"/>
  <c r="J78" i="28" s="1"/>
  <c r="J86" i="28" a="1"/>
  <c r="J86" i="28" s="1"/>
  <c r="J96" i="28" a="1"/>
  <c r="J96" i="28" s="1"/>
  <c r="J104" i="28" a="1"/>
  <c r="J104" i="28" s="1"/>
  <c r="J114" i="28" a="1"/>
  <c r="J114" i="28" s="1"/>
  <c r="J122" i="28" a="1"/>
  <c r="J122" i="28" s="1"/>
  <c r="J132" i="28" a="1"/>
  <c r="J132" i="28" s="1"/>
  <c r="J15" i="28" a="1"/>
  <c r="J15" i="28" s="1"/>
  <c r="J33" i="28" a="1"/>
  <c r="J33" i="28" s="1"/>
  <c r="J51" i="28" a="1"/>
  <c r="J51" i="28" s="1"/>
  <c r="J69" i="28" a="1"/>
  <c r="J69" i="28" s="1"/>
  <c r="J87" i="28" a="1"/>
  <c r="J87" i="28" s="1"/>
  <c r="J105" i="28" a="1"/>
  <c r="J105" i="28" s="1"/>
  <c r="J123" i="28" a="1"/>
  <c r="J123" i="28" s="1"/>
  <c r="J18" i="28" a="1"/>
  <c r="J18" i="28" s="1"/>
  <c r="J36" i="28" a="1"/>
  <c r="J36" i="28" s="1"/>
  <c r="J54" i="28" a="1"/>
  <c r="J54" i="28" s="1"/>
  <c r="J72" i="28" a="1"/>
  <c r="J72" i="28" s="1"/>
  <c r="J90" i="28" a="1"/>
  <c r="J90" i="28" s="1"/>
  <c r="J108" i="28" a="1"/>
  <c r="J108" i="28" s="1"/>
  <c r="J126" i="28" a="1"/>
  <c r="J126" i="28" s="1"/>
  <c r="J16" i="28" a="1"/>
  <c r="J16" i="28" s="1"/>
  <c r="J25" i="28" a="1"/>
  <c r="J25" i="28" s="1"/>
  <c r="J34" i="28" a="1"/>
  <c r="J34" i="28" s="1"/>
  <c r="J43" i="28" a="1"/>
  <c r="J43" i="28" s="1"/>
  <c r="J52" i="28" a="1"/>
  <c r="J52" i="28" s="1"/>
  <c r="J61" i="28" a="1"/>
  <c r="J61" i="28" s="1"/>
  <c r="J70" i="28" a="1"/>
  <c r="J70" i="28" s="1"/>
  <c r="J79" i="28" a="1"/>
  <c r="J79" i="28" s="1"/>
  <c r="J88" i="28" a="1"/>
  <c r="J88" i="28" s="1"/>
  <c r="J97" i="28" a="1"/>
  <c r="J97" i="28" s="1"/>
  <c r="J106" i="28" a="1"/>
  <c r="J106" i="28" s="1"/>
  <c r="J115" i="28" a="1"/>
  <c r="J115" i="28" s="1"/>
  <c r="J124" i="28" a="1"/>
  <c r="J124" i="28" s="1"/>
  <c r="J133" i="28" a="1"/>
  <c r="J133" i="28" s="1"/>
  <c r="J17" i="28" a="1"/>
  <c r="J17" i="28" s="1"/>
  <c r="J35" i="28" a="1"/>
  <c r="J35" i="28" s="1"/>
  <c r="J53" i="28" a="1"/>
  <c r="J53" i="28" s="1"/>
  <c r="J71" i="28" a="1"/>
  <c r="J71" i="28" s="1"/>
  <c r="J89" i="28" a="1"/>
  <c r="J89" i="28" s="1"/>
  <c r="J107" i="28" a="1"/>
  <c r="J107" i="28" s="1"/>
  <c r="J125" i="28" a="1"/>
  <c r="J125" i="28" s="1"/>
  <c r="J11" i="28" a="1"/>
  <c r="J11" i="28" s="1"/>
  <c r="J29" i="28" a="1"/>
  <c r="J29" i="28" s="1"/>
  <c r="J47" i="28" a="1"/>
  <c r="J47" i="28" s="1"/>
  <c r="J65" i="28" a="1"/>
  <c r="J65" i="28" s="1"/>
  <c r="J83" i="28" a="1"/>
  <c r="J83" i="28" s="1"/>
  <c r="J101" i="28" a="1"/>
  <c r="J101" i="28" s="1"/>
  <c r="J119" i="28" a="1"/>
  <c r="J119" i="28" s="1"/>
  <c r="J12" i="28" a="1"/>
  <c r="J12" i="28" s="1"/>
  <c r="J20" i="28" a="1"/>
  <c r="J20" i="28" s="1"/>
  <c r="J30" i="28" a="1"/>
  <c r="J30" i="28" s="1"/>
  <c r="J38" i="28" a="1"/>
  <c r="J38" i="28" s="1"/>
  <c r="J48" i="28" a="1"/>
  <c r="J48" i="28" s="1"/>
  <c r="J56" i="28" a="1"/>
  <c r="J56" i="28" s="1"/>
  <c r="J66" i="28" a="1"/>
  <c r="J66" i="28" s="1"/>
  <c r="J74" i="28" a="1"/>
  <c r="J74" i="28" s="1"/>
  <c r="J84" i="28" a="1"/>
  <c r="J84" i="28" s="1"/>
  <c r="J92" i="28" a="1"/>
  <c r="J92" i="28" s="1"/>
  <c r="J102" i="28" a="1"/>
  <c r="J102" i="28" s="1"/>
  <c r="J110" i="28" a="1"/>
  <c r="J110" i="28" s="1"/>
  <c r="J120" i="28" a="1"/>
  <c r="J120" i="28" s="1"/>
  <c r="J128" i="28" a="1"/>
  <c r="J128" i="28" s="1"/>
  <c r="J37" i="28" a="1"/>
  <c r="J37" i="28" s="1"/>
  <c r="J91" i="28" a="1"/>
  <c r="J91" i="28" s="1"/>
  <c r="J45" i="28" a="1"/>
  <c r="J45" i="28" s="1"/>
  <c r="J99" i="28" a="1"/>
  <c r="J99" i="28" s="1"/>
  <c r="J46" i="28" a="1"/>
  <c r="J46" i="28" s="1"/>
  <c r="J100" i="28" a="1"/>
  <c r="J100" i="28" s="1"/>
  <c r="J10" i="28" a="1"/>
  <c r="J10" i="28" s="1"/>
  <c r="J63" i="28" a="1"/>
  <c r="J63" i="28" s="1"/>
  <c r="J118" i="28" a="1"/>
  <c r="J118" i="28" s="1"/>
  <c r="J73" i="28" a="1"/>
  <c r="J73" i="28" s="1"/>
  <c r="J55" i="28" a="1"/>
  <c r="J55" i="28" s="1"/>
  <c r="J109" i="28" a="1"/>
  <c r="J109" i="28" s="1"/>
  <c r="J117" i="28" a="1"/>
  <c r="J117" i="28" s="1"/>
  <c r="J64" i="28" a="1"/>
  <c r="J64" i="28" s="1"/>
  <c r="J127" i="28" a="1"/>
  <c r="J127" i="28" s="1"/>
  <c r="J81" i="28" a="1"/>
  <c r="J81" i="28" s="1"/>
  <c r="J19" i="28" a="1"/>
  <c r="J19" i="28" s="1"/>
  <c r="J27" i="28" a="1"/>
  <c r="J27" i="28" s="1"/>
  <c r="J82" i="28" a="1"/>
  <c r="J82" i="28" s="1"/>
  <c r="J28" i="28" a="1"/>
  <c r="J28" i="28" s="1"/>
  <c r="J9" i="28" a="1"/>
  <c r="J9" i="28" s="1"/>
  <c r="G20" i="20" a="1"/>
  <c r="G20" i="20" s="1"/>
  <c r="G124" i="20" a="1"/>
  <c r="G124" i="20" s="1"/>
  <c r="G24" i="20" a="1"/>
  <c r="G24" i="20" s="1"/>
  <c r="G46" i="20" a="1"/>
  <c r="G46" i="20" s="1"/>
  <c r="G21" i="20" a="1"/>
  <c r="G21" i="20" s="1"/>
  <c r="G103" i="20" a="1"/>
  <c r="G103" i="20" s="1"/>
  <c r="G38" i="20" a="1"/>
  <c r="G38" i="20" s="1"/>
  <c r="G110" i="20" a="1"/>
  <c r="G110" i="20" s="1"/>
  <c r="G133" i="20" a="1"/>
  <c r="G133" i="20" s="1"/>
  <c r="G39" i="20" a="1"/>
  <c r="G39" i="20" s="1"/>
  <c r="G130" i="20" a="1"/>
  <c r="G130" i="20" s="1"/>
  <c r="G88" i="20" a="1"/>
  <c r="G88" i="20" s="1"/>
  <c r="G31" i="20" a="1"/>
  <c r="G31" i="20" s="1"/>
  <c r="G128" i="20" a="1"/>
  <c r="G128" i="20" s="1"/>
  <c r="G127" i="20" a="1"/>
  <c r="G127" i="20" s="1"/>
  <c r="G116" i="20" a="1"/>
  <c r="G116" i="20" s="1"/>
  <c r="G65" i="20" a="1"/>
  <c r="G65" i="20" s="1"/>
  <c r="G111" i="20" a="1"/>
  <c r="G111" i="20" s="1"/>
  <c r="G77" i="20" a="1"/>
  <c r="G77" i="20" s="1"/>
  <c r="G129" i="20" a="1"/>
  <c r="G129" i="20" s="1"/>
  <c r="G109" i="20" a="1"/>
  <c r="G109" i="20" s="1"/>
  <c r="G14" i="20" a="1"/>
  <c r="G14" i="20" s="1"/>
  <c r="G97" i="20" a="1"/>
  <c r="G97" i="20" s="1"/>
  <c r="G54" i="20" a="1"/>
  <c r="G54" i="20" s="1"/>
  <c r="G92" i="20" a="1"/>
  <c r="G92" i="20" s="1"/>
  <c r="G74" i="20" a="1"/>
  <c r="G74" i="20" s="1"/>
  <c r="G131" i="20" a="1"/>
  <c r="G131" i="20" s="1"/>
  <c r="G82" i="20" a="1"/>
  <c r="G82" i="20" s="1"/>
  <c r="G25" i="20" a="1"/>
  <c r="G25" i="20" s="1"/>
  <c r="G85" i="20" a="1"/>
  <c r="G85" i="20" s="1"/>
  <c r="G11" i="20" a="1"/>
  <c r="G11" i="20" s="1"/>
  <c r="G41" i="20" a="1"/>
  <c r="G41" i="20" s="1"/>
  <c r="G90" i="20" a="1"/>
  <c r="G90" i="20" s="1"/>
  <c r="G67" i="20" a="1"/>
  <c r="G67" i="20" s="1"/>
  <c r="G134" i="20" a="1"/>
  <c r="G134" i="20" s="1"/>
  <c r="G78" i="20" a="1"/>
  <c r="G78" i="20" s="1"/>
  <c r="G16" i="20" a="1"/>
  <c r="G16" i="20" s="1"/>
  <c r="G12" i="20" a="1"/>
  <c r="G12" i="20" s="1"/>
  <c r="G63" i="20" a="1"/>
  <c r="G63" i="20" s="1"/>
  <c r="G19" i="20" a="1"/>
  <c r="G19" i="20" s="1"/>
  <c r="G106" i="20" a="1"/>
  <c r="G106" i="20" s="1"/>
  <c r="G26" i="20" a="1"/>
  <c r="G26" i="20" s="1"/>
  <c r="G71" i="20" a="1"/>
  <c r="G71" i="20" s="1"/>
  <c r="G72" i="20" a="1"/>
  <c r="G72" i="20" s="1"/>
  <c r="G15" i="20" a="1"/>
  <c r="G15" i="20" s="1"/>
  <c r="G53" i="20" a="1"/>
  <c r="G53" i="20" s="1"/>
  <c r="G73" i="20" a="1"/>
  <c r="G73" i="20" s="1"/>
  <c r="G43" i="20" a="1"/>
  <c r="G43" i="20" s="1"/>
  <c r="G132" i="20" a="1"/>
  <c r="G132" i="20" s="1"/>
  <c r="G52" i="20" a="1"/>
  <c r="G52" i="20" s="1"/>
  <c r="G114" i="20" a="1"/>
  <c r="G114" i="20" s="1"/>
  <c r="G79" i="20" a="1"/>
  <c r="G79" i="20" s="1"/>
  <c r="G101" i="20" a="1"/>
  <c r="G101" i="20" s="1"/>
  <c r="G59" i="20" a="1"/>
  <c r="G59" i="20" s="1"/>
  <c r="G68" i="20" a="1"/>
  <c r="G68" i="20" s="1"/>
  <c r="G80" i="20" a="1"/>
  <c r="G80" i="20" s="1"/>
  <c r="G50" i="20" a="1"/>
  <c r="G50" i="20" s="1"/>
  <c r="G30" i="20" a="1"/>
  <c r="G30" i="20" s="1"/>
  <c r="G17" i="20" a="1"/>
  <c r="G17" i="20" s="1"/>
  <c r="G33" i="20" a="1"/>
  <c r="G33" i="20" s="1"/>
  <c r="G100" i="20" a="1"/>
  <c r="G100" i="20" s="1"/>
  <c r="G40" i="20" a="1"/>
  <c r="G40" i="20" s="1"/>
  <c r="G29" i="20" a="1"/>
  <c r="G29" i="20" s="1"/>
  <c r="G75" i="20" a="1"/>
  <c r="G75" i="20" s="1"/>
  <c r="G84" i="20" a="1"/>
  <c r="G84" i="20" s="1"/>
  <c r="G87" i="20" a="1"/>
  <c r="G87" i="20" s="1"/>
  <c r="G57" i="20" a="1"/>
  <c r="G57" i="20" s="1"/>
  <c r="G37" i="20" a="1"/>
  <c r="G37" i="20" s="1"/>
  <c r="G76" i="20" a="1"/>
  <c r="G76" i="20" s="1"/>
  <c r="G121" i="20" a="1"/>
  <c r="G121" i="20" s="1"/>
  <c r="G9" i="20" a="1"/>
  <c r="G9" i="20" s="1"/>
  <c r="G55" i="20" a="1"/>
  <c r="G55" i="20" s="1"/>
  <c r="G18" i="20" a="1"/>
  <c r="G18" i="20" s="1"/>
  <c r="G96" i="20" a="1"/>
  <c r="G96" i="20" s="1"/>
  <c r="G104" i="20" a="1"/>
  <c r="G104" i="20" s="1"/>
  <c r="G112" i="20" a="1"/>
  <c r="G112" i="20" s="1"/>
  <c r="G102" i="20" a="1"/>
  <c r="G102" i="20" s="1"/>
  <c r="G95" i="20" a="1"/>
  <c r="G95" i="20" s="1"/>
  <c r="G23" i="20" a="1"/>
  <c r="G23" i="20" s="1"/>
  <c r="G105" i="20" a="1"/>
  <c r="G105" i="20" s="1"/>
  <c r="G120" i="20" a="1"/>
  <c r="G120" i="20" s="1"/>
  <c r="G69" i="20" a="1"/>
  <c r="G69" i="20" s="1"/>
  <c r="G66" i="20" a="1"/>
  <c r="G66" i="20" s="1"/>
  <c r="G115" i="20" a="1"/>
  <c r="G115" i="20" s="1"/>
  <c r="G56" i="20" a="1"/>
  <c r="G56" i="20" s="1"/>
  <c r="G125" i="20" a="1"/>
  <c r="G125" i="20" s="1"/>
  <c r="G94" i="20" a="1"/>
  <c r="G94" i="20" s="1"/>
  <c r="G118" i="20" a="1"/>
  <c r="G118" i="20" s="1"/>
  <c r="G32" i="20" a="1"/>
  <c r="G32" i="20" s="1"/>
  <c r="G123" i="20" a="1"/>
  <c r="G123" i="20" s="1"/>
  <c r="G81" i="20" a="1"/>
  <c r="G81" i="20" s="1"/>
  <c r="G126" i="20" a="1"/>
  <c r="G126" i="20" s="1"/>
  <c r="G48" i="20" a="1"/>
  <c r="G48" i="20" s="1"/>
  <c r="G47" i="20" a="1"/>
  <c r="G47" i="20" s="1"/>
  <c r="G122" i="20" a="1"/>
  <c r="G122" i="20" s="1"/>
  <c r="G93" i="20" a="1"/>
  <c r="G93" i="20" s="1"/>
  <c r="G49" i="20" a="1"/>
  <c r="G49" i="20" s="1"/>
  <c r="G89" i="20" a="1"/>
  <c r="G89" i="20" s="1"/>
  <c r="G119" i="20" a="1"/>
  <c r="G119" i="20" s="1"/>
  <c r="G64" i="20" a="1"/>
  <c r="G64" i="20" s="1"/>
  <c r="G108" i="20" a="1"/>
  <c r="G108" i="20" s="1"/>
  <c r="G107" i="20" a="1"/>
  <c r="G107" i="20" s="1"/>
  <c r="G42" i="20" a="1"/>
  <c r="G42" i="20" s="1"/>
  <c r="G58" i="20" a="1"/>
  <c r="G58" i="20" s="1"/>
  <c r="G83" i="20" a="1"/>
  <c r="G83" i="20" s="1"/>
  <c r="G35" i="20" a="1"/>
  <c r="G35" i="20" s="1"/>
  <c r="G51" i="20" a="1"/>
  <c r="G51" i="20" s="1"/>
  <c r="G86" i="20" a="1"/>
  <c r="G86" i="20" s="1"/>
  <c r="G70" i="20" a="1"/>
  <c r="G70" i="20" s="1"/>
  <c r="G34" i="20" a="1"/>
  <c r="G34" i="20" s="1"/>
  <c r="G44" i="20" a="1"/>
  <c r="G44" i="20" s="1"/>
  <c r="G60" i="20" a="1"/>
  <c r="G60" i="20" s="1"/>
  <c r="G13" i="20" a="1"/>
  <c r="G13" i="20" s="1"/>
  <c r="G36" i="20" a="1"/>
  <c r="G36" i="20" s="1"/>
  <c r="G91" i="20" a="1"/>
  <c r="G91" i="20" s="1"/>
  <c r="G113" i="20" a="1"/>
  <c r="G113" i="20" s="1"/>
  <c r="G62" i="20" a="1"/>
  <c r="G62" i="20" s="1"/>
  <c r="G27" i="20" a="1"/>
  <c r="G27" i="20" s="1"/>
  <c r="G22" i="20" a="1"/>
  <c r="G22" i="20" s="1"/>
  <c r="G45" i="20" a="1"/>
  <c r="G45" i="20" s="1"/>
  <c r="G61" i="20" a="1"/>
  <c r="G61" i="20" s="1"/>
  <c r="G28" i="20" a="1"/>
  <c r="G28" i="20" s="1"/>
  <c r="G117" i="20" a="1"/>
  <c r="G117" i="20" s="1"/>
  <c r="G10" i="20" a="1"/>
  <c r="G10" i="20" s="1"/>
  <c r="G82" i="24" a="1"/>
  <c r="G82" i="24" s="1"/>
  <c r="G93" i="24" a="1"/>
  <c r="G93" i="24" s="1"/>
  <c r="G99" i="24" a="1"/>
  <c r="G99" i="24" s="1"/>
  <c r="G57" i="24" a="1"/>
  <c r="G57" i="24" s="1"/>
  <c r="G109" i="24" a="1"/>
  <c r="G109" i="24" s="1"/>
  <c r="G65" i="24" a="1"/>
  <c r="G65" i="24" s="1"/>
  <c r="G47" i="24" a="1"/>
  <c r="G47" i="24" s="1"/>
  <c r="G10" i="24" a="1"/>
  <c r="G10" i="24" s="1"/>
  <c r="G122" i="24" a="1"/>
  <c r="G122" i="24" s="1"/>
  <c r="G126" i="24" a="1"/>
  <c r="G126" i="24" s="1"/>
  <c r="G133" i="24" a="1"/>
  <c r="G133" i="24" s="1"/>
  <c r="G63" i="24" a="1"/>
  <c r="G63" i="24" s="1"/>
  <c r="G134" i="24" a="1"/>
  <c r="G134" i="24" s="1"/>
  <c r="G83" i="24" a="1"/>
  <c r="G83" i="24" s="1"/>
  <c r="G100" i="24" a="1"/>
  <c r="G100" i="24" s="1"/>
  <c r="G41" i="24" a="1"/>
  <c r="G41" i="24" s="1"/>
  <c r="G21" i="24" a="1"/>
  <c r="G21" i="24" s="1"/>
  <c r="G112" i="24" a="1"/>
  <c r="G112" i="24" s="1"/>
  <c r="G48" i="24" a="1"/>
  <c r="G48" i="24" s="1"/>
  <c r="G49" i="24" a="1"/>
  <c r="G49" i="24" s="1"/>
  <c r="G16" i="24" a="1"/>
  <c r="G16" i="24" s="1"/>
  <c r="G84" i="24" a="1"/>
  <c r="G84" i="24" s="1"/>
  <c r="G94" i="24" a="1"/>
  <c r="G94" i="24" s="1"/>
  <c r="G15" i="24" a="1"/>
  <c r="G15" i="24" s="1"/>
  <c r="G103" i="24" a="1"/>
  <c r="G103" i="24" s="1"/>
  <c r="G52" i="24" a="1"/>
  <c r="G52" i="24" s="1"/>
  <c r="G113" i="24" a="1"/>
  <c r="G113" i="24" s="1"/>
  <c r="G71" i="24" a="1"/>
  <c r="G71" i="24" s="1"/>
  <c r="G32" i="24" a="1"/>
  <c r="G32" i="24" s="1"/>
  <c r="G68" i="24" a="1"/>
  <c r="G68" i="24" s="1"/>
  <c r="G20" i="24" a="1"/>
  <c r="G20" i="24" s="1"/>
  <c r="G75" i="24" a="1"/>
  <c r="G75" i="24" s="1"/>
  <c r="G86" i="24" a="1"/>
  <c r="G86" i="24" s="1"/>
  <c r="G96" i="24" a="1"/>
  <c r="G96" i="24" s="1"/>
  <c r="G17" i="24" a="1"/>
  <c r="G17" i="24" s="1"/>
  <c r="G14" i="24" a="1"/>
  <c r="G14" i="24" s="1"/>
  <c r="G107" i="24" a="1"/>
  <c r="G107" i="24" s="1"/>
  <c r="G45" i="24" a="1"/>
  <c r="G45" i="24" s="1"/>
  <c r="G116" i="24" a="1"/>
  <c r="G116" i="24" s="1"/>
  <c r="G64" i="24" a="1"/>
  <c r="G64" i="24" s="1"/>
  <c r="G70" i="24" a="1"/>
  <c r="G70" i="24" s="1"/>
  <c r="G34" i="24" a="1"/>
  <c r="G34" i="24" s="1"/>
  <c r="G88" i="24" a="1"/>
  <c r="G88" i="24" s="1"/>
  <c r="G73" i="24" a="1"/>
  <c r="G73" i="24" s="1"/>
  <c r="G37" i="24" a="1"/>
  <c r="G37" i="24" s="1"/>
  <c r="G74" i="24" a="1"/>
  <c r="G74" i="24" s="1"/>
  <c r="G61" i="24" a="1"/>
  <c r="G61" i="24" s="1"/>
  <c r="G118" i="24" a="1"/>
  <c r="G118" i="24" s="1"/>
  <c r="G31" i="24" a="1"/>
  <c r="G31" i="24" s="1"/>
  <c r="G132" i="24" a="1"/>
  <c r="G132" i="24" s="1"/>
  <c r="G77" i="24" a="1"/>
  <c r="G77" i="24" s="1"/>
  <c r="G91" i="24" a="1"/>
  <c r="G91" i="24" s="1"/>
  <c r="G53" i="24" a="1"/>
  <c r="G53" i="24" s="1"/>
  <c r="G106" i="24" a="1"/>
  <c r="G106" i="24" s="1"/>
  <c r="G36" i="24" a="1"/>
  <c r="G36" i="24" s="1"/>
  <c r="G120" i="24" a="1"/>
  <c r="G120" i="24" s="1"/>
  <c r="G60" i="24" a="1"/>
  <c r="G60" i="24" s="1"/>
  <c r="G89" i="24" a="1"/>
  <c r="G89" i="24" s="1"/>
  <c r="G38" i="24" a="1"/>
  <c r="G38" i="24" s="1"/>
  <c r="G33" i="24" a="1"/>
  <c r="G33" i="24" s="1"/>
  <c r="G114" i="24" a="1"/>
  <c r="G114" i="24" s="1"/>
  <c r="G42" i="24" a="1"/>
  <c r="G42" i="24" s="1"/>
  <c r="G39" i="24" a="1"/>
  <c r="G39" i="24" s="1"/>
  <c r="G76" i="24" a="1"/>
  <c r="G76" i="24" s="1"/>
  <c r="G90" i="24" a="1"/>
  <c r="G90" i="24" s="1"/>
  <c r="G40" i="24" a="1"/>
  <c r="G40" i="24" s="1"/>
  <c r="G105" i="24" a="1"/>
  <c r="G105" i="24" s="1"/>
  <c r="G50" i="24" a="1"/>
  <c r="G50" i="24" s="1"/>
  <c r="G115" i="24" a="1"/>
  <c r="G115" i="24" s="1"/>
  <c r="G119" i="24" a="1"/>
  <c r="G119" i="24" s="1"/>
  <c r="G56" i="24" a="1"/>
  <c r="G56" i="24" s="1"/>
  <c r="G80" i="24" a="1"/>
  <c r="G80" i="24" s="1"/>
  <c r="G97" i="24" a="1"/>
  <c r="G97" i="24" s="1"/>
  <c r="G28" i="24" a="1"/>
  <c r="G28" i="24" s="1"/>
  <c r="G108" i="24" a="1"/>
  <c r="G108" i="24" s="1"/>
  <c r="G12" i="24" a="1"/>
  <c r="G12" i="24" s="1"/>
  <c r="G19" i="24" a="1"/>
  <c r="G19" i="24" s="1"/>
  <c r="G127" i="24" a="1"/>
  <c r="G127" i="24" s="1"/>
  <c r="G110" i="24" a="1"/>
  <c r="G110" i="24" s="1"/>
  <c r="G78" i="24" a="1"/>
  <c r="G78" i="24" s="1"/>
  <c r="G92" i="24" a="1"/>
  <c r="G92" i="24" s="1"/>
  <c r="G101" i="24" a="1"/>
  <c r="G101" i="24" s="1"/>
  <c r="G9" i="24" a="1"/>
  <c r="G9" i="24" s="1"/>
  <c r="G111" i="24" a="1"/>
  <c r="G111" i="24" s="1"/>
  <c r="G11" i="24" a="1"/>
  <c r="G11" i="24" s="1"/>
  <c r="G125" i="24" a="1"/>
  <c r="G125" i="24" s="1"/>
  <c r="G79" i="24" a="1"/>
  <c r="G79" i="24" s="1"/>
  <c r="G95" i="24" a="1"/>
  <c r="G95" i="24" s="1"/>
  <c r="G102" i="24" a="1"/>
  <c r="G102" i="24" s="1"/>
  <c r="G67" i="24" a="1"/>
  <c r="G67" i="24" s="1"/>
  <c r="G30" i="24" a="1"/>
  <c r="G30" i="24" s="1"/>
  <c r="G72" i="24" a="1"/>
  <c r="G72" i="24" s="1"/>
  <c r="G13" i="24" a="1"/>
  <c r="G13" i="24" s="1"/>
  <c r="G22" i="24" a="1"/>
  <c r="G22" i="24" s="1"/>
  <c r="G81" i="24" a="1"/>
  <c r="G81" i="24" s="1"/>
  <c r="G98" i="24" a="1"/>
  <c r="G98" i="24" s="1"/>
  <c r="G23" i="24" a="1"/>
  <c r="G23" i="24" s="1"/>
  <c r="G43" i="24" a="1"/>
  <c r="G43" i="24" s="1"/>
  <c r="G66" i="24" a="1"/>
  <c r="G66" i="24" s="1"/>
  <c r="G55" i="24" a="1"/>
  <c r="G55" i="24" s="1"/>
  <c r="G35" i="24" a="1"/>
  <c r="G35" i="24" s="1"/>
  <c r="G18" i="24" a="1"/>
  <c r="G18" i="24" s="1"/>
  <c r="G130" i="24" a="1"/>
  <c r="G130" i="24" s="1"/>
  <c r="G104" i="24" a="1"/>
  <c r="G104" i="24" s="1"/>
  <c r="G25" i="24" a="1"/>
  <c r="G25" i="24" s="1"/>
  <c r="G131" i="24" a="1"/>
  <c r="G131" i="24" s="1"/>
  <c r="G27" i="24" a="1"/>
  <c r="G27" i="24" s="1"/>
  <c r="G59" i="24" a="1"/>
  <c r="G59" i="24" s="1"/>
  <c r="G123" i="24" a="1"/>
  <c r="G123" i="24" s="1"/>
  <c r="G26" i="24" a="1"/>
  <c r="G26" i="24" s="1"/>
  <c r="G128" i="24" a="1"/>
  <c r="G128" i="24" s="1"/>
  <c r="G54" i="24" a="1"/>
  <c r="G54" i="24" s="1"/>
  <c r="G29" i="24" a="1"/>
  <c r="G29" i="24" s="1"/>
  <c r="G129" i="24" a="1"/>
  <c r="G129" i="24" s="1"/>
  <c r="G24" i="24" a="1"/>
  <c r="G24" i="24" s="1"/>
  <c r="G117" i="24" a="1"/>
  <c r="G117" i="24" s="1"/>
  <c r="G44" i="24" a="1"/>
  <c r="G44" i="24" s="1"/>
  <c r="G87" i="24" a="1"/>
  <c r="G87" i="24" s="1"/>
  <c r="G62" i="24" a="1"/>
  <c r="G62" i="24" s="1"/>
  <c r="G69" i="24" a="1"/>
  <c r="G69" i="24" s="1"/>
  <c r="G46" i="24" a="1"/>
  <c r="G46" i="24" s="1"/>
  <c r="G58" i="24" a="1"/>
  <c r="G58" i="24" s="1"/>
  <c r="G124" i="24" a="1"/>
  <c r="G124" i="24" s="1"/>
  <c r="G85" i="24" a="1"/>
  <c r="G85" i="24" s="1"/>
  <c r="G51" i="24" a="1"/>
  <c r="G51" i="24" s="1"/>
  <c r="G121" i="24" a="1"/>
  <c r="G121" i="24" s="1"/>
  <c r="K35" i="20"/>
  <c r="G57" i="15" s="1" a="1"/>
  <c r="G57" i="15" s="1"/>
  <c r="H115" i="23" a="1"/>
  <c r="H115" i="23" s="1"/>
  <c r="J115" i="23" s="1"/>
  <c r="I47" i="23" a="1"/>
  <c r="I47" i="23" s="1"/>
  <c r="K47" i="23" s="1"/>
  <c r="AA87" i="14" a="1"/>
  <c r="AA87" i="14" s="1"/>
  <c r="AC87" i="14" s="1"/>
  <c r="Z114" i="14" a="1"/>
  <c r="Z114" i="14" s="1"/>
  <c r="AB114" i="14" s="1"/>
  <c r="H94" i="23" a="1"/>
  <c r="H94" i="23" s="1"/>
  <c r="I18" i="24" a="1"/>
  <c r="I18" i="24" s="1"/>
  <c r="K18" i="24" s="1"/>
  <c r="I12" i="15" s="1" a="1"/>
  <c r="I12" i="15" s="1"/>
  <c r="I110" i="24" a="1"/>
  <c r="I110" i="24" s="1"/>
  <c r="K110" i="24" s="1"/>
  <c r="I96" i="15" s="1" a="1"/>
  <c r="I96" i="15" s="1"/>
  <c r="AA73" i="1"/>
  <c r="AB110" i="1"/>
  <c r="AA52" i="1"/>
  <c r="AA57" i="1"/>
  <c r="AB72" i="1"/>
  <c r="AA70" i="1"/>
  <c r="AA148" i="14" a="1"/>
  <c r="AA148" i="14" s="1"/>
  <c r="AC148" i="14" s="1"/>
  <c r="AB69" i="1"/>
  <c r="AB39" i="1"/>
  <c r="I30" i="24" a="1"/>
  <c r="I30" i="24" s="1"/>
  <c r="K30" i="24" s="1"/>
  <c r="I30" i="15" s="1" a="1"/>
  <c r="I30" i="15" s="1"/>
  <c r="AA47" i="14" a="1"/>
  <c r="AA47" i="14" s="1"/>
  <c r="AC47" i="14" s="1"/>
  <c r="AA24" i="1"/>
  <c r="AA48" i="1"/>
  <c r="AA95" i="1"/>
  <c r="AB57" i="1"/>
  <c r="AA69" i="1"/>
  <c r="I37" i="24" a="1"/>
  <c r="I37" i="24" s="1"/>
  <c r="K37" i="24" s="1"/>
  <c r="I59" i="15" s="1" a="1"/>
  <c r="I59" i="15" s="1"/>
  <c r="I39" i="24" a="1"/>
  <c r="I39" i="24" s="1"/>
  <c r="K39" i="24" s="1"/>
  <c r="I35" i="15" s="1" a="1"/>
  <c r="I35" i="15" s="1"/>
  <c r="I14" i="24" a="1"/>
  <c r="I14" i="24" s="1"/>
  <c r="K14" i="24" s="1"/>
  <c r="I20" i="15" s="1" a="1"/>
  <c r="I20" i="15" s="1"/>
  <c r="H69" i="23" a="1"/>
  <c r="H69" i="23" s="1"/>
  <c r="J69" i="23" s="1"/>
  <c r="Z66" i="14" a="1"/>
  <c r="Z66" i="14" s="1"/>
  <c r="AB66" i="14" s="1"/>
  <c r="Z28" i="14" a="1"/>
  <c r="Z28" i="14" s="1"/>
  <c r="AB28" i="14" s="1"/>
  <c r="H67" i="23" a="1"/>
  <c r="H67" i="23" s="1"/>
  <c r="J67" i="23" s="1"/>
  <c r="AB114" i="1"/>
  <c r="AB23" i="1"/>
  <c r="AB77" i="1"/>
  <c r="AB68" i="1"/>
  <c r="H28" i="23" a="1"/>
  <c r="H28" i="23" s="1"/>
  <c r="Z44" i="14" a="1"/>
  <c r="Z44" i="14" s="1"/>
  <c r="AB44" i="14" s="1"/>
  <c r="Z37" i="14" a="1"/>
  <c r="Z37" i="14" s="1"/>
  <c r="AB37" i="14" s="1"/>
  <c r="H38" i="23" a="1"/>
  <c r="H38" i="23" s="1"/>
  <c r="J38" i="23" s="1"/>
  <c r="AA109" i="14" a="1"/>
  <c r="AA109" i="14" s="1"/>
  <c r="AC109" i="14" s="1"/>
  <c r="AB133" i="1"/>
  <c r="I104" i="24" a="1"/>
  <c r="I104" i="24" s="1"/>
  <c r="K104" i="24" s="1"/>
  <c r="I99" i="15" s="1" a="1"/>
  <c r="I99" i="15" s="1"/>
  <c r="I99" i="23" a="1"/>
  <c r="I99" i="23" s="1"/>
  <c r="K99" i="23" s="1"/>
  <c r="Z87" i="14" a="1"/>
  <c r="Z87" i="14" s="1"/>
  <c r="I29" i="23" a="1"/>
  <c r="I29" i="23" s="1"/>
  <c r="K29" i="23" s="1"/>
  <c r="H133" i="23" a="1"/>
  <c r="H133" i="23" s="1"/>
  <c r="H119" i="23" a="1"/>
  <c r="H119" i="23" s="1"/>
  <c r="J119" i="23" s="1"/>
  <c r="AA80" i="1"/>
  <c r="AB76" i="1"/>
  <c r="I125" i="24" a="1"/>
  <c r="I125" i="24" s="1"/>
  <c r="K125" i="24" s="1"/>
  <c r="I102" i="15" s="1" a="1"/>
  <c r="I102" i="15" s="1"/>
  <c r="AA119" i="1"/>
  <c r="AB117" i="1"/>
  <c r="H51" i="23" a="1"/>
  <c r="H51" i="23" s="1"/>
  <c r="J51" i="23" s="1"/>
  <c r="Z36" i="14" a="1"/>
  <c r="Z36" i="14" s="1"/>
  <c r="H37" i="23" a="1"/>
  <c r="H37" i="23" s="1"/>
  <c r="J37" i="23" s="1"/>
  <c r="I126" i="23" a="1"/>
  <c r="I126" i="23" s="1"/>
  <c r="K126" i="23" s="1"/>
  <c r="H91" i="23" a="1"/>
  <c r="H91" i="23" s="1"/>
  <c r="I79" i="23" a="1"/>
  <c r="I79" i="23" s="1"/>
  <c r="K79" i="23" s="1"/>
  <c r="AA69" i="14" a="1"/>
  <c r="AA69" i="14" s="1"/>
  <c r="AC69" i="14" s="1"/>
  <c r="AA20" i="14" a="1"/>
  <c r="AA20" i="14" s="1"/>
  <c r="AC20" i="14" s="1"/>
  <c r="I111" i="23" a="1"/>
  <c r="I111" i="23" s="1"/>
  <c r="K111" i="23" s="1"/>
  <c r="I70" i="23" a="1"/>
  <c r="I70" i="23" s="1"/>
  <c r="K70" i="23" s="1"/>
  <c r="AA12" i="1"/>
  <c r="AA17" i="1"/>
  <c r="I13" i="24" a="1"/>
  <c r="I13" i="24" s="1"/>
  <c r="K13" i="24" s="1"/>
  <c r="I9" i="15" s="1" a="1"/>
  <c r="I9" i="15" s="1"/>
  <c r="AB123" i="1"/>
  <c r="AA76" i="1"/>
  <c r="AA122" i="1"/>
  <c r="AA46" i="14" a="1"/>
  <c r="AA46" i="14" s="1"/>
  <c r="AC46" i="14" s="1"/>
  <c r="AB28" i="1"/>
  <c r="AB87" i="1"/>
  <c r="AB98" i="1"/>
  <c r="AA127" i="14" a="1"/>
  <c r="AA127" i="14" s="1"/>
  <c r="AC127" i="14" s="1"/>
  <c r="Z75" i="14" a="1"/>
  <c r="Z75" i="14" s="1"/>
  <c r="AB75" i="14" s="1"/>
  <c r="H139" i="23" a="1"/>
  <c r="H139" i="23" s="1"/>
  <c r="J139" i="23" s="1"/>
  <c r="AA62" i="1"/>
  <c r="AA106" i="1"/>
  <c r="I23" i="24" a="1"/>
  <c r="I23" i="24" s="1"/>
  <c r="K23" i="24" s="1"/>
  <c r="I10" i="15" s="1" a="1"/>
  <c r="I10" i="15" s="1"/>
  <c r="I110" i="23" a="1"/>
  <c r="I110" i="23" s="1"/>
  <c r="K110" i="23" s="1"/>
  <c r="AA59" i="14" a="1"/>
  <c r="AA59" i="14" s="1"/>
  <c r="AC59" i="14" s="1"/>
  <c r="AB47" i="1"/>
  <c r="AA31" i="1"/>
  <c r="AA126" i="1"/>
  <c r="AB119" i="1"/>
  <c r="AB90" i="1"/>
  <c r="I52" i="24" a="1"/>
  <c r="I52" i="24" s="1"/>
  <c r="K52" i="24" s="1"/>
  <c r="I36" i="15" s="1" a="1"/>
  <c r="I36" i="15" s="1"/>
  <c r="Z11" i="14" a="1"/>
  <c r="Z11" i="14" s="1"/>
  <c r="AB11" i="14" s="1"/>
  <c r="AA67" i="14" a="1"/>
  <c r="AA67" i="14" s="1"/>
  <c r="AC67" i="14" s="1"/>
  <c r="AA74" i="14" a="1"/>
  <c r="AA74" i="14" s="1"/>
  <c r="AC74" i="14" s="1"/>
  <c r="AA71" i="14" a="1"/>
  <c r="AA71" i="14" s="1"/>
  <c r="AC71" i="14" s="1"/>
  <c r="I128" i="23" a="1"/>
  <c r="I128" i="23" s="1"/>
  <c r="K128" i="23" s="1"/>
  <c r="H96" i="23" a="1"/>
  <c r="H96" i="23" s="1"/>
  <c r="J96" i="23" s="1"/>
  <c r="AA13" i="1"/>
  <c r="AA131" i="1"/>
  <c r="AB52" i="1"/>
  <c r="I68" i="23" a="1"/>
  <c r="I68" i="23" s="1"/>
  <c r="K68" i="23" s="1"/>
  <c r="Z100" i="14" a="1"/>
  <c r="Z100" i="14" s="1"/>
  <c r="AB100" i="14" s="1"/>
  <c r="I56" i="24" a="1"/>
  <c r="I56" i="24" s="1"/>
  <c r="K56" i="24" s="1"/>
  <c r="I19" i="15" s="1" a="1"/>
  <c r="I19" i="15" s="1"/>
  <c r="I35" i="24" a="1"/>
  <c r="I35" i="24" s="1"/>
  <c r="K35" i="24" s="1"/>
  <c r="I28" i="15" s="1" a="1"/>
  <c r="I28" i="15" s="1"/>
  <c r="I28" i="23" a="1"/>
  <c r="I28" i="23" s="1"/>
  <c r="K28" i="23" s="1"/>
  <c r="AB18" i="1"/>
  <c r="AB22" i="1"/>
  <c r="AB115" i="1"/>
  <c r="I113" i="24" a="1"/>
  <c r="I113" i="24" s="1"/>
  <c r="K113" i="24" s="1"/>
  <c r="I95" i="15" s="1" a="1"/>
  <c r="I95" i="15" s="1"/>
  <c r="I69" i="23" a="1"/>
  <c r="I69" i="23" s="1"/>
  <c r="K69" i="23" s="1"/>
  <c r="Z109" i="14" a="1"/>
  <c r="Z109" i="14" s="1"/>
  <c r="AB109" i="14" s="1"/>
  <c r="I28" i="24" a="1"/>
  <c r="I28" i="24" s="1"/>
  <c r="K28" i="24" s="1"/>
  <c r="I21" i="15" s="1" a="1"/>
  <c r="I21" i="15" s="1"/>
  <c r="AA118" i="1"/>
  <c r="AB40" i="1"/>
  <c r="AA113" i="1"/>
  <c r="AA60" i="14" a="1"/>
  <c r="AA60" i="14" s="1"/>
  <c r="AC60" i="14" s="1"/>
  <c r="Z147" i="14" a="1"/>
  <c r="Z147" i="14" s="1"/>
  <c r="AB147" i="14" s="1"/>
  <c r="AA67" i="1"/>
  <c r="AB120" i="1"/>
  <c r="AB113" i="1"/>
  <c r="AB17" i="1"/>
  <c r="AB65" i="1"/>
  <c r="AB36" i="1"/>
  <c r="AB97" i="1"/>
  <c r="AB71" i="1"/>
  <c r="AB135" i="1"/>
  <c r="AB125" i="1"/>
  <c r="AA92" i="14" a="1"/>
  <c r="AA92" i="14" s="1"/>
  <c r="AC92" i="14" s="1"/>
  <c r="AA151" i="14" a="1"/>
  <c r="AA151" i="14" s="1"/>
  <c r="AC151" i="14" s="1"/>
  <c r="AA90" i="14" a="1"/>
  <c r="AA90" i="14" s="1"/>
  <c r="AA78" i="14" a="1"/>
  <c r="AA78" i="14" s="1"/>
  <c r="AC78" i="14" s="1"/>
  <c r="AA26" i="14" a="1"/>
  <c r="AA26" i="14" s="1"/>
  <c r="AC26" i="14" s="1"/>
  <c r="Z99" i="14" a="1"/>
  <c r="Z99" i="14" s="1"/>
  <c r="AB99" i="14" s="1"/>
  <c r="AA119" i="14" a="1"/>
  <c r="AA119" i="14" s="1"/>
  <c r="AC119" i="14" s="1"/>
  <c r="I67" i="23" a="1"/>
  <c r="I67" i="23" s="1"/>
  <c r="K67" i="23" s="1"/>
  <c r="AA131" i="14" a="1"/>
  <c r="AA131" i="14" s="1"/>
  <c r="AC131" i="14" s="1"/>
  <c r="AA107" i="14" a="1"/>
  <c r="AA107" i="14" s="1"/>
  <c r="AC107" i="14" s="1"/>
  <c r="H85" i="23" a="1"/>
  <c r="H85" i="23" s="1"/>
  <c r="J85" i="23" s="1"/>
  <c r="Z67" i="14" a="1"/>
  <c r="Z67" i="14" s="1"/>
  <c r="AB67" i="14" s="1"/>
  <c r="I120" i="23" a="1"/>
  <c r="I120" i="23" s="1"/>
  <c r="K120" i="23" s="1"/>
  <c r="AA66" i="14" a="1"/>
  <c r="AA66" i="14" s="1"/>
  <c r="AC66" i="14" s="1"/>
  <c r="I132" i="23" a="1"/>
  <c r="I132" i="23" s="1"/>
  <c r="K132" i="23" s="1"/>
  <c r="H107" i="23" a="1"/>
  <c r="H107" i="23" s="1"/>
  <c r="H106" i="23" s="1"/>
  <c r="H141" i="23" a="1"/>
  <c r="H141" i="23" s="1"/>
  <c r="J141" i="23" s="1"/>
  <c r="I108" i="23" a="1"/>
  <c r="I108" i="23" s="1"/>
  <c r="K108" i="23" s="1"/>
  <c r="AB53" i="1"/>
  <c r="Z50" i="14" a="1"/>
  <c r="Z50" i="14" s="1"/>
  <c r="AB50" i="14" s="1"/>
  <c r="H68" i="23" a="1"/>
  <c r="H68" i="23" s="1"/>
  <c r="J68" i="23" s="1"/>
  <c r="AA38" i="14" a="1"/>
  <c r="AA38" i="14" s="1"/>
  <c r="AC38" i="14" s="1"/>
  <c r="AA82" i="14" a="1"/>
  <c r="AA82" i="14" s="1"/>
  <c r="AC82" i="14" s="1"/>
  <c r="Z106" i="14" a="1"/>
  <c r="Z106" i="14" s="1"/>
  <c r="I39" i="23" a="1"/>
  <c r="I39" i="23" s="1"/>
  <c r="K39" i="23" s="1"/>
  <c r="I83" i="23" a="1"/>
  <c r="I83" i="23" s="1"/>
  <c r="AA127" i="1"/>
  <c r="AA82" i="1"/>
  <c r="I135" i="23" a="1"/>
  <c r="I135" i="23" s="1"/>
  <c r="K135" i="23" s="1"/>
  <c r="H118" i="23" a="1"/>
  <c r="H118" i="23" s="1"/>
  <c r="J118" i="23" s="1"/>
  <c r="H76" i="23" a="1"/>
  <c r="H76" i="23" s="1"/>
  <c r="AA91" i="14" a="1"/>
  <c r="AA91" i="14" s="1"/>
  <c r="AC91" i="14" s="1"/>
  <c r="H100" i="23" a="1"/>
  <c r="H100" i="23" s="1"/>
  <c r="AA93" i="1"/>
  <c r="AA62" i="14" a="1"/>
  <c r="AA62" i="14" s="1"/>
  <c r="AC62" i="14" s="1"/>
  <c r="AA66" i="1"/>
  <c r="AA135" i="1"/>
  <c r="AB30" i="1"/>
  <c r="AA30" i="1"/>
  <c r="AB55" i="1"/>
  <c r="AB32" i="1"/>
  <c r="AA85" i="14" a="1"/>
  <c r="AA85" i="14" s="1"/>
  <c r="AC85" i="14" s="1"/>
  <c r="Z51" i="14" a="1"/>
  <c r="Z51" i="14" s="1"/>
  <c r="I143" i="23" a="1"/>
  <c r="I143" i="23" s="1"/>
  <c r="K143" i="23" s="1"/>
  <c r="I63" i="23" a="1"/>
  <c r="I63" i="23" s="1"/>
  <c r="AA114" i="14" a="1"/>
  <c r="AA114" i="14" s="1"/>
  <c r="AC114" i="14" s="1"/>
  <c r="Z43" i="14" a="1"/>
  <c r="Z43" i="14" s="1"/>
  <c r="AA36" i="14" a="1"/>
  <c r="AA36" i="14" s="1"/>
  <c r="AC36" i="14" s="1"/>
  <c r="Z78" i="14" a="1"/>
  <c r="Z78" i="14" s="1"/>
  <c r="AB78" i="14" s="1"/>
  <c r="AA116" i="14" a="1"/>
  <c r="AA116" i="14" s="1"/>
  <c r="AC116" i="14" s="1"/>
  <c r="I152" i="23" a="1"/>
  <c r="I152" i="23" s="1"/>
  <c r="K152" i="23" s="1"/>
  <c r="AB83" i="1"/>
  <c r="AB31" i="1"/>
  <c r="AB33" i="1"/>
  <c r="AA39" i="14" a="1"/>
  <c r="AA39" i="14" s="1"/>
  <c r="I85" i="23" a="1"/>
  <c r="I85" i="23" s="1"/>
  <c r="K85" i="23" s="1"/>
  <c r="AA86" i="14" a="1"/>
  <c r="AA86" i="14" s="1"/>
  <c r="AC86" i="14" s="1"/>
  <c r="Z71" i="14" a="1"/>
  <c r="Z71" i="14" s="1"/>
  <c r="AB71" i="14" s="1"/>
  <c r="I115" i="23" a="1"/>
  <c r="I115" i="23" s="1"/>
  <c r="K115" i="23" s="1"/>
  <c r="I37" i="23" a="1"/>
  <c r="I37" i="23" s="1"/>
  <c r="K37" i="23" s="1"/>
  <c r="I75" i="23" a="1"/>
  <c r="I75" i="23" s="1"/>
  <c r="AA128" i="1"/>
  <c r="Z13" i="14" a="1"/>
  <c r="Z13" i="14" s="1"/>
  <c r="AB13" i="14" s="1"/>
  <c r="AA108" i="14" a="1"/>
  <c r="AA108" i="14" s="1"/>
  <c r="AC108" i="14" s="1"/>
  <c r="AA99" i="14" a="1"/>
  <c r="AA99" i="14" s="1"/>
  <c r="AC99" i="14" s="1"/>
  <c r="Z102" i="14" a="1"/>
  <c r="Z102" i="14" s="1"/>
  <c r="AB102" i="14" s="1"/>
  <c r="J16" i="23"/>
  <c r="Z85" i="14" a="1"/>
  <c r="Z85" i="14" s="1"/>
  <c r="AB85" i="14" s="1"/>
  <c r="AA134" i="14" a="1"/>
  <c r="AA134" i="14" s="1"/>
  <c r="AC134" i="14" s="1"/>
  <c r="AB50" i="1"/>
  <c r="AA116" i="1"/>
  <c r="I53" i="24" a="1"/>
  <c r="I53" i="24" s="1"/>
  <c r="K53" i="24" s="1"/>
  <c r="I53" i="15" s="1" a="1"/>
  <c r="I53" i="15" s="1"/>
  <c r="I41" i="24" a="1"/>
  <c r="I41" i="24" s="1"/>
  <c r="K41" i="24" s="1"/>
  <c r="I40" i="15" s="1" a="1"/>
  <c r="I40" i="15" s="1"/>
  <c r="I147" i="23" a="1"/>
  <c r="I147" i="23" s="1"/>
  <c r="K147" i="23" s="1"/>
  <c r="I84" i="23" a="1"/>
  <c r="I84" i="23" s="1"/>
  <c r="K84" i="23" s="1"/>
  <c r="AB43" i="1"/>
  <c r="I63" i="24" a="1"/>
  <c r="I63" i="24" s="1"/>
  <c r="K63" i="24" s="1"/>
  <c r="I43" i="15" s="1" a="1"/>
  <c r="I43" i="15" s="1"/>
  <c r="I117" i="24" a="1"/>
  <c r="I117" i="24" s="1"/>
  <c r="K117" i="24" s="1"/>
  <c r="I61" i="15" s="1" a="1"/>
  <c r="I61" i="15" s="1"/>
  <c r="H117" i="23" a="1"/>
  <c r="H117" i="23" s="1"/>
  <c r="J117" i="23" s="1"/>
  <c r="AA146" i="14" a="1"/>
  <c r="AA146" i="14" s="1"/>
  <c r="AC146" i="14" s="1"/>
  <c r="Z95" i="14" a="1"/>
  <c r="Z95" i="14" s="1"/>
  <c r="AB95" i="14" s="1"/>
  <c r="AA84" i="14" a="1"/>
  <c r="AA84" i="14" s="1"/>
  <c r="AC84" i="14" s="1"/>
  <c r="Z117" i="14" a="1"/>
  <c r="Z117" i="14" s="1"/>
  <c r="AB117" i="14" s="1"/>
  <c r="I91" i="23" a="1"/>
  <c r="I91" i="23" s="1"/>
  <c r="I24" i="23" a="1"/>
  <c r="I24" i="23" s="1"/>
  <c r="K24" i="23" s="1"/>
  <c r="Z119" i="14" a="1"/>
  <c r="Z119" i="14" s="1"/>
  <c r="AB119" i="14" s="1"/>
  <c r="Z140" i="14" a="1"/>
  <c r="Z140" i="14" s="1"/>
  <c r="H120" i="23" a="1"/>
  <c r="H120" i="23" s="1"/>
  <c r="Z138" i="14" a="1"/>
  <c r="Z138" i="14" s="1"/>
  <c r="AB138" i="14" s="1"/>
  <c r="AB34" i="1"/>
  <c r="AB82" i="1"/>
  <c r="I59" i="23" a="1"/>
  <c r="I59" i="23" s="1"/>
  <c r="K59" i="23" s="1"/>
  <c r="H35" i="23" a="1"/>
  <c r="H35" i="23" s="1"/>
  <c r="J35" i="23" s="1"/>
  <c r="AA53" i="14" a="1"/>
  <c r="AA53" i="14" s="1"/>
  <c r="AC53" i="14" s="1"/>
  <c r="Z34" i="14" a="1"/>
  <c r="Z34" i="14" s="1"/>
  <c r="Z149" i="14" a="1"/>
  <c r="Z149" i="14" s="1"/>
  <c r="AB149" i="14" s="1"/>
  <c r="AA50" i="14" a="1"/>
  <c r="AA50" i="14" s="1"/>
  <c r="AC50" i="14" s="1"/>
  <c r="Z19" i="14" a="1"/>
  <c r="Z19" i="14" s="1"/>
  <c r="AB19" i="14" s="1"/>
  <c r="AA132" i="14" a="1"/>
  <c r="AA132" i="14" s="1"/>
  <c r="AC132" i="14" s="1"/>
  <c r="AA111" i="14" a="1"/>
  <c r="AA111" i="14" s="1"/>
  <c r="AC111" i="14" s="1"/>
  <c r="I35" i="23" a="1"/>
  <c r="I35" i="23" s="1"/>
  <c r="K35" i="23" s="1"/>
  <c r="AA89" i="1"/>
  <c r="AB44" i="1"/>
  <c r="AA58" i="14" a="1"/>
  <c r="AA58" i="14" s="1"/>
  <c r="AC58" i="14" s="1"/>
  <c r="AB102" i="1"/>
  <c r="AA134" i="1"/>
  <c r="AB58" i="1"/>
  <c r="I21" i="24" a="1"/>
  <c r="I21" i="24" s="1"/>
  <c r="K21" i="24" s="1"/>
  <c r="I24" i="15" s="1" a="1"/>
  <c r="I24" i="15" s="1"/>
  <c r="I9" i="24" a="1"/>
  <c r="I9" i="24" s="1"/>
  <c r="I127" i="24" a="1"/>
  <c r="I127" i="24" s="1"/>
  <c r="K127" i="24" s="1"/>
  <c r="I80" i="15" s="1" a="1"/>
  <c r="I80" i="15" s="1"/>
  <c r="I107" i="23" a="1"/>
  <c r="I107" i="23" s="1"/>
  <c r="K107" i="23" s="1"/>
  <c r="H150" i="23" a="1"/>
  <c r="H150" i="23" s="1"/>
  <c r="I51" i="23" a="1"/>
  <c r="I51" i="23" s="1"/>
  <c r="H20" i="23" a="1"/>
  <c r="H20" i="23" s="1"/>
  <c r="I133" i="23" a="1"/>
  <c r="I133" i="23" s="1"/>
  <c r="K133" i="23" s="1"/>
  <c r="I112" i="23" a="1"/>
  <c r="I112" i="23" s="1"/>
  <c r="K112" i="23" s="1"/>
  <c r="AA115" i="1"/>
  <c r="I86" i="23" a="1"/>
  <c r="I86" i="23" s="1"/>
  <c r="K86" i="23" s="1"/>
  <c r="AB15" i="1"/>
  <c r="AB70" i="1"/>
  <c r="AA28" i="1"/>
  <c r="AA124" i="1"/>
  <c r="AA91" i="1"/>
  <c r="AB21" i="1"/>
  <c r="I106" i="24" a="1"/>
  <c r="I106" i="24" s="1"/>
  <c r="K106" i="24" s="1"/>
  <c r="I101" i="15" s="1" a="1"/>
  <c r="I101" i="15" s="1"/>
  <c r="I79" i="24" a="1"/>
  <c r="I79" i="24" s="1"/>
  <c r="K79" i="24" s="1"/>
  <c r="I115" i="15" s="1" a="1"/>
  <c r="I115" i="15" s="1"/>
  <c r="I43" i="23" a="1"/>
  <c r="I43" i="23" s="1"/>
  <c r="K43" i="23" s="1"/>
  <c r="AA22" i="14" a="1"/>
  <c r="AA22" i="14" s="1"/>
  <c r="AC22" i="14" s="1"/>
  <c r="AA64" i="1"/>
  <c r="AB104" i="1"/>
  <c r="I23" i="23" a="1"/>
  <c r="I23" i="23" s="1"/>
  <c r="K23" i="23" s="1"/>
  <c r="I16" i="23" a="1"/>
  <c r="I16" i="23" s="1"/>
  <c r="K16" i="23" s="1"/>
  <c r="H27" i="23" a="1"/>
  <c r="H27" i="23" s="1"/>
  <c r="H26" i="23" s="1"/>
  <c r="Z35" i="14" a="1"/>
  <c r="Z35" i="14" s="1"/>
  <c r="AB35" i="14" s="1"/>
  <c r="AA37" i="14" a="1"/>
  <c r="AA37" i="14" s="1"/>
  <c r="AC37" i="14" s="1"/>
  <c r="Z12" i="14" a="1"/>
  <c r="Z12" i="14" s="1"/>
  <c r="AB12" i="14" s="1"/>
  <c r="Z98" i="14" a="1"/>
  <c r="Z98" i="14" s="1"/>
  <c r="AB134" i="1"/>
  <c r="AB124" i="1"/>
  <c r="Z150" i="14" a="1"/>
  <c r="Z150" i="14" s="1"/>
  <c r="AB150" i="14" s="1"/>
  <c r="AA79" i="14" a="1"/>
  <c r="AA79" i="14" s="1"/>
  <c r="AC79" i="14" s="1"/>
  <c r="Z26" i="14" a="1"/>
  <c r="Z26" i="14" s="1"/>
  <c r="AB26" i="14" s="1"/>
  <c r="H36" i="23" a="1"/>
  <c r="H36" i="23" s="1"/>
  <c r="J36" i="23" s="1"/>
  <c r="AA133" i="1"/>
  <c r="AB60" i="1"/>
  <c r="AB63" i="1"/>
  <c r="Z82" i="14" a="1"/>
  <c r="Z82" i="14" s="1"/>
  <c r="AB82" i="14" s="1"/>
  <c r="AA54" i="14" a="1"/>
  <c r="AA54" i="14" s="1"/>
  <c r="AC54" i="14" s="1"/>
  <c r="AA19" i="14" a="1"/>
  <c r="AA19" i="14" s="1"/>
  <c r="Z115" i="14" a="1"/>
  <c r="Z115" i="14" s="1"/>
  <c r="AA90" i="1"/>
  <c r="I47" i="24" a="1"/>
  <c r="I47" i="24" s="1"/>
  <c r="K47" i="24" s="1"/>
  <c r="I66" i="15" s="1" a="1"/>
  <c r="I66" i="15" s="1"/>
  <c r="I25" i="24" a="1"/>
  <c r="I25" i="24" s="1"/>
  <c r="K25" i="24" s="1"/>
  <c r="I25" i="15" s="1" a="1"/>
  <c r="I25" i="15" s="1"/>
  <c r="K85" i="28"/>
  <c r="K82" i="15" s="1" a="1"/>
  <c r="K82" i="15" s="1"/>
  <c r="K77" i="28"/>
  <c r="K41" i="15" s="1" a="1"/>
  <c r="K41" i="15" s="1"/>
  <c r="K119" i="23"/>
  <c r="AC118" i="14"/>
  <c r="AB23" i="14"/>
  <c r="J128" i="23"/>
  <c r="J87" i="23"/>
  <c r="AA140" i="14" a="1"/>
  <c r="AA140" i="14" s="1"/>
  <c r="AA130" i="14" a="1"/>
  <c r="AA130" i="14" s="1"/>
  <c r="AC130" i="14" s="1"/>
  <c r="AA149" i="14" a="1"/>
  <c r="AA149" i="14" s="1"/>
  <c r="AC149" i="14" s="1"/>
  <c r="AA126" i="14" a="1"/>
  <c r="AA126" i="14" s="1"/>
  <c r="AC126" i="14" s="1"/>
  <c r="J60" i="23"/>
  <c r="AB15" i="14"/>
  <c r="AA102" i="14" a="1"/>
  <c r="AA102" i="14" s="1"/>
  <c r="AC102" i="14" s="1"/>
  <c r="J72" i="23"/>
  <c r="AA61" i="14" a="1"/>
  <c r="AA61" i="14" s="1"/>
  <c r="AC61" i="14" s="1"/>
  <c r="AA76" i="14" a="1"/>
  <c r="AA76" i="14" s="1"/>
  <c r="I103" i="23" a="1"/>
  <c r="I103" i="23" s="1"/>
  <c r="K103" i="23" s="1"/>
  <c r="AA75" i="14" a="1"/>
  <c r="AA75" i="14" s="1"/>
  <c r="AC75" i="14" s="1"/>
  <c r="AA51" i="14" a="1"/>
  <c r="AA51" i="14" s="1"/>
  <c r="AC51" i="14" s="1"/>
  <c r="AB95" i="1"/>
  <c r="AB126" i="1"/>
  <c r="AB86" i="14"/>
  <c r="AA52" i="14" a="1"/>
  <c r="AA52" i="14" s="1"/>
  <c r="AC52" i="14" s="1"/>
  <c r="AA100" i="14" a="1"/>
  <c r="AA100" i="14" s="1"/>
  <c r="AA30" i="14" a="1"/>
  <c r="AA30" i="14" s="1"/>
  <c r="AC30" i="14" s="1"/>
  <c r="I148" i="23" a="1"/>
  <c r="I148" i="23" s="1"/>
  <c r="K148" i="23" s="1"/>
  <c r="AB10" i="1"/>
  <c r="I101" i="23" a="1"/>
  <c r="I101" i="23" s="1"/>
  <c r="K101" i="23" s="1"/>
  <c r="I31" i="23" a="1"/>
  <c r="I31" i="23" s="1"/>
  <c r="K31" i="23" s="1"/>
  <c r="AA43" i="14" a="1"/>
  <c r="AA43" i="14" s="1"/>
  <c r="I22" i="23" a="1"/>
  <c r="I22" i="23" s="1"/>
  <c r="AA138" i="14" a="1"/>
  <c r="AA138" i="14" s="1"/>
  <c r="AC138" i="14" s="1"/>
  <c r="AB12" i="1"/>
  <c r="AA101" i="14" a="1"/>
  <c r="AA101" i="14" s="1"/>
  <c r="AC101" i="14" s="1"/>
  <c r="AB127" i="1"/>
  <c r="I102" i="23" a="1"/>
  <c r="I102" i="23" s="1"/>
  <c r="K102" i="23" s="1"/>
  <c r="AA70" i="14" a="1"/>
  <c r="AA70" i="14" s="1"/>
  <c r="AC70" i="14" s="1"/>
  <c r="AA21" i="14" a="1"/>
  <c r="AA21" i="14" s="1"/>
  <c r="AC21" i="14" s="1"/>
  <c r="AA11" i="14" a="1"/>
  <c r="AA11" i="14" s="1"/>
  <c r="AC11" i="14" s="1"/>
  <c r="I71" i="23" a="1"/>
  <c r="I71" i="23" s="1"/>
  <c r="K71" i="23" s="1"/>
  <c r="AA10" i="14" a="1"/>
  <c r="AA10" i="14" s="1"/>
  <c r="AC10" i="14" s="1"/>
  <c r="AA29" i="14" a="1"/>
  <c r="AA29" i="14" s="1"/>
  <c r="AC29" i="14" s="1"/>
  <c r="AA12" i="14" a="1"/>
  <c r="AA12" i="14" s="1"/>
  <c r="AC12" i="14" s="1"/>
  <c r="K84" i="24"/>
  <c r="I120" i="15" s="1" a="1"/>
  <c r="I120" i="15" s="1"/>
  <c r="K77" i="23"/>
  <c r="K61" i="28"/>
  <c r="K96" i="15" s="1" a="1"/>
  <c r="K96" i="15" s="1"/>
  <c r="K28" i="28"/>
  <c r="K66" i="15" s="1" a="1"/>
  <c r="K66" i="15" s="1"/>
  <c r="K100" i="28"/>
  <c r="K73" i="15" s="1" a="1"/>
  <c r="K73" i="15" s="1"/>
  <c r="K44" i="28"/>
  <c r="K92" i="15" s="1" a="1"/>
  <c r="K92" i="15" s="1"/>
  <c r="K36" i="28"/>
  <c r="K16" i="15" s="1" a="1"/>
  <c r="K16" i="15" s="1"/>
  <c r="K76" i="28"/>
  <c r="K35" i="15" s="1" a="1"/>
  <c r="K35" i="15" s="1"/>
  <c r="K63" i="28"/>
  <c r="K43" i="15" s="1" a="1"/>
  <c r="K43" i="15" s="1"/>
  <c r="K80" i="28"/>
  <c r="K103" i="15" s="1" a="1"/>
  <c r="K103" i="15" s="1"/>
  <c r="K37" i="28"/>
  <c r="K90" i="15" s="1" a="1"/>
  <c r="K90" i="15" s="1"/>
  <c r="K31" i="28"/>
  <c r="K74" i="15" s="1" a="1"/>
  <c r="K74" i="15" s="1"/>
  <c r="K27" i="28"/>
  <c r="K65" i="15" s="1" a="1"/>
  <c r="K65" i="15" s="1"/>
  <c r="K58" i="28"/>
  <c r="K24" i="15" s="1" a="1"/>
  <c r="K24" i="15" s="1"/>
  <c r="K102" i="28"/>
  <c r="K77" i="15" s="1" a="1"/>
  <c r="K77" i="15" s="1"/>
  <c r="J87" i="27"/>
  <c r="K158" i="23"/>
  <c r="K29" i="5"/>
  <c r="E10" i="15" s="1" a="1"/>
  <c r="E10" i="15" s="1"/>
  <c r="K124" i="27"/>
  <c r="K24" i="28"/>
  <c r="K18" i="15" s="1" a="1"/>
  <c r="K18" i="15" s="1"/>
  <c r="J88" i="27"/>
  <c r="AL71" i="14"/>
  <c r="AN169" i="14"/>
  <c r="J40" i="27"/>
  <c r="J96" i="27"/>
  <c r="J64" i="27"/>
  <c r="J79" i="27"/>
  <c r="J84" i="27"/>
  <c r="J70" i="27"/>
  <c r="AK92" i="14"/>
  <c r="AT9" i="1"/>
  <c r="AY9" i="14" s="1"/>
  <c r="AK53" i="14"/>
  <c r="J119" i="27"/>
  <c r="J95" i="27"/>
  <c r="J100" i="27"/>
  <c r="K42" i="28"/>
  <c r="K44" i="15" s="1" a="1"/>
  <c r="K44" i="15" s="1"/>
  <c r="J31" i="27"/>
  <c r="K19" i="28"/>
  <c r="K85" i="15" s="1" a="1"/>
  <c r="K85" i="15" s="1"/>
  <c r="K111" i="28"/>
  <c r="K111" i="15" s="1" a="1"/>
  <c r="K111" i="15" s="1"/>
  <c r="K121" i="28"/>
  <c r="K121" i="15" s="1" a="1"/>
  <c r="K121" i="15" s="1"/>
  <c r="J160" i="27"/>
  <c r="J118" i="27"/>
  <c r="J93" i="27"/>
  <c r="J36" i="27"/>
  <c r="AL37" i="14"/>
  <c r="AL138" i="14"/>
  <c r="AL150" i="14"/>
  <c r="AL44" i="14"/>
  <c r="AL124" i="14"/>
  <c r="K45" i="27"/>
  <c r="K31" i="27"/>
  <c r="AU16" i="1"/>
  <c r="AU22" i="1"/>
  <c r="AU27" i="1"/>
  <c r="AU28" i="1"/>
  <c r="AU15" i="1"/>
  <c r="AU29" i="1"/>
  <c r="AU17" i="1"/>
  <c r="AU23" i="1"/>
  <c r="AU14" i="1"/>
  <c r="AU25" i="1"/>
  <c r="AU12" i="1"/>
  <c r="AU26" i="1"/>
  <c r="AU10" i="1"/>
  <c r="AU13" i="1"/>
  <c r="AU18" i="1"/>
  <c r="AU9" i="1"/>
  <c r="AZ9" i="14" s="1"/>
  <c r="AU19" i="1"/>
  <c r="AU20" i="1"/>
  <c r="AU24" i="1"/>
  <c r="AU11" i="1"/>
  <c r="AU21" i="1"/>
  <c r="K71" i="27"/>
  <c r="K150" i="27"/>
  <c r="K126" i="27"/>
  <c r="K53" i="27"/>
  <c r="K141" i="27"/>
  <c r="K147" i="4"/>
  <c r="AO169" i="14"/>
  <c r="J126" i="23"/>
  <c r="K82" i="24"/>
  <c r="I118" i="15" s="1" a="1"/>
  <c r="I118" i="15" s="1"/>
  <c r="K62" i="23"/>
  <c r="AB110" i="14"/>
  <c r="AC27" i="14"/>
  <c r="AC133" i="14"/>
  <c r="K134" i="23"/>
  <c r="AB118" i="14"/>
  <c r="J109" i="23"/>
  <c r="K105" i="24"/>
  <c r="I100" i="15" s="1" a="1"/>
  <c r="I100" i="15" s="1"/>
  <c r="AB54" i="14"/>
  <c r="AB69" i="14"/>
  <c r="K157" i="23"/>
  <c r="J112" i="23"/>
  <c r="AB61" i="14"/>
  <c r="AB29" i="14"/>
  <c r="J62" i="23"/>
  <c r="J92" i="23"/>
  <c r="AC147" i="14"/>
  <c r="F42" i="23"/>
  <c r="J127" i="23"/>
  <c r="J45" i="23"/>
  <c r="K85" i="24"/>
  <c r="I121" i="15" s="1" a="1"/>
  <c r="I121" i="15" s="1"/>
  <c r="J103" i="23"/>
  <c r="AB14" i="14"/>
  <c r="K160" i="27"/>
  <c r="K157" i="27"/>
  <c r="J76" i="27"/>
  <c r="K63" i="27"/>
  <c r="AK51" i="14"/>
  <c r="J56" i="27"/>
  <c r="J52" i="27"/>
  <c r="J128" i="27"/>
  <c r="J68" i="27"/>
  <c r="J132" i="27"/>
  <c r="J27" i="27"/>
  <c r="K16" i="27"/>
  <c r="K55" i="28"/>
  <c r="K94" i="15" s="1" a="1"/>
  <c r="K94" i="15" s="1"/>
  <c r="K103" i="28"/>
  <c r="K108" i="15" s="1" a="1"/>
  <c r="K108" i="15" s="1"/>
  <c r="K119" i="27"/>
  <c r="J111" i="27"/>
  <c r="J23" i="27"/>
  <c r="K118" i="28"/>
  <c r="K118" i="15" s="1" a="1"/>
  <c r="K118" i="15" s="1"/>
  <c r="AB36" i="14"/>
  <c r="AC45" i="14"/>
  <c r="H154" i="23"/>
  <c r="K160" i="23"/>
  <c r="J47" i="23"/>
  <c r="K96" i="23"/>
  <c r="AB91" i="14"/>
  <c r="AB47" i="14"/>
  <c r="AB155" i="14"/>
  <c r="AB125" i="14"/>
  <c r="AB38" i="14"/>
  <c r="J39" i="23"/>
  <c r="J44" i="23"/>
  <c r="AC150" i="14"/>
  <c r="K156" i="23"/>
  <c r="AL59" i="14"/>
  <c r="AL131" i="14"/>
  <c r="AL110" i="14"/>
  <c r="AL22" i="14"/>
  <c r="AL130" i="14"/>
  <c r="AL147" i="14"/>
  <c r="AL117" i="14"/>
  <c r="AL38" i="14"/>
  <c r="K142" i="27"/>
  <c r="K24" i="27"/>
  <c r="K96" i="27"/>
  <c r="K39" i="27"/>
  <c r="K103" i="27"/>
  <c r="AL108" i="14"/>
  <c r="K46" i="27"/>
  <c r="K77" i="27"/>
  <c r="AC156" i="14"/>
  <c r="K148" i="4"/>
  <c r="J148" i="4"/>
  <c r="E150" i="14" a="1"/>
  <c r="E150" i="14" s="1"/>
  <c r="J150" i="14" s="1"/>
  <c r="E151" i="4" a="1"/>
  <c r="E151" i="4" s="1"/>
  <c r="J22" i="23"/>
  <c r="J124" i="23"/>
  <c r="AB22" i="14"/>
  <c r="J94" i="27"/>
  <c r="K110" i="27"/>
  <c r="AL95" i="14"/>
  <c r="AK119" i="14"/>
  <c r="AK84" i="14"/>
  <c r="AL76" i="14"/>
  <c r="AL102" i="14"/>
  <c r="AK165" i="14"/>
  <c r="AB52" i="14"/>
  <c r="AB107" i="14"/>
  <c r="AB60" i="14"/>
  <c r="J23" i="23"/>
  <c r="J48" i="27"/>
  <c r="K72" i="28"/>
  <c r="K20" i="15" s="1" a="1"/>
  <c r="K20" i="15" s="1"/>
  <c r="I18" i="27"/>
  <c r="K84" i="27"/>
  <c r="H74" i="27"/>
  <c r="E122" i="27"/>
  <c r="K28" i="27"/>
  <c r="J85" i="27"/>
  <c r="J125" i="27"/>
  <c r="J135" i="27"/>
  <c r="K85" i="27"/>
  <c r="J156" i="23"/>
  <c r="J157" i="23"/>
  <c r="E152" i="4" a="1"/>
  <c r="E152" i="4" s="1"/>
  <c r="E151" i="14" a="1"/>
  <c r="E151" i="14" s="1"/>
  <c r="F70" i="5" a="1"/>
  <c r="F70" i="5" s="1"/>
  <c r="F149" i="4" a="1"/>
  <c r="F149" i="4" s="1"/>
  <c r="K149" i="4" s="1"/>
  <c r="AB62" i="14"/>
  <c r="J53" i="23"/>
  <c r="J116" i="23"/>
  <c r="J108" i="23"/>
  <c r="AB142" i="14"/>
  <c r="AJ73" i="14"/>
  <c r="AJ97" i="14"/>
  <c r="AL52" i="14"/>
  <c r="AK118" i="14"/>
  <c r="AK94" i="14"/>
  <c r="AK99" i="14"/>
  <c r="K118" i="27"/>
  <c r="AK26" i="14"/>
  <c r="J37" i="27"/>
  <c r="J166" i="23"/>
  <c r="AC155" i="14"/>
  <c r="I152" i="4" a="1"/>
  <c r="I152" i="4" s="1"/>
  <c r="I151" i="14" a="1"/>
  <c r="I151" i="14" s="1"/>
  <c r="J63" i="23"/>
  <c r="AL106" i="14"/>
  <c r="AK149" i="14"/>
  <c r="AK110" i="14"/>
  <c r="AK30" i="14"/>
  <c r="AK22" i="14"/>
  <c r="AL125" i="14"/>
  <c r="AK156" i="14"/>
  <c r="AC157" i="14"/>
  <c r="H152" i="4" a="1"/>
  <c r="H152" i="4" s="1"/>
  <c r="H151" i="14" a="1"/>
  <c r="H151" i="14" s="1"/>
  <c r="I70" i="5" a="1"/>
  <c r="I70" i="5" s="1"/>
  <c r="J102" i="23"/>
  <c r="K60" i="27"/>
  <c r="I150" i="4" a="1"/>
  <c r="I150" i="4" s="1"/>
  <c r="I149" i="14" a="1"/>
  <c r="I149" i="14" s="1"/>
  <c r="K104" i="23"/>
  <c r="AC31" i="14"/>
  <c r="K109" i="27"/>
  <c r="K132" i="27"/>
  <c r="J55" i="23"/>
  <c r="K38" i="23"/>
  <c r="K76" i="23"/>
  <c r="J70" i="23"/>
  <c r="K44" i="23"/>
  <c r="AJ121" i="14"/>
  <c r="AL85" i="14"/>
  <c r="AL45" i="14"/>
  <c r="AK132" i="14"/>
  <c r="AL99" i="14"/>
  <c r="AL87" i="14"/>
  <c r="AL36" i="14"/>
  <c r="I154" i="27"/>
  <c r="F65" i="5" a="1"/>
  <c r="F65" i="5" s="1"/>
  <c r="E147" i="4" a="1"/>
  <c r="E147" i="4" s="1"/>
  <c r="E146" i="14" a="1"/>
  <c r="E146" i="14" s="1"/>
  <c r="K150" i="14"/>
  <c r="F68" i="5" a="1"/>
  <c r="F68" i="5" s="1"/>
  <c r="E150" i="4" a="1"/>
  <c r="E150" i="4" s="1"/>
  <c r="E149" i="14" a="1"/>
  <c r="E149" i="14" s="1"/>
  <c r="F150" i="4" a="1"/>
  <c r="F150" i="4" s="1"/>
  <c r="F149" i="14" a="1"/>
  <c r="F149" i="14" s="1"/>
  <c r="I68" i="5" a="1"/>
  <c r="I68" i="5" s="1"/>
  <c r="H150" i="4" a="1"/>
  <c r="H150" i="4" s="1"/>
  <c r="H149" i="14" a="1"/>
  <c r="H149" i="14" s="1"/>
  <c r="J104" i="23"/>
  <c r="J134" i="23"/>
  <c r="AC83" i="14"/>
  <c r="AB55" i="14"/>
  <c r="K23" i="27"/>
  <c r="AK85" i="14"/>
  <c r="AK63" i="14"/>
  <c r="AL93" i="14"/>
  <c r="I65" i="5" a="1"/>
  <c r="I65" i="5" s="1"/>
  <c r="H146" i="14" a="1"/>
  <c r="H146" i="14" s="1"/>
  <c r="H147" i="4" a="1"/>
  <c r="H147" i="4" s="1"/>
  <c r="K30" i="23"/>
  <c r="J31" i="23"/>
  <c r="J152" i="23"/>
  <c r="K92" i="23"/>
  <c r="K53" i="23"/>
  <c r="J56" i="23"/>
  <c r="K87" i="27"/>
  <c r="K37" i="27"/>
  <c r="J44" i="27"/>
  <c r="F152" i="4" a="1"/>
  <c r="F152" i="4" s="1"/>
  <c r="F151" i="14" a="1"/>
  <c r="F151" i="14" s="1"/>
  <c r="J84" i="23"/>
  <c r="AK23" i="14"/>
  <c r="AL23" i="14"/>
  <c r="AK127" i="14"/>
  <c r="AK67" i="14"/>
  <c r="AL83" i="14"/>
  <c r="AK131" i="14"/>
  <c r="AL27" i="14"/>
  <c r="J126" i="27"/>
  <c r="K94" i="27"/>
  <c r="AB164" i="14"/>
  <c r="F86" i="4" a="1"/>
  <c r="F86" i="4" s="1"/>
  <c r="F85" i="14" a="1"/>
  <c r="F85" i="14" s="1"/>
  <c r="F78" i="4" a="1"/>
  <c r="F78" i="4" s="1"/>
  <c r="F77" i="14" a="1"/>
  <c r="F77" i="14" s="1"/>
  <c r="H157" i="14" a="1"/>
  <c r="H157" i="14" s="1"/>
  <c r="H158" i="32" a="1"/>
  <c r="H158" i="32" s="1"/>
  <c r="I69" i="5" a="1"/>
  <c r="I69" i="5" s="1"/>
  <c r="I16" i="4" a="1"/>
  <c r="I16" i="4" s="1"/>
  <c r="I15" i="14" a="1"/>
  <c r="I15" i="14" s="1"/>
  <c r="E16" i="4" a="1"/>
  <c r="E16" i="4" s="1"/>
  <c r="E15" i="14" a="1"/>
  <c r="E15" i="14" s="1"/>
  <c r="F100" i="5" a="1"/>
  <c r="F100" i="5" s="1"/>
  <c r="F24" i="4" a="1"/>
  <c r="F24" i="4" s="1"/>
  <c r="F23" i="14" a="1"/>
  <c r="F23" i="14" s="1"/>
  <c r="H155" i="32" a="1"/>
  <c r="H155" i="32" s="1"/>
  <c r="I66" i="5" a="1"/>
  <c r="I66" i="5" s="1"/>
  <c r="H47" i="4" a="1"/>
  <c r="H47" i="4" s="1"/>
  <c r="H46" i="14" a="1"/>
  <c r="H46" i="14" s="1"/>
  <c r="I111" i="5" a="1"/>
  <c r="I111" i="5" s="1"/>
  <c r="I120" i="4" a="1"/>
  <c r="I120" i="4" s="1"/>
  <c r="I119" i="14" a="1"/>
  <c r="I119" i="14" s="1"/>
  <c r="E78" i="4" a="1"/>
  <c r="E78" i="4" s="1"/>
  <c r="E77" i="14" a="1"/>
  <c r="E77" i="14" s="1"/>
  <c r="F92" i="5" a="1"/>
  <c r="F92" i="5" s="1"/>
  <c r="H95" i="4" a="1"/>
  <c r="H95" i="4" s="1"/>
  <c r="H94" i="14" a="1"/>
  <c r="H94" i="14" s="1"/>
  <c r="I95" i="5" a="1"/>
  <c r="I95" i="5" s="1"/>
  <c r="H156" i="32" a="1"/>
  <c r="H156" i="32" s="1"/>
  <c r="I67" i="5" a="1"/>
  <c r="I67" i="5" s="1"/>
  <c r="H80" i="4" a="1"/>
  <c r="H80" i="4" s="1"/>
  <c r="H79" i="14" a="1"/>
  <c r="H79" i="14" s="1"/>
  <c r="I103" i="5" a="1"/>
  <c r="I103" i="5" s="1"/>
  <c r="E168" i="4" a="1"/>
  <c r="E168" i="4" s="1"/>
  <c r="J168" i="4" s="1"/>
  <c r="F78" i="5" a="1"/>
  <c r="F78" i="5" s="1"/>
  <c r="H87" i="4" a="1"/>
  <c r="H87" i="4" s="1"/>
  <c r="H86" i="14" a="1"/>
  <c r="H86" i="14" s="1"/>
  <c r="I98" i="5" a="1"/>
  <c r="I98" i="5" s="1"/>
  <c r="F40" i="4" a="1"/>
  <c r="F40" i="4" s="1"/>
  <c r="F39" i="14" a="1"/>
  <c r="F39" i="14" s="1"/>
  <c r="F31" i="4" a="1"/>
  <c r="F31" i="4" s="1"/>
  <c r="F30" i="14" a="1"/>
  <c r="F30" i="14" s="1"/>
  <c r="I164" i="4" a="1"/>
  <c r="I164" i="4" s="1"/>
  <c r="I168" i="4" a="1"/>
  <c r="I168" i="4" s="1"/>
  <c r="F88" i="4" a="1"/>
  <c r="F88" i="4" s="1"/>
  <c r="F87" i="14" a="1"/>
  <c r="F87" i="14" s="1"/>
  <c r="H78" i="4" a="1"/>
  <c r="H78" i="4" s="1"/>
  <c r="H77" i="14" a="1"/>
  <c r="H77" i="14" s="1"/>
  <c r="I92" i="5" a="1"/>
  <c r="I92" i="5" s="1"/>
  <c r="F134" i="4" a="1"/>
  <c r="F134" i="4" s="1"/>
  <c r="F133" i="14" a="1"/>
  <c r="F133" i="14" s="1"/>
  <c r="K64" i="27"/>
  <c r="K133" i="27"/>
  <c r="AB162" i="14"/>
  <c r="Z161" i="14"/>
  <c r="AK157" i="14"/>
  <c r="F165" i="14" a="1"/>
  <c r="F165" i="14" s="1"/>
  <c r="E46" i="4" a="1"/>
  <c r="E46" i="4" s="1"/>
  <c r="E45" i="14" a="1"/>
  <c r="E45" i="14" s="1"/>
  <c r="F57" i="5" a="1"/>
  <c r="F57" i="5" s="1"/>
  <c r="E102" i="4" a="1"/>
  <c r="E102" i="4" s="1"/>
  <c r="E101" i="14" a="1"/>
  <c r="E101" i="14" s="1"/>
  <c r="F32" i="5" a="1"/>
  <c r="F32" i="5" s="1"/>
  <c r="H40" i="4" a="1"/>
  <c r="H40" i="4" s="1"/>
  <c r="H39" i="14" a="1"/>
  <c r="H39" i="14" s="1"/>
  <c r="I108" i="5" a="1"/>
  <c r="I108" i="5" s="1"/>
  <c r="I160" i="32" a="1"/>
  <c r="I160" i="32" s="1"/>
  <c r="I159" i="14" a="1"/>
  <c r="I159" i="14" s="1"/>
  <c r="F155" i="32" a="1"/>
  <c r="F155" i="32" s="1"/>
  <c r="I102" i="4" a="1"/>
  <c r="I102" i="4" s="1"/>
  <c r="I101" i="14" a="1"/>
  <c r="I101" i="14" s="1"/>
  <c r="I134" i="4" a="1"/>
  <c r="I134" i="4" s="1"/>
  <c r="I133" i="14" a="1"/>
  <c r="I133" i="14" s="1"/>
  <c r="H158" i="19" a="1"/>
  <c r="H158" i="19" s="1"/>
  <c r="J158" i="19" s="1"/>
  <c r="Q157" i="14" a="1"/>
  <c r="Q157" i="14" s="1"/>
  <c r="S157" i="14" s="1"/>
  <c r="AL15" i="14"/>
  <c r="J21" i="27"/>
  <c r="J166" i="19"/>
  <c r="E162" i="19"/>
  <c r="H162" i="23"/>
  <c r="E162" i="23"/>
  <c r="J163" i="23"/>
  <c r="J155" i="27"/>
  <c r="E154" i="27"/>
  <c r="E154" i="19"/>
  <c r="AB156" i="14"/>
  <c r="J158" i="27"/>
  <c r="F23" i="4" a="1"/>
  <c r="F23" i="4" s="1"/>
  <c r="F22" i="14" a="1"/>
  <c r="F22" i="14" s="1"/>
  <c r="F160" i="4" a="1"/>
  <c r="F160" i="4" s="1"/>
  <c r="F160" i="32" a="1"/>
  <c r="F160" i="32" s="1"/>
  <c r="F159" i="14" a="1"/>
  <c r="F159" i="14" s="1"/>
  <c r="H14" i="4" a="1"/>
  <c r="H14" i="4" s="1"/>
  <c r="H13" i="14" a="1"/>
  <c r="H13" i="14" s="1"/>
  <c r="I36" i="5" a="1"/>
  <c r="I36" i="5" s="1"/>
  <c r="H160" i="4" a="1"/>
  <c r="H160" i="4" s="1"/>
  <c r="H160" i="32" a="1"/>
  <c r="H160" i="32" s="1"/>
  <c r="H159" i="14" a="1"/>
  <c r="H159" i="14" s="1"/>
  <c r="I72" i="5" a="1"/>
  <c r="I72" i="5" s="1"/>
  <c r="E31" i="4" a="1"/>
  <c r="E31" i="4" s="1"/>
  <c r="E30" i="14" a="1"/>
  <c r="E30" i="14" s="1"/>
  <c r="F93" i="5" a="1"/>
  <c r="F93" i="5" s="1"/>
  <c r="I155" i="32" a="1"/>
  <c r="I155" i="32" s="1"/>
  <c r="I128" i="4" a="1"/>
  <c r="I128" i="4" s="1"/>
  <c r="I127" i="14" a="1"/>
  <c r="I127" i="14" s="1"/>
  <c r="E134" i="4" a="1"/>
  <c r="E134" i="4" s="1"/>
  <c r="E133" i="14" a="1"/>
  <c r="E133" i="14" s="1"/>
  <c r="F118" i="5" a="1"/>
  <c r="F118" i="5" s="1"/>
  <c r="I63" i="4" a="1"/>
  <c r="I63" i="4" s="1"/>
  <c r="I62" i="14" a="1"/>
  <c r="I62" i="14" s="1"/>
  <c r="AB165" i="14"/>
  <c r="W161" i="14"/>
  <c r="AK154" i="14"/>
  <c r="AF153" i="14"/>
  <c r="N153" i="14"/>
  <c r="O153" i="14"/>
  <c r="AB157" i="14"/>
  <c r="I88" i="4" a="1"/>
  <c r="I88" i="4" s="1"/>
  <c r="I87" i="14" a="1"/>
  <c r="I87" i="14" s="1"/>
  <c r="F64" i="4" a="1"/>
  <c r="F64" i="4" s="1"/>
  <c r="F63" i="14" a="1"/>
  <c r="F63" i="14" s="1"/>
  <c r="E23" i="4" a="1"/>
  <c r="E23" i="4" s="1"/>
  <c r="E22" i="14" a="1"/>
  <c r="E22" i="14" s="1"/>
  <c r="F105" i="5" a="1"/>
  <c r="F105" i="5" s="1"/>
  <c r="E96" i="4" a="1"/>
  <c r="E96" i="4" s="1"/>
  <c r="E95" i="14" a="1"/>
  <c r="E95" i="14" s="1"/>
  <c r="F96" i="5" a="1"/>
  <c r="F96" i="5" s="1"/>
  <c r="I46" i="4" a="1"/>
  <c r="I46" i="4" s="1"/>
  <c r="I45" i="14" a="1"/>
  <c r="I45" i="14" s="1"/>
  <c r="I14" i="4" a="1"/>
  <c r="I14" i="4" s="1"/>
  <c r="I13" i="14" a="1"/>
  <c r="I13" i="14" s="1"/>
  <c r="F79" i="4" a="1"/>
  <c r="F79" i="4" s="1"/>
  <c r="F78" i="14" a="1"/>
  <c r="F78" i="14" s="1"/>
  <c r="H64" i="4" a="1"/>
  <c r="H64" i="4" s="1"/>
  <c r="H63" i="14" a="1"/>
  <c r="H63" i="14" s="1"/>
  <c r="I102" i="5" a="1"/>
  <c r="I102" i="5" s="1"/>
  <c r="H104" i="4" a="1"/>
  <c r="H104" i="4" s="1"/>
  <c r="H103" i="14" a="1"/>
  <c r="H103" i="14" s="1"/>
  <c r="I122" i="5" a="1"/>
  <c r="I122" i="5" s="1"/>
  <c r="E55" i="4" a="1"/>
  <c r="E55" i="4" s="1"/>
  <c r="E54" i="14" a="1"/>
  <c r="E54" i="14" s="1"/>
  <c r="F113" i="5" a="1"/>
  <c r="F113" i="5" s="1"/>
  <c r="H79" i="4" a="1"/>
  <c r="H79" i="4" s="1"/>
  <c r="H78" i="14" a="1"/>
  <c r="H78" i="14" s="1"/>
  <c r="I59" i="5" a="1"/>
  <c r="I59" i="5" s="1"/>
  <c r="E128" i="4" a="1"/>
  <c r="E128" i="4" s="1"/>
  <c r="E127" i="14" a="1"/>
  <c r="E127" i="14" s="1"/>
  <c r="F134" i="5" a="1"/>
  <c r="F134" i="5" s="1"/>
  <c r="I160" i="19" a="1"/>
  <c r="I160" i="19" s="1"/>
  <c r="K160" i="19" s="1"/>
  <c r="R159" i="14" a="1"/>
  <c r="R159" i="14" s="1"/>
  <c r="I158" i="19" a="1"/>
  <c r="I158" i="19" s="1"/>
  <c r="K158" i="19" s="1"/>
  <c r="R157" i="14" a="1"/>
  <c r="R157" i="14" s="1"/>
  <c r="T157" i="14" s="1"/>
  <c r="H134" i="4" a="1"/>
  <c r="H134" i="4" s="1"/>
  <c r="H133" i="14" a="1"/>
  <c r="H133" i="14" s="1"/>
  <c r="I118" i="5" a="1"/>
  <c r="I118" i="5" s="1"/>
  <c r="AB101" i="14"/>
  <c r="K112" i="27"/>
  <c r="J166" i="27"/>
  <c r="AL155" i="14"/>
  <c r="F154" i="19"/>
  <c r="I103" i="4" a="1"/>
  <c r="I103" i="4" s="1"/>
  <c r="I102" i="14" a="1"/>
  <c r="I102" i="14" s="1"/>
  <c r="E155" i="32" a="1"/>
  <c r="E155" i="32" s="1"/>
  <c r="F66" i="5" a="1"/>
  <c r="F66" i="5" s="1"/>
  <c r="I78" i="4" a="1"/>
  <c r="I78" i="4" s="1"/>
  <c r="I77" i="14" a="1"/>
  <c r="I77" i="14" s="1"/>
  <c r="E156" i="32" a="1"/>
  <c r="E156" i="32" s="1"/>
  <c r="F67" i="5" a="1"/>
  <c r="F67" i="5" s="1"/>
  <c r="I54" i="4" a="1"/>
  <c r="I54" i="4" s="1"/>
  <c r="I53" i="14" a="1"/>
  <c r="I53" i="14" s="1"/>
  <c r="E112" i="4" a="1"/>
  <c r="E112" i="4" s="1"/>
  <c r="E111" i="14" a="1"/>
  <c r="E111" i="14" s="1"/>
  <c r="F90" i="5" a="1"/>
  <c r="F90" i="5" s="1"/>
  <c r="H135" i="4" a="1"/>
  <c r="H135" i="4" s="1"/>
  <c r="H134" i="14" a="1"/>
  <c r="H134" i="14" s="1"/>
  <c r="I119" i="5" a="1"/>
  <c r="I119" i="5" s="1"/>
  <c r="F119" i="4" a="1"/>
  <c r="F119" i="4" s="1"/>
  <c r="F118" i="14" a="1"/>
  <c r="F118" i="14" s="1"/>
  <c r="F95" i="4" a="1"/>
  <c r="F95" i="4" s="1"/>
  <c r="F94" i="14" a="1"/>
  <c r="F94" i="14" s="1"/>
  <c r="H163" i="14" a="1"/>
  <c r="H163" i="14" s="1"/>
  <c r="I73" i="5" a="1"/>
  <c r="I73" i="5" s="1"/>
  <c r="I62" i="4" a="1"/>
  <c r="I62" i="4" s="1"/>
  <c r="I61" i="14" a="1"/>
  <c r="I61" i="14" s="1"/>
  <c r="H32" i="4" a="1"/>
  <c r="H32" i="4" s="1"/>
  <c r="H31" i="14" a="1"/>
  <c r="H31" i="14" s="1"/>
  <c r="I97" i="5" a="1"/>
  <c r="I97" i="5" s="1"/>
  <c r="F146" i="14" a="1"/>
  <c r="F146" i="14" s="1"/>
  <c r="E79" i="4" a="1"/>
  <c r="E79" i="4" s="1"/>
  <c r="E78" i="14" a="1"/>
  <c r="E78" i="14" s="1"/>
  <c r="F59" i="5" a="1"/>
  <c r="F59" i="5" s="1"/>
  <c r="I79" i="4" a="1"/>
  <c r="I79" i="4" s="1"/>
  <c r="I78" i="14" a="1"/>
  <c r="I78" i="14" s="1"/>
  <c r="F54" i="4" a="1"/>
  <c r="F54" i="4" s="1"/>
  <c r="F53" i="14" a="1"/>
  <c r="F53" i="14" s="1"/>
  <c r="E158" i="4" a="1"/>
  <c r="E158" i="4" s="1"/>
  <c r="E157" i="14" a="1"/>
  <c r="E157" i="14" s="1"/>
  <c r="E158" i="32" a="1"/>
  <c r="E158" i="32" s="1"/>
  <c r="F69" i="5" a="1"/>
  <c r="F69" i="5" s="1"/>
  <c r="H119" i="4" a="1"/>
  <c r="H119" i="4" s="1"/>
  <c r="H118" i="14" a="1"/>
  <c r="H118" i="14" s="1"/>
  <c r="I109" i="5" a="1"/>
  <c r="I109" i="5" s="1"/>
  <c r="I136" i="4" a="1"/>
  <c r="I136" i="4" s="1"/>
  <c r="I135" i="14" a="1"/>
  <c r="I135" i="14" s="1"/>
  <c r="H48" i="4" a="1"/>
  <c r="H48" i="4" s="1"/>
  <c r="H47" i="14" a="1"/>
  <c r="H47" i="14" s="1"/>
  <c r="I112" i="5" a="1"/>
  <c r="I112" i="5" s="1"/>
  <c r="H46" i="4" a="1"/>
  <c r="H46" i="4" s="1"/>
  <c r="H45" i="14" a="1"/>
  <c r="H45" i="14" s="1"/>
  <c r="I57" i="5" a="1"/>
  <c r="I57" i="5" s="1"/>
  <c r="AJ161" i="14"/>
  <c r="AL162" i="14"/>
  <c r="K166" i="23"/>
  <c r="J158" i="23"/>
  <c r="F104" i="4" a="1"/>
  <c r="F104" i="4" s="1"/>
  <c r="F103" i="14" a="1"/>
  <c r="F103" i="14" s="1"/>
  <c r="I96" i="4" a="1"/>
  <c r="I96" i="4" s="1"/>
  <c r="I95" i="14" a="1"/>
  <c r="I95" i="14" s="1"/>
  <c r="E88" i="4" a="1"/>
  <c r="E88" i="4" s="1"/>
  <c r="E87" i="14" a="1"/>
  <c r="E87" i="14" s="1"/>
  <c r="F94" i="5" a="1"/>
  <c r="F94" i="5" s="1"/>
  <c r="H86" i="4" a="1"/>
  <c r="H86" i="4" s="1"/>
  <c r="H85" i="14" a="1"/>
  <c r="H85" i="14" s="1"/>
  <c r="I63" i="5" a="1"/>
  <c r="I63" i="5" s="1"/>
  <c r="F126" i="4" a="1"/>
  <c r="F126" i="4" s="1"/>
  <c r="F125" i="14" a="1"/>
  <c r="F125" i="14" s="1"/>
  <c r="F128" i="4" a="1"/>
  <c r="F128" i="4" s="1"/>
  <c r="F127" i="14" a="1"/>
  <c r="F127" i="14" s="1"/>
  <c r="H63" i="4" a="1"/>
  <c r="H63" i="4" s="1"/>
  <c r="H62" i="14" a="1"/>
  <c r="H62" i="14" s="1"/>
  <c r="I101" i="5" a="1"/>
  <c r="I101" i="5" s="1"/>
  <c r="F16" i="4" a="1"/>
  <c r="F16" i="4" s="1"/>
  <c r="F15" i="14" a="1"/>
  <c r="F15" i="14" s="1"/>
  <c r="E24" i="4" a="1"/>
  <c r="E24" i="4" s="1"/>
  <c r="E23" i="14" a="1"/>
  <c r="E23" i="14" s="1"/>
  <c r="F106" i="5" a="1"/>
  <c r="F106" i="5" s="1"/>
  <c r="F136" i="4" a="1"/>
  <c r="F136" i="4" s="1"/>
  <c r="F135" i="14" a="1"/>
  <c r="F135" i="14" s="1"/>
  <c r="E64" i="4" a="1"/>
  <c r="E64" i="4" s="1"/>
  <c r="E63" i="14" a="1"/>
  <c r="E63" i="14" s="1"/>
  <c r="F102" i="5" a="1"/>
  <c r="F102" i="5" s="1"/>
  <c r="H23" i="4" a="1"/>
  <c r="H23" i="4" s="1"/>
  <c r="H22" i="14" a="1"/>
  <c r="H22" i="14" s="1"/>
  <c r="I105" i="5" a="1"/>
  <c r="I105" i="5" s="1"/>
  <c r="H56" i="4" a="1"/>
  <c r="H56" i="4" s="1"/>
  <c r="H55" i="14" a="1"/>
  <c r="H55" i="14" s="1"/>
  <c r="I114" i="5" a="1"/>
  <c r="I114" i="5" s="1"/>
  <c r="F38" i="4" a="1"/>
  <c r="F38" i="4" s="1"/>
  <c r="F37" i="14" a="1"/>
  <c r="F37" i="14" s="1"/>
  <c r="F127" i="4" a="1"/>
  <c r="F127" i="4" s="1"/>
  <c r="F126" i="14" a="1"/>
  <c r="F126" i="14" s="1"/>
  <c r="E71" i="4" a="1"/>
  <c r="E71" i="4" s="1"/>
  <c r="E70" i="14" a="1"/>
  <c r="E70" i="14" s="1"/>
  <c r="F51" i="5" a="1"/>
  <c r="F51" i="5" s="1"/>
  <c r="F46" i="4" a="1"/>
  <c r="F46" i="4" s="1"/>
  <c r="F45" i="14" a="1"/>
  <c r="F45" i="14" s="1"/>
  <c r="F71" i="4" a="1"/>
  <c r="F71" i="4" s="1"/>
  <c r="F70" i="14" a="1"/>
  <c r="F70" i="14" s="1"/>
  <c r="I38" i="4" a="1"/>
  <c r="I38" i="4" s="1"/>
  <c r="I37" i="14" a="1"/>
  <c r="I37" i="14" s="1"/>
  <c r="I24" i="4" a="1"/>
  <c r="I24" i="4" s="1"/>
  <c r="I23" i="14" a="1"/>
  <c r="I23" i="14" s="1"/>
  <c r="AC103" i="14"/>
  <c r="J110" i="23"/>
  <c r="K36" i="23"/>
  <c r="K125" i="27"/>
  <c r="AL43" i="14"/>
  <c r="AK100" i="14"/>
  <c r="AL101" i="14"/>
  <c r="AK59" i="14"/>
  <c r="K163" i="23"/>
  <c r="F162" i="23"/>
  <c r="AC164" i="14"/>
  <c r="AC165" i="14"/>
  <c r="J156" i="27"/>
  <c r="Z153" i="14"/>
  <c r="AB154" i="14"/>
  <c r="W153" i="14"/>
  <c r="AL157" i="14"/>
  <c r="AI153" i="14"/>
  <c r="AC117" i="14"/>
  <c r="AC142" i="14"/>
  <c r="AB131" i="14"/>
  <c r="K36" i="27"/>
  <c r="J101" i="27"/>
  <c r="J60" i="27"/>
  <c r="AC163" i="14"/>
  <c r="AK155" i="14"/>
  <c r="J155" i="23"/>
  <c r="E154" i="23"/>
  <c r="K158" i="27"/>
  <c r="H102" i="4" a="1"/>
  <c r="H102" i="4" s="1"/>
  <c r="H101" i="14" a="1"/>
  <c r="H101" i="14" s="1"/>
  <c r="I32" i="5" a="1"/>
  <c r="I32" i="5" s="1"/>
  <c r="E38" i="4" a="1"/>
  <c r="E38" i="4" s="1"/>
  <c r="E37" i="14" a="1"/>
  <c r="E37" i="14" s="1"/>
  <c r="F41" i="5" a="1"/>
  <c r="F41" i="5" s="1"/>
  <c r="H96" i="4" a="1"/>
  <c r="H96" i="4" s="1"/>
  <c r="H95" i="14" a="1"/>
  <c r="H95" i="14" s="1"/>
  <c r="I96" i="5" a="1"/>
  <c r="I96" i="5" s="1"/>
  <c r="I23" i="4" a="1"/>
  <c r="I23" i="4" s="1"/>
  <c r="I22" i="14" a="1"/>
  <c r="I22" i="14" s="1"/>
  <c r="E104" i="4" a="1"/>
  <c r="E104" i="4" s="1"/>
  <c r="E103" i="14" a="1"/>
  <c r="E103" i="14" s="1"/>
  <c r="F122" i="5" a="1"/>
  <c r="F122" i="5" s="1"/>
  <c r="I87" i="4" a="1"/>
  <c r="I87" i="4" s="1"/>
  <c r="I86" i="14" a="1"/>
  <c r="I86" i="14" s="1"/>
  <c r="F14" i="4" a="1"/>
  <c r="F14" i="4" s="1"/>
  <c r="F13" i="14" a="1"/>
  <c r="F13" i="14" s="1"/>
  <c r="E143" i="4" a="1"/>
  <c r="E143" i="4" s="1"/>
  <c r="E142" i="14" a="1"/>
  <c r="E142" i="14" s="1"/>
  <c r="F127" i="5" a="1"/>
  <c r="F127" i="5" s="1"/>
  <c r="E159" i="14" a="1"/>
  <c r="E159" i="14" s="1"/>
  <c r="F72" i="5" a="1"/>
  <c r="F72" i="5" s="1"/>
  <c r="H136" i="4" a="1"/>
  <c r="H136" i="4" s="1"/>
  <c r="H135" i="14" a="1"/>
  <c r="H135" i="14" s="1"/>
  <c r="I120" i="5" a="1"/>
  <c r="I120" i="5" s="1"/>
  <c r="E164" i="14" a="1"/>
  <c r="E164" i="14" s="1"/>
  <c r="J164" i="14" s="1"/>
  <c r="F74" i="5" a="1"/>
  <c r="F74" i="5" s="1"/>
  <c r="AG153" i="14"/>
  <c r="AC159" i="14"/>
  <c r="S159" i="14"/>
  <c r="I32" i="4" a="1"/>
  <c r="I32" i="4" s="1"/>
  <c r="I31" i="14" a="1"/>
  <c r="I31" i="14" s="1"/>
  <c r="H15" i="4" a="1"/>
  <c r="H15" i="4" s="1"/>
  <c r="H14" i="14" a="1"/>
  <c r="H14" i="14" s="1"/>
  <c r="I99" i="5" a="1"/>
  <c r="I99" i="5" s="1"/>
  <c r="F96" i="4" a="1"/>
  <c r="F96" i="4" s="1"/>
  <c r="F95" i="14" a="1"/>
  <c r="F95" i="14" s="1"/>
  <c r="F87" i="4" a="1"/>
  <c r="F87" i="4" s="1"/>
  <c r="F86" i="14" a="1"/>
  <c r="F86" i="14" s="1"/>
  <c r="H62" i="4" a="1"/>
  <c r="H62" i="4" s="1"/>
  <c r="H61" i="14" a="1"/>
  <c r="H61" i="14" s="1"/>
  <c r="I14" i="5" a="1"/>
  <c r="I14" i="5" s="1"/>
  <c r="I157" i="14" a="1"/>
  <c r="I157" i="14" s="1"/>
  <c r="I158" i="32" a="1"/>
  <c r="I158" i="32" s="1"/>
  <c r="F168" i="4" a="1"/>
  <c r="F168" i="4" s="1"/>
  <c r="H144" i="4" a="1"/>
  <c r="H144" i="4" s="1"/>
  <c r="H143" i="14" a="1"/>
  <c r="H143" i="14" s="1"/>
  <c r="I128" i="5" a="1"/>
  <c r="I128" i="5" s="1"/>
  <c r="I146" i="14" a="1"/>
  <c r="I146" i="14" s="1"/>
  <c r="E165" i="14" a="1"/>
  <c r="E165" i="14" s="1"/>
  <c r="F75" i="5" a="1"/>
  <c r="F75" i="5" s="1"/>
  <c r="E14" i="4" a="1"/>
  <c r="E14" i="4" s="1"/>
  <c r="E13" i="14" a="1"/>
  <c r="E13" i="14" s="1"/>
  <c r="F36" i="5" a="1"/>
  <c r="F36" i="5" s="1"/>
  <c r="E136" i="4" a="1"/>
  <c r="E136" i="4" s="1"/>
  <c r="E135" i="14" a="1"/>
  <c r="E135" i="14" s="1"/>
  <c r="F120" i="5" a="1"/>
  <c r="F120" i="5" s="1"/>
  <c r="AC68" i="14"/>
  <c r="AJ41" i="14"/>
  <c r="AL156" i="14"/>
  <c r="AA153" i="14"/>
  <c r="F48" i="4" a="1"/>
  <c r="F48" i="4" s="1"/>
  <c r="F47" i="14" a="1"/>
  <c r="F47" i="14" s="1"/>
  <c r="E62" i="4" a="1"/>
  <c r="E62" i="4" s="1"/>
  <c r="E61" i="14" a="1"/>
  <c r="E61" i="14" s="1"/>
  <c r="F14" i="5" a="1"/>
  <c r="F14" i="5" s="1"/>
  <c r="E126" i="4" a="1"/>
  <c r="E126" i="4" s="1"/>
  <c r="E125" i="14" a="1"/>
  <c r="E125" i="14" s="1"/>
  <c r="F132" i="5" a="1"/>
  <c r="F132" i="5" s="1"/>
  <c r="H31" i="4" a="1"/>
  <c r="H31" i="4" s="1"/>
  <c r="H30" i="14" a="1"/>
  <c r="H30" i="14" s="1"/>
  <c r="I93" i="5" a="1"/>
  <c r="I93" i="5" s="1"/>
  <c r="H143" i="4" a="1"/>
  <c r="H143" i="4" s="1"/>
  <c r="H142" i="14" a="1"/>
  <c r="H142" i="14" s="1"/>
  <c r="I127" i="5" a="1"/>
  <c r="I127" i="5" s="1"/>
  <c r="I156" i="32" a="1"/>
  <c r="I156" i="32" s="1"/>
  <c r="H88" i="4" a="1"/>
  <c r="H88" i="4" s="1"/>
  <c r="H87" i="14" a="1"/>
  <c r="H87" i="14" s="1"/>
  <c r="I94" i="5" a="1"/>
  <c r="I94" i="5" s="1"/>
  <c r="AC28" i="14"/>
  <c r="AB134" i="14"/>
  <c r="K155" i="27"/>
  <c r="F154" i="27"/>
  <c r="J157" i="27"/>
  <c r="K155" i="23"/>
  <c r="F154" i="23"/>
  <c r="I154" i="23"/>
  <c r="AB159" i="14"/>
  <c r="AK159" i="14"/>
  <c r="F62" i="4" a="1"/>
  <c r="F62" i="4" s="1"/>
  <c r="F61" i="14" a="1"/>
  <c r="F61" i="14" s="1"/>
  <c r="I104" i="4" a="1"/>
  <c r="I104" i="4" s="1"/>
  <c r="I103" i="14" a="1"/>
  <c r="I103" i="14" s="1"/>
  <c r="E119" i="4" a="1"/>
  <c r="E119" i="4" s="1"/>
  <c r="E118" i="14" a="1"/>
  <c r="E118" i="14" s="1"/>
  <c r="F109" i="5" a="1"/>
  <c r="F109" i="5" s="1"/>
  <c r="E39" i="4" a="1"/>
  <c r="E39" i="4" s="1"/>
  <c r="E38" i="14" a="1"/>
  <c r="E38" i="14" s="1"/>
  <c r="F107" i="5" a="1"/>
  <c r="F107" i="5" s="1"/>
  <c r="I31" i="4" a="1"/>
  <c r="I31" i="4" s="1"/>
  <c r="I30" i="14" a="1"/>
  <c r="I30" i="14" s="1"/>
  <c r="H165" i="32" a="1"/>
  <c r="H165" i="32" s="1"/>
  <c r="I74" i="5" a="1"/>
  <c r="I74" i="5" s="1"/>
  <c r="I71" i="4" a="1"/>
  <c r="I71" i="4" s="1"/>
  <c r="I70" i="14" a="1"/>
  <c r="I70" i="14" s="1"/>
  <c r="E63" i="4" a="1"/>
  <c r="E63" i="4" s="1"/>
  <c r="E62" i="14" a="1"/>
  <c r="E62" i="14" s="1"/>
  <c r="F101" i="5" a="1"/>
  <c r="F101" i="5" s="1"/>
  <c r="F80" i="4" a="1"/>
  <c r="F80" i="4" s="1"/>
  <c r="F79" i="14" a="1"/>
  <c r="F79" i="14" s="1"/>
  <c r="I127" i="4" a="1"/>
  <c r="I127" i="4" s="1"/>
  <c r="I126" i="14" a="1"/>
  <c r="I126" i="14" s="1"/>
  <c r="E40" i="4" a="1"/>
  <c r="E40" i="4" s="1"/>
  <c r="E39" i="14" a="1"/>
  <c r="E39" i="14" s="1"/>
  <c r="F108" i="5" a="1"/>
  <c r="F108" i="5" s="1"/>
  <c r="I64" i="4" a="1"/>
  <c r="I64" i="4" s="1"/>
  <c r="I63" i="14" a="1"/>
  <c r="I63" i="14" s="1"/>
  <c r="E163" i="14" a="1"/>
  <c r="E163" i="14" s="1"/>
  <c r="F73" i="5" a="1"/>
  <c r="F73" i="5" s="1"/>
  <c r="F56" i="4" a="1"/>
  <c r="F56" i="4" s="1"/>
  <c r="F55" i="14" a="1"/>
  <c r="F55" i="14" s="1"/>
  <c r="E48" i="4" a="1"/>
  <c r="E48" i="4" s="1"/>
  <c r="E47" i="14" a="1"/>
  <c r="E47" i="14" s="1"/>
  <c r="F112" i="5" a="1"/>
  <c r="F112" i="5" s="1"/>
  <c r="I135" i="4" a="1"/>
  <c r="I135" i="4" s="1"/>
  <c r="I134" i="14" a="1"/>
  <c r="I134" i="14" s="1"/>
  <c r="K93" i="23"/>
  <c r="J135" i="23"/>
  <c r="AB21" i="14"/>
  <c r="AB123" i="14"/>
  <c r="AB27" i="14"/>
  <c r="AC55" i="14"/>
  <c r="Z57" i="14"/>
  <c r="K52" i="23"/>
  <c r="K15" i="23"/>
  <c r="J95" i="23"/>
  <c r="AL109" i="14"/>
  <c r="AK86" i="14"/>
  <c r="J38" i="27"/>
  <c r="J110" i="27"/>
  <c r="AK27" i="14"/>
  <c r="K168" i="27"/>
  <c r="K162" i="27" s="1"/>
  <c r="I162" i="27"/>
  <c r="AL165" i="14"/>
  <c r="AK162" i="14"/>
  <c r="AI161" i="14"/>
  <c r="F162" i="19"/>
  <c r="I162" i="23"/>
  <c r="AJ153" i="14"/>
  <c r="AC154" i="14"/>
  <c r="X153" i="14"/>
  <c r="J160" i="23"/>
  <c r="F63" i="4" a="1"/>
  <c r="F63" i="4" s="1"/>
  <c r="F62" i="14" a="1"/>
  <c r="F62" i="14" s="1"/>
  <c r="F111" i="4" a="1"/>
  <c r="F111" i="4" s="1"/>
  <c r="F110" i="14" a="1"/>
  <c r="F110" i="14" s="1"/>
  <c r="I40" i="4" a="1"/>
  <c r="I40" i="4" s="1"/>
  <c r="I39" i="14" a="1"/>
  <c r="I39" i="14" s="1"/>
  <c r="F157" i="14" a="1"/>
  <c r="F157" i="14" s="1"/>
  <c r="F158" i="32" a="1"/>
  <c r="F158" i="32" s="1"/>
  <c r="I119" i="4" a="1"/>
  <c r="I119" i="4" s="1"/>
  <c r="I118" i="14" a="1"/>
  <c r="I118" i="14" s="1"/>
  <c r="H128" i="4" a="1"/>
  <c r="H128" i="4" s="1"/>
  <c r="H127" i="14" a="1"/>
  <c r="H127" i="14" s="1"/>
  <c r="I134" i="5" a="1"/>
  <c r="I134" i="5" s="1"/>
  <c r="I157" i="32" a="1"/>
  <c r="I157" i="32" s="1"/>
  <c r="H24" i="4" a="1"/>
  <c r="H24" i="4" s="1"/>
  <c r="H23" i="14" a="1"/>
  <c r="H23" i="14" s="1"/>
  <c r="I106" i="5" a="1"/>
  <c r="I106" i="5" s="1"/>
  <c r="H38" i="4" a="1"/>
  <c r="H38" i="4" s="1"/>
  <c r="H37" i="14" a="1"/>
  <c r="H37" i="14" s="1"/>
  <c r="I41" i="5" a="1"/>
  <c r="I41" i="5" s="1"/>
  <c r="H71" i="4" a="1"/>
  <c r="H71" i="4" s="1"/>
  <c r="H70" i="14" a="1"/>
  <c r="H70" i="14" s="1"/>
  <c r="I51" i="5" a="1"/>
  <c r="I51" i="5" s="1"/>
  <c r="H165" i="14" a="1"/>
  <c r="H165" i="14" s="1"/>
  <c r="I75" i="5" a="1"/>
  <c r="I75" i="5" s="1"/>
  <c r="I39" i="4" a="1"/>
  <c r="I39" i="4" s="1"/>
  <c r="I38" i="14" a="1"/>
  <c r="I38" i="14" s="1"/>
  <c r="K54" i="23"/>
  <c r="J28" i="23"/>
  <c r="AL103" i="14"/>
  <c r="AJ137" i="14"/>
  <c r="AJ57" i="14"/>
  <c r="AL29" i="14"/>
  <c r="AI9" i="14"/>
  <c r="AI81" i="14"/>
  <c r="AL26" i="14"/>
  <c r="I26" i="27"/>
  <c r="AL30" i="14"/>
  <c r="AL46" i="14"/>
  <c r="AL91" i="14"/>
  <c r="AL149" i="14"/>
  <c r="AK124" i="14"/>
  <c r="AL132" i="14"/>
  <c r="AK60" i="14"/>
  <c r="AK28" i="14"/>
  <c r="AK12" i="14"/>
  <c r="I82" i="27"/>
  <c r="AL47" i="14"/>
  <c r="AK134" i="14"/>
  <c r="AK52" i="14"/>
  <c r="AK133" i="14"/>
  <c r="AI105" i="14"/>
  <c r="AL84" i="14"/>
  <c r="H162" i="27"/>
  <c r="J163" i="27"/>
  <c r="AA161" i="14"/>
  <c r="H154" i="27"/>
  <c r="K156" i="27"/>
  <c r="I15" i="4" a="1"/>
  <c r="I15" i="4" s="1"/>
  <c r="I14" i="14" a="1"/>
  <c r="I14" i="14" s="1"/>
  <c r="I11" i="14" a="1"/>
  <c r="I11" i="14" s="1"/>
  <c r="I12" i="4" a="1"/>
  <c r="I12" i="4" s="1"/>
  <c r="H11" i="14" a="1"/>
  <c r="H11" i="14" s="1"/>
  <c r="H12" i="4" a="1"/>
  <c r="H12" i="4" s="1"/>
  <c r="H12" i="14" a="1"/>
  <c r="H12" i="14" s="1"/>
  <c r="H13" i="4" a="1"/>
  <c r="H13" i="4" s="1"/>
  <c r="H16" i="4" a="1"/>
  <c r="H16" i="4" s="1"/>
  <c r="H15" i="14" a="1"/>
  <c r="H15" i="14" s="1"/>
  <c r="H11" i="4" a="1"/>
  <c r="H11" i="4" s="1"/>
  <c r="H10" i="14" a="1"/>
  <c r="H10" i="14" s="1"/>
  <c r="I12" i="14" a="1"/>
  <c r="I12" i="14" s="1"/>
  <c r="I13" i="4" a="1"/>
  <c r="I13" i="4" s="1"/>
  <c r="I11" i="4" a="1"/>
  <c r="I11" i="4" s="1"/>
  <c r="I10" i="14" a="1"/>
  <c r="I10" i="14" s="1"/>
  <c r="F21" i="14" a="1"/>
  <c r="F21" i="14" s="1"/>
  <c r="F22" i="4" a="1"/>
  <c r="F22" i="4" s="1"/>
  <c r="F19" i="14" a="1"/>
  <c r="F19" i="14" s="1"/>
  <c r="F20" i="4" a="1"/>
  <c r="F20" i="4" s="1"/>
  <c r="E19" i="14" a="1"/>
  <c r="E19" i="14" s="1"/>
  <c r="E20" i="4" a="1"/>
  <c r="E20" i="4" s="1"/>
  <c r="E21" i="14" a="1"/>
  <c r="E21" i="14" s="1"/>
  <c r="E22" i="4" a="1"/>
  <c r="E22" i="4" s="1"/>
  <c r="F20" i="14" a="1"/>
  <c r="F20" i="14" s="1"/>
  <c r="F21" i="4" a="1"/>
  <c r="F21" i="4" s="1"/>
  <c r="F18" i="14" a="1"/>
  <c r="F18" i="14" s="1"/>
  <c r="F19" i="4" a="1"/>
  <c r="F19" i="4" s="1"/>
  <c r="E18" i="14" a="1"/>
  <c r="E18" i="14" s="1"/>
  <c r="E19" i="4" a="1"/>
  <c r="E19" i="4" s="1"/>
  <c r="E20" i="14" a="1"/>
  <c r="E20" i="14" s="1"/>
  <c r="E21" i="4" a="1"/>
  <c r="E21" i="4" s="1"/>
  <c r="H123" i="14" a="1"/>
  <c r="H123" i="14" s="1"/>
  <c r="H124" i="4" a="1"/>
  <c r="H124" i="4" s="1"/>
  <c r="I54" i="14" a="1"/>
  <c r="I54" i="14" s="1"/>
  <c r="I55" i="4" a="1"/>
  <c r="I55" i="4" s="1"/>
  <c r="H147" i="14" a="1"/>
  <c r="H147" i="14" s="1"/>
  <c r="H154" i="14" a="1"/>
  <c r="H154" i="14" s="1"/>
  <c r="H155" i="4" a="1"/>
  <c r="H155" i="4" s="1"/>
  <c r="F60" i="14" a="1"/>
  <c r="F60" i="14" s="1"/>
  <c r="F61" i="4" a="1"/>
  <c r="F61" i="4" s="1"/>
  <c r="E60" i="14" a="1"/>
  <c r="E60" i="14" s="1"/>
  <c r="E61" i="4" a="1"/>
  <c r="E61" i="4" s="1"/>
  <c r="F59" i="14" a="1"/>
  <c r="F59" i="14" s="1"/>
  <c r="F60" i="4" a="1"/>
  <c r="F60" i="4" s="1"/>
  <c r="F58" i="14" a="1"/>
  <c r="F58" i="14" s="1"/>
  <c r="F59" i="4" a="1"/>
  <c r="F59" i="4" s="1"/>
  <c r="E58" i="14" a="1"/>
  <c r="E58" i="14" s="1"/>
  <c r="E59" i="4" a="1"/>
  <c r="E59" i="4" s="1"/>
  <c r="E59" i="14" a="1"/>
  <c r="E59" i="14" s="1"/>
  <c r="E60" i="4" a="1"/>
  <c r="E60" i="4" s="1"/>
  <c r="F112" i="4" a="1"/>
  <c r="F112" i="4" s="1"/>
  <c r="F111" i="14" a="1"/>
  <c r="F111" i="14" s="1"/>
  <c r="F107" i="14" a="1"/>
  <c r="F107" i="14" s="1"/>
  <c r="F108" i="4" a="1"/>
  <c r="F108" i="4" s="1"/>
  <c r="F106" i="14" a="1"/>
  <c r="F106" i="14" s="1"/>
  <c r="F107" i="4" a="1"/>
  <c r="F107" i="4" s="1"/>
  <c r="E106" i="14" a="1"/>
  <c r="E106" i="14" s="1"/>
  <c r="E107" i="4" a="1"/>
  <c r="E107" i="4" s="1"/>
  <c r="E109" i="14" a="1"/>
  <c r="E109" i="14" s="1"/>
  <c r="E110" i="4" a="1"/>
  <c r="E110" i="4" s="1"/>
  <c r="E108" i="14" a="1"/>
  <c r="E108" i="14" s="1"/>
  <c r="E109" i="4" a="1"/>
  <c r="E109" i="4" s="1"/>
  <c r="F109" i="14" a="1"/>
  <c r="F109" i="14" s="1"/>
  <c r="F110" i="4" a="1"/>
  <c r="F110" i="4" s="1"/>
  <c r="E110" i="14" a="1"/>
  <c r="E110" i="14" s="1"/>
  <c r="E111" i="4" a="1"/>
  <c r="E111" i="4" s="1"/>
  <c r="E107" i="14" a="1"/>
  <c r="E107" i="14" s="1"/>
  <c r="E108" i="4" a="1"/>
  <c r="E108" i="4" s="1"/>
  <c r="H27" i="14" a="1"/>
  <c r="H27" i="14" s="1"/>
  <c r="H28" i="4" a="1"/>
  <c r="H28" i="4" s="1"/>
  <c r="H109" i="14" a="1"/>
  <c r="H109" i="14" s="1"/>
  <c r="H110" i="4" a="1"/>
  <c r="H110" i="4" s="1"/>
  <c r="F98" i="14" a="1"/>
  <c r="F98" i="14" s="1"/>
  <c r="F99" i="4" a="1"/>
  <c r="F99" i="4" s="1"/>
  <c r="I18" i="14" a="1"/>
  <c r="I18" i="14" s="1"/>
  <c r="I19" i="4" a="1"/>
  <c r="I19" i="4" s="1"/>
  <c r="E68" i="14" a="1"/>
  <c r="E68" i="14" s="1"/>
  <c r="E69" i="4" a="1"/>
  <c r="E69" i="4" s="1"/>
  <c r="F124" i="14" a="1"/>
  <c r="F124" i="14" s="1"/>
  <c r="F125" i="4" a="1"/>
  <c r="F125" i="4" s="1"/>
  <c r="I112" i="4" a="1"/>
  <c r="I112" i="4" s="1"/>
  <c r="I111" i="14" a="1"/>
  <c r="I111" i="14" s="1"/>
  <c r="I93" i="14" a="1"/>
  <c r="I93" i="14" s="1"/>
  <c r="I94" i="4" a="1"/>
  <c r="I94" i="4" s="1"/>
  <c r="H140" i="14" a="1"/>
  <c r="H140" i="14" s="1"/>
  <c r="H141" i="4" a="1"/>
  <c r="H141" i="4" s="1"/>
  <c r="H36" i="14" a="1"/>
  <c r="H36" i="14" s="1"/>
  <c r="H37" i="4" a="1"/>
  <c r="H37" i="4" s="1"/>
  <c r="I76" i="14" a="1"/>
  <c r="I76" i="14" s="1"/>
  <c r="I77" i="4" a="1"/>
  <c r="I77" i="4" s="1"/>
  <c r="H58" i="14" a="1"/>
  <c r="H58" i="14" s="1"/>
  <c r="H59" i="4" a="1"/>
  <c r="H59" i="4" s="1"/>
  <c r="E120" i="4" a="1"/>
  <c r="E120" i="4" s="1"/>
  <c r="E119" i="14" a="1"/>
  <c r="E119" i="14" s="1"/>
  <c r="F114" i="14" a="1"/>
  <c r="F114" i="14" s="1"/>
  <c r="F115" i="4" a="1"/>
  <c r="F115" i="4" s="1"/>
  <c r="F116" i="14" a="1"/>
  <c r="F116" i="14" s="1"/>
  <c r="F117" i="4" a="1"/>
  <c r="F117" i="4" s="1"/>
  <c r="E116" i="14" a="1"/>
  <c r="E116" i="14" s="1"/>
  <c r="E117" i="4" a="1"/>
  <c r="E117" i="4" s="1"/>
  <c r="E115" i="14" a="1"/>
  <c r="E115" i="14" s="1"/>
  <c r="E116" i="4" a="1"/>
  <c r="E116" i="4" s="1"/>
  <c r="F117" i="14" a="1"/>
  <c r="F117" i="14" s="1"/>
  <c r="F118" i="4" a="1"/>
  <c r="F118" i="4" s="1"/>
  <c r="E114" i="14" a="1"/>
  <c r="E114" i="14" s="1"/>
  <c r="E115" i="4" a="1"/>
  <c r="E115" i="4" s="1"/>
  <c r="F120" i="4" a="1"/>
  <c r="F120" i="4" s="1"/>
  <c r="F119" i="14" a="1"/>
  <c r="F119" i="14" s="1"/>
  <c r="F115" i="14" a="1"/>
  <c r="F115" i="14" s="1"/>
  <c r="F116" i="4" a="1"/>
  <c r="F116" i="4" s="1"/>
  <c r="F76" i="14" a="1"/>
  <c r="F76" i="14" s="1"/>
  <c r="F77" i="4" a="1"/>
  <c r="F77" i="4" s="1"/>
  <c r="E76" i="14" a="1"/>
  <c r="E76" i="14" s="1"/>
  <c r="E77" i="4" a="1"/>
  <c r="E77" i="4" s="1"/>
  <c r="F75" i="14" a="1"/>
  <c r="F75" i="14" s="1"/>
  <c r="F76" i="4" a="1"/>
  <c r="F76" i="4" s="1"/>
  <c r="F74" i="14" a="1"/>
  <c r="F74" i="14" s="1"/>
  <c r="F75" i="4" a="1"/>
  <c r="F75" i="4" s="1"/>
  <c r="E75" i="14" a="1"/>
  <c r="E75" i="14" s="1"/>
  <c r="E76" i="4" a="1"/>
  <c r="E76" i="4" s="1"/>
  <c r="E74" i="14" a="1"/>
  <c r="E74" i="14" s="1"/>
  <c r="E75" i="4" a="1"/>
  <c r="E75" i="4" s="1"/>
  <c r="E79" i="14" a="1"/>
  <c r="E79" i="14" s="1"/>
  <c r="E80" i="4" a="1"/>
  <c r="E80" i="4" s="1"/>
  <c r="F92" i="14" a="1"/>
  <c r="F92" i="14" s="1"/>
  <c r="F93" i="4" a="1"/>
  <c r="F93" i="4" s="1"/>
  <c r="E92" i="14" a="1"/>
  <c r="E92" i="14" s="1"/>
  <c r="E93" i="4" a="1"/>
  <c r="E93" i="4" s="1"/>
  <c r="F90" i="14" a="1"/>
  <c r="F90" i="14" s="1"/>
  <c r="F91" i="4" a="1"/>
  <c r="F91" i="4" s="1"/>
  <c r="F93" i="14" a="1"/>
  <c r="F93" i="14" s="1"/>
  <c r="F94" i="4" a="1"/>
  <c r="F94" i="4" s="1"/>
  <c r="E93" i="14" a="1"/>
  <c r="E93" i="14" s="1"/>
  <c r="E94" i="4" a="1"/>
  <c r="E94" i="4" s="1"/>
  <c r="E94" i="14" a="1"/>
  <c r="E94" i="14" s="1"/>
  <c r="E95" i="4" a="1"/>
  <c r="E95" i="4" s="1"/>
  <c r="F91" i="14" a="1"/>
  <c r="F91" i="14" s="1"/>
  <c r="F92" i="4" a="1"/>
  <c r="F92" i="4" s="1"/>
  <c r="E90" i="14" a="1"/>
  <c r="E90" i="14" s="1"/>
  <c r="E91" i="4" a="1"/>
  <c r="E91" i="4" s="1"/>
  <c r="I80" i="4" a="1"/>
  <c r="I80" i="4" s="1"/>
  <c r="I79" i="14" a="1"/>
  <c r="I79" i="14" s="1"/>
  <c r="E100" i="14" a="1"/>
  <c r="E100" i="14" s="1"/>
  <c r="E101" i="4" a="1"/>
  <c r="E101" i="4" s="1"/>
  <c r="F82" i="14" a="1"/>
  <c r="F82" i="14" s="1"/>
  <c r="F83" i="4" a="1"/>
  <c r="F83" i="4" s="1"/>
  <c r="I44" i="14" a="1"/>
  <c r="I44" i="14" s="1"/>
  <c r="I45" i="4" a="1"/>
  <c r="I45" i="4" s="1"/>
  <c r="F67" i="14" a="1"/>
  <c r="F67" i="14" s="1"/>
  <c r="F68" i="4" a="1"/>
  <c r="F68" i="4" s="1"/>
  <c r="I83" i="14" a="1"/>
  <c r="I83" i="14" s="1"/>
  <c r="I84" i="4" a="1"/>
  <c r="I84" i="4" s="1"/>
  <c r="I109" i="14" a="1"/>
  <c r="I109" i="14" s="1"/>
  <c r="I110" i="4" a="1"/>
  <c r="I110" i="4" s="1"/>
  <c r="I140" i="14" a="1"/>
  <c r="I140" i="14" s="1"/>
  <c r="I141" i="4" a="1"/>
  <c r="I141" i="4" s="1"/>
  <c r="H26" i="14" a="1"/>
  <c r="H26" i="14" s="1"/>
  <c r="H27" i="4" a="1"/>
  <c r="H27" i="4" s="1"/>
  <c r="E42" i="14" a="1"/>
  <c r="E42" i="14" s="1"/>
  <c r="E43" i="4" a="1"/>
  <c r="E43" i="4" s="1"/>
  <c r="I36" i="14" a="1"/>
  <c r="I36" i="14" s="1"/>
  <c r="I37" i="4" a="1"/>
  <c r="I37" i="4" s="1"/>
  <c r="H74" i="14" a="1"/>
  <c r="H74" i="14" s="1"/>
  <c r="H75" i="4" a="1"/>
  <c r="H75" i="4" s="1"/>
  <c r="I58" i="14" a="1"/>
  <c r="I58" i="14" s="1"/>
  <c r="I59" i="4" a="1"/>
  <c r="I59" i="4" s="1"/>
  <c r="H127" i="4" a="1"/>
  <c r="H127" i="4" s="1"/>
  <c r="H126" i="14" a="1"/>
  <c r="H126" i="14" s="1"/>
  <c r="H120" i="4" a="1"/>
  <c r="H120" i="4" s="1"/>
  <c r="H119" i="14" a="1"/>
  <c r="H119" i="14" s="1"/>
  <c r="H55" i="4" a="1"/>
  <c r="H55" i="4" s="1"/>
  <c r="H54" i="14" a="1"/>
  <c r="H54" i="14" s="1"/>
  <c r="I100" i="14" a="1"/>
  <c r="I100" i="14" s="1"/>
  <c r="I101" i="4" a="1"/>
  <c r="I101" i="4" s="1"/>
  <c r="H151" i="4" a="1"/>
  <c r="H151" i="4" s="1"/>
  <c r="H158" i="4" a="1"/>
  <c r="H158" i="4" s="1"/>
  <c r="H155" i="14" a="1"/>
  <c r="H155" i="14" s="1"/>
  <c r="H156" i="4" a="1"/>
  <c r="H156" i="4" s="1"/>
  <c r="E131" i="14" a="1"/>
  <c r="E131" i="14" s="1"/>
  <c r="E132" i="4" a="1"/>
  <c r="E132" i="4" s="1"/>
  <c r="F15" i="4" a="1"/>
  <c r="F15" i="4" s="1"/>
  <c r="F14" i="14" a="1"/>
  <c r="F14" i="14" s="1"/>
  <c r="E103" i="4" a="1"/>
  <c r="E103" i="4" s="1"/>
  <c r="E102" i="14" a="1"/>
  <c r="E102" i="14" s="1"/>
  <c r="H20" i="4" a="1"/>
  <c r="H20" i="4" s="1"/>
  <c r="H19" i="14" a="1"/>
  <c r="H19" i="14" s="1"/>
  <c r="F11" i="14" a="1"/>
  <c r="F11" i="14" s="1"/>
  <c r="F12" i="4" a="1"/>
  <c r="F12" i="4" s="1"/>
  <c r="E84" i="14" a="1"/>
  <c r="E84" i="14" s="1"/>
  <c r="E85" i="4" a="1"/>
  <c r="E85" i="4" s="1"/>
  <c r="F68" i="14" a="1"/>
  <c r="F68" i="14" s="1"/>
  <c r="F69" i="4" a="1"/>
  <c r="F69" i="4" s="1"/>
  <c r="I85" i="14" a="1"/>
  <c r="I85" i="14" s="1"/>
  <c r="I86" i="4" a="1"/>
  <c r="I86" i="4" s="1"/>
  <c r="I107" i="14" a="1"/>
  <c r="I107" i="14" s="1"/>
  <c r="I108" i="4" a="1"/>
  <c r="I108" i="4" s="1"/>
  <c r="H141" i="14" a="1"/>
  <c r="H141" i="14" s="1"/>
  <c r="H142" i="4" a="1"/>
  <c r="H142" i="4" s="1"/>
  <c r="F42" i="14" a="1"/>
  <c r="F42" i="14" s="1"/>
  <c r="F43" i="4" a="1"/>
  <c r="F43" i="4" s="1"/>
  <c r="E15" i="4" a="1"/>
  <c r="E15" i="4" s="1"/>
  <c r="E14" i="14" a="1"/>
  <c r="E14" i="14" s="1"/>
  <c r="I125" i="14" a="1"/>
  <c r="I125" i="14" s="1"/>
  <c r="I126" i="4" a="1"/>
  <c r="I126" i="4" s="1"/>
  <c r="F151" i="4" a="1"/>
  <c r="F151" i="4" s="1"/>
  <c r="F158" i="4" a="1"/>
  <c r="F158" i="4" s="1"/>
  <c r="F135" i="4" a="1"/>
  <c r="F135" i="4" s="1"/>
  <c r="F134" i="14" a="1"/>
  <c r="F134" i="14" s="1"/>
  <c r="E43" i="14" a="1"/>
  <c r="E43" i="14" s="1"/>
  <c r="E44" i="4" a="1"/>
  <c r="E44" i="4" s="1"/>
  <c r="I46" i="14" a="1"/>
  <c r="I46" i="14" s="1"/>
  <c r="I47" i="4" a="1"/>
  <c r="I47" i="4" s="1"/>
  <c r="E69" i="14" a="1"/>
  <c r="E69" i="14" s="1"/>
  <c r="E70" i="4" a="1"/>
  <c r="E70" i="4" s="1"/>
  <c r="E123" i="14" a="1"/>
  <c r="E123" i="14" s="1"/>
  <c r="E124" i="4" a="1"/>
  <c r="E124" i="4" s="1"/>
  <c r="H108" i="14" a="1"/>
  <c r="H108" i="14" s="1"/>
  <c r="H109" i="4" a="1"/>
  <c r="H109" i="4" s="1"/>
  <c r="I141" i="14" a="1"/>
  <c r="I141" i="14" s="1"/>
  <c r="I142" i="4" a="1"/>
  <c r="I142" i="4" s="1"/>
  <c r="I29" i="14" a="1"/>
  <c r="I29" i="14" s="1"/>
  <c r="I30" i="4" a="1"/>
  <c r="I30" i="4" s="1"/>
  <c r="F43" i="14" a="1"/>
  <c r="F43" i="14" s="1"/>
  <c r="F44" i="4" a="1"/>
  <c r="F44" i="4" s="1"/>
  <c r="H34" i="14" a="1"/>
  <c r="H34" i="14" s="1"/>
  <c r="H35" i="4" a="1"/>
  <c r="H35" i="4" s="1"/>
  <c r="I74" i="14" a="1"/>
  <c r="I74" i="14" s="1"/>
  <c r="I75" i="4" a="1"/>
  <c r="I75" i="4" s="1"/>
  <c r="E12" i="4" a="1"/>
  <c r="E12" i="4" s="1"/>
  <c r="E11" i="14" a="1"/>
  <c r="E11" i="14" s="1"/>
  <c r="I56" i="4" a="1"/>
  <c r="I56" i="4" s="1"/>
  <c r="I55" i="14" a="1"/>
  <c r="I55" i="14" s="1"/>
  <c r="H99" i="14" a="1"/>
  <c r="H99" i="14" s="1"/>
  <c r="H100" i="4" a="1"/>
  <c r="H100" i="4" s="1"/>
  <c r="F132" i="14" a="1"/>
  <c r="F132" i="14" s="1"/>
  <c r="F133" i="4" a="1"/>
  <c r="F133" i="4" s="1"/>
  <c r="H131" i="4" a="1"/>
  <c r="H131" i="4" s="1"/>
  <c r="H130" i="14" a="1"/>
  <c r="H130" i="14" s="1"/>
  <c r="E34" i="14" a="1"/>
  <c r="E34" i="14" s="1"/>
  <c r="E35" i="4" a="1"/>
  <c r="E35" i="4" s="1"/>
  <c r="F34" i="14" a="1"/>
  <c r="F34" i="14" s="1"/>
  <c r="F35" i="4" a="1"/>
  <c r="F35" i="4" s="1"/>
  <c r="F35" i="14" a="1"/>
  <c r="F35" i="14" s="1"/>
  <c r="F36" i="4" a="1"/>
  <c r="F36" i="4" s="1"/>
  <c r="E35" i="14" a="1"/>
  <c r="E35" i="14" s="1"/>
  <c r="E36" i="4" a="1"/>
  <c r="E36" i="4" s="1"/>
  <c r="F36" i="14" a="1"/>
  <c r="F36" i="14" s="1"/>
  <c r="F37" i="4" a="1"/>
  <c r="F37" i="4" s="1"/>
  <c r="E36" i="14" a="1"/>
  <c r="E36" i="14" s="1"/>
  <c r="E37" i="4" a="1"/>
  <c r="E37" i="4" s="1"/>
  <c r="F39" i="4" a="1"/>
  <c r="F39" i="4" s="1"/>
  <c r="F38" i="14" a="1"/>
  <c r="F38" i="14" s="1"/>
  <c r="F103" i="4" a="1"/>
  <c r="F103" i="4" s="1"/>
  <c r="F102" i="14" a="1"/>
  <c r="F102" i="14" s="1"/>
  <c r="H21" i="14" a="1"/>
  <c r="H21" i="14" s="1"/>
  <c r="H22" i="4" a="1"/>
  <c r="H22" i="4" s="1"/>
  <c r="I43" i="14" a="1"/>
  <c r="I43" i="14" s="1"/>
  <c r="I44" i="4" a="1"/>
  <c r="I44" i="4" s="1"/>
  <c r="F69" i="14" a="1"/>
  <c r="F69" i="14" s="1"/>
  <c r="F70" i="4" a="1"/>
  <c r="F70" i="4" s="1"/>
  <c r="I108" i="14" a="1"/>
  <c r="I108" i="14" s="1"/>
  <c r="I109" i="4" a="1"/>
  <c r="I109" i="4" s="1"/>
  <c r="H92" i="14" a="1"/>
  <c r="H92" i="14" s="1"/>
  <c r="H93" i="4" a="1"/>
  <c r="H93" i="4" s="1"/>
  <c r="H29" i="14" a="1"/>
  <c r="H29" i="14" s="1"/>
  <c r="H30" i="4" a="1"/>
  <c r="H30" i="4" s="1"/>
  <c r="E44" i="14" a="1"/>
  <c r="E44" i="14" s="1"/>
  <c r="E45" i="4" a="1"/>
  <c r="E45" i="4" s="1"/>
  <c r="I35" i="4" a="1"/>
  <c r="I35" i="4" s="1"/>
  <c r="I34" i="14" a="1"/>
  <c r="I34" i="14" s="1"/>
  <c r="I125" i="4" a="1"/>
  <c r="I125" i="4" s="1"/>
  <c r="I124" i="14" a="1"/>
  <c r="I124" i="14" s="1"/>
  <c r="H116" i="14" a="1"/>
  <c r="H116" i="14" s="1"/>
  <c r="H117" i="4" a="1"/>
  <c r="H117" i="4" s="1"/>
  <c r="H52" i="14" a="1"/>
  <c r="H52" i="14" s="1"/>
  <c r="H53" i="4" a="1"/>
  <c r="H53" i="4" s="1"/>
  <c r="I151" i="4" a="1"/>
  <c r="I151" i="4" s="1"/>
  <c r="I158" i="4" a="1"/>
  <c r="I158" i="4" s="1"/>
  <c r="I148" i="14" a="1"/>
  <c r="I148" i="14" s="1"/>
  <c r="I155" i="14" a="1"/>
  <c r="I155" i="14" s="1"/>
  <c r="I156" i="4" a="1"/>
  <c r="I156" i="4" s="1"/>
  <c r="E156" i="4" a="1"/>
  <c r="E156" i="4" s="1"/>
  <c r="E155" i="14" a="1"/>
  <c r="E155" i="14" s="1"/>
  <c r="H131" i="14" a="1"/>
  <c r="H131" i="14" s="1"/>
  <c r="H132" i="4" a="1"/>
  <c r="H132" i="4" s="1"/>
  <c r="I139" i="14" a="1"/>
  <c r="I139" i="14" s="1"/>
  <c r="I140" i="4" a="1"/>
  <c r="I140" i="4" s="1"/>
  <c r="H124" i="14" a="1"/>
  <c r="H124" i="14" s="1"/>
  <c r="H125" i="4" a="1"/>
  <c r="H125" i="4" s="1"/>
  <c r="I20" i="4" a="1"/>
  <c r="I20" i="4" s="1"/>
  <c r="I19" i="14" a="1"/>
  <c r="I19" i="14" s="1"/>
  <c r="F12" i="14" a="1"/>
  <c r="F12" i="14" s="1"/>
  <c r="F13" i="4" a="1"/>
  <c r="F13" i="4" s="1"/>
  <c r="E87" i="4" a="1"/>
  <c r="E87" i="4" s="1"/>
  <c r="E86" i="14" a="1"/>
  <c r="E86" i="14" s="1"/>
  <c r="H44" i="14" a="1"/>
  <c r="H44" i="14" s="1"/>
  <c r="H45" i="4" a="1"/>
  <c r="H45" i="4" s="1"/>
  <c r="F72" i="4" a="1"/>
  <c r="F72" i="4" s="1"/>
  <c r="F71" i="14" a="1"/>
  <c r="F71" i="14" s="1"/>
  <c r="E124" i="14" a="1"/>
  <c r="E124" i="14" s="1"/>
  <c r="E125" i="4" a="1"/>
  <c r="E125" i="4" s="1"/>
  <c r="I82" i="14" a="1"/>
  <c r="I82" i="14" s="1"/>
  <c r="I83" i="4" a="1"/>
  <c r="I83" i="4" s="1"/>
  <c r="H110" i="14" a="1"/>
  <c r="H110" i="14" s="1"/>
  <c r="H111" i="4" a="1"/>
  <c r="H111" i="4" s="1"/>
  <c r="I138" i="14" a="1"/>
  <c r="I138" i="14" s="1"/>
  <c r="I139" i="4" a="1"/>
  <c r="I139" i="4" s="1"/>
  <c r="I28" i="14" a="1"/>
  <c r="I28" i="14" s="1"/>
  <c r="I29" i="4" a="1"/>
  <c r="I29" i="4" s="1"/>
  <c r="F44" i="14" a="1"/>
  <c r="F44" i="14" s="1"/>
  <c r="F45" i="4" a="1"/>
  <c r="F45" i="4" s="1"/>
  <c r="H35" i="14" a="1"/>
  <c r="H35" i="14" s="1"/>
  <c r="H36" i="4" a="1"/>
  <c r="H36" i="4" s="1"/>
  <c r="H76" i="14" a="1"/>
  <c r="H76" i="14" s="1"/>
  <c r="H77" i="4" a="1"/>
  <c r="H77" i="4" s="1"/>
  <c r="I114" i="14" a="1"/>
  <c r="I114" i="14" s="1"/>
  <c r="I115" i="4" a="1"/>
  <c r="I115" i="4" s="1"/>
  <c r="I130" i="14" a="1"/>
  <c r="I130" i="14" s="1"/>
  <c r="I131" i="4" a="1"/>
  <c r="I131" i="4" s="1"/>
  <c r="F32" i="4" a="1"/>
  <c r="F32" i="4" s="1"/>
  <c r="F31" i="14" a="1"/>
  <c r="F31" i="14" s="1"/>
  <c r="E26" i="14" a="1"/>
  <c r="E26" i="14" s="1"/>
  <c r="E27" i="4" a="1"/>
  <c r="E27" i="4" s="1"/>
  <c r="F28" i="14" a="1"/>
  <c r="F28" i="14" s="1"/>
  <c r="F29" i="4" a="1"/>
  <c r="F29" i="4" s="1"/>
  <c r="E28" i="14" a="1"/>
  <c r="E28" i="14" s="1"/>
  <c r="E29" i="4" a="1"/>
  <c r="E29" i="4" s="1"/>
  <c r="F27" i="14" a="1"/>
  <c r="F27" i="14" s="1"/>
  <c r="F28" i="4" a="1"/>
  <c r="F28" i="4" s="1"/>
  <c r="E27" i="14" a="1"/>
  <c r="E27" i="14" s="1"/>
  <c r="E28" i="4" a="1"/>
  <c r="E28" i="4" s="1"/>
  <c r="F27" i="4" a="1"/>
  <c r="F27" i="4" s="1"/>
  <c r="F26" i="14" a="1"/>
  <c r="F26" i="14" s="1"/>
  <c r="E29" i="14" a="1"/>
  <c r="E29" i="14" s="1"/>
  <c r="E30" i="4" a="1"/>
  <c r="E30" i="4" s="1"/>
  <c r="E32" i="4" a="1"/>
  <c r="E32" i="4" s="1"/>
  <c r="E31" i="14" a="1"/>
  <c r="E31" i="14" s="1"/>
  <c r="E98" i="14" a="1"/>
  <c r="E98" i="14" s="1"/>
  <c r="E99" i="4" a="1"/>
  <c r="E99" i="4" s="1"/>
  <c r="H20" i="14" a="1"/>
  <c r="H20" i="14" s="1"/>
  <c r="H21" i="4" a="1"/>
  <c r="H21" i="4" s="1"/>
  <c r="E82" i="14" a="1"/>
  <c r="E82" i="14" s="1"/>
  <c r="E83" i="4" a="1"/>
  <c r="E83" i="4" s="1"/>
  <c r="F66" i="14" a="1"/>
  <c r="F66" i="14" s="1"/>
  <c r="F67" i="4" a="1"/>
  <c r="F67" i="4" s="1"/>
  <c r="E122" i="14" a="1"/>
  <c r="E122" i="14" s="1"/>
  <c r="E123" i="4" a="1"/>
  <c r="E123" i="4" s="1"/>
  <c r="H107" i="4" a="1"/>
  <c r="H107" i="4" s="1"/>
  <c r="H106" i="14" a="1"/>
  <c r="H106" i="14" s="1"/>
  <c r="I92" i="14" a="1"/>
  <c r="I92" i="14" s="1"/>
  <c r="I93" i="4" a="1"/>
  <c r="I93" i="4" s="1"/>
  <c r="H139" i="14" a="1"/>
  <c r="H139" i="14" s="1"/>
  <c r="H140" i="4" a="1"/>
  <c r="H140" i="4" s="1"/>
  <c r="F10" i="14" a="1"/>
  <c r="F10" i="14" s="1"/>
  <c r="F11" i="4" a="1"/>
  <c r="F11" i="4" s="1"/>
  <c r="I26" i="14" a="1"/>
  <c r="I26" i="14" s="1"/>
  <c r="I27" i="4" a="1"/>
  <c r="I27" i="4" s="1"/>
  <c r="H39" i="4" a="1"/>
  <c r="H39" i="4" s="1"/>
  <c r="H38" i="14" a="1"/>
  <c r="H38" i="14" s="1"/>
  <c r="H59" i="14" a="1"/>
  <c r="H59" i="14" s="1"/>
  <c r="H60" i="4" a="1"/>
  <c r="H60" i="4" s="1"/>
  <c r="I123" i="14" a="1"/>
  <c r="I123" i="14" s="1"/>
  <c r="I124" i="4" a="1"/>
  <c r="I124" i="4" s="1"/>
  <c r="H115" i="14" a="1"/>
  <c r="H115" i="14" s="1"/>
  <c r="H116" i="4" a="1"/>
  <c r="H116" i="4" s="1"/>
  <c r="I50" i="14" a="1"/>
  <c r="I50" i="14" s="1"/>
  <c r="I51" i="4" a="1"/>
  <c r="I51" i="4" s="1"/>
  <c r="I156" i="14" a="1"/>
  <c r="I156" i="14" s="1"/>
  <c r="I157" i="4" a="1"/>
  <c r="I157" i="4" s="1"/>
  <c r="F157" i="32" a="1"/>
  <c r="F157" i="32" s="1"/>
  <c r="F156" i="14" a="1"/>
  <c r="F156" i="14" s="1"/>
  <c r="F157" i="4" a="1"/>
  <c r="F157" i="4" s="1"/>
  <c r="E132" i="14" a="1"/>
  <c r="E132" i="14" s="1"/>
  <c r="E133" i="4" a="1"/>
  <c r="E133" i="4" s="1"/>
  <c r="I131" i="14" a="1"/>
  <c r="I131" i="14" s="1"/>
  <c r="I132" i="4" a="1"/>
  <c r="I132" i="4" s="1"/>
  <c r="E53" i="14" a="1"/>
  <c r="E53" i="14" s="1"/>
  <c r="E54" i="4" a="1"/>
  <c r="E54" i="4" s="1"/>
  <c r="F51" i="14" a="1"/>
  <c r="F51" i="14" s="1"/>
  <c r="F52" i="4" a="1"/>
  <c r="F52" i="4" s="1"/>
  <c r="E51" i="14" a="1"/>
  <c r="E51" i="14" s="1"/>
  <c r="E52" i="4" a="1"/>
  <c r="E52" i="4" s="1"/>
  <c r="F52" i="14" a="1"/>
  <c r="F52" i="14" s="1"/>
  <c r="F53" i="4" a="1"/>
  <c r="F53" i="4" s="1"/>
  <c r="E52" i="14" a="1"/>
  <c r="E52" i="14" s="1"/>
  <c r="E53" i="4" a="1"/>
  <c r="E53" i="4" s="1"/>
  <c r="F50" i="14" a="1"/>
  <c r="F50" i="14" s="1"/>
  <c r="F51" i="4" a="1"/>
  <c r="F51" i="4" s="1"/>
  <c r="E50" i="14" a="1"/>
  <c r="E50" i="14" s="1"/>
  <c r="E51" i="4" a="1"/>
  <c r="E51" i="4" s="1"/>
  <c r="E55" i="14" a="1"/>
  <c r="E55" i="14" s="1"/>
  <c r="E56" i="4" a="1"/>
  <c r="E56" i="4" s="1"/>
  <c r="F55" i="4" a="1"/>
  <c r="F55" i="4" s="1"/>
  <c r="F54" i="14" a="1"/>
  <c r="F54" i="14" s="1"/>
  <c r="K54" i="14" s="1"/>
  <c r="F100" i="14" a="1"/>
  <c r="F100" i="14" s="1"/>
  <c r="F101" i="4" a="1"/>
  <c r="F101" i="4" s="1"/>
  <c r="I20" i="14" a="1"/>
  <c r="I20" i="14" s="1"/>
  <c r="I21" i="4" a="1"/>
  <c r="I21" i="4" s="1"/>
  <c r="F84" i="14" a="1"/>
  <c r="F84" i="14" s="1"/>
  <c r="F85" i="4" a="1"/>
  <c r="F85" i="4" s="1"/>
  <c r="H132" i="14" a="1"/>
  <c r="H132" i="14" s="1"/>
  <c r="H133" i="4" a="1"/>
  <c r="H133" i="4" s="1"/>
  <c r="F140" i="14" a="1"/>
  <c r="F140" i="14" s="1"/>
  <c r="F141" i="4" a="1"/>
  <c r="F141" i="4" s="1"/>
  <c r="F138" i="14" a="1"/>
  <c r="F138" i="14" s="1"/>
  <c r="F139" i="4" a="1"/>
  <c r="F139" i="4" s="1"/>
  <c r="E144" i="4" a="1"/>
  <c r="E144" i="4" s="1"/>
  <c r="E143" i="14" a="1"/>
  <c r="E143" i="14" s="1"/>
  <c r="E138" i="14" a="1"/>
  <c r="E138" i="14" s="1"/>
  <c r="E139" i="4" a="1"/>
  <c r="E139" i="4" s="1"/>
  <c r="E140" i="14" a="1"/>
  <c r="E140" i="14" s="1"/>
  <c r="E141" i="4" a="1"/>
  <c r="E141" i="4" s="1"/>
  <c r="E139" i="14" a="1"/>
  <c r="E139" i="14" s="1"/>
  <c r="E140" i="4" a="1"/>
  <c r="E140" i="4" s="1"/>
  <c r="F144" i="4" a="1"/>
  <c r="F144" i="4" s="1"/>
  <c r="F143" i="14" a="1"/>
  <c r="F143" i="14" s="1"/>
  <c r="F139" i="14" a="1"/>
  <c r="F139" i="14" s="1"/>
  <c r="F140" i="4" a="1"/>
  <c r="F140" i="4" s="1"/>
  <c r="E141" i="14" a="1"/>
  <c r="E141" i="14" s="1"/>
  <c r="E142" i="4" a="1"/>
  <c r="E142" i="4" s="1"/>
  <c r="F142" i="14" a="1"/>
  <c r="F142" i="14" s="1"/>
  <c r="F143" i="4" a="1"/>
  <c r="F143" i="4" s="1"/>
  <c r="E83" i="14" a="1"/>
  <c r="E83" i="14" s="1"/>
  <c r="E84" i="4" a="1"/>
  <c r="E84" i="4" s="1"/>
  <c r="H18" i="14" a="1"/>
  <c r="H18" i="14" s="1"/>
  <c r="H19" i="4" a="1"/>
  <c r="H19" i="4" s="1"/>
  <c r="E85" i="14" a="1"/>
  <c r="E85" i="14" s="1"/>
  <c r="E86" i="4" a="1"/>
  <c r="E86" i="4" s="1"/>
  <c r="H42" i="14" a="1"/>
  <c r="H42" i="14" s="1"/>
  <c r="H43" i="4" a="1"/>
  <c r="H43" i="4" s="1"/>
  <c r="F123" i="14" a="1"/>
  <c r="F123" i="14" s="1"/>
  <c r="F124" i="4" a="1"/>
  <c r="F124" i="4" s="1"/>
  <c r="H82" i="14" a="1"/>
  <c r="H82" i="14" s="1"/>
  <c r="H83" i="4" a="1"/>
  <c r="H83" i="4" s="1"/>
  <c r="I110" i="14" a="1"/>
  <c r="I110" i="14" s="1"/>
  <c r="I111" i="4" a="1"/>
  <c r="I111" i="4" s="1"/>
  <c r="H91" i="14" a="1"/>
  <c r="H91" i="14" s="1"/>
  <c r="H92" i="4" a="1"/>
  <c r="H92" i="4" s="1"/>
  <c r="I143" i="4" a="1"/>
  <c r="I143" i="4" s="1"/>
  <c r="I142" i="14" a="1"/>
  <c r="I142" i="14" s="1"/>
  <c r="I27" i="14" a="1"/>
  <c r="I27" i="14" s="1"/>
  <c r="I28" i="4" a="1"/>
  <c r="I28" i="4" s="1"/>
  <c r="F47" i="4" a="1"/>
  <c r="F47" i="4" s="1"/>
  <c r="F46" i="14" a="1"/>
  <c r="F46" i="14" s="1"/>
  <c r="H60" i="14" a="1"/>
  <c r="H60" i="14" s="1"/>
  <c r="H61" i="4" a="1"/>
  <c r="H61" i="4" s="1"/>
  <c r="H125" i="14" a="1"/>
  <c r="H125" i="14" s="1"/>
  <c r="H126" i="4" a="1"/>
  <c r="H126" i="4" s="1"/>
  <c r="H114" i="14" a="1"/>
  <c r="H114" i="14" s="1"/>
  <c r="H115" i="4" a="1"/>
  <c r="H115" i="4" s="1"/>
  <c r="I52" i="14" a="1"/>
  <c r="I52" i="14" s="1"/>
  <c r="I53" i="4" a="1"/>
  <c r="I53" i="4" s="1"/>
  <c r="I98" i="14" a="1"/>
  <c r="I98" i="14" s="1"/>
  <c r="I99" i="4" a="1"/>
  <c r="I99" i="4" s="1"/>
  <c r="I162" i="14" a="1"/>
  <c r="I162" i="14" s="1"/>
  <c r="I160" i="4" a="1"/>
  <c r="I160" i="4" s="1"/>
  <c r="I147" i="14" a="1"/>
  <c r="I147" i="14" s="1"/>
  <c r="I154" i="14" a="1"/>
  <c r="I154" i="14" s="1"/>
  <c r="I155" i="4" a="1"/>
  <c r="I155" i="4" s="1"/>
  <c r="E147" i="14" a="1"/>
  <c r="E147" i="14" s="1"/>
  <c r="E154" i="14" a="1"/>
  <c r="E154" i="14" s="1"/>
  <c r="E155" i="4" a="1"/>
  <c r="E155" i="4" s="1"/>
  <c r="E131" i="4" a="1"/>
  <c r="E131" i="4" s="1"/>
  <c r="E130" i="14" a="1"/>
  <c r="E130" i="14" s="1"/>
  <c r="I132" i="14" a="1"/>
  <c r="I132" i="14" s="1"/>
  <c r="I133" i="4" a="1"/>
  <c r="I133" i="4" s="1"/>
  <c r="E66" i="14" a="1"/>
  <c r="E66" i="14" s="1"/>
  <c r="E67" i="4" a="1"/>
  <c r="E67" i="4" s="1"/>
  <c r="H84" i="14" a="1"/>
  <c r="H84" i="14" s="1"/>
  <c r="H85" i="4" a="1"/>
  <c r="H85" i="4" s="1"/>
  <c r="E12" i="14" a="1"/>
  <c r="E12" i="14" s="1"/>
  <c r="E13" i="4" a="1"/>
  <c r="E13" i="4" s="1"/>
  <c r="I106" i="14" a="1"/>
  <c r="I106" i="14" s="1"/>
  <c r="I107" i="4" a="1"/>
  <c r="I107" i="4" s="1"/>
  <c r="I94" i="14" a="1"/>
  <c r="I94" i="14" s="1"/>
  <c r="I95" i="4" a="1"/>
  <c r="I95" i="4" s="1"/>
  <c r="H28" i="14" a="1"/>
  <c r="H28" i="14" s="1"/>
  <c r="H29" i="4" a="1"/>
  <c r="H29" i="4" s="1"/>
  <c r="I60" i="14" a="1"/>
  <c r="I60" i="14" s="1"/>
  <c r="I61" i="4" a="1"/>
  <c r="I61" i="4" s="1"/>
  <c r="I115" i="14" a="1"/>
  <c r="I115" i="14" s="1"/>
  <c r="I116" i="4" a="1"/>
  <c r="I116" i="4" s="1"/>
  <c r="H100" i="14" a="1"/>
  <c r="H100" i="14" s="1"/>
  <c r="H101" i="4" a="1"/>
  <c r="H101" i="4" s="1"/>
  <c r="F147" i="14" a="1"/>
  <c r="F147" i="14" s="1"/>
  <c r="F154" i="14" a="1"/>
  <c r="F154" i="14" s="1"/>
  <c r="F155" i="4" a="1"/>
  <c r="F155" i="4" s="1"/>
  <c r="I68" i="14" a="1"/>
  <c r="I68" i="14" s="1"/>
  <c r="I69" i="4" a="1"/>
  <c r="I69" i="4" s="1"/>
  <c r="I67" i="14" a="1"/>
  <c r="I67" i="14" s="1"/>
  <c r="I68" i="4" a="1"/>
  <c r="I68" i="4" s="1"/>
  <c r="H67" i="14" a="1"/>
  <c r="H67" i="14" s="1"/>
  <c r="H68" i="4" a="1"/>
  <c r="H68" i="4" s="1"/>
  <c r="H72" i="4" a="1"/>
  <c r="H72" i="4" s="1"/>
  <c r="H71" i="14" a="1"/>
  <c r="H71" i="14" s="1"/>
  <c r="H68" i="14" a="1"/>
  <c r="H68" i="14" s="1"/>
  <c r="H69" i="4" a="1"/>
  <c r="H69" i="4" s="1"/>
  <c r="I66" i="14" a="1"/>
  <c r="I66" i="14" s="1"/>
  <c r="I67" i="4" a="1"/>
  <c r="I67" i="4" s="1"/>
  <c r="H66" i="14" a="1"/>
  <c r="H66" i="14" s="1"/>
  <c r="H67" i="4" a="1"/>
  <c r="H67" i="4" s="1"/>
  <c r="I72" i="4" a="1"/>
  <c r="I72" i="4" s="1"/>
  <c r="I71" i="14" a="1"/>
  <c r="I71" i="14" s="1"/>
  <c r="I69" i="14" a="1"/>
  <c r="I69" i="14" s="1"/>
  <c r="I70" i="4" a="1"/>
  <c r="I70" i="4" s="1"/>
  <c r="H69" i="14" a="1"/>
  <c r="H69" i="14" s="1"/>
  <c r="H70" i="4" a="1"/>
  <c r="H70" i="4" s="1"/>
  <c r="F122" i="14" a="1"/>
  <c r="F122" i="14" s="1"/>
  <c r="F123" i="4" a="1"/>
  <c r="F123" i="4" s="1"/>
  <c r="I117" i="4" a="1"/>
  <c r="I117" i="4" s="1"/>
  <c r="I116" i="14" a="1"/>
  <c r="I116" i="14" s="1"/>
  <c r="E135" i="4" a="1"/>
  <c r="E135" i="4" s="1"/>
  <c r="E134" i="14" a="1"/>
  <c r="E134" i="14" s="1"/>
  <c r="E127" i="4" a="1"/>
  <c r="E127" i="4" s="1"/>
  <c r="E126" i="14" a="1"/>
  <c r="E126" i="14" s="1"/>
  <c r="H103" i="4" a="1"/>
  <c r="H103" i="4" s="1"/>
  <c r="H102" i="14" a="1"/>
  <c r="H102" i="14" s="1"/>
  <c r="H50" i="14" a="1"/>
  <c r="H50" i="14" s="1"/>
  <c r="H51" i="4" a="1"/>
  <c r="H51" i="4" s="1"/>
  <c r="H53" i="14" a="1"/>
  <c r="H53" i="14" s="1"/>
  <c r="H54" i="4" a="1"/>
  <c r="H54" i="4" s="1"/>
  <c r="E67" i="14" a="1"/>
  <c r="E67" i="14" s="1"/>
  <c r="E68" i="4" a="1"/>
  <c r="E68" i="4" s="1"/>
  <c r="I47" i="14" a="1"/>
  <c r="I47" i="14" s="1"/>
  <c r="I48" i="4" a="1"/>
  <c r="I48" i="4" s="1"/>
  <c r="I84" i="14" a="1"/>
  <c r="I84" i="14" s="1"/>
  <c r="I85" i="4" a="1"/>
  <c r="I85" i="4" s="1"/>
  <c r="E160" i="4" a="1"/>
  <c r="E160" i="4" s="1"/>
  <c r="E160" i="32" a="1"/>
  <c r="E160" i="32" s="1"/>
  <c r="I91" i="4" a="1"/>
  <c r="I91" i="4" s="1"/>
  <c r="I90" i="14" a="1"/>
  <c r="I90" i="14" s="1"/>
  <c r="H90" i="14" a="1"/>
  <c r="H90" i="14" s="1"/>
  <c r="H91" i="4" a="1"/>
  <c r="H91" i="4" s="1"/>
  <c r="E157" i="32" a="1"/>
  <c r="E157" i="32" s="1"/>
  <c r="E156" i="14" a="1"/>
  <c r="E156" i="14" s="1"/>
  <c r="E157" i="4" a="1"/>
  <c r="E157" i="4" s="1"/>
  <c r="H52" i="4" a="1"/>
  <c r="H52" i="4" s="1"/>
  <c r="H51" i="14" a="1"/>
  <c r="H51" i="14" s="1"/>
  <c r="F83" i="14" a="1"/>
  <c r="F83" i="14" s="1"/>
  <c r="F84" i="4" a="1"/>
  <c r="F84" i="4" s="1"/>
  <c r="H112" i="4" a="1"/>
  <c r="H112" i="4" s="1"/>
  <c r="H111" i="14" a="1"/>
  <c r="H111" i="14" s="1"/>
  <c r="I144" i="4" a="1"/>
  <c r="I144" i="4" s="1"/>
  <c r="I143" i="14" a="1"/>
  <c r="I143" i="14" s="1"/>
  <c r="H75" i="14" a="1"/>
  <c r="H75" i="14" s="1"/>
  <c r="H76" i="4" a="1"/>
  <c r="H76" i="4" s="1"/>
  <c r="H107" i="14" a="1"/>
  <c r="H107" i="14" s="1"/>
  <c r="H108" i="4" a="1"/>
  <c r="H108" i="4" s="1"/>
  <c r="J108" i="4" s="1"/>
  <c r="H122" i="14" a="1"/>
  <c r="H122" i="14" s="1"/>
  <c r="H123" i="4" a="1"/>
  <c r="H123" i="4" s="1"/>
  <c r="F100" i="4" a="1"/>
  <c r="F100" i="4" s="1"/>
  <c r="F99" i="14" a="1"/>
  <c r="F99" i="14" s="1"/>
  <c r="E72" i="4" a="1"/>
  <c r="E72" i="4" s="1"/>
  <c r="E71" i="14" a="1"/>
  <c r="E71" i="14" s="1"/>
  <c r="I118" i="4" a="1"/>
  <c r="I118" i="4" s="1"/>
  <c r="I117" i="14" a="1"/>
  <c r="I117" i="14" s="1"/>
  <c r="I59" i="14" a="1"/>
  <c r="I59" i="14" s="1"/>
  <c r="I60" i="4" a="1"/>
  <c r="I60" i="4" s="1"/>
  <c r="I35" i="14" a="1"/>
  <c r="I35" i="14" s="1"/>
  <c r="I36" i="4" a="1"/>
  <c r="I36" i="4" s="1"/>
  <c r="H98" i="14" a="1"/>
  <c r="H98" i="14" s="1"/>
  <c r="H99" i="4" a="1"/>
  <c r="H99" i="4" s="1"/>
  <c r="F101" i="14" a="1"/>
  <c r="F101" i="14" s="1"/>
  <c r="F102" i="4" a="1"/>
  <c r="F102" i="4" s="1"/>
  <c r="H93" i="14" a="1"/>
  <c r="H93" i="14" s="1"/>
  <c r="H94" i="4" a="1"/>
  <c r="H94" i="4" s="1"/>
  <c r="I21" i="14" a="1"/>
  <c r="I21" i="14" s="1"/>
  <c r="I22" i="4" a="1"/>
  <c r="I22" i="4" s="1"/>
  <c r="I75" i="14" a="1"/>
  <c r="I75" i="14" s="1"/>
  <c r="I76" i="4" a="1"/>
  <c r="I76" i="4" s="1"/>
  <c r="I122" i="14" a="1"/>
  <c r="I122" i="14" s="1"/>
  <c r="I123" i="4" a="1"/>
  <c r="I123" i="4" s="1"/>
  <c r="H43" i="14" a="1"/>
  <c r="H43" i="14" s="1"/>
  <c r="H44" i="4" a="1"/>
  <c r="H44" i="4" s="1"/>
  <c r="H156" i="14" a="1"/>
  <c r="H156" i="14" s="1"/>
  <c r="H157" i="4" a="1"/>
  <c r="H157" i="4" s="1"/>
  <c r="H157" i="32" a="1"/>
  <c r="H157" i="32" s="1"/>
  <c r="E47" i="4" a="1"/>
  <c r="E47" i="4" s="1"/>
  <c r="E46" i="14" a="1"/>
  <c r="E46" i="14" s="1"/>
  <c r="F148" i="14" a="1"/>
  <c r="F148" i="14" s="1"/>
  <c r="F156" i="32" a="1"/>
  <c r="F156" i="32" s="1"/>
  <c r="F155" i="14" a="1"/>
  <c r="F155" i="14" s="1"/>
  <c r="F156" i="4" a="1"/>
  <c r="F156" i="4" s="1"/>
  <c r="I84" i="20" a="1"/>
  <c r="I84" i="20" s="1"/>
  <c r="H160" i="19" a="1"/>
  <c r="H160" i="19" s="1"/>
  <c r="J160" i="19" s="1"/>
  <c r="H156" i="19" a="1"/>
  <c r="H156" i="19" s="1"/>
  <c r="J156" i="19" s="1"/>
  <c r="Q155" i="14" a="1"/>
  <c r="Q155" i="14" s="1"/>
  <c r="S155" i="14" s="1"/>
  <c r="R156" i="14" a="1"/>
  <c r="R156" i="14" s="1"/>
  <c r="T156" i="14" s="1"/>
  <c r="I157" i="19" a="1"/>
  <c r="I157" i="19" s="1"/>
  <c r="K157" i="19" s="1"/>
  <c r="Q156" i="14" a="1"/>
  <c r="Q156" i="14" s="1"/>
  <c r="S156" i="14" s="1"/>
  <c r="H157" i="19" a="1"/>
  <c r="H157" i="19" s="1"/>
  <c r="J157" i="19" s="1"/>
  <c r="I156" i="19" a="1"/>
  <c r="I156" i="19" s="1"/>
  <c r="K156" i="19" s="1"/>
  <c r="R155" i="14" a="1"/>
  <c r="R155" i="14" s="1"/>
  <c r="T155" i="14" s="1"/>
  <c r="Q154" i="14" a="1"/>
  <c r="Q154" i="14" s="1"/>
  <c r="H155" i="19" a="1"/>
  <c r="H155" i="19" s="1"/>
  <c r="R154" i="14" a="1"/>
  <c r="R154" i="14" s="1"/>
  <c r="T154" i="14" s="1"/>
  <c r="I155" i="19" a="1"/>
  <c r="I155" i="19" s="1"/>
  <c r="AT28" i="1"/>
  <c r="AK164" i="14"/>
  <c r="AF161" i="14"/>
  <c r="AL164" i="14"/>
  <c r="AG161" i="14"/>
  <c r="O161" i="14"/>
  <c r="S162" i="14"/>
  <c r="N161" i="14"/>
  <c r="AC162" i="14"/>
  <c r="X161" i="14"/>
  <c r="F109" i="4" a="1"/>
  <c r="F109" i="4" s="1"/>
  <c r="F108" i="14" a="1"/>
  <c r="F108" i="14" s="1"/>
  <c r="H84" i="4" a="1"/>
  <c r="H84" i="4" s="1"/>
  <c r="H83" i="14" a="1"/>
  <c r="H83" i="14" s="1"/>
  <c r="E117" i="14" a="1"/>
  <c r="E117" i="14" s="1"/>
  <c r="E118" i="4" a="1"/>
  <c r="E118" i="4" s="1"/>
  <c r="E92" i="4" a="1"/>
  <c r="E92" i="4" s="1"/>
  <c r="E91" i="14" a="1"/>
  <c r="E91" i="14" s="1"/>
  <c r="H149" i="4" a="1"/>
  <c r="H149" i="4" s="1"/>
  <c r="H148" i="14" a="1"/>
  <c r="H148" i="14" s="1"/>
  <c r="I164" i="14" a="1"/>
  <c r="I164" i="14" s="1"/>
  <c r="I165" i="32" a="1"/>
  <c r="I165" i="32" s="1"/>
  <c r="I162" i="32" s="1"/>
  <c r="E149" i="4" a="1"/>
  <c r="E149" i="4" s="1"/>
  <c r="E148" i="14" a="1"/>
  <c r="E148" i="14" s="1"/>
  <c r="F131" i="4" a="1"/>
  <c r="F131" i="4" s="1"/>
  <c r="F130" i="14" a="1"/>
  <c r="F130" i="14" s="1"/>
  <c r="I91" i="14" a="1"/>
  <c r="I91" i="14" s="1"/>
  <c r="I92" i="4" a="1"/>
  <c r="I92" i="4" s="1"/>
  <c r="F131" i="14" a="1"/>
  <c r="F131" i="14" s="1"/>
  <c r="F132" i="4" a="1"/>
  <c r="F132" i="4" s="1"/>
  <c r="F30" i="4" a="1"/>
  <c r="F30" i="4" s="1"/>
  <c r="F29" i="14" a="1"/>
  <c r="F29" i="14" s="1"/>
  <c r="I100" i="4" a="1"/>
  <c r="I100" i="4" s="1"/>
  <c r="I99" i="14" a="1"/>
  <c r="I99" i="14" s="1"/>
  <c r="F163" i="14" a="1"/>
  <c r="F163" i="14" s="1"/>
  <c r="F164" i="4" a="1"/>
  <c r="F164" i="4" s="1"/>
  <c r="F142" i="4" a="1"/>
  <c r="F142" i="4" s="1"/>
  <c r="F141" i="14" a="1"/>
  <c r="F141" i="14" s="1"/>
  <c r="E100" i="4" a="1"/>
  <c r="E100" i="4" s="1"/>
  <c r="E99" i="14" a="1"/>
  <c r="E99" i="14" s="1"/>
  <c r="I43" i="4" a="1"/>
  <c r="I43" i="4" s="1"/>
  <c r="I42" i="14" a="1"/>
  <c r="I42" i="14" s="1"/>
  <c r="I52" i="4" a="1"/>
  <c r="I52" i="4" s="1"/>
  <c r="I51" i="14" a="1"/>
  <c r="I51" i="14" s="1"/>
  <c r="H118" i="4" a="1"/>
  <c r="H118" i="4" s="1"/>
  <c r="H117" i="14" a="1"/>
  <c r="H117" i="14" s="1"/>
  <c r="E10" i="14" a="1"/>
  <c r="E10" i="14" s="1"/>
  <c r="E11" i="4" a="1"/>
  <c r="E11" i="4" s="1"/>
  <c r="I166" i="4" a="1"/>
  <c r="I166" i="4" s="1"/>
  <c r="K166" i="4" s="1"/>
  <c r="I165" i="14" a="1"/>
  <c r="I165" i="14" s="1"/>
  <c r="F165" i="32" a="1"/>
  <c r="F165" i="32" s="1"/>
  <c r="F164" i="14" a="1"/>
  <c r="F164" i="14" s="1"/>
  <c r="H138" i="14" a="1"/>
  <c r="H138" i="14" s="1"/>
  <c r="H139" i="4" a="1"/>
  <c r="H139" i="4" s="1"/>
  <c r="I86" i="20" a="1"/>
  <c r="I86" i="20" s="1"/>
  <c r="Q164" i="14" a="1"/>
  <c r="Q164" i="14" s="1"/>
  <c r="S164" i="14" s="1"/>
  <c r="R162" i="14" a="1"/>
  <c r="R162" i="14" s="1"/>
  <c r="I165" i="19" a="1"/>
  <c r="I165" i="19" s="1"/>
  <c r="K165" i="19" s="1"/>
  <c r="R164" i="14" a="1"/>
  <c r="R164" i="14" s="1"/>
  <c r="T164" i="14" s="1"/>
  <c r="I85" i="20" a="1"/>
  <c r="I85" i="20" s="1"/>
  <c r="H164" i="19" a="1"/>
  <c r="H164" i="19" s="1"/>
  <c r="Q163" i="14" a="1"/>
  <c r="Q163" i="14" s="1"/>
  <c r="S163" i="14" s="1"/>
  <c r="I164" i="19" a="1"/>
  <c r="I164" i="19" s="1"/>
  <c r="R163" i="14" a="1"/>
  <c r="R163" i="14" s="1"/>
  <c r="T163" i="14" s="1"/>
  <c r="R165" i="14" a="1"/>
  <c r="R165" i="14" s="1"/>
  <c r="T165" i="14" s="1"/>
  <c r="I166" i="19" a="1"/>
  <c r="I166" i="19" s="1"/>
  <c r="K166" i="19" s="1"/>
  <c r="I87" i="20" a="1"/>
  <c r="I87" i="20" s="1"/>
  <c r="Q165" i="14" a="1"/>
  <c r="Q165" i="14" s="1"/>
  <c r="S165" i="14" s="1"/>
  <c r="AT29" i="1"/>
  <c r="AJ145" i="14"/>
  <c r="F130" i="27"/>
  <c r="K131" i="27"/>
  <c r="J104" i="27"/>
  <c r="AK130" i="14"/>
  <c r="AF129" i="14"/>
  <c r="J47" i="27"/>
  <c r="J39" i="27"/>
  <c r="AI121" i="14"/>
  <c r="AI145" i="14"/>
  <c r="AL141" i="14"/>
  <c r="AL146" i="14"/>
  <c r="AK37" i="14"/>
  <c r="AK69" i="14"/>
  <c r="AL62" i="14"/>
  <c r="AK10" i="14"/>
  <c r="AF9" i="14"/>
  <c r="AJ49" i="14"/>
  <c r="AL142" i="14"/>
  <c r="AL115" i="14"/>
  <c r="AL28" i="14"/>
  <c r="AJ81" i="14"/>
  <c r="AK76" i="14"/>
  <c r="AL74" i="14"/>
  <c r="AG73" i="14"/>
  <c r="AL12" i="14"/>
  <c r="AL61" i="14"/>
  <c r="AL69" i="14"/>
  <c r="AK151" i="14"/>
  <c r="E42" i="27"/>
  <c r="J43" i="27"/>
  <c r="AL78" i="14"/>
  <c r="AL51" i="14"/>
  <c r="AK109" i="14"/>
  <c r="AL21" i="14"/>
  <c r="AK115" i="14"/>
  <c r="AG145" i="14"/>
  <c r="AL151" i="14"/>
  <c r="AI129" i="14"/>
  <c r="AL139" i="14"/>
  <c r="AL53" i="14"/>
  <c r="AL92" i="14"/>
  <c r="AL123" i="14"/>
  <c r="AG129" i="14"/>
  <c r="AL135" i="14"/>
  <c r="AJ65" i="14"/>
  <c r="AK61" i="14"/>
  <c r="AK15" i="14"/>
  <c r="AK91" i="14"/>
  <c r="E26" i="27"/>
  <c r="J28" i="27"/>
  <c r="E66" i="27"/>
  <c r="J67" i="27"/>
  <c r="AK74" i="14"/>
  <c r="AF73" i="14"/>
  <c r="AI97" i="14"/>
  <c r="AF49" i="14"/>
  <c r="AK55" i="14"/>
  <c r="AG137" i="14"/>
  <c r="AL143" i="14"/>
  <c r="AL126" i="14"/>
  <c r="AL67" i="14"/>
  <c r="AK122" i="14"/>
  <c r="AF121" i="14"/>
  <c r="I98" i="27"/>
  <c r="K143" i="27"/>
  <c r="K29" i="27"/>
  <c r="K86" i="27"/>
  <c r="F122" i="27"/>
  <c r="K123" i="27"/>
  <c r="J152" i="27"/>
  <c r="AK42" i="14"/>
  <c r="AF41" i="14"/>
  <c r="K52" i="27"/>
  <c r="K22" i="27"/>
  <c r="J116" i="27"/>
  <c r="K152" i="27"/>
  <c r="AL98" i="14"/>
  <c r="AG97" i="14"/>
  <c r="K148" i="27"/>
  <c r="K93" i="27"/>
  <c r="K136" i="27"/>
  <c r="I34" i="27"/>
  <c r="AK66" i="14"/>
  <c r="AF65" i="14"/>
  <c r="K151" i="27"/>
  <c r="H18" i="27"/>
  <c r="E74" i="27"/>
  <c r="J75" i="27"/>
  <c r="AL34" i="14"/>
  <c r="AG33" i="14"/>
  <c r="F146" i="27"/>
  <c r="K116" i="27"/>
  <c r="J77" i="27"/>
  <c r="AL122" i="14"/>
  <c r="AG121" i="14"/>
  <c r="F74" i="27"/>
  <c r="K75" i="27"/>
  <c r="K62" i="27"/>
  <c r="J54" i="27"/>
  <c r="K70" i="27"/>
  <c r="K79" i="27"/>
  <c r="H82" i="27"/>
  <c r="I122" i="27"/>
  <c r="K99" i="27"/>
  <c r="K140" i="27"/>
  <c r="K54" i="27"/>
  <c r="J62" i="27"/>
  <c r="J92" i="27"/>
  <c r="H42" i="27"/>
  <c r="F138" i="27"/>
  <c r="K139" i="27"/>
  <c r="AL70" i="14"/>
  <c r="K104" i="27"/>
  <c r="F26" i="27"/>
  <c r="K27" i="27"/>
  <c r="AK106" i="14"/>
  <c r="AF105" i="14"/>
  <c r="AJ25" i="14"/>
  <c r="E90" i="27"/>
  <c r="J91" i="27"/>
  <c r="K127" i="27"/>
  <c r="I42" i="27"/>
  <c r="AL58" i="14"/>
  <c r="AG57" i="14"/>
  <c r="AJ113" i="14"/>
  <c r="I138" i="27"/>
  <c r="H90" i="27"/>
  <c r="K30" i="27"/>
  <c r="E106" i="27"/>
  <c r="J117" i="27"/>
  <c r="J107" i="27"/>
  <c r="H106" i="27"/>
  <c r="J144" i="27"/>
  <c r="K47" i="27"/>
  <c r="J35" i="27"/>
  <c r="E34" i="27"/>
  <c r="K135" i="27"/>
  <c r="AL42" i="14"/>
  <c r="K92" i="27"/>
  <c r="K32" i="27"/>
  <c r="K59" i="27"/>
  <c r="F58" i="27"/>
  <c r="I66" i="27"/>
  <c r="J61" i="27"/>
  <c r="J29" i="27"/>
  <c r="K48" i="27"/>
  <c r="J53" i="27"/>
  <c r="J134" i="27"/>
  <c r="K35" i="27"/>
  <c r="F34" i="27"/>
  <c r="AG25" i="14"/>
  <c r="AL31" i="14"/>
  <c r="K107" i="27"/>
  <c r="F106" i="27"/>
  <c r="H98" i="27"/>
  <c r="AG105" i="14"/>
  <c r="AL111" i="14"/>
  <c r="AK98" i="14"/>
  <c r="AF97" i="14"/>
  <c r="AL20" i="14"/>
  <c r="AI137" i="14"/>
  <c r="AK117" i="14"/>
  <c r="AL77" i="14"/>
  <c r="AI49" i="14"/>
  <c r="AL66" i="14"/>
  <c r="AG65" i="14"/>
  <c r="AK43" i="14"/>
  <c r="AL94" i="14"/>
  <c r="H66" i="27"/>
  <c r="AL39" i="14"/>
  <c r="AK146" i="14"/>
  <c r="AF145" i="14"/>
  <c r="AJ129" i="14"/>
  <c r="AL114" i="14"/>
  <c r="AG113" i="14"/>
  <c r="AL119" i="14"/>
  <c r="AL54" i="14"/>
  <c r="H26" i="27"/>
  <c r="AI41" i="14"/>
  <c r="AL100" i="14"/>
  <c r="AK54" i="14"/>
  <c r="AK77" i="14"/>
  <c r="AK147" i="14"/>
  <c r="AL75" i="14"/>
  <c r="AK142" i="14"/>
  <c r="AK18" i="14"/>
  <c r="AF17" i="14"/>
  <c r="AK116" i="14"/>
  <c r="AL148" i="14"/>
  <c r="J123" i="27"/>
  <c r="H122" i="27"/>
  <c r="AL35" i="14"/>
  <c r="AF25" i="14"/>
  <c r="AK31" i="14"/>
  <c r="AF81" i="14"/>
  <c r="AK87" i="14"/>
  <c r="AL13" i="14"/>
  <c r="AK101" i="14"/>
  <c r="AI89" i="14"/>
  <c r="AL79" i="14"/>
  <c r="I90" i="27"/>
  <c r="AK58" i="14"/>
  <c r="AF57" i="14"/>
  <c r="K78" i="27"/>
  <c r="K67" i="27"/>
  <c r="F66" i="27"/>
  <c r="H58" i="27"/>
  <c r="K120" i="27"/>
  <c r="I74" i="27"/>
  <c r="I114" i="27"/>
  <c r="AK138" i="14"/>
  <c r="H114" i="27"/>
  <c r="J151" i="27"/>
  <c r="AL90" i="14"/>
  <c r="AG89" i="14"/>
  <c r="J102" i="27"/>
  <c r="I50" i="27"/>
  <c r="J99" i="27"/>
  <c r="E98" i="27"/>
  <c r="K21" i="27"/>
  <c r="K111" i="27"/>
  <c r="J59" i="27"/>
  <c r="E58" i="27"/>
  <c r="I130" i="27"/>
  <c r="J71" i="27"/>
  <c r="H138" i="27"/>
  <c r="K95" i="27"/>
  <c r="K40" i="27"/>
  <c r="J147" i="27"/>
  <c r="E146" i="27"/>
  <c r="K115" i="27"/>
  <c r="F114" i="27"/>
  <c r="K55" i="27"/>
  <c r="AI25" i="14"/>
  <c r="K101" i="27"/>
  <c r="J55" i="27"/>
  <c r="E138" i="27"/>
  <c r="J139" i="27"/>
  <c r="J78" i="27"/>
  <c r="AI113" i="14"/>
  <c r="J148" i="27"/>
  <c r="K76" i="27"/>
  <c r="J143" i="27"/>
  <c r="J19" i="27"/>
  <c r="E18" i="27"/>
  <c r="AK140" i="14"/>
  <c r="AK34" i="14"/>
  <c r="AF33" i="14"/>
  <c r="AI33" i="14"/>
  <c r="K91" i="27"/>
  <c r="F90" i="27"/>
  <c r="K80" i="27"/>
  <c r="AL10" i="14"/>
  <c r="AG9" i="14"/>
  <c r="AG41" i="14"/>
  <c r="AL18" i="14"/>
  <c r="AG17" i="14"/>
  <c r="AK20" i="14"/>
  <c r="AK75" i="14"/>
  <c r="AJ17" i="14"/>
  <c r="AK45" i="14"/>
  <c r="AL60" i="14"/>
  <c r="AK44" i="14"/>
  <c r="AI73" i="14"/>
  <c r="AK62" i="14"/>
  <c r="AI65" i="14"/>
  <c r="AK14" i="14"/>
  <c r="AI57" i="14"/>
  <c r="AK11" i="14"/>
  <c r="AK123" i="14"/>
  <c r="AK68" i="14"/>
  <c r="AL55" i="14"/>
  <c r="AJ105" i="14"/>
  <c r="AL68" i="14"/>
  <c r="AK111" i="14"/>
  <c r="AK13" i="14"/>
  <c r="AK107" i="14"/>
  <c r="AK21" i="14"/>
  <c r="AI17" i="14"/>
  <c r="AJ89" i="14"/>
  <c r="AL116" i="14"/>
  <c r="AK102" i="14"/>
  <c r="AL19" i="14"/>
  <c r="AL107" i="14"/>
  <c r="AL140" i="14"/>
  <c r="AK126" i="14"/>
  <c r="AK108" i="14"/>
  <c r="AK139" i="14"/>
  <c r="AK148" i="14"/>
  <c r="AL127" i="14"/>
  <c r="AL118" i="14"/>
  <c r="AK90" i="14"/>
  <c r="AF89" i="14"/>
  <c r="AK39" i="14"/>
  <c r="AJ9" i="14"/>
  <c r="AK103" i="14"/>
  <c r="AK46" i="14"/>
  <c r="AK38" i="14"/>
  <c r="AK95" i="14"/>
  <c r="AK114" i="14"/>
  <c r="AF113" i="14"/>
  <c r="AK82" i="14"/>
  <c r="AL82" i="14"/>
  <c r="AG81" i="14"/>
  <c r="H146" i="27"/>
  <c r="K43" i="27"/>
  <c r="F42" i="27"/>
  <c r="F98" i="27"/>
  <c r="K102" i="27"/>
  <c r="J46" i="27"/>
  <c r="K61" i="27"/>
  <c r="J150" i="27"/>
  <c r="AL50" i="14"/>
  <c r="AG49" i="14"/>
  <c r="J112" i="27"/>
  <c r="AK50" i="14"/>
  <c r="J149" i="27"/>
  <c r="AF137" i="14"/>
  <c r="AK143" i="14"/>
  <c r="AL63" i="14"/>
  <c r="AJ33" i="14"/>
  <c r="K147" i="27"/>
  <c r="I146" i="27"/>
  <c r="I58" i="27"/>
  <c r="E130" i="27"/>
  <c r="J131" i="27"/>
  <c r="K100" i="27"/>
  <c r="K88" i="27"/>
  <c r="E114" i="27"/>
  <c r="J115" i="27"/>
  <c r="K44" i="27"/>
  <c r="J83" i="27"/>
  <c r="E82" i="27"/>
  <c r="K83" i="27"/>
  <c r="F82" i="27"/>
  <c r="K19" i="27"/>
  <c r="F18" i="27"/>
  <c r="H34" i="27"/>
  <c r="H50" i="27"/>
  <c r="H130" i="27"/>
  <c r="J120" i="27"/>
  <c r="J124" i="27"/>
  <c r="J69" i="27"/>
  <c r="K56" i="27"/>
  <c r="K51" i="27"/>
  <c r="F50" i="27"/>
  <c r="I106" i="27"/>
  <c r="K69" i="27"/>
  <c r="J108" i="27"/>
  <c r="J22" i="27"/>
  <c r="K117" i="27"/>
  <c r="J103" i="27"/>
  <c r="J51" i="27"/>
  <c r="E50" i="27"/>
  <c r="K20" i="27"/>
  <c r="J127" i="27"/>
  <c r="J140" i="27"/>
  <c r="K128" i="27"/>
  <c r="K27" i="23"/>
  <c r="F26" i="23"/>
  <c r="K94" i="23"/>
  <c r="K21" i="23"/>
  <c r="F130" i="23"/>
  <c r="K131" i="23"/>
  <c r="H82" i="23"/>
  <c r="E106" i="23"/>
  <c r="J48" i="23"/>
  <c r="K151" i="23"/>
  <c r="J132" i="23"/>
  <c r="K150" i="23"/>
  <c r="J13" i="23"/>
  <c r="J32" i="23"/>
  <c r="AC123" i="14"/>
  <c r="AC44" i="14"/>
  <c r="AB122" i="14"/>
  <c r="W121" i="14"/>
  <c r="J12" i="23"/>
  <c r="X25" i="14"/>
  <c r="H122" i="23"/>
  <c r="E82" i="23"/>
  <c r="J83" i="23"/>
  <c r="AB20" i="14"/>
  <c r="W145" i="14"/>
  <c r="AB151" i="14"/>
  <c r="E90" i="23"/>
  <c r="AC141" i="14"/>
  <c r="AC143" i="14"/>
  <c r="AB10" i="14"/>
  <c r="W9" i="14"/>
  <c r="E26" i="23"/>
  <c r="AB18" i="14"/>
  <c r="W17" i="14"/>
  <c r="AB79" i="14"/>
  <c r="AB148" i="14"/>
  <c r="AC115" i="14"/>
  <c r="K124" i="23"/>
  <c r="K45" i="23"/>
  <c r="E122" i="23"/>
  <c r="J123" i="23"/>
  <c r="J79" i="23"/>
  <c r="J151" i="23"/>
  <c r="X9" i="14"/>
  <c r="F82" i="23"/>
  <c r="K20" i="23"/>
  <c r="J86" i="23"/>
  <c r="J21" i="23"/>
  <c r="AB90" i="14"/>
  <c r="W89" i="14"/>
  <c r="K118" i="23"/>
  <c r="K144" i="23"/>
  <c r="W25" i="14"/>
  <c r="E18" i="23"/>
  <c r="J19" i="23"/>
  <c r="K116" i="23"/>
  <c r="AC15" i="14"/>
  <c r="AB83" i="14"/>
  <c r="F106" i="23"/>
  <c r="AC110" i="14"/>
  <c r="J59" i="23"/>
  <c r="E58" i="23"/>
  <c r="AB116" i="14"/>
  <c r="AC122" i="14"/>
  <c r="X121" i="14"/>
  <c r="AB58" i="14"/>
  <c r="W57" i="14"/>
  <c r="J14" i="23"/>
  <c r="K100" i="23"/>
  <c r="F146" i="23"/>
  <c r="K19" i="23"/>
  <c r="F18" i="23"/>
  <c r="AB130" i="14"/>
  <c r="W129" i="14"/>
  <c r="AB92" i="14"/>
  <c r="AC13" i="14"/>
  <c r="AB84" i="14"/>
  <c r="AB124" i="14"/>
  <c r="AB39" i="14"/>
  <c r="J30" i="23"/>
  <c r="K123" i="23"/>
  <c r="F122" i="23"/>
  <c r="E66" i="23"/>
  <c r="AB139" i="14"/>
  <c r="W137" i="14"/>
  <c r="AB143" i="14"/>
  <c r="AB45" i="14"/>
  <c r="X49" i="14"/>
  <c r="F66" i="23"/>
  <c r="AB42" i="14"/>
  <c r="W41" i="14"/>
  <c r="E130" i="23"/>
  <c r="J131" i="23"/>
  <c r="K12" i="23"/>
  <c r="K32" i="23"/>
  <c r="J93" i="23"/>
  <c r="K14" i="23"/>
  <c r="J29" i="23"/>
  <c r="J125" i="23"/>
  <c r="X145" i="14"/>
  <c r="AC106" i="14"/>
  <c r="X105" i="14"/>
  <c r="F138" i="23"/>
  <c r="K139" i="23"/>
  <c r="W49" i="14"/>
  <c r="AB68" i="14"/>
  <c r="K141" i="23"/>
  <c r="W65" i="14"/>
  <c r="J140" i="23"/>
  <c r="K40" i="23"/>
  <c r="J46" i="23"/>
  <c r="F50" i="23"/>
  <c r="X65" i="14"/>
  <c r="K61" i="23"/>
  <c r="K55" i="23"/>
  <c r="J80" i="23"/>
  <c r="J43" i="23"/>
  <c r="E42" i="23"/>
  <c r="W81" i="14"/>
  <c r="AB87" i="14"/>
  <c r="AB53" i="14"/>
  <c r="AB63" i="14"/>
  <c r="AC18" i="14"/>
  <c r="X17" i="14"/>
  <c r="X137" i="14"/>
  <c r="E50" i="23"/>
  <c r="W33" i="14"/>
  <c r="AC42" i="14"/>
  <c r="AC63" i="14"/>
  <c r="X81" i="14"/>
  <c r="AC125" i="14"/>
  <c r="AB141" i="14"/>
  <c r="J101" i="23"/>
  <c r="J88" i="23"/>
  <c r="J54" i="23"/>
  <c r="J143" i="23"/>
  <c r="J52" i="23"/>
  <c r="F114" i="23"/>
  <c r="E34" i="23"/>
  <c r="K127" i="23"/>
  <c r="K64" i="23"/>
  <c r="J142" i="23"/>
  <c r="K80" i="23"/>
  <c r="F74" i="23"/>
  <c r="E114" i="23"/>
  <c r="AC139" i="14"/>
  <c r="AB93" i="14"/>
  <c r="AB70" i="14"/>
  <c r="AB59" i="14"/>
  <c r="W97" i="14"/>
  <c r="X41" i="14"/>
  <c r="X113" i="14"/>
  <c r="AC35" i="14"/>
  <c r="AC77" i="14"/>
  <c r="AB76" i="14"/>
  <c r="F90" i="23"/>
  <c r="E138" i="23"/>
  <c r="AC34" i="14"/>
  <c r="X33" i="14"/>
  <c r="AB135" i="14"/>
  <c r="J61" i="23"/>
  <c r="X73" i="14"/>
  <c r="W113" i="14"/>
  <c r="K60" i="23"/>
  <c r="K140" i="23"/>
  <c r="J94" i="23"/>
  <c r="J71" i="23"/>
  <c r="J99" i="23"/>
  <c r="E98" i="23"/>
  <c r="K48" i="23"/>
  <c r="AB132" i="14"/>
  <c r="K149" i="23"/>
  <c r="K46" i="23"/>
  <c r="J77" i="23"/>
  <c r="J15" i="23"/>
  <c r="X89" i="14"/>
  <c r="K125" i="23"/>
  <c r="K109" i="23"/>
  <c r="F34" i="23"/>
  <c r="J76" i="23"/>
  <c r="K13" i="23"/>
  <c r="AC98" i="14"/>
  <c r="X97" i="14"/>
  <c r="E74" i="23"/>
  <c r="AB46" i="14"/>
  <c r="AC135" i="14"/>
  <c r="X57" i="14"/>
  <c r="E146" i="23"/>
  <c r="X129" i="14"/>
  <c r="W105" i="14"/>
  <c r="AC23" i="14"/>
  <c r="F98" i="23"/>
  <c r="W73" i="14"/>
  <c r="J148" i="23"/>
  <c r="K136" i="23"/>
  <c r="F58" i="23"/>
  <c r="N57" i="14"/>
  <c r="I13" i="19" a="1"/>
  <c r="I13" i="19" s="1"/>
  <c r="K13" i="19" s="1"/>
  <c r="R12" i="14" a="1"/>
  <c r="R12" i="14" s="1"/>
  <c r="T12" i="14" s="1"/>
  <c r="E58" i="19"/>
  <c r="O121" i="14"/>
  <c r="S10" i="14"/>
  <c r="N9" i="14"/>
  <c r="H21" i="19" a="1"/>
  <c r="H21" i="19" s="1"/>
  <c r="J21" i="19" s="1"/>
  <c r="Q20" i="14" a="1"/>
  <c r="Q20" i="14" s="1"/>
  <c r="S20" i="14" s="1"/>
  <c r="I55" i="20" a="1"/>
  <c r="I55" i="20" s="1"/>
  <c r="O97" i="14"/>
  <c r="H61" i="19" a="1"/>
  <c r="H61" i="19" s="1"/>
  <c r="J61" i="19" s="1"/>
  <c r="Q60" i="14" a="1"/>
  <c r="Q60" i="14" s="1"/>
  <c r="S60" i="14" s="1"/>
  <c r="I9" i="20" a="1"/>
  <c r="I9" i="20" s="1"/>
  <c r="I144" i="19" a="1"/>
  <c r="I144" i="19" s="1"/>
  <c r="K144" i="19" s="1"/>
  <c r="R143" i="14" a="1"/>
  <c r="R143" i="14" s="1"/>
  <c r="T143" i="14" s="1"/>
  <c r="I151" i="19" a="1"/>
  <c r="I151" i="19" s="1"/>
  <c r="K151" i="19" s="1"/>
  <c r="R150" i="14" a="1"/>
  <c r="R150" i="14" s="1"/>
  <c r="T150" i="14" s="1"/>
  <c r="S40" i="1"/>
  <c r="H51" i="19" a="1"/>
  <c r="H51" i="19" s="1"/>
  <c r="J51" i="19" s="1"/>
  <c r="Q50" i="14" a="1"/>
  <c r="Q50" i="14" s="1"/>
  <c r="S50" i="14" s="1"/>
  <c r="I17" i="20" a="1"/>
  <c r="I17" i="20" s="1"/>
  <c r="H136" i="19" a="1"/>
  <c r="H136" i="19" s="1"/>
  <c r="J136" i="19" s="1"/>
  <c r="Q135" i="14" a="1"/>
  <c r="Q135" i="14" s="1"/>
  <c r="S135" i="14" s="1"/>
  <c r="I127" i="20" a="1"/>
  <c r="I127" i="20" s="1"/>
  <c r="H125" i="19" a="1"/>
  <c r="H125" i="19" s="1"/>
  <c r="J125" i="19" s="1"/>
  <c r="Q124" i="14" a="1"/>
  <c r="Q124" i="14" s="1"/>
  <c r="S124" i="14" s="1"/>
  <c r="I58" i="20" a="1"/>
  <c r="I58" i="20" s="1"/>
  <c r="T108" i="1"/>
  <c r="I141" i="19" a="1"/>
  <c r="I141" i="19" s="1"/>
  <c r="K141" i="19" s="1"/>
  <c r="R140" i="14" a="1"/>
  <c r="R140" i="14" s="1"/>
  <c r="T140" i="14" s="1"/>
  <c r="H87" i="19" a="1"/>
  <c r="H87" i="19" s="1"/>
  <c r="J87" i="19" s="1"/>
  <c r="Q86" i="14" a="1"/>
  <c r="Q86" i="14" s="1"/>
  <c r="S86" i="14" s="1"/>
  <c r="I104" i="20" a="1"/>
  <c r="I104" i="20" s="1"/>
  <c r="I80" i="19" a="1"/>
  <c r="I80" i="19" s="1"/>
  <c r="K80" i="19" s="1"/>
  <c r="R79" i="14" a="1"/>
  <c r="R79" i="14" s="1"/>
  <c r="T79" i="14" s="1"/>
  <c r="S25" i="1"/>
  <c r="H30" i="19" a="1"/>
  <c r="H30" i="19" s="1"/>
  <c r="J30" i="19" s="1"/>
  <c r="Q29" i="14" a="1"/>
  <c r="Q29" i="14" s="1"/>
  <c r="S29" i="14" s="1"/>
  <c r="I42" i="20" a="1"/>
  <c r="I42" i="20" s="1"/>
  <c r="H100" i="19" a="1"/>
  <c r="H100" i="19" s="1"/>
  <c r="J100" i="19" s="1"/>
  <c r="Q99" i="14" a="1"/>
  <c r="Q99" i="14" s="1"/>
  <c r="S99" i="14" s="1"/>
  <c r="I34" i="20" a="1"/>
  <c r="I34" i="20" s="1"/>
  <c r="F82" i="19"/>
  <c r="O49" i="14"/>
  <c r="E34" i="19"/>
  <c r="F114" i="19"/>
  <c r="F130" i="19"/>
  <c r="T10" i="14"/>
  <c r="O9" i="14"/>
  <c r="F122" i="19"/>
  <c r="O57" i="14"/>
  <c r="E82" i="19"/>
  <c r="N137" i="14"/>
  <c r="O145" i="14"/>
  <c r="T48" i="1"/>
  <c r="I61" i="19" a="1"/>
  <c r="I61" i="19" s="1"/>
  <c r="K61" i="19" s="1"/>
  <c r="R60" i="14" a="1"/>
  <c r="R60" i="14" s="1"/>
  <c r="T60" i="14" s="1"/>
  <c r="I108" i="19" a="1"/>
  <c r="I108" i="19" s="1"/>
  <c r="K108" i="19" s="1"/>
  <c r="R107" i="14" a="1"/>
  <c r="R107" i="14" s="1"/>
  <c r="T107" i="14" s="1"/>
  <c r="H128" i="19" a="1"/>
  <c r="H128" i="19" s="1"/>
  <c r="J128" i="19" s="1"/>
  <c r="Q127" i="14" a="1"/>
  <c r="Q127" i="14" s="1"/>
  <c r="S127" i="14" s="1"/>
  <c r="I133" i="20" a="1"/>
  <c r="I133" i="20" s="1"/>
  <c r="I88" i="19" a="1"/>
  <c r="I88" i="19" s="1"/>
  <c r="K88" i="19" s="1"/>
  <c r="R87" i="14" a="1"/>
  <c r="R87" i="14" s="1"/>
  <c r="T87" i="14" s="1"/>
  <c r="H149" i="19" a="1"/>
  <c r="H149" i="19" s="1"/>
  <c r="J149" i="19" s="1"/>
  <c r="Q148" i="14" a="1"/>
  <c r="Q148" i="14" s="1"/>
  <c r="S148" i="14" s="1"/>
  <c r="I79" i="20" a="1"/>
  <c r="I79" i="20" s="1"/>
  <c r="H151" i="19" a="1"/>
  <c r="H151" i="19" s="1"/>
  <c r="J151" i="19" s="1"/>
  <c r="Q150" i="14" a="1"/>
  <c r="Q150" i="14" s="1"/>
  <c r="S150" i="14" s="1"/>
  <c r="I81" i="20" a="1"/>
  <c r="I81" i="20" s="1"/>
  <c r="H96" i="19" a="1"/>
  <c r="H96" i="19" s="1"/>
  <c r="J96" i="19" s="1"/>
  <c r="Q95" i="14" a="1"/>
  <c r="Q95" i="14" s="1"/>
  <c r="S95" i="14" s="1"/>
  <c r="I107" i="20" a="1"/>
  <c r="I107" i="20" s="1"/>
  <c r="H39" i="19" a="1"/>
  <c r="H39" i="19" s="1"/>
  <c r="J39" i="19" s="1"/>
  <c r="Q38" i="14" a="1"/>
  <c r="Q38" i="14" s="1"/>
  <c r="S38" i="14" s="1"/>
  <c r="I118" i="20" a="1"/>
  <c r="I118" i="20" s="1"/>
  <c r="I123" i="19" a="1"/>
  <c r="I123" i="19" s="1"/>
  <c r="K123" i="19" s="1"/>
  <c r="R122" i="14" a="1"/>
  <c r="R122" i="14" s="1"/>
  <c r="T122" i="14" s="1"/>
  <c r="H80" i="19" a="1"/>
  <c r="H80" i="19" s="1"/>
  <c r="J80" i="19" s="1"/>
  <c r="I113" i="20" a="1"/>
  <c r="I113" i="20" s="1"/>
  <c r="Q79" i="14" a="1"/>
  <c r="Q79" i="14" s="1"/>
  <c r="S79" i="14" s="1"/>
  <c r="I14" i="19" a="1"/>
  <c r="I14" i="19" s="1"/>
  <c r="K14" i="19" s="1"/>
  <c r="R13" i="14" a="1"/>
  <c r="R13" i="14" s="1"/>
  <c r="T13" i="14" s="1"/>
  <c r="I60" i="19" a="1"/>
  <c r="I60" i="19" s="1"/>
  <c r="K60" i="19" s="1"/>
  <c r="R59" i="14" a="1"/>
  <c r="R59" i="14" s="1"/>
  <c r="T59" i="14" s="1"/>
  <c r="S117" i="1"/>
  <c r="H152" i="19" a="1"/>
  <c r="H152" i="19" s="1"/>
  <c r="J152" i="19" s="1"/>
  <c r="Q151" i="14" a="1"/>
  <c r="Q151" i="14" s="1"/>
  <c r="S151" i="14" s="1"/>
  <c r="I82" i="20" a="1"/>
  <c r="I82" i="20" s="1"/>
  <c r="S12" i="1"/>
  <c r="H13" i="19" a="1"/>
  <c r="H13" i="19" s="1"/>
  <c r="J13" i="19" s="1"/>
  <c r="Q12" i="14" a="1"/>
  <c r="Q12" i="14" s="1"/>
  <c r="S12" i="14" s="1"/>
  <c r="I69" i="20" a="1"/>
  <c r="I69" i="20" s="1"/>
  <c r="H107" i="19" a="1"/>
  <c r="H107" i="19" s="1"/>
  <c r="J107" i="19" s="1"/>
  <c r="Q106" i="14" a="1"/>
  <c r="Q106" i="14" s="1"/>
  <c r="S106" i="14" s="1"/>
  <c r="I75" i="20" a="1"/>
  <c r="I75" i="20" s="1"/>
  <c r="H56" i="19" a="1"/>
  <c r="H56" i="19" s="1"/>
  <c r="J56" i="19" s="1"/>
  <c r="I125" i="20" a="1"/>
  <c r="I125" i="20" s="1"/>
  <c r="Q55" i="14" a="1"/>
  <c r="Q55" i="14" s="1"/>
  <c r="S55" i="14" s="1"/>
  <c r="I70" i="19" a="1"/>
  <c r="I70" i="19" s="1"/>
  <c r="K70" i="19" s="1"/>
  <c r="R69" i="14" a="1"/>
  <c r="R69" i="14" s="1"/>
  <c r="T69" i="14" s="1"/>
  <c r="Q122" i="14" a="1"/>
  <c r="Q122" i="14" s="1"/>
  <c r="S122" i="14" s="1"/>
  <c r="H123" i="19" a="1"/>
  <c r="H123" i="19" s="1"/>
  <c r="J123" i="19" s="1"/>
  <c r="I53" i="20" a="1"/>
  <c r="I53" i="20" s="1"/>
  <c r="I87" i="19" a="1"/>
  <c r="I87" i="19" s="1"/>
  <c r="K87" i="19" s="1"/>
  <c r="R86" i="14" a="1"/>
  <c r="R86" i="14" s="1"/>
  <c r="T86" i="14" s="1"/>
  <c r="R27" i="14" a="1"/>
  <c r="R27" i="14" s="1"/>
  <c r="T27" i="14" s="1"/>
  <c r="I28" i="19" a="1"/>
  <c r="I28" i="19" s="1"/>
  <c r="K28" i="19" s="1"/>
  <c r="O81" i="14"/>
  <c r="F50" i="19"/>
  <c r="N33" i="14"/>
  <c r="O113" i="14"/>
  <c r="F74" i="19"/>
  <c r="N49" i="14"/>
  <c r="F58" i="19"/>
  <c r="H16" i="19" a="1"/>
  <c r="H16" i="19" s="1"/>
  <c r="J16" i="19" s="1"/>
  <c r="I109" i="20" a="1"/>
  <c r="I109" i="20" s="1"/>
  <c r="Q15" i="14" a="1"/>
  <c r="Q15" i="14" s="1"/>
  <c r="S15" i="14" s="1"/>
  <c r="N129" i="14"/>
  <c r="H112" i="19" a="1"/>
  <c r="H112" i="19" s="1"/>
  <c r="J112" i="19" s="1"/>
  <c r="Q111" i="14" a="1"/>
  <c r="Q111" i="14" s="1"/>
  <c r="S111" i="14" s="1"/>
  <c r="I101" i="20" a="1"/>
  <c r="I101" i="20" s="1"/>
  <c r="I94" i="19" a="1"/>
  <c r="I94" i="19" s="1"/>
  <c r="K94" i="19" s="1"/>
  <c r="R93" i="14" a="1"/>
  <c r="R93" i="14" s="1"/>
  <c r="T93" i="14" s="1"/>
  <c r="I120" i="19" a="1"/>
  <c r="I120" i="19" s="1"/>
  <c r="K120" i="19" s="1"/>
  <c r="R119" i="14" a="1"/>
  <c r="R119" i="14" s="1"/>
  <c r="T119" i="14" s="1"/>
  <c r="I63" i="19" a="1"/>
  <c r="I63" i="19" s="1"/>
  <c r="K63" i="19" s="1"/>
  <c r="R62" i="14" a="1"/>
  <c r="R62" i="14" s="1"/>
  <c r="T62" i="14" s="1"/>
  <c r="Q18" i="14" a="1"/>
  <c r="Q18" i="14" s="1"/>
  <c r="S18" i="14" s="1"/>
  <c r="H19" i="19" a="1"/>
  <c r="H19" i="19" s="1"/>
  <c r="J19" i="19" s="1"/>
  <c r="I33" i="20" a="1"/>
  <c r="I33" i="20" s="1"/>
  <c r="I38" i="19" a="1"/>
  <c r="I38" i="19" s="1"/>
  <c r="K38" i="19" s="1"/>
  <c r="R37" i="14" a="1"/>
  <c r="R37" i="14" s="1"/>
  <c r="T37" i="14" s="1"/>
  <c r="H132" i="19" a="1"/>
  <c r="H132" i="19" s="1"/>
  <c r="J132" i="19" s="1"/>
  <c r="Q131" i="14" a="1"/>
  <c r="Q131" i="14" s="1"/>
  <c r="S131" i="14" s="1"/>
  <c r="I68" i="20" a="1"/>
  <c r="I68" i="20" s="1"/>
  <c r="H142" i="19" a="1"/>
  <c r="H142" i="19" s="1"/>
  <c r="J142" i="19" s="1"/>
  <c r="Q141" i="14" a="1"/>
  <c r="Q141" i="14" s="1"/>
  <c r="S141" i="14" s="1"/>
  <c r="I10" i="20" a="1"/>
  <c r="I10" i="20" s="1"/>
  <c r="H75" i="19" a="1"/>
  <c r="H75" i="19" s="1"/>
  <c r="J75" i="19" s="1"/>
  <c r="Q74" i="14" a="1"/>
  <c r="Q74" i="14" s="1"/>
  <c r="S74" i="14" s="1"/>
  <c r="I15" i="20" a="1"/>
  <c r="I15" i="20" s="1"/>
  <c r="I100" i="19" a="1"/>
  <c r="I100" i="19" s="1"/>
  <c r="K100" i="19" s="1"/>
  <c r="R99" i="14" a="1"/>
  <c r="R99" i="14" s="1"/>
  <c r="T99" i="14" s="1"/>
  <c r="F106" i="19"/>
  <c r="O129" i="14"/>
  <c r="E74" i="19"/>
  <c r="F90" i="19"/>
  <c r="N81" i="14"/>
  <c r="I147" i="19" a="1"/>
  <c r="I147" i="19" s="1"/>
  <c r="K147" i="19" s="1"/>
  <c r="R146" i="14" a="1"/>
  <c r="R146" i="14" s="1"/>
  <c r="T146" i="14" s="1"/>
  <c r="I149" i="19" a="1"/>
  <c r="I149" i="19" s="1"/>
  <c r="K149" i="19" s="1"/>
  <c r="R148" i="14" a="1"/>
  <c r="R148" i="14" s="1"/>
  <c r="T148" i="14" s="1"/>
  <c r="S113" i="1"/>
  <c r="H148" i="19" a="1"/>
  <c r="H148" i="19" s="1"/>
  <c r="J148" i="19" s="1"/>
  <c r="Q147" i="14" a="1"/>
  <c r="Q147" i="14" s="1"/>
  <c r="S147" i="14" s="1"/>
  <c r="I78" i="20" a="1"/>
  <c r="I78" i="20" s="1"/>
  <c r="I47" i="19" a="1"/>
  <c r="I47" i="19" s="1"/>
  <c r="K47" i="19" s="1"/>
  <c r="R46" i="14" a="1"/>
  <c r="R46" i="14" s="1"/>
  <c r="T46" i="14" s="1"/>
  <c r="R90" i="14" a="1"/>
  <c r="R90" i="14" s="1"/>
  <c r="T90" i="14" s="1"/>
  <c r="I91" i="19" a="1"/>
  <c r="I91" i="19" s="1"/>
  <c r="K91" i="19" s="1"/>
  <c r="H14" i="19" a="1"/>
  <c r="H14" i="19" s="1"/>
  <c r="J14" i="19" s="1"/>
  <c r="Q13" i="14" a="1"/>
  <c r="Q13" i="14" s="1"/>
  <c r="S13" i="14" s="1"/>
  <c r="I57" i="20" a="1"/>
  <c r="I57" i="20" s="1"/>
  <c r="H119" i="19" a="1"/>
  <c r="H119" i="19" s="1"/>
  <c r="J119" i="19" s="1"/>
  <c r="Q118" i="14" a="1"/>
  <c r="Q118" i="14" s="1"/>
  <c r="S118" i="14" s="1"/>
  <c r="I120" i="20" a="1"/>
  <c r="I120" i="20" s="1"/>
  <c r="I62" i="19" a="1"/>
  <c r="I62" i="19" s="1"/>
  <c r="K62" i="19" s="1"/>
  <c r="R61" i="14" a="1"/>
  <c r="R61" i="14" s="1"/>
  <c r="T61" i="14" s="1"/>
  <c r="T16" i="1"/>
  <c r="I19" i="19" a="1"/>
  <c r="I19" i="19" s="1"/>
  <c r="K19" i="19" s="1"/>
  <c r="R18" i="14" a="1"/>
  <c r="R18" i="14" s="1"/>
  <c r="T18" i="14" s="1"/>
  <c r="H109" i="19" a="1"/>
  <c r="H109" i="19" s="1"/>
  <c r="J109" i="19" s="1"/>
  <c r="Q108" i="14" a="1"/>
  <c r="Q108" i="14" s="1"/>
  <c r="S108" i="14" s="1"/>
  <c r="I73" i="20" a="1"/>
  <c r="I73" i="20" s="1"/>
  <c r="I55" i="19" a="1"/>
  <c r="I55" i="19" s="1"/>
  <c r="K55" i="19" s="1"/>
  <c r="R54" i="14" a="1"/>
  <c r="R54" i="14" s="1"/>
  <c r="T54" i="14" s="1"/>
  <c r="H37" i="19" a="1"/>
  <c r="H37" i="19" s="1"/>
  <c r="J37" i="19" s="1"/>
  <c r="Q36" i="14" a="1"/>
  <c r="Q36" i="14" s="1"/>
  <c r="S36" i="14" s="1"/>
  <c r="I65" i="20" a="1"/>
  <c r="I65" i="20" s="1"/>
  <c r="S55" i="1"/>
  <c r="H70" i="19" a="1"/>
  <c r="H70" i="19" s="1"/>
  <c r="J70" i="19" s="1"/>
  <c r="Q69" i="14" a="1"/>
  <c r="Q69" i="14" s="1"/>
  <c r="S69" i="14" s="1"/>
  <c r="I64" i="20" a="1"/>
  <c r="I64" i="20" s="1"/>
  <c r="T100" i="1"/>
  <c r="R130" i="14" a="1"/>
  <c r="R130" i="14" s="1"/>
  <c r="T130" i="14" s="1"/>
  <c r="I131" i="19" a="1"/>
  <c r="I131" i="19" s="1"/>
  <c r="I125" i="19" a="1"/>
  <c r="I125" i="19" s="1"/>
  <c r="K125" i="19" s="1"/>
  <c r="R124" i="14" a="1"/>
  <c r="R124" i="14" s="1"/>
  <c r="T124" i="14" s="1"/>
  <c r="I140" i="19" a="1"/>
  <c r="I140" i="19" s="1"/>
  <c r="K140" i="19" s="1"/>
  <c r="R139" i="14" a="1"/>
  <c r="R139" i="14" s="1"/>
  <c r="T139" i="14" s="1"/>
  <c r="I84" i="19" a="1"/>
  <c r="I84" i="19" s="1"/>
  <c r="K84" i="19" s="1"/>
  <c r="R83" i="14" a="1"/>
  <c r="R83" i="14" s="1"/>
  <c r="T83" i="14" s="1"/>
  <c r="I79" i="19" a="1"/>
  <c r="I79" i="19" s="1"/>
  <c r="K79" i="19" s="1"/>
  <c r="R78" i="14" a="1"/>
  <c r="R78" i="14" s="1"/>
  <c r="T78" i="14" s="1"/>
  <c r="H28" i="19" a="1"/>
  <c r="H28" i="19" s="1"/>
  <c r="J28" i="19" s="1"/>
  <c r="Q27" i="14" a="1"/>
  <c r="Q27" i="14" s="1"/>
  <c r="S27" i="14" s="1"/>
  <c r="I37" i="20" a="1"/>
  <c r="I37" i="20" s="1"/>
  <c r="H104" i="19" a="1"/>
  <c r="H104" i="19" s="1"/>
  <c r="J104" i="19" s="1"/>
  <c r="Q103" i="14" a="1"/>
  <c r="Q103" i="14" s="1"/>
  <c r="S103" i="14" s="1"/>
  <c r="I129" i="20" a="1"/>
  <c r="I129" i="20" s="1"/>
  <c r="O25" i="14"/>
  <c r="E138" i="19"/>
  <c r="N73" i="14"/>
  <c r="O89" i="14"/>
  <c r="F146" i="19"/>
  <c r="E66" i="19"/>
  <c r="I45" i="19" a="1"/>
  <c r="I45" i="19" s="1"/>
  <c r="K45" i="19" s="1"/>
  <c r="R44" i="14" a="1"/>
  <c r="R44" i="14" s="1"/>
  <c r="T44" i="14" s="1"/>
  <c r="I136" i="19" a="1"/>
  <c r="I136" i="19" s="1"/>
  <c r="K136" i="19" s="1"/>
  <c r="R135" i="14" a="1"/>
  <c r="R135" i="14" s="1"/>
  <c r="T135" i="14" s="1"/>
  <c r="I44" i="19" a="1"/>
  <c r="I44" i="19" s="1"/>
  <c r="K44" i="19" s="1"/>
  <c r="R43" i="14" a="1"/>
  <c r="R43" i="14" s="1"/>
  <c r="T43" i="14" s="1"/>
  <c r="H147" i="19" a="1"/>
  <c r="H147" i="19" s="1"/>
  <c r="J147" i="19" s="1"/>
  <c r="Q146" i="14" a="1"/>
  <c r="Q146" i="14" s="1"/>
  <c r="S146" i="14" s="1"/>
  <c r="I134" i="20" a="1"/>
  <c r="I134" i="20" s="1"/>
  <c r="I93" i="19" a="1"/>
  <c r="I93" i="19" s="1"/>
  <c r="K93" i="19" s="1"/>
  <c r="R92" i="14" a="1"/>
  <c r="R92" i="14" s="1"/>
  <c r="T92" i="14" s="1"/>
  <c r="H23" i="19" a="1"/>
  <c r="H23" i="19" s="1"/>
  <c r="J23" i="19" s="1"/>
  <c r="Q22" i="14" a="1"/>
  <c r="Q22" i="14" s="1"/>
  <c r="S22" i="14" s="1"/>
  <c r="I116" i="20" a="1"/>
  <c r="I116" i="20" s="1"/>
  <c r="T52" i="1"/>
  <c r="I67" i="19" a="1"/>
  <c r="I67" i="19" s="1"/>
  <c r="K67" i="19" s="1"/>
  <c r="R66" i="14" a="1"/>
  <c r="R66" i="14" s="1"/>
  <c r="T66" i="14" s="1"/>
  <c r="H135" i="19" a="1"/>
  <c r="H135" i="19" s="1"/>
  <c r="J135" i="19" s="1"/>
  <c r="Q134" i="14" a="1"/>
  <c r="Q134" i="14" s="1"/>
  <c r="S134" i="14" s="1"/>
  <c r="I126" i="20" a="1"/>
  <c r="I126" i="20" s="1"/>
  <c r="I128" i="19" a="1"/>
  <c r="I128" i="19" s="1"/>
  <c r="K128" i="19" s="1"/>
  <c r="R127" i="14" a="1"/>
  <c r="R127" i="14" s="1"/>
  <c r="T127" i="14" s="1"/>
  <c r="I142" i="19" a="1"/>
  <c r="I142" i="19" s="1"/>
  <c r="K142" i="19" s="1"/>
  <c r="R141" i="14" a="1"/>
  <c r="R141" i="14" s="1"/>
  <c r="T141" i="14" s="1"/>
  <c r="H84" i="19" a="1"/>
  <c r="H84" i="19" s="1"/>
  <c r="J84" i="19" s="1"/>
  <c r="Q83" i="14" a="1"/>
  <c r="Q83" i="14" s="1"/>
  <c r="S83" i="14" s="1"/>
  <c r="I18" i="20" a="1"/>
  <c r="I18" i="20" s="1"/>
  <c r="H76" i="19" a="1"/>
  <c r="H76" i="19" s="1"/>
  <c r="J76" i="19" s="1"/>
  <c r="Q75" i="14" a="1"/>
  <c r="Q75" i="14" s="1"/>
  <c r="S75" i="14" s="1"/>
  <c r="I22" i="20" a="1"/>
  <c r="I22" i="20" s="1"/>
  <c r="I29" i="19" a="1"/>
  <c r="I29" i="19" s="1"/>
  <c r="K29" i="19" s="1"/>
  <c r="R28" i="14" a="1"/>
  <c r="R28" i="14" s="1"/>
  <c r="T28" i="14" s="1"/>
  <c r="H103" i="19" a="1"/>
  <c r="H103" i="19" s="1"/>
  <c r="J103" i="19" s="1"/>
  <c r="Q102" i="14" a="1"/>
  <c r="Q102" i="14" s="1"/>
  <c r="S102" i="14" s="1"/>
  <c r="I128" i="20" a="1"/>
  <c r="I128" i="20" s="1"/>
  <c r="F26" i="19"/>
  <c r="O33" i="14"/>
  <c r="N89" i="14"/>
  <c r="H24" i="19" a="1"/>
  <c r="H24" i="19" s="1"/>
  <c r="J24" i="19" s="1"/>
  <c r="Q23" i="14" a="1"/>
  <c r="Q23" i="14" s="1"/>
  <c r="S23" i="14" s="1"/>
  <c r="I117" i="20" a="1"/>
  <c r="I117" i="20" s="1"/>
  <c r="I86" i="19" a="1"/>
  <c r="I86" i="19" s="1"/>
  <c r="K86" i="19" s="1"/>
  <c r="R85" i="14" a="1"/>
  <c r="R85" i="14" s="1"/>
  <c r="T85" i="14" s="1"/>
  <c r="I152" i="19" a="1"/>
  <c r="I152" i="19" s="1"/>
  <c r="K152" i="19" s="1"/>
  <c r="R151" i="14" a="1"/>
  <c r="R151" i="14" s="1"/>
  <c r="T151" i="14" s="1"/>
  <c r="I117" i="19" a="1"/>
  <c r="I117" i="19" s="1"/>
  <c r="K117" i="19" s="1"/>
  <c r="R116" i="14" a="1"/>
  <c r="R116" i="14" s="1"/>
  <c r="T116" i="14" s="1"/>
  <c r="T32" i="1"/>
  <c r="I39" i="19" a="1"/>
  <c r="I39" i="19" s="1"/>
  <c r="K39" i="19" s="1"/>
  <c r="R38" i="14" a="1"/>
  <c r="R38" i="14" s="1"/>
  <c r="T38" i="14" s="1"/>
  <c r="H59" i="19" a="1"/>
  <c r="H59" i="19" s="1"/>
  <c r="J59" i="19" s="1"/>
  <c r="Q58" i="14" a="1"/>
  <c r="Q58" i="14" s="1"/>
  <c r="S58" i="14" s="1"/>
  <c r="I46" i="20" a="1"/>
  <c r="I46" i="20" s="1"/>
  <c r="I148" i="19" a="1"/>
  <c r="I148" i="19" s="1"/>
  <c r="K148" i="19" s="1"/>
  <c r="R147" i="14" a="1"/>
  <c r="R147" i="14" s="1"/>
  <c r="T147" i="14" s="1"/>
  <c r="H12" i="19" a="1"/>
  <c r="H12" i="19" s="1"/>
  <c r="J12" i="19" s="1"/>
  <c r="Q11" i="14" a="1"/>
  <c r="Q11" i="14" s="1"/>
  <c r="S11" i="14" s="1"/>
  <c r="I26" i="20" a="1"/>
  <c r="I26" i="20" s="1"/>
  <c r="S83" i="1"/>
  <c r="H108" i="19" a="1"/>
  <c r="H108" i="19" s="1"/>
  <c r="J108" i="19" s="1"/>
  <c r="Q107" i="14" a="1"/>
  <c r="Q107" i="14" s="1"/>
  <c r="S107" i="14" s="1"/>
  <c r="I60" i="20" a="1"/>
  <c r="I60" i="20" s="1"/>
  <c r="I69" i="19" a="1"/>
  <c r="I69" i="19" s="1"/>
  <c r="K69" i="19" s="1"/>
  <c r="R68" i="14" a="1"/>
  <c r="R68" i="14" s="1"/>
  <c r="T68" i="14" s="1"/>
  <c r="I83" i="19" a="1"/>
  <c r="I83" i="19" s="1"/>
  <c r="R82" i="14" a="1"/>
  <c r="R82" i="14" s="1"/>
  <c r="T82" i="14" s="1"/>
  <c r="T81" i="1"/>
  <c r="I104" i="19" a="1"/>
  <c r="I104" i="19" s="1"/>
  <c r="K104" i="19" s="1"/>
  <c r="R103" i="14" a="1"/>
  <c r="R103" i="14" s="1"/>
  <c r="T103" i="14" s="1"/>
  <c r="O73" i="14"/>
  <c r="E130" i="19"/>
  <c r="F34" i="19"/>
  <c r="E90" i="19"/>
  <c r="I48" i="19" a="1"/>
  <c r="I48" i="19" s="1"/>
  <c r="K48" i="19" s="1"/>
  <c r="R47" i="14" a="1"/>
  <c r="R47" i="14" s="1"/>
  <c r="T47" i="14" s="1"/>
  <c r="T42" i="1"/>
  <c r="I53" i="19" a="1"/>
  <c r="I53" i="19" s="1"/>
  <c r="K53" i="19" s="1"/>
  <c r="R52" i="14" a="1"/>
  <c r="R52" i="14" s="1"/>
  <c r="T52" i="14" s="1"/>
  <c r="I27" i="19" a="1"/>
  <c r="I27" i="19" s="1"/>
  <c r="R26" i="14" a="1"/>
  <c r="R26" i="14" s="1"/>
  <c r="T26" i="14" s="1"/>
  <c r="H48" i="19" a="1"/>
  <c r="H48" i="19" s="1"/>
  <c r="J48" i="19" s="1"/>
  <c r="Q47" i="14" a="1"/>
  <c r="Q47" i="14" s="1"/>
  <c r="S47" i="14" s="1"/>
  <c r="I123" i="20" a="1"/>
  <c r="I123" i="20" s="1"/>
  <c r="H110" i="19" a="1"/>
  <c r="H110" i="19" s="1"/>
  <c r="J110" i="19" s="1"/>
  <c r="Q109" i="14" a="1"/>
  <c r="Q109" i="14" s="1"/>
  <c r="S109" i="14" s="1"/>
  <c r="I77" i="20" a="1"/>
  <c r="I77" i="20" s="1"/>
  <c r="S14" i="1"/>
  <c r="H15" i="19" a="1"/>
  <c r="H15" i="19" s="1"/>
  <c r="J15" i="19" s="1"/>
  <c r="Q14" i="14" a="1"/>
  <c r="Q14" i="14" s="1"/>
  <c r="S14" i="14" s="1"/>
  <c r="I108" i="20" a="1"/>
  <c r="I108" i="20" s="1"/>
  <c r="H54" i="19" a="1"/>
  <c r="H54" i="19" s="1"/>
  <c r="J54" i="19" s="1"/>
  <c r="Q53" i="14" a="1"/>
  <c r="Q53" i="14" s="1"/>
  <c r="S53" i="14" s="1"/>
  <c r="I25" i="20" a="1"/>
  <c r="I25" i="20" s="1"/>
  <c r="I46" i="19" a="1"/>
  <c r="I46" i="19" s="1"/>
  <c r="K46" i="19" s="1"/>
  <c r="R45" i="14" a="1"/>
  <c r="R45" i="14" s="1"/>
  <c r="T45" i="14" s="1"/>
  <c r="H62" i="19" a="1"/>
  <c r="H62" i="19" s="1"/>
  <c r="J62" i="19" s="1"/>
  <c r="Q61" i="14" a="1"/>
  <c r="Q61" i="14" s="1"/>
  <c r="S61" i="14" s="1"/>
  <c r="I63" i="20" a="1"/>
  <c r="I63" i="20" s="1"/>
  <c r="I37" i="19" a="1"/>
  <c r="I37" i="19" s="1"/>
  <c r="K37" i="19" s="1"/>
  <c r="R36" i="14" a="1"/>
  <c r="R36" i="14" s="1"/>
  <c r="T36" i="14" s="1"/>
  <c r="T95" i="1"/>
  <c r="I124" i="19" a="1"/>
  <c r="I124" i="19" s="1"/>
  <c r="K124" i="19" s="1"/>
  <c r="R123" i="14" a="1"/>
  <c r="R123" i="14" s="1"/>
  <c r="T123" i="14" s="1"/>
  <c r="I76" i="19" a="1"/>
  <c r="I76" i="19" s="1"/>
  <c r="K76" i="19" s="1"/>
  <c r="R75" i="14" a="1"/>
  <c r="R75" i="14" s="1"/>
  <c r="T75" i="14" s="1"/>
  <c r="H27" i="19" a="1"/>
  <c r="H27" i="19" s="1"/>
  <c r="J27" i="19" s="1"/>
  <c r="Q26" i="14" a="1"/>
  <c r="Q26" i="14" s="1"/>
  <c r="S26" i="14" s="1"/>
  <c r="I59" i="20" a="1"/>
  <c r="I59" i="20" s="1"/>
  <c r="Q90" i="14" a="1"/>
  <c r="Q90" i="14" s="1"/>
  <c r="H91" i="19" a="1"/>
  <c r="H91" i="19" s="1"/>
  <c r="I71" i="20" a="1"/>
  <c r="I71" i="20" s="1"/>
  <c r="K71" i="20" s="1"/>
  <c r="G59" i="15" s="1" a="1"/>
  <c r="G59" i="15" s="1"/>
  <c r="S47" i="1"/>
  <c r="H60" i="19" a="1"/>
  <c r="H60" i="19" s="1"/>
  <c r="J60" i="19" s="1"/>
  <c r="Q59" i="14" a="1"/>
  <c r="Q59" i="14" s="1"/>
  <c r="S59" i="14" s="1"/>
  <c r="I32" i="20" a="1"/>
  <c r="I32" i="20" s="1"/>
  <c r="I51" i="19" a="1"/>
  <c r="I51" i="19" s="1"/>
  <c r="R50" i="14" a="1"/>
  <c r="R50" i="14" s="1"/>
  <c r="T50" i="14" s="1"/>
  <c r="H71" i="19" a="1"/>
  <c r="H71" i="19" s="1"/>
  <c r="J71" i="19" s="1"/>
  <c r="Q70" i="14" a="1"/>
  <c r="Q70" i="14" s="1"/>
  <c r="S70" i="14" s="1"/>
  <c r="I114" i="20" a="1"/>
  <c r="I114" i="20" s="1"/>
  <c r="H126" i="19" a="1"/>
  <c r="H126" i="19" s="1"/>
  <c r="J126" i="19" s="1"/>
  <c r="Q125" i="14" a="1"/>
  <c r="Q125" i="14" s="1"/>
  <c r="S125" i="14" s="1"/>
  <c r="I70" i="20" a="1"/>
  <c r="I70" i="20" s="1"/>
  <c r="H29" i="19" a="1"/>
  <c r="H29" i="19" s="1"/>
  <c r="J29" i="19" s="1"/>
  <c r="Q28" i="14" a="1"/>
  <c r="Q28" i="14" s="1"/>
  <c r="S28" i="14" s="1"/>
  <c r="I44" i="20" a="1"/>
  <c r="I44" i="20" s="1"/>
  <c r="N25" i="14"/>
  <c r="N113" i="14"/>
  <c r="I52" i="19" a="1"/>
  <c r="I52" i="19" s="1"/>
  <c r="K52" i="19" s="1"/>
  <c r="R51" i="14" a="1"/>
  <c r="R51" i="14" s="1"/>
  <c r="T51" i="14" s="1"/>
  <c r="I143" i="19" a="1"/>
  <c r="I143" i="19" s="1"/>
  <c r="K143" i="19" s="1"/>
  <c r="R142" i="14" a="1"/>
  <c r="R142" i="14" s="1"/>
  <c r="T142" i="14" s="1"/>
  <c r="T80" i="1"/>
  <c r="I103" i="19" a="1"/>
  <c r="I103" i="19" s="1"/>
  <c r="K103" i="19" s="1"/>
  <c r="R102" i="14" a="1"/>
  <c r="R102" i="14" s="1"/>
  <c r="T102" i="14" s="1"/>
  <c r="I118" i="19" a="1"/>
  <c r="I118" i="19" s="1"/>
  <c r="K118" i="19" s="1"/>
  <c r="R117" i="14" a="1"/>
  <c r="R117" i="14" s="1"/>
  <c r="T117" i="14" s="1"/>
  <c r="T57" i="1"/>
  <c r="I72" i="19" a="1"/>
  <c r="I72" i="19" s="1"/>
  <c r="K72" i="19" s="1"/>
  <c r="R71" i="14" a="1"/>
  <c r="R71" i="14" s="1"/>
  <c r="Q98" i="14" a="1"/>
  <c r="Q98" i="14" s="1"/>
  <c r="S98" i="14" s="1"/>
  <c r="H99" i="19" a="1"/>
  <c r="H99" i="19" s="1"/>
  <c r="J99" i="19" s="1"/>
  <c r="I16" i="20" a="1"/>
  <c r="I16" i="20" s="1"/>
  <c r="H95" i="19" a="1"/>
  <c r="H95" i="19" s="1"/>
  <c r="J95" i="19" s="1"/>
  <c r="Q94" i="14" a="1"/>
  <c r="Q94" i="14" s="1"/>
  <c r="S94" i="14" s="1"/>
  <c r="I106" i="20" a="1"/>
  <c r="I106" i="20" s="1"/>
  <c r="H22" i="19" a="1"/>
  <c r="H22" i="19" s="1"/>
  <c r="J22" i="19" s="1"/>
  <c r="Q21" i="14" a="1"/>
  <c r="Q21" i="14" s="1"/>
  <c r="S21" i="14" s="1"/>
  <c r="I41" i="20" a="1"/>
  <c r="I41" i="20" s="1"/>
  <c r="S53" i="1"/>
  <c r="H68" i="19" a="1"/>
  <c r="H68" i="19" s="1"/>
  <c r="J68" i="19" s="1"/>
  <c r="Q67" i="14" a="1"/>
  <c r="Q67" i="14" s="1"/>
  <c r="S67" i="14" s="1"/>
  <c r="I49" i="20" a="1"/>
  <c r="I49" i="20" s="1"/>
  <c r="Q42" i="14" a="1"/>
  <c r="Q42" i="14" s="1"/>
  <c r="S42" i="14" s="1"/>
  <c r="H43" i="19" a="1"/>
  <c r="H43" i="19" s="1"/>
  <c r="J43" i="19" s="1"/>
  <c r="I40" i="20" a="1"/>
  <c r="I40" i="20" s="1"/>
  <c r="I115" i="19" a="1"/>
  <c r="I115" i="19" s="1"/>
  <c r="K115" i="19" s="1"/>
  <c r="R114" i="14" a="1"/>
  <c r="R114" i="14" s="1"/>
  <c r="I109" i="19" a="1"/>
  <c r="I109" i="19" s="1"/>
  <c r="K109" i="19" s="1"/>
  <c r="R108" i="14" a="1"/>
  <c r="R108" i="14" s="1"/>
  <c r="T108" i="14" s="1"/>
  <c r="H35" i="19" a="1"/>
  <c r="H35" i="19" s="1"/>
  <c r="Q34" i="14" a="1"/>
  <c r="Q34" i="14" s="1"/>
  <c r="S34" i="14" s="1"/>
  <c r="I54" i="20" a="1"/>
  <c r="I54" i="20" s="1"/>
  <c r="H94" i="19" a="1"/>
  <c r="H94" i="19" s="1"/>
  <c r="J94" i="19" s="1"/>
  <c r="Q93" i="14" a="1"/>
  <c r="Q93" i="14" s="1"/>
  <c r="S93" i="14" s="1"/>
  <c r="I56" i="20" a="1"/>
  <c r="I56" i="20" s="1"/>
  <c r="T92" i="1"/>
  <c r="I119" i="19" a="1"/>
  <c r="I119" i="19" s="1"/>
  <c r="K119" i="19" s="1"/>
  <c r="R118" i="14" a="1"/>
  <c r="R118" i="14" s="1"/>
  <c r="T118" i="14" s="1"/>
  <c r="I24" i="19" a="1"/>
  <c r="I24" i="19" s="1"/>
  <c r="K24" i="19" s="1"/>
  <c r="R23" i="14" a="1"/>
  <c r="R23" i="14" s="1"/>
  <c r="T23" i="14" s="1"/>
  <c r="I54" i="19" a="1"/>
  <c r="I54" i="19" s="1"/>
  <c r="K54" i="19" s="1"/>
  <c r="R53" i="14" a="1"/>
  <c r="R53" i="14" s="1"/>
  <c r="T53" i="14" s="1"/>
  <c r="I134" i="19" a="1"/>
  <c r="I134" i="19" s="1"/>
  <c r="K134" i="19" s="1"/>
  <c r="R133" i="14" a="1"/>
  <c r="R133" i="14" s="1"/>
  <c r="T133" i="14" s="1"/>
  <c r="H140" i="19" a="1"/>
  <c r="H140" i="19" s="1"/>
  <c r="J140" i="19" s="1"/>
  <c r="Q139" i="14" a="1"/>
  <c r="Q139" i="14" s="1"/>
  <c r="S139" i="14" s="1"/>
  <c r="I24" i="20" a="1"/>
  <c r="I24" i="20" s="1"/>
  <c r="I150" i="19" a="1"/>
  <c r="I150" i="19" s="1"/>
  <c r="K150" i="19" s="1"/>
  <c r="R149" i="14" a="1"/>
  <c r="R149" i="14" s="1"/>
  <c r="T149" i="14" s="1"/>
  <c r="S37" i="1"/>
  <c r="H46" i="19" a="1"/>
  <c r="H46" i="19" s="1"/>
  <c r="J46" i="19" s="1"/>
  <c r="Q45" i="14" a="1"/>
  <c r="Q45" i="14" s="1"/>
  <c r="S45" i="14" s="1"/>
  <c r="I23" i="20" a="1"/>
  <c r="I23" i="20" s="1"/>
  <c r="I15" i="19" a="1"/>
  <c r="I15" i="19" s="1"/>
  <c r="K15" i="19" s="1"/>
  <c r="R14" i="14" a="1"/>
  <c r="R14" i="14" s="1"/>
  <c r="T14" i="14" s="1"/>
  <c r="H115" i="19" a="1"/>
  <c r="H115" i="19" s="1"/>
  <c r="J115" i="19" s="1"/>
  <c r="Q114" i="14" a="1"/>
  <c r="Q114" i="14" s="1"/>
  <c r="I14" i="20" a="1"/>
  <c r="I14" i="20" s="1"/>
  <c r="I22" i="19" a="1"/>
  <c r="I22" i="19" s="1"/>
  <c r="K22" i="19" s="1"/>
  <c r="R21" i="14" a="1"/>
  <c r="R21" i="14" s="1"/>
  <c r="T21" i="14" s="1"/>
  <c r="T85" i="1"/>
  <c r="I110" i="19" a="1"/>
  <c r="I110" i="19" s="1"/>
  <c r="K110" i="19" s="1"/>
  <c r="R109" i="14" a="1"/>
  <c r="R109" i="14" s="1"/>
  <c r="T109" i="14" s="1"/>
  <c r="T28" i="1"/>
  <c r="I35" i="19" a="1"/>
  <c r="I35" i="19" s="1"/>
  <c r="K35" i="19" s="1"/>
  <c r="R34" i="14" a="1"/>
  <c r="R34" i="14" s="1"/>
  <c r="T34" i="14" s="1"/>
  <c r="H133" i="19" a="1"/>
  <c r="H133" i="19" s="1"/>
  <c r="J133" i="19" s="1"/>
  <c r="Q132" i="14" a="1"/>
  <c r="Q132" i="14" s="1"/>
  <c r="S132" i="14" s="1"/>
  <c r="I66" i="20" a="1"/>
  <c r="I66" i="20" s="1"/>
  <c r="S106" i="1"/>
  <c r="H139" i="19" a="1"/>
  <c r="H139" i="19" s="1"/>
  <c r="J139" i="19" s="1"/>
  <c r="Q138" i="14" a="1"/>
  <c r="Q138" i="14" s="1"/>
  <c r="S138" i="14" s="1"/>
  <c r="I20" i="20" a="1"/>
  <c r="I20" i="20" s="1"/>
  <c r="I85" i="19" a="1"/>
  <c r="I85" i="19" s="1"/>
  <c r="K85" i="19" s="1"/>
  <c r="R84" i="14" a="1"/>
  <c r="R84" i="14" s="1"/>
  <c r="T84" i="14" s="1"/>
  <c r="I77" i="19" a="1"/>
  <c r="I77" i="19" s="1"/>
  <c r="K77" i="19" s="1"/>
  <c r="R76" i="14" a="1"/>
  <c r="R76" i="14" s="1"/>
  <c r="T76" i="14" s="1"/>
  <c r="H101" i="19" a="1"/>
  <c r="H101" i="19" s="1"/>
  <c r="J101" i="19" s="1"/>
  <c r="Q100" i="14" a="1"/>
  <c r="Q100" i="14" s="1"/>
  <c r="S100" i="14" s="1"/>
  <c r="I31" i="20" a="1"/>
  <c r="I31" i="20" s="1"/>
  <c r="I43" i="19" a="1"/>
  <c r="I43" i="19" s="1"/>
  <c r="K43" i="19" s="1"/>
  <c r="R42" i="14" a="1"/>
  <c r="R42" i="14" s="1"/>
  <c r="T42" i="14" s="1"/>
  <c r="H93" i="19" a="1"/>
  <c r="H93" i="19" s="1"/>
  <c r="J93" i="19" s="1"/>
  <c r="Q92" i="14" a="1"/>
  <c r="Q92" i="14" s="1"/>
  <c r="S92" i="14" s="1"/>
  <c r="I52" i="20" a="1"/>
  <c r="I52" i="20" s="1"/>
  <c r="I12" i="19" a="1"/>
  <c r="I12" i="19" s="1"/>
  <c r="K12" i="19" s="1"/>
  <c r="R11" i="14" a="1"/>
  <c r="R11" i="14" s="1"/>
  <c r="T11" i="14" s="1"/>
  <c r="H117" i="19" a="1"/>
  <c r="H117" i="19" s="1"/>
  <c r="J117" i="19" s="1"/>
  <c r="Q116" i="14" a="1"/>
  <c r="Q116" i="14" s="1"/>
  <c r="S116" i="14" s="1"/>
  <c r="I28" i="20" a="1"/>
  <c r="I28" i="20" s="1"/>
  <c r="H63" i="19" a="1"/>
  <c r="H63" i="19" s="1"/>
  <c r="J63" i="19" s="1"/>
  <c r="Q62" i="14" a="1"/>
  <c r="Q62" i="14" s="1"/>
  <c r="S62" i="14" s="1"/>
  <c r="I110" i="20" a="1"/>
  <c r="I110" i="20" s="1"/>
  <c r="I23" i="19" a="1"/>
  <c r="I23" i="19" s="1"/>
  <c r="K23" i="19" s="1"/>
  <c r="R22" i="14" a="1"/>
  <c r="R22" i="14" s="1"/>
  <c r="T22" i="14" s="1"/>
  <c r="H111" i="19" a="1"/>
  <c r="H111" i="19" s="1"/>
  <c r="J111" i="19" s="1"/>
  <c r="Q110" i="14" a="1"/>
  <c r="Q110" i="14" s="1"/>
  <c r="S110" i="14" s="1"/>
  <c r="I76" i="20" a="1"/>
  <c r="I76" i="20" s="1"/>
  <c r="H53" i="19" a="1"/>
  <c r="H53" i="19" s="1"/>
  <c r="J53" i="19" s="1"/>
  <c r="Q52" i="14" a="1"/>
  <c r="Q52" i="14" s="1"/>
  <c r="S52" i="14" s="1"/>
  <c r="I124" i="20" a="1"/>
  <c r="I124" i="20" s="1"/>
  <c r="S31" i="1"/>
  <c r="H38" i="19" a="1"/>
  <c r="H38" i="19" s="1"/>
  <c r="J38" i="19" s="1"/>
  <c r="Q37" i="14" a="1"/>
  <c r="Q37" i="14" s="1"/>
  <c r="S37" i="14" s="1"/>
  <c r="I61" i="20" a="1"/>
  <c r="I61" i="20" s="1"/>
  <c r="I71" i="19" a="1"/>
  <c r="I71" i="19" s="1"/>
  <c r="K71" i="19" s="1"/>
  <c r="R70" i="14" a="1"/>
  <c r="R70" i="14" s="1"/>
  <c r="T70" i="14" s="1"/>
  <c r="I133" i="19" a="1"/>
  <c r="I133" i="19" s="1"/>
  <c r="K133" i="19" s="1"/>
  <c r="R132" i="14" a="1"/>
  <c r="R132" i="14" s="1"/>
  <c r="T132" i="14" s="1"/>
  <c r="I127" i="19" a="1"/>
  <c r="I127" i="19" s="1"/>
  <c r="K127" i="19" s="1"/>
  <c r="R126" i="14" a="1"/>
  <c r="R126" i="14" s="1"/>
  <c r="T126" i="14" s="1"/>
  <c r="I139" i="19" a="1"/>
  <c r="I139" i="19" s="1"/>
  <c r="R138" i="14" a="1"/>
  <c r="R138" i="14" s="1"/>
  <c r="T138" i="14" s="1"/>
  <c r="H86" i="19" a="1"/>
  <c r="H86" i="19" s="1"/>
  <c r="J86" i="19" s="1"/>
  <c r="Q85" i="14" a="1"/>
  <c r="Q85" i="14" s="1"/>
  <c r="S85" i="14" s="1"/>
  <c r="I45" i="20" a="1"/>
  <c r="I45" i="20" s="1"/>
  <c r="I78" i="19" a="1"/>
  <c r="I78" i="19" s="1"/>
  <c r="K78" i="19" s="1"/>
  <c r="R77" i="14" a="1"/>
  <c r="R77" i="14" s="1"/>
  <c r="T77" i="14" s="1"/>
  <c r="T25" i="1"/>
  <c r="I30" i="19" a="1"/>
  <c r="I30" i="19" s="1"/>
  <c r="K30" i="19" s="1"/>
  <c r="R29" i="14" a="1"/>
  <c r="R29" i="14" s="1"/>
  <c r="T29" i="14" s="1"/>
  <c r="H102" i="19" a="1"/>
  <c r="H102" i="19" s="1"/>
  <c r="J102" i="19" s="1"/>
  <c r="Q101" i="14" a="1"/>
  <c r="Q101" i="14" s="1"/>
  <c r="S101" i="14" s="1"/>
  <c r="I21" i="20" a="1"/>
  <c r="I21" i="20" s="1"/>
  <c r="N41" i="14"/>
  <c r="E98" i="19"/>
  <c r="O137" i="14"/>
  <c r="E122" i="19"/>
  <c r="E26" i="19"/>
  <c r="E114" i="19"/>
  <c r="F66" i="19"/>
  <c r="I135" i="19" a="1"/>
  <c r="I135" i="19" s="1"/>
  <c r="K135" i="19" s="1"/>
  <c r="R134" i="14" a="1"/>
  <c r="R134" i="14" s="1"/>
  <c r="T134" i="14" s="1"/>
  <c r="S35" i="1"/>
  <c r="H44" i="19" a="1"/>
  <c r="H44" i="19" s="1"/>
  <c r="J44" i="19" s="1"/>
  <c r="Q43" i="14" a="1"/>
  <c r="Q43" i="14" s="1"/>
  <c r="S43" i="14" s="1"/>
  <c r="I51" i="20" a="1"/>
  <c r="I51" i="20" s="1"/>
  <c r="I95" i="19" a="1"/>
  <c r="I95" i="19" s="1"/>
  <c r="K95" i="19" s="1"/>
  <c r="R94" i="14" a="1"/>
  <c r="R94" i="14" s="1"/>
  <c r="T94" i="14" s="1"/>
  <c r="H118" i="19" a="1"/>
  <c r="H118" i="19" s="1"/>
  <c r="J118" i="19" s="1"/>
  <c r="Q117" i="14" a="1"/>
  <c r="Q117" i="14" s="1"/>
  <c r="S117" i="14" s="1"/>
  <c r="I50" i="20" a="1"/>
  <c r="I50" i="20" s="1"/>
  <c r="S51" i="1"/>
  <c r="H64" i="19" a="1"/>
  <c r="H64" i="19" s="1"/>
  <c r="J64" i="19" s="1"/>
  <c r="I111" i="20" a="1"/>
  <c r="I111" i="20" s="1"/>
  <c r="Q63" i="14" a="1"/>
  <c r="Q63" i="14" s="1"/>
  <c r="S63" i="14" s="1"/>
  <c r="H20" i="19" a="1"/>
  <c r="H20" i="19" s="1"/>
  <c r="J20" i="19" s="1"/>
  <c r="Q19" i="14" a="1"/>
  <c r="Q19" i="14" s="1"/>
  <c r="S19" i="14" s="1"/>
  <c r="I27" i="20" a="1"/>
  <c r="I27" i="20" s="1"/>
  <c r="T86" i="1"/>
  <c r="I111" i="19" a="1"/>
  <c r="I111" i="19" s="1"/>
  <c r="K111" i="19" s="1"/>
  <c r="R110" i="14" a="1"/>
  <c r="R110" i="14" s="1"/>
  <c r="T110" i="14" s="1"/>
  <c r="H55" i="19" a="1"/>
  <c r="H55" i="19" s="1"/>
  <c r="J55" i="19" s="1"/>
  <c r="Q54" i="14" a="1"/>
  <c r="Q54" i="14" s="1"/>
  <c r="S54" i="14" s="1"/>
  <c r="I13" i="20" a="1"/>
  <c r="I13" i="20" s="1"/>
  <c r="I36" i="19" a="1"/>
  <c r="I36" i="19" s="1"/>
  <c r="K36" i="19" s="1"/>
  <c r="R35" i="14" a="1"/>
  <c r="R35" i="14" s="1"/>
  <c r="T35" i="14" s="1"/>
  <c r="H69" i="19" a="1"/>
  <c r="H69" i="19" s="1"/>
  <c r="J69" i="19" s="1"/>
  <c r="Q68" i="14" a="1"/>
  <c r="Q68" i="14" s="1"/>
  <c r="S68" i="14" s="1"/>
  <c r="I30" i="20" a="1"/>
  <c r="I30" i="20" s="1"/>
  <c r="I132" i="19" a="1"/>
  <c r="I132" i="19" s="1"/>
  <c r="K132" i="19" s="1"/>
  <c r="R131" i="14" a="1"/>
  <c r="R131" i="14" s="1"/>
  <c r="T131" i="14" s="1"/>
  <c r="I126" i="19" a="1"/>
  <c r="I126" i="19" s="1"/>
  <c r="K126" i="19" s="1"/>
  <c r="R125" i="14" a="1"/>
  <c r="R125" i="14" s="1"/>
  <c r="T125" i="14" s="1"/>
  <c r="S111" i="1"/>
  <c r="H144" i="19" a="1"/>
  <c r="H144" i="19" s="1"/>
  <c r="J144" i="19" s="1"/>
  <c r="Q143" i="14" a="1"/>
  <c r="Q143" i="14" s="1"/>
  <c r="S143" i="14" s="1"/>
  <c r="I131" i="20" a="1"/>
  <c r="I131" i="20" s="1"/>
  <c r="H85" i="19" a="1"/>
  <c r="H85" i="19" s="1"/>
  <c r="J85" i="19" s="1"/>
  <c r="Q84" i="14" a="1"/>
  <c r="Q84" i="14" s="1"/>
  <c r="S84" i="14" s="1"/>
  <c r="I39" i="20" a="1"/>
  <c r="I39" i="20" s="1"/>
  <c r="H78" i="19" a="1"/>
  <c r="H78" i="19" s="1"/>
  <c r="J78" i="19" s="1"/>
  <c r="Q77" i="14" a="1"/>
  <c r="Q77" i="14" s="1"/>
  <c r="S77" i="14" s="1"/>
  <c r="I12" i="20" a="1"/>
  <c r="I12" i="20" s="1"/>
  <c r="T27" i="1"/>
  <c r="I32" i="19" a="1"/>
  <c r="I32" i="19" s="1"/>
  <c r="K32" i="19" s="1"/>
  <c r="R31" i="14" a="1"/>
  <c r="R31" i="14" s="1"/>
  <c r="I102" i="19" a="1"/>
  <c r="I102" i="19" s="1"/>
  <c r="K102" i="19" s="1"/>
  <c r="R101" i="14" a="1"/>
  <c r="R101" i="14" s="1"/>
  <c r="T101" i="14" s="1"/>
  <c r="N145" i="14"/>
  <c r="E18" i="19"/>
  <c r="E42" i="19"/>
  <c r="N97" i="14"/>
  <c r="N105" i="14"/>
  <c r="E50" i="19"/>
  <c r="O41" i="14"/>
  <c r="F138" i="19"/>
  <c r="N121" i="14"/>
  <c r="F98" i="19"/>
  <c r="O65" i="14"/>
  <c r="H116" i="19" a="1"/>
  <c r="H116" i="19" s="1"/>
  <c r="J116" i="19" s="1"/>
  <c r="Q115" i="14" a="1"/>
  <c r="Q115" i="14" s="1"/>
  <c r="S115" i="14" s="1"/>
  <c r="I47" i="20" a="1"/>
  <c r="I47" i="20" s="1"/>
  <c r="T53" i="1"/>
  <c r="I68" i="19" a="1"/>
  <c r="I68" i="19" s="1"/>
  <c r="K68" i="19" s="1"/>
  <c r="R67" i="14" a="1"/>
  <c r="R67" i="14" s="1"/>
  <c r="T67" i="14" s="1"/>
  <c r="H32" i="19" a="1"/>
  <c r="H32" i="19" s="1"/>
  <c r="J32" i="19" s="1"/>
  <c r="Q31" i="14" a="1"/>
  <c r="Q31" i="14" s="1"/>
  <c r="S31" i="14" s="1"/>
  <c r="I103" i="20" a="1"/>
  <c r="I103" i="20" s="1"/>
  <c r="H47" i="19" a="1"/>
  <c r="H47" i="19" s="1"/>
  <c r="J47" i="19" s="1"/>
  <c r="Q46" i="14" a="1"/>
  <c r="Q46" i="14" s="1"/>
  <c r="S46" i="14" s="1"/>
  <c r="I122" i="20" a="1"/>
  <c r="I122" i="20" s="1"/>
  <c r="H92" i="19" a="1"/>
  <c r="H92" i="19" s="1"/>
  <c r="J92" i="19" s="1"/>
  <c r="Q91" i="14" a="1"/>
  <c r="Q91" i="14" s="1"/>
  <c r="S91" i="14" s="1"/>
  <c r="I43" i="20" a="1"/>
  <c r="I43" i="20" s="1"/>
  <c r="I116" i="19" a="1"/>
  <c r="I116" i="19" s="1"/>
  <c r="R115" i="14" a="1"/>
  <c r="R115" i="14" s="1"/>
  <c r="T115" i="14" s="1"/>
  <c r="R58" i="14" a="1"/>
  <c r="R58" i="14" s="1"/>
  <c r="T58" i="14" s="1"/>
  <c r="I59" i="19" a="1"/>
  <c r="I59" i="19" s="1"/>
  <c r="K59" i="19" s="1"/>
  <c r="I20" i="19" a="1"/>
  <c r="I20" i="19" s="1"/>
  <c r="K20" i="19" s="1"/>
  <c r="R19" i="14" a="1"/>
  <c r="R19" i="14" s="1"/>
  <c r="T19" i="14" s="1"/>
  <c r="I112" i="19" a="1"/>
  <c r="I112" i="19" s="1"/>
  <c r="K112" i="19" s="1"/>
  <c r="R111" i="14" a="1"/>
  <c r="R111" i="14" s="1"/>
  <c r="T111" i="14" s="1"/>
  <c r="H52" i="19" a="1"/>
  <c r="H52" i="19" s="1"/>
  <c r="J52" i="19" s="1"/>
  <c r="Q51" i="14" a="1"/>
  <c r="Q51" i="14" s="1"/>
  <c r="S51" i="14" s="1"/>
  <c r="I19" i="20" a="1"/>
  <c r="I19" i="20" s="1"/>
  <c r="H36" i="19" a="1"/>
  <c r="H36" i="19" s="1"/>
  <c r="J36" i="19" s="1"/>
  <c r="Q35" i="14" a="1"/>
  <c r="Q35" i="14" s="1"/>
  <c r="S35" i="14" s="1"/>
  <c r="I74" i="20" a="1"/>
  <c r="I74" i="20" s="1"/>
  <c r="H67" i="19" a="1"/>
  <c r="H67" i="19" s="1"/>
  <c r="J67" i="19" s="1"/>
  <c r="Q66" i="14" a="1"/>
  <c r="Q66" i="14" s="1"/>
  <c r="S66" i="14" s="1"/>
  <c r="I29" i="20" a="1"/>
  <c r="I29" i="20" s="1"/>
  <c r="S103" i="1"/>
  <c r="H134" i="19" a="1"/>
  <c r="H134" i="19" s="1"/>
  <c r="J134" i="19" s="1"/>
  <c r="Q133" i="14" a="1"/>
  <c r="Q133" i="14" s="1"/>
  <c r="S133" i="14" s="1"/>
  <c r="I72" i="20" a="1"/>
  <c r="I72" i="20" s="1"/>
  <c r="H127" i="19" a="1"/>
  <c r="H127" i="19" s="1"/>
  <c r="J127" i="19" s="1"/>
  <c r="Q126" i="14" a="1"/>
  <c r="Q126" i="14" s="1"/>
  <c r="S126" i="14" s="1"/>
  <c r="I132" i="20" a="1"/>
  <c r="I132" i="20" s="1"/>
  <c r="H141" i="19" a="1"/>
  <c r="H141" i="19" s="1"/>
  <c r="J141" i="19" s="1"/>
  <c r="Q140" i="14" a="1"/>
  <c r="Q140" i="14" s="1"/>
  <c r="S140" i="14" s="1"/>
  <c r="I67" i="20" a="1"/>
  <c r="I67" i="20" s="1"/>
  <c r="H88" i="19" a="1"/>
  <c r="H88" i="19" s="1"/>
  <c r="J88" i="19" s="1"/>
  <c r="Q87" i="14" a="1"/>
  <c r="Q87" i="14" s="1"/>
  <c r="I105" i="20" a="1"/>
  <c r="I105" i="20" s="1"/>
  <c r="H77" i="19" a="1"/>
  <c r="H77" i="19" s="1"/>
  <c r="J77" i="19" s="1"/>
  <c r="Q76" i="14" a="1"/>
  <c r="Q76" i="14" s="1"/>
  <c r="S76" i="14" s="1"/>
  <c r="I48" i="20" a="1"/>
  <c r="I48" i="20" s="1"/>
  <c r="H31" i="19" a="1"/>
  <c r="H31" i="19" s="1"/>
  <c r="J31" i="19" s="1"/>
  <c r="Q30" i="14" a="1"/>
  <c r="Q30" i="14" s="1"/>
  <c r="S30" i="14" s="1"/>
  <c r="I102" i="20" a="1"/>
  <c r="I102" i="20" s="1"/>
  <c r="I99" i="19" a="1"/>
  <c r="I99" i="19" s="1"/>
  <c r="K99" i="19" s="1"/>
  <c r="R98" i="14" a="1"/>
  <c r="R98" i="14" s="1"/>
  <c r="E146" i="19"/>
  <c r="N17" i="14"/>
  <c r="E106" i="19"/>
  <c r="O17" i="14"/>
  <c r="F42" i="19"/>
  <c r="O105" i="14"/>
  <c r="I96" i="19" a="1"/>
  <c r="I96" i="19" s="1"/>
  <c r="K96" i="19" s="1"/>
  <c r="R95" i="14" a="1"/>
  <c r="R95" i="14" s="1"/>
  <c r="T95" i="14" s="1"/>
  <c r="I40" i="19" a="1"/>
  <c r="I40" i="19" s="1"/>
  <c r="K40" i="19" s="1"/>
  <c r="R39" i="14" a="1"/>
  <c r="R39" i="14" s="1"/>
  <c r="H79" i="19" a="1"/>
  <c r="H79" i="19" s="1"/>
  <c r="J79" i="19" s="1"/>
  <c r="Q78" i="14" a="1"/>
  <c r="Q78" i="14" s="1"/>
  <c r="S78" i="14" s="1"/>
  <c r="I112" i="20" a="1"/>
  <c r="I112" i="20" s="1"/>
  <c r="H150" i="19" a="1"/>
  <c r="H150" i="19" s="1"/>
  <c r="J150" i="19" s="1"/>
  <c r="Q149" i="14" a="1"/>
  <c r="Q149" i="14" s="1"/>
  <c r="S149" i="14" s="1"/>
  <c r="I80" i="20" a="1"/>
  <c r="I80" i="20" s="1"/>
  <c r="H45" i="19" a="1"/>
  <c r="H45" i="19" s="1"/>
  <c r="J45" i="19" s="1"/>
  <c r="Q44" i="14" a="1"/>
  <c r="Q44" i="14" s="1"/>
  <c r="S44" i="14" s="1"/>
  <c r="I11" i="20" a="1"/>
  <c r="I11" i="20" s="1"/>
  <c r="I92" i="19" a="1"/>
  <c r="I92" i="19" s="1"/>
  <c r="R91" i="14" a="1"/>
  <c r="R91" i="14" s="1"/>
  <c r="T91" i="14" s="1"/>
  <c r="I16" i="19" a="1"/>
  <c r="I16" i="19" s="1"/>
  <c r="K16" i="19" s="1"/>
  <c r="R15" i="14" a="1"/>
  <c r="R15" i="14" s="1"/>
  <c r="H120" i="19" a="1"/>
  <c r="H120" i="19" s="1"/>
  <c r="J120" i="19" s="1"/>
  <c r="Q119" i="14" a="1"/>
  <c r="Q119" i="14" s="1"/>
  <c r="S119" i="14" s="1"/>
  <c r="I121" i="20" a="1"/>
  <c r="I121" i="20" s="1"/>
  <c r="I64" i="19" a="1"/>
  <c r="I64" i="19" s="1"/>
  <c r="K64" i="19" s="1"/>
  <c r="R63" i="14" a="1"/>
  <c r="R63" i="14" s="1"/>
  <c r="I21" i="19" a="1"/>
  <c r="I21" i="19" s="1"/>
  <c r="K21" i="19" s="1"/>
  <c r="R20" i="14" a="1"/>
  <c r="R20" i="14" s="1"/>
  <c r="T20" i="14" s="1"/>
  <c r="I107" i="19" a="1"/>
  <c r="I107" i="19" s="1"/>
  <c r="R106" i="14" a="1"/>
  <c r="R106" i="14" s="1"/>
  <c r="I56" i="19" a="1"/>
  <c r="I56" i="19" s="1"/>
  <c r="K56" i="19" s="1"/>
  <c r="R55" i="14" a="1"/>
  <c r="R55" i="14" s="1"/>
  <c r="H40" i="19" a="1"/>
  <c r="H40" i="19" s="1"/>
  <c r="J40" i="19" s="1"/>
  <c r="Q39" i="14" a="1"/>
  <c r="Q39" i="14" s="1"/>
  <c r="I119" i="20" a="1"/>
  <c r="I119" i="20" s="1"/>
  <c r="H72" i="19" a="1"/>
  <c r="H72" i="19" s="1"/>
  <c r="J72" i="19" s="1"/>
  <c r="Q71" i="14" a="1"/>
  <c r="Q71" i="14" s="1"/>
  <c r="S71" i="14" s="1"/>
  <c r="I115" i="20" a="1"/>
  <c r="I115" i="20" s="1"/>
  <c r="Q130" i="14" a="1"/>
  <c r="Q130" i="14" s="1"/>
  <c r="H131" i="19" a="1"/>
  <c r="H131" i="19" s="1"/>
  <c r="J131" i="19" s="1"/>
  <c r="I36" i="20" a="1"/>
  <c r="I36" i="20" s="1"/>
  <c r="H124" i="19" a="1"/>
  <c r="H124" i="19" s="1"/>
  <c r="J124" i="19" s="1"/>
  <c r="Q123" i="14" a="1"/>
  <c r="Q123" i="14" s="1"/>
  <c r="S123" i="14" s="1"/>
  <c r="I62" i="20" a="1"/>
  <c r="I62" i="20" s="1"/>
  <c r="H143" i="19" a="1"/>
  <c r="H143" i="19" s="1"/>
  <c r="J143" i="19" s="1"/>
  <c r="Q142" i="14" a="1"/>
  <c r="Q142" i="14" s="1"/>
  <c r="S142" i="14" s="1"/>
  <c r="I130" i="20" a="1"/>
  <c r="I130" i="20" s="1"/>
  <c r="H83" i="19" a="1"/>
  <c r="H83" i="19" s="1"/>
  <c r="Q82" i="14" a="1"/>
  <c r="Q82" i="14" s="1"/>
  <c r="S82" i="14" s="1"/>
  <c r="I38" i="20" a="1"/>
  <c r="I38" i="20" s="1"/>
  <c r="I75" i="19" a="1"/>
  <c r="I75" i="19" s="1"/>
  <c r="R74" i="14" a="1"/>
  <c r="R74" i="14" s="1"/>
  <c r="I31" i="19" a="1"/>
  <c r="I31" i="19" s="1"/>
  <c r="K31" i="19" s="1"/>
  <c r="R30" i="14" a="1"/>
  <c r="R30" i="14" s="1"/>
  <c r="T30" i="14" s="1"/>
  <c r="I101" i="19" a="1"/>
  <c r="I101" i="19" s="1"/>
  <c r="K101" i="19" s="1"/>
  <c r="R100" i="14" a="1"/>
  <c r="R100" i="14" s="1"/>
  <c r="T100" i="14" s="1"/>
  <c r="N65" i="14"/>
  <c r="F18" i="19"/>
  <c r="K59" i="24"/>
  <c r="I52" i="15" s="1" a="1"/>
  <c r="I52" i="15" s="1"/>
  <c r="K40" i="24"/>
  <c r="I50" i="15" s="1" a="1"/>
  <c r="I50" i="15" s="1"/>
  <c r="K31" i="24"/>
  <c r="I17" i="15" s="1" a="1"/>
  <c r="I17" i="15" s="1"/>
  <c r="K67" i="24"/>
  <c r="I57" i="15" s="1" a="1"/>
  <c r="I57" i="15" s="1"/>
  <c r="K71" i="24"/>
  <c r="I65" i="15" s="1" a="1"/>
  <c r="I65" i="15" s="1"/>
  <c r="K101" i="24"/>
  <c r="I87" i="15" s="1" a="1"/>
  <c r="I87" i="15" s="1"/>
  <c r="K74" i="24"/>
  <c r="I56" i="15" s="1" a="1"/>
  <c r="I56" i="15" s="1"/>
  <c r="K103" i="24"/>
  <c r="I98" i="15" s="1" a="1"/>
  <c r="I98" i="15" s="1"/>
  <c r="K33" i="24"/>
  <c r="I15" i="15" s="1" a="1"/>
  <c r="I15" i="15" s="1"/>
  <c r="K36" i="24"/>
  <c r="I58" i="15" s="1" a="1"/>
  <c r="I58" i="15" s="1"/>
  <c r="K54" i="24"/>
  <c r="I51" i="15" s="1" a="1"/>
  <c r="I51" i="15" s="1"/>
  <c r="K108" i="24"/>
  <c r="I84" i="15" s="1" a="1"/>
  <c r="I84" i="15" s="1"/>
  <c r="K44" i="24"/>
  <c r="I44" i="15" s="1" a="1"/>
  <c r="I44" i="15" s="1"/>
  <c r="AT23" i="1"/>
  <c r="K32" i="28"/>
  <c r="K89" i="15" s="1" a="1"/>
  <c r="K89" i="15" s="1"/>
  <c r="K98" i="28"/>
  <c r="K107" i="15" s="1" a="1"/>
  <c r="K107" i="15" s="1"/>
  <c r="K35" i="28"/>
  <c r="K22" i="15" s="1" a="1"/>
  <c r="K22" i="15" s="1"/>
  <c r="K99" i="28"/>
  <c r="K60" i="15" s="1" a="1"/>
  <c r="K60" i="15" s="1"/>
  <c r="K13" i="28"/>
  <c r="K83" i="15" s="1" a="1"/>
  <c r="K83" i="15" s="1"/>
  <c r="K106" i="28"/>
  <c r="K48" i="15" s="1" a="1"/>
  <c r="K48" i="15" s="1"/>
  <c r="K88" i="28"/>
  <c r="K61" i="15" s="1" a="1"/>
  <c r="K61" i="15" s="1"/>
  <c r="J12" i="27"/>
  <c r="AR25" i="1"/>
  <c r="F87" i="32" a="1"/>
  <c r="F87" i="32" s="1"/>
  <c r="H62" i="32" a="1"/>
  <c r="H62" i="32" s="1"/>
  <c r="E37" i="32" a="1"/>
  <c r="E37" i="32" s="1"/>
  <c r="H93" i="32" a="1"/>
  <c r="H93" i="32" s="1"/>
  <c r="I151" i="32" a="1"/>
  <c r="I151" i="32" s="1"/>
  <c r="I20" i="32" a="1"/>
  <c r="I20" i="32" s="1"/>
  <c r="H36" i="32" a="1"/>
  <c r="H36" i="32" s="1"/>
  <c r="E28" i="32" a="1"/>
  <c r="E28" i="32" s="1"/>
  <c r="H107" i="32" a="1"/>
  <c r="H107" i="32" s="1"/>
  <c r="I100" i="32" a="1"/>
  <c r="I100" i="32" s="1"/>
  <c r="E54" i="32" a="1"/>
  <c r="E54" i="32" s="1"/>
  <c r="F101" i="32" a="1"/>
  <c r="F101" i="32" s="1"/>
  <c r="F142" i="32" a="1"/>
  <c r="F142" i="32" s="1"/>
  <c r="I111" i="32" a="1"/>
  <c r="I111" i="32" s="1"/>
  <c r="H115" i="32" a="1"/>
  <c r="H115" i="32" s="1"/>
  <c r="I133" i="32" a="1"/>
  <c r="I133" i="32" s="1"/>
  <c r="H144" i="32" a="1"/>
  <c r="H144" i="32" s="1"/>
  <c r="H72" i="32" a="1"/>
  <c r="H72" i="32" s="1"/>
  <c r="I147" i="32" a="1"/>
  <c r="I147" i="32" s="1"/>
  <c r="E14" i="32" a="1"/>
  <c r="E14" i="32" s="1"/>
  <c r="H112" i="32" a="1"/>
  <c r="H112" i="32" s="1"/>
  <c r="E136" i="32" a="1"/>
  <c r="E136" i="32" s="1"/>
  <c r="H94" i="32" a="1"/>
  <c r="H94" i="32" s="1"/>
  <c r="E47" i="32" a="1"/>
  <c r="E47" i="32" s="1"/>
  <c r="E39" i="32" a="1"/>
  <c r="E39" i="32" s="1"/>
  <c r="H143" i="32" a="1"/>
  <c r="H143" i="32" s="1"/>
  <c r="I149" i="32" a="1"/>
  <c r="I149" i="32" s="1"/>
  <c r="F13" i="32" a="1"/>
  <c r="F13" i="32" s="1"/>
  <c r="H77" i="32" a="1"/>
  <c r="H77" i="32" s="1"/>
  <c r="F27" i="32" a="1"/>
  <c r="F27" i="32" s="1"/>
  <c r="I93" i="32" a="1"/>
  <c r="I93" i="32" s="1"/>
  <c r="H147" i="32" a="1"/>
  <c r="H147" i="32" s="1"/>
  <c r="F52" i="32" a="1"/>
  <c r="F52" i="32" s="1"/>
  <c r="I21" i="32" a="1"/>
  <c r="I21" i="32" s="1"/>
  <c r="F140" i="32" a="1"/>
  <c r="F140" i="32" s="1"/>
  <c r="H92" i="32" a="1"/>
  <c r="H92" i="32" s="1"/>
  <c r="I53" i="32" a="1"/>
  <c r="I53" i="32" s="1"/>
  <c r="I31" i="32" a="1"/>
  <c r="I31" i="32" s="1"/>
  <c r="H29" i="32" a="1"/>
  <c r="H29" i="32" s="1"/>
  <c r="I71" i="32" a="1"/>
  <c r="I71" i="32" s="1"/>
  <c r="E135" i="32" a="1"/>
  <c r="E135" i="32" s="1"/>
  <c r="H54" i="32" a="1"/>
  <c r="H54" i="32" s="1"/>
  <c r="I91" i="32" a="1"/>
  <c r="I91" i="32" s="1"/>
  <c r="I144" i="32" a="1"/>
  <c r="I144" i="32" s="1"/>
  <c r="E63" i="32" a="1"/>
  <c r="E63" i="32" s="1"/>
  <c r="E107" i="32" a="1"/>
  <c r="E107" i="32" s="1"/>
  <c r="I19" i="32" a="1"/>
  <c r="I19" i="32" s="1"/>
  <c r="I77" i="32" a="1"/>
  <c r="I77" i="32" s="1"/>
  <c r="F118" i="32" a="1"/>
  <c r="F118" i="32" s="1"/>
  <c r="F80" i="32" a="1"/>
  <c r="F80" i="32" s="1"/>
  <c r="F92" i="32" a="1"/>
  <c r="F92" i="32" s="1"/>
  <c r="I84" i="32" a="1"/>
  <c r="I84" i="32" s="1"/>
  <c r="I101" i="32" a="1"/>
  <c r="I101" i="32" s="1"/>
  <c r="H20" i="32" a="1"/>
  <c r="H20" i="32" s="1"/>
  <c r="F43" i="32" a="1"/>
  <c r="F43" i="32" s="1"/>
  <c r="E30" i="32" a="1"/>
  <c r="E30" i="32" s="1"/>
  <c r="H140" i="32" a="1"/>
  <c r="H140" i="32" s="1"/>
  <c r="F56" i="32" a="1"/>
  <c r="F56" i="32" s="1"/>
  <c r="F85" i="32" a="1"/>
  <c r="F85" i="32" s="1"/>
  <c r="E142" i="32" a="1"/>
  <c r="E142" i="32" s="1"/>
  <c r="I143" i="32" a="1"/>
  <c r="I143" i="32" s="1"/>
  <c r="I99" i="32" a="1"/>
  <c r="I99" i="32" s="1"/>
  <c r="E100" i="32" a="1"/>
  <c r="E100" i="32" s="1"/>
  <c r="E48" i="32" a="1"/>
  <c r="E48" i="32" s="1"/>
  <c r="H69" i="32" a="1"/>
  <c r="H69" i="32" s="1"/>
  <c r="H118" i="32" a="1"/>
  <c r="H118" i="32" s="1"/>
  <c r="H91" i="32" a="1"/>
  <c r="H91" i="32" s="1"/>
  <c r="H76" i="32" a="1"/>
  <c r="H76" i="32" s="1"/>
  <c r="I135" i="32" a="1"/>
  <c r="I135" i="32" s="1"/>
  <c r="H88" i="32" a="1"/>
  <c r="H88" i="32" s="1"/>
  <c r="I47" i="32" a="1"/>
  <c r="I47" i="32" s="1"/>
  <c r="E12" i="32" a="1"/>
  <c r="E12" i="32" s="1"/>
  <c r="I13" i="32" a="1"/>
  <c r="I13" i="32" s="1"/>
  <c r="E22" i="32" a="1"/>
  <c r="E22" i="32" s="1"/>
  <c r="E87" i="32" a="1"/>
  <c r="E87" i="32" s="1"/>
  <c r="I64" i="32" a="1"/>
  <c r="I64" i="32" s="1"/>
  <c r="I11" i="32" a="1"/>
  <c r="I11" i="32" s="1"/>
  <c r="F21" i="32" a="1"/>
  <c r="F21" i="32" s="1"/>
  <c r="F61" i="32" a="1"/>
  <c r="F61" i="32" s="1"/>
  <c r="E110" i="32" a="1"/>
  <c r="E110" i="32" s="1"/>
  <c r="F86" i="32" a="1"/>
  <c r="F86" i="32" s="1"/>
  <c r="H59" i="32" a="1"/>
  <c r="H59" i="32" s="1"/>
  <c r="E115" i="32" a="1"/>
  <c r="E115" i="32" s="1"/>
  <c r="F78" i="32" a="1"/>
  <c r="F78" i="32" s="1"/>
  <c r="E92" i="32" a="1"/>
  <c r="E92" i="32" s="1"/>
  <c r="I110" i="32" a="1"/>
  <c r="I110" i="32" s="1"/>
  <c r="H151" i="32" a="1"/>
  <c r="H151" i="32" s="1"/>
  <c r="F12" i="32" a="1"/>
  <c r="F12" i="32" s="1"/>
  <c r="I40" i="32" a="1"/>
  <c r="I40" i="32" s="1"/>
  <c r="F151" i="32" a="1"/>
  <c r="F151" i="32" s="1"/>
  <c r="E124" i="32" a="1"/>
  <c r="E124" i="32" s="1"/>
  <c r="I119" i="32" a="1"/>
  <c r="I119" i="32" s="1"/>
  <c r="H131" i="32" a="1"/>
  <c r="H131" i="32" s="1"/>
  <c r="F39" i="32" a="1"/>
  <c r="F39" i="32" s="1"/>
  <c r="E45" i="32" a="1"/>
  <c r="E45" i="32" s="1"/>
  <c r="H45" i="32" a="1"/>
  <c r="H45" i="32" s="1"/>
  <c r="H128" i="32" a="1"/>
  <c r="H128" i="32" s="1"/>
  <c r="F132" i="32" a="1"/>
  <c r="F132" i="32" s="1"/>
  <c r="E32" i="32" a="1"/>
  <c r="E32" i="32" s="1"/>
  <c r="F11" i="32" a="1"/>
  <c r="F11" i="32" s="1"/>
  <c r="I150" i="32" a="1"/>
  <c r="I150" i="32" s="1"/>
  <c r="E52" i="32" a="1"/>
  <c r="E52" i="32" s="1"/>
  <c r="H133" i="32" a="1"/>
  <c r="H133" i="32" s="1"/>
  <c r="F143" i="32" a="1"/>
  <c r="F143" i="32" s="1"/>
  <c r="I28" i="32" a="1"/>
  <c r="I28" i="32" s="1"/>
  <c r="H24" i="32" a="1"/>
  <c r="H24" i="32" s="1"/>
  <c r="H38" i="32" a="1"/>
  <c r="H38" i="32" s="1"/>
  <c r="H71" i="32" a="1"/>
  <c r="H71" i="32" s="1"/>
  <c r="E127" i="32" a="1"/>
  <c r="E127" i="32" s="1"/>
  <c r="I39" i="32" a="1"/>
  <c r="I39" i="32" s="1"/>
  <c r="H152" i="32" a="1"/>
  <c r="H152" i="32" s="1"/>
  <c r="E72" i="32" a="1"/>
  <c r="E72" i="32" s="1"/>
  <c r="F37" i="32" a="1"/>
  <c r="F37" i="32" s="1"/>
  <c r="I109" i="32" a="1"/>
  <c r="I109" i="32" s="1"/>
  <c r="H15" i="32" a="1"/>
  <c r="H15" i="32" s="1"/>
  <c r="F20" i="32" a="1"/>
  <c r="F20" i="32" s="1"/>
  <c r="I55" i="32" a="1"/>
  <c r="I55" i="32" s="1"/>
  <c r="F62" i="32" a="1"/>
  <c r="F62" i="32" s="1"/>
  <c r="F108" i="32" a="1"/>
  <c r="F108" i="32" s="1"/>
  <c r="H110" i="32" a="1"/>
  <c r="H110" i="32" s="1"/>
  <c r="F48" i="32" a="1"/>
  <c r="F48" i="32" s="1"/>
  <c r="E116" i="32" a="1"/>
  <c r="E116" i="32" s="1"/>
  <c r="E76" i="32" a="1"/>
  <c r="E76" i="32" s="1"/>
  <c r="F96" i="32" a="1"/>
  <c r="F96" i="32" s="1"/>
  <c r="F68" i="32" a="1"/>
  <c r="F68" i="32" s="1"/>
  <c r="H120" i="32" a="1"/>
  <c r="H120" i="32" s="1"/>
  <c r="F15" i="32" a="1"/>
  <c r="F15" i="32" s="1"/>
  <c r="H142" i="32" a="1"/>
  <c r="H142" i="32" s="1"/>
  <c r="H11" i="32" a="1"/>
  <c r="H11" i="32" s="1"/>
  <c r="E20" i="32" a="1"/>
  <c r="E20" i="32" s="1"/>
  <c r="I104" i="32" a="1"/>
  <c r="I104" i="32" s="1"/>
  <c r="E62" i="32" a="1"/>
  <c r="E62" i="32" s="1"/>
  <c r="F107" i="32" a="1"/>
  <c r="F107" i="32" s="1"/>
  <c r="F99" i="32" a="1"/>
  <c r="F99" i="32" s="1"/>
  <c r="H37" i="32" a="1"/>
  <c r="H37" i="32" s="1"/>
  <c r="E119" i="32" a="1"/>
  <c r="E119" i="32" s="1"/>
  <c r="E75" i="32" a="1"/>
  <c r="E75" i="32" s="1"/>
  <c r="E95" i="32" a="1"/>
  <c r="E95" i="32" s="1"/>
  <c r="E126" i="32" a="1"/>
  <c r="E126" i="32" s="1"/>
  <c r="H55" i="32" a="1"/>
  <c r="H55" i="32" s="1"/>
  <c r="E103" i="32" a="1"/>
  <c r="E103" i="32" s="1"/>
  <c r="H31" i="32" a="1"/>
  <c r="H31" i="32" s="1"/>
  <c r="H87" i="32" a="1"/>
  <c r="H87" i="32" s="1"/>
  <c r="I56" i="32" a="1"/>
  <c r="I56" i="32" s="1"/>
  <c r="F40" i="32" a="1"/>
  <c r="F40" i="32" s="1"/>
  <c r="F103" i="32" a="1"/>
  <c r="F103" i="32" s="1"/>
  <c r="I35" i="32" a="1"/>
  <c r="I35" i="32" s="1"/>
  <c r="F72" i="32" a="1"/>
  <c r="F72" i="32" s="1"/>
  <c r="I115" i="32" a="1"/>
  <c r="I115" i="32" s="1"/>
  <c r="I131" i="32" a="1"/>
  <c r="I131" i="32" s="1"/>
  <c r="F31" i="32" a="1"/>
  <c r="F31" i="32" s="1"/>
  <c r="I27" i="32" a="1"/>
  <c r="I27" i="32" s="1"/>
  <c r="F53" i="32" a="1"/>
  <c r="F53" i="32" s="1"/>
  <c r="F141" i="32" a="1"/>
  <c r="F141" i="32" s="1"/>
  <c r="E84" i="32" a="1"/>
  <c r="E84" i="32" s="1"/>
  <c r="F47" i="32" a="1"/>
  <c r="F47" i="32" s="1"/>
  <c r="F88" i="32" a="1"/>
  <c r="F88" i="32" s="1"/>
  <c r="H78" i="32" a="1"/>
  <c r="H78" i="32" s="1"/>
  <c r="I67" i="32" a="1"/>
  <c r="I67" i="32" s="1"/>
  <c r="E68" i="32" a="1"/>
  <c r="E68" i="32" s="1"/>
  <c r="F134" i="32" a="1"/>
  <c r="F134" i="32" s="1"/>
  <c r="E147" i="32" a="1"/>
  <c r="E147" i="32" s="1"/>
  <c r="I22" i="32" a="1"/>
  <c r="I22" i="32" s="1"/>
  <c r="F149" i="32" a="1"/>
  <c r="F149" i="32" s="1"/>
  <c r="I108" i="32" a="1"/>
  <c r="I108" i="32" s="1"/>
  <c r="H102" i="32" a="1"/>
  <c r="H102" i="32" s="1"/>
  <c r="F104" i="32" a="1"/>
  <c r="F104" i="32" s="1"/>
  <c r="H35" i="32" a="1"/>
  <c r="H35" i="32" s="1"/>
  <c r="H14" i="32" a="1"/>
  <c r="H14" i="32" s="1"/>
  <c r="F22" i="32" a="1"/>
  <c r="F22" i="32" s="1"/>
  <c r="H124" i="32" a="1"/>
  <c r="H124" i="32" s="1"/>
  <c r="F64" i="32" a="1"/>
  <c r="F64" i="32" s="1"/>
  <c r="F112" i="32" a="1"/>
  <c r="F112" i="32" s="1"/>
  <c r="H28" i="32" a="1"/>
  <c r="H28" i="32" s="1"/>
  <c r="I32" i="32" a="1"/>
  <c r="I32" i="32" s="1"/>
  <c r="E117" i="32" a="1"/>
  <c r="E117" i="32" s="1"/>
  <c r="F75" i="32" a="1"/>
  <c r="F75" i="32" s="1"/>
  <c r="E94" i="32" a="1"/>
  <c r="E94" i="32" s="1"/>
  <c r="I45" i="32" a="1"/>
  <c r="I45" i="32" s="1"/>
  <c r="H127" i="32" a="1"/>
  <c r="H127" i="32" s="1"/>
  <c r="E132" i="32" a="1"/>
  <c r="E132" i="32" s="1"/>
  <c r="H96" i="32" a="1"/>
  <c r="H96" i="32" s="1"/>
  <c r="I152" i="32" a="1"/>
  <c r="I152" i="32" s="1"/>
  <c r="I23" i="32" a="1"/>
  <c r="I23" i="32" s="1"/>
  <c r="I75" i="32" a="1"/>
  <c r="I75" i="32" s="1"/>
  <c r="E23" i="32" a="1"/>
  <c r="E23" i="32" s="1"/>
  <c r="F60" i="32" a="1"/>
  <c r="F60" i="32" s="1"/>
  <c r="E109" i="32" a="1"/>
  <c r="E109" i="32" s="1"/>
  <c r="E69" i="32" a="1"/>
  <c r="E69" i="32" s="1"/>
  <c r="F116" i="32" a="1"/>
  <c r="F116" i="32" s="1"/>
  <c r="E80" i="32" a="1"/>
  <c r="E80" i="32" s="1"/>
  <c r="E96" i="32" a="1"/>
  <c r="E96" i="32" s="1"/>
  <c r="I141" i="32" a="1"/>
  <c r="I141" i="32" s="1"/>
  <c r="I46" i="32" a="1"/>
  <c r="I46" i="32" s="1"/>
  <c r="E15" i="32" a="1"/>
  <c r="E15" i="32" s="1"/>
  <c r="H109" i="32" a="1"/>
  <c r="H109" i="32" s="1"/>
  <c r="H100" i="32" a="1"/>
  <c r="H100" i="32" s="1"/>
  <c r="E35" i="32" a="1"/>
  <c r="E35" i="32" s="1"/>
  <c r="H22" i="32" a="1"/>
  <c r="H22" i="32" s="1"/>
  <c r="I78" i="32" a="1"/>
  <c r="I78" i="32" s="1"/>
  <c r="E149" i="32" a="1"/>
  <c r="E149" i="32" s="1"/>
  <c r="E125" i="32" a="1"/>
  <c r="E125" i="32" s="1"/>
  <c r="I54" i="32" a="1"/>
  <c r="I54" i="32" s="1"/>
  <c r="F32" i="32" a="1"/>
  <c r="F32" i="32" s="1"/>
  <c r="E99" i="32" a="1"/>
  <c r="E99" i="32" s="1"/>
  <c r="E46" i="32" a="1"/>
  <c r="E46" i="32" s="1"/>
  <c r="F150" i="32" a="1"/>
  <c r="F150" i="32" s="1"/>
  <c r="E53" i="32" a="1"/>
  <c r="E53" i="32" s="1"/>
  <c r="F139" i="32" a="1"/>
  <c r="F139" i="32" s="1"/>
  <c r="E102" i="32" a="1"/>
  <c r="E102" i="32" s="1"/>
  <c r="H40" i="32" a="1"/>
  <c r="H40" i="32" s="1"/>
  <c r="I43" i="32" a="1"/>
  <c r="I43" i="32" s="1"/>
  <c r="I61" i="32" a="1"/>
  <c r="I61" i="32" s="1"/>
  <c r="F148" i="32" a="1"/>
  <c r="F148" i="32" s="1"/>
  <c r="H67" i="32" a="1"/>
  <c r="H67" i="32" s="1"/>
  <c r="H103" i="32" a="1"/>
  <c r="H103" i="32" s="1"/>
  <c r="I48" i="32" a="1"/>
  <c r="I48" i="32" s="1"/>
  <c r="I102" i="32" a="1"/>
  <c r="I102" i="32" s="1"/>
  <c r="I134" i="32" a="1"/>
  <c r="I134" i="32" s="1"/>
  <c r="I118" i="32" a="1"/>
  <c r="I118" i="32" s="1"/>
  <c r="H139" i="32" a="1"/>
  <c r="H139" i="32" s="1"/>
  <c r="E24" i="32" a="1"/>
  <c r="E24" i="32" s="1"/>
  <c r="F136" i="32" a="1"/>
  <c r="F136" i="32" s="1"/>
  <c r="E64" i="32" a="1"/>
  <c r="E64" i="32" s="1"/>
  <c r="E108" i="32" a="1"/>
  <c r="E108" i="32" s="1"/>
  <c r="I94" i="32" a="1"/>
  <c r="I94" i="32" s="1"/>
  <c r="E118" i="32" a="1"/>
  <c r="E118" i="32" s="1"/>
  <c r="E77" i="32" a="1"/>
  <c r="E77" i="32" s="1"/>
  <c r="F91" i="32" a="1"/>
  <c r="F91" i="32" s="1"/>
  <c r="H23" i="32" a="1"/>
  <c r="H23" i="32" s="1"/>
  <c r="H75" i="32" a="1"/>
  <c r="H75" i="32" s="1"/>
  <c r="H16" i="32" a="1"/>
  <c r="H16" i="32" s="1"/>
  <c r="E70" i="32" a="1"/>
  <c r="E70" i="32" s="1"/>
  <c r="I127" i="32" a="1"/>
  <c r="I127" i="32" s="1"/>
  <c r="F133" i="32" a="1"/>
  <c r="F133" i="32" s="1"/>
  <c r="E40" i="32" a="1"/>
  <c r="E40" i="32" s="1"/>
  <c r="H30" i="32" a="1"/>
  <c r="H30" i="32" s="1"/>
  <c r="I16" i="32" a="1"/>
  <c r="I16" i="32" s="1"/>
  <c r="E16" i="32" a="1"/>
  <c r="E16" i="32" s="1"/>
  <c r="F24" i="32" a="1"/>
  <c r="F24" i="32" s="1"/>
  <c r="H148" i="32" a="1"/>
  <c r="H148" i="32" s="1"/>
  <c r="E61" i="32" a="1"/>
  <c r="E61" i="32" s="1"/>
  <c r="F109" i="32" a="1"/>
  <c r="F109" i="32" s="1"/>
  <c r="H47" i="32" a="1"/>
  <c r="H47" i="32" s="1"/>
  <c r="I120" i="32" a="1"/>
  <c r="I120" i="32" s="1"/>
  <c r="F120" i="32" a="1"/>
  <c r="F120" i="32" s="1"/>
  <c r="E78" i="32" a="1"/>
  <c r="E78" i="32" s="1"/>
  <c r="E91" i="32" a="1"/>
  <c r="E91" i="32" s="1"/>
  <c r="H95" i="32" a="1"/>
  <c r="H95" i="32" s="1"/>
  <c r="H149" i="32" a="1"/>
  <c r="H149" i="32" s="1"/>
  <c r="E85" i="32" a="1"/>
  <c r="E85" i="32" s="1"/>
  <c r="H80" i="32" a="1"/>
  <c r="H80" i="32" s="1"/>
  <c r="I15" i="32" a="1"/>
  <c r="I15" i="32" s="1"/>
  <c r="I14" i="32" a="1"/>
  <c r="I14" i="32" s="1"/>
  <c r="F59" i="32" a="1"/>
  <c r="F59" i="32" s="1"/>
  <c r="E112" i="32" a="1"/>
  <c r="E112" i="32" s="1"/>
  <c r="F125" i="32" a="1"/>
  <c r="F125" i="32" s="1"/>
  <c r="H135" i="32" a="1"/>
  <c r="H135" i="32" s="1"/>
  <c r="F119" i="32" a="1"/>
  <c r="F119" i="32" s="1"/>
  <c r="F79" i="32" a="1"/>
  <c r="F79" i="32" s="1"/>
  <c r="F95" i="32" a="1"/>
  <c r="F95" i="32" s="1"/>
  <c r="H27" i="32" a="1"/>
  <c r="H27" i="32" s="1"/>
  <c r="I96" i="32" a="1"/>
  <c r="I96" i="32" s="1"/>
  <c r="F35" i="32" a="1"/>
  <c r="F35" i="32" s="1"/>
  <c r="E88" i="32" a="1"/>
  <c r="E88" i="32" s="1"/>
  <c r="H64" i="32" a="1"/>
  <c r="H64" i="32" s="1"/>
  <c r="I83" i="32" a="1"/>
  <c r="I83" i="32" s="1"/>
  <c r="H104" i="32" a="1"/>
  <c r="H104" i="32" s="1"/>
  <c r="E31" i="32" a="1"/>
  <c r="E31" i="32" s="1"/>
  <c r="H21" i="32" a="1"/>
  <c r="H21" i="32" s="1"/>
  <c r="H39" i="32" a="1"/>
  <c r="H39" i="32" s="1"/>
  <c r="E55" i="32" a="1"/>
  <c r="E55" i="32" s="1"/>
  <c r="E144" i="32" a="1"/>
  <c r="E144" i="32" s="1"/>
  <c r="H19" i="32" a="1"/>
  <c r="H19" i="32" s="1"/>
  <c r="H79" i="32" a="1"/>
  <c r="H79" i="32" s="1"/>
  <c r="I148" i="32" a="1"/>
  <c r="I148" i="32" s="1"/>
  <c r="E67" i="32" a="1"/>
  <c r="E67" i="32" s="1"/>
  <c r="I128" i="32" a="1"/>
  <c r="I128" i="32" s="1"/>
  <c r="E134" i="32" a="1"/>
  <c r="E134" i="32" s="1"/>
  <c r="I72" i="32" a="1"/>
  <c r="I72" i="32" s="1"/>
  <c r="I63" i="32" a="1"/>
  <c r="I63" i="32" s="1"/>
  <c r="H86" i="32" a="1"/>
  <c r="H86" i="32" s="1"/>
  <c r="E150" i="32" a="1"/>
  <c r="E150" i="32" s="1"/>
  <c r="H108" i="32" a="1"/>
  <c r="H108" i="32" s="1"/>
  <c r="E128" i="32" a="1"/>
  <c r="E128" i="32" s="1"/>
  <c r="I76" i="32" a="1"/>
  <c r="I76" i="32" s="1"/>
  <c r="F23" i="32" a="1"/>
  <c r="F23" i="32" s="1"/>
  <c r="F63" i="32" a="1"/>
  <c r="F63" i="32" s="1"/>
  <c r="F111" i="32" a="1"/>
  <c r="F111" i="32" s="1"/>
  <c r="H141" i="32" a="1"/>
  <c r="H141" i="32" s="1"/>
  <c r="F117" i="32" a="1"/>
  <c r="F117" i="32" s="1"/>
  <c r="F76" i="32" a="1"/>
  <c r="F76" i="32" s="1"/>
  <c r="F94" i="32" a="1"/>
  <c r="F94" i="32" s="1"/>
  <c r="F83" i="32" a="1"/>
  <c r="F83" i="32" s="1"/>
  <c r="I59" i="32" a="1"/>
  <c r="I59" i="32" s="1"/>
  <c r="F19" i="32" a="1"/>
  <c r="F19" i="32" s="1"/>
  <c r="F69" i="32" a="1"/>
  <c r="F69" i="32" s="1"/>
  <c r="I62" i="32" a="1"/>
  <c r="I62" i="32" s="1"/>
  <c r="I12" i="32" a="1"/>
  <c r="I12" i="32" s="1"/>
  <c r="E19" i="32" a="1"/>
  <c r="E19" i="32" s="1"/>
  <c r="F147" i="32" a="1"/>
  <c r="F147" i="32" s="1"/>
  <c r="E59" i="32" a="1"/>
  <c r="E59" i="32" s="1"/>
  <c r="F110" i="32" a="1"/>
  <c r="F110" i="32" s="1"/>
  <c r="H84" i="32" a="1"/>
  <c r="H84" i="32" s="1"/>
  <c r="E120" i="32" a="1"/>
  <c r="E120" i="32" s="1"/>
  <c r="E79" i="32" a="1"/>
  <c r="E79" i="32" s="1"/>
  <c r="F93" i="32" a="1"/>
  <c r="F93" i="32" s="1"/>
  <c r="I80" i="32" a="1"/>
  <c r="I80" i="32" s="1"/>
  <c r="E43" i="32" a="1"/>
  <c r="E43" i="32" s="1"/>
  <c r="F152" i="32" a="1"/>
  <c r="F152" i="32" s="1"/>
  <c r="F126" i="32" a="1"/>
  <c r="F126" i="32" s="1"/>
  <c r="I126" i="32" a="1"/>
  <c r="I126" i="32" s="1"/>
  <c r="F135" i="32" a="1"/>
  <c r="F135" i="32" s="1"/>
  <c r="I142" i="32" a="1"/>
  <c r="I142" i="32" s="1"/>
  <c r="F36" i="32" a="1"/>
  <c r="F36" i="32" s="1"/>
  <c r="I44" i="32" a="1"/>
  <c r="I44" i="32" s="1"/>
  <c r="I125" i="32" a="1"/>
  <c r="I125" i="32" s="1"/>
  <c r="F131" i="32" a="1"/>
  <c r="F131" i="32" s="1"/>
  <c r="H111" i="32" a="1"/>
  <c r="H111" i="32" s="1"/>
  <c r="F30" i="32" a="1"/>
  <c r="F30" i="32" s="1"/>
  <c r="E83" i="32" a="1"/>
  <c r="E83" i="32" s="1"/>
  <c r="I79" i="32" a="1"/>
  <c r="I79" i="32" s="1"/>
  <c r="E152" i="32" a="1"/>
  <c r="E152" i="32" s="1"/>
  <c r="F54" i="32" a="1"/>
  <c r="F54" i="32" s="1"/>
  <c r="E139" i="32" a="1"/>
  <c r="E139" i="32" s="1"/>
  <c r="E86" i="32" a="1"/>
  <c r="E86" i="32" s="1"/>
  <c r="H61" i="32" a="1"/>
  <c r="H61" i="32" s="1"/>
  <c r="F128" i="32" a="1"/>
  <c r="F128" i="32" s="1"/>
  <c r="I116" i="32" a="1"/>
  <c r="I116" i="32" s="1"/>
  <c r="H134" i="32" a="1"/>
  <c r="H134" i="32" s="1"/>
  <c r="I70" i="32" a="1"/>
  <c r="I70" i="32" s="1"/>
  <c r="E11" i="32" a="1"/>
  <c r="E11" i="32" s="1"/>
  <c r="H63" i="32" a="1"/>
  <c r="H63" i="32" s="1"/>
  <c r="H52" i="32" a="1"/>
  <c r="H52" i="32" s="1"/>
  <c r="H123" i="32" a="1"/>
  <c r="H123" i="32" s="1"/>
  <c r="I60" i="32" a="1"/>
  <c r="I60" i="32" s="1"/>
  <c r="H32" i="32" a="1"/>
  <c r="H32" i="32" s="1"/>
  <c r="E21" i="32" a="1"/>
  <c r="E21" i="32" s="1"/>
  <c r="E60" i="32" a="1"/>
  <c r="E60" i="32" s="1"/>
  <c r="E111" i="32" a="1"/>
  <c r="E111" i="32" s="1"/>
  <c r="I112" i="32" a="1"/>
  <c r="I112" i="32" s="1"/>
  <c r="F115" i="32" a="1"/>
  <c r="F115" i="32" s="1"/>
  <c r="F77" i="32" a="1"/>
  <c r="F77" i="32" s="1"/>
  <c r="E93" i="32" a="1"/>
  <c r="E93" i="32" s="1"/>
  <c r="E101" i="32" a="1"/>
  <c r="E101" i="32" s="1"/>
  <c r="I37" i="32" a="1"/>
  <c r="I37" i="32" s="1"/>
  <c r="E151" i="32" a="1"/>
  <c r="E151" i="32" s="1"/>
  <c r="F16" i="32" a="1"/>
  <c r="F16" i="32" s="1"/>
  <c r="H119" i="32" a="1"/>
  <c r="H119" i="32" s="1"/>
  <c r="I136" i="32" a="1"/>
  <c r="I136" i="32" s="1"/>
  <c r="I30" i="32" a="1"/>
  <c r="I30" i="32" s="1"/>
  <c r="E36" i="32" a="1"/>
  <c r="E36" i="32" s="1"/>
  <c r="F70" i="32" a="1"/>
  <c r="F70" i="32" s="1"/>
  <c r="H117" i="32" a="1"/>
  <c r="H117" i="32" s="1"/>
  <c r="H132" i="32" a="1"/>
  <c r="H132" i="32" s="1"/>
  <c r="I92" i="32" a="1"/>
  <c r="I92" i="32" s="1"/>
  <c r="E27" i="32" a="1"/>
  <c r="E27" i="32" s="1"/>
  <c r="H48" i="32" a="1"/>
  <c r="H48" i="32" s="1"/>
  <c r="H60" i="32" a="1"/>
  <c r="H60" i="32" s="1"/>
  <c r="F51" i="32" a="1"/>
  <c r="F51" i="32" s="1"/>
  <c r="E141" i="32" a="1"/>
  <c r="E141" i="32" s="1"/>
  <c r="H43" i="32" a="1"/>
  <c r="H43" i="32" s="1"/>
  <c r="H85" i="32" a="1"/>
  <c r="H85" i="32" s="1"/>
  <c r="I52" i="32" a="1"/>
  <c r="I52" i="32" s="1"/>
  <c r="H70" i="32" a="1"/>
  <c r="H70" i="32" s="1"/>
  <c r="H51" i="32" a="1"/>
  <c r="H51" i="32" s="1"/>
  <c r="H46" i="32" a="1"/>
  <c r="H46" i="32" s="1"/>
  <c r="F84" i="32" a="1"/>
  <c r="F84" i="32" s="1"/>
  <c r="I36" i="32" a="1"/>
  <c r="I36" i="32" s="1"/>
  <c r="I123" i="32" a="1"/>
  <c r="I123" i="32" s="1"/>
  <c r="I86" i="32" a="1"/>
  <c r="I86" i="32" s="1"/>
  <c r="H56" i="32" a="1"/>
  <c r="H56" i="32" s="1"/>
  <c r="E44" i="32" a="1"/>
  <c r="E44" i="32" s="1"/>
  <c r="F44" i="32" a="1"/>
  <c r="F44" i="32" s="1"/>
  <c r="F38" i="32" a="1"/>
  <c r="F38" i="32" s="1"/>
  <c r="F127" i="32" a="1"/>
  <c r="F127" i="32" s="1"/>
  <c r="H53" i="32" a="1"/>
  <c r="H53" i="32" s="1"/>
  <c r="I140" i="32" a="1"/>
  <c r="I140" i="32" s="1"/>
  <c r="I139" i="32" a="1"/>
  <c r="I139" i="32" s="1"/>
  <c r="F29" i="32" a="1"/>
  <c r="F29" i="32" s="1"/>
  <c r="F67" i="32" a="1"/>
  <c r="F67" i="32" s="1"/>
  <c r="I124" i="32" a="1"/>
  <c r="I124" i="32" s="1"/>
  <c r="E133" i="32" a="1"/>
  <c r="E133" i="32" s="1"/>
  <c r="E51" i="32" a="1"/>
  <c r="E51" i="32" s="1"/>
  <c r="E140" i="32" a="1"/>
  <c r="E140" i="32" s="1"/>
  <c r="E71" i="32" a="1"/>
  <c r="E71" i="32" s="1"/>
  <c r="E13" i="32" a="1"/>
  <c r="E13" i="32" s="1"/>
  <c r="H101" i="32" a="1"/>
  <c r="H101" i="32" s="1"/>
  <c r="I69" i="32" a="1"/>
  <c r="I69" i="32" s="1"/>
  <c r="F46" i="32" a="1"/>
  <c r="F46" i="32" s="1"/>
  <c r="F71" i="32" a="1"/>
  <c r="F71" i="32" s="1"/>
  <c r="I38" i="32" a="1"/>
  <c r="I38" i="32" s="1"/>
  <c r="F100" i="32" a="1"/>
  <c r="F100" i="32" s="1"/>
  <c r="I24" i="32" a="1"/>
  <c r="I24" i="32" s="1"/>
  <c r="H44" i="32" a="1"/>
  <c r="H44" i="32" s="1"/>
  <c r="H12" i="32" a="1"/>
  <c r="H12" i="32" s="1"/>
  <c r="H13" i="32" a="1"/>
  <c r="H13" i="32" s="1"/>
  <c r="E38" i="32" a="1"/>
  <c r="E38" i="32" s="1"/>
  <c r="I88" i="32" a="1"/>
  <c r="I88" i="32" s="1"/>
  <c r="I103" i="32" a="1"/>
  <c r="I103" i="32" s="1"/>
  <c r="H125" i="32" a="1"/>
  <c r="H125" i="32" s="1"/>
  <c r="I29" i="32" a="1"/>
  <c r="I29" i="32" s="1"/>
  <c r="E29" i="32" a="1"/>
  <c r="E29" i="32" s="1"/>
  <c r="E123" i="32" a="1"/>
  <c r="E123" i="32" s="1"/>
  <c r="H116" i="32" a="1"/>
  <c r="H116" i="32" s="1"/>
  <c r="I132" i="32" a="1"/>
  <c r="I132" i="32" s="1"/>
  <c r="E56" i="32" a="1"/>
  <c r="E56" i="32" s="1"/>
  <c r="F144" i="32" a="1"/>
  <c r="F144" i="32" s="1"/>
  <c r="F124" i="32" a="1"/>
  <c r="F124" i="32" s="1"/>
  <c r="E148" i="32" a="1"/>
  <c r="E148" i="32" s="1"/>
  <c r="I107" i="32" a="1"/>
  <c r="I107" i="32" s="1"/>
  <c r="I68" i="32" a="1"/>
  <c r="I68" i="32" s="1"/>
  <c r="F123" i="32" a="1"/>
  <c r="F123" i="32" s="1"/>
  <c r="I85" i="32" a="1"/>
  <c r="I85" i="32" s="1"/>
  <c r="H99" i="32" a="1"/>
  <c r="H99" i="32" s="1"/>
  <c r="H150" i="32" a="1"/>
  <c r="H150" i="32" s="1"/>
  <c r="E104" i="32" a="1"/>
  <c r="E104" i="32" s="1"/>
  <c r="F45" i="32" a="1"/>
  <c r="F45" i="32" s="1"/>
  <c r="F28" i="32" a="1"/>
  <c r="F28" i="32" s="1"/>
  <c r="I87" i="32" a="1"/>
  <c r="I87" i="32" s="1"/>
  <c r="I51" i="32" a="1"/>
  <c r="I51" i="32" s="1"/>
  <c r="F14" i="32" a="1"/>
  <c r="F14" i="32" s="1"/>
  <c r="F55" i="32" a="1"/>
  <c r="F55" i="32" s="1"/>
  <c r="E143" i="32" a="1"/>
  <c r="E143" i="32" s="1"/>
  <c r="H83" i="32" a="1"/>
  <c r="H83" i="32" s="1"/>
  <c r="H126" i="32" a="1"/>
  <c r="H126" i="32" s="1"/>
  <c r="E131" i="32" a="1"/>
  <c r="E131" i="32" s="1"/>
  <c r="I95" i="32" a="1"/>
  <c r="I95" i="32" s="1"/>
  <c r="H68" i="32" a="1"/>
  <c r="H68" i="32" s="1"/>
  <c r="I117" i="32" a="1"/>
  <c r="I117" i="32" s="1"/>
  <c r="H136" i="32" a="1"/>
  <c r="H136" i="32" s="1"/>
  <c r="F102" i="32" a="1"/>
  <c r="F102" i="32" s="1"/>
  <c r="K121" i="24"/>
  <c r="I64" i="15" s="1" a="1"/>
  <c r="I64" i="15" s="1"/>
  <c r="K118" i="24"/>
  <c r="I105" i="15" s="1" a="1"/>
  <c r="I105" i="15" s="1"/>
  <c r="J11" i="23"/>
  <c r="K126" i="24"/>
  <c r="I103" i="15" s="1" a="1"/>
  <c r="I103" i="15" s="1"/>
  <c r="K100" i="24"/>
  <c r="I79" i="15" s="1" a="1"/>
  <c r="I79" i="15" s="1"/>
  <c r="K120" i="24"/>
  <c r="I91" i="15" s="1" a="1"/>
  <c r="I91" i="15" s="1"/>
  <c r="K64" i="24"/>
  <c r="I54" i="15" s="1" a="1"/>
  <c r="I54" i="15" s="1"/>
  <c r="K65" i="24"/>
  <c r="I62" i="15" s="1" a="1"/>
  <c r="I62" i="15" s="1"/>
  <c r="K19" i="24"/>
  <c r="I55" i="15" s="1" a="1"/>
  <c r="I55" i="15" s="1"/>
  <c r="K48" i="24"/>
  <c r="I74" i="15" s="1" a="1"/>
  <c r="I74" i="15" s="1"/>
  <c r="K60" i="24"/>
  <c r="I41" i="15" s="1" a="1"/>
  <c r="I41" i="15" s="1"/>
  <c r="AT26" i="1"/>
  <c r="K24" i="24"/>
  <c r="I37" i="15" s="1" a="1"/>
  <c r="I37" i="15" s="1"/>
  <c r="AT16" i="1"/>
  <c r="AY16" i="14" s="1"/>
  <c r="AR18" i="1"/>
  <c r="AT17" i="1"/>
  <c r="AT12" i="1"/>
  <c r="K51" i="24"/>
  <c r="I39" i="15" s="1" a="1"/>
  <c r="I39" i="15" s="1"/>
  <c r="AR9" i="1"/>
  <c r="AW9" i="14" s="1"/>
  <c r="AT21" i="1"/>
  <c r="AT15" i="1"/>
  <c r="AY15" i="14" s="1"/>
  <c r="AT11" i="1"/>
  <c r="AY11" i="14" s="1"/>
  <c r="AR16" i="1"/>
  <c r="AT20" i="1"/>
  <c r="AY20" i="14" s="1"/>
  <c r="AT14" i="1"/>
  <c r="AY14" i="14" s="1"/>
  <c r="AT25" i="1"/>
  <c r="AT19" i="1"/>
  <c r="AY19" i="14" s="1"/>
  <c r="AR24" i="1"/>
  <c r="AT24" i="1"/>
  <c r="AT22" i="1"/>
  <c r="AY21" i="14" s="1"/>
  <c r="AT13" i="1"/>
  <c r="AY13" i="14" s="1"/>
  <c r="AT18" i="1"/>
  <c r="AY18" i="14" s="1"/>
  <c r="AT10" i="1"/>
  <c r="AY10" i="14" s="1"/>
  <c r="K92" i="28"/>
  <c r="K105" i="15" s="1" a="1"/>
  <c r="K105" i="15" s="1"/>
  <c r="J13" i="27"/>
  <c r="K116" i="24"/>
  <c r="I89" i="15" s="1" a="1"/>
  <c r="I89" i="15" s="1"/>
  <c r="K96" i="28"/>
  <c r="K81" i="15" s="1" a="1"/>
  <c r="K81" i="15" s="1"/>
  <c r="K45" i="28"/>
  <c r="K52" i="15" s="1" a="1"/>
  <c r="K52" i="15" s="1"/>
  <c r="K123" i="28"/>
  <c r="K123" i="15" s="1" a="1"/>
  <c r="K123" i="15" s="1"/>
  <c r="K112" i="28"/>
  <c r="K112" i="15" s="1" a="1"/>
  <c r="K112" i="15" s="1"/>
  <c r="K15" i="24"/>
  <c r="I18" i="15" s="1" a="1"/>
  <c r="I18" i="15" s="1"/>
  <c r="K79" i="28"/>
  <c r="K102" i="15" s="1" a="1"/>
  <c r="K102" i="15" s="1"/>
  <c r="K17" i="28"/>
  <c r="K27" i="15" s="1" a="1"/>
  <c r="K27" i="15" s="1"/>
  <c r="K10" i="28"/>
  <c r="K36" i="15" s="1" a="1"/>
  <c r="K36" i="15" s="1"/>
  <c r="K21" i="28"/>
  <c r="K53" i="15" s="1" a="1"/>
  <c r="K53" i="15" s="1"/>
  <c r="K130" i="24"/>
  <c r="I75" i="15" s="1" a="1"/>
  <c r="I75" i="15" s="1"/>
  <c r="K53" i="28"/>
  <c r="K45" i="15" s="1" a="1"/>
  <c r="K45" i="15" s="1"/>
  <c r="K14" i="28"/>
  <c r="K84" i="15" s="1" a="1"/>
  <c r="K84" i="15" s="1"/>
  <c r="K94" i="28"/>
  <c r="K76" i="15" s="1" a="1"/>
  <c r="K76" i="15" s="1"/>
  <c r="K11" i="24"/>
  <c r="I11" i="15" s="1" a="1"/>
  <c r="I11" i="15" s="1"/>
  <c r="K114" i="24"/>
  <c r="I85" i="15" s="1" a="1"/>
  <c r="I85" i="15" s="1"/>
  <c r="K91" i="28"/>
  <c r="K70" i="15" s="1" a="1"/>
  <c r="K70" i="15" s="1"/>
  <c r="K67" i="28"/>
  <c r="K98" i="15" s="1" a="1"/>
  <c r="K98" i="15" s="1"/>
  <c r="K80" i="24"/>
  <c r="I116" i="15" s="1" a="1"/>
  <c r="I116" i="15" s="1"/>
  <c r="K129" i="24"/>
  <c r="I76" i="15" s="1" a="1"/>
  <c r="I76" i="15" s="1"/>
  <c r="K95" i="20"/>
  <c r="G129" i="15" s="1" a="1"/>
  <c r="G129" i="15" s="1"/>
  <c r="K22" i="28"/>
  <c r="K31" i="15" s="1" a="1"/>
  <c r="K31" i="15" s="1"/>
  <c r="K38" i="24"/>
  <c r="I23" i="15" s="1" a="1"/>
  <c r="I23" i="15" s="1"/>
  <c r="K75" i="28"/>
  <c r="K19" i="15" s="1" a="1"/>
  <c r="K19" i="15" s="1"/>
  <c r="K131" i="24"/>
  <c r="I81" i="15" s="1" a="1"/>
  <c r="I81" i="15" s="1"/>
  <c r="K27" i="24"/>
  <c r="I70" i="15" s="1" a="1"/>
  <c r="I70" i="15" s="1"/>
  <c r="J16" i="27"/>
  <c r="K9" i="28"/>
  <c r="K57" i="15" s="1" a="1"/>
  <c r="K57" i="15" s="1"/>
  <c r="F10" i="19"/>
  <c r="Q20" i="19" s="1"/>
  <c r="K132" i="24"/>
  <c r="I72" i="15" s="1" a="1"/>
  <c r="I72" i="15" s="1"/>
  <c r="K11" i="28"/>
  <c r="K47" i="15" s="1" a="1"/>
  <c r="K47" i="15" s="1"/>
  <c r="K40" i="28"/>
  <c r="K11" i="15" s="1" a="1"/>
  <c r="K11" i="15" s="1"/>
  <c r="K66" i="24"/>
  <c r="I68" i="15" s="1" a="1"/>
  <c r="I68" i="15" s="1"/>
  <c r="J15" i="27"/>
  <c r="K12" i="27"/>
  <c r="K14" i="27"/>
  <c r="K89" i="28"/>
  <c r="K25" i="15" s="1" a="1"/>
  <c r="K25" i="15" s="1"/>
  <c r="K22" i="24"/>
  <c r="I46" i="15" s="1" a="1"/>
  <c r="I46" i="15" s="1"/>
  <c r="K42" i="24"/>
  <c r="I22" i="15" s="1" a="1"/>
  <c r="I22" i="15" s="1"/>
  <c r="K69" i="24"/>
  <c r="I73" i="15" s="1" a="1"/>
  <c r="I73" i="15" s="1"/>
  <c r="K57" i="28"/>
  <c r="K14" i="15" s="1" a="1"/>
  <c r="K14" i="15" s="1"/>
  <c r="K34" i="28"/>
  <c r="K54" i="15" s="1" a="1"/>
  <c r="K54" i="15" s="1"/>
  <c r="K122" i="24"/>
  <c r="I92" i="15" s="1" a="1"/>
  <c r="I92" i="15" s="1"/>
  <c r="K15" i="27"/>
  <c r="K81" i="24"/>
  <c r="I117" i="15" s="1" a="1"/>
  <c r="I117" i="15" s="1"/>
  <c r="I10" i="27"/>
  <c r="S18" i="27" s="1"/>
  <c r="K105" i="28"/>
  <c r="K46" i="15" s="1" a="1"/>
  <c r="K46" i="15" s="1"/>
  <c r="K90" i="20"/>
  <c r="G124" i="15" s="1" a="1"/>
  <c r="G124" i="15" s="1"/>
  <c r="K107" i="28"/>
  <c r="K80" i="15" s="1" a="1"/>
  <c r="K80" i="15" s="1"/>
  <c r="K43" i="28"/>
  <c r="K64" i="15" s="1" a="1"/>
  <c r="K64" i="15" s="1"/>
  <c r="K93" i="20"/>
  <c r="G127" i="15" s="1" a="1"/>
  <c r="G127" i="15" s="1"/>
  <c r="K107" i="24"/>
  <c r="I83" i="15" s="1" a="1"/>
  <c r="I83" i="15" s="1"/>
  <c r="K61" i="24"/>
  <c r="I38" i="15" s="1" a="1"/>
  <c r="I38" i="15" s="1"/>
  <c r="L76" i="28"/>
  <c r="L35" i="15" s="1" a="1"/>
  <c r="L35" i="15" s="1"/>
  <c r="K114" i="28"/>
  <c r="K114" i="15" s="1" a="1"/>
  <c r="K114" i="15" s="1"/>
  <c r="K55" i="24"/>
  <c r="I34" i="15" s="1" a="1"/>
  <c r="I34" i="15" s="1"/>
  <c r="H10" i="23"/>
  <c r="R20" i="23" s="1"/>
  <c r="K113" i="28"/>
  <c r="K113" i="15" s="1" a="1"/>
  <c r="K113" i="15" s="1"/>
  <c r="K23" i="28"/>
  <c r="K50" i="15" s="1" a="1"/>
  <c r="K50" i="15" s="1"/>
  <c r="K30" i="28"/>
  <c r="K58" i="15" s="1" a="1"/>
  <c r="K58" i="15" s="1"/>
  <c r="K29" i="28"/>
  <c r="K63" i="15" s="1" a="1"/>
  <c r="K63" i="15" s="1"/>
  <c r="L9" i="28"/>
  <c r="L57" i="15" s="1" a="1"/>
  <c r="L57" i="15" s="1"/>
  <c r="K84" i="28"/>
  <c r="K67" i="15" s="1" a="1"/>
  <c r="K67" i="15" s="1"/>
  <c r="S128" i="1"/>
  <c r="K123" i="24"/>
  <c r="I108" i="15" s="1" a="1"/>
  <c r="I108" i="15" s="1"/>
  <c r="K116" i="28"/>
  <c r="K116" i="15" s="1" a="1"/>
  <c r="K116" i="15" s="1"/>
  <c r="T112" i="1"/>
  <c r="T114" i="1"/>
  <c r="T128" i="1"/>
  <c r="T38" i="1"/>
  <c r="S72" i="1"/>
  <c r="S15" i="1"/>
  <c r="K13" i="27"/>
  <c r="T133" i="1"/>
  <c r="K81" i="28"/>
  <c r="K68" i="15" s="1" a="1"/>
  <c r="K68" i="15" s="1"/>
  <c r="T90" i="1"/>
  <c r="T46" i="1"/>
  <c r="K50" i="28"/>
  <c r="K93" i="15" s="1" a="1"/>
  <c r="K93" i="15" s="1"/>
  <c r="S87" i="1"/>
  <c r="T45" i="1"/>
  <c r="K133" i="24"/>
  <c r="I106" i="15" s="1" a="1"/>
  <c r="I106" i="15" s="1"/>
  <c r="S56" i="1"/>
  <c r="S95" i="1"/>
  <c r="K72" i="24"/>
  <c r="I63" i="15" s="1" a="1"/>
  <c r="I63" i="15" s="1"/>
  <c r="T65" i="1"/>
  <c r="K102" i="24"/>
  <c r="I88" i="15" s="1" a="1"/>
  <c r="I88" i="15" s="1"/>
  <c r="T59" i="1"/>
  <c r="T26" i="1"/>
  <c r="K16" i="28"/>
  <c r="K26" i="15" s="1" a="1"/>
  <c r="K26" i="15" s="1"/>
  <c r="S77" i="1"/>
  <c r="K93" i="24"/>
  <c r="I129" i="15" s="1" a="1"/>
  <c r="I129" i="15" s="1"/>
  <c r="K51" i="28"/>
  <c r="K29" i="15" s="1" a="1"/>
  <c r="K29" i="15" s="1"/>
  <c r="K12" i="28"/>
  <c r="K40" i="15" s="1" a="1"/>
  <c r="K40" i="15" s="1"/>
  <c r="H88" i="22"/>
  <c r="I88" i="22" s="1" a="1"/>
  <c r="I88" i="22" s="1"/>
  <c r="B113" i="22"/>
  <c r="C113" i="22" s="1" a="1"/>
  <c r="C113" i="22" s="1"/>
  <c r="S112" i="1"/>
  <c r="S123" i="1"/>
  <c r="K88" i="20"/>
  <c r="G122" i="15" s="1" a="1"/>
  <c r="G122" i="15" s="1"/>
  <c r="S34" i="1"/>
  <c r="T74" i="1"/>
  <c r="K64" i="28"/>
  <c r="K33" i="15" s="1" a="1"/>
  <c r="K33" i="15" s="1"/>
  <c r="K115" i="28"/>
  <c r="K115" i="15" s="1" a="1"/>
  <c r="K115" i="15" s="1"/>
  <c r="K58" i="24"/>
  <c r="I45" i="15" s="1" a="1"/>
  <c r="I45" i="15" s="1"/>
  <c r="B116" i="22"/>
  <c r="C116" i="22" s="1" a="1"/>
  <c r="C116" i="22" s="1"/>
  <c r="H91" i="22"/>
  <c r="I91" i="22" s="1" a="1"/>
  <c r="I91" i="22" s="1"/>
  <c r="T93" i="1"/>
  <c r="T51" i="1"/>
  <c r="H89" i="22"/>
  <c r="I89" i="22" s="1" a="1"/>
  <c r="I89" i="22" s="1"/>
  <c r="B114" i="22"/>
  <c r="C114" i="22" s="1" a="1"/>
  <c r="C114" i="22" s="1"/>
  <c r="S21" i="1"/>
  <c r="T41" i="1"/>
  <c r="T56" i="1"/>
  <c r="L60" i="28"/>
  <c r="L15" i="15" s="1" a="1"/>
  <c r="L15" i="15" s="1"/>
  <c r="T104" i="1"/>
  <c r="S99" i="1"/>
  <c r="S108" i="1"/>
  <c r="T122" i="1"/>
  <c r="S65" i="1"/>
  <c r="K90" i="28"/>
  <c r="K13" i="15" s="1" a="1"/>
  <c r="K13" i="15" s="1"/>
  <c r="T12" i="1"/>
  <c r="H10" i="27"/>
  <c r="R18" i="27" s="1"/>
  <c r="K41" i="28"/>
  <c r="K55" i="15" s="1" a="1"/>
  <c r="K55" i="15" s="1"/>
  <c r="K76" i="24"/>
  <c r="I112" i="15" s="1" a="1"/>
  <c r="I112" i="15" s="1"/>
  <c r="H85" i="22"/>
  <c r="I85" i="22" s="1" a="1"/>
  <c r="I85" i="22" s="1"/>
  <c r="B110" i="22"/>
  <c r="C110" i="22" s="1" a="1"/>
  <c r="C110" i="22" s="1"/>
  <c r="T60" i="1"/>
  <c r="S27" i="1"/>
  <c r="B108" i="18"/>
  <c r="C108" i="18" s="1" a="1"/>
  <c r="C108" i="18" s="1"/>
  <c r="H83" i="18"/>
  <c r="I83" i="18" s="1" a="1"/>
  <c r="I83" i="18" s="1"/>
  <c r="T77" i="1"/>
  <c r="S126" i="1"/>
  <c r="K91" i="20"/>
  <c r="G125" i="15" s="1" a="1"/>
  <c r="G125" i="15" s="1"/>
  <c r="T126" i="1"/>
  <c r="S120" i="1"/>
  <c r="T113" i="1"/>
  <c r="T37" i="1"/>
  <c r="T13" i="1"/>
  <c r="S92" i="1"/>
  <c r="S19" i="1"/>
  <c r="S82" i="1"/>
  <c r="S29" i="1"/>
  <c r="S54" i="1"/>
  <c r="T105" i="1"/>
  <c r="T94" i="1"/>
  <c r="T129" i="1"/>
  <c r="T64" i="1"/>
  <c r="B119" i="18"/>
  <c r="C119" i="18" s="1" a="1"/>
  <c r="C119" i="18" s="1"/>
  <c r="H94" i="18"/>
  <c r="I94" i="18" s="1" a="1"/>
  <c r="I94" i="18" s="1"/>
  <c r="H89" i="18"/>
  <c r="I89" i="18" s="1" a="1"/>
  <c r="I89" i="18" s="1"/>
  <c r="B114" i="18"/>
  <c r="C114" i="18" s="1" a="1"/>
  <c r="C114" i="18" s="1"/>
  <c r="E10" i="19"/>
  <c r="P20" i="19" s="1"/>
  <c r="T61" i="1"/>
  <c r="T22" i="1"/>
  <c r="S81" i="1"/>
  <c r="B112" i="22"/>
  <c r="C112" i="22" s="1" a="1"/>
  <c r="C112" i="22" s="1"/>
  <c r="H87" i="22"/>
  <c r="I87" i="22" s="1" a="1"/>
  <c r="I87" i="22" s="1"/>
  <c r="K71" i="28"/>
  <c r="K37" i="15" s="1" a="1"/>
  <c r="K37" i="15" s="1"/>
  <c r="B123" i="22"/>
  <c r="C123" i="22" s="1" a="1"/>
  <c r="C123" i="22" s="1"/>
  <c r="H98" i="22"/>
  <c r="I98" i="22" s="1" a="1"/>
  <c r="I98" i="22" s="1"/>
  <c r="H84" i="18"/>
  <c r="I84" i="18" s="1" a="1"/>
  <c r="I84" i="18" s="1"/>
  <c r="B109" i="18"/>
  <c r="C109" i="18" s="1" a="1"/>
  <c r="C109" i="18" s="1"/>
  <c r="T123" i="1"/>
  <c r="T71" i="1"/>
  <c r="S105" i="1"/>
  <c r="T110" i="1"/>
  <c r="B107" i="18"/>
  <c r="C107" i="18" s="1" a="1"/>
  <c r="C107" i="18" s="1"/>
  <c r="H82" i="18"/>
  <c r="I82" i="18" s="1" a="1"/>
  <c r="I82" i="18" s="1"/>
  <c r="B117" i="22"/>
  <c r="C117" i="22" s="1" a="1"/>
  <c r="C117" i="22" s="1"/>
  <c r="H92" i="22"/>
  <c r="I92" i="22" s="1" a="1"/>
  <c r="I92" i="22" s="1"/>
  <c r="S119" i="1"/>
  <c r="S127" i="1"/>
  <c r="K92" i="20"/>
  <c r="G126" i="15" s="1" a="1"/>
  <c r="G126" i="15" s="1"/>
  <c r="T120" i="1"/>
  <c r="T34" i="1"/>
  <c r="T75" i="1"/>
  <c r="S13" i="1"/>
  <c r="B111" i="18"/>
  <c r="C111" i="18" s="1" a="1"/>
  <c r="C111" i="18" s="1"/>
  <c r="H86" i="18"/>
  <c r="I86" i="18" s="1" a="1"/>
  <c r="I86" i="18" s="1"/>
  <c r="K18" i="28"/>
  <c r="K38" i="15" s="1" a="1"/>
  <c r="K38" i="15" s="1"/>
  <c r="T84" i="1"/>
  <c r="S45" i="1"/>
  <c r="K34" i="24"/>
  <c r="I42" i="15" s="1" a="1"/>
  <c r="I42" i="15" s="1"/>
  <c r="T33" i="1"/>
  <c r="S57" i="1"/>
  <c r="S101" i="1"/>
  <c r="T111" i="1"/>
  <c r="K82" i="28"/>
  <c r="K51" i="15" s="1" a="1"/>
  <c r="K51" i="15" s="1"/>
  <c r="K50" i="24"/>
  <c r="I49" i="15" s="1" a="1"/>
  <c r="I49" i="15" s="1"/>
  <c r="S110" i="1"/>
  <c r="S130" i="1"/>
  <c r="K77" i="24"/>
  <c r="I113" i="15" s="1" a="1"/>
  <c r="I113" i="15" s="1"/>
  <c r="S67" i="1"/>
  <c r="L65" i="28"/>
  <c r="L28" i="15" s="1" a="1"/>
  <c r="L28" i="15" s="1"/>
  <c r="S60" i="1"/>
  <c r="T23" i="1"/>
  <c r="K38" i="28"/>
  <c r="K91" i="15" s="1" a="1"/>
  <c r="K91" i="15" s="1"/>
  <c r="K78" i="24"/>
  <c r="I114" i="15" s="1" a="1"/>
  <c r="I114" i="15" s="1"/>
  <c r="S96" i="1"/>
  <c r="B123" i="18"/>
  <c r="C123" i="18" s="1" a="1"/>
  <c r="C123" i="18" s="1"/>
  <c r="H98" i="18"/>
  <c r="I98" i="18" s="1" a="1"/>
  <c r="I98" i="18" s="1"/>
  <c r="S61" i="1"/>
  <c r="S80" i="1"/>
  <c r="T135" i="1"/>
  <c r="S133" i="1"/>
  <c r="K98" i="20"/>
  <c r="G132" i="15" s="1" a="1"/>
  <c r="G132" i="15" s="1"/>
  <c r="S129" i="1"/>
  <c r="K94" i="20"/>
  <c r="G128" i="15" s="1" a="1"/>
  <c r="G128" i="15" s="1"/>
  <c r="S71" i="1"/>
  <c r="S75" i="1"/>
  <c r="K16" i="24"/>
  <c r="I48" i="15" s="1" a="1"/>
  <c r="I48" i="15" s="1"/>
  <c r="S88" i="1"/>
  <c r="E10" i="23"/>
  <c r="P20" i="23" s="1"/>
  <c r="T50" i="1"/>
  <c r="K10" i="24"/>
  <c r="I16" i="15" s="1" a="1"/>
  <c r="I16" i="15" s="1"/>
  <c r="S20" i="1"/>
  <c r="S32" i="1"/>
  <c r="T96" i="1"/>
  <c r="K48" i="28"/>
  <c r="K56" i="15" s="1" a="1"/>
  <c r="K56" i="15" s="1"/>
  <c r="K87" i="24"/>
  <c r="I123" i="15" s="1" a="1"/>
  <c r="I123" i="15" s="1"/>
  <c r="S66" i="1"/>
  <c r="H96" i="18"/>
  <c r="I96" i="18" s="1" a="1"/>
  <c r="I96" i="18" s="1"/>
  <c r="B121" i="18"/>
  <c r="C121" i="18" s="1" a="1"/>
  <c r="C121" i="18" s="1"/>
  <c r="T58" i="1"/>
  <c r="S23" i="1"/>
  <c r="S78" i="1"/>
  <c r="K70" i="24"/>
  <c r="I77" i="15" s="1" a="1"/>
  <c r="I77" i="15" s="1"/>
  <c r="S118" i="1"/>
  <c r="K83" i="20"/>
  <c r="G117" i="15" s="1" a="1"/>
  <c r="G117" i="15" s="1"/>
  <c r="S16" i="1"/>
  <c r="T134" i="1"/>
  <c r="S131" i="1"/>
  <c r="K96" i="20"/>
  <c r="G130" i="15" s="1" a="1"/>
  <c r="G130" i="15" s="1"/>
  <c r="T132" i="1"/>
  <c r="S124" i="1"/>
  <c r="K89" i="20"/>
  <c r="G123" i="15" s="1" a="1"/>
  <c r="G123" i="15" s="1"/>
  <c r="S38" i="1"/>
  <c r="S74" i="1"/>
  <c r="S11" i="1"/>
  <c r="B107" i="22"/>
  <c r="C107" i="22" s="1" a="1"/>
  <c r="C107" i="22" s="1"/>
  <c r="H82" i="22"/>
  <c r="I82" i="22" s="1" a="1"/>
  <c r="I82" i="22" s="1"/>
  <c r="T66" i="1"/>
  <c r="T121" i="1"/>
  <c r="K54" i="28"/>
  <c r="K62" i="15" s="1" a="1"/>
  <c r="K62" i="15" s="1"/>
  <c r="H83" i="22"/>
  <c r="I83" i="22" s="1" a="1"/>
  <c r="I83" i="22" s="1"/>
  <c r="B108" i="22"/>
  <c r="C108" i="22" s="1" a="1"/>
  <c r="C108" i="22" s="1"/>
  <c r="S90" i="1"/>
  <c r="T49" i="1"/>
  <c r="K29" i="24"/>
  <c r="I27" i="15" s="1" a="1"/>
  <c r="I27" i="15" s="1"/>
  <c r="T21" i="1"/>
  <c r="K109" i="24"/>
  <c r="I93" i="15" s="1" a="1"/>
  <c r="I93" i="15" s="1"/>
  <c r="S43" i="1"/>
  <c r="B109" i="22"/>
  <c r="C109" i="22" s="1" a="1"/>
  <c r="C109" i="22" s="1"/>
  <c r="H84" i="22"/>
  <c r="I84" i="22" s="1" a="1"/>
  <c r="I84" i="22" s="1"/>
  <c r="S104" i="1"/>
  <c r="T99" i="1"/>
  <c r="K26" i="28"/>
  <c r="K88" i="15" s="1" a="1"/>
  <c r="K88" i="15" s="1"/>
  <c r="S109" i="1"/>
  <c r="S69" i="1"/>
  <c r="K73" i="28"/>
  <c r="K100" i="15" s="1" a="1"/>
  <c r="K100" i="15" s="1"/>
  <c r="S18" i="1"/>
  <c r="K15" i="28"/>
  <c r="K34" i="15" s="1" a="1"/>
  <c r="K34" i="15" s="1"/>
  <c r="K20" i="24"/>
  <c r="I69" i="15" s="1" a="1"/>
  <c r="I69" i="15" s="1"/>
  <c r="S62" i="1"/>
  <c r="T24" i="1"/>
  <c r="S79" i="1"/>
  <c r="H96" i="22"/>
  <c r="I96" i="22" s="1" a="1"/>
  <c r="I96" i="22" s="1"/>
  <c r="B121" i="22"/>
  <c r="C121" i="22" s="1" a="1"/>
  <c r="C121" i="22" s="1"/>
  <c r="L83" i="28"/>
  <c r="L79" i="15" s="1" a="1"/>
  <c r="L79" i="15" s="1"/>
  <c r="H94" i="22"/>
  <c r="I94" i="22" s="1" a="1"/>
  <c r="I94" i="22" s="1"/>
  <c r="B119" i="22"/>
  <c r="C119" i="22" s="1" a="1"/>
  <c r="C119" i="22" s="1"/>
  <c r="S121" i="1"/>
  <c r="S115" i="1"/>
  <c r="T118" i="1"/>
  <c r="S36" i="1"/>
  <c r="T73" i="1"/>
  <c r="K11" i="19"/>
  <c r="K93" i="28"/>
  <c r="K72" i="15" s="1" a="1"/>
  <c r="K72" i="15" s="1"/>
  <c r="S91" i="1"/>
  <c r="H87" i="18"/>
  <c r="I87" i="18" s="1" a="1"/>
  <c r="I87" i="18" s="1"/>
  <c r="B112" i="18"/>
  <c r="C112" i="18" s="1" a="1"/>
  <c r="C112" i="18" s="1"/>
  <c r="S46" i="1"/>
  <c r="H97" i="18"/>
  <c r="I97" i="18" s="1" a="1"/>
  <c r="I97" i="18" s="1"/>
  <c r="B122" i="18"/>
  <c r="C122" i="18" s="1" a="1"/>
  <c r="C122" i="18" s="1"/>
  <c r="T19" i="1"/>
  <c r="S86" i="1"/>
  <c r="T43" i="1"/>
  <c r="T31" i="1"/>
  <c r="T103" i="1"/>
  <c r="T107" i="1"/>
  <c r="H80" i="18"/>
  <c r="I80" i="18" s="1" a="1"/>
  <c r="I80" i="18" s="1"/>
  <c r="B105" i="18"/>
  <c r="C105" i="18" s="1" a="1"/>
  <c r="C105" i="18" s="1"/>
  <c r="K111" i="24"/>
  <c r="I97" i="15" s="1" a="1"/>
  <c r="I97" i="15" s="1"/>
  <c r="S64" i="1"/>
  <c r="B105" i="22"/>
  <c r="C105" i="22" s="1" a="1"/>
  <c r="C105" i="22" s="1"/>
  <c r="H80" i="22"/>
  <c r="I80" i="22" s="1" a="1"/>
  <c r="I80" i="22" s="1"/>
  <c r="K11" i="23"/>
  <c r="F10" i="23"/>
  <c r="Q20" i="23" s="1"/>
  <c r="K57" i="24"/>
  <c r="I33" i="15" s="1" a="1"/>
  <c r="I33" i="15" s="1"/>
  <c r="K86" i="28"/>
  <c r="K104" i="15" s="1" a="1"/>
  <c r="K104" i="15" s="1"/>
  <c r="S63" i="1"/>
  <c r="S22" i="1"/>
  <c r="T47" i="1"/>
  <c r="T79" i="1"/>
  <c r="K20" i="28"/>
  <c r="K86" i="15" s="1" a="1"/>
  <c r="K86" i="15" s="1"/>
  <c r="S134" i="1"/>
  <c r="K99" i="20"/>
  <c r="G133" i="15" s="1" a="1"/>
  <c r="G133" i="15" s="1"/>
  <c r="T124" i="1"/>
  <c r="S132" i="1"/>
  <c r="K97" i="20"/>
  <c r="G131" i="15" s="1" a="1"/>
  <c r="G131" i="15" s="1"/>
  <c r="S122" i="1"/>
  <c r="T70" i="1"/>
  <c r="T11" i="1"/>
  <c r="S52" i="1"/>
  <c r="T89" i="1"/>
  <c r="S49" i="1"/>
  <c r="T20" i="1"/>
  <c r="T40" i="1"/>
  <c r="T39" i="1"/>
  <c r="S30" i="1"/>
  <c r="T55" i="1"/>
  <c r="S102" i="1"/>
  <c r="S97" i="1"/>
  <c r="S125" i="1"/>
  <c r="T109" i="1"/>
  <c r="H91" i="18"/>
  <c r="I91" i="18" s="1" a="1"/>
  <c r="I91" i="18" s="1"/>
  <c r="B116" i="18"/>
  <c r="C116" i="18" s="1" a="1"/>
  <c r="C116" i="18" s="1"/>
  <c r="T69" i="1"/>
  <c r="K17" i="24"/>
  <c r="I31" i="15" s="1" a="1"/>
  <c r="I31" i="15" s="1"/>
  <c r="K62" i="24"/>
  <c r="I78" i="15" s="1" a="1"/>
  <c r="I78" i="15" s="1"/>
  <c r="K26" i="24"/>
  <c r="I26" i="15" s="1" a="1"/>
  <c r="I26" i="15" s="1"/>
  <c r="S85" i="1"/>
  <c r="S33" i="1"/>
  <c r="K45" i="24"/>
  <c r="I14" i="15" s="1" a="1"/>
  <c r="I14" i="15" s="1"/>
  <c r="T63" i="1"/>
  <c r="S24" i="1"/>
  <c r="J11" i="19"/>
  <c r="K112" i="24"/>
  <c r="I94" i="15" s="1" a="1"/>
  <c r="I94" i="15" s="1"/>
  <c r="T76" i="1"/>
  <c r="K101" i="28"/>
  <c r="K71" i="15" s="1" a="1"/>
  <c r="K71" i="15" s="1"/>
  <c r="B118" i="18"/>
  <c r="C118" i="18" s="1" a="1"/>
  <c r="C118" i="18" s="1"/>
  <c r="H93" i="18"/>
  <c r="I93" i="18" s="1" a="1"/>
  <c r="I93" i="18" s="1"/>
  <c r="S135" i="1"/>
  <c r="K100" i="20"/>
  <c r="G134" i="15" s="1" a="1"/>
  <c r="G134" i="15" s="1"/>
  <c r="B120" i="22"/>
  <c r="C120" i="22" s="1" a="1"/>
  <c r="C120" i="22" s="1"/>
  <c r="H95" i="22"/>
  <c r="I95" i="22" s="1" a="1"/>
  <c r="I95" i="22" s="1"/>
  <c r="T88" i="1"/>
  <c r="S114" i="1"/>
  <c r="T131" i="1"/>
  <c r="T130" i="1"/>
  <c r="S116" i="1"/>
  <c r="T36" i="1"/>
  <c r="K11" i="27"/>
  <c r="F10" i="27"/>
  <c r="Q18" i="27" s="1"/>
  <c r="T72" i="1"/>
  <c r="K46" i="28"/>
  <c r="K39" i="15" s="1" a="1"/>
  <c r="K39" i="15" s="1"/>
  <c r="S93" i="1"/>
  <c r="B118" i="22"/>
  <c r="C118" i="22" s="1" a="1"/>
  <c r="C118" i="22" s="1"/>
  <c r="H93" i="22"/>
  <c r="I93" i="22" s="1" a="1"/>
  <c r="I93" i="22" s="1"/>
  <c r="S17" i="1"/>
  <c r="T87" i="1"/>
  <c r="S42" i="1"/>
  <c r="B120" i="18"/>
  <c r="C120" i="18" s="1" a="1"/>
  <c r="C120" i="18" s="1"/>
  <c r="H95" i="18"/>
  <c r="I95" i="18" s="1" a="1"/>
  <c r="I95" i="18" s="1"/>
  <c r="S28" i="1"/>
  <c r="H81" i="22"/>
  <c r="I81" i="22" s="1" a="1"/>
  <c r="I81" i="22" s="1"/>
  <c r="B106" i="22"/>
  <c r="C106" i="22" s="1" a="1"/>
  <c r="C106" i="22" s="1"/>
  <c r="T102" i="1"/>
  <c r="T98" i="1"/>
  <c r="S107" i="1"/>
  <c r="B115" i="18"/>
  <c r="C115" i="18" s="1" a="1"/>
  <c r="C115" i="18" s="1"/>
  <c r="H90" i="18"/>
  <c r="I90" i="18" s="1" a="1"/>
  <c r="I90" i="18" s="1"/>
  <c r="K12" i="24"/>
  <c r="I13" i="15" s="1" a="1"/>
  <c r="I13" i="15" s="1"/>
  <c r="T67" i="1"/>
  <c r="H92" i="18"/>
  <c r="I92" i="18" s="1" a="1"/>
  <c r="I92" i="18" s="1"/>
  <c r="B117" i="18"/>
  <c r="C117" i="18" s="1" a="1"/>
  <c r="C117" i="18" s="1"/>
  <c r="J11" i="27"/>
  <c r="E10" i="27"/>
  <c r="P18" i="27" s="1"/>
  <c r="K33" i="28"/>
  <c r="K32" i="15" s="1" a="1"/>
  <c r="K32" i="15" s="1"/>
  <c r="S58" i="1"/>
  <c r="T78" i="1"/>
  <c r="K60" i="28"/>
  <c r="K15" i="15" s="1" a="1"/>
  <c r="K15" i="15" s="1"/>
  <c r="T119" i="1"/>
  <c r="T117" i="1"/>
  <c r="T127" i="1"/>
  <c r="S39" i="1"/>
  <c r="K56" i="28"/>
  <c r="K95" i="15" s="1" a="1"/>
  <c r="K95" i="15" s="1"/>
  <c r="S89" i="1"/>
  <c r="K43" i="24"/>
  <c r="I29" i="15" s="1" a="1"/>
  <c r="I29" i="15" s="1"/>
  <c r="S50" i="1"/>
  <c r="T116" i="1"/>
  <c r="T17" i="1"/>
  <c r="T82" i="1"/>
  <c r="S44" i="1"/>
  <c r="T30" i="1"/>
  <c r="T101" i="1"/>
  <c r="T97" i="1"/>
  <c r="K109" i="28"/>
  <c r="K69" i="15" s="1" a="1"/>
  <c r="K69" i="15" s="1"/>
  <c r="L35" i="28"/>
  <c r="L22" i="15" s="1" a="1"/>
  <c r="L22" i="15" s="1"/>
  <c r="S68" i="1"/>
  <c r="H90" i="22"/>
  <c r="I90" i="22" s="1" a="1"/>
  <c r="I90" i="22" s="1"/>
  <c r="B115" i="22"/>
  <c r="C115" i="22" s="1" a="1"/>
  <c r="C115" i="22" s="1"/>
  <c r="T29" i="1"/>
  <c r="S48" i="1"/>
  <c r="K68" i="28"/>
  <c r="K99" i="15" s="1" a="1"/>
  <c r="K99" i="15" s="1"/>
  <c r="L88" i="28"/>
  <c r="L61" i="15" s="1" a="1"/>
  <c r="L61" i="15" s="1"/>
  <c r="B113" i="18"/>
  <c r="C113" i="18" s="1" a="1"/>
  <c r="C113" i="18" s="1"/>
  <c r="H88" i="18"/>
  <c r="I88" i="18" s="1" a="1"/>
  <c r="I88" i="18" s="1"/>
  <c r="B110" i="18"/>
  <c r="C110" i="18" s="1" a="1"/>
  <c r="C110" i="18" s="1"/>
  <c r="H85" i="18"/>
  <c r="I85" i="18" s="1" a="1"/>
  <c r="I85" i="18" s="1"/>
  <c r="T62" i="1"/>
  <c r="B106" i="18"/>
  <c r="C106" i="18" s="1" a="1"/>
  <c r="C106" i="18" s="1"/>
  <c r="H81" i="18"/>
  <c r="I81" i="18" s="1" a="1"/>
  <c r="I81" i="18" s="1"/>
  <c r="K78" i="28"/>
  <c r="K17" i="15" s="1" a="1"/>
  <c r="K17" i="15" s="1"/>
  <c r="T115" i="1"/>
  <c r="K83" i="28"/>
  <c r="K79" i="15" s="1" a="1"/>
  <c r="K79" i="15" s="1"/>
  <c r="K68" i="24"/>
  <c r="I71" i="15" s="1" a="1"/>
  <c r="I71" i="15" s="1"/>
  <c r="J14" i="27"/>
  <c r="K108" i="28"/>
  <c r="K42" i="15" s="1" a="1"/>
  <c r="K42" i="15" s="1"/>
  <c r="T35" i="1"/>
  <c r="S70" i="1"/>
  <c r="T15" i="1"/>
  <c r="H97" i="22"/>
  <c r="I97" i="22" s="1" a="1"/>
  <c r="I97" i="22" s="1"/>
  <c r="B122" i="22"/>
  <c r="C122" i="22" s="1" a="1"/>
  <c r="C122" i="22" s="1"/>
  <c r="H86" i="22"/>
  <c r="I86" i="22" s="1" a="1"/>
  <c r="I86" i="22" s="1"/>
  <c r="B111" i="22"/>
  <c r="C111" i="22" s="1" a="1"/>
  <c r="C111" i="22" s="1"/>
  <c r="T91" i="1"/>
  <c r="T18" i="1"/>
  <c r="T83" i="1"/>
  <c r="S41" i="1"/>
  <c r="T54" i="1"/>
  <c r="S98" i="1"/>
  <c r="K39" i="28"/>
  <c r="K9" i="15" s="1" a="1"/>
  <c r="K9" i="15" s="1"/>
  <c r="T125" i="1"/>
  <c r="S84" i="1"/>
  <c r="T106" i="1"/>
  <c r="K65" i="28"/>
  <c r="K28" i="15" s="1" a="1"/>
  <c r="K28" i="15" s="1"/>
  <c r="K110" i="28"/>
  <c r="K110" i="15" s="1" a="1"/>
  <c r="K110" i="15" s="1"/>
  <c r="K49" i="24"/>
  <c r="I60" i="15" s="1" a="1"/>
  <c r="I60" i="15" s="1"/>
  <c r="T68" i="1"/>
  <c r="S73" i="1"/>
  <c r="K119" i="24"/>
  <c r="I90" i="15" s="1" a="1"/>
  <c r="I90" i="15" s="1"/>
  <c r="S59" i="1"/>
  <c r="S26" i="1"/>
  <c r="T14" i="1"/>
  <c r="S76" i="1"/>
  <c r="K52" i="28"/>
  <c r="K30" i="15" s="1" a="1"/>
  <c r="K30" i="15" s="1"/>
  <c r="K66" i="28"/>
  <c r="K21" i="15" s="1" a="1"/>
  <c r="K21" i="15" s="1"/>
  <c r="L12" i="1"/>
  <c r="K10" i="1"/>
  <c r="F170" i="4"/>
  <c r="K71" i="5"/>
  <c r="E117" i="15" s="1" a="1"/>
  <c r="E117" i="15" s="1"/>
  <c r="K76" i="5"/>
  <c r="E122" i="15" s="1" a="1"/>
  <c r="E122" i="15" s="1"/>
  <c r="K73" i="1"/>
  <c r="L34" i="1"/>
  <c r="K54" i="1"/>
  <c r="K67" i="1"/>
  <c r="L79" i="1"/>
  <c r="K16" i="1"/>
  <c r="L16" i="1"/>
  <c r="K34" i="1"/>
  <c r="L46" i="1"/>
  <c r="L85" i="1"/>
  <c r="K28" i="1"/>
  <c r="K85" i="1"/>
  <c r="L54" i="1"/>
  <c r="L91" i="1"/>
  <c r="L67" i="1"/>
  <c r="K40" i="1"/>
  <c r="K24" i="1"/>
  <c r="L40" i="1"/>
  <c r="K91" i="1"/>
  <c r="K46" i="1"/>
  <c r="L24" i="1"/>
  <c r="L28" i="1"/>
  <c r="K12" i="1"/>
  <c r="L60" i="1"/>
  <c r="L73" i="1"/>
  <c r="K60" i="1"/>
  <c r="K79" i="1"/>
  <c r="L10" i="1"/>
  <c r="L110" i="1"/>
  <c r="L98" i="28" l="1"/>
  <c r="L107" i="15" s="1" a="1"/>
  <c r="L107" i="15" s="1"/>
  <c r="L103" i="28"/>
  <c r="L108" i="15" s="1" a="1"/>
  <c r="L108" i="15" s="1"/>
  <c r="L51" i="28"/>
  <c r="L29" i="15" s="1" a="1"/>
  <c r="L29" i="15" s="1"/>
  <c r="L17" i="28"/>
  <c r="L27" i="15" s="1" a="1"/>
  <c r="L27" i="15" s="1"/>
  <c r="L118" i="28"/>
  <c r="L118" i="15" s="1" a="1"/>
  <c r="L118" i="15" s="1"/>
  <c r="L68" i="28"/>
  <c r="L99" i="15" s="1" a="1"/>
  <c r="L99" i="15" s="1"/>
  <c r="L108" i="28"/>
  <c r="L42" i="15" s="1" a="1"/>
  <c r="L42" i="15" s="1"/>
  <c r="L87" i="28"/>
  <c r="L12" i="15" s="1" a="1"/>
  <c r="L12" i="15" s="1"/>
  <c r="L64" i="28"/>
  <c r="L33" i="15" s="1" a="1"/>
  <c r="L33" i="15" s="1"/>
  <c r="L105" i="28"/>
  <c r="L46" i="15" s="1" a="1"/>
  <c r="L46" i="15" s="1"/>
  <c r="L82" i="28"/>
  <c r="L51" i="15" s="1" a="1"/>
  <c r="L51" i="15" s="1"/>
  <c r="L100" i="28"/>
  <c r="L73" i="15" s="1" a="1"/>
  <c r="L73" i="15" s="1"/>
  <c r="L90" i="28"/>
  <c r="L13" i="15" s="1" a="1"/>
  <c r="L13" i="15" s="1"/>
  <c r="L84" i="28"/>
  <c r="L67" i="15" s="1" a="1"/>
  <c r="L67" i="15" s="1"/>
  <c r="L89" i="28"/>
  <c r="L25" i="15" s="1" a="1"/>
  <c r="L25" i="15" s="1"/>
  <c r="L112" i="28"/>
  <c r="L112" i="15" s="1" a="1"/>
  <c r="L112" i="15" s="1"/>
  <c r="L39" i="28"/>
  <c r="L9" i="15" s="1" a="1"/>
  <c r="L9" i="15" s="1"/>
  <c r="L93" i="28"/>
  <c r="L72" i="15" s="1" a="1"/>
  <c r="L72" i="15" s="1"/>
  <c r="L10" i="28"/>
  <c r="L36" i="15" s="1" a="1"/>
  <c r="L36" i="15" s="1"/>
  <c r="L70" i="28"/>
  <c r="L23" i="15" s="1" a="1"/>
  <c r="L23" i="15" s="1"/>
  <c r="L16" i="28"/>
  <c r="L26" i="15" s="1" a="1"/>
  <c r="L26" i="15" s="1"/>
  <c r="L79" i="28"/>
  <c r="L102" i="15" s="1" a="1"/>
  <c r="L102" i="15" s="1"/>
  <c r="L45" i="28"/>
  <c r="L52" i="15" s="1" a="1"/>
  <c r="L52" i="15" s="1"/>
  <c r="L53" i="28"/>
  <c r="L45" i="15" s="1" a="1"/>
  <c r="L45" i="15" s="1"/>
  <c r="L56" i="28"/>
  <c r="L95" i="15" s="1" a="1"/>
  <c r="L95" i="15" s="1"/>
  <c r="L46" i="28"/>
  <c r="L39" i="15" s="1" a="1"/>
  <c r="L39" i="15" s="1"/>
  <c r="L30" i="28"/>
  <c r="L58" i="15" s="1" a="1"/>
  <c r="L58" i="15" s="1"/>
  <c r="L116" i="28"/>
  <c r="L116" i="15" s="1" a="1"/>
  <c r="L116" i="15" s="1"/>
  <c r="L106" i="28"/>
  <c r="L48" i="15" s="1" a="1"/>
  <c r="L48" i="15" s="1"/>
  <c r="L19" i="28"/>
  <c r="L85" i="15" s="1" a="1"/>
  <c r="L85" i="15" s="1"/>
  <c r="L14" i="28"/>
  <c r="L84" i="15" s="1" a="1"/>
  <c r="L84" i="15" s="1"/>
  <c r="L92" i="28"/>
  <c r="L105" i="15" s="1" a="1"/>
  <c r="L105" i="15" s="1"/>
  <c r="L107" i="28"/>
  <c r="L80" i="15" s="1" a="1"/>
  <c r="L80" i="15" s="1"/>
  <c r="L54" i="28"/>
  <c r="L62" i="15" s="1" a="1"/>
  <c r="L62" i="15" s="1"/>
  <c r="L36" i="28"/>
  <c r="L16" i="15" s="1" a="1"/>
  <c r="L16" i="15" s="1"/>
  <c r="L75" i="28"/>
  <c r="L19" i="15" s="1" a="1"/>
  <c r="L19" i="15" s="1"/>
  <c r="L41" i="28"/>
  <c r="L55" i="15" s="1" a="1"/>
  <c r="L55" i="15" s="1"/>
  <c r="L66" i="28"/>
  <c r="L21" i="15" s="1" a="1"/>
  <c r="L21" i="15" s="1"/>
  <c r="L110" i="28"/>
  <c r="L110" i="15" s="1" a="1"/>
  <c r="L110" i="15" s="1"/>
  <c r="L12" i="28"/>
  <c r="L40" i="15" s="1" a="1"/>
  <c r="L40" i="15" s="1"/>
  <c r="L123" i="28"/>
  <c r="L123" i="15" s="1" a="1"/>
  <c r="L123" i="15" s="1"/>
  <c r="L85" i="28"/>
  <c r="L82" i="15" s="1" a="1"/>
  <c r="L82" i="15" s="1"/>
  <c r="L32" i="28"/>
  <c r="L89" i="15" s="1" a="1"/>
  <c r="L89" i="15" s="1"/>
  <c r="AY17" i="14"/>
  <c r="L72" i="28"/>
  <c r="L20" i="15" s="1" a="1"/>
  <c r="L20" i="15" s="1"/>
  <c r="AY23" i="14"/>
  <c r="AY24" i="14"/>
  <c r="AR28" i="1"/>
  <c r="L114" i="28"/>
  <c r="L114" i="15" s="1" a="1"/>
  <c r="L114" i="15" s="1"/>
  <c r="L48" i="28"/>
  <c r="L56" i="15" s="1" a="1"/>
  <c r="L56" i="15" s="1"/>
  <c r="L20" i="28"/>
  <c r="L86" i="15" s="1" a="1"/>
  <c r="L86" i="15" s="1"/>
  <c r="AY12" i="14"/>
  <c r="I90" i="23"/>
  <c r="AR29" i="1"/>
  <c r="L109" i="28"/>
  <c r="L69" i="15" s="1" a="1"/>
  <c r="L69" i="15" s="1"/>
  <c r="I50" i="23"/>
  <c r="H98" i="23"/>
  <c r="H58" i="23"/>
  <c r="L77" i="28"/>
  <c r="L41" i="15" s="1" a="1"/>
  <c r="L41" i="15" s="1"/>
  <c r="L74" i="28"/>
  <c r="L101" i="15" s="1" a="1"/>
  <c r="L101" i="15" s="1"/>
  <c r="L104" i="28"/>
  <c r="L109" i="15" s="1" a="1"/>
  <c r="L109" i="15" s="1"/>
  <c r="L61" i="28"/>
  <c r="L96" i="15" s="1" a="1"/>
  <c r="L96" i="15" s="1"/>
  <c r="L113" i="28"/>
  <c r="L113" i="15" s="1" a="1"/>
  <c r="L113" i="15" s="1"/>
  <c r="AZ19" i="14"/>
  <c r="AZ14" i="14"/>
  <c r="AZ16" i="14"/>
  <c r="R21" i="27"/>
  <c r="P9" i="27"/>
  <c r="L49" i="28"/>
  <c r="L78" i="15" s="1" a="1"/>
  <c r="L78" i="15" s="1"/>
  <c r="L80" i="28"/>
  <c r="L103" i="15" s="1" a="1"/>
  <c r="L103" i="15" s="1"/>
  <c r="P21" i="27"/>
  <c r="Q13" i="19"/>
  <c r="Q18" i="19"/>
  <c r="P9" i="19"/>
  <c r="P19" i="19"/>
  <c r="Q19" i="19"/>
  <c r="P10" i="19"/>
  <c r="Q16" i="19"/>
  <c r="Q15" i="19"/>
  <c r="P16" i="19"/>
  <c r="Q11" i="23"/>
  <c r="P10" i="23"/>
  <c r="Q10" i="23"/>
  <c r="Q18" i="23"/>
  <c r="Q9" i="27"/>
  <c r="P12" i="27"/>
  <c r="R12" i="27"/>
  <c r="R23" i="27"/>
  <c r="S16" i="27"/>
  <c r="R10" i="27"/>
  <c r="P10" i="27"/>
  <c r="S23" i="27"/>
  <c r="P15" i="27"/>
  <c r="S9" i="27"/>
  <c r="R25" i="23"/>
  <c r="Q12" i="19"/>
  <c r="P22" i="19"/>
  <c r="Q22" i="19"/>
  <c r="Q9" i="23"/>
  <c r="Q17" i="23"/>
  <c r="P22" i="23"/>
  <c r="P19" i="23"/>
  <c r="P25" i="23"/>
  <c r="P26" i="27"/>
  <c r="Q16" i="27"/>
  <c r="Q22" i="27"/>
  <c r="Q12" i="27"/>
  <c r="S25" i="27"/>
  <c r="Q25" i="27"/>
  <c r="R9" i="27"/>
  <c r="R11" i="27"/>
  <c r="AZ24" i="14"/>
  <c r="Q17" i="19"/>
  <c r="Q25" i="19"/>
  <c r="Q10" i="19"/>
  <c r="Q13" i="23"/>
  <c r="R15" i="23"/>
  <c r="P24" i="27"/>
  <c r="P11" i="27"/>
  <c r="R17" i="27"/>
  <c r="P17" i="27"/>
  <c r="AZ18" i="14"/>
  <c r="AZ17" i="14"/>
  <c r="AP27" i="1"/>
  <c r="S11" i="27"/>
  <c r="P25" i="19"/>
  <c r="P12" i="19"/>
  <c r="P11" i="19"/>
  <c r="P21" i="19"/>
  <c r="P9" i="23"/>
  <c r="P12" i="23"/>
  <c r="P16" i="23"/>
  <c r="P17" i="23"/>
  <c r="P15" i="23"/>
  <c r="R24" i="27"/>
  <c r="S12" i="27"/>
  <c r="Q14" i="27"/>
  <c r="R19" i="27"/>
  <c r="Q23" i="27"/>
  <c r="S20" i="27"/>
  <c r="AZ13" i="14"/>
  <c r="R19" i="23"/>
  <c r="S10" i="27"/>
  <c r="Q11" i="19"/>
  <c r="P17" i="19"/>
  <c r="Q24" i="19"/>
  <c r="P18" i="19"/>
  <c r="Q23" i="19"/>
  <c r="Q16" i="23"/>
  <c r="Q21" i="23"/>
  <c r="Q15" i="23"/>
  <c r="R22" i="23"/>
  <c r="Q23" i="23"/>
  <c r="S21" i="27"/>
  <c r="R13" i="27"/>
  <c r="Q17" i="27"/>
  <c r="Q10" i="27"/>
  <c r="P14" i="27"/>
  <c r="R14" i="27"/>
  <c r="P16" i="27"/>
  <c r="AZ23" i="14"/>
  <c r="AZ10" i="14"/>
  <c r="AZ15" i="14"/>
  <c r="S24" i="27"/>
  <c r="P25" i="27"/>
  <c r="P26" i="19"/>
  <c r="Q9" i="19"/>
  <c r="Q14" i="19"/>
  <c r="Q24" i="23"/>
  <c r="P13" i="27"/>
  <c r="Q13" i="27"/>
  <c r="R22" i="27"/>
  <c r="S19" i="27"/>
  <c r="R20" i="27"/>
  <c r="Q21" i="27"/>
  <c r="S17" i="27"/>
  <c r="Q20" i="27"/>
  <c r="S22" i="27"/>
  <c r="P23" i="27"/>
  <c r="Q12" i="23"/>
  <c r="AZ11" i="14"/>
  <c r="L28" i="28"/>
  <c r="L66" i="15" s="1" a="1"/>
  <c r="L66" i="15" s="1"/>
  <c r="P24" i="19"/>
  <c r="P24" i="23"/>
  <c r="P18" i="23"/>
  <c r="Q25" i="23"/>
  <c r="P21" i="23"/>
  <c r="Q11" i="27"/>
  <c r="P19" i="27"/>
  <c r="S13" i="27"/>
  <c r="S15" i="27"/>
  <c r="R16" i="27"/>
  <c r="P20" i="27"/>
  <c r="Q24" i="27"/>
  <c r="R12" i="23"/>
  <c r="R15" i="27"/>
  <c r="AZ22" i="14"/>
  <c r="AZ12" i="14"/>
  <c r="L58" i="28"/>
  <c r="L24" i="15" s="1" a="1"/>
  <c r="L24" i="15" s="1"/>
  <c r="P15" i="19"/>
  <c r="AW16" i="14"/>
  <c r="AW18" i="14"/>
  <c r="P14" i="19"/>
  <c r="Q21" i="19"/>
  <c r="P11" i="23"/>
  <c r="P14" i="23"/>
  <c r="Q14" i="23"/>
  <c r="Q22" i="23"/>
  <c r="Q19" i="23"/>
  <c r="Q19" i="27"/>
  <c r="P22" i="27"/>
  <c r="Q15" i="27"/>
  <c r="S14" i="27"/>
  <c r="R16" i="23"/>
  <c r="AZ20" i="14"/>
  <c r="AZ21" i="14"/>
  <c r="AR27" i="1"/>
  <c r="R11" i="23"/>
  <c r="L91" i="28"/>
  <c r="L70" i="15" s="1" a="1"/>
  <c r="L70" i="15" s="1"/>
  <c r="L121" i="28"/>
  <c r="L121" i="15" s="1" a="1"/>
  <c r="L121" i="15" s="1"/>
  <c r="L63" i="28"/>
  <c r="L43" i="15" s="1" a="1"/>
  <c r="L43" i="15" s="1"/>
  <c r="L94" i="28"/>
  <c r="L76" i="15" s="1" a="1"/>
  <c r="L76" i="15" s="1"/>
  <c r="L71" i="28"/>
  <c r="L37" i="15" s="1" a="1"/>
  <c r="L37" i="15" s="1"/>
  <c r="L33" i="28"/>
  <c r="L32" i="15" s="1" a="1"/>
  <c r="L32" i="15" s="1"/>
  <c r="R26" i="27"/>
  <c r="L43" i="28"/>
  <c r="L64" i="15" s="1" a="1"/>
  <c r="L64" i="15" s="1"/>
  <c r="L57" i="28"/>
  <c r="L14" i="15" s="1" a="1"/>
  <c r="L14" i="15" s="1"/>
  <c r="L115" i="28"/>
  <c r="L115" i="15" s="1" a="1"/>
  <c r="L115" i="15" s="1"/>
  <c r="AZ26" i="14"/>
  <c r="L26" i="28"/>
  <c r="L88" i="15" s="1" a="1"/>
  <c r="L88" i="15" s="1"/>
  <c r="P23" i="19"/>
  <c r="P23" i="23"/>
  <c r="L59" i="28"/>
  <c r="L49" i="15" s="1" a="1"/>
  <c r="L49" i="15" s="1"/>
  <c r="L96" i="28"/>
  <c r="L81" i="15" s="1" a="1"/>
  <c r="L81" i="15" s="1"/>
  <c r="L29" i="28"/>
  <c r="L63" i="15" s="1" a="1"/>
  <c r="L63" i="15" s="1"/>
  <c r="L111" i="28"/>
  <c r="L111" i="15" s="1" a="1"/>
  <c r="L111" i="15" s="1"/>
  <c r="L55" i="28"/>
  <c r="L94" i="15" s="1" a="1"/>
  <c r="L94" i="15" s="1"/>
  <c r="L102" i="28"/>
  <c r="L77" i="15" s="1" a="1"/>
  <c r="L77" i="15" s="1"/>
  <c r="R25" i="27"/>
  <c r="AZ25" i="14"/>
  <c r="P13" i="19"/>
  <c r="L86" i="28"/>
  <c r="L104" i="15" s="1" a="1"/>
  <c r="L104" i="15" s="1"/>
  <c r="AY22" i="14"/>
  <c r="P13" i="23"/>
  <c r="AY25" i="14"/>
  <c r="P26" i="23"/>
  <c r="L22" i="28"/>
  <c r="L31" i="15" s="1" a="1"/>
  <c r="L31" i="15" s="1"/>
  <c r="L47" i="28"/>
  <c r="L10" i="15" s="1" a="1"/>
  <c r="L10" i="15" s="1"/>
  <c r="L13" i="28"/>
  <c r="L83" i="15" s="1" a="1"/>
  <c r="L83" i="15" s="1"/>
  <c r="L42" i="28"/>
  <c r="L44" i="15" s="1" a="1"/>
  <c r="L44" i="15" s="1"/>
  <c r="L38" i="28"/>
  <c r="L91" i="15" s="1" a="1"/>
  <c r="L91" i="15" s="1"/>
  <c r="Q26" i="23"/>
  <c r="Q26" i="19"/>
  <c r="S26" i="27"/>
  <c r="Q26" i="27"/>
  <c r="P27" i="27"/>
  <c r="Q27" i="23"/>
  <c r="P27" i="23"/>
  <c r="L52" i="28"/>
  <c r="L30" i="15" s="1" a="1"/>
  <c r="L30" i="15" s="1"/>
  <c r="L44" i="28"/>
  <c r="L92" i="15" s="1" a="1"/>
  <c r="L92" i="15" s="1"/>
  <c r="L15" i="28"/>
  <c r="L34" i="15" s="1" a="1"/>
  <c r="L34" i="15" s="1"/>
  <c r="L34" i="28"/>
  <c r="L54" i="15" s="1" a="1"/>
  <c r="L54" i="15" s="1"/>
  <c r="L25" i="28"/>
  <c r="L87" i="15" s="1" a="1"/>
  <c r="L87" i="15" s="1"/>
  <c r="L73" i="28"/>
  <c r="L100" i="15" s="1" a="1"/>
  <c r="L100" i="15" s="1"/>
  <c r="L78" i="28"/>
  <c r="L17" i="15" s="1" a="1"/>
  <c r="L17" i="15" s="1"/>
  <c r="L31" i="28"/>
  <c r="L74" i="15" s="1" a="1"/>
  <c r="L74" i="15" s="1"/>
  <c r="L27" i="28"/>
  <c r="L65" i="15" s="1" a="1"/>
  <c r="L65" i="15" s="1"/>
  <c r="S27" i="27"/>
  <c r="AY26" i="14"/>
  <c r="AY27" i="14"/>
  <c r="AY28" i="14"/>
  <c r="AY29" i="14"/>
  <c r="R27" i="27"/>
  <c r="Q27" i="27"/>
  <c r="Q27" i="19"/>
  <c r="L18" i="28"/>
  <c r="L38" i="15" s="1" a="1"/>
  <c r="L38" i="15" s="1"/>
  <c r="L95" i="28"/>
  <c r="L75" i="15" s="1" a="1"/>
  <c r="L75" i="15" s="1"/>
  <c r="L37" i="28"/>
  <c r="L90" i="15" s="1" a="1"/>
  <c r="L90" i="15" s="1"/>
  <c r="L40" i="28"/>
  <c r="L11" i="15" s="1" a="1"/>
  <c r="L11" i="15" s="1"/>
  <c r="L120" i="28"/>
  <c r="L120" i="15" s="1" a="1"/>
  <c r="L120" i="15" s="1"/>
  <c r="L62" i="28"/>
  <c r="L97" i="15" s="1" a="1"/>
  <c r="L97" i="15" s="1"/>
  <c r="L24" i="28"/>
  <c r="L18" i="15" s="1" a="1"/>
  <c r="L18" i="15" s="1"/>
  <c r="L101" i="28"/>
  <c r="L71" i="15" s="1" a="1"/>
  <c r="L71" i="15" s="1"/>
  <c r="L23" i="28"/>
  <c r="L50" i="15" s="1" a="1"/>
  <c r="L50" i="15" s="1"/>
  <c r="L11" i="28"/>
  <c r="L47" i="15" s="1" a="1"/>
  <c r="L47" i="15" s="1"/>
  <c r="L81" i="28"/>
  <c r="L68" i="15" s="1" a="1"/>
  <c r="L68" i="15" s="1"/>
  <c r="P27" i="19"/>
  <c r="L134" i="28"/>
  <c r="L134" i="15" s="1" a="1"/>
  <c r="L134" i="15" s="1"/>
  <c r="AR19" i="1"/>
  <c r="AW19" i="14" s="1"/>
  <c r="Z41" i="14"/>
  <c r="Z121" i="14"/>
  <c r="AR20" i="1"/>
  <c r="AW20" i="14" s="1"/>
  <c r="K93" i="32"/>
  <c r="H18" i="23"/>
  <c r="R17" i="23" s="1"/>
  <c r="H74" i="23"/>
  <c r="R10" i="23" s="1"/>
  <c r="H50" i="23"/>
  <c r="R9" i="23" s="1"/>
  <c r="H146" i="23"/>
  <c r="L128" i="28"/>
  <c r="L128" i="15" s="1" a="1"/>
  <c r="L128" i="15" s="1"/>
  <c r="Z129" i="14"/>
  <c r="H130" i="23"/>
  <c r="R23" i="23" s="1"/>
  <c r="L133" i="28"/>
  <c r="L133" i="15" s="1" a="1"/>
  <c r="L133" i="15" s="1"/>
  <c r="L124" i="28"/>
  <c r="L124" i="15" s="1" a="1"/>
  <c r="L124" i="15" s="1"/>
  <c r="L126" i="28"/>
  <c r="L126" i="15" s="1" a="1"/>
  <c r="L126" i="15" s="1"/>
  <c r="L117" i="28"/>
  <c r="L117" i="15" s="1" a="1"/>
  <c r="L117" i="15" s="1"/>
  <c r="L130" i="28"/>
  <c r="L130" i="15" s="1" a="1"/>
  <c r="L130" i="15" s="1"/>
  <c r="L50" i="28"/>
  <c r="L93" i="15" s="1" a="1"/>
  <c r="L93" i="15" s="1"/>
  <c r="L131" i="28"/>
  <c r="L131" i="15" s="1" a="1"/>
  <c r="L131" i="15" s="1"/>
  <c r="L21" i="28"/>
  <c r="L53" i="15" s="1" a="1"/>
  <c r="L53" i="15" s="1"/>
  <c r="L127" i="28"/>
  <c r="L127" i="15" s="1" a="1"/>
  <c r="L127" i="15" s="1"/>
  <c r="L129" i="28"/>
  <c r="L129" i="15" s="1" a="1"/>
  <c r="L129" i="15" s="1"/>
  <c r="L132" i="28"/>
  <c r="L132" i="15" s="1" a="1"/>
  <c r="L132" i="15" s="1"/>
  <c r="L122" i="28"/>
  <c r="L122" i="15" s="1" a="1"/>
  <c r="L122" i="15" s="1"/>
  <c r="L125" i="28"/>
  <c r="L125" i="15" s="1" a="1"/>
  <c r="L125" i="15" s="1"/>
  <c r="L119" i="28"/>
  <c r="L119" i="15" s="1" a="1"/>
  <c r="L119" i="15" s="1"/>
  <c r="L69" i="28"/>
  <c r="L59" i="15" s="1" a="1"/>
  <c r="L59" i="15" s="1"/>
  <c r="L97" i="28"/>
  <c r="L106" i="15" s="1" a="1"/>
  <c r="L106" i="15" s="1"/>
  <c r="L99" i="28"/>
  <c r="L60" i="15" s="1" a="1"/>
  <c r="L60" i="15" s="1"/>
  <c r="K93" i="14"/>
  <c r="AO93" i="14" s="1"/>
  <c r="J69" i="5" a="1"/>
  <c r="J69" i="5" s="1"/>
  <c r="G26" i="5" a="1"/>
  <c r="G26" i="5" s="1"/>
  <c r="J86" i="14"/>
  <c r="AN86" i="14" s="1"/>
  <c r="G69" i="5" a="1"/>
  <c r="G69" i="5" s="1"/>
  <c r="G25" i="5" a="1"/>
  <c r="G25" i="5" s="1"/>
  <c r="G66" i="5" a="1"/>
  <c r="G66" i="5" s="1"/>
  <c r="J13" i="5" a="1"/>
  <c r="J13" i="5" s="1"/>
  <c r="K9" i="24"/>
  <c r="I47" i="15" s="1" a="1"/>
  <c r="I47" i="15" s="1"/>
  <c r="J85" i="24" a="1"/>
  <c r="J85" i="24" s="1"/>
  <c r="L85" i="24" s="1"/>
  <c r="J95" i="24" a="1"/>
  <c r="J95" i="24" s="1"/>
  <c r="L95" i="24" s="1"/>
  <c r="J15" i="24" a="1"/>
  <c r="J15" i="24" s="1"/>
  <c r="L15" i="24" s="1"/>
  <c r="J18" i="15" s="1" a="1"/>
  <c r="J18" i="15" s="1"/>
  <c r="J104" i="24" a="1"/>
  <c r="J104" i="24" s="1"/>
  <c r="L104" i="24" s="1"/>
  <c r="J99" i="15" s="1" a="1"/>
  <c r="J99" i="15" s="1"/>
  <c r="J67" i="24" a="1"/>
  <c r="J67" i="24" s="1"/>
  <c r="L67" i="24" s="1"/>
  <c r="J57" i="15" s="1" a="1"/>
  <c r="J57" i="15" s="1"/>
  <c r="J33" i="24" a="1"/>
  <c r="J33" i="24" s="1"/>
  <c r="L33" i="24" s="1"/>
  <c r="J15" i="15" s="1" a="1"/>
  <c r="J15" i="15" s="1"/>
  <c r="J72" i="24" a="1"/>
  <c r="J72" i="24" s="1"/>
  <c r="L72" i="24" s="1"/>
  <c r="J63" i="15" s="1" a="1"/>
  <c r="J63" i="15" s="1"/>
  <c r="J42" i="24" a="1"/>
  <c r="J42" i="24" s="1"/>
  <c r="L42" i="24" s="1"/>
  <c r="J22" i="15" s="1" a="1"/>
  <c r="J22" i="15" s="1"/>
  <c r="J49" i="24" a="1"/>
  <c r="J49" i="24" s="1"/>
  <c r="L49" i="24" s="1"/>
  <c r="J60" i="15" s="1" a="1"/>
  <c r="J60" i="15" s="1"/>
  <c r="J126" i="24" a="1"/>
  <c r="J126" i="24" s="1"/>
  <c r="L126" i="24" s="1"/>
  <c r="J103" i="15" s="1" a="1"/>
  <c r="J103" i="15" s="1"/>
  <c r="J132" i="24" a="1"/>
  <c r="J132" i="24" s="1"/>
  <c r="L132" i="24" s="1"/>
  <c r="J72" i="15" s="1" a="1"/>
  <c r="J72" i="15" s="1"/>
  <c r="J96" i="24" a="1"/>
  <c r="J96" i="24" s="1"/>
  <c r="L96" i="24" s="1"/>
  <c r="J132" i="15" s="1" a="1"/>
  <c r="J132" i="15" s="1"/>
  <c r="J87" i="24" a="1"/>
  <c r="J87" i="24" s="1"/>
  <c r="L87" i="24" s="1"/>
  <c r="J123" i="15" s="1" a="1"/>
  <c r="J123" i="15" s="1"/>
  <c r="J98" i="24" a="1"/>
  <c r="J98" i="24" s="1"/>
  <c r="L98" i="24" s="1"/>
  <c r="J134" i="15" s="1" a="1"/>
  <c r="J134" i="15" s="1"/>
  <c r="J53" i="24" a="1"/>
  <c r="J53" i="24" s="1"/>
  <c r="L53" i="24" s="1"/>
  <c r="J24" i="24" a="1"/>
  <c r="J24" i="24" s="1"/>
  <c r="L24" i="24" s="1"/>
  <c r="J37" i="15" s="1" a="1"/>
  <c r="J37" i="15" s="1"/>
  <c r="J110" i="24" a="1"/>
  <c r="J110" i="24" s="1"/>
  <c r="L110" i="24" s="1"/>
  <c r="J55" i="24" a="1"/>
  <c r="J55" i="24" s="1"/>
  <c r="L55" i="24" s="1"/>
  <c r="J12" i="24" a="1"/>
  <c r="J12" i="24" s="1"/>
  <c r="L12" i="24" s="1"/>
  <c r="J120" i="24" a="1"/>
  <c r="J120" i="24" s="1"/>
  <c r="L120" i="24" s="1"/>
  <c r="J91" i="15" s="1" a="1"/>
  <c r="J91" i="15" s="1"/>
  <c r="J70" i="24" a="1"/>
  <c r="J70" i="24" s="1"/>
  <c r="L70" i="24" s="1"/>
  <c r="J20" i="24" a="1"/>
  <c r="J20" i="24" s="1"/>
  <c r="L20" i="24" s="1"/>
  <c r="J76" i="24" a="1"/>
  <c r="J76" i="24" s="1"/>
  <c r="L76" i="24" s="1"/>
  <c r="J112" i="15" s="1" a="1"/>
  <c r="J112" i="15" s="1"/>
  <c r="J86" i="24" a="1"/>
  <c r="J86" i="24" s="1"/>
  <c r="L86" i="24" s="1"/>
  <c r="J17" i="24" a="1"/>
  <c r="J17" i="24" s="1"/>
  <c r="L17" i="24" s="1"/>
  <c r="J31" i="15" s="1" a="1"/>
  <c r="J31" i="15" s="1"/>
  <c r="J107" i="24" a="1"/>
  <c r="J107" i="24" s="1"/>
  <c r="L107" i="24" s="1"/>
  <c r="J83" i="15" s="1" a="1"/>
  <c r="J83" i="15" s="1"/>
  <c r="J45" i="24" a="1"/>
  <c r="J45" i="24" s="1"/>
  <c r="L45" i="24" s="1"/>
  <c r="J14" i="15" s="1" a="1"/>
  <c r="J14" i="15" s="1"/>
  <c r="S14" i="15" s="1"/>
  <c r="J26" i="24" a="1"/>
  <c r="J26" i="24" s="1"/>
  <c r="L26" i="24" s="1"/>
  <c r="J26" i="15" s="1" a="1"/>
  <c r="J26" i="15" s="1"/>
  <c r="J116" i="24" a="1"/>
  <c r="J116" i="24" s="1"/>
  <c r="L116" i="24" s="1"/>
  <c r="J89" i="15" s="1" a="1"/>
  <c r="J89" i="15" s="1"/>
  <c r="J64" i="24" a="1"/>
  <c r="J64" i="24" s="1"/>
  <c r="L64" i="24" s="1"/>
  <c r="J54" i="15" s="1" a="1"/>
  <c r="J54" i="15" s="1"/>
  <c r="J68" i="24" a="1"/>
  <c r="J68" i="24" s="1"/>
  <c r="L68" i="24" s="1"/>
  <c r="J71" i="15" s="1" a="1"/>
  <c r="J71" i="15" s="1"/>
  <c r="J133" i="24" a="1"/>
  <c r="J133" i="24" s="1"/>
  <c r="L133" i="24" s="1"/>
  <c r="J106" i="15" s="1" a="1"/>
  <c r="J106" i="15" s="1"/>
  <c r="J77" i="24" a="1"/>
  <c r="J77" i="24" s="1"/>
  <c r="L77" i="24" s="1"/>
  <c r="J113" i="15" s="1" a="1"/>
  <c r="J113" i="15" s="1"/>
  <c r="J97" i="24" a="1"/>
  <c r="J97" i="24" s="1"/>
  <c r="L97" i="24" s="1"/>
  <c r="J40" i="24" a="1"/>
  <c r="J40" i="24" s="1"/>
  <c r="L40" i="24" s="1"/>
  <c r="J14" i="24" a="1"/>
  <c r="J14" i="24" s="1"/>
  <c r="L14" i="24" s="1"/>
  <c r="J20" i="15" s="1" a="1"/>
  <c r="J20" i="15" s="1"/>
  <c r="J108" i="24" a="1"/>
  <c r="J108" i="24" s="1"/>
  <c r="L108" i="24" s="1"/>
  <c r="J84" i="15" s="1" a="1"/>
  <c r="J84" i="15" s="1"/>
  <c r="S84" i="15" s="1"/>
  <c r="J50" i="24" a="1"/>
  <c r="J50" i="24" s="1"/>
  <c r="L50" i="24" s="1"/>
  <c r="J49" i="15" s="1" a="1"/>
  <c r="J49" i="15" s="1"/>
  <c r="S49" i="15" s="1"/>
  <c r="J29" i="24" a="1"/>
  <c r="J29" i="24" s="1"/>
  <c r="L29" i="24" s="1"/>
  <c r="J119" i="24" a="1"/>
  <c r="J119" i="24" s="1"/>
  <c r="L119" i="24" s="1"/>
  <c r="J90" i="15" s="1" a="1"/>
  <c r="J90" i="15" s="1"/>
  <c r="J69" i="24" a="1"/>
  <c r="J69" i="24" s="1"/>
  <c r="L69" i="24" s="1"/>
  <c r="J73" i="15" s="1" a="1"/>
  <c r="J73" i="15" s="1"/>
  <c r="J16" i="24" a="1"/>
  <c r="J16" i="24" s="1"/>
  <c r="L16" i="24" s="1"/>
  <c r="J48" i="15" s="1" a="1"/>
  <c r="J48" i="15" s="1"/>
  <c r="S48" i="15" s="1"/>
  <c r="J134" i="24" a="1"/>
  <c r="J134" i="24" s="1"/>
  <c r="L134" i="24" s="1"/>
  <c r="J107" i="15" s="1" a="1"/>
  <c r="J107" i="15" s="1"/>
  <c r="J78" i="24" a="1"/>
  <c r="J78" i="24" s="1"/>
  <c r="L78" i="24" s="1"/>
  <c r="J114" i="15" s="1" a="1"/>
  <c r="J114" i="15" s="1"/>
  <c r="J88" i="24" a="1"/>
  <c r="J88" i="24" s="1"/>
  <c r="L88" i="24" s="1"/>
  <c r="J101" i="24" a="1"/>
  <c r="J101" i="24" s="1"/>
  <c r="L101" i="24" s="1"/>
  <c r="J87" i="15" s="1" a="1"/>
  <c r="J87" i="15" s="1"/>
  <c r="J37" i="24" a="1"/>
  <c r="J37" i="24" s="1"/>
  <c r="L37" i="24" s="1"/>
  <c r="J59" i="15" s="1" a="1"/>
  <c r="J59" i="15" s="1"/>
  <c r="J23" i="24" a="1"/>
  <c r="J23" i="24" s="1"/>
  <c r="L23" i="24" s="1"/>
  <c r="J10" i="15" s="1" a="1"/>
  <c r="J10" i="15" s="1"/>
  <c r="J111" i="24" a="1"/>
  <c r="J111" i="24" s="1"/>
  <c r="L111" i="24" s="1"/>
  <c r="J97" i="15" s="1" a="1"/>
  <c r="J97" i="15" s="1"/>
  <c r="S97" i="15" s="1"/>
  <c r="J61" i="24" a="1"/>
  <c r="J61" i="24" s="1"/>
  <c r="L61" i="24" s="1"/>
  <c r="J38" i="15" s="1" a="1"/>
  <c r="J38" i="15" s="1"/>
  <c r="J18" i="24" a="1"/>
  <c r="J18" i="24" s="1"/>
  <c r="L18" i="24" s="1"/>
  <c r="J123" i="24" a="1"/>
  <c r="J123" i="24" s="1"/>
  <c r="L123" i="24" s="1"/>
  <c r="J108" i="15" s="1" a="1"/>
  <c r="J108" i="15" s="1"/>
  <c r="J22" i="24" a="1"/>
  <c r="J22" i="24" s="1"/>
  <c r="L22" i="24" s="1"/>
  <c r="J46" i="15" s="1" a="1"/>
  <c r="J46" i="15" s="1"/>
  <c r="J75" i="24" a="1"/>
  <c r="J75" i="24" s="1"/>
  <c r="L75" i="24" s="1"/>
  <c r="J111" i="15" s="1" a="1"/>
  <c r="J111" i="15" s="1"/>
  <c r="J92" i="24" a="1"/>
  <c r="J92" i="24" s="1"/>
  <c r="L92" i="24" s="1"/>
  <c r="J52" i="24" a="1"/>
  <c r="J52" i="24" s="1"/>
  <c r="L52" i="24" s="1"/>
  <c r="J65" i="24" a="1"/>
  <c r="J65" i="24" s="1"/>
  <c r="L65" i="24" s="1"/>
  <c r="J117" i="24" a="1"/>
  <c r="J117" i="24" s="1"/>
  <c r="L117" i="24" s="1"/>
  <c r="J61" i="15" s="1" a="1"/>
  <c r="J61" i="15" s="1"/>
  <c r="J124" i="24" a="1"/>
  <c r="J124" i="24" s="1"/>
  <c r="L124" i="24" s="1"/>
  <c r="J109" i="15" s="1" a="1"/>
  <c r="J109" i="15" s="1"/>
  <c r="J130" i="24" a="1"/>
  <c r="J130" i="24" s="1"/>
  <c r="L130" i="24" s="1"/>
  <c r="J75" i="15" s="1" a="1"/>
  <c r="J75" i="15" s="1"/>
  <c r="J80" i="24" a="1"/>
  <c r="J80" i="24" s="1"/>
  <c r="L80" i="24" s="1"/>
  <c r="J116" i="15" s="1" a="1"/>
  <c r="J116" i="15" s="1"/>
  <c r="J94" i="24" a="1"/>
  <c r="J94" i="24" s="1"/>
  <c r="L94" i="24" s="1"/>
  <c r="J57" i="24" a="1"/>
  <c r="J57" i="24" s="1"/>
  <c r="L57" i="24" s="1"/>
  <c r="J33" i="15" s="1" a="1"/>
  <c r="J33" i="15" s="1"/>
  <c r="J114" i="24" a="1"/>
  <c r="J114" i="24" s="1"/>
  <c r="L114" i="24" s="1"/>
  <c r="J85" i="15" s="1" a="1"/>
  <c r="J85" i="15" s="1"/>
  <c r="J10" i="24" a="1"/>
  <c r="J10" i="24" s="1"/>
  <c r="L10" i="24" s="1"/>
  <c r="J16" i="15" s="1" a="1"/>
  <c r="J16" i="15" s="1"/>
  <c r="J39" i="24" a="1"/>
  <c r="J39" i="24" s="1"/>
  <c r="L39" i="24" s="1"/>
  <c r="J35" i="15" s="1" a="1"/>
  <c r="J35" i="15" s="1"/>
  <c r="S35" i="15" s="1"/>
  <c r="J28" i="24" a="1"/>
  <c r="J28" i="24" s="1"/>
  <c r="L28" i="24" s="1"/>
  <c r="J51" i="24" a="1"/>
  <c r="J51" i="24" s="1"/>
  <c r="L51" i="24" s="1"/>
  <c r="J112" i="24" a="1"/>
  <c r="J112" i="24" s="1"/>
  <c r="L112" i="24" s="1"/>
  <c r="J118" i="24" a="1"/>
  <c r="J118" i="24" s="1"/>
  <c r="L118" i="24" s="1"/>
  <c r="J105" i="15" s="1" a="1"/>
  <c r="J105" i="15" s="1"/>
  <c r="J131" i="24" a="1"/>
  <c r="J131" i="24" s="1"/>
  <c r="L131" i="24" s="1"/>
  <c r="J81" i="15" s="1" a="1"/>
  <c r="J81" i="15" s="1"/>
  <c r="S81" i="15" s="1"/>
  <c r="J79" i="24" a="1"/>
  <c r="J79" i="24" s="1"/>
  <c r="L79" i="24" s="1"/>
  <c r="J115" i="15" s="1" a="1"/>
  <c r="J115" i="15" s="1"/>
  <c r="J93" i="24" a="1"/>
  <c r="J93" i="24" s="1"/>
  <c r="L93" i="24" s="1"/>
  <c r="J129" i="15" s="1" a="1"/>
  <c r="J129" i="15" s="1"/>
  <c r="J35" i="24" a="1"/>
  <c r="J35" i="24" s="1"/>
  <c r="L35" i="24" s="1"/>
  <c r="J28" i="15" s="1" a="1"/>
  <c r="J28" i="15" s="1"/>
  <c r="J62" i="24" a="1"/>
  <c r="J62" i="24" s="1"/>
  <c r="L62" i="24" s="1"/>
  <c r="J78" i="15" s="1" a="1"/>
  <c r="J78" i="15" s="1"/>
  <c r="J113" i="24" a="1"/>
  <c r="J113" i="24" s="1"/>
  <c r="L113" i="24" s="1"/>
  <c r="J95" i="15" s="1" a="1"/>
  <c r="J95" i="15" s="1"/>
  <c r="J31" i="24" a="1"/>
  <c r="J31" i="24" s="1"/>
  <c r="L31" i="24" s="1"/>
  <c r="J17" i="15" s="1" a="1"/>
  <c r="J17" i="15" s="1"/>
  <c r="J82" i="24" a="1"/>
  <c r="J82" i="24" s="1"/>
  <c r="L82" i="24" s="1"/>
  <c r="J118" i="15" s="1" a="1"/>
  <c r="J118" i="15" s="1"/>
  <c r="J66" i="24" a="1"/>
  <c r="J66" i="24" s="1"/>
  <c r="L66" i="24" s="1"/>
  <c r="J68" i="15" s="1" a="1"/>
  <c r="J68" i="15" s="1"/>
  <c r="J38" i="24" a="1"/>
  <c r="J38" i="24" s="1"/>
  <c r="L38" i="24" s="1"/>
  <c r="J23" i="15" s="1" a="1"/>
  <c r="J23" i="15" s="1"/>
  <c r="J36" i="24" a="1"/>
  <c r="J36" i="24" s="1"/>
  <c r="L36" i="24" s="1"/>
  <c r="J13" i="24" a="1"/>
  <c r="J13" i="24" s="1"/>
  <c r="L13" i="24" s="1"/>
  <c r="J9" i="15" s="1" a="1"/>
  <c r="J9" i="15" s="1"/>
  <c r="J125" i="24" a="1"/>
  <c r="J125" i="24" s="1"/>
  <c r="L125" i="24" s="1"/>
  <c r="J102" i="15" s="1" a="1"/>
  <c r="J102" i="15" s="1"/>
  <c r="J59" i="24" a="1"/>
  <c r="J59" i="24" s="1"/>
  <c r="L59" i="24" s="1"/>
  <c r="J52" i="15" s="1" a="1"/>
  <c r="J52" i="15" s="1"/>
  <c r="J46" i="24" a="1"/>
  <c r="J46" i="24" s="1"/>
  <c r="L46" i="24" s="1"/>
  <c r="J67" i="15" s="1" a="1"/>
  <c r="J67" i="15" s="1"/>
  <c r="J63" i="24" a="1"/>
  <c r="J63" i="24" s="1"/>
  <c r="L63" i="24" s="1"/>
  <c r="J43" i="15" s="1" a="1"/>
  <c r="J43" i="15" s="1"/>
  <c r="J74" i="24" a="1"/>
  <c r="J74" i="24" s="1"/>
  <c r="L74" i="24" s="1"/>
  <c r="J56" i="15" s="1" a="1"/>
  <c r="J56" i="15" s="1"/>
  <c r="J115" i="24" a="1"/>
  <c r="J115" i="24" s="1"/>
  <c r="L115" i="24" s="1"/>
  <c r="J32" i="24" a="1"/>
  <c r="J32" i="24" s="1"/>
  <c r="L32" i="24" s="1"/>
  <c r="J32" i="15" s="1" a="1"/>
  <c r="J32" i="15" s="1"/>
  <c r="J56" i="24" a="1"/>
  <c r="J56" i="24" s="1"/>
  <c r="L56" i="24" s="1"/>
  <c r="J19" i="15" s="1" a="1"/>
  <c r="J19" i="15" s="1"/>
  <c r="J81" i="24" a="1"/>
  <c r="J81" i="24" s="1"/>
  <c r="L81" i="24" s="1"/>
  <c r="J117" i="15" s="1" a="1"/>
  <c r="J117" i="15" s="1"/>
  <c r="J54" i="24" a="1"/>
  <c r="J54" i="24" s="1"/>
  <c r="L54" i="24" s="1"/>
  <c r="J51" i="15" s="1" a="1"/>
  <c r="J51" i="15" s="1"/>
  <c r="J103" i="24" a="1"/>
  <c r="J103" i="24" s="1"/>
  <c r="L103" i="24" s="1"/>
  <c r="J98" i="15" s="1" a="1"/>
  <c r="J98" i="15" s="1"/>
  <c r="S98" i="15" s="1"/>
  <c r="J109" i="24" a="1"/>
  <c r="J109" i="24" s="1"/>
  <c r="L109" i="24" s="1"/>
  <c r="J93" i="15" s="1" a="1"/>
  <c r="J93" i="15" s="1"/>
  <c r="S93" i="15" s="1"/>
  <c r="J11" i="24" a="1"/>
  <c r="J11" i="24" s="1"/>
  <c r="L11" i="24" s="1"/>
  <c r="J11" i="15" s="1" a="1"/>
  <c r="J11" i="15" s="1"/>
  <c r="S11" i="15" s="1"/>
  <c r="J60" i="24" a="1"/>
  <c r="J60" i="24" s="1"/>
  <c r="L60" i="24" s="1"/>
  <c r="J41" i="15" s="1" a="1"/>
  <c r="J41" i="15" s="1"/>
  <c r="J83" i="24" a="1"/>
  <c r="J83" i="24" s="1"/>
  <c r="L83" i="24" s="1"/>
  <c r="J119" i="15" s="1" a="1"/>
  <c r="J119" i="15" s="1"/>
  <c r="J73" i="24" a="1"/>
  <c r="J73" i="24" s="1"/>
  <c r="L73" i="24" s="1"/>
  <c r="J82" i="15" s="1" a="1"/>
  <c r="J82" i="15" s="1"/>
  <c r="J105" i="24" a="1"/>
  <c r="J105" i="24" s="1"/>
  <c r="L105" i="24" s="1"/>
  <c r="J21" i="24" a="1"/>
  <c r="J21" i="24" s="1"/>
  <c r="L21" i="24" s="1"/>
  <c r="J24" i="15" s="1" a="1"/>
  <c r="J24" i="15" s="1"/>
  <c r="J47" i="24" a="1"/>
  <c r="J47" i="24" s="1"/>
  <c r="L47" i="24" s="1"/>
  <c r="J19" i="24" a="1"/>
  <c r="J19" i="24" s="1"/>
  <c r="L19" i="24" s="1"/>
  <c r="J34" i="24" a="1"/>
  <c r="J34" i="24" s="1"/>
  <c r="L34" i="24" s="1"/>
  <c r="J41" i="24" a="1"/>
  <c r="J41" i="24" s="1"/>
  <c r="L41" i="24" s="1"/>
  <c r="J40" i="15" s="1" a="1"/>
  <c r="J40" i="15" s="1"/>
  <c r="J84" i="24" a="1"/>
  <c r="J84" i="24" s="1"/>
  <c r="L84" i="24" s="1"/>
  <c r="J120" i="15" s="1" a="1"/>
  <c r="J120" i="15" s="1"/>
  <c r="J127" i="24" a="1"/>
  <c r="J127" i="24" s="1"/>
  <c r="L127" i="24" s="1"/>
  <c r="J89" i="24" a="1"/>
  <c r="J89" i="24" s="1"/>
  <c r="L89" i="24" s="1"/>
  <c r="J125" i="15" s="1" a="1"/>
  <c r="J125" i="15" s="1"/>
  <c r="J30" i="24" a="1"/>
  <c r="J30" i="24" s="1"/>
  <c r="L30" i="24" s="1"/>
  <c r="J30" i="15" s="1" a="1"/>
  <c r="J30" i="15" s="1"/>
  <c r="J128" i="24" a="1"/>
  <c r="J128" i="24" s="1"/>
  <c r="L128" i="24" s="1"/>
  <c r="J110" i="15" s="1" a="1"/>
  <c r="J110" i="15" s="1"/>
  <c r="J90" i="24" a="1"/>
  <c r="J90" i="24" s="1"/>
  <c r="L90" i="24" s="1"/>
  <c r="J126" i="15" s="1" a="1"/>
  <c r="J126" i="15" s="1"/>
  <c r="J43" i="24" a="1"/>
  <c r="J43" i="24" s="1"/>
  <c r="L43" i="24" s="1"/>
  <c r="J29" i="15" s="1" a="1"/>
  <c r="J29" i="15" s="1"/>
  <c r="J102" i="24" a="1"/>
  <c r="J102" i="24" s="1"/>
  <c r="L102" i="24" s="1"/>
  <c r="J88" i="15" s="1" a="1"/>
  <c r="J88" i="15" s="1"/>
  <c r="S88" i="15" s="1"/>
  <c r="J27" i="24" a="1"/>
  <c r="J27" i="24" s="1"/>
  <c r="L27" i="24" s="1"/>
  <c r="J121" i="24" a="1"/>
  <c r="J121" i="24" s="1"/>
  <c r="L121" i="24" s="1"/>
  <c r="J91" i="24" a="1"/>
  <c r="J91" i="24" s="1"/>
  <c r="L91" i="24" s="1"/>
  <c r="J9" i="24" a="1"/>
  <c r="J9" i="24" s="1"/>
  <c r="L9" i="24" s="1"/>
  <c r="J47" i="15" s="1" a="1"/>
  <c r="J47" i="15" s="1"/>
  <c r="J122" i="24" a="1"/>
  <c r="J122" i="24" s="1"/>
  <c r="L122" i="24" s="1"/>
  <c r="J92" i="15" s="1" a="1"/>
  <c r="J92" i="15" s="1"/>
  <c r="S92" i="15" s="1"/>
  <c r="J58" i="24" a="1"/>
  <c r="J58" i="24" s="1"/>
  <c r="L58" i="24" s="1"/>
  <c r="J45" i="15" s="1" a="1"/>
  <c r="J45" i="15" s="1"/>
  <c r="J129" i="24" a="1"/>
  <c r="J129" i="24" s="1"/>
  <c r="L129" i="24" s="1"/>
  <c r="J99" i="24" a="1"/>
  <c r="J99" i="24" s="1"/>
  <c r="L99" i="24" s="1"/>
  <c r="J104" i="15" s="1" a="1"/>
  <c r="J104" i="15" s="1"/>
  <c r="J48" i="24" a="1"/>
  <c r="J48" i="24" s="1"/>
  <c r="L48" i="24" s="1"/>
  <c r="J25" i="24" a="1"/>
  <c r="J25" i="24" s="1"/>
  <c r="L25" i="24" s="1"/>
  <c r="J106" i="24" a="1"/>
  <c r="J106" i="24" s="1"/>
  <c r="L106" i="24" s="1"/>
  <c r="J44" i="24" a="1"/>
  <c r="J44" i="24" s="1"/>
  <c r="L44" i="24" s="1"/>
  <c r="J100" i="24" a="1"/>
  <c r="J100" i="24" s="1"/>
  <c r="L100" i="24" s="1"/>
  <c r="J79" i="15" s="1" a="1"/>
  <c r="J79" i="15" s="1"/>
  <c r="J71" i="24" a="1"/>
  <c r="J71" i="24" s="1"/>
  <c r="L71" i="24" s="1"/>
  <c r="J65" i="15" s="1" a="1"/>
  <c r="J65" i="15" s="1"/>
  <c r="G72" i="5" a="1"/>
  <c r="G72" i="5" s="1"/>
  <c r="J121" i="5" a="1"/>
  <c r="J121" i="5" s="1"/>
  <c r="J97" i="5" a="1"/>
  <c r="J97" i="5" s="1"/>
  <c r="J67" i="5" a="1"/>
  <c r="J67" i="5" s="1"/>
  <c r="J38" i="5" a="1"/>
  <c r="J38" i="5" s="1"/>
  <c r="J103" i="5" a="1"/>
  <c r="J103" i="5" s="1"/>
  <c r="J75" i="5" a="1"/>
  <c r="J75" i="5" s="1"/>
  <c r="J32" i="5" a="1"/>
  <c r="J32" i="5" s="1"/>
  <c r="J113" i="5" a="1"/>
  <c r="J113" i="5" s="1"/>
  <c r="J42" i="5" a="1"/>
  <c r="J42" i="5" s="1"/>
  <c r="J59" i="5" a="1"/>
  <c r="J59" i="5" s="1"/>
  <c r="J15" i="5" a="1"/>
  <c r="J15" i="5" s="1"/>
  <c r="G103" i="5" a="1"/>
  <c r="G103" i="5" s="1"/>
  <c r="G16" i="5" a="1"/>
  <c r="G16" i="5" s="1"/>
  <c r="G77" i="5" a="1"/>
  <c r="G77" i="5" s="1"/>
  <c r="G125" i="5" a="1"/>
  <c r="G125" i="5" s="1"/>
  <c r="G75" i="5" a="1"/>
  <c r="G75" i="5" s="1"/>
  <c r="G98" i="5" a="1"/>
  <c r="G98" i="5" s="1"/>
  <c r="G18" i="5" a="1"/>
  <c r="G18" i="5" s="1"/>
  <c r="G79" i="5" a="1"/>
  <c r="G79" i="5" s="1"/>
  <c r="G88" i="5" a="1"/>
  <c r="G88" i="5" s="1"/>
  <c r="G67" i="5" a="1"/>
  <c r="G67" i="5" s="1"/>
  <c r="J23" i="5" a="1"/>
  <c r="J23" i="5" s="1"/>
  <c r="J68" i="5" a="1"/>
  <c r="J68" i="5" s="1"/>
  <c r="J116" i="5" a="1"/>
  <c r="J116" i="5" s="1"/>
  <c r="J49" i="5" a="1"/>
  <c r="J49" i="5" s="1"/>
  <c r="J27" i="5" a="1"/>
  <c r="J27" i="5" s="1"/>
  <c r="J123" i="5" a="1"/>
  <c r="J123" i="5" s="1"/>
  <c r="J53" i="5" a="1"/>
  <c r="J53" i="5" s="1"/>
  <c r="J110" i="5" a="1"/>
  <c r="J110" i="5" s="1"/>
  <c r="J106" i="5" a="1"/>
  <c r="J106" i="5" s="1"/>
  <c r="J29" i="5" a="1"/>
  <c r="J29" i="5" s="1"/>
  <c r="J100" i="5" a="1"/>
  <c r="J100" i="5" s="1"/>
  <c r="G90" i="5" a="1"/>
  <c r="G90" i="5" s="1"/>
  <c r="G113" i="5" a="1"/>
  <c r="G113" i="5" s="1"/>
  <c r="G30" i="5" a="1"/>
  <c r="G30" i="5" s="1"/>
  <c r="G20" i="5" a="1"/>
  <c r="G20" i="5" s="1"/>
  <c r="G122" i="5" a="1"/>
  <c r="G122" i="5" s="1"/>
  <c r="G87" i="5" a="1"/>
  <c r="G87" i="5" s="1"/>
  <c r="G61" i="5" a="1"/>
  <c r="G61" i="5" s="1"/>
  <c r="G70" i="5" a="1"/>
  <c r="G70" i="5" s="1"/>
  <c r="G78" i="5" a="1"/>
  <c r="G78" i="5" s="1"/>
  <c r="G65" i="5" a="1"/>
  <c r="G65" i="5" s="1"/>
  <c r="J93" i="5" a="1"/>
  <c r="J93" i="5" s="1"/>
  <c r="J37" i="5" a="1"/>
  <c r="J37" i="5" s="1"/>
  <c r="J48" i="5" a="1"/>
  <c r="J48" i="5" s="1"/>
  <c r="J127" i="5" a="1"/>
  <c r="J127" i="5" s="1"/>
  <c r="J26" i="5" a="1"/>
  <c r="J26" i="5" s="1"/>
  <c r="J105" i="5" a="1"/>
  <c r="J105" i="5" s="1"/>
  <c r="J31" i="5" a="1"/>
  <c r="J31" i="5" s="1"/>
  <c r="J101" i="5" a="1"/>
  <c r="J101" i="5" s="1"/>
  <c r="J95" i="5" a="1"/>
  <c r="J95" i="5" s="1"/>
  <c r="J16" i="5" a="1"/>
  <c r="J16" i="5" s="1"/>
  <c r="J87" i="5" a="1"/>
  <c r="J87" i="5" s="1"/>
  <c r="G109" i="5" a="1"/>
  <c r="G109" i="5" s="1"/>
  <c r="G89" i="5" a="1"/>
  <c r="G89" i="5" s="1"/>
  <c r="G55" i="5" a="1"/>
  <c r="G55" i="5" s="1"/>
  <c r="G92" i="5" a="1"/>
  <c r="G92" i="5" s="1"/>
  <c r="G106" i="5" a="1"/>
  <c r="G106" i="5" s="1"/>
  <c r="G34" i="5" a="1"/>
  <c r="G34" i="5" s="1"/>
  <c r="G128" i="5" a="1"/>
  <c r="G128" i="5" s="1"/>
  <c r="G71" i="5" a="1"/>
  <c r="G71" i="5" s="1"/>
  <c r="G116" i="5" a="1"/>
  <c r="G116" i="5" s="1"/>
  <c r="G115" i="5" a="1"/>
  <c r="G115" i="5" s="1"/>
  <c r="J132" i="5" a="1"/>
  <c r="J132" i="5" s="1"/>
  <c r="J99" i="5" a="1"/>
  <c r="J99" i="5" s="1"/>
  <c r="J66" i="5" a="1"/>
  <c r="J66" i="5" s="1"/>
  <c r="J114" i="5" a="1"/>
  <c r="J114" i="5" s="1"/>
  <c r="J21" i="5" a="1"/>
  <c r="J21" i="5" s="1"/>
  <c r="J44" i="5" a="1"/>
  <c r="J44" i="5" s="1"/>
  <c r="J52" i="5" a="1"/>
  <c r="J52" i="5" s="1"/>
  <c r="J36" i="5" a="1"/>
  <c r="J36" i="5" s="1"/>
  <c r="J63" i="5" a="1"/>
  <c r="J63" i="5" s="1"/>
  <c r="J88" i="5" a="1"/>
  <c r="J88" i="5" s="1"/>
  <c r="J78" i="5" a="1"/>
  <c r="J78" i="5" s="1"/>
  <c r="G99" i="5" a="1"/>
  <c r="G99" i="5" s="1"/>
  <c r="G131" i="5" a="1"/>
  <c r="G131" i="5" s="1"/>
  <c r="G68" i="5" a="1"/>
  <c r="G68" i="5" s="1"/>
  <c r="G39" i="5" a="1"/>
  <c r="G39" i="5" s="1"/>
  <c r="G58" i="5" a="1"/>
  <c r="G58" i="5" s="1"/>
  <c r="G57" i="5" a="1"/>
  <c r="G57" i="5" s="1"/>
  <c r="G120" i="5" a="1"/>
  <c r="G120" i="5" s="1"/>
  <c r="G127" i="5" a="1"/>
  <c r="G127" i="5" s="1"/>
  <c r="G33" i="5" a="1"/>
  <c r="G33" i="5" s="1"/>
  <c r="G37" i="5" a="1"/>
  <c r="G37" i="5" s="1"/>
  <c r="J17" i="5" a="1"/>
  <c r="J17" i="5" s="1"/>
  <c r="J131" i="5" a="1"/>
  <c r="J131" i="5" s="1"/>
  <c r="J33" i="5" a="1"/>
  <c r="J33" i="5" s="1"/>
  <c r="J92" i="5" a="1"/>
  <c r="J92" i="5" s="1"/>
  <c r="J39" i="5" a="1"/>
  <c r="J39" i="5" s="1"/>
  <c r="J40" i="5" a="1"/>
  <c r="J40" i="5" s="1"/>
  <c r="J96" i="5" a="1"/>
  <c r="J96" i="5" s="1"/>
  <c r="J64" i="5" a="1"/>
  <c r="J64" i="5" s="1"/>
  <c r="J81" i="5" a="1"/>
  <c r="J81" i="5" s="1"/>
  <c r="J70" i="5" a="1"/>
  <c r="J70" i="5" s="1"/>
  <c r="G134" i="5" a="1"/>
  <c r="G134" i="5" s="1"/>
  <c r="G132" i="5" a="1"/>
  <c r="G132" i="5" s="1"/>
  <c r="G17" i="5" a="1"/>
  <c r="G17" i="5" s="1"/>
  <c r="G9" i="5" a="1"/>
  <c r="G9" i="5" s="1"/>
  <c r="G74" i="5" a="1"/>
  <c r="G74" i="5" s="1"/>
  <c r="G54" i="5" a="1"/>
  <c r="G54" i="5" s="1"/>
  <c r="G24" i="5" a="1"/>
  <c r="G24" i="5" s="1"/>
  <c r="G108" i="5" a="1"/>
  <c r="G108" i="5" s="1"/>
  <c r="G111" i="5" a="1"/>
  <c r="G111" i="5" s="1"/>
  <c r="G52" i="5" a="1"/>
  <c r="G52" i="5" s="1"/>
  <c r="G56" i="5" a="1"/>
  <c r="G56" i="5" s="1"/>
  <c r="G80" i="5" a="1"/>
  <c r="G80" i="5" s="1"/>
  <c r="G112" i="5" a="1"/>
  <c r="G112" i="5" s="1"/>
  <c r="J12" i="5" a="1"/>
  <c r="J12" i="5" s="1"/>
  <c r="J108" i="5" a="1"/>
  <c r="J108" i="5" s="1"/>
  <c r="J14" i="5" a="1"/>
  <c r="J14" i="5" s="1"/>
  <c r="J50" i="5" a="1"/>
  <c r="J50" i="5" s="1"/>
  <c r="J89" i="5" a="1"/>
  <c r="J89" i="5" s="1"/>
  <c r="J122" i="5" a="1"/>
  <c r="J122" i="5" s="1"/>
  <c r="J60" i="5" a="1"/>
  <c r="J60" i="5" s="1"/>
  <c r="J83" i="5" a="1"/>
  <c r="J83" i="5" s="1"/>
  <c r="J72" i="5" a="1"/>
  <c r="J72" i="5" s="1"/>
  <c r="J125" i="5" a="1"/>
  <c r="J125" i="5" s="1"/>
  <c r="G110" i="5" a="1"/>
  <c r="G110" i="5" s="1"/>
  <c r="G42" i="5" a="1"/>
  <c r="G42" i="5" s="1"/>
  <c r="G81" i="5" a="1"/>
  <c r="G81" i="5" s="1"/>
  <c r="G63" i="5" a="1"/>
  <c r="G63" i="5" s="1"/>
  <c r="G53" i="5" a="1"/>
  <c r="G53" i="5" s="1"/>
  <c r="G73" i="5" a="1"/>
  <c r="G73" i="5" s="1"/>
  <c r="G23" i="5" a="1"/>
  <c r="G23" i="5" s="1"/>
  <c r="G104" i="5" a="1"/>
  <c r="G104" i="5" s="1"/>
  <c r="G107" i="5" a="1"/>
  <c r="G107" i="5" s="1"/>
  <c r="G14" i="5" a="1"/>
  <c r="G14" i="5" s="1"/>
  <c r="G29" i="5" a="1"/>
  <c r="G29" i="5" s="1"/>
  <c r="G124" i="5" a="1"/>
  <c r="G124" i="5" s="1"/>
  <c r="G28" i="5" a="1"/>
  <c r="G28" i="5" s="1"/>
  <c r="J9" i="5" a="1"/>
  <c r="J9" i="5" s="1"/>
  <c r="J43" i="5" a="1"/>
  <c r="J43" i="5" s="1"/>
  <c r="J86" i="5" a="1"/>
  <c r="J86" i="5" s="1"/>
  <c r="J90" i="5" a="1"/>
  <c r="J90" i="5" s="1"/>
  <c r="J76" i="5" a="1"/>
  <c r="J76" i="5" s="1"/>
  <c r="J62" i="5" a="1"/>
  <c r="J62" i="5" s="1"/>
  <c r="J82" i="5" a="1"/>
  <c r="J82" i="5" s="1"/>
  <c r="J74" i="5" a="1"/>
  <c r="J74" i="5" s="1"/>
  <c r="J126" i="5" a="1"/>
  <c r="J126" i="5" s="1"/>
  <c r="J118" i="5" a="1"/>
  <c r="J118" i="5" s="1"/>
  <c r="G100" i="5" a="1"/>
  <c r="G100" i="5" s="1"/>
  <c r="G49" i="5" a="1"/>
  <c r="G49" i="5" s="1"/>
  <c r="G35" i="5" a="1"/>
  <c r="G35" i="5" s="1"/>
  <c r="G117" i="5" a="1"/>
  <c r="G117" i="5" s="1"/>
  <c r="G41" i="5" a="1"/>
  <c r="G41" i="5" s="1"/>
  <c r="G121" i="5" a="1"/>
  <c r="G121" i="5" s="1"/>
  <c r="G86" i="5" a="1"/>
  <c r="G86" i="5" s="1"/>
  <c r="G102" i="5" a="1"/>
  <c r="G102" i="5" s="1"/>
  <c r="G51" i="5" a="1"/>
  <c r="G51" i="5" s="1"/>
  <c r="G22" i="5" a="1"/>
  <c r="G22" i="5" s="1"/>
  <c r="G11" i="5" a="1"/>
  <c r="G11" i="5" s="1"/>
  <c r="G123" i="5" a="1"/>
  <c r="G123" i="5" s="1"/>
  <c r="G119" i="5" a="1"/>
  <c r="G119" i="5" s="1"/>
  <c r="J61" i="5" a="1"/>
  <c r="J61" i="5" s="1"/>
  <c r="J80" i="5" a="1"/>
  <c r="J80" i="5" s="1"/>
  <c r="J65" i="5" a="1"/>
  <c r="J65" i="5" s="1"/>
  <c r="J77" i="5" a="1"/>
  <c r="J77" i="5" s="1"/>
  <c r="J47" i="5" a="1"/>
  <c r="J47" i="5" s="1"/>
  <c r="J25" i="5" a="1"/>
  <c r="J25" i="5" s="1"/>
  <c r="J73" i="5" a="1"/>
  <c r="J73" i="5" s="1"/>
  <c r="J129" i="5" a="1"/>
  <c r="J129" i="5" s="1"/>
  <c r="J119" i="5" a="1"/>
  <c r="J119" i="5" s="1"/>
  <c r="J111" i="5" a="1"/>
  <c r="J111" i="5" s="1"/>
  <c r="G83" i="5" a="1"/>
  <c r="G83" i="5" s="1"/>
  <c r="G130" i="5" a="1"/>
  <c r="G130" i="5" s="1"/>
  <c r="G43" i="5" a="1"/>
  <c r="G43" i="5" s="1"/>
  <c r="G91" i="5" a="1"/>
  <c r="G91" i="5" s="1"/>
  <c r="G15" i="5" a="1"/>
  <c r="G15" i="5" s="1"/>
  <c r="G47" i="5" a="1"/>
  <c r="G47" i="5" s="1"/>
  <c r="G32" i="5" a="1"/>
  <c r="G32" i="5" s="1"/>
  <c r="G96" i="5" a="1"/>
  <c r="G96" i="5" s="1"/>
  <c r="G101" i="5" a="1"/>
  <c r="G101" i="5" s="1"/>
  <c r="G48" i="5" a="1"/>
  <c r="G48" i="5" s="1"/>
  <c r="G27" i="5" a="1"/>
  <c r="G27" i="5" s="1"/>
  <c r="J71" i="5" a="1"/>
  <c r="J71" i="5" s="1"/>
  <c r="J134" i="5" a="1"/>
  <c r="J134" i="5" s="1"/>
  <c r="J46" i="5" a="1"/>
  <c r="J46" i="5" s="1"/>
  <c r="J115" i="5" a="1"/>
  <c r="J115" i="5" s="1"/>
  <c r="J124" i="5" a="1"/>
  <c r="J124" i="5" s="1"/>
  <c r="J57" i="5" a="1"/>
  <c r="J57" i="5" s="1"/>
  <c r="J109" i="5" a="1"/>
  <c r="J109" i="5" s="1"/>
  <c r="J91" i="5" a="1"/>
  <c r="J91" i="5" s="1"/>
  <c r="J18" i="5" a="1"/>
  <c r="J18" i="5" s="1"/>
  <c r="J22" i="5" a="1"/>
  <c r="J22" i="5" s="1"/>
  <c r="J10" i="5" a="1"/>
  <c r="J10" i="5" s="1"/>
  <c r="G133" i="5" a="1"/>
  <c r="G133" i="5" s="1"/>
  <c r="G59" i="5" a="1"/>
  <c r="G59" i="5" s="1"/>
  <c r="G13" i="5" a="1"/>
  <c r="G13" i="5" s="1"/>
  <c r="G21" i="5" a="1"/>
  <c r="G21" i="5" s="1"/>
  <c r="J35" i="5" a="1"/>
  <c r="J35" i="5" s="1"/>
  <c r="J120" i="5" a="1"/>
  <c r="J120" i="5" s="1"/>
  <c r="J117" i="5" a="1"/>
  <c r="J117" i="5" s="1"/>
  <c r="J85" i="5" a="1"/>
  <c r="J85" i="5" s="1"/>
  <c r="J128" i="5" a="1"/>
  <c r="J128" i="5" s="1"/>
  <c r="J28" i="5" a="1"/>
  <c r="J28" i="5" s="1"/>
  <c r="J102" i="5" a="1"/>
  <c r="J102" i="5" s="1"/>
  <c r="J130" i="5" a="1"/>
  <c r="J130" i="5" s="1"/>
  <c r="J30" i="5" a="1"/>
  <c r="J30" i="5" s="1"/>
  <c r="J112" i="5" a="1"/>
  <c r="J112" i="5" s="1"/>
  <c r="J19" i="5" a="1"/>
  <c r="J19" i="5" s="1"/>
  <c r="G36" i="5" a="1"/>
  <c r="G36" i="5" s="1"/>
  <c r="G118" i="5" a="1"/>
  <c r="G118" i="5" s="1"/>
  <c r="G129" i="5" a="1"/>
  <c r="G129" i="5" s="1"/>
  <c r="G10" i="5" a="1"/>
  <c r="G10" i="5" s="1"/>
  <c r="G50" i="5" a="1"/>
  <c r="G50" i="5" s="1"/>
  <c r="G105" i="5" a="1"/>
  <c r="G105" i="5" s="1"/>
  <c r="G62" i="5" a="1"/>
  <c r="G62" i="5" s="1"/>
  <c r="G97" i="5" a="1"/>
  <c r="G97" i="5" s="1"/>
  <c r="G95" i="5" a="1"/>
  <c r="G95" i="5" s="1"/>
  <c r="G85" i="5" a="1"/>
  <c r="G85" i="5" s="1"/>
  <c r="G84" i="5" a="1"/>
  <c r="G84" i="5" s="1"/>
  <c r="J84" i="5" a="1"/>
  <c r="J84" i="5" s="1"/>
  <c r="J56" i="5" a="1"/>
  <c r="J56" i="5" s="1"/>
  <c r="J41" i="5" a="1"/>
  <c r="J41" i="5" s="1"/>
  <c r="J58" i="5" a="1"/>
  <c r="J58" i="5" s="1"/>
  <c r="J94" i="5" a="1"/>
  <c r="J94" i="5" s="1"/>
  <c r="J24" i="5" a="1"/>
  <c r="J24" i="5" s="1"/>
  <c r="J55" i="5" a="1"/>
  <c r="J55" i="5" s="1"/>
  <c r="J54" i="5" a="1"/>
  <c r="J54" i="5" s="1"/>
  <c r="J79" i="5" a="1"/>
  <c r="J79" i="5" s="1"/>
  <c r="G82" i="5" a="1"/>
  <c r="G82" i="5" s="1"/>
  <c r="G38" i="5" a="1"/>
  <c r="G38" i="5" s="1"/>
  <c r="G12" i="5" a="1"/>
  <c r="G12" i="5" s="1"/>
  <c r="G60" i="5" a="1"/>
  <c r="G60" i="5" s="1"/>
  <c r="G94" i="5" a="1"/>
  <c r="G94" i="5" s="1"/>
  <c r="G31" i="5" a="1"/>
  <c r="G31" i="5" s="1"/>
  <c r="J104" i="5" a="1"/>
  <c r="J104" i="5" s="1"/>
  <c r="J51" i="5" a="1"/>
  <c r="J51" i="5" s="1"/>
  <c r="J133" i="5" a="1"/>
  <c r="J133" i="5" s="1"/>
  <c r="J107" i="5" a="1"/>
  <c r="J107" i="5" s="1"/>
  <c r="J11" i="5" a="1"/>
  <c r="J11" i="5" s="1"/>
  <c r="J98" i="5" a="1"/>
  <c r="J98" i="5" s="1"/>
  <c r="J34" i="5" a="1"/>
  <c r="J34" i="5" s="1"/>
  <c r="J20" i="5" a="1"/>
  <c r="J20" i="5" s="1"/>
  <c r="J45" i="5" a="1"/>
  <c r="J45" i="5" s="1"/>
  <c r="G114" i="5" a="1"/>
  <c r="G114" i="5" s="1"/>
  <c r="G46" i="5" a="1"/>
  <c r="G46" i="5" s="1"/>
  <c r="G19" i="5" a="1"/>
  <c r="G19" i="5" s="1"/>
  <c r="G126" i="5" a="1"/>
  <c r="G126" i="5" s="1"/>
  <c r="G64" i="5" a="1"/>
  <c r="G64" i="5" s="1"/>
  <c r="G44" i="5" a="1"/>
  <c r="G44" i="5" s="1"/>
  <c r="G45" i="5" a="1"/>
  <c r="G45" i="5" s="1"/>
  <c r="G40" i="5" a="1"/>
  <c r="G40" i="5" s="1"/>
  <c r="G93" i="5" a="1"/>
  <c r="G93" i="5" s="1"/>
  <c r="G76" i="5" a="1"/>
  <c r="G76" i="5" s="1"/>
  <c r="J80" i="20" a="1"/>
  <c r="J80" i="20" s="1"/>
  <c r="J93" i="20" a="1"/>
  <c r="J93" i="20" s="1"/>
  <c r="L93" i="20" s="1"/>
  <c r="H127" i="15" s="1" a="1"/>
  <c r="H127" i="15" s="1"/>
  <c r="J100" i="20" a="1"/>
  <c r="J100" i="20" s="1"/>
  <c r="L100" i="20" s="1"/>
  <c r="H134" i="15" s="1" a="1"/>
  <c r="H134" i="15" s="1"/>
  <c r="J37" i="20" a="1"/>
  <c r="J37" i="20" s="1"/>
  <c r="L37" i="20" s="1"/>
  <c r="H31" i="15" s="1" a="1"/>
  <c r="H31" i="15" s="1"/>
  <c r="J39" i="20" a="1"/>
  <c r="J39" i="20" s="1"/>
  <c r="L39" i="20" s="1"/>
  <c r="H28" i="15" s="1" a="1"/>
  <c r="H28" i="15" s="1"/>
  <c r="J9" i="20" a="1"/>
  <c r="J9" i="20" s="1"/>
  <c r="L9" i="20" s="1"/>
  <c r="H10" i="15" s="1" a="1"/>
  <c r="H10" i="15" s="1"/>
  <c r="J22" i="20" a="1"/>
  <c r="J22" i="20" s="1"/>
  <c r="L22" i="20" s="1"/>
  <c r="H24" i="15" s="1" a="1"/>
  <c r="H24" i="15" s="1"/>
  <c r="J54" i="20" a="1"/>
  <c r="J54" i="20" s="1"/>
  <c r="L54" i="20" s="1"/>
  <c r="H65" i="15" s="1" a="1"/>
  <c r="H65" i="15" s="1"/>
  <c r="J47" i="20" a="1"/>
  <c r="J47" i="20" s="1"/>
  <c r="L47" i="20" s="1"/>
  <c r="H61" i="15" s="1" a="1"/>
  <c r="H61" i="15" s="1"/>
  <c r="J123" i="20" a="1"/>
  <c r="J123" i="20" s="1"/>
  <c r="L123" i="20" s="1"/>
  <c r="H91" i="15" s="1" a="1"/>
  <c r="H91" i="15" s="1"/>
  <c r="J128" i="20" a="1"/>
  <c r="J128" i="20" s="1"/>
  <c r="L128" i="20" s="1"/>
  <c r="H102" i="15" s="1" a="1"/>
  <c r="H102" i="15" s="1"/>
  <c r="J53" i="20" a="1"/>
  <c r="J53" i="20" s="1"/>
  <c r="L53" i="20" s="1"/>
  <c r="H72" i="15" s="1" a="1"/>
  <c r="H72" i="15" s="1"/>
  <c r="J81" i="20" a="1"/>
  <c r="J81" i="20" s="1"/>
  <c r="L81" i="20" s="1"/>
  <c r="H115" i="15" s="1" a="1"/>
  <c r="H115" i="15" s="1"/>
  <c r="J94" i="20" a="1"/>
  <c r="J94" i="20" s="1"/>
  <c r="L94" i="20" s="1"/>
  <c r="H128" i="15" s="1" a="1"/>
  <c r="H128" i="15" s="1"/>
  <c r="J60" i="20" a="1"/>
  <c r="J60" i="20" s="1"/>
  <c r="L60" i="20" s="1"/>
  <c r="H51" i="15" s="1" a="1"/>
  <c r="H51" i="15" s="1"/>
  <c r="J42" i="20" a="1"/>
  <c r="J42" i="20" s="1"/>
  <c r="L42" i="20" s="1"/>
  <c r="H18" i="15" s="1" a="1"/>
  <c r="H18" i="15" s="1"/>
  <c r="J104" i="20" a="1"/>
  <c r="J104" i="20" s="1"/>
  <c r="L104" i="20" s="1"/>
  <c r="H98" i="15" s="1" a="1"/>
  <c r="H98" i="15" s="1"/>
  <c r="R98" i="15" s="1"/>
  <c r="J32" i="20" a="1"/>
  <c r="J32" i="20" s="1"/>
  <c r="L32" i="20" s="1"/>
  <c r="H39" i="15" s="1" a="1"/>
  <c r="H39" i="15" s="1"/>
  <c r="J112" i="20" a="1"/>
  <c r="J112" i="20" s="1"/>
  <c r="L112" i="20" s="1"/>
  <c r="H96" i="15" s="1" a="1"/>
  <c r="H96" i="15" s="1"/>
  <c r="R96" i="15" s="1"/>
  <c r="J61" i="20" a="1"/>
  <c r="J61" i="20" s="1"/>
  <c r="L61" i="20" s="1"/>
  <c r="H58" i="15" s="1" a="1"/>
  <c r="H58" i="15" s="1"/>
  <c r="J120" i="20" a="1"/>
  <c r="J120" i="20" s="1"/>
  <c r="L120" i="20" s="1"/>
  <c r="H70" i="15" s="1" a="1"/>
  <c r="H70" i="15" s="1"/>
  <c r="J13" i="20" a="1"/>
  <c r="J13" i="20" s="1"/>
  <c r="L13" i="20" s="1"/>
  <c r="H64" i="15" s="1" a="1"/>
  <c r="H64" i="15" s="1"/>
  <c r="J68" i="20" a="1"/>
  <c r="J68" i="20" s="1"/>
  <c r="L68" i="20" s="1"/>
  <c r="H73" i="15" s="1" a="1"/>
  <c r="H73" i="15" s="1"/>
  <c r="J129" i="20" a="1"/>
  <c r="J129" i="20" s="1"/>
  <c r="L129" i="20" s="1"/>
  <c r="H103" i="15" s="1" a="1"/>
  <c r="H103" i="15" s="1"/>
  <c r="J62" i="20" a="1"/>
  <c r="J62" i="20" s="1"/>
  <c r="L62" i="20" s="1"/>
  <c r="H76" i="15" s="1" a="1"/>
  <c r="H76" i="15" s="1"/>
  <c r="J88" i="20" a="1"/>
  <c r="J88" i="20" s="1"/>
  <c r="L88" i="20" s="1"/>
  <c r="H122" i="15" s="1" a="1"/>
  <c r="H122" i="15" s="1"/>
  <c r="J44" i="20" a="1"/>
  <c r="J44" i="20" s="1"/>
  <c r="L44" i="20" s="1"/>
  <c r="H50" i="15" s="1" a="1"/>
  <c r="H50" i="15" s="1"/>
  <c r="J26" i="20" a="1"/>
  <c r="J26" i="20" s="1"/>
  <c r="L26" i="20" s="1"/>
  <c r="H36" i="15" s="1" a="1"/>
  <c r="H36" i="15" s="1"/>
  <c r="J46" i="20" a="1"/>
  <c r="J46" i="20" s="1"/>
  <c r="L46" i="20" s="1"/>
  <c r="H52" i="15" s="1" a="1"/>
  <c r="H52" i="15" s="1"/>
  <c r="J27" i="20" a="1"/>
  <c r="J27" i="20" s="1"/>
  <c r="L27" i="20" s="1"/>
  <c r="H26" i="15" s="1" a="1"/>
  <c r="H26" i="15" s="1"/>
  <c r="J65" i="20" a="1"/>
  <c r="J65" i="20" s="1"/>
  <c r="L65" i="20" s="1"/>
  <c r="H63" i="15" s="1" a="1"/>
  <c r="H63" i="15" s="1"/>
  <c r="J72" i="20" a="1"/>
  <c r="J72" i="20" s="1"/>
  <c r="L72" i="20" s="1"/>
  <c r="H77" i="15" s="1" a="1"/>
  <c r="H77" i="15" s="1"/>
  <c r="J70" i="20" a="1"/>
  <c r="J70" i="20" s="1"/>
  <c r="L70" i="20" s="1"/>
  <c r="H81" i="15" s="1" a="1"/>
  <c r="H81" i="15" s="1"/>
  <c r="R81" i="15" s="1"/>
  <c r="J75" i="20" a="1"/>
  <c r="J75" i="20" s="1"/>
  <c r="L75" i="20" s="1"/>
  <c r="H68" i="15" s="1" a="1"/>
  <c r="H68" i="15" s="1"/>
  <c r="J35" i="20" a="1"/>
  <c r="J35" i="20" s="1"/>
  <c r="L35" i="20" s="1"/>
  <c r="H57" i="15" s="1" a="1"/>
  <c r="H57" i="15" s="1"/>
  <c r="J110" i="20" a="1"/>
  <c r="J110" i="20" s="1"/>
  <c r="L110" i="20" s="1"/>
  <c r="H78" i="15" s="1" a="1"/>
  <c r="H78" i="15" s="1"/>
  <c r="J33" i="20" a="1"/>
  <c r="J33" i="20" s="1"/>
  <c r="L33" i="20" s="1"/>
  <c r="H34" i="15" s="1" a="1"/>
  <c r="H34" i="15" s="1"/>
  <c r="R34" i="15" s="1"/>
  <c r="J19" i="20" a="1"/>
  <c r="J19" i="20" s="1"/>
  <c r="L19" i="20" s="1"/>
  <c r="H11" i="15" s="1" a="1"/>
  <c r="H11" i="15" s="1"/>
  <c r="R11" i="15" s="1"/>
  <c r="J20" i="20" a="1"/>
  <c r="J20" i="20" s="1"/>
  <c r="L20" i="20" s="1"/>
  <c r="H46" i="15" s="1" a="1"/>
  <c r="H46" i="15" s="1"/>
  <c r="J82" i="20" a="1"/>
  <c r="J82" i="20" s="1"/>
  <c r="L82" i="20" s="1"/>
  <c r="H116" i="15" s="1" a="1"/>
  <c r="H116" i="15" s="1"/>
  <c r="J95" i="20" a="1"/>
  <c r="J95" i="20" s="1"/>
  <c r="L95" i="20" s="1"/>
  <c r="H129" i="15" s="1" a="1"/>
  <c r="H129" i="15" s="1"/>
  <c r="J73" i="20" a="1"/>
  <c r="J73" i="20" s="1"/>
  <c r="L73" i="20" s="1"/>
  <c r="J59" i="20" a="1"/>
  <c r="J59" i="20" s="1"/>
  <c r="L59" i="20" s="1"/>
  <c r="H53" i="15" s="1" a="1"/>
  <c r="H53" i="15" s="1"/>
  <c r="J105" i="20" a="1"/>
  <c r="J105" i="20" s="1"/>
  <c r="L105" i="20" s="1"/>
  <c r="H99" i="15" s="1" a="1"/>
  <c r="H99" i="15" s="1"/>
  <c r="J63" i="20" a="1"/>
  <c r="J63" i="20" s="1"/>
  <c r="L63" i="20" s="1"/>
  <c r="H56" i="15" s="1" a="1"/>
  <c r="H56" i="15" s="1"/>
  <c r="J113" i="20" a="1"/>
  <c r="J113" i="20" s="1"/>
  <c r="L113" i="20" s="1"/>
  <c r="H97" i="15" s="1" a="1"/>
  <c r="H97" i="15" s="1"/>
  <c r="R97" i="15" s="1"/>
  <c r="J74" i="20" a="1"/>
  <c r="J74" i="20" s="1"/>
  <c r="L74" i="20" s="1"/>
  <c r="H66" i="15" s="1" a="1"/>
  <c r="H66" i="15" s="1"/>
  <c r="J121" i="20" a="1"/>
  <c r="J121" i="20" s="1"/>
  <c r="L121" i="20" s="1"/>
  <c r="H105" i="15" s="1" a="1"/>
  <c r="H105" i="15" s="1"/>
  <c r="J17" i="20" a="1"/>
  <c r="J17" i="20" s="1"/>
  <c r="L17" i="20" s="1"/>
  <c r="H9" i="15" s="1" a="1"/>
  <c r="H9" i="15" s="1"/>
  <c r="J126" i="20" a="1"/>
  <c r="J126" i="20" s="1"/>
  <c r="L126" i="20" s="1"/>
  <c r="H108" i="15" s="1" a="1"/>
  <c r="H108" i="15" s="1"/>
  <c r="J10" i="20" a="1"/>
  <c r="J10" i="20" s="1"/>
  <c r="L10" i="20" s="1"/>
  <c r="H42" i="15" s="1" a="1"/>
  <c r="H42" i="15" s="1"/>
  <c r="J132" i="20" a="1"/>
  <c r="J132" i="20" s="1"/>
  <c r="L132" i="20" s="1"/>
  <c r="H106" i="15" s="1" a="1"/>
  <c r="H106" i="15" s="1"/>
  <c r="J102" i="20" a="1"/>
  <c r="J102" i="20" s="1"/>
  <c r="L102" i="20" s="1"/>
  <c r="H87" i="15" s="1" a="1"/>
  <c r="H87" i="15" s="1"/>
  <c r="J118" i="20" a="1"/>
  <c r="J118" i="20" s="1"/>
  <c r="L118" i="20" s="1"/>
  <c r="H74" i="15" s="1" a="1"/>
  <c r="H74" i="15" s="1"/>
  <c r="J89" i="20" a="1"/>
  <c r="J89" i="20" s="1"/>
  <c r="L89" i="20" s="1"/>
  <c r="H123" i="15" s="1" a="1"/>
  <c r="H123" i="15" s="1"/>
  <c r="J79" i="20" a="1"/>
  <c r="J79" i="20" s="1"/>
  <c r="L79" i="20" s="1"/>
  <c r="H113" i="15" s="1" a="1"/>
  <c r="H113" i="15" s="1"/>
  <c r="J92" i="20" a="1"/>
  <c r="J92" i="20" s="1"/>
  <c r="L92" i="20" s="1"/>
  <c r="H126" i="15" s="1" a="1"/>
  <c r="H126" i="15" s="1"/>
  <c r="J99" i="20" a="1"/>
  <c r="J99" i="20" s="1"/>
  <c r="L99" i="20" s="1"/>
  <c r="H133" i="15" s="1" a="1"/>
  <c r="H133" i="15" s="1"/>
  <c r="J101" i="20" a="1"/>
  <c r="J101" i="20" s="1"/>
  <c r="L101" i="20" s="1"/>
  <c r="H104" i="15" s="1" a="1"/>
  <c r="H104" i="15" s="1"/>
  <c r="J71" i="20" a="1"/>
  <c r="J71" i="20" s="1"/>
  <c r="L71" i="20" s="1"/>
  <c r="H59" i="15" s="1" a="1"/>
  <c r="H59" i="15" s="1"/>
  <c r="J109" i="20" a="1"/>
  <c r="J109" i="20" s="1"/>
  <c r="L109" i="20" s="1"/>
  <c r="H84" i="15" s="1" a="1"/>
  <c r="H84" i="15" s="1"/>
  <c r="R84" i="15" s="1"/>
  <c r="J64" i="20" a="1"/>
  <c r="J64" i="20" s="1"/>
  <c r="L64" i="20" s="1"/>
  <c r="H62" i="15" s="1" a="1"/>
  <c r="H62" i="15" s="1"/>
  <c r="R62" i="15" s="1"/>
  <c r="J117" i="20" a="1"/>
  <c r="J117" i="20" s="1"/>
  <c r="L117" i="20" s="1"/>
  <c r="H86" i="15" s="1" a="1"/>
  <c r="H86" i="15" s="1"/>
  <c r="J122" i="20" a="1"/>
  <c r="J122" i="20" s="1"/>
  <c r="L122" i="20" s="1"/>
  <c r="H90" i="15" s="1" a="1"/>
  <c r="H90" i="15" s="1"/>
  <c r="J31" i="20" a="1"/>
  <c r="J31" i="20" s="1"/>
  <c r="L31" i="20" s="1"/>
  <c r="H41" i="15" s="1" a="1"/>
  <c r="H41" i="15" s="1"/>
  <c r="J131" i="20" a="1"/>
  <c r="J131" i="20" s="1"/>
  <c r="L131" i="20" s="1"/>
  <c r="H110" i="15" s="1" a="1"/>
  <c r="H110" i="15" s="1"/>
  <c r="J107" i="20" a="1"/>
  <c r="J107" i="20" s="1"/>
  <c r="L107" i="20" s="1"/>
  <c r="H101" i="15" s="1" a="1"/>
  <c r="H101" i="15" s="1"/>
  <c r="J48" i="20" a="1"/>
  <c r="J48" i="20" s="1"/>
  <c r="L48" i="20" s="1"/>
  <c r="H49" i="15" s="1" a="1"/>
  <c r="H49" i="15" s="1"/>
  <c r="R49" i="15" s="1"/>
  <c r="J83" i="20" a="1"/>
  <c r="J83" i="20" s="1"/>
  <c r="L83" i="20" s="1"/>
  <c r="H117" i="15" s="1" a="1"/>
  <c r="H117" i="15" s="1"/>
  <c r="J96" i="20" a="1"/>
  <c r="J96" i="20" s="1"/>
  <c r="L96" i="20" s="1"/>
  <c r="H130" i="15" s="1" a="1"/>
  <c r="H130" i="15" s="1"/>
  <c r="J57" i="20" a="1"/>
  <c r="J57" i="20" s="1"/>
  <c r="L57" i="20" s="1"/>
  <c r="H40" i="15" s="1" a="1"/>
  <c r="H40" i="15" s="1"/>
  <c r="J29" i="20" a="1"/>
  <c r="J29" i="20" s="1"/>
  <c r="L29" i="20" s="1"/>
  <c r="H29" i="15" s="1" a="1"/>
  <c r="H29" i="15" s="1"/>
  <c r="J25" i="20" a="1"/>
  <c r="J25" i="20" s="1"/>
  <c r="L25" i="20" s="1"/>
  <c r="H44" i="15" s="1" a="1"/>
  <c r="H44" i="15" s="1"/>
  <c r="J24" i="20" a="1"/>
  <c r="J24" i="20" s="1"/>
  <c r="L24" i="20" s="1"/>
  <c r="H48" i="15" s="1" a="1"/>
  <c r="H48" i="15" s="1"/>
  <c r="J133" i="20" a="1"/>
  <c r="J133" i="20" s="1"/>
  <c r="L133" i="20" s="1"/>
  <c r="H107" i="15" s="1" a="1"/>
  <c r="H107" i="15" s="1"/>
  <c r="J90" i="20" a="1"/>
  <c r="J90" i="20" s="1"/>
  <c r="L90" i="20" s="1"/>
  <c r="H124" i="15" s="1" a="1"/>
  <c r="H124" i="15" s="1"/>
  <c r="J111" i="20" a="1"/>
  <c r="J111" i="20" s="1"/>
  <c r="L111" i="20" s="1"/>
  <c r="H93" i="15" s="1" a="1"/>
  <c r="H93" i="15" s="1"/>
  <c r="R93" i="15" s="1"/>
  <c r="J55" i="20" a="1"/>
  <c r="J55" i="20" s="1"/>
  <c r="L55" i="20" s="1"/>
  <c r="H27" i="15" s="1" a="1"/>
  <c r="H27" i="15" s="1"/>
  <c r="J23" i="20" a="1"/>
  <c r="J23" i="20" s="1"/>
  <c r="L23" i="20" s="1"/>
  <c r="H16" i="15" s="1" a="1"/>
  <c r="H16" i="15" s="1"/>
  <c r="J97" i="20" a="1"/>
  <c r="J97" i="20" s="1"/>
  <c r="L97" i="20" s="1"/>
  <c r="H131" i="15" s="1" a="1"/>
  <c r="H131" i="15" s="1"/>
  <c r="J103" i="20" a="1"/>
  <c r="J103" i="20" s="1"/>
  <c r="L103" i="20" s="1"/>
  <c r="H88" i="15" s="1" a="1"/>
  <c r="H88" i="15" s="1"/>
  <c r="R88" i="15" s="1"/>
  <c r="J69" i="20" a="1"/>
  <c r="J69" i="20" s="1"/>
  <c r="L69" i="20" s="1"/>
  <c r="H47" i="15" s="1" a="1"/>
  <c r="H47" i="15" s="1"/>
  <c r="J119" i="20" a="1"/>
  <c r="J119" i="20" s="1"/>
  <c r="L119" i="20" s="1"/>
  <c r="H89" i="15" s="1" a="1"/>
  <c r="H89" i="15" s="1"/>
  <c r="R89" i="15" s="1"/>
  <c r="J124" i="20" a="1"/>
  <c r="J124" i="20" s="1"/>
  <c r="L124" i="20" s="1"/>
  <c r="H55" i="15" s="1" a="1"/>
  <c r="H55" i="15" s="1"/>
  <c r="J67" i="20" a="1"/>
  <c r="J67" i="20" s="1"/>
  <c r="L67" i="20" s="1"/>
  <c r="H80" i="15" s="1" a="1"/>
  <c r="H80" i="15" s="1"/>
  <c r="J91" i="20" a="1"/>
  <c r="J91" i="20" s="1"/>
  <c r="L91" i="20" s="1"/>
  <c r="H125" i="15" s="1" a="1"/>
  <c r="H125" i="15" s="1"/>
  <c r="J77" i="20" a="1"/>
  <c r="J77" i="20" s="1"/>
  <c r="L77" i="20" s="1"/>
  <c r="H67" i="15" s="1" a="1"/>
  <c r="H67" i="15" s="1"/>
  <c r="J52" i="20" a="1"/>
  <c r="J52" i="20" s="1"/>
  <c r="L52" i="20" s="1"/>
  <c r="H37" i="15" s="1" a="1"/>
  <c r="H37" i="15" s="1"/>
  <c r="J116" i="20" a="1"/>
  <c r="J116" i="20" s="1"/>
  <c r="L116" i="20" s="1"/>
  <c r="H85" i="15" s="1" a="1"/>
  <c r="H85" i="15" s="1"/>
  <c r="J40" i="20" a="1"/>
  <c r="J40" i="20" s="1"/>
  <c r="L40" i="20" s="1"/>
  <c r="H32" i="15" s="1" a="1"/>
  <c r="H32" i="15" s="1"/>
  <c r="J16" i="20" a="1"/>
  <c r="J16" i="20" s="1"/>
  <c r="L16" i="20" s="1"/>
  <c r="H19" i="15" s="1" a="1"/>
  <c r="H19" i="15" s="1"/>
  <c r="J134" i="20" a="1"/>
  <c r="J134" i="20" s="1"/>
  <c r="L134" i="20" s="1"/>
  <c r="H111" i="15" s="1" a="1"/>
  <c r="H111" i="15" s="1"/>
  <c r="J84" i="20" a="1"/>
  <c r="J84" i="20" s="1"/>
  <c r="L84" i="20" s="1"/>
  <c r="H118" i="15" s="1" a="1"/>
  <c r="H118" i="15" s="1"/>
  <c r="J98" i="20" a="1"/>
  <c r="J98" i="20" s="1"/>
  <c r="L98" i="20" s="1"/>
  <c r="H132" i="15" s="1" a="1"/>
  <c r="H132" i="15" s="1"/>
  <c r="J108" i="20" a="1"/>
  <c r="J108" i="20" s="1"/>
  <c r="L108" i="20" s="1"/>
  <c r="H83" i="15" s="1" a="1"/>
  <c r="H83" i="15" s="1"/>
  <c r="J30" i="20" a="1"/>
  <c r="J30" i="20" s="1"/>
  <c r="L30" i="20" s="1"/>
  <c r="H45" i="15" s="1" a="1"/>
  <c r="H45" i="15" s="1"/>
  <c r="J130" i="20" a="1"/>
  <c r="J130" i="20" s="1"/>
  <c r="L130" i="20" s="1"/>
  <c r="H69" i="15" s="1" a="1"/>
  <c r="H69" i="15" s="1"/>
  <c r="J86" i="20" a="1"/>
  <c r="J86" i="20" s="1"/>
  <c r="L86" i="20" s="1"/>
  <c r="H120" i="15" s="1" a="1"/>
  <c r="H120" i="15" s="1"/>
  <c r="J38" i="20" a="1"/>
  <c r="J38" i="20" s="1"/>
  <c r="L38" i="20" s="1"/>
  <c r="H43" i="15" s="1" a="1"/>
  <c r="H43" i="15" s="1"/>
  <c r="J114" i="20" a="1"/>
  <c r="J114" i="20" s="1"/>
  <c r="L114" i="20" s="1"/>
  <c r="H94" i="15" s="1" a="1"/>
  <c r="H94" i="15" s="1"/>
  <c r="R94" i="15" s="1"/>
  <c r="J28" i="20" a="1"/>
  <c r="J28" i="20" s="1"/>
  <c r="L28" i="20" s="1"/>
  <c r="H25" i="15" s="1" a="1"/>
  <c r="H25" i="15" s="1"/>
  <c r="J36" i="20" a="1"/>
  <c r="J36" i="20" s="1"/>
  <c r="L36" i="20" s="1"/>
  <c r="H60" i="15" s="1" a="1"/>
  <c r="H60" i="15" s="1"/>
  <c r="J76" i="20" a="1"/>
  <c r="J76" i="20" s="1"/>
  <c r="L76" i="20" s="1"/>
  <c r="H82" i="15" s="1" a="1"/>
  <c r="H82" i="15" s="1"/>
  <c r="J43" i="20" a="1"/>
  <c r="J43" i="20" s="1"/>
  <c r="L43" i="20" s="1"/>
  <c r="H23" i="15" s="1" a="1"/>
  <c r="H23" i="15" s="1"/>
  <c r="J41" i="20" a="1"/>
  <c r="J41" i="20" s="1"/>
  <c r="L41" i="20" s="1"/>
  <c r="H38" i="15" s="1" a="1"/>
  <c r="H38" i="15" s="1"/>
  <c r="J11" i="20" a="1"/>
  <c r="J11" i="20" s="1"/>
  <c r="L11" i="20" s="1"/>
  <c r="H22" i="15" s="1" a="1"/>
  <c r="H22" i="15" s="1"/>
  <c r="J127" i="20" a="1"/>
  <c r="J127" i="20" s="1"/>
  <c r="L127" i="20" s="1"/>
  <c r="H109" i="15" s="1" a="1"/>
  <c r="H109" i="15" s="1"/>
  <c r="J85" i="20" a="1"/>
  <c r="J85" i="20" s="1"/>
  <c r="L85" i="20" s="1"/>
  <c r="H119" i="15" s="1" a="1"/>
  <c r="H119" i="15" s="1"/>
  <c r="J18" i="20" a="1"/>
  <c r="J18" i="20" s="1"/>
  <c r="L18" i="20" s="1"/>
  <c r="H33" i="15" s="1" a="1"/>
  <c r="H33" i="15" s="1"/>
  <c r="J49" i="20" a="1"/>
  <c r="J49" i="20" s="1"/>
  <c r="L49" i="20" s="1"/>
  <c r="H30" i="15" s="1" a="1"/>
  <c r="H30" i="15" s="1"/>
  <c r="J14" i="20" a="1"/>
  <c r="J14" i="20" s="1"/>
  <c r="L14" i="20" s="1"/>
  <c r="H12" i="15" s="1" a="1"/>
  <c r="H12" i="15" s="1"/>
  <c r="R12" i="15" s="1"/>
  <c r="J125" i="20" a="1"/>
  <c r="J125" i="20" s="1"/>
  <c r="L125" i="20" s="1"/>
  <c r="H92" i="15" s="1" a="1"/>
  <c r="H92" i="15" s="1"/>
  <c r="R92" i="15" s="1"/>
  <c r="J87" i="20" a="1"/>
  <c r="J87" i="20" s="1"/>
  <c r="L87" i="20" s="1"/>
  <c r="H121" i="15" s="1" a="1"/>
  <c r="H121" i="15" s="1"/>
  <c r="J45" i="20" a="1"/>
  <c r="J45" i="20" s="1"/>
  <c r="L45" i="20" s="1"/>
  <c r="H21" i="15" s="1" a="1"/>
  <c r="H21" i="15" s="1"/>
  <c r="J115" i="20" a="1"/>
  <c r="J115" i="20" s="1"/>
  <c r="L115" i="20" s="1"/>
  <c r="H95" i="15" s="1" a="1"/>
  <c r="H95" i="15" s="1"/>
  <c r="J50" i="20" a="1"/>
  <c r="J50" i="20" s="1"/>
  <c r="L50" i="20" s="1"/>
  <c r="H13" i="15" s="1" a="1"/>
  <c r="H13" i="15" s="1"/>
  <c r="J66" i="20" a="1"/>
  <c r="J66" i="20" s="1"/>
  <c r="L66" i="20" s="1"/>
  <c r="H71" i="15" s="1" a="1"/>
  <c r="H71" i="15" s="1"/>
  <c r="R71" i="15" s="1"/>
  <c r="J58" i="20" a="1"/>
  <c r="J58" i="20" s="1"/>
  <c r="L58" i="20" s="1"/>
  <c r="H75" i="15" s="1" a="1"/>
  <c r="H75" i="15" s="1"/>
  <c r="J78" i="20" a="1"/>
  <c r="J78" i="20" s="1"/>
  <c r="L78" i="20" s="1"/>
  <c r="H112" i="15" s="1" a="1"/>
  <c r="H112" i="15" s="1"/>
  <c r="J56" i="20" a="1"/>
  <c r="J56" i="20" s="1"/>
  <c r="L56" i="20" s="1"/>
  <c r="H20" i="15" s="1" a="1"/>
  <c r="H20" i="15" s="1"/>
  <c r="J12" i="20" a="1"/>
  <c r="J12" i="20" s="1"/>
  <c r="L12" i="20" s="1"/>
  <c r="H15" i="15" s="1" a="1"/>
  <c r="H15" i="15" s="1"/>
  <c r="J51" i="20" a="1"/>
  <c r="J51" i="20" s="1"/>
  <c r="L51" i="20" s="1"/>
  <c r="H54" i="15" s="1" a="1"/>
  <c r="H54" i="15" s="1"/>
  <c r="J21" i="20" a="1"/>
  <c r="J21" i="20" s="1"/>
  <c r="L21" i="20" s="1"/>
  <c r="H17" i="15" s="1" a="1"/>
  <c r="H17" i="15" s="1"/>
  <c r="J34" i="20" a="1"/>
  <c r="J34" i="20" s="1"/>
  <c r="L34" i="20" s="1"/>
  <c r="H35" i="15" s="1" a="1"/>
  <c r="H35" i="15" s="1"/>
  <c r="R35" i="15" s="1"/>
  <c r="J106" i="20" a="1"/>
  <c r="J106" i="20" s="1"/>
  <c r="L106" i="20" s="1"/>
  <c r="H100" i="15" s="1" a="1"/>
  <c r="H100" i="15" s="1"/>
  <c r="J15" i="20" a="1"/>
  <c r="J15" i="20" s="1"/>
  <c r="L15" i="20" s="1"/>
  <c r="H14" i="15" s="1" a="1"/>
  <c r="H14" i="15" s="1"/>
  <c r="R14" i="15" s="1"/>
  <c r="M88" i="28"/>
  <c r="M66" i="28"/>
  <c r="M106" i="28"/>
  <c r="M39" i="28"/>
  <c r="M94" i="28"/>
  <c r="M23" i="28"/>
  <c r="M56" i="28"/>
  <c r="M108" i="28"/>
  <c r="M101" i="28"/>
  <c r="M77" i="28"/>
  <c r="M80" i="28"/>
  <c r="M91" i="28"/>
  <c r="M103" i="28"/>
  <c r="M54" i="28"/>
  <c r="M89" i="28"/>
  <c r="M82" i="28"/>
  <c r="M38" i="28"/>
  <c r="M104" i="28"/>
  <c r="M116" i="28"/>
  <c r="M44" i="28"/>
  <c r="M10" i="28"/>
  <c r="M19" i="28"/>
  <c r="M41" i="28"/>
  <c r="M32" i="28"/>
  <c r="M65" i="28"/>
  <c r="M105" i="28"/>
  <c r="M93" i="28"/>
  <c r="M76" i="28"/>
  <c r="M100" i="28"/>
  <c r="M72" i="28"/>
  <c r="M81" i="28"/>
  <c r="M124" i="28"/>
  <c r="M68" i="28"/>
  <c r="M36" i="28"/>
  <c r="M59" i="28"/>
  <c r="M13" i="28"/>
  <c r="M64" i="28"/>
  <c r="M98" i="28"/>
  <c r="M102" i="28"/>
  <c r="M16" i="28"/>
  <c r="M83" i="28"/>
  <c r="M70" i="28"/>
  <c r="M17" i="28"/>
  <c r="M107" i="28"/>
  <c r="M67" i="28"/>
  <c r="M51" i="28"/>
  <c r="M118" i="28"/>
  <c r="M74" i="28"/>
  <c r="M30" i="28"/>
  <c r="M26" i="28"/>
  <c r="M60" i="28"/>
  <c r="M52" i="28"/>
  <c r="M114" i="28"/>
  <c r="M20" i="28"/>
  <c r="M61" i="28"/>
  <c r="M35" i="28"/>
  <c r="M40" i="28"/>
  <c r="M75" i="28"/>
  <c r="M115" i="28"/>
  <c r="M79" i="28"/>
  <c r="M18" i="28"/>
  <c r="M45" i="28"/>
  <c r="M29" i="28"/>
  <c r="M37" i="28"/>
  <c r="M121" i="28"/>
  <c r="M90" i="28"/>
  <c r="M84" i="28"/>
  <c r="M123" i="28"/>
  <c r="M57" i="28"/>
  <c r="M34" i="28"/>
  <c r="M28" i="28"/>
  <c r="M111" i="28"/>
  <c r="K27" i="20"/>
  <c r="G26" i="15" s="1" a="1"/>
  <c r="G26" i="15" s="1"/>
  <c r="K36" i="20"/>
  <c r="G60" i="15" s="1" a="1"/>
  <c r="G60" i="15" s="1"/>
  <c r="K29" i="20"/>
  <c r="G29" i="15" s="1" a="1"/>
  <c r="G29" i="15" s="1"/>
  <c r="K131" i="20"/>
  <c r="G110" i="15" s="1" a="1"/>
  <c r="G110" i="15" s="1"/>
  <c r="K51" i="20"/>
  <c r="G54" i="15" s="1" a="1"/>
  <c r="G54" i="15" s="1"/>
  <c r="K16" i="20"/>
  <c r="G19" i="15" s="1" a="1"/>
  <c r="G19" i="15" s="1"/>
  <c r="K109" i="20"/>
  <c r="G84" i="15" s="1" a="1"/>
  <c r="G84" i="15" s="1"/>
  <c r="K107" i="20"/>
  <c r="G101" i="15" s="1" a="1"/>
  <c r="G101" i="15" s="1"/>
  <c r="K133" i="20"/>
  <c r="G107" i="15" s="1" a="1"/>
  <c r="G107" i="15" s="1"/>
  <c r="K42" i="20"/>
  <c r="G18" i="15" s="1" a="1"/>
  <c r="G18" i="15" s="1"/>
  <c r="K85" i="20"/>
  <c r="G119" i="15" s="1" a="1"/>
  <c r="G119" i="15" s="1"/>
  <c r="K117" i="20"/>
  <c r="G86" i="15" s="1" a="1"/>
  <c r="G86" i="15" s="1"/>
  <c r="K49" i="20"/>
  <c r="G30" i="15" s="1" a="1"/>
  <c r="G30" i="15" s="1"/>
  <c r="K38" i="20"/>
  <c r="G43" i="15" s="1" a="1"/>
  <c r="G43" i="15" s="1"/>
  <c r="K114" i="20"/>
  <c r="G94" i="15" s="1" a="1"/>
  <c r="G94" i="15" s="1"/>
  <c r="K116" i="20"/>
  <c r="G85" i="15" s="1" a="1"/>
  <c r="G85" i="15" s="1"/>
  <c r="K78" i="20"/>
  <c r="G112" i="15" s="1" a="1"/>
  <c r="G112" i="15" s="1"/>
  <c r="K105" i="20"/>
  <c r="G99" i="15" s="1" a="1"/>
  <c r="G99" i="15" s="1"/>
  <c r="K18" i="20"/>
  <c r="G33" i="15" s="1" a="1"/>
  <c r="G33" i="15" s="1"/>
  <c r="K67" i="20"/>
  <c r="G80" i="15" s="1" a="1"/>
  <c r="G80" i="15" s="1"/>
  <c r="K58" i="20"/>
  <c r="G75" i="15" s="1" a="1"/>
  <c r="G75" i="15" s="1"/>
  <c r="K129" i="20"/>
  <c r="G103" i="15" s="1" a="1"/>
  <c r="G103" i="15" s="1"/>
  <c r="K87" i="20"/>
  <c r="G121" i="15" s="1" a="1"/>
  <c r="G121" i="15" s="1"/>
  <c r="K13" i="20"/>
  <c r="G64" i="15" s="1" a="1"/>
  <c r="G64" i="15" s="1"/>
  <c r="K11" i="20"/>
  <c r="G22" i="15" s="1" a="1"/>
  <c r="G22" i="15" s="1"/>
  <c r="K102" i="20"/>
  <c r="G87" i="15" s="1" a="1"/>
  <c r="G87" i="15" s="1"/>
  <c r="K132" i="20"/>
  <c r="G106" i="15" s="1" a="1"/>
  <c r="G106" i="15" s="1"/>
  <c r="K124" i="20"/>
  <c r="G55" i="15" s="1" a="1"/>
  <c r="G55" i="15" s="1"/>
  <c r="K28" i="20"/>
  <c r="G25" i="15" s="1" a="1"/>
  <c r="G25" i="15" s="1"/>
  <c r="K31" i="20"/>
  <c r="G41" i="15" s="1" a="1"/>
  <c r="G41" i="15" s="1"/>
  <c r="K59" i="20"/>
  <c r="G53" i="15" s="1" a="1"/>
  <c r="G53" i="15" s="1"/>
  <c r="K63" i="20"/>
  <c r="G56" i="15" s="1" a="1"/>
  <c r="G56" i="15" s="1"/>
  <c r="K77" i="20"/>
  <c r="G67" i="15" s="1" a="1"/>
  <c r="G67" i="15" s="1"/>
  <c r="K128" i="20"/>
  <c r="G102" i="15" s="1" a="1"/>
  <c r="G102" i="15" s="1"/>
  <c r="K120" i="20"/>
  <c r="G70" i="15" s="1" a="1"/>
  <c r="G70" i="15" s="1"/>
  <c r="K113" i="20"/>
  <c r="G97" i="15" s="1" a="1"/>
  <c r="G97" i="15" s="1"/>
  <c r="K127" i="20"/>
  <c r="G109" i="15" s="1" a="1"/>
  <c r="G109" i="15" s="1"/>
  <c r="K9" i="20"/>
  <c r="G10" i="15" s="1" a="1"/>
  <c r="G10" i="15" s="1"/>
  <c r="K52" i="20"/>
  <c r="G37" i="15" s="1" a="1"/>
  <c r="G37" i="15" s="1"/>
  <c r="K23" i="20"/>
  <c r="G16" i="15" s="1" a="1"/>
  <c r="G16" i="15" s="1"/>
  <c r="K21" i="20"/>
  <c r="G17" i="15" s="1" a="1"/>
  <c r="G17" i="15" s="1"/>
  <c r="K65" i="20"/>
  <c r="G63" i="15" s="1" a="1"/>
  <c r="G63" i="15" s="1"/>
  <c r="K115" i="20"/>
  <c r="G95" i="15" s="1" a="1"/>
  <c r="G95" i="15" s="1"/>
  <c r="K119" i="20"/>
  <c r="G89" i="15" s="1" a="1"/>
  <c r="G89" i="15" s="1"/>
  <c r="K12" i="20"/>
  <c r="G15" i="15" s="1" a="1"/>
  <c r="G15" i="15" s="1"/>
  <c r="K50" i="20"/>
  <c r="G13" i="15" s="1" a="1"/>
  <c r="G13" i="15" s="1"/>
  <c r="K66" i="20"/>
  <c r="G71" i="15" s="1" a="1"/>
  <c r="G71" i="15" s="1"/>
  <c r="K41" i="20"/>
  <c r="G38" i="15" s="1" a="1"/>
  <c r="G38" i="15" s="1"/>
  <c r="K37" i="20"/>
  <c r="G31" i="15" s="1" a="1"/>
  <c r="G31" i="15" s="1"/>
  <c r="K79" i="20"/>
  <c r="G113" i="15" s="1" a="1"/>
  <c r="G113" i="15" s="1"/>
  <c r="K84" i="20"/>
  <c r="G118" i="15" s="1" a="1"/>
  <c r="G118" i="15" s="1"/>
  <c r="K56" i="20"/>
  <c r="G20" i="15" s="1" a="1"/>
  <c r="G20" i="15" s="1"/>
  <c r="K108" i="20"/>
  <c r="G83" i="15" s="1" a="1"/>
  <c r="G83" i="15" s="1"/>
  <c r="K103" i="20"/>
  <c r="G88" i="15" s="1" a="1"/>
  <c r="G88" i="15" s="1"/>
  <c r="K26" i="20"/>
  <c r="G36" i="15" s="1" a="1"/>
  <c r="G36" i="15" s="1"/>
  <c r="K74" i="20"/>
  <c r="G66" i="15" s="1" a="1"/>
  <c r="G66" i="15" s="1"/>
  <c r="K130" i="20"/>
  <c r="G69" i="15" s="1" a="1"/>
  <c r="G69" i="15" s="1"/>
  <c r="K19" i="20"/>
  <c r="G11" i="15" s="1" a="1"/>
  <c r="G11" i="15" s="1"/>
  <c r="K46" i="20"/>
  <c r="G52" i="15" s="1" a="1"/>
  <c r="G52" i="15" s="1"/>
  <c r="K101" i="20"/>
  <c r="G104" i="15" s="1" a="1"/>
  <c r="G104" i="15" s="1"/>
  <c r="K82" i="20"/>
  <c r="G116" i="15" s="1" a="1"/>
  <c r="G116" i="15" s="1"/>
  <c r="K104" i="20"/>
  <c r="G98" i="15" s="1" a="1"/>
  <c r="G98" i="15" s="1"/>
  <c r="K86" i="20"/>
  <c r="G120" i="15" s="1" a="1"/>
  <c r="G120" i="15" s="1"/>
  <c r="K40" i="20"/>
  <c r="G32" i="15" s="1" a="1"/>
  <c r="G32" i="15" s="1"/>
  <c r="K61" i="20"/>
  <c r="G58" i="15" s="1" a="1"/>
  <c r="G58" i="15" s="1"/>
  <c r="K110" i="20"/>
  <c r="G78" i="15" s="1" a="1"/>
  <c r="G78" i="15" s="1"/>
  <c r="K68" i="20"/>
  <c r="G73" i="15" s="1" a="1"/>
  <c r="G73" i="15" s="1"/>
  <c r="K111" i="20"/>
  <c r="G93" i="15" s="1" a="1"/>
  <c r="G93" i="15" s="1"/>
  <c r="K121" i="20"/>
  <c r="G105" i="15" s="1" a="1"/>
  <c r="G105" i="15" s="1"/>
  <c r="K43" i="20"/>
  <c r="G23" i="15" s="1" a="1"/>
  <c r="G23" i="15" s="1"/>
  <c r="K123" i="20"/>
  <c r="G91" i="15" s="1" a="1"/>
  <c r="G91" i="15" s="1"/>
  <c r="K57" i="20"/>
  <c r="G40" i="15" s="1" a="1"/>
  <c r="G40" i="15" s="1"/>
  <c r="K15" i="20"/>
  <c r="G14" i="15" s="1" a="1"/>
  <c r="G14" i="15" s="1"/>
  <c r="K33" i="20"/>
  <c r="G34" i="15" s="1" a="1"/>
  <c r="G34" i="15" s="1"/>
  <c r="K17" i="20"/>
  <c r="G9" i="15" s="1" a="1"/>
  <c r="G9" i="15" s="1"/>
  <c r="K112" i="20"/>
  <c r="G96" i="15" s="1" a="1"/>
  <c r="G96" i="15" s="1"/>
  <c r="K81" i="20"/>
  <c r="G115" i="15" s="1" a="1"/>
  <c r="G115" i="15" s="1"/>
  <c r="K48" i="20"/>
  <c r="G49" i="15" s="1" a="1"/>
  <c r="G49" i="15" s="1"/>
  <c r="K14" i="20"/>
  <c r="G12" i="15" s="1" a="1"/>
  <c r="G12" i="15" s="1"/>
  <c r="K47" i="20"/>
  <c r="G61" i="15" s="1" a="1"/>
  <c r="G61" i="15" s="1"/>
  <c r="K126" i="20"/>
  <c r="G108" i="15" s="1" a="1"/>
  <c r="G108" i="15" s="1"/>
  <c r="K125" i="20"/>
  <c r="G92" i="15" s="1" a="1"/>
  <c r="G92" i="15" s="1"/>
  <c r="K118" i="20"/>
  <c r="G74" i="15" s="1" a="1"/>
  <c r="G74" i="15" s="1"/>
  <c r="K34" i="20"/>
  <c r="G35" i="15" s="1" a="1"/>
  <c r="G35" i="15" s="1"/>
  <c r="K55" i="20"/>
  <c r="G27" i="15" s="1" a="1"/>
  <c r="G27" i="15" s="1"/>
  <c r="K122" i="20"/>
  <c r="G90" i="15" s="1" a="1"/>
  <c r="G90" i="15" s="1"/>
  <c r="K45" i="20"/>
  <c r="G21" i="15" s="1" a="1"/>
  <c r="G21" i="15" s="1"/>
  <c r="K10" i="20"/>
  <c r="G42" i="15" s="1" a="1"/>
  <c r="G42" i="15" s="1"/>
  <c r="K70" i="20"/>
  <c r="G81" i="15" s="1" a="1"/>
  <c r="G81" i="15" s="1"/>
  <c r="K75" i="20"/>
  <c r="G68" i="15" s="1" a="1"/>
  <c r="G68" i="15" s="1"/>
  <c r="K20" i="20"/>
  <c r="G46" i="15" s="1" a="1"/>
  <c r="G46" i="15" s="1"/>
  <c r="K54" i="20"/>
  <c r="G65" i="15" s="1" a="1"/>
  <c r="G65" i="15" s="1"/>
  <c r="K53" i="20"/>
  <c r="G72" i="15" s="1" a="1"/>
  <c r="G72" i="15" s="1"/>
  <c r="K69" i="20"/>
  <c r="G47" i="15" s="1" a="1"/>
  <c r="G47" i="15" s="1"/>
  <c r="K80" i="20"/>
  <c r="G114" i="15" s="1" a="1"/>
  <c r="G114" i="15" s="1"/>
  <c r="L80" i="20"/>
  <c r="H114" i="15" s="1" a="1"/>
  <c r="H114" i="15" s="1"/>
  <c r="K72" i="20"/>
  <c r="G77" i="15" s="1" a="1"/>
  <c r="G77" i="15" s="1"/>
  <c r="K76" i="20"/>
  <c r="G82" i="15" s="1" a="1"/>
  <c r="G82" i="15" s="1"/>
  <c r="K24" i="20"/>
  <c r="G48" i="15" s="1" a="1"/>
  <c r="G48" i="15" s="1"/>
  <c r="K73" i="20"/>
  <c r="G79" i="15" s="1" a="1"/>
  <c r="G79" i="15" s="1"/>
  <c r="K62" i="20"/>
  <c r="G76" i="15" s="1" a="1"/>
  <c r="G76" i="15" s="1"/>
  <c r="K39" i="20"/>
  <c r="G28" i="15" s="1" a="1"/>
  <c r="G28" i="15" s="1"/>
  <c r="K106" i="20"/>
  <c r="G100" i="15" s="1" a="1"/>
  <c r="G100" i="15" s="1"/>
  <c r="K30" i="20"/>
  <c r="G45" i="15" s="1" a="1"/>
  <c r="G45" i="15" s="1"/>
  <c r="K44" i="20"/>
  <c r="G50" i="15" s="1" a="1"/>
  <c r="G50" i="15" s="1"/>
  <c r="K32" i="20"/>
  <c r="G39" i="15" s="1" a="1"/>
  <c r="G39" i="15" s="1"/>
  <c r="K25" i="20"/>
  <c r="G44" i="15" s="1" a="1"/>
  <c r="G44" i="15" s="1"/>
  <c r="K60" i="20"/>
  <c r="G51" i="15" s="1" a="1"/>
  <c r="G51" i="15" s="1"/>
  <c r="K22" i="20"/>
  <c r="G24" i="15" s="1" a="1"/>
  <c r="G24" i="15" s="1"/>
  <c r="K134" i="20"/>
  <c r="G111" i="15" s="1" a="1"/>
  <c r="G111" i="15" s="1"/>
  <c r="K64" i="20"/>
  <c r="G62" i="15" s="1" a="1"/>
  <c r="G62" i="15" s="1"/>
  <c r="AQ13" i="1"/>
  <c r="S71" i="15"/>
  <c r="S89" i="15"/>
  <c r="AR17" i="1"/>
  <c r="H66" i="23"/>
  <c r="R18" i="23" s="1"/>
  <c r="K51" i="23"/>
  <c r="K50" i="23" s="1"/>
  <c r="AR13" i="1"/>
  <c r="AW13" i="14" s="1"/>
  <c r="AR15" i="1"/>
  <c r="AW15" i="14" s="1"/>
  <c r="J150" i="23"/>
  <c r="J146" i="23" s="1"/>
  <c r="I122" i="23"/>
  <c r="J133" i="23"/>
  <c r="J130" i="23" s="1"/>
  <c r="AR12" i="1"/>
  <c r="H90" i="23"/>
  <c r="R21" i="23" s="1"/>
  <c r="AR23" i="1"/>
  <c r="AW24" i="14" s="1"/>
  <c r="AA41" i="14"/>
  <c r="Z65" i="14"/>
  <c r="J91" i="23"/>
  <c r="J90" i="23" s="1"/>
  <c r="AR11" i="1"/>
  <c r="AW11" i="14" s="1"/>
  <c r="AR21" i="1"/>
  <c r="Z137" i="14"/>
  <c r="AB140" i="14"/>
  <c r="AB137" i="14" s="1"/>
  <c r="AR22" i="1"/>
  <c r="AW21" i="14" s="1"/>
  <c r="I74" i="23"/>
  <c r="J27" i="23"/>
  <c r="J26" i="23" s="1"/>
  <c r="Z9" i="14"/>
  <c r="AA129" i="14"/>
  <c r="J20" i="23"/>
  <c r="J18" i="23" s="1"/>
  <c r="Z73" i="14"/>
  <c r="Z49" i="14"/>
  <c r="AA89" i="14"/>
  <c r="AC90" i="14"/>
  <c r="AC89" i="14" s="1"/>
  <c r="H114" i="23"/>
  <c r="R14" i="23" s="1"/>
  <c r="AB51" i="14"/>
  <c r="AB49" i="14" s="1"/>
  <c r="I58" i="23"/>
  <c r="Z81" i="14"/>
  <c r="Z17" i="14"/>
  <c r="AB43" i="14"/>
  <c r="AB41" i="14" s="1"/>
  <c r="J120" i="23"/>
  <c r="J114" i="23" s="1"/>
  <c r="I26" i="23"/>
  <c r="AA33" i="14"/>
  <c r="I10" i="23"/>
  <c r="S20" i="23" s="1"/>
  <c r="K75" i="23"/>
  <c r="K74" i="23" s="1"/>
  <c r="AA113" i="14"/>
  <c r="Z89" i="14"/>
  <c r="J100" i="23"/>
  <c r="J98" i="23" s="1"/>
  <c r="Z33" i="14"/>
  <c r="I146" i="23"/>
  <c r="AA105" i="14"/>
  <c r="Z105" i="14"/>
  <c r="I114" i="23"/>
  <c r="I82" i="23"/>
  <c r="K63" i="23"/>
  <c r="K58" i="23" s="1"/>
  <c r="Z25" i="14"/>
  <c r="AA145" i="14"/>
  <c r="H138" i="23"/>
  <c r="R13" i="23" s="1"/>
  <c r="AR14" i="1"/>
  <c r="AW14" i="14" s="1"/>
  <c r="AC39" i="14"/>
  <c r="AC33" i="14" s="1"/>
  <c r="Z113" i="14"/>
  <c r="AR10" i="1"/>
  <c r="AW10" i="14" s="1"/>
  <c r="AB106" i="14"/>
  <c r="AB105" i="14" s="1"/>
  <c r="I138" i="23"/>
  <c r="S13" i="23" s="1"/>
  <c r="AS16" i="1"/>
  <c r="AA73" i="14"/>
  <c r="K83" i="23"/>
  <c r="K82" i="23" s="1"/>
  <c r="I66" i="23"/>
  <c r="S18" i="23" s="1"/>
  <c r="AA17" i="14"/>
  <c r="Z97" i="14"/>
  <c r="AA9" i="14"/>
  <c r="Z145" i="14"/>
  <c r="I130" i="23"/>
  <c r="J107" i="23"/>
  <c r="J106" i="23" s="1"/>
  <c r="K91" i="23"/>
  <c r="K90" i="23" s="1"/>
  <c r="I34" i="23"/>
  <c r="S24" i="23" s="1"/>
  <c r="AB34" i="14"/>
  <c r="AB33" i="14" s="1"/>
  <c r="I18" i="23"/>
  <c r="AB115" i="14"/>
  <c r="AB113" i="14" s="1"/>
  <c r="AA57" i="14"/>
  <c r="K22" i="23"/>
  <c r="K18" i="23" s="1"/>
  <c r="AS18" i="1"/>
  <c r="AS29" i="1"/>
  <c r="AC19" i="14"/>
  <c r="AC17" i="14" s="1"/>
  <c r="AR26" i="1"/>
  <c r="AA121" i="14"/>
  <c r="AB98" i="14"/>
  <c r="AB97" i="14" s="1"/>
  <c r="AA49" i="14"/>
  <c r="H34" i="23"/>
  <c r="R24" i="23" s="1"/>
  <c r="I106" i="23"/>
  <c r="AS28" i="1"/>
  <c r="AS9" i="1"/>
  <c r="AX9" i="14" s="1"/>
  <c r="AA81" i="14"/>
  <c r="I42" i="23"/>
  <c r="AS23" i="1"/>
  <c r="AS26" i="1"/>
  <c r="AA137" i="14"/>
  <c r="AS17" i="1"/>
  <c r="AC43" i="14"/>
  <c r="AC41" i="14" s="1"/>
  <c r="AC140" i="14"/>
  <c r="AC137" i="14" s="1"/>
  <c r="AA97" i="14"/>
  <c r="I98" i="23"/>
  <c r="AC76" i="14"/>
  <c r="AC73" i="14" s="1"/>
  <c r="AA65" i="14"/>
  <c r="AS14" i="1"/>
  <c r="AC100" i="14"/>
  <c r="AC97" i="14" s="1"/>
  <c r="AS11" i="1"/>
  <c r="AA25" i="14"/>
  <c r="AS22" i="1"/>
  <c r="AS20" i="1"/>
  <c r="AS10" i="1"/>
  <c r="AS24" i="1"/>
  <c r="AS15" i="1"/>
  <c r="AS13" i="1"/>
  <c r="AS19" i="1"/>
  <c r="AS12" i="1"/>
  <c r="AX12" i="14" s="1"/>
  <c r="AS21" i="1"/>
  <c r="AS27" i="1"/>
  <c r="J82" i="27"/>
  <c r="J162" i="27"/>
  <c r="J125" i="4"/>
  <c r="M9" i="28"/>
  <c r="AL153" i="14"/>
  <c r="AL9" i="14"/>
  <c r="AZ27" i="14"/>
  <c r="AZ28" i="14"/>
  <c r="AZ29" i="14"/>
  <c r="AQ9" i="1"/>
  <c r="AV9" i="14" s="1"/>
  <c r="AQ20" i="1"/>
  <c r="AQ23" i="1"/>
  <c r="AQ18" i="1"/>
  <c r="AQ25" i="1"/>
  <c r="AQ28" i="1"/>
  <c r="AQ21" i="1"/>
  <c r="AQ27" i="1"/>
  <c r="AQ11" i="1"/>
  <c r="AV11" i="14" s="1"/>
  <c r="AQ16" i="1"/>
  <c r="AQ29" i="1"/>
  <c r="AQ19" i="1"/>
  <c r="AQ24" i="1"/>
  <c r="AQ26" i="1"/>
  <c r="AQ14" i="1"/>
  <c r="AQ17" i="1"/>
  <c r="AQ22" i="1"/>
  <c r="AV21" i="14" s="1"/>
  <c r="AQ15" i="1"/>
  <c r="AQ10" i="1"/>
  <c r="AQ12" i="1"/>
  <c r="K94" i="4"/>
  <c r="J158" i="32"/>
  <c r="K72" i="5"/>
  <c r="E118" i="15" s="1" a="1"/>
  <c r="E118" i="15" s="1"/>
  <c r="J46" i="14"/>
  <c r="AN46" i="14" s="1"/>
  <c r="K102" i="14"/>
  <c r="AO102" i="14" s="1"/>
  <c r="J103" i="14"/>
  <c r="AN103" i="14" s="1"/>
  <c r="J159" i="14"/>
  <c r="AN159" i="14" s="1"/>
  <c r="K62" i="14"/>
  <c r="AO62" i="14" s="1"/>
  <c r="J156" i="4"/>
  <c r="J80" i="4"/>
  <c r="K15" i="14"/>
  <c r="J48" i="4"/>
  <c r="J151" i="4"/>
  <c r="J162" i="23"/>
  <c r="J122" i="23"/>
  <c r="AC81" i="14"/>
  <c r="K130" i="27"/>
  <c r="J130" i="27"/>
  <c r="AB121" i="14"/>
  <c r="AC49" i="14"/>
  <c r="K154" i="23"/>
  <c r="K160" i="4"/>
  <c r="K63" i="4"/>
  <c r="K86" i="4"/>
  <c r="J147" i="4"/>
  <c r="J62" i="14"/>
  <c r="AN62" i="14" s="1"/>
  <c r="J151" i="32"/>
  <c r="J152" i="32"/>
  <c r="J13" i="14"/>
  <c r="AN13" i="14" s="1"/>
  <c r="K14" i="14"/>
  <c r="AO14" i="14" s="1"/>
  <c r="J91" i="14"/>
  <c r="AN91" i="14" s="1"/>
  <c r="J127" i="4"/>
  <c r="J27" i="14"/>
  <c r="AN27" i="14" s="1"/>
  <c r="K103" i="4"/>
  <c r="J35" i="4"/>
  <c r="J63" i="4"/>
  <c r="K13" i="14"/>
  <c r="AO13" i="14" s="1"/>
  <c r="J146" i="14"/>
  <c r="AN146" i="14" s="1"/>
  <c r="J118" i="4"/>
  <c r="K148" i="14"/>
  <c r="AO148" i="14" s="1"/>
  <c r="J141" i="4"/>
  <c r="AL137" i="14"/>
  <c r="AL129" i="14"/>
  <c r="I162" i="19"/>
  <c r="I138" i="19"/>
  <c r="K12" i="14"/>
  <c r="AO12" i="14" s="1"/>
  <c r="K134" i="14"/>
  <c r="AO134" i="14" s="1"/>
  <c r="K135" i="4"/>
  <c r="AO54" i="14"/>
  <c r="K54" i="32"/>
  <c r="K104" i="32"/>
  <c r="K139" i="14"/>
  <c r="AO139" i="14" s="1"/>
  <c r="K164" i="14"/>
  <c r="AO164" i="14" s="1"/>
  <c r="K63" i="32"/>
  <c r="K38" i="14"/>
  <c r="AO38" i="14" s="1"/>
  <c r="K37" i="14"/>
  <c r="AO37" i="14" s="1"/>
  <c r="K140" i="4"/>
  <c r="K55" i="4"/>
  <c r="K152" i="4"/>
  <c r="K127" i="14"/>
  <c r="AO127" i="14" s="1"/>
  <c r="K88" i="4"/>
  <c r="K144" i="32"/>
  <c r="J67" i="14"/>
  <c r="AN67" i="14" s="1"/>
  <c r="J155" i="4"/>
  <c r="K75" i="5"/>
  <c r="E121" i="15" s="1" a="1"/>
  <c r="E121" i="15" s="1"/>
  <c r="K147" i="14"/>
  <c r="AO147" i="14" s="1"/>
  <c r="J35" i="14"/>
  <c r="AN35" i="14" s="1"/>
  <c r="J71" i="4"/>
  <c r="K61" i="14"/>
  <c r="AO61" i="14" s="1"/>
  <c r="J102" i="4"/>
  <c r="J140" i="14"/>
  <c r="K84" i="14"/>
  <c r="AO84" i="14" s="1"/>
  <c r="J79" i="14"/>
  <c r="AN79" i="14" s="1"/>
  <c r="K112" i="4"/>
  <c r="K109" i="4"/>
  <c r="K39" i="4"/>
  <c r="K149" i="14"/>
  <c r="AO149" i="14" s="1"/>
  <c r="J79" i="4"/>
  <c r="J149" i="14"/>
  <c r="AN149" i="14" s="1"/>
  <c r="J151" i="14"/>
  <c r="AN151" i="14" s="1"/>
  <c r="K109" i="32"/>
  <c r="K22" i="32"/>
  <c r="J86" i="4"/>
  <c r="J56" i="4"/>
  <c r="K32" i="4"/>
  <c r="J140" i="32"/>
  <c r="K135" i="32"/>
  <c r="K30" i="4"/>
  <c r="J149" i="4"/>
  <c r="K156" i="4"/>
  <c r="J68" i="4"/>
  <c r="F154" i="4"/>
  <c r="J131" i="4"/>
  <c r="J28" i="4"/>
  <c r="J155" i="14"/>
  <c r="AN155" i="14" s="1"/>
  <c r="K36" i="14"/>
  <c r="AO36" i="14" s="1"/>
  <c r="K11" i="14"/>
  <c r="AO11" i="14" s="1"/>
  <c r="K38" i="4"/>
  <c r="K136" i="4"/>
  <c r="K128" i="4"/>
  <c r="J150" i="4"/>
  <c r="J152" i="4"/>
  <c r="J99" i="14"/>
  <c r="AN99" i="14" s="1"/>
  <c r="J95" i="4"/>
  <c r="K76" i="14"/>
  <c r="K107" i="4"/>
  <c r="J12" i="14"/>
  <c r="AN12" i="14" s="1"/>
  <c r="J77" i="4"/>
  <c r="K19" i="14"/>
  <c r="J75" i="4"/>
  <c r="K158" i="32"/>
  <c r="J61" i="14"/>
  <c r="AN61" i="14" s="1"/>
  <c r="K21" i="32"/>
  <c r="J148" i="14"/>
  <c r="AN148" i="14" s="1"/>
  <c r="J143" i="14"/>
  <c r="AN143" i="14" s="1"/>
  <c r="J32" i="4"/>
  <c r="K101" i="14"/>
  <c r="AO101" i="14" s="1"/>
  <c r="K83" i="14"/>
  <c r="AO83" i="14" s="1"/>
  <c r="J126" i="14"/>
  <c r="AN126" i="14" s="1"/>
  <c r="J141" i="14"/>
  <c r="AN141" i="14" s="1"/>
  <c r="J144" i="4"/>
  <c r="J38" i="14"/>
  <c r="AN38" i="14" s="1"/>
  <c r="J27" i="4"/>
  <c r="J123" i="14"/>
  <c r="AN123" i="14" s="1"/>
  <c r="K120" i="4"/>
  <c r="J63" i="14"/>
  <c r="AN63" i="14" s="1"/>
  <c r="J126" i="32"/>
  <c r="AO150" i="14"/>
  <c r="K164" i="4"/>
  <c r="K102" i="4"/>
  <c r="K84" i="4"/>
  <c r="K46" i="14"/>
  <c r="AO46" i="14" s="1"/>
  <c r="J142" i="4"/>
  <c r="K101" i="4"/>
  <c r="K157" i="4"/>
  <c r="K119" i="14"/>
  <c r="AO119" i="14" s="1"/>
  <c r="J62" i="4"/>
  <c r="K157" i="32"/>
  <c r="J26" i="14"/>
  <c r="AN26" i="14" s="1"/>
  <c r="J14" i="14"/>
  <c r="AN14" i="14" s="1"/>
  <c r="J39" i="14"/>
  <c r="J119" i="4"/>
  <c r="K168" i="4"/>
  <c r="J64" i="4"/>
  <c r="K151" i="14"/>
  <c r="AO151" i="14" s="1"/>
  <c r="K150" i="4"/>
  <c r="J134" i="14"/>
  <c r="AN134" i="14" s="1"/>
  <c r="K31" i="14"/>
  <c r="J47" i="14"/>
  <c r="AN47" i="14" s="1"/>
  <c r="J40" i="4"/>
  <c r="J143" i="4"/>
  <c r="J78" i="14"/>
  <c r="AN78" i="14" s="1"/>
  <c r="K141" i="14"/>
  <c r="AO141" i="14" s="1"/>
  <c r="J71" i="14"/>
  <c r="AN71" i="14" s="1"/>
  <c r="H105" i="14"/>
  <c r="J133" i="4"/>
  <c r="J28" i="14"/>
  <c r="AN28" i="14" s="1"/>
  <c r="K35" i="4"/>
  <c r="J11" i="14"/>
  <c r="AN11" i="14" s="1"/>
  <c r="J104" i="4"/>
  <c r="J157" i="14"/>
  <c r="AN157" i="14" s="1"/>
  <c r="J104" i="32"/>
  <c r="Q57" i="14"/>
  <c r="AL73" i="14"/>
  <c r="K131" i="4"/>
  <c r="J84" i="4"/>
  <c r="J160" i="32"/>
  <c r="J84" i="14"/>
  <c r="AN84" i="14" s="1"/>
  <c r="J52" i="14"/>
  <c r="AN52" i="14" s="1"/>
  <c r="K29" i="4"/>
  <c r="K162" i="23"/>
  <c r="K45" i="14"/>
  <c r="AO45" i="14" s="1"/>
  <c r="J156" i="32"/>
  <c r="R9" i="14"/>
  <c r="I106" i="19"/>
  <c r="I114" i="19"/>
  <c r="AK73" i="14"/>
  <c r="J160" i="4"/>
  <c r="AK153" i="14"/>
  <c r="K46" i="4"/>
  <c r="R73" i="14"/>
  <c r="K19" i="4"/>
  <c r="I74" i="19"/>
  <c r="H82" i="19"/>
  <c r="I90" i="19"/>
  <c r="R33" i="14"/>
  <c r="K130" i="23"/>
  <c r="AL41" i="14"/>
  <c r="K100" i="4"/>
  <c r="K45" i="4"/>
  <c r="K157" i="14"/>
  <c r="AO157" i="14" s="1"/>
  <c r="AB153" i="14"/>
  <c r="K86" i="14"/>
  <c r="AO86" i="14" s="1"/>
  <c r="K53" i="14"/>
  <c r="AO53" i="14" s="1"/>
  <c r="R57" i="14"/>
  <c r="AC25" i="14"/>
  <c r="J37" i="4"/>
  <c r="K87" i="4"/>
  <c r="K159" i="14"/>
  <c r="J114" i="27"/>
  <c r="AK129" i="14"/>
  <c r="AC161" i="14"/>
  <c r="J42" i="14"/>
  <c r="AN42" i="14" s="1"/>
  <c r="J36" i="14"/>
  <c r="AN36" i="14" s="1"/>
  <c r="K109" i="14"/>
  <c r="AO109" i="14" s="1"/>
  <c r="K160" i="32"/>
  <c r="J120" i="32"/>
  <c r="J36" i="32"/>
  <c r="J72" i="32"/>
  <c r="AC129" i="14"/>
  <c r="AC105" i="14"/>
  <c r="AL81" i="14"/>
  <c r="K29" i="14"/>
  <c r="AO29" i="14" s="1"/>
  <c r="K123" i="4"/>
  <c r="J157" i="4"/>
  <c r="K143" i="14"/>
  <c r="AO143" i="14" s="1"/>
  <c r="K141" i="4"/>
  <c r="K27" i="4"/>
  <c r="K37" i="4"/>
  <c r="J118" i="14"/>
  <c r="AN118" i="14" s="1"/>
  <c r="J135" i="14"/>
  <c r="AN135" i="14" s="1"/>
  <c r="K95" i="14"/>
  <c r="AO95" i="14" s="1"/>
  <c r="AK25" i="14"/>
  <c r="AL33" i="14"/>
  <c r="AK121" i="14"/>
  <c r="J26" i="27"/>
  <c r="H154" i="19"/>
  <c r="K35" i="14"/>
  <c r="AO35" i="14" s="1"/>
  <c r="K155" i="4"/>
  <c r="J136" i="4"/>
  <c r="K96" i="4"/>
  <c r="AK57" i="14"/>
  <c r="AL105" i="14"/>
  <c r="K132" i="4"/>
  <c r="Q153" i="14"/>
  <c r="K155" i="14"/>
  <c r="AO155" i="14" s="1"/>
  <c r="J140" i="4"/>
  <c r="K71" i="4"/>
  <c r="H137" i="14"/>
  <c r="K131" i="14"/>
  <c r="AO131" i="14" s="1"/>
  <c r="J139" i="14"/>
  <c r="AN139" i="14" s="1"/>
  <c r="J107" i="32"/>
  <c r="Q33" i="14"/>
  <c r="J10" i="14"/>
  <c r="AN10" i="14" s="1"/>
  <c r="E9" i="14"/>
  <c r="K99" i="14"/>
  <c r="AO99" i="14" s="1"/>
  <c r="J67" i="4"/>
  <c r="K124" i="4"/>
  <c r="K53" i="4"/>
  <c r="K28" i="14"/>
  <c r="AO28" i="14" s="1"/>
  <c r="J124" i="14"/>
  <c r="AN124" i="14" s="1"/>
  <c r="J53" i="4"/>
  <c r="K69" i="4"/>
  <c r="J132" i="4"/>
  <c r="J101" i="4"/>
  <c r="J76" i="4"/>
  <c r="K115" i="4"/>
  <c r="J110" i="4"/>
  <c r="J59" i="4"/>
  <c r="H145" i="14"/>
  <c r="K20" i="14"/>
  <c r="AO20" i="14" s="1"/>
  <c r="K55" i="14"/>
  <c r="K54" i="4"/>
  <c r="K78" i="14"/>
  <c r="AO78" i="14" s="1"/>
  <c r="J22" i="14"/>
  <c r="AN22" i="14" s="1"/>
  <c r="J133" i="14"/>
  <c r="AN133" i="14" s="1"/>
  <c r="K155" i="32"/>
  <c r="F154" i="32"/>
  <c r="J46" i="4"/>
  <c r="K133" i="14"/>
  <c r="AO133" i="14" s="1"/>
  <c r="H73" i="14"/>
  <c r="J74" i="23"/>
  <c r="K34" i="23"/>
  <c r="AC145" i="14"/>
  <c r="AK89" i="14"/>
  <c r="K34" i="27"/>
  <c r="AL97" i="14"/>
  <c r="T162" i="14"/>
  <c r="T161" i="14" s="1"/>
  <c r="R161" i="14"/>
  <c r="I65" i="14"/>
  <c r="J66" i="14"/>
  <c r="AN66" i="14" s="1"/>
  <c r="E65" i="14"/>
  <c r="K162" i="14"/>
  <c r="I161" i="14"/>
  <c r="K123" i="14"/>
  <c r="AO123" i="14" s="1"/>
  <c r="K52" i="14"/>
  <c r="AO52" i="14" s="1"/>
  <c r="K156" i="14"/>
  <c r="AO156" i="14" s="1"/>
  <c r="J123" i="4"/>
  <c r="J30" i="4"/>
  <c r="K71" i="14"/>
  <c r="J34" i="14"/>
  <c r="E33" i="14"/>
  <c r="K68" i="14"/>
  <c r="AO68" i="14" s="1"/>
  <c r="J131" i="14"/>
  <c r="AN131" i="14" s="1"/>
  <c r="K140" i="14"/>
  <c r="J100" i="14"/>
  <c r="AN100" i="14" s="1"/>
  <c r="J75" i="14"/>
  <c r="AN75" i="14" s="1"/>
  <c r="K114" i="14"/>
  <c r="F113" i="14"/>
  <c r="J109" i="14"/>
  <c r="AN109" i="14" s="1"/>
  <c r="J58" i="14"/>
  <c r="AN58" i="14" s="1"/>
  <c r="E57" i="14"/>
  <c r="J22" i="4"/>
  <c r="K56" i="4"/>
  <c r="AN164" i="14"/>
  <c r="AL161" i="14"/>
  <c r="I129" i="14"/>
  <c r="J135" i="4"/>
  <c r="K79" i="4"/>
  <c r="J23" i="4"/>
  <c r="S154" i="14"/>
  <c r="S153" i="14" s="1"/>
  <c r="J134" i="4"/>
  <c r="K134" i="4"/>
  <c r="K30" i="14"/>
  <c r="AO30" i="14" s="1"/>
  <c r="K84" i="32"/>
  <c r="I42" i="19"/>
  <c r="J138" i="23"/>
  <c r="AC113" i="14"/>
  <c r="AB25" i="14"/>
  <c r="AB17" i="14"/>
  <c r="K139" i="4"/>
  <c r="J52" i="4"/>
  <c r="J122" i="14"/>
  <c r="AN122" i="14" s="1"/>
  <c r="E121" i="14"/>
  <c r="J29" i="14"/>
  <c r="AN29" i="14" s="1"/>
  <c r="K72" i="4"/>
  <c r="J70" i="4"/>
  <c r="J85" i="4"/>
  <c r="I73" i="14"/>
  <c r="K91" i="4"/>
  <c r="K75" i="4"/>
  <c r="J115" i="4"/>
  <c r="J119" i="14"/>
  <c r="AN119" i="14" s="1"/>
  <c r="I105" i="14"/>
  <c r="J107" i="4"/>
  <c r="K59" i="4"/>
  <c r="I49" i="14"/>
  <c r="J21" i="14"/>
  <c r="AN21" i="14" s="1"/>
  <c r="H17" i="14"/>
  <c r="F73" i="14"/>
  <c r="K79" i="14"/>
  <c r="AO79" i="14" s="1"/>
  <c r="J37" i="14"/>
  <c r="AN37" i="14" s="1"/>
  <c r="K126" i="14"/>
  <c r="AO126" i="14" s="1"/>
  <c r="J87" i="14"/>
  <c r="K62" i="4"/>
  <c r="J155" i="32"/>
  <c r="E154" i="32"/>
  <c r="I153" i="14"/>
  <c r="K165" i="14"/>
  <c r="AO165" i="14" s="1"/>
  <c r="K31" i="4"/>
  <c r="J29" i="32"/>
  <c r="K71" i="32"/>
  <c r="J132" i="32"/>
  <c r="R49" i="14"/>
  <c r="P29" i="27"/>
  <c r="P28" i="27"/>
  <c r="K138" i="27"/>
  <c r="I154" i="19"/>
  <c r="K138" i="14"/>
  <c r="AO138" i="14" s="1"/>
  <c r="F137" i="14"/>
  <c r="J51" i="14"/>
  <c r="K67" i="4"/>
  <c r="K108" i="14"/>
  <c r="AO108" i="14" s="1"/>
  <c r="J69" i="14"/>
  <c r="AN69" i="14" s="1"/>
  <c r="F89" i="14"/>
  <c r="K90" i="14"/>
  <c r="K74" i="14"/>
  <c r="J120" i="4"/>
  <c r="J106" i="14"/>
  <c r="E105" i="14"/>
  <c r="K58" i="14"/>
  <c r="AO58" i="14" s="1"/>
  <c r="F57" i="14"/>
  <c r="J124" i="4"/>
  <c r="J20" i="4"/>
  <c r="H9" i="14"/>
  <c r="J163" i="14"/>
  <c r="E161" i="14"/>
  <c r="K80" i="4"/>
  <c r="J125" i="14"/>
  <c r="AN125" i="14" s="1"/>
  <c r="H129" i="14"/>
  <c r="J38" i="4"/>
  <c r="K127" i="4"/>
  <c r="J88" i="4"/>
  <c r="J111" i="14"/>
  <c r="AN111" i="14" s="1"/>
  <c r="J54" i="14"/>
  <c r="AN54" i="14" s="1"/>
  <c r="K63" i="14"/>
  <c r="I121" i="14"/>
  <c r="J155" i="19"/>
  <c r="J154" i="19" s="1"/>
  <c r="I154" i="32"/>
  <c r="J47" i="4"/>
  <c r="J79" i="32"/>
  <c r="K58" i="19"/>
  <c r="AN162" i="14"/>
  <c r="S161" i="14"/>
  <c r="J130" i="14"/>
  <c r="E129" i="14"/>
  <c r="K52" i="4"/>
  <c r="K70" i="4"/>
  <c r="K133" i="4"/>
  <c r="K44" i="4"/>
  <c r="K47" i="4"/>
  <c r="K43" i="4"/>
  <c r="J91" i="4"/>
  <c r="J93" i="4"/>
  <c r="K76" i="4"/>
  <c r="K118" i="4"/>
  <c r="K125" i="4"/>
  <c r="K60" i="4"/>
  <c r="J19" i="14"/>
  <c r="AN19" i="14" s="1"/>
  <c r="I33" i="14"/>
  <c r="H81" i="14"/>
  <c r="J126" i="4"/>
  <c r="H161" i="14"/>
  <c r="J112" i="4"/>
  <c r="J55" i="4"/>
  <c r="K64" i="4"/>
  <c r="K39" i="14"/>
  <c r="K138" i="23"/>
  <c r="K42" i="14"/>
  <c r="AO42" i="14" s="1"/>
  <c r="I41" i="14"/>
  <c r="J156" i="14"/>
  <c r="AN156" i="14" s="1"/>
  <c r="K143" i="4"/>
  <c r="K144" i="4"/>
  <c r="E49" i="14"/>
  <c r="J55" i="14"/>
  <c r="AN55" i="14" s="1"/>
  <c r="K51" i="14"/>
  <c r="AO51" i="14" s="1"/>
  <c r="J83" i="4"/>
  <c r="K69" i="14"/>
  <c r="AO69" i="14" s="1"/>
  <c r="K132" i="14"/>
  <c r="AO132" i="14" s="1"/>
  <c r="K43" i="14"/>
  <c r="F41" i="14"/>
  <c r="J92" i="14"/>
  <c r="AN92" i="14" s="1"/>
  <c r="K75" i="14"/>
  <c r="AO75" i="14" s="1"/>
  <c r="K117" i="14"/>
  <c r="AO117" i="14" s="1"/>
  <c r="K124" i="14"/>
  <c r="AO124" i="14" s="1"/>
  <c r="J107" i="14"/>
  <c r="AN107" i="14" s="1"/>
  <c r="K106" i="14"/>
  <c r="F105" i="14"/>
  <c r="K59" i="14"/>
  <c r="AO59" i="14" s="1"/>
  <c r="J21" i="4"/>
  <c r="K20" i="4"/>
  <c r="I57" i="14"/>
  <c r="J39" i="4"/>
  <c r="K70" i="14"/>
  <c r="AO70" i="14" s="1"/>
  <c r="F129" i="14"/>
  <c r="K135" i="14"/>
  <c r="AO135" i="14" s="1"/>
  <c r="I89" i="14"/>
  <c r="H33" i="14"/>
  <c r="K40" i="4"/>
  <c r="J94" i="14"/>
  <c r="AN94" i="14" s="1"/>
  <c r="H154" i="32"/>
  <c r="J130" i="19"/>
  <c r="Q28" i="19"/>
  <c r="Q29" i="19"/>
  <c r="P29" i="23"/>
  <c r="P28" i="23"/>
  <c r="AB9" i="14"/>
  <c r="S28" i="27"/>
  <c r="S29" i="27"/>
  <c r="J157" i="32"/>
  <c r="K154" i="14"/>
  <c r="F153" i="14"/>
  <c r="J92" i="4"/>
  <c r="J51" i="4"/>
  <c r="J54" i="4"/>
  <c r="K10" i="14"/>
  <c r="F9" i="14"/>
  <c r="J82" i="14"/>
  <c r="AN82" i="14" s="1"/>
  <c r="E81" i="14"/>
  <c r="K130" i="14"/>
  <c r="AO130" i="14" s="1"/>
  <c r="J36" i="4"/>
  <c r="J100" i="4"/>
  <c r="J44" i="4"/>
  <c r="K68" i="4"/>
  <c r="K92" i="4"/>
  <c r="K93" i="4"/>
  <c r="J116" i="4"/>
  <c r="J69" i="4"/>
  <c r="J111" i="4"/>
  <c r="K108" i="4"/>
  <c r="J61" i="4"/>
  <c r="J20" i="14"/>
  <c r="AN20" i="14" s="1"/>
  <c r="J165" i="14"/>
  <c r="AN165" i="14" s="1"/>
  <c r="I25" i="14"/>
  <c r="K94" i="14"/>
  <c r="AO94" i="14" s="1"/>
  <c r="R153" i="14"/>
  <c r="T159" i="14"/>
  <c r="T153" i="14" s="1"/>
  <c r="H97" i="14"/>
  <c r="I81" i="14"/>
  <c r="J154" i="27"/>
  <c r="AB161" i="14"/>
  <c r="K87" i="14"/>
  <c r="AO87" i="14" s="1"/>
  <c r="K77" i="14"/>
  <c r="AO77" i="14" s="1"/>
  <c r="AC121" i="14"/>
  <c r="AB89" i="14"/>
  <c r="K90" i="27"/>
  <c r="AL89" i="14"/>
  <c r="AK41" i="14"/>
  <c r="Q161" i="14"/>
  <c r="J154" i="14"/>
  <c r="E153" i="14"/>
  <c r="J50" i="14"/>
  <c r="AN50" i="14" s="1"/>
  <c r="J53" i="14"/>
  <c r="AN53" i="14" s="1"/>
  <c r="K28" i="4"/>
  <c r="J43" i="14"/>
  <c r="K100" i="14"/>
  <c r="K67" i="14"/>
  <c r="AO67" i="14" s="1"/>
  <c r="K91" i="14"/>
  <c r="AO91" i="14" s="1"/>
  <c r="K92" i="14"/>
  <c r="AO92" i="14" s="1"/>
  <c r="J76" i="14"/>
  <c r="AN76" i="14" s="1"/>
  <c r="J115" i="14"/>
  <c r="J68" i="14"/>
  <c r="AN68" i="14" s="1"/>
  <c r="J110" i="14"/>
  <c r="AN110" i="14" s="1"/>
  <c r="K107" i="14"/>
  <c r="AO107" i="14" s="1"/>
  <c r="J60" i="14"/>
  <c r="AN60" i="14" s="1"/>
  <c r="J19" i="4"/>
  <c r="K22" i="4"/>
  <c r="H121" i="14"/>
  <c r="K110" i="14"/>
  <c r="AO110" i="14" s="1"/>
  <c r="K156" i="32"/>
  <c r="K95" i="4"/>
  <c r="K155" i="19"/>
  <c r="K154" i="19" s="1"/>
  <c r="K23" i="14"/>
  <c r="AO23" i="14" s="1"/>
  <c r="J38" i="32"/>
  <c r="J71" i="32"/>
  <c r="K139" i="19"/>
  <c r="K138" i="19" s="1"/>
  <c r="J58" i="23"/>
  <c r="R29" i="23"/>
  <c r="R28" i="23"/>
  <c r="J164" i="19"/>
  <c r="J162" i="19" s="1"/>
  <c r="H162" i="19"/>
  <c r="K165" i="32"/>
  <c r="K162" i="32" s="1"/>
  <c r="F162" i="32"/>
  <c r="J117" i="14"/>
  <c r="AN117" i="14" s="1"/>
  <c r="I137" i="14"/>
  <c r="H89" i="14"/>
  <c r="K122" i="14"/>
  <c r="F121" i="14"/>
  <c r="J147" i="14"/>
  <c r="E145" i="14"/>
  <c r="K85" i="4"/>
  <c r="K51" i="4"/>
  <c r="K27" i="14"/>
  <c r="AO27" i="14" s="1"/>
  <c r="J45" i="4"/>
  <c r="K36" i="4"/>
  <c r="K142" i="4"/>
  <c r="J102" i="14"/>
  <c r="AN102" i="14" s="1"/>
  <c r="J43" i="4"/>
  <c r="K77" i="4"/>
  <c r="J117" i="4"/>
  <c r="K110" i="4"/>
  <c r="K111" i="14"/>
  <c r="AO111" i="14" s="1"/>
  <c r="K61" i="4"/>
  <c r="K21" i="14"/>
  <c r="AO21" i="14" s="1"/>
  <c r="K111" i="4"/>
  <c r="I145" i="14"/>
  <c r="J142" i="14"/>
  <c r="AN142" i="14" s="1"/>
  <c r="H49" i="14"/>
  <c r="J23" i="14"/>
  <c r="AN23" i="14" s="1"/>
  <c r="K125" i="14"/>
  <c r="AO125" i="14" s="1"/>
  <c r="K103" i="14"/>
  <c r="AO103" i="14" s="1"/>
  <c r="K146" i="14"/>
  <c r="F145" i="14"/>
  <c r="J30" i="14"/>
  <c r="AN30" i="14" s="1"/>
  <c r="J101" i="14"/>
  <c r="AN101" i="14" s="1"/>
  <c r="J87" i="4"/>
  <c r="J77" i="14"/>
  <c r="AN77" i="14" s="1"/>
  <c r="K24" i="4"/>
  <c r="K78" i="4"/>
  <c r="J92" i="32"/>
  <c r="P29" i="19"/>
  <c r="P28" i="19"/>
  <c r="Q28" i="23"/>
  <c r="Q29" i="23"/>
  <c r="AL65" i="14"/>
  <c r="K58" i="27"/>
  <c r="H65" i="14"/>
  <c r="J83" i="14"/>
  <c r="AN83" i="14" s="1"/>
  <c r="K50" i="14"/>
  <c r="AO50" i="14" s="1"/>
  <c r="F49" i="14"/>
  <c r="J99" i="4"/>
  <c r="J29" i="4"/>
  <c r="J44" i="14"/>
  <c r="AN44" i="14" s="1"/>
  <c r="J103" i="4"/>
  <c r="E41" i="14"/>
  <c r="K44" i="14"/>
  <c r="AO44" i="14" s="1"/>
  <c r="J116" i="14"/>
  <c r="AN116" i="14" s="1"/>
  <c r="K60" i="14"/>
  <c r="AO60" i="14" s="1"/>
  <c r="I9" i="14"/>
  <c r="K164" i="19"/>
  <c r="K162" i="19" s="1"/>
  <c r="K47" i="14"/>
  <c r="AO47" i="14" s="1"/>
  <c r="AC153" i="14"/>
  <c r="J154" i="23"/>
  <c r="J24" i="4"/>
  <c r="K126" i="4"/>
  <c r="K104" i="4"/>
  <c r="J158" i="4"/>
  <c r="K118" i="14"/>
  <c r="AO118" i="14" s="1"/>
  <c r="J127" i="14"/>
  <c r="AN127" i="14" s="1"/>
  <c r="H57" i="14"/>
  <c r="J95" i="14"/>
  <c r="AN95" i="14" s="1"/>
  <c r="J31" i="4"/>
  <c r="J78" i="4"/>
  <c r="AL25" i="14"/>
  <c r="J139" i="4"/>
  <c r="J98" i="14"/>
  <c r="E97" i="14"/>
  <c r="K158" i="4"/>
  <c r="H113" i="14"/>
  <c r="K83" i="4"/>
  <c r="J94" i="4"/>
  <c r="K116" i="4"/>
  <c r="K117" i="4"/>
  <c r="K99" i="4"/>
  <c r="J109" i="4"/>
  <c r="J60" i="4"/>
  <c r="K18" i="14"/>
  <c r="AO18" i="14" s="1"/>
  <c r="F17" i="14"/>
  <c r="I97" i="14"/>
  <c r="K48" i="4"/>
  <c r="H41" i="14"/>
  <c r="H25" i="14"/>
  <c r="K119" i="4"/>
  <c r="J128" i="4"/>
  <c r="J96" i="4"/>
  <c r="K22" i="14"/>
  <c r="AO22" i="14" s="1"/>
  <c r="J15" i="14"/>
  <c r="AN15" i="14" s="1"/>
  <c r="K85" i="14"/>
  <c r="AO85" i="14" s="1"/>
  <c r="R29" i="27"/>
  <c r="R28" i="27"/>
  <c r="Q28" i="27"/>
  <c r="Q29" i="27"/>
  <c r="J72" i="4"/>
  <c r="K142" i="14"/>
  <c r="AO142" i="14" s="1"/>
  <c r="J138" i="14"/>
  <c r="E137" i="14"/>
  <c r="J132" i="14"/>
  <c r="AN132" i="14" s="1"/>
  <c r="K34" i="14"/>
  <c r="AO34" i="14" s="1"/>
  <c r="F33" i="14"/>
  <c r="K151" i="4"/>
  <c r="K82" i="14"/>
  <c r="AO82" i="14" s="1"/>
  <c r="F81" i="14"/>
  <c r="J93" i="14"/>
  <c r="AN93" i="14" s="1"/>
  <c r="K115" i="14"/>
  <c r="AO115" i="14" s="1"/>
  <c r="K116" i="14"/>
  <c r="AO116" i="14" s="1"/>
  <c r="K98" i="14"/>
  <c r="F97" i="14"/>
  <c r="J108" i="14"/>
  <c r="AN108" i="14" s="1"/>
  <c r="J59" i="14"/>
  <c r="K21" i="4"/>
  <c r="AK161" i="14"/>
  <c r="H162" i="32"/>
  <c r="J165" i="32"/>
  <c r="J162" i="32" s="1"/>
  <c r="K154" i="27"/>
  <c r="I17" i="14"/>
  <c r="J70" i="14"/>
  <c r="AN70" i="14" s="1"/>
  <c r="J85" i="14"/>
  <c r="AN85" i="14" s="1"/>
  <c r="H153" i="14"/>
  <c r="K23" i="4"/>
  <c r="J45" i="14"/>
  <c r="AN45" i="14" s="1"/>
  <c r="I113" i="14"/>
  <c r="AP29" i="1"/>
  <c r="AP28" i="1"/>
  <c r="K163" i="14"/>
  <c r="AO163" i="14" s="1"/>
  <c r="F161" i="14"/>
  <c r="K66" i="14"/>
  <c r="AO66" i="14" s="1"/>
  <c r="F65" i="14"/>
  <c r="E25" i="14"/>
  <c r="J31" i="14"/>
  <c r="AN31" i="14" s="1"/>
  <c r="K26" i="14"/>
  <c r="AO26" i="14" s="1"/>
  <c r="F25" i="14"/>
  <c r="J90" i="14"/>
  <c r="E89" i="14"/>
  <c r="J74" i="14"/>
  <c r="E73" i="14"/>
  <c r="J114" i="14"/>
  <c r="E113" i="14"/>
  <c r="J18" i="14"/>
  <c r="AN18" i="14" s="1"/>
  <c r="E17" i="14"/>
  <c r="AL121" i="14"/>
  <c r="J98" i="27"/>
  <c r="AK17" i="14"/>
  <c r="AL113" i="14"/>
  <c r="K82" i="27"/>
  <c r="J146" i="27"/>
  <c r="AK81" i="14"/>
  <c r="K98" i="27"/>
  <c r="AL57" i="14"/>
  <c r="AK97" i="14"/>
  <c r="K66" i="27"/>
  <c r="J34" i="27"/>
  <c r="J74" i="27"/>
  <c r="K146" i="27"/>
  <c r="J42" i="27"/>
  <c r="J138" i="27"/>
  <c r="K42" i="27"/>
  <c r="AK33" i="14"/>
  <c r="J66" i="27"/>
  <c r="AK145" i="14"/>
  <c r="AL49" i="14"/>
  <c r="J50" i="27"/>
  <c r="J58" i="27"/>
  <c r="J90" i="27"/>
  <c r="K74" i="27"/>
  <c r="J122" i="27"/>
  <c r="J106" i="27"/>
  <c r="AK65" i="14"/>
  <c r="AL145" i="14"/>
  <c r="AK137" i="14"/>
  <c r="K106" i="27"/>
  <c r="K50" i="27"/>
  <c r="AL17" i="14"/>
  <c r="J18" i="27"/>
  <c r="K18" i="27"/>
  <c r="AK105" i="14"/>
  <c r="K122" i="27"/>
  <c r="AK9" i="14"/>
  <c r="AK113" i="14"/>
  <c r="K114" i="27"/>
  <c r="K26" i="27"/>
  <c r="AK49" i="14"/>
  <c r="J34" i="23"/>
  <c r="K98" i="23"/>
  <c r="AB129" i="14"/>
  <c r="AB145" i="14"/>
  <c r="K42" i="23"/>
  <c r="J66" i="23"/>
  <c r="AC57" i="14"/>
  <c r="AB65" i="14"/>
  <c r="AC9" i="14"/>
  <c r="K114" i="23"/>
  <c r="J42" i="23"/>
  <c r="K66" i="23"/>
  <c r="J82" i="23"/>
  <c r="AB81" i="14"/>
  <c r="K146" i="23"/>
  <c r="K26" i="23"/>
  <c r="J50" i="23"/>
  <c r="AB57" i="14"/>
  <c r="K122" i="23"/>
  <c r="K106" i="23"/>
  <c r="AB73" i="14"/>
  <c r="AN150" i="14"/>
  <c r="AC65" i="14"/>
  <c r="T145" i="14"/>
  <c r="T89" i="14"/>
  <c r="J138" i="19"/>
  <c r="K146" i="19"/>
  <c r="K98" i="19"/>
  <c r="T41" i="14"/>
  <c r="S137" i="14"/>
  <c r="S97" i="14"/>
  <c r="J66" i="19"/>
  <c r="K34" i="19"/>
  <c r="K122" i="19"/>
  <c r="J74" i="19"/>
  <c r="S41" i="14"/>
  <c r="J106" i="19"/>
  <c r="R25" i="14"/>
  <c r="J114" i="19"/>
  <c r="H98" i="19"/>
  <c r="I82" i="19"/>
  <c r="T39" i="14"/>
  <c r="J42" i="19"/>
  <c r="T31" i="14"/>
  <c r="H90" i="19"/>
  <c r="I26" i="19"/>
  <c r="I66" i="19"/>
  <c r="R17" i="14"/>
  <c r="Q145" i="14"/>
  <c r="Q49" i="14"/>
  <c r="K42" i="19"/>
  <c r="Q81" i="14"/>
  <c r="J26" i="19"/>
  <c r="H34" i="19"/>
  <c r="T15" i="14"/>
  <c r="Q89" i="14"/>
  <c r="T74" i="14"/>
  <c r="Q97" i="14"/>
  <c r="I18" i="19"/>
  <c r="Q121" i="14"/>
  <c r="H50" i="19"/>
  <c r="S17" i="14"/>
  <c r="Q65" i="14"/>
  <c r="R65" i="14"/>
  <c r="T63" i="14"/>
  <c r="R89" i="14"/>
  <c r="R145" i="14"/>
  <c r="J35" i="19"/>
  <c r="J34" i="19" s="1"/>
  <c r="H66" i="19"/>
  <c r="J98" i="19"/>
  <c r="Q113" i="14"/>
  <c r="S114" i="14"/>
  <c r="Q25" i="14"/>
  <c r="T129" i="14"/>
  <c r="H58" i="19"/>
  <c r="R129" i="14"/>
  <c r="K75" i="19"/>
  <c r="K74" i="19" s="1"/>
  <c r="AP9" i="1"/>
  <c r="AU9" i="14" s="1"/>
  <c r="AP21" i="1"/>
  <c r="S57" i="14"/>
  <c r="H130" i="19"/>
  <c r="R105" i="14"/>
  <c r="T17" i="14"/>
  <c r="R97" i="14"/>
  <c r="T98" i="14"/>
  <c r="H26" i="19"/>
  <c r="T71" i="14"/>
  <c r="S65" i="14"/>
  <c r="S130" i="14"/>
  <c r="Q129" i="14"/>
  <c r="T137" i="14"/>
  <c r="I58" i="19"/>
  <c r="J18" i="19"/>
  <c r="K66" i="19"/>
  <c r="I34" i="19"/>
  <c r="S39" i="14"/>
  <c r="T121" i="14"/>
  <c r="R121" i="14"/>
  <c r="I122" i="19"/>
  <c r="I98" i="19"/>
  <c r="Q9" i="14"/>
  <c r="I146" i="19"/>
  <c r="S105" i="14"/>
  <c r="J122" i="19"/>
  <c r="R113" i="14"/>
  <c r="S25" i="14"/>
  <c r="I50" i="19"/>
  <c r="J91" i="19"/>
  <c r="J90" i="19" s="1"/>
  <c r="S90" i="14"/>
  <c r="K116" i="19"/>
  <c r="K114" i="19" s="1"/>
  <c r="S73" i="14"/>
  <c r="T114" i="14"/>
  <c r="K18" i="19"/>
  <c r="S87" i="14"/>
  <c r="J50" i="19"/>
  <c r="H114" i="19"/>
  <c r="T106" i="14"/>
  <c r="I130" i="19"/>
  <c r="H18" i="19"/>
  <c r="Q105" i="14"/>
  <c r="R137" i="14"/>
  <c r="Q41" i="14"/>
  <c r="T55" i="14"/>
  <c r="K27" i="19"/>
  <c r="K26" i="19" s="1"/>
  <c r="H74" i="19"/>
  <c r="Q17" i="14"/>
  <c r="H106" i="19"/>
  <c r="AP20" i="1"/>
  <c r="J58" i="19"/>
  <c r="Q137" i="14"/>
  <c r="H42" i="19"/>
  <c r="R41" i="14"/>
  <c r="S49" i="14"/>
  <c r="Q73" i="14"/>
  <c r="J83" i="19"/>
  <c r="J82" i="19" s="1"/>
  <c r="K83" i="19"/>
  <c r="K82" i="19" s="1"/>
  <c r="K92" i="19"/>
  <c r="K90" i="19" s="1"/>
  <c r="J146" i="19"/>
  <c r="S145" i="14"/>
  <c r="S121" i="14"/>
  <c r="H138" i="19"/>
  <c r="T81" i="14"/>
  <c r="H146" i="19"/>
  <c r="S9" i="14"/>
  <c r="K107" i="19"/>
  <c r="K106" i="19" s="1"/>
  <c r="K51" i="19"/>
  <c r="K50" i="19" s="1"/>
  <c r="H122" i="19"/>
  <c r="R81" i="14"/>
  <c r="K131" i="19"/>
  <c r="K130" i="19" s="1"/>
  <c r="K10" i="27"/>
  <c r="U18" i="27" s="1"/>
  <c r="AP25" i="1"/>
  <c r="AP19" i="1"/>
  <c r="AP12" i="1"/>
  <c r="AP24" i="1"/>
  <c r="J94" i="32"/>
  <c r="J124" i="32"/>
  <c r="J143" i="32"/>
  <c r="K45" i="32"/>
  <c r="K111" i="32"/>
  <c r="J102" i="32"/>
  <c r="K40" i="32"/>
  <c r="J133" i="32"/>
  <c r="J69" i="32"/>
  <c r="J60" i="32"/>
  <c r="J15" i="32"/>
  <c r="J110" i="32"/>
  <c r="J144" i="32"/>
  <c r="K102" i="32"/>
  <c r="K69" i="32"/>
  <c r="J128" i="32"/>
  <c r="J77" i="32"/>
  <c r="K149" i="32"/>
  <c r="K31" i="32"/>
  <c r="J62" i="32"/>
  <c r="J118" i="32"/>
  <c r="J88" i="32"/>
  <c r="K141" i="32"/>
  <c r="K20" i="32"/>
  <c r="K23" i="32"/>
  <c r="K64" i="32"/>
  <c r="K53" i="32"/>
  <c r="K151" i="32"/>
  <c r="K55" i="32"/>
  <c r="K16" i="32"/>
  <c r="K77" i="32"/>
  <c r="K46" i="32"/>
  <c r="K133" i="32"/>
  <c r="I18" i="32"/>
  <c r="K127" i="32"/>
  <c r="K28" i="32"/>
  <c r="K119" i="32"/>
  <c r="K47" i="32"/>
  <c r="K115" i="32"/>
  <c r="K152" i="32"/>
  <c r="K148" i="32"/>
  <c r="K14" i="32"/>
  <c r="J76" i="32"/>
  <c r="J55" i="32"/>
  <c r="K124" i="32"/>
  <c r="H130" i="32"/>
  <c r="J148" i="32"/>
  <c r="J56" i="32"/>
  <c r="H26" i="32"/>
  <c r="K128" i="32"/>
  <c r="H42" i="32"/>
  <c r="J127" i="32"/>
  <c r="J86" i="32"/>
  <c r="K126" i="32"/>
  <c r="J78" i="32"/>
  <c r="K94" i="32"/>
  <c r="J21" i="32"/>
  <c r="H18" i="32"/>
  <c r="K125" i="32"/>
  <c r="J13" i="32"/>
  <c r="K38" i="32"/>
  <c r="J101" i="32"/>
  <c r="J31" i="32"/>
  <c r="K29" i="32"/>
  <c r="K44" i="32"/>
  <c r="K70" i="32"/>
  <c r="I130" i="32"/>
  <c r="J150" i="32"/>
  <c r="I66" i="32"/>
  <c r="H98" i="32"/>
  <c r="K24" i="32"/>
  <c r="K116" i="32"/>
  <c r="K60" i="32"/>
  <c r="J95" i="32"/>
  <c r="K143" i="32"/>
  <c r="K150" i="32"/>
  <c r="K132" i="32"/>
  <c r="J45" i="32"/>
  <c r="H82" i="32"/>
  <c r="J123" i="32"/>
  <c r="E122" i="32"/>
  <c r="K147" i="32"/>
  <c r="F146" i="32"/>
  <c r="K76" i="32"/>
  <c r="J67" i="32"/>
  <c r="E66" i="32"/>
  <c r="J46" i="32"/>
  <c r="I34" i="32"/>
  <c r="I50" i="32"/>
  <c r="J103" i="32"/>
  <c r="K61" i="32"/>
  <c r="I58" i="32"/>
  <c r="H90" i="32"/>
  <c r="H106" i="32"/>
  <c r="H66" i="32"/>
  <c r="J139" i="32"/>
  <c r="E138" i="32"/>
  <c r="F114" i="32"/>
  <c r="K120" i="32"/>
  <c r="J64" i="32"/>
  <c r="K139" i="32"/>
  <c r="F138" i="32"/>
  <c r="I98" i="32"/>
  <c r="K68" i="32"/>
  <c r="J116" i="32"/>
  <c r="K108" i="32"/>
  <c r="K37" i="32"/>
  <c r="J63" i="32"/>
  <c r="K52" i="32"/>
  <c r="K27" i="32"/>
  <c r="J47" i="32"/>
  <c r="K101" i="32"/>
  <c r="J37" i="32"/>
  <c r="J131" i="32"/>
  <c r="E130" i="32"/>
  <c r="K67" i="32"/>
  <c r="F66" i="32"/>
  <c r="K35" i="32"/>
  <c r="F34" i="32"/>
  <c r="K95" i="32"/>
  <c r="K59" i="32"/>
  <c r="F58" i="32"/>
  <c r="J70" i="32"/>
  <c r="H34" i="32"/>
  <c r="J147" i="32"/>
  <c r="E146" i="32"/>
  <c r="K99" i="32"/>
  <c r="F98" i="32"/>
  <c r="K12" i="32"/>
  <c r="J100" i="32"/>
  <c r="J142" i="32"/>
  <c r="K92" i="32"/>
  <c r="K123" i="32"/>
  <c r="F122" i="32"/>
  <c r="J111" i="32"/>
  <c r="J44" i="32"/>
  <c r="J141" i="32"/>
  <c r="J134" i="32"/>
  <c r="I82" i="32"/>
  <c r="J16" i="32"/>
  <c r="J40" i="32"/>
  <c r="J125" i="32"/>
  <c r="J23" i="32"/>
  <c r="K75" i="32"/>
  <c r="F74" i="32"/>
  <c r="J75" i="32"/>
  <c r="E74" i="32"/>
  <c r="J24" i="32"/>
  <c r="K11" i="32"/>
  <c r="F10" i="32"/>
  <c r="Q9" i="32" s="1"/>
  <c r="H122" i="32"/>
  <c r="K39" i="32"/>
  <c r="J12" i="32"/>
  <c r="J19" i="32"/>
  <c r="E18" i="32"/>
  <c r="K83" i="32"/>
  <c r="F82" i="32"/>
  <c r="K117" i="32"/>
  <c r="K136" i="32"/>
  <c r="I42" i="32"/>
  <c r="J53" i="32"/>
  <c r="J99" i="32"/>
  <c r="E98" i="32"/>
  <c r="J84" i="32"/>
  <c r="K103" i="32"/>
  <c r="K86" i="32"/>
  <c r="J87" i="32"/>
  <c r="J83" i="32"/>
  <c r="E82" i="32"/>
  <c r="K131" i="32"/>
  <c r="F130" i="32"/>
  <c r="K36" i="32"/>
  <c r="J43" i="32"/>
  <c r="E42" i="32"/>
  <c r="J85" i="32"/>
  <c r="I114" i="32"/>
  <c r="J61" i="32"/>
  <c r="H10" i="32"/>
  <c r="R9" i="32" s="1"/>
  <c r="J96" i="32"/>
  <c r="K134" i="32"/>
  <c r="J20" i="32"/>
  <c r="K15" i="32"/>
  <c r="K96" i="32"/>
  <c r="K48" i="32"/>
  <c r="K62" i="32"/>
  <c r="K78" i="32"/>
  <c r="I138" i="32"/>
  <c r="J135" i="32"/>
  <c r="K140" i="32"/>
  <c r="J14" i="32"/>
  <c r="H138" i="32"/>
  <c r="J54" i="32"/>
  <c r="J28" i="32"/>
  <c r="I90" i="32"/>
  <c r="K79" i="32"/>
  <c r="J91" i="32"/>
  <c r="E90" i="32"/>
  <c r="K91" i="32"/>
  <c r="F90" i="32"/>
  <c r="J35" i="32"/>
  <c r="E34" i="32"/>
  <c r="K112" i="32"/>
  <c r="K107" i="32"/>
  <c r="F106" i="32"/>
  <c r="K85" i="32"/>
  <c r="J30" i="32"/>
  <c r="K80" i="32"/>
  <c r="J51" i="32"/>
  <c r="E50" i="32"/>
  <c r="H50" i="32"/>
  <c r="R14" i="32" s="1"/>
  <c r="K51" i="32"/>
  <c r="F50" i="32"/>
  <c r="J27" i="32"/>
  <c r="E26" i="32"/>
  <c r="I122" i="32"/>
  <c r="H58" i="32"/>
  <c r="I10" i="32"/>
  <c r="S9" i="32" s="1"/>
  <c r="F26" i="32"/>
  <c r="K32" i="32"/>
  <c r="J109" i="32"/>
  <c r="J117" i="32"/>
  <c r="J119" i="32"/>
  <c r="H146" i="32"/>
  <c r="J52" i="32"/>
  <c r="J32" i="32"/>
  <c r="J80" i="32"/>
  <c r="K88" i="32"/>
  <c r="K72" i="32"/>
  <c r="J22" i="32"/>
  <c r="K87" i="32"/>
  <c r="J59" i="32"/>
  <c r="E58" i="32"/>
  <c r="K19" i="32"/>
  <c r="F18" i="32"/>
  <c r="I106" i="32"/>
  <c r="K30" i="32"/>
  <c r="I74" i="32"/>
  <c r="J149" i="32"/>
  <c r="I26" i="32"/>
  <c r="J68" i="32"/>
  <c r="H114" i="32"/>
  <c r="J115" i="32"/>
  <c r="E114" i="32"/>
  <c r="K13" i="32"/>
  <c r="J39" i="32"/>
  <c r="J136" i="32"/>
  <c r="I146" i="32"/>
  <c r="K142" i="32"/>
  <c r="K100" i="32"/>
  <c r="J93" i="32"/>
  <c r="J11" i="32"/>
  <c r="E10" i="32"/>
  <c r="P9" i="32" s="1"/>
  <c r="E106" i="32"/>
  <c r="J112" i="32"/>
  <c r="H74" i="32"/>
  <c r="J108" i="32"/>
  <c r="K110" i="32"/>
  <c r="J48" i="32"/>
  <c r="K56" i="32"/>
  <c r="K43" i="32"/>
  <c r="F42" i="32"/>
  <c r="K118" i="32"/>
  <c r="AP14" i="1"/>
  <c r="AP17" i="1"/>
  <c r="AP18" i="1"/>
  <c r="AP15" i="1"/>
  <c r="AP26" i="1"/>
  <c r="AP22" i="1"/>
  <c r="AU21" i="14" s="1"/>
  <c r="AP13" i="1"/>
  <c r="AP11" i="1"/>
  <c r="AP10" i="1"/>
  <c r="AP23" i="1"/>
  <c r="AP16" i="1"/>
  <c r="J11" i="4"/>
  <c r="K63" i="5"/>
  <c r="E21" i="15" s="1" a="1"/>
  <c r="E21" i="15" s="1"/>
  <c r="K49" i="5"/>
  <c r="E57" i="15" s="1" a="1"/>
  <c r="E57" i="15" s="1"/>
  <c r="M57" i="15" s="1"/>
  <c r="K28" i="5"/>
  <c r="E65" i="15" s="1" a="1"/>
  <c r="E65" i="15" s="1"/>
  <c r="K17" i="5"/>
  <c r="E47" i="15" s="1" a="1"/>
  <c r="E47" i="15" s="1"/>
  <c r="K10" i="23"/>
  <c r="U20" i="23" s="1"/>
  <c r="J10" i="27"/>
  <c r="T18" i="27" s="1"/>
  <c r="J10" i="23"/>
  <c r="T20" i="23" s="1"/>
  <c r="H118" i="18"/>
  <c r="I118" i="18" s="1" a="1"/>
  <c r="I118" i="18" s="1"/>
  <c r="H122" i="22"/>
  <c r="I122" i="22" s="1" a="1"/>
  <c r="I122" i="22" s="1"/>
  <c r="H117" i="18"/>
  <c r="I117" i="18" s="1" a="1"/>
  <c r="I117" i="18" s="1"/>
  <c r="H116" i="18"/>
  <c r="I116" i="18" s="1" a="1"/>
  <c r="I116" i="18" s="1"/>
  <c r="I10" i="19"/>
  <c r="S20" i="19" s="1"/>
  <c r="H109" i="22"/>
  <c r="I109" i="22" s="1" a="1"/>
  <c r="I109" i="22" s="1"/>
  <c r="H123" i="18"/>
  <c r="I123" i="18" s="1" a="1"/>
  <c r="I123" i="18" s="1"/>
  <c r="H109" i="18"/>
  <c r="I109" i="18" s="1" a="1"/>
  <c r="I109" i="18" s="1"/>
  <c r="H121" i="22"/>
  <c r="I121" i="22" s="1" a="1"/>
  <c r="I121" i="22" s="1"/>
  <c r="H113" i="18"/>
  <c r="I113" i="18" s="1" a="1"/>
  <c r="I113" i="18" s="1"/>
  <c r="H113" i="22"/>
  <c r="I113" i="22" s="1" a="1"/>
  <c r="I113" i="22" s="1"/>
  <c r="K32" i="5"/>
  <c r="E17" i="15" s="1" a="1"/>
  <c r="E17" i="15" s="1"/>
  <c r="H106" i="18"/>
  <c r="I106" i="18" s="1" a="1"/>
  <c r="I106" i="18" s="1"/>
  <c r="H115" i="18"/>
  <c r="I115" i="18" s="1" a="1"/>
  <c r="I115" i="18" s="1"/>
  <c r="H117" i="22"/>
  <c r="I117" i="22" s="1" a="1"/>
  <c r="I117" i="22" s="1"/>
  <c r="H112" i="22"/>
  <c r="I112" i="22" s="1" a="1"/>
  <c r="I112" i="22" s="1"/>
  <c r="H110" i="22"/>
  <c r="I110" i="22" s="1" a="1"/>
  <c r="I110" i="22" s="1"/>
  <c r="K10" i="19"/>
  <c r="U20" i="19" s="1"/>
  <c r="H120" i="22"/>
  <c r="I120" i="22" s="1" a="1"/>
  <c r="I120" i="22" s="1"/>
  <c r="H116" i="22"/>
  <c r="I116" i="22" s="1" a="1"/>
  <c r="I116" i="22" s="1"/>
  <c r="H10" i="19"/>
  <c r="R20" i="19" s="1"/>
  <c r="J10" i="19"/>
  <c r="T20" i="19" s="1"/>
  <c r="H108" i="22"/>
  <c r="I108" i="22" s="1" a="1"/>
  <c r="I108" i="22" s="1"/>
  <c r="H115" i="22"/>
  <c r="I115" i="22" s="1" a="1"/>
  <c r="I115" i="22" s="1"/>
  <c r="H107" i="22"/>
  <c r="I107" i="22" s="1" a="1"/>
  <c r="I107" i="22" s="1"/>
  <c r="H121" i="18"/>
  <c r="I121" i="18" s="1" a="1"/>
  <c r="I121" i="18" s="1"/>
  <c r="H111" i="18"/>
  <c r="I111" i="18" s="1" a="1"/>
  <c r="I111" i="18" s="1"/>
  <c r="H107" i="18"/>
  <c r="I107" i="18" s="1" a="1"/>
  <c r="I107" i="18" s="1"/>
  <c r="H123" i="22"/>
  <c r="I123" i="22" s="1" a="1"/>
  <c r="I123" i="22" s="1"/>
  <c r="H119" i="18"/>
  <c r="I119" i="18" s="1" a="1"/>
  <c r="I119" i="18" s="1"/>
  <c r="H114" i="22"/>
  <c r="I114" i="22" s="1" a="1"/>
  <c r="I114" i="22" s="1"/>
  <c r="H120" i="18"/>
  <c r="I120" i="18" s="1" a="1"/>
  <c r="I120" i="18" s="1"/>
  <c r="H122" i="18"/>
  <c r="I122" i="18" s="1" a="1"/>
  <c r="I122" i="18" s="1"/>
  <c r="H108" i="18"/>
  <c r="I108" i="18" s="1" a="1"/>
  <c r="I108" i="18" s="1"/>
  <c r="H112" i="18"/>
  <c r="I112" i="18" s="1" a="1"/>
  <c r="I112" i="18" s="1"/>
  <c r="H119" i="22"/>
  <c r="I119" i="22" s="1" a="1"/>
  <c r="I119" i="22" s="1"/>
  <c r="H106" i="22"/>
  <c r="I106" i="22" s="1" a="1"/>
  <c r="I106" i="22" s="1"/>
  <c r="H105" i="22"/>
  <c r="I105" i="22" s="1" a="1"/>
  <c r="I105" i="22" s="1"/>
  <c r="H105" i="18"/>
  <c r="I105" i="18" s="1" a="1"/>
  <c r="I105" i="18" s="1"/>
  <c r="H111" i="22"/>
  <c r="I111" i="22" s="1" a="1"/>
  <c r="I111" i="22" s="1"/>
  <c r="H110" i="18"/>
  <c r="I110" i="18" s="1" a="1"/>
  <c r="I110" i="18" s="1"/>
  <c r="H118" i="22"/>
  <c r="I118" i="22" s="1" a="1"/>
  <c r="I118" i="22" s="1"/>
  <c r="H114" i="18"/>
  <c r="I114" i="18" s="1" a="1"/>
  <c r="I114" i="18" s="1"/>
  <c r="K129" i="5"/>
  <c r="E72" i="15" s="1" a="1"/>
  <c r="E72" i="15" s="1"/>
  <c r="K54" i="5"/>
  <c r="E68" i="15" s="1" a="1"/>
  <c r="E68" i="15" s="1"/>
  <c r="K57" i="5"/>
  <c r="E16" i="15" s="1" a="1"/>
  <c r="E16" i="15" s="1"/>
  <c r="K132" i="5"/>
  <c r="E81" i="15" s="1" a="1"/>
  <c r="E81" i="15" s="1"/>
  <c r="K109" i="5"/>
  <c r="E70" i="15" s="1" a="1"/>
  <c r="E70" i="15" s="1"/>
  <c r="K103" i="5"/>
  <c r="E97" i="15" s="1" a="1"/>
  <c r="E97" i="15" s="1"/>
  <c r="K114" i="5"/>
  <c r="E92" i="15" s="1" a="1"/>
  <c r="E92" i="15" s="1"/>
  <c r="K35" i="5"/>
  <c r="E12" i="15" s="1" a="1"/>
  <c r="E12" i="15" s="1"/>
  <c r="K130" i="5"/>
  <c r="E76" i="15" s="1" a="1"/>
  <c r="E76" i="15" s="1"/>
  <c r="K110" i="5"/>
  <c r="E105" i="15" s="1" a="1"/>
  <c r="E105" i="15" s="1"/>
  <c r="K99" i="5"/>
  <c r="E83" i="15" s="1" a="1"/>
  <c r="E83" i="15" s="1"/>
  <c r="K10" i="5"/>
  <c r="E53" i="15" s="1" a="1"/>
  <c r="E53" i="15" s="1"/>
  <c r="F26" i="4"/>
  <c r="K96" i="5"/>
  <c r="E101" i="15" s="1" a="1"/>
  <c r="E101" i="15" s="1"/>
  <c r="K42" i="5"/>
  <c r="E25" i="15" s="1" a="1"/>
  <c r="E25" i="15" s="1"/>
  <c r="K108" i="5"/>
  <c r="E89" i="15" s="1" a="1"/>
  <c r="E89" i="15" s="1"/>
  <c r="K122" i="5"/>
  <c r="E103" i="15" s="1" a="1"/>
  <c r="E103" i="15" s="1"/>
  <c r="K112" i="5"/>
  <c r="E91" i="15" s="1" a="1"/>
  <c r="E91" i="15" s="1"/>
  <c r="K100" i="5"/>
  <c r="E84" i="15" s="1" a="1"/>
  <c r="E84" i="15" s="1"/>
  <c r="F138" i="4"/>
  <c r="K94" i="5"/>
  <c r="E99" i="15" s="1" a="1"/>
  <c r="E99" i="15" s="1"/>
  <c r="K104" i="5"/>
  <c r="E95" i="15" s="1" a="1"/>
  <c r="E95" i="15" s="1"/>
  <c r="K64" i="5"/>
  <c r="E79" i="15" s="1" a="1"/>
  <c r="E79" i="15" s="1"/>
  <c r="K134" i="5"/>
  <c r="E107" i="15" s="1" a="1"/>
  <c r="E107" i="15" s="1"/>
  <c r="K102" i="5"/>
  <c r="E93" i="15" s="1" a="1"/>
  <c r="E93" i="15" s="1"/>
  <c r="K13" i="4"/>
  <c r="K14" i="5"/>
  <c r="E56" i="15" s="1" a="1"/>
  <c r="E56" i="15" s="1"/>
  <c r="K133" i="5"/>
  <c r="E106" i="15" s="1" a="1"/>
  <c r="E106" i="15" s="1"/>
  <c r="F146" i="4"/>
  <c r="K90" i="5"/>
  <c r="E104" i="15" s="1" a="1"/>
  <c r="E104" i="15" s="1"/>
  <c r="F74" i="4"/>
  <c r="K131" i="5"/>
  <c r="E75" i="15" s="1" a="1"/>
  <c r="E75" i="15" s="1"/>
  <c r="K16" i="5"/>
  <c r="E50" i="15" s="1" a="1"/>
  <c r="E50" i="15" s="1"/>
  <c r="K45" i="5"/>
  <c r="E34" i="15" s="1" a="1"/>
  <c r="E34" i="15" s="1"/>
  <c r="K41" i="5"/>
  <c r="E58" i="15" s="1" a="1"/>
  <c r="E58" i="15" s="1"/>
  <c r="K115" i="5"/>
  <c r="E60" i="15" s="1" a="1"/>
  <c r="E60" i="15" s="1"/>
  <c r="K120" i="5"/>
  <c r="E109" i="15" s="1" a="1"/>
  <c r="E109" i="15" s="1"/>
  <c r="K19" i="5"/>
  <c r="E13" i="15" s="1" a="1"/>
  <c r="E13" i="15" s="1"/>
  <c r="K34" i="5"/>
  <c r="E41" i="15" s="1" a="1"/>
  <c r="E41" i="15" s="1"/>
  <c r="K88" i="5"/>
  <c r="E134" i="15" s="1" a="1"/>
  <c r="E134" i="15" s="1"/>
  <c r="E138" i="4"/>
  <c r="K92" i="5"/>
  <c r="E15" i="15" s="1" a="1"/>
  <c r="E15" i="15" s="1"/>
  <c r="K48" i="5"/>
  <c r="E31" i="15" s="1" a="1"/>
  <c r="E31" i="15" s="1"/>
  <c r="K47" i="5"/>
  <c r="E9" i="15" s="1" a="1"/>
  <c r="E9" i="15" s="1"/>
  <c r="K128" i="5"/>
  <c r="E110" i="15" s="1" a="1"/>
  <c r="E110" i="15" s="1"/>
  <c r="E130" i="4"/>
  <c r="K23" i="5"/>
  <c r="E33" i="15" s="1" a="1"/>
  <c r="E33" i="15" s="1"/>
  <c r="K37" i="5"/>
  <c r="E32" i="15" s="1" a="1"/>
  <c r="E32" i="15" s="1"/>
  <c r="J13" i="4"/>
  <c r="K60" i="5"/>
  <c r="E67" i="15" s="1" a="1"/>
  <c r="E67" i="15" s="1"/>
  <c r="E170" i="4"/>
  <c r="K70" i="5"/>
  <c r="E116" i="15" s="1" a="1"/>
  <c r="E116" i="15" s="1"/>
  <c r="K79" i="5"/>
  <c r="E125" i="15" s="1" a="1"/>
  <c r="E125" i="15" s="1"/>
  <c r="K117" i="5"/>
  <c r="E71" i="15" s="1" a="1"/>
  <c r="E71" i="15" s="1"/>
  <c r="K33" i="5"/>
  <c r="E22" i="15" s="1" a="1"/>
  <c r="E22" i="15" s="1"/>
  <c r="K118" i="5"/>
  <c r="E77" i="15" s="1" a="1"/>
  <c r="E77" i="15" s="1"/>
  <c r="K97" i="5"/>
  <c r="E88" i="15" s="1" a="1"/>
  <c r="E88" i="15" s="1"/>
  <c r="K26" i="5"/>
  <c r="E11" i="15" s="1" a="1"/>
  <c r="E11" i="15" s="1"/>
  <c r="K106" i="5"/>
  <c r="E86" i="15" s="1" a="1"/>
  <c r="E86" i="15" s="1"/>
  <c r="K46" i="5"/>
  <c r="E62" i="15" s="1" a="1"/>
  <c r="E62" i="15" s="1"/>
  <c r="K50" i="5"/>
  <c r="E59" i="15" s="1" a="1"/>
  <c r="E59" i="15" s="1"/>
  <c r="K74" i="5"/>
  <c r="E120" i="15" s="1" a="1"/>
  <c r="E120" i="15" s="1"/>
  <c r="K15" i="5"/>
  <c r="E24" i="15" s="1" a="1"/>
  <c r="E24" i="15" s="1"/>
  <c r="K82" i="5"/>
  <c r="E128" i="15" s="1" a="1"/>
  <c r="E128" i="15" s="1"/>
  <c r="K91" i="5"/>
  <c r="E45" i="15" s="1" a="1"/>
  <c r="E45" i="15" s="1"/>
  <c r="K38" i="5"/>
  <c r="E61" i="15" s="1" a="1"/>
  <c r="E61" i="15" s="1"/>
  <c r="K18" i="5"/>
  <c r="E39" i="15" s="1" a="1"/>
  <c r="E39" i="15" s="1"/>
  <c r="K27" i="5"/>
  <c r="E18" i="15" s="1" a="1"/>
  <c r="E18" i="15" s="1"/>
  <c r="K62" i="5"/>
  <c r="E54" i="15" s="1" a="1"/>
  <c r="E54" i="15" s="1"/>
  <c r="K24" i="5"/>
  <c r="E52" i="15" s="1" a="1"/>
  <c r="E52" i="15" s="1"/>
  <c r="K22" i="5"/>
  <c r="E20" i="15" s="1" a="1"/>
  <c r="E20" i="15" s="1"/>
  <c r="K12" i="5"/>
  <c r="E19" i="15" s="1" a="1"/>
  <c r="E19" i="15" s="1"/>
  <c r="K111" i="5"/>
  <c r="E90" i="15" s="1" a="1"/>
  <c r="E90" i="15" s="1"/>
  <c r="K25" i="5"/>
  <c r="E26" i="15" s="1" a="1"/>
  <c r="E26" i="15" s="1"/>
  <c r="K61" i="5"/>
  <c r="E28" i="15" s="1" a="1"/>
  <c r="E28" i="15" s="1"/>
  <c r="K58" i="5"/>
  <c r="E49" i="15" s="1" a="1"/>
  <c r="E49" i="15" s="1"/>
  <c r="K77" i="5"/>
  <c r="E123" i="15" s="1" a="1"/>
  <c r="E123" i="15" s="1"/>
  <c r="K20" i="5"/>
  <c r="E55" i="15" s="1" a="1"/>
  <c r="E55" i="15" s="1"/>
  <c r="K30" i="5"/>
  <c r="E35" i="15" s="1" a="1"/>
  <c r="E35" i="15" s="1"/>
  <c r="K119" i="5"/>
  <c r="E108" i="15" s="1" a="1"/>
  <c r="E108" i="15" s="1"/>
  <c r="K56" i="5"/>
  <c r="E29" i="15" s="1" a="1"/>
  <c r="E29" i="15" s="1"/>
  <c r="E98" i="4"/>
  <c r="K116" i="5"/>
  <c r="E73" i="15" s="1" a="1"/>
  <c r="E73" i="15" s="1"/>
  <c r="K44" i="5"/>
  <c r="E14" i="15" s="1" a="1"/>
  <c r="E14" i="15" s="1"/>
  <c r="K89" i="5"/>
  <c r="E82" i="15" s="1" a="1"/>
  <c r="E82" i="15" s="1"/>
  <c r="K121" i="5"/>
  <c r="E102" i="15" s="1" a="1"/>
  <c r="E102" i="15" s="1"/>
  <c r="K87" i="5"/>
  <c r="E133" i="15" s="1" a="1"/>
  <c r="E133" i="15" s="1"/>
  <c r="K66" i="5"/>
  <c r="E112" i="15" s="1" a="1"/>
  <c r="E112" i="15" s="1"/>
  <c r="K78" i="5"/>
  <c r="E124" i="15" s="1" a="1"/>
  <c r="E124" i="15" s="1"/>
  <c r="J12" i="4"/>
  <c r="K43" i="5"/>
  <c r="E36" i="15" s="1" a="1"/>
  <c r="E36" i="15" s="1"/>
  <c r="K55" i="5"/>
  <c r="E43" i="15" s="1" a="1"/>
  <c r="E43" i="15" s="1"/>
  <c r="K12" i="4"/>
  <c r="K68" i="5"/>
  <c r="E114" i="15" s="1" a="1"/>
  <c r="E114" i="15" s="1"/>
  <c r="K124" i="5"/>
  <c r="E48" i="15" s="1" a="1"/>
  <c r="E48" i="15" s="1"/>
  <c r="K19" i="1"/>
  <c r="K13" i="5"/>
  <c r="E38" i="15" s="1" a="1"/>
  <c r="E38" i="15" s="1"/>
  <c r="K107" i="5"/>
  <c r="E74" i="15" s="1" a="1"/>
  <c r="E74" i="15" s="1"/>
  <c r="K85" i="5"/>
  <c r="E131" i="15" s="1" a="1"/>
  <c r="E131" i="15" s="1"/>
  <c r="K69" i="5"/>
  <c r="E115" i="15" s="1" a="1"/>
  <c r="E115" i="15" s="1"/>
  <c r="K123" i="5"/>
  <c r="E46" i="15" s="1" a="1"/>
  <c r="E46" i="15" s="1"/>
  <c r="K31" i="5"/>
  <c r="E63" i="15" s="1" a="1"/>
  <c r="E63" i="15" s="1"/>
  <c r="K125" i="5"/>
  <c r="E80" i="15" s="1" a="1"/>
  <c r="E80" i="15" s="1"/>
  <c r="K126" i="5"/>
  <c r="E42" i="15" s="1" a="1"/>
  <c r="E42" i="15" s="1"/>
  <c r="K98" i="5"/>
  <c r="E98" i="15" s="1" a="1"/>
  <c r="E98" i="15" s="1"/>
  <c r="K39" i="5"/>
  <c r="E37" i="15" s="1" a="1"/>
  <c r="E37" i="15" s="1"/>
  <c r="J14" i="4"/>
  <c r="K36" i="5"/>
  <c r="E40" i="15" s="1" a="1"/>
  <c r="E40" i="15" s="1"/>
  <c r="K80" i="5"/>
  <c r="E126" i="15" s="1" a="1"/>
  <c r="E126" i="15" s="1"/>
  <c r="K113" i="5"/>
  <c r="E64" i="15" s="1" a="1"/>
  <c r="E64" i="15" s="1"/>
  <c r="K52" i="5"/>
  <c r="E30" i="15" s="1" a="1"/>
  <c r="E30" i="15" s="1"/>
  <c r="K51" i="5"/>
  <c r="E94" i="15" s="1" a="1"/>
  <c r="E94" i="15" s="1"/>
  <c r="K9" i="5"/>
  <c r="E27" i="15" s="1" a="1"/>
  <c r="E27" i="15" s="1"/>
  <c r="K84" i="5"/>
  <c r="E130" i="15" s="1" a="1"/>
  <c r="E130" i="15" s="1"/>
  <c r="K67" i="5"/>
  <c r="E113" i="15" s="1" a="1"/>
  <c r="E113" i="15" s="1"/>
  <c r="K53" i="5"/>
  <c r="E44" i="15" s="1" a="1"/>
  <c r="E44" i="15" s="1"/>
  <c r="K86" i="5"/>
  <c r="E132" i="15" s="1" a="1"/>
  <c r="E132" i="15" s="1"/>
  <c r="K73" i="5"/>
  <c r="E119" i="15" s="1" a="1"/>
  <c r="E119" i="15" s="1"/>
  <c r="K21" i="5"/>
  <c r="E66" i="15" s="1" a="1"/>
  <c r="E66" i="15" s="1"/>
  <c r="K59" i="5"/>
  <c r="E96" i="15" s="1" a="1"/>
  <c r="E96" i="15" s="1"/>
  <c r="K127" i="5"/>
  <c r="E69" i="15" s="1" a="1"/>
  <c r="E69" i="15" s="1"/>
  <c r="K105" i="5"/>
  <c r="E85" i="15" s="1" a="1"/>
  <c r="E85" i="15" s="1"/>
  <c r="K40" i="5"/>
  <c r="E51" i="15" s="1" a="1"/>
  <c r="E51" i="15" s="1"/>
  <c r="K83" i="5"/>
  <c r="E129" i="15" s="1" a="1"/>
  <c r="E129" i="15" s="1"/>
  <c r="K81" i="5"/>
  <c r="E127" i="15" s="1" a="1"/>
  <c r="E127" i="15" s="1"/>
  <c r="K95" i="5"/>
  <c r="E100" i="15" s="1" a="1"/>
  <c r="E100" i="15" s="1"/>
  <c r="K101" i="5"/>
  <c r="E78" i="15" s="1" a="1"/>
  <c r="E78" i="15" s="1"/>
  <c r="K93" i="5"/>
  <c r="E87" i="15" s="1" a="1"/>
  <c r="E87" i="15" s="1"/>
  <c r="K14" i="4"/>
  <c r="K65" i="5"/>
  <c r="E111" i="15" s="1" a="1"/>
  <c r="E111" i="15" s="1"/>
  <c r="L121" i="1"/>
  <c r="K11" i="5"/>
  <c r="E23" i="15" s="1" a="1"/>
  <c r="E23" i="15" s="1"/>
  <c r="E10" i="4"/>
  <c r="P13" i="4" s="1"/>
  <c r="F130" i="4"/>
  <c r="F114" i="4"/>
  <c r="E154" i="4"/>
  <c r="L80" i="1"/>
  <c r="L36" i="1"/>
  <c r="K100" i="1"/>
  <c r="K105" i="1"/>
  <c r="K123" i="1"/>
  <c r="M122" i="15" s="1"/>
  <c r="K104" i="1"/>
  <c r="L76" i="1"/>
  <c r="K101" i="1"/>
  <c r="L92" i="1"/>
  <c r="K59" i="1"/>
  <c r="K92" i="1"/>
  <c r="K111" i="1"/>
  <c r="K129" i="1"/>
  <c r="L98" i="1"/>
  <c r="K38" i="1"/>
  <c r="E146" i="4"/>
  <c r="K135" i="1"/>
  <c r="K96" i="1"/>
  <c r="L103" i="1"/>
  <c r="L90" i="1"/>
  <c r="K81" i="1"/>
  <c r="J15" i="4"/>
  <c r="L27" i="1"/>
  <c r="L129" i="1"/>
  <c r="K27" i="1"/>
  <c r="K21" i="1"/>
  <c r="L99" i="1"/>
  <c r="L47" i="1"/>
  <c r="K65" i="1"/>
  <c r="K88" i="1"/>
  <c r="K98" i="1"/>
  <c r="L94" i="1"/>
  <c r="K11" i="4"/>
  <c r="F10" i="4"/>
  <c r="Q13" i="4" s="1"/>
  <c r="J16" i="4"/>
  <c r="L101" i="1"/>
  <c r="K25" i="1"/>
  <c r="F50" i="4"/>
  <c r="K117" i="1"/>
  <c r="K15" i="4"/>
  <c r="L43" i="1"/>
  <c r="K17" i="1"/>
  <c r="L135" i="1"/>
  <c r="L57" i="1"/>
  <c r="K102" i="1"/>
  <c r="L31" i="1"/>
  <c r="L105" i="1"/>
  <c r="L21" i="1"/>
  <c r="L123" i="1"/>
  <c r="K103" i="1"/>
  <c r="L117" i="1"/>
  <c r="L37" i="1"/>
  <c r="L87" i="1"/>
  <c r="L39" i="1"/>
  <c r="K55" i="1"/>
  <c r="L93" i="1"/>
  <c r="L84" i="1"/>
  <c r="K57" i="1"/>
  <c r="K99" i="1"/>
  <c r="K47" i="1"/>
  <c r="E122" i="4"/>
  <c r="P23" i="4" s="1"/>
  <c r="K58" i="1"/>
  <c r="E50" i="4"/>
  <c r="K66" i="1"/>
  <c r="F122" i="4"/>
  <c r="K131" i="1"/>
  <c r="K56" i="1"/>
  <c r="E26" i="4"/>
  <c r="E162" i="4"/>
  <c r="E74" i="4"/>
  <c r="L125" i="1"/>
  <c r="L134" i="1"/>
  <c r="L126" i="1"/>
  <c r="F162" i="4"/>
  <c r="K112" i="1"/>
  <c r="K126" i="1"/>
  <c r="L115" i="1"/>
  <c r="L109" i="1"/>
  <c r="K122" i="1"/>
  <c r="L119" i="1"/>
  <c r="K134" i="1"/>
  <c r="K109" i="1"/>
  <c r="K127" i="1"/>
  <c r="K116" i="1"/>
  <c r="L113" i="1"/>
  <c r="L56" i="1"/>
  <c r="L20" i="1"/>
  <c r="L130" i="1"/>
  <c r="K121" i="1"/>
  <c r="K26" i="1"/>
  <c r="K133" i="1"/>
  <c r="L44" i="1"/>
  <c r="K120" i="1"/>
  <c r="K62" i="1"/>
  <c r="L131" i="1"/>
  <c r="L124" i="1"/>
  <c r="K44" i="1"/>
  <c r="L127" i="1"/>
  <c r="K125" i="1"/>
  <c r="L116" i="1"/>
  <c r="K107" i="1"/>
  <c r="K114" i="1"/>
  <c r="K93" i="1"/>
  <c r="E82" i="4"/>
  <c r="K110" i="1"/>
  <c r="K108" i="1"/>
  <c r="K113" i="1"/>
  <c r="K115" i="1"/>
  <c r="K119" i="1"/>
  <c r="L114" i="1"/>
  <c r="L120" i="1"/>
  <c r="K118" i="1"/>
  <c r="M117" i="15" s="1"/>
  <c r="L133" i="1"/>
  <c r="K106" i="1"/>
  <c r="K128" i="1"/>
  <c r="K132" i="1"/>
  <c r="K130" i="1"/>
  <c r="L74" i="1"/>
  <c r="L128" i="1"/>
  <c r="L118" i="1"/>
  <c r="L132" i="1"/>
  <c r="K124" i="1"/>
  <c r="K82" i="1"/>
  <c r="L15" i="1"/>
  <c r="L97" i="1"/>
  <c r="L96" i="1"/>
  <c r="L86" i="1"/>
  <c r="L26" i="1"/>
  <c r="K32" i="1"/>
  <c r="K37" i="1"/>
  <c r="K94" i="1"/>
  <c r="K77" i="1"/>
  <c r="L88" i="1"/>
  <c r="K41" i="1"/>
  <c r="K22" i="1"/>
  <c r="K68" i="1"/>
  <c r="L30" i="1"/>
  <c r="L68" i="1"/>
  <c r="L108" i="1"/>
  <c r="L53" i="1"/>
  <c r="K78" i="1"/>
  <c r="K52" i="1"/>
  <c r="K74" i="1"/>
  <c r="L70" i="1"/>
  <c r="L18" i="1"/>
  <c r="K42" i="1"/>
  <c r="K95" i="1"/>
  <c r="K49" i="1"/>
  <c r="L48" i="1"/>
  <c r="L111" i="1"/>
  <c r="L104" i="1"/>
  <c r="L82" i="1"/>
  <c r="L33" i="1"/>
  <c r="K63" i="1"/>
  <c r="L19" i="1"/>
  <c r="K31" i="1"/>
  <c r="L72" i="1"/>
  <c r="L71" i="1"/>
  <c r="K30" i="1"/>
  <c r="K15" i="1"/>
  <c r="K18" i="1"/>
  <c r="L75" i="1"/>
  <c r="K70" i="1"/>
  <c r="L63" i="1"/>
  <c r="K43" i="1"/>
  <c r="K75" i="1"/>
  <c r="L22" i="1"/>
  <c r="L25" i="1"/>
  <c r="K61" i="1"/>
  <c r="K23" i="1"/>
  <c r="L11" i="1"/>
  <c r="K35" i="1"/>
  <c r="L42" i="1"/>
  <c r="K51" i="1"/>
  <c r="K48" i="1"/>
  <c r="K87" i="1"/>
  <c r="L106" i="1"/>
  <c r="K50" i="1"/>
  <c r="L58" i="1"/>
  <c r="K76" i="1"/>
  <c r="K29" i="1"/>
  <c r="K97" i="1"/>
  <c r="K90" i="1"/>
  <c r="K39" i="1"/>
  <c r="K71" i="1"/>
  <c r="L81" i="1"/>
  <c r="L122" i="1"/>
  <c r="K14" i="1"/>
  <c r="L51" i="1"/>
  <c r="L13" i="1"/>
  <c r="L65" i="1"/>
  <c r="K64" i="1"/>
  <c r="K11" i="1"/>
  <c r="L55" i="1"/>
  <c r="L89" i="1"/>
  <c r="L50" i="1"/>
  <c r="K72" i="1"/>
  <c r="L41" i="1"/>
  <c r="K69" i="1"/>
  <c r="K20" i="1"/>
  <c r="K80" i="1"/>
  <c r="L95" i="1"/>
  <c r="L112" i="1"/>
  <c r="L52" i="1"/>
  <c r="L100" i="1"/>
  <c r="L102" i="1"/>
  <c r="L62" i="1"/>
  <c r="L69" i="1"/>
  <c r="K89" i="1"/>
  <c r="L61" i="1"/>
  <c r="L23" i="1"/>
  <c r="L64" i="1"/>
  <c r="L66" i="1"/>
  <c r="K45" i="1"/>
  <c r="L29" i="1"/>
  <c r="L35" i="1"/>
  <c r="L107" i="1"/>
  <c r="L17" i="1"/>
  <c r="L83" i="1"/>
  <c r="L38" i="1"/>
  <c r="K13" i="1"/>
  <c r="L45" i="1"/>
  <c r="K33" i="1"/>
  <c r="K53" i="1"/>
  <c r="K84" i="1"/>
  <c r="K86" i="1"/>
  <c r="L14" i="1"/>
  <c r="L32" i="1"/>
  <c r="K83" i="1"/>
  <c r="K36" i="1"/>
  <c r="L78" i="1"/>
  <c r="L49" i="1"/>
  <c r="L59" i="1"/>
  <c r="L77" i="1"/>
  <c r="F58" i="4"/>
  <c r="F42" i="4"/>
  <c r="E66" i="4"/>
  <c r="P16" i="4" s="1"/>
  <c r="E34" i="4"/>
  <c r="E58" i="4"/>
  <c r="E114" i="4"/>
  <c r="E90" i="4"/>
  <c r="F34" i="4"/>
  <c r="Q12" i="4" s="1"/>
  <c r="E42" i="4"/>
  <c r="F98" i="4"/>
  <c r="F90" i="4"/>
  <c r="E106" i="4"/>
  <c r="F18" i="4"/>
  <c r="E18" i="4"/>
  <c r="F106" i="4"/>
  <c r="F82" i="4"/>
  <c r="Q18" i="4" s="1"/>
  <c r="F66" i="4"/>
  <c r="M131" i="28" l="1"/>
  <c r="M27" i="28"/>
  <c r="M69" i="28"/>
  <c r="M112" i="28"/>
  <c r="M92" i="28"/>
  <c r="M87" i="28"/>
  <c r="M53" i="28"/>
  <c r="M85" i="28"/>
  <c r="M42" i="28"/>
  <c r="M46" i="28"/>
  <c r="M86" i="28"/>
  <c r="M96" i="28"/>
  <c r="M24" i="28"/>
  <c r="M31" i="28"/>
  <c r="M128" i="28"/>
  <c r="M48" i="28"/>
  <c r="M43" i="28"/>
  <c r="M119" i="28"/>
  <c r="M50" i="28"/>
  <c r="M126" i="28"/>
  <c r="M109" i="28"/>
  <c r="M110" i="28"/>
  <c r="M71" i="28"/>
  <c r="M132" i="28"/>
  <c r="M113" i="28"/>
  <c r="M58" i="28"/>
  <c r="M22" i="28"/>
  <c r="M14" i="28"/>
  <c r="M25" i="28"/>
  <c r="M21" i="28"/>
  <c r="M97" i="28"/>
  <c r="M78" i="28"/>
  <c r="M62" i="28"/>
  <c r="M130" i="28"/>
  <c r="M33" i="28"/>
  <c r="M120" i="28"/>
  <c r="M117" i="28"/>
  <c r="L26" i="5"/>
  <c r="F11" i="15" s="1" a="1"/>
  <c r="F11" i="15" s="1"/>
  <c r="M134" i="28"/>
  <c r="M122" i="28"/>
  <c r="M47" i="28"/>
  <c r="M12" i="28"/>
  <c r="M73" i="28"/>
  <c r="L69" i="5"/>
  <c r="F115" i="15" s="1" a="1"/>
  <c r="F115" i="15" s="1"/>
  <c r="AW12" i="14"/>
  <c r="AW17" i="14"/>
  <c r="AW23" i="14"/>
  <c r="L127" i="5"/>
  <c r="F69" i="15" s="1" a="1"/>
  <c r="F69" i="15" s="1"/>
  <c r="T9" i="19"/>
  <c r="T12" i="19"/>
  <c r="T10" i="19"/>
  <c r="U22" i="23"/>
  <c r="V22" i="23" s="1"/>
  <c r="T22" i="19"/>
  <c r="T18" i="19"/>
  <c r="U19" i="23"/>
  <c r="U24" i="23"/>
  <c r="T15" i="19"/>
  <c r="T14" i="19"/>
  <c r="T11" i="19"/>
  <c r="U21" i="23"/>
  <c r="U15" i="23"/>
  <c r="P22" i="4"/>
  <c r="P12" i="4"/>
  <c r="P15" i="4"/>
  <c r="S15" i="32"/>
  <c r="T18" i="23"/>
  <c r="T16" i="23"/>
  <c r="AV12" i="14"/>
  <c r="AV19" i="14"/>
  <c r="AV18" i="14"/>
  <c r="AX19" i="14"/>
  <c r="AX11" i="14"/>
  <c r="T19" i="23"/>
  <c r="T17" i="19"/>
  <c r="T19" i="19"/>
  <c r="T25" i="19"/>
  <c r="U12" i="23"/>
  <c r="AX13" i="14"/>
  <c r="AX17" i="14"/>
  <c r="S25" i="23"/>
  <c r="AX18" i="14"/>
  <c r="S19" i="23"/>
  <c r="S10" i="23"/>
  <c r="U10" i="23"/>
  <c r="M15" i="28"/>
  <c r="M127" i="28"/>
  <c r="Q10" i="32"/>
  <c r="Q11" i="32"/>
  <c r="S19" i="32"/>
  <c r="Q15" i="32"/>
  <c r="Q22" i="32"/>
  <c r="S10" i="32"/>
  <c r="T21" i="19"/>
  <c r="T24" i="19"/>
  <c r="U25" i="23"/>
  <c r="U18" i="23"/>
  <c r="T13" i="23"/>
  <c r="AV15" i="14"/>
  <c r="AV16" i="14"/>
  <c r="AV20" i="14"/>
  <c r="AX15" i="14"/>
  <c r="AX14" i="14"/>
  <c r="U17" i="23"/>
  <c r="S23" i="23"/>
  <c r="AX16" i="14"/>
  <c r="T14" i="23"/>
  <c r="U9" i="23"/>
  <c r="M99" i="28"/>
  <c r="M49" i="28"/>
  <c r="AU24" i="14"/>
  <c r="AU17" i="14"/>
  <c r="P15" i="32"/>
  <c r="S22" i="32"/>
  <c r="S13" i="32"/>
  <c r="S12" i="32"/>
  <c r="U14" i="23"/>
  <c r="U11" i="23"/>
  <c r="U23" i="23"/>
  <c r="AV17" i="14"/>
  <c r="AX10" i="14"/>
  <c r="AX24" i="14"/>
  <c r="U16" i="23"/>
  <c r="M55" i="28"/>
  <c r="M63" i="28"/>
  <c r="M95" i="28"/>
  <c r="M11" i="28"/>
  <c r="T27" i="23"/>
  <c r="AX23" i="14"/>
  <c r="AX21" i="14"/>
  <c r="S14" i="23"/>
  <c r="S16" i="23"/>
  <c r="S22" i="23"/>
  <c r="AU11" i="14"/>
  <c r="P11" i="32"/>
  <c r="P13" i="32"/>
  <c r="P16" i="32"/>
  <c r="AU19" i="14"/>
  <c r="AU20" i="14"/>
  <c r="Q9" i="4"/>
  <c r="Q14" i="4"/>
  <c r="Q20" i="4"/>
  <c r="Q15" i="4"/>
  <c r="P22" i="32"/>
  <c r="S21" i="32"/>
  <c r="P20" i="32"/>
  <c r="P10" i="32"/>
  <c r="P17" i="32"/>
  <c r="S18" i="32"/>
  <c r="P24" i="32"/>
  <c r="R13" i="32"/>
  <c r="R13" i="19"/>
  <c r="R10" i="19"/>
  <c r="R18" i="19"/>
  <c r="R9" i="19"/>
  <c r="R21" i="19"/>
  <c r="T15" i="23"/>
  <c r="U21" i="27"/>
  <c r="V21" i="27" s="1"/>
  <c r="T12" i="27"/>
  <c r="T17" i="27"/>
  <c r="T22" i="23"/>
  <c r="AV10" i="14"/>
  <c r="AV24" i="14"/>
  <c r="T25" i="23"/>
  <c r="AV13" i="14"/>
  <c r="Q19" i="4"/>
  <c r="Q17" i="4"/>
  <c r="AU15" i="14"/>
  <c r="T13" i="27"/>
  <c r="U26" i="27"/>
  <c r="V26" i="27" s="1"/>
  <c r="Q16" i="4"/>
  <c r="Q10" i="4"/>
  <c r="P9" i="4"/>
  <c r="P21" i="4"/>
  <c r="AN27" i="1"/>
  <c r="AV27" i="1" s="1"/>
  <c r="P18" i="4"/>
  <c r="P26" i="4"/>
  <c r="P19" i="4"/>
  <c r="P10" i="4"/>
  <c r="P14" i="4"/>
  <c r="Q21" i="4"/>
  <c r="AU13" i="14"/>
  <c r="Q13" i="32"/>
  <c r="P21" i="32"/>
  <c r="S17" i="32"/>
  <c r="P19" i="32"/>
  <c r="Q18" i="32"/>
  <c r="Q16" i="32"/>
  <c r="R19" i="32"/>
  <c r="S16" i="32"/>
  <c r="AU25" i="14"/>
  <c r="R25" i="19"/>
  <c r="R17" i="19"/>
  <c r="S24" i="19"/>
  <c r="AU23" i="14"/>
  <c r="S18" i="19"/>
  <c r="U20" i="27"/>
  <c r="V20" i="27" s="1"/>
  <c r="U15" i="27"/>
  <c r="V15" i="27" s="1"/>
  <c r="U17" i="27"/>
  <c r="V17" i="27" s="1"/>
  <c r="U12" i="27"/>
  <c r="V12" i="27" s="1"/>
  <c r="U10" i="27"/>
  <c r="V10" i="27" s="1"/>
  <c r="U16" i="19"/>
  <c r="T10" i="23"/>
  <c r="T19" i="27"/>
  <c r="R15" i="19"/>
  <c r="S14" i="19"/>
  <c r="U24" i="27"/>
  <c r="V24" i="27" s="1"/>
  <c r="T21" i="23"/>
  <c r="Q14" i="32"/>
  <c r="Q21" i="32"/>
  <c r="R12" i="32"/>
  <c r="U14" i="19"/>
  <c r="U18" i="19"/>
  <c r="R19" i="19"/>
  <c r="R24" i="19"/>
  <c r="S19" i="19"/>
  <c r="U19" i="27"/>
  <c r="V19" i="27" s="1"/>
  <c r="U13" i="27"/>
  <c r="V13" i="27" s="1"/>
  <c r="T10" i="27"/>
  <c r="U14" i="27"/>
  <c r="V14" i="27" s="1"/>
  <c r="S10" i="19"/>
  <c r="S25" i="19"/>
  <c r="U10" i="19"/>
  <c r="P11" i="4"/>
  <c r="R10" i="32"/>
  <c r="U19" i="19"/>
  <c r="R14" i="19"/>
  <c r="S11" i="19"/>
  <c r="S16" i="19"/>
  <c r="U11" i="19"/>
  <c r="P17" i="4"/>
  <c r="Q11" i="4"/>
  <c r="AU16" i="14"/>
  <c r="AU18" i="14"/>
  <c r="R22" i="32"/>
  <c r="P14" i="32"/>
  <c r="P12" i="32"/>
  <c r="P18" i="32"/>
  <c r="Q17" i="32"/>
  <c r="P25" i="32"/>
  <c r="S14" i="32"/>
  <c r="P23" i="32"/>
  <c r="R11" i="32"/>
  <c r="R22" i="19"/>
  <c r="R12" i="19"/>
  <c r="S9" i="19"/>
  <c r="S22" i="19"/>
  <c r="R16" i="19"/>
  <c r="S17" i="19"/>
  <c r="U12" i="19"/>
  <c r="T12" i="23"/>
  <c r="U23" i="27"/>
  <c r="V23" i="27" s="1"/>
  <c r="T15" i="27"/>
  <c r="U9" i="27"/>
  <c r="V9" i="27" s="1"/>
  <c r="S12" i="19"/>
  <c r="U22" i="27"/>
  <c r="V22" i="27" s="1"/>
  <c r="T11" i="23"/>
  <c r="R15" i="32"/>
  <c r="Q20" i="32"/>
  <c r="U9" i="19"/>
  <c r="U22" i="19"/>
  <c r="T22" i="27"/>
  <c r="T9" i="27"/>
  <c r="S21" i="23"/>
  <c r="Q22" i="4"/>
  <c r="P20" i="4"/>
  <c r="Q23" i="4"/>
  <c r="AU10" i="14"/>
  <c r="AU14" i="14"/>
  <c r="R17" i="32"/>
  <c r="S11" i="32"/>
  <c r="S23" i="32"/>
  <c r="Q19" i="32"/>
  <c r="R25" i="32"/>
  <c r="R23" i="32"/>
  <c r="Q12" i="32"/>
  <c r="S20" i="32"/>
  <c r="R16" i="32"/>
  <c r="R18" i="32"/>
  <c r="AU12" i="14"/>
  <c r="U25" i="19"/>
  <c r="U21" i="19"/>
  <c r="T16" i="19"/>
  <c r="U17" i="19"/>
  <c r="R23" i="19"/>
  <c r="S15" i="19"/>
  <c r="U24" i="19"/>
  <c r="T9" i="23"/>
  <c r="T24" i="23"/>
  <c r="U11" i="27"/>
  <c r="V11" i="27" s="1"/>
  <c r="T21" i="27"/>
  <c r="T16" i="27"/>
  <c r="U16" i="27"/>
  <c r="V16" i="27" s="1"/>
  <c r="U13" i="23"/>
  <c r="T20" i="27"/>
  <c r="AV14" i="14"/>
  <c r="AV23" i="14"/>
  <c r="AX20" i="14"/>
  <c r="S11" i="23"/>
  <c r="S12" i="23"/>
  <c r="S17" i="23"/>
  <c r="S15" i="23"/>
  <c r="T17" i="23"/>
  <c r="T23" i="23"/>
  <c r="S9" i="23"/>
  <c r="Q23" i="32"/>
  <c r="R21" i="32"/>
  <c r="R20" i="32"/>
  <c r="R24" i="32"/>
  <c r="U15" i="19"/>
  <c r="R11" i="19"/>
  <c r="T11" i="27"/>
  <c r="T23" i="27"/>
  <c r="T14" i="27"/>
  <c r="S21" i="19"/>
  <c r="U26" i="23"/>
  <c r="V26" i="23" s="1"/>
  <c r="M129" i="28"/>
  <c r="U27" i="27"/>
  <c r="V27" i="27" s="1"/>
  <c r="T26" i="27"/>
  <c r="S29" i="23"/>
  <c r="S26" i="23"/>
  <c r="R48" i="15"/>
  <c r="AX22" i="14"/>
  <c r="L60" i="5"/>
  <c r="F67" i="15" s="1" a="1"/>
  <c r="F67" i="15" s="1"/>
  <c r="Q67" i="15" s="1"/>
  <c r="Q24" i="4"/>
  <c r="S23" i="19"/>
  <c r="T25" i="27"/>
  <c r="U25" i="27"/>
  <c r="V25" i="27" s="1"/>
  <c r="S13" i="19"/>
  <c r="S25" i="32"/>
  <c r="Q24" i="32"/>
  <c r="S24" i="32"/>
  <c r="U23" i="19"/>
  <c r="T24" i="27"/>
  <c r="AV26" i="14"/>
  <c r="AW22" i="14"/>
  <c r="P24" i="4"/>
  <c r="AV22" i="14"/>
  <c r="AV25" i="14"/>
  <c r="Q26" i="4"/>
  <c r="U26" i="19"/>
  <c r="V26" i="19" s="1"/>
  <c r="S28" i="23"/>
  <c r="U13" i="19"/>
  <c r="Q25" i="4"/>
  <c r="AU22" i="14"/>
  <c r="T13" i="19"/>
  <c r="T23" i="19"/>
  <c r="AW25" i="14"/>
  <c r="Q25" i="32"/>
  <c r="P25" i="4"/>
  <c r="T27" i="27"/>
  <c r="R39" i="15"/>
  <c r="S27" i="19"/>
  <c r="Q27" i="32"/>
  <c r="L46" i="5"/>
  <c r="F62" i="15" s="1" a="1"/>
  <c r="F62" i="15" s="1"/>
  <c r="L82" i="5"/>
  <c r="F128" i="15" s="1" a="1"/>
  <c r="F128" i="15" s="1"/>
  <c r="P27" i="32"/>
  <c r="R27" i="19"/>
  <c r="Q27" i="4"/>
  <c r="U27" i="23"/>
  <c r="V27" i="23" s="1"/>
  <c r="AX26" i="14"/>
  <c r="R26" i="23"/>
  <c r="R26" i="19"/>
  <c r="S26" i="19"/>
  <c r="S27" i="32"/>
  <c r="R27" i="32"/>
  <c r="U27" i="19"/>
  <c r="V27" i="19" s="1"/>
  <c r="R27" i="23"/>
  <c r="AU26" i="14"/>
  <c r="AU27" i="14"/>
  <c r="AU28" i="14"/>
  <c r="AU29" i="14"/>
  <c r="AX29" i="14"/>
  <c r="AW26" i="14"/>
  <c r="AW27" i="14"/>
  <c r="AW28" i="14"/>
  <c r="AW29" i="14"/>
  <c r="L114" i="5"/>
  <c r="F92" i="15" s="1" a="1"/>
  <c r="F92" i="15" s="1"/>
  <c r="Q92" i="15" s="1"/>
  <c r="L83" i="5"/>
  <c r="F129" i="15" s="1" a="1"/>
  <c r="F129" i="15" s="1"/>
  <c r="T27" i="19"/>
  <c r="S27" i="23"/>
  <c r="AO19" i="14"/>
  <c r="AN140" i="14"/>
  <c r="R41" i="15"/>
  <c r="R76" i="15"/>
  <c r="L29" i="5"/>
  <c r="F10" i="15" s="1" a="1"/>
  <c r="F10" i="15" s="1"/>
  <c r="L25" i="5"/>
  <c r="F26" i="15" s="1" a="1"/>
  <c r="F26" i="15" s="1"/>
  <c r="L110" i="5"/>
  <c r="F105" i="15" s="1" a="1"/>
  <c r="F105" i="15" s="1"/>
  <c r="R55" i="15"/>
  <c r="R59" i="15"/>
  <c r="S41" i="15"/>
  <c r="R42" i="15"/>
  <c r="R67" i="15"/>
  <c r="L40" i="5"/>
  <c r="F51" i="15" s="1" a="1"/>
  <c r="F51" i="15" s="1"/>
  <c r="L18" i="5"/>
  <c r="F39" i="15" s="1" a="1"/>
  <c r="F39" i="15" s="1"/>
  <c r="L24" i="5"/>
  <c r="F52" i="15" s="1" a="1"/>
  <c r="F52" i="15" s="1"/>
  <c r="L109" i="5"/>
  <c r="F70" i="15" s="1" a="1"/>
  <c r="F70" i="15" s="1"/>
  <c r="L98" i="5"/>
  <c r="F98" i="15" s="1" a="1"/>
  <c r="F98" i="15" s="1"/>
  <c r="L22" i="5"/>
  <c r="F20" i="15" s="1" a="1"/>
  <c r="F20" i="15" s="1"/>
  <c r="L75" i="5"/>
  <c r="F121" i="15" s="1" a="1"/>
  <c r="F121" i="15" s="1"/>
  <c r="L104" i="5"/>
  <c r="F95" i="15" s="1" a="1"/>
  <c r="F95" i="15" s="1"/>
  <c r="L129" i="5"/>
  <c r="F72" i="15" s="1" a="1"/>
  <c r="F72" i="15" s="1"/>
  <c r="L42" i="5"/>
  <c r="F25" i="15" s="1" a="1"/>
  <c r="F25" i="15" s="1"/>
  <c r="L106" i="5"/>
  <c r="F86" i="15" s="1" a="1"/>
  <c r="F86" i="15" s="1"/>
  <c r="L54" i="5"/>
  <c r="F68" i="15" s="1" a="1"/>
  <c r="F68" i="15" s="1"/>
  <c r="L53" i="5"/>
  <c r="F44" i="15" s="1" a="1"/>
  <c r="F44" i="15" s="1"/>
  <c r="L11" i="5"/>
  <c r="F23" i="15" s="1" a="1"/>
  <c r="F23" i="15" s="1"/>
  <c r="L126" i="5"/>
  <c r="F42" i="15" s="1" a="1"/>
  <c r="F42" i="15" s="1"/>
  <c r="L99" i="5"/>
  <c r="F83" i="15" s="1" a="1"/>
  <c r="F83" i="15" s="1"/>
  <c r="L47" i="5"/>
  <c r="F9" i="15" s="1" a="1"/>
  <c r="F9" i="15" s="1"/>
  <c r="L80" i="5"/>
  <c r="F126" i="15" s="1" a="1"/>
  <c r="F126" i="15" s="1"/>
  <c r="L112" i="5"/>
  <c r="F91" i="15" s="1" a="1"/>
  <c r="F91" i="15" s="1"/>
  <c r="L102" i="5"/>
  <c r="F93" i="15" s="1" a="1"/>
  <c r="F93" i="15" s="1"/>
  <c r="Q93" i="15" s="1"/>
  <c r="L62" i="5"/>
  <c r="F54" i="15" s="1" a="1"/>
  <c r="F54" i="15" s="1"/>
  <c r="L76" i="5"/>
  <c r="F122" i="15" s="1" a="1"/>
  <c r="F122" i="15" s="1"/>
  <c r="L123" i="5"/>
  <c r="F46" i="15" s="1" a="1"/>
  <c r="F46" i="15" s="1"/>
  <c r="M133" i="28"/>
  <c r="L38" i="5"/>
  <c r="F61" i="15" s="1" a="1"/>
  <c r="F61" i="15" s="1"/>
  <c r="L95" i="5"/>
  <c r="F100" i="15" s="1" a="1"/>
  <c r="F100" i="15" s="1"/>
  <c r="L50" i="5"/>
  <c r="F59" i="15" s="1" a="1"/>
  <c r="F59" i="15" s="1"/>
  <c r="L85" i="5"/>
  <c r="F131" i="15" s="1" a="1"/>
  <c r="F131" i="15" s="1"/>
  <c r="L86" i="5"/>
  <c r="F132" i="15" s="1" a="1"/>
  <c r="F132" i="15" s="1"/>
  <c r="L108" i="5"/>
  <c r="F89" i="15" s="1" a="1"/>
  <c r="F89" i="15" s="1"/>
  <c r="M125" i="28"/>
  <c r="L33" i="5"/>
  <c r="F22" i="15" s="1" a="1"/>
  <c r="F22" i="15" s="1"/>
  <c r="L115" i="5"/>
  <c r="F60" i="15" s="1" a="1"/>
  <c r="F60" i="15" s="1"/>
  <c r="L61" i="5"/>
  <c r="F28" i="15" s="1" a="1"/>
  <c r="F28" i="15" s="1"/>
  <c r="L70" i="5"/>
  <c r="F116" i="15" s="1" a="1"/>
  <c r="F116" i="15" s="1"/>
  <c r="L119" i="5"/>
  <c r="F108" i="15" s="1" a="1"/>
  <c r="F108" i="15" s="1"/>
  <c r="L125" i="5"/>
  <c r="F80" i="15" s="1" a="1"/>
  <c r="F80" i="15" s="1"/>
  <c r="L51" i="5"/>
  <c r="F94" i="15" s="1" a="1"/>
  <c r="F94" i="15" s="1"/>
  <c r="Q94" i="15" s="1"/>
  <c r="L65" i="5"/>
  <c r="F111" i="15" s="1" a="1"/>
  <c r="F111" i="15" s="1"/>
  <c r="L10" i="5"/>
  <c r="F53" i="15" s="1" a="1"/>
  <c r="F53" i="15" s="1"/>
  <c r="L132" i="5"/>
  <c r="F81" i="15" s="1" a="1"/>
  <c r="F81" i="15" s="1"/>
  <c r="Q81" i="15" s="1"/>
  <c r="L103" i="5"/>
  <c r="F97" i="15" s="1" a="1"/>
  <c r="F97" i="15" s="1"/>
  <c r="L35" i="5"/>
  <c r="F12" i="15" s="1" a="1"/>
  <c r="F12" i="15" s="1"/>
  <c r="Q12" i="15" s="1"/>
  <c r="L21" i="5"/>
  <c r="F66" i="15" s="1" a="1"/>
  <c r="F66" i="15" s="1"/>
  <c r="L130" i="5"/>
  <c r="F76" i="15" s="1" a="1"/>
  <c r="F76" i="15" s="1"/>
  <c r="L100" i="5"/>
  <c r="F84" i="15" s="1" a="1"/>
  <c r="F84" i="15" s="1"/>
  <c r="Q84" i="15" s="1"/>
  <c r="L92" i="5"/>
  <c r="F15" i="15" s="1" a="1"/>
  <c r="F15" i="15" s="1"/>
  <c r="L67" i="5"/>
  <c r="F113" i="15" s="1" a="1"/>
  <c r="F113" i="15" s="1"/>
  <c r="L122" i="5"/>
  <c r="F103" i="15" s="1" a="1"/>
  <c r="F103" i="15" s="1"/>
  <c r="L49" i="5"/>
  <c r="F57" i="15" s="1" a="1"/>
  <c r="F57" i="15" s="1"/>
  <c r="L94" i="5"/>
  <c r="F99" i="15" s="1" a="1"/>
  <c r="F99" i="15" s="1"/>
  <c r="L43" i="5"/>
  <c r="F36" i="15" s="1" a="1"/>
  <c r="F36" i="15" s="1"/>
  <c r="L12" i="5"/>
  <c r="F19" i="15" s="1" a="1"/>
  <c r="F19" i="15" s="1"/>
  <c r="L20" i="5"/>
  <c r="F55" i="15" s="1" a="1"/>
  <c r="F55" i="15" s="1"/>
  <c r="Q55" i="15" s="1"/>
  <c r="L134" i="5"/>
  <c r="F107" i="15" s="1" a="1"/>
  <c r="F107" i="15" s="1"/>
  <c r="L34" i="5"/>
  <c r="F41" i="15" s="1" a="1"/>
  <c r="F41" i="15" s="1"/>
  <c r="L30" i="5"/>
  <c r="F35" i="15" s="1" a="1"/>
  <c r="F35" i="15" s="1"/>
  <c r="Q35" i="15" s="1"/>
  <c r="L68" i="5"/>
  <c r="F114" i="15" s="1" a="1"/>
  <c r="F114" i="15" s="1"/>
  <c r="L28" i="5"/>
  <c r="F65" i="15" s="1" a="1"/>
  <c r="F65" i="15" s="1"/>
  <c r="L23" i="5"/>
  <c r="F33" i="15" s="1" a="1"/>
  <c r="F33" i="15" s="1"/>
  <c r="L66" i="5"/>
  <c r="F112" i="15" s="1" a="1"/>
  <c r="F112" i="15" s="1"/>
  <c r="L78" i="5"/>
  <c r="F124" i="15" s="1" a="1"/>
  <c r="F124" i="15" s="1"/>
  <c r="L131" i="5"/>
  <c r="F75" i="15" s="1" a="1"/>
  <c r="F75" i="15" s="1"/>
  <c r="L17" i="5"/>
  <c r="F47" i="15" s="1" a="1"/>
  <c r="F47" i="15" s="1"/>
  <c r="L74" i="5"/>
  <c r="F120" i="15" s="1" a="1"/>
  <c r="F120" i="15" s="1"/>
  <c r="L107" i="5"/>
  <c r="F74" i="15" s="1" a="1"/>
  <c r="F74" i="15" s="1"/>
  <c r="L39" i="5"/>
  <c r="F37" i="15" s="1" a="1"/>
  <c r="F37" i="15" s="1"/>
  <c r="L48" i="5"/>
  <c r="F31" i="15" s="1" a="1"/>
  <c r="F31" i="15" s="1"/>
  <c r="L32" i="5"/>
  <c r="F17" i="15" s="1" a="1"/>
  <c r="F17" i="15" s="1"/>
  <c r="L121" i="5"/>
  <c r="F102" i="15" s="1" a="1"/>
  <c r="F102" i="15" s="1"/>
  <c r="L14" i="5"/>
  <c r="F56" i="15" s="1" a="1"/>
  <c r="F56" i="15" s="1"/>
  <c r="L101" i="5"/>
  <c r="F78" i="15" s="1" a="1"/>
  <c r="F78" i="15" s="1"/>
  <c r="L87" i="5"/>
  <c r="F133" i="15" s="1" a="1"/>
  <c r="F133" i="15" s="1"/>
  <c r="L27" i="5"/>
  <c r="F18" i="15" s="1" a="1"/>
  <c r="F18" i="15" s="1"/>
  <c r="L97" i="5"/>
  <c r="F88" i="15" s="1" a="1"/>
  <c r="F88" i="15" s="1"/>
  <c r="Q88" i="15" s="1"/>
  <c r="L31" i="5"/>
  <c r="F63" i="15" s="1" a="1"/>
  <c r="F63" i="15" s="1"/>
  <c r="L52" i="5"/>
  <c r="F30" i="15" s="1" a="1"/>
  <c r="F30" i="15" s="1"/>
  <c r="L59" i="5"/>
  <c r="F96" i="15" s="1" a="1"/>
  <c r="F96" i="15" s="1"/>
  <c r="Q96" i="15" s="1"/>
  <c r="L105" i="5"/>
  <c r="F85" i="15" s="1" a="1"/>
  <c r="F85" i="15" s="1"/>
  <c r="L77" i="5"/>
  <c r="F123" i="15" s="1" a="1"/>
  <c r="F123" i="15" s="1"/>
  <c r="L117" i="5"/>
  <c r="F71" i="15" s="1" a="1"/>
  <c r="F71" i="15" s="1"/>
  <c r="Q71" i="15" s="1"/>
  <c r="L9" i="5"/>
  <c r="F27" i="15" s="1" a="1"/>
  <c r="F27" i="15" s="1"/>
  <c r="L13" i="5"/>
  <c r="F38" i="15" s="1" a="1"/>
  <c r="F38" i="15" s="1"/>
  <c r="M128" i="15"/>
  <c r="L116" i="5"/>
  <c r="F73" i="15" s="1" a="1"/>
  <c r="F73" i="15" s="1"/>
  <c r="Q76" i="15" s="1"/>
  <c r="L91" i="5"/>
  <c r="F45" i="15" s="1" a="1"/>
  <c r="F45" i="15" s="1"/>
  <c r="M84" i="15"/>
  <c r="L128" i="5"/>
  <c r="F110" i="15" s="1" a="1"/>
  <c r="F110" i="15" s="1"/>
  <c r="L41" i="5"/>
  <c r="F58" i="15" s="1" a="1"/>
  <c r="F58" i="15" s="1"/>
  <c r="L63" i="5"/>
  <c r="F21" i="15" s="1" a="1"/>
  <c r="F21" i="15" s="1"/>
  <c r="L16" i="5"/>
  <c r="F50" i="15" s="1" a="1"/>
  <c r="F50" i="15" s="1"/>
  <c r="L15" i="5"/>
  <c r="F24" i="15" s="1" a="1"/>
  <c r="F24" i="15" s="1"/>
  <c r="L81" i="5"/>
  <c r="F127" i="15" s="1" a="1"/>
  <c r="F127" i="15" s="1"/>
  <c r="L72" i="5"/>
  <c r="F118" i="15" s="1" a="1"/>
  <c r="F118" i="15" s="1"/>
  <c r="M131" i="15"/>
  <c r="AN13" i="1"/>
  <c r="L36" i="5"/>
  <c r="F40" i="15" s="1" a="1"/>
  <c r="F40" i="15" s="1"/>
  <c r="L124" i="5"/>
  <c r="F48" i="15" s="1" a="1"/>
  <c r="F48" i="15" s="1"/>
  <c r="L56" i="5"/>
  <c r="F29" i="15" s="1" a="1"/>
  <c r="F29" i="15" s="1"/>
  <c r="L120" i="5"/>
  <c r="F109" i="15" s="1" a="1"/>
  <c r="F109" i="15" s="1"/>
  <c r="L44" i="5"/>
  <c r="F14" i="15" s="1" a="1"/>
  <c r="F14" i="15" s="1"/>
  <c r="Q14" i="15" s="1"/>
  <c r="L90" i="5"/>
  <c r="F104" i="15" s="1" a="1"/>
  <c r="F104" i="15" s="1"/>
  <c r="L19" i="5"/>
  <c r="F13" i="15" s="1" a="1"/>
  <c r="F13" i="15" s="1"/>
  <c r="L118" i="5"/>
  <c r="F77" i="15" s="1" a="1"/>
  <c r="F77" i="15" s="1"/>
  <c r="L64" i="5"/>
  <c r="F79" i="15" s="1" a="1"/>
  <c r="F79" i="15" s="1"/>
  <c r="L57" i="5"/>
  <c r="F16" i="15" s="1" a="1"/>
  <c r="F16" i="15" s="1"/>
  <c r="L55" i="5"/>
  <c r="F43" i="15" s="1" a="1"/>
  <c r="F43" i="15" s="1"/>
  <c r="L37" i="5"/>
  <c r="F32" i="15" s="1" a="1"/>
  <c r="F32" i="15" s="1"/>
  <c r="L88" i="5"/>
  <c r="F134" i="15" s="1" a="1"/>
  <c r="F134" i="15" s="1"/>
  <c r="L113" i="5"/>
  <c r="F64" i="15" s="1" a="1"/>
  <c r="F64" i="15" s="1"/>
  <c r="L45" i="5"/>
  <c r="F34" i="15" s="1" a="1"/>
  <c r="F34" i="15" s="1"/>
  <c r="Q34" i="15" s="1"/>
  <c r="L84" i="5"/>
  <c r="F130" i="15" s="1" a="1"/>
  <c r="F130" i="15" s="1"/>
  <c r="L71" i="5"/>
  <c r="F117" i="15" s="1" a="1"/>
  <c r="F117" i="15" s="1"/>
  <c r="L111" i="5"/>
  <c r="F90" i="15" s="1" a="1"/>
  <c r="F90" i="15" s="1"/>
  <c r="L96" i="5"/>
  <c r="F101" i="15" s="1" a="1"/>
  <c r="F101" i="15" s="1"/>
  <c r="L58" i="5"/>
  <c r="F49" i="15" s="1" a="1"/>
  <c r="F49" i="15" s="1"/>
  <c r="Q49" i="15" s="1"/>
  <c r="L89" i="5"/>
  <c r="F82" i="15" s="1" a="1"/>
  <c r="F82" i="15" s="1"/>
  <c r="L93" i="5"/>
  <c r="F87" i="15" s="1" a="1"/>
  <c r="F87" i="15" s="1"/>
  <c r="L79" i="5"/>
  <c r="F125" i="15" s="1" a="1"/>
  <c r="F125" i="15" s="1"/>
  <c r="L133" i="5"/>
  <c r="F106" i="15" s="1" a="1"/>
  <c r="F106" i="15" s="1"/>
  <c r="M130" i="15"/>
  <c r="L73" i="5"/>
  <c r="F119" i="15" s="1" a="1"/>
  <c r="F119" i="15" s="1"/>
  <c r="M123" i="15"/>
  <c r="M59" i="15"/>
  <c r="M65" i="15"/>
  <c r="M18" i="15"/>
  <c r="M21" i="15"/>
  <c r="J53" i="15" a="1"/>
  <c r="J53" i="15" s="1"/>
  <c r="M53" i="24"/>
  <c r="J44" i="15" a="1"/>
  <c r="J44" i="15" s="1"/>
  <c r="M44" i="24"/>
  <c r="J86" i="15" a="1"/>
  <c r="J86" i="15" s="1"/>
  <c r="M115" i="24"/>
  <c r="J101" i="15" a="1"/>
  <c r="J101" i="15" s="1"/>
  <c r="M106" i="24"/>
  <c r="J100" i="15" a="1"/>
  <c r="J100" i="15" s="1"/>
  <c r="M105" i="24"/>
  <c r="J12" i="15" a="1"/>
  <c r="J12" i="15" s="1"/>
  <c r="S12" i="15" s="1"/>
  <c r="M18" i="24"/>
  <c r="J27" i="15" a="1"/>
  <c r="J27" i="15" s="1"/>
  <c r="M29" i="24"/>
  <c r="J25" i="15" a="1"/>
  <c r="J25" i="15" s="1"/>
  <c r="M25" i="24"/>
  <c r="J130" i="15" a="1"/>
  <c r="J130" i="15" s="1"/>
  <c r="M94" i="24"/>
  <c r="J131" i="15" a="1"/>
  <c r="J131" i="15" s="1"/>
  <c r="M95" i="24"/>
  <c r="J74" i="15" a="1"/>
  <c r="J74" i="15" s="1"/>
  <c r="M48" i="24"/>
  <c r="J121" i="15" a="1"/>
  <c r="J121" i="15" s="1"/>
  <c r="M85" i="24"/>
  <c r="J122" i="15" a="1"/>
  <c r="J122" i="15" s="1"/>
  <c r="M86" i="24"/>
  <c r="J76" i="15" a="1"/>
  <c r="J76" i="15" s="1"/>
  <c r="S76" i="15" s="1"/>
  <c r="M129" i="24"/>
  <c r="J50" i="15" a="1"/>
  <c r="J50" i="15" s="1"/>
  <c r="M40" i="24"/>
  <c r="J80" i="15" a="1"/>
  <c r="J80" i="15" s="1"/>
  <c r="S80" i="15" s="1"/>
  <c r="M127" i="24"/>
  <c r="J133" i="15" a="1"/>
  <c r="J133" i="15" s="1"/>
  <c r="M97" i="24"/>
  <c r="J69" i="15" a="1"/>
  <c r="J69" i="15" s="1"/>
  <c r="S67" i="15" s="1"/>
  <c r="M20" i="24"/>
  <c r="J58" i="15" a="1"/>
  <c r="J58" i="15" s="1"/>
  <c r="S59" i="15" s="1"/>
  <c r="M36" i="24"/>
  <c r="J94" i="15" a="1"/>
  <c r="J94" i="15" s="1"/>
  <c r="S94" i="15" s="1"/>
  <c r="M112" i="24"/>
  <c r="J62" i="15" a="1"/>
  <c r="J62" i="15" s="1"/>
  <c r="S62" i="15" s="1"/>
  <c r="M65" i="24"/>
  <c r="J124" i="15" a="1"/>
  <c r="J124" i="15" s="1"/>
  <c r="M88" i="24"/>
  <c r="J77" i="15" a="1"/>
  <c r="J77" i="15" s="1"/>
  <c r="M70" i="24"/>
  <c r="J39" i="15" a="1"/>
  <c r="J39" i="15" s="1"/>
  <c r="M51" i="24"/>
  <c r="J36" i="15" a="1"/>
  <c r="J36" i="15" s="1"/>
  <c r="M52" i="24"/>
  <c r="J127" i="15" a="1"/>
  <c r="J127" i="15" s="1"/>
  <c r="M91" i="24"/>
  <c r="J42" i="15" a="1"/>
  <c r="J42" i="15" s="1"/>
  <c r="M34" i="24"/>
  <c r="J21" i="15" a="1"/>
  <c r="J21" i="15" s="1"/>
  <c r="M28" i="24"/>
  <c r="J128" i="15" a="1"/>
  <c r="J128" i="15" s="1"/>
  <c r="M92" i="24"/>
  <c r="J13" i="15" a="1"/>
  <c r="J13" i="15" s="1"/>
  <c r="M59" i="24"/>
  <c r="M17" i="24"/>
  <c r="M57" i="24"/>
  <c r="M42" i="24"/>
  <c r="M14" i="24"/>
  <c r="M107" i="24"/>
  <c r="M67" i="24"/>
  <c r="M9" i="24"/>
  <c r="M37" i="24"/>
  <c r="M12" i="24"/>
  <c r="M133" i="24"/>
  <c r="M49" i="24"/>
  <c r="M54" i="24"/>
  <c r="M83" i="24"/>
  <c r="M114" i="24"/>
  <c r="M43" i="24"/>
  <c r="M16" i="24"/>
  <c r="M81" i="24"/>
  <c r="M108" i="24"/>
  <c r="M10" i="24"/>
  <c r="M61" i="24"/>
  <c r="M102" i="24"/>
  <c r="M93" i="24"/>
  <c r="M11" i="24"/>
  <c r="M90" i="24"/>
  <c r="M82" i="24"/>
  <c r="M76" i="24"/>
  <c r="M124" i="24"/>
  <c r="M66" i="24"/>
  <c r="M33" i="24"/>
  <c r="M31" i="24"/>
  <c r="M120" i="24"/>
  <c r="M98" i="24"/>
  <c r="M131" i="24"/>
  <c r="M41" i="24"/>
  <c r="M111" i="24"/>
  <c r="M75" i="24"/>
  <c r="M80" i="24"/>
  <c r="M72" i="24"/>
  <c r="M56" i="24"/>
  <c r="M15" i="24"/>
  <c r="M125" i="24"/>
  <c r="M63" i="24"/>
  <c r="J64" i="15" a="1"/>
  <c r="J64" i="15" s="1"/>
  <c r="M121" i="24"/>
  <c r="J55" i="15" a="1"/>
  <c r="J55" i="15" s="1"/>
  <c r="S55" i="15" s="1"/>
  <c r="M19" i="24"/>
  <c r="J34" i="15" a="1"/>
  <c r="J34" i="15" s="1"/>
  <c r="S34" i="15" s="1"/>
  <c r="M55" i="24"/>
  <c r="J70" i="15" a="1"/>
  <c r="J70" i="15" s="1"/>
  <c r="M27" i="24"/>
  <c r="J66" i="15" a="1"/>
  <c r="J66" i="15" s="1"/>
  <c r="M47" i="24"/>
  <c r="J96" i="15" a="1"/>
  <c r="J96" i="15" s="1"/>
  <c r="S96" i="15" s="1"/>
  <c r="M110" i="24"/>
  <c r="M118" i="24"/>
  <c r="M13" i="24"/>
  <c r="M109" i="24"/>
  <c r="M122" i="24"/>
  <c r="M30" i="24"/>
  <c r="M68" i="24"/>
  <c r="M32" i="24"/>
  <c r="M35" i="24"/>
  <c r="M71" i="24"/>
  <c r="M128" i="24"/>
  <c r="M87" i="24"/>
  <c r="M26" i="24"/>
  <c r="M21" i="24"/>
  <c r="M23" i="24"/>
  <c r="M100" i="24"/>
  <c r="M134" i="24"/>
  <c r="M78" i="24"/>
  <c r="M132" i="24"/>
  <c r="M99" i="24"/>
  <c r="M84" i="24"/>
  <c r="M126" i="24"/>
  <c r="M103" i="24"/>
  <c r="M60" i="24"/>
  <c r="M38" i="24"/>
  <c r="M123" i="24"/>
  <c r="M104" i="24"/>
  <c r="M130" i="24"/>
  <c r="M79" i="24"/>
  <c r="M24" i="24"/>
  <c r="M39" i="24"/>
  <c r="M50" i="24"/>
  <c r="M64" i="24"/>
  <c r="M73" i="24"/>
  <c r="M58" i="24"/>
  <c r="M62" i="24"/>
  <c r="M116" i="24"/>
  <c r="M119" i="24"/>
  <c r="M96" i="24"/>
  <c r="M45" i="24"/>
  <c r="M69" i="24"/>
  <c r="M22" i="24"/>
  <c r="M74" i="24"/>
  <c r="M46" i="24"/>
  <c r="M101" i="24"/>
  <c r="M77" i="24"/>
  <c r="M113" i="24"/>
  <c r="M117" i="24"/>
  <c r="M89" i="24"/>
  <c r="M85" i="15"/>
  <c r="M132" i="15"/>
  <c r="Q11" i="15"/>
  <c r="M134" i="15"/>
  <c r="M47" i="15"/>
  <c r="M124" i="15"/>
  <c r="M17" i="15"/>
  <c r="M90" i="15"/>
  <c r="M41" i="15"/>
  <c r="M95" i="15"/>
  <c r="M61" i="15"/>
  <c r="M27" i="15"/>
  <c r="M120" i="15"/>
  <c r="M56" i="15"/>
  <c r="M53" i="15"/>
  <c r="M66" i="15"/>
  <c r="M79" i="15"/>
  <c r="M67" i="15"/>
  <c r="M29" i="15"/>
  <c r="M16" i="15"/>
  <c r="M75" i="15"/>
  <c r="M20" i="15"/>
  <c r="M46" i="15"/>
  <c r="M87" i="15"/>
  <c r="M12" i="15"/>
  <c r="M32" i="15"/>
  <c r="M33" i="15"/>
  <c r="M76" i="15"/>
  <c r="M68" i="15"/>
  <c r="M34" i="15"/>
  <c r="M22" i="15"/>
  <c r="M86" i="15"/>
  <c r="M15" i="15"/>
  <c r="M118" i="15"/>
  <c r="M58" i="15"/>
  <c r="M49" i="15"/>
  <c r="M101" i="15"/>
  <c r="M97" i="15"/>
  <c r="M103" i="15"/>
  <c r="M25" i="15"/>
  <c r="M116" i="15"/>
  <c r="M60" i="15"/>
  <c r="M93" i="15"/>
  <c r="M26" i="15"/>
  <c r="M108" i="15"/>
  <c r="M88" i="15"/>
  <c r="M31" i="15"/>
  <c r="M77" i="15"/>
  <c r="M50" i="15"/>
  <c r="M43" i="15"/>
  <c r="M72" i="15"/>
  <c r="M107" i="15"/>
  <c r="M45" i="15"/>
  <c r="H79" i="15" a="1"/>
  <c r="H79" i="15" s="1"/>
  <c r="R80" i="15" s="1"/>
  <c r="M35" i="15"/>
  <c r="M112" i="15"/>
  <c r="M92" i="15"/>
  <c r="M24" i="15"/>
  <c r="M71" i="15"/>
  <c r="M83" i="15"/>
  <c r="M104" i="15"/>
  <c r="M13" i="15"/>
  <c r="M89" i="15"/>
  <c r="M99" i="15"/>
  <c r="M10" i="15"/>
  <c r="M105" i="15"/>
  <c r="M121" i="15"/>
  <c r="M62" i="15"/>
  <c r="M106" i="15"/>
  <c r="M70" i="15"/>
  <c r="M81" i="15"/>
  <c r="M52" i="15"/>
  <c r="M91" i="15"/>
  <c r="M54" i="15"/>
  <c r="M42" i="15"/>
  <c r="M102" i="15"/>
  <c r="M133" i="15"/>
  <c r="M73" i="15"/>
  <c r="M40" i="15"/>
  <c r="M37" i="15"/>
  <c r="M125" i="15"/>
  <c r="M28" i="15"/>
  <c r="M109" i="15"/>
  <c r="M63" i="15"/>
  <c r="M55" i="15"/>
  <c r="M14" i="15"/>
  <c r="M44" i="15"/>
  <c r="M129" i="15"/>
  <c r="M19" i="15"/>
  <c r="M114" i="15"/>
  <c r="M115" i="15"/>
  <c r="M39" i="15"/>
  <c r="M110" i="15"/>
  <c r="M82" i="15"/>
  <c r="M100" i="15"/>
  <c r="M126" i="15"/>
  <c r="M78" i="15"/>
  <c r="M80" i="15"/>
  <c r="M96" i="15"/>
  <c r="N67" i="15"/>
  <c r="M74" i="15"/>
  <c r="M69" i="15"/>
  <c r="M119" i="15"/>
  <c r="M38" i="15"/>
  <c r="M51" i="15"/>
  <c r="M64" i="15"/>
  <c r="M127" i="15"/>
  <c r="M94" i="15"/>
  <c r="M30" i="15"/>
  <c r="M113" i="15"/>
  <c r="M23" i="15"/>
  <c r="M98" i="15"/>
  <c r="M20" i="20"/>
  <c r="M32" i="20"/>
  <c r="M44" i="20"/>
  <c r="M56" i="20"/>
  <c r="M68" i="20"/>
  <c r="M116" i="20"/>
  <c r="M114" i="20"/>
  <c r="M121" i="20"/>
  <c r="M82" i="20"/>
  <c r="M94" i="20"/>
  <c r="M21" i="20"/>
  <c r="M33" i="20"/>
  <c r="M45" i="20"/>
  <c r="M57" i="20"/>
  <c r="M69" i="20"/>
  <c r="M117" i="20"/>
  <c r="M115" i="20"/>
  <c r="M132" i="20"/>
  <c r="M83" i="20"/>
  <c r="M95" i="20"/>
  <c r="M10" i="20"/>
  <c r="M22" i="20"/>
  <c r="M34" i="20"/>
  <c r="M46" i="20"/>
  <c r="M58" i="20"/>
  <c r="M70" i="20"/>
  <c r="M102" i="20"/>
  <c r="M112" i="20"/>
  <c r="M133" i="20"/>
  <c r="M84" i="20"/>
  <c r="M96" i="20"/>
  <c r="M11" i="20"/>
  <c r="M23" i="20"/>
  <c r="M35" i="20"/>
  <c r="M47" i="20"/>
  <c r="M59" i="20"/>
  <c r="M71" i="20"/>
  <c r="M103" i="20"/>
  <c r="M113" i="20"/>
  <c r="M126" i="20"/>
  <c r="M85" i="20"/>
  <c r="M97" i="20"/>
  <c r="M12" i="20"/>
  <c r="M24" i="20"/>
  <c r="M36" i="20"/>
  <c r="M48" i="20"/>
  <c r="M60" i="20"/>
  <c r="M72" i="20"/>
  <c r="M118" i="20"/>
  <c r="M104" i="20"/>
  <c r="M127" i="20"/>
  <c r="M86" i="20"/>
  <c r="M98" i="20"/>
  <c r="M13" i="20"/>
  <c r="M25" i="20"/>
  <c r="M37" i="20"/>
  <c r="M49" i="20"/>
  <c r="M61" i="20"/>
  <c r="M73" i="20"/>
  <c r="M119" i="20"/>
  <c r="M105" i="20"/>
  <c r="M130" i="20"/>
  <c r="M87" i="20"/>
  <c r="M99" i="20"/>
  <c r="M14" i="20"/>
  <c r="M26" i="20"/>
  <c r="M38" i="20"/>
  <c r="M50" i="20"/>
  <c r="M62" i="20"/>
  <c r="M74" i="20"/>
  <c r="M122" i="20"/>
  <c r="M106" i="20"/>
  <c r="M131" i="20"/>
  <c r="M88" i="20"/>
  <c r="M100" i="20"/>
  <c r="M15" i="20"/>
  <c r="M27" i="20"/>
  <c r="M39" i="20"/>
  <c r="M51" i="20"/>
  <c r="M63" i="20"/>
  <c r="M75" i="20"/>
  <c r="M123" i="20"/>
  <c r="M107" i="20"/>
  <c r="M134" i="20"/>
  <c r="M89" i="20"/>
  <c r="M42" i="20"/>
  <c r="M108" i="20"/>
  <c r="M80" i="20"/>
  <c r="M43" i="20"/>
  <c r="M109" i="20"/>
  <c r="M81" i="20"/>
  <c r="M16" i="20"/>
  <c r="M52" i="20"/>
  <c r="M124" i="20"/>
  <c r="M90" i="20"/>
  <c r="M17" i="20"/>
  <c r="M53" i="20"/>
  <c r="M125" i="20"/>
  <c r="M91" i="20"/>
  <c r="M18" i="20"/>
  <c r="M54" i="20"/>
  <c r="M110" i="20"/>
  <c r="M92" i="20"/>
  <c r="M19" i="20"/>
  <c r="M55" i="20"/>
  <c r="M111" i="20"/>
  <c r="M93" i="20"/>
  <c r="M28" i="20"/>
  <c r="M64" i="20"/>
  <c r="M128" i="20"/>
  <c r="M29" i="20"/>
  <c r="M65" i="20"/>
  <c r="M129" i="20"/>
  <c r="M30" i="20"/>
  <c r="M66" i="20"/>
  <c r="M101" i="20"/>
  <c r="M31" i="20"/>
  <c r="M67" i="20"/>
  <c r="M120" i="20"/>
  <c r="M40" i="20"/>
  <c r="M76" i="20"/>
  <c r="M78" i="20"/>
  <c r="M41" i="20"/>
  <c r="M77" i="20"/>
  <c r="M79" i="20"/>
  <c r="M9" i="20"/>
  <c r="Q97" i="15"/>
  <c r="AN51" i="14"/>
  <c r="AN106" i="14"/>
  <c r="AO43" i="14"/>
  <c r="AO76" i="14"/>
  <c r="AS25" i="1"/>
  <c r="AX25" i="14" s="1"/>
  <c r="AO140" i="14"/>
  <c r="AN115" i="14"/>
  <c r="AN98" i="14"/>
  <c r="AO100" i="14"/>
  <c r="AX28" i="14"/>
  <c r="AX27" i="14"/>
  <c r="Q62" i="15"/>
  <c r="Q98" i="15"/>
  <c r="Q89" i="15"/>
  <c r="M9" i="15"/>
  <c r="AV28" i="14"/>
  <c r="AV27" i="14"/>
  <c r="AV29" i="14"/>
  <c r="AO23" i="1"/>
  <c r="AO29" i="1"/>
  <c r="AW29" i="1" s="1"/>
  <c r="AX29" i="1" s="1"/>
  <c r="AO28" i="1"/>
  <c r="AW28" i="1" s="1"/>
  <c r="AX28" i="1" s="1"/>
  <c r="AO12" i="1"/>
  <c r="AO10" i="1"/>
  <c r="AO26" i="1"/>
  <c r="AO27" i="1"/>
  <c r="AW27" i="1" s="1"/>
  <c r="AX27" i="1" s="1"/>
  <c r="AO17" i="1"/>
  <c r="AN9" i="1"/>
  <c r="AS9" i="14" s="1"/>
  <c r="BA9" i="14" s="1"/>
  <c r="J154" i="32"/>
  <c r="AN130" i="14"/>
  <c r="AN114" i="14"/>
  <c r="AO159" i="14"/>
  <c r="AO98" i="14"/>
  <c r="AO114" i="14"/>
  <c r="K9" i="14"/>
  <c r="Q29" i="4"/>
  <c r="AO71" i="14"/>
  <c r="Q28" i="4"/>
  <c r="AO74" i="14"/>
  <c r="AO31" i="14"/>
  <c r="J73" i="14"/>
  <c r="J33" i="14"/>
  <c r="K145" i="14"/>
  <c r="AO145" i="14" s="1"/>
  <c r="J145" i="14"/>
  <c r="AN145" i="14" s="1"/>
  <c r="AN34" i="14"/>
  <c r="J41" i="14"/>
  <c r="S129" i="14"/>
  <c r="K105" i="14"/>
  <c r="T73" i="14"/>
  <c r="J89" i="14"/>
  <c r="J57" i="14"/>
  <c r="M11" i="15"/>
  <c r="J137" i="14"/>
  <c r="J25" i="14"/>
  <c r="K129" i="14"/>
  <c r="AO129" i="14" s="1"/>
  <c r="Q26" i="32"/>
  <c r="Q28" i="32"/>
  <c r="U28" i="23"/>
  <c r="V28" i="23" s="1"/>
  <c r="U29" i="23"/>
  <c r="V29" i="23" s="1"/>
  <c r="R28" i="32"/>
  <c r="K73" i="14"/>
  <c r="K113" i="14"/>
  <c r="M36" i="15"/>
  <c r="J17" i="14"/>
  <c r="K65" i="14"/>
  <c r="J97" i="14"/>
  <c r="K121" i="14"/>
  <c r="AO121" i="14" s="1"/>
  <c r="K89" i="14"/>
  <c r="AO89" i="14" s="1"/>
  <c r="T65" i="14"/>
  <c r="T26" i="23"/>
  <c r="T29" i="23"/>
  <c r="T28" i="23"/>
  <c r="AN138" i="14"/>
  <c r="K17" i="14"/>
  <c r="S29" i="32"/>
  <c r="AN147" i="14"/>
  <c r="J113" i="14"/>
  <c r="K81" i="14"/>
  <c r="AO81" i="14" s="1"/>
  <c r="AN43" i="14"/>
  <c r="AN163" i="14"/>
  <c r="J161" i="14"/>
  <c r="AN161" i="14" s="1"/>
  <c r="P28" i="32"/>
  <c r="AO162" i="14"/>
  <c r="K161" i="14"/>
  <c r="AO161" i="14" s="1"/>
  <c r="S26" i="32"/>
  <c r="S28" i="32"/>
  <c r="R26" i="32"/>
  <c r="R29" i="32"/>
  <c r="T26" i="19"/>
  <c r="T28" i="19"/>
  <c r="T29" i="19"/>
  <c r="AN59" i="14"/>
  <c r="AN74" i="14"/>
  <c r="AO154" i="14"/>
  <c r="K153" i="14"/>
  <c r="AO153" i="14" s="1"/>
  <c r="P26" i="32"/>
  <c r="P29" i="32"/>
  <c r="R29" i="19"/>
  <c r="R28" i="19"/>
  <c r="AO10" i="14"/>
  <c r="J65" i="14"/>
  <c r="Q29" i="32"/>
  <c r="J9" i="14"/>
  <c r="U29" i="27"/>
  <c r="V29" i="27" s="1"/>
  <c r="U28" i="27"/>
  <c r="V28" i="27" s="1"/>
  <c r="K33" i="14"/>
  <c r="K49" i="14"/>
  <c r="J121" i="14"/>
  <c r="AO122" i="14"/>
  <c r="K154" i="32"/>
  <c r="AO146" i="14"/>
  <c r="T29" i="27"/>
  <c r="T28" i="27"/>
  <c r="S28" i="19"/>
  <c r="S29" i="19"/>
  <c r="J49" i="14"/>
  <c r="K57" i="14"/>
  <c r="K137" i="14"/>
  <c r="AO137" i="14" s="1"/>
  <c r="AO90" i="14"/>
  <c r="M48" i="15"/>
  <c r="K25" i="14"/>
  <c r="J81" i="14"/>
  <c r="K41" i="14"/>
  <c r="AO41" i="14" s="1"/>
  <c r="J129" i="14"/>
  <c r="U29" i="19"/>
  <c r="V29" i="19" s="1"/>
  <c r="U28" i="19"/>
  <c r="V28" i="19" s="1"/>
  <c r="K97" i="14"/>
  <c r="AN154" i="14"/>
  <c r="J153" i="14"/>
  <c r="J105" i="14"/>
  <c r="M111" i="15"/>
  <c r="AN29" i="1"/>
  <c r="AV29" i="1" s="1"/>
  <c r="AN28" i="1"/>
  <c r="AV28" i="1" s="1"/>
  <c r="T97" i="14"/>
  <c r="S33" i="14"/>
  <c r="AN39" i="14"/>
  <c r="S113" i="14"/>
  <c r="T25" i="14"/>
  <c r="S81" i="14"/>
  <c r="AN87" i="14"/>
  <c r="T49" i="14"/>
  <c r="AO55" i="14"/>
  <c r="T57" i="14"/>
  <c r="AO63" i="14"/>
  <c r="T33" i="14"/>
  <c r="AO39" i="14"/>
  <c r="AO106" i="14"/>
  <c r="T105" i="14"/>
  <c r="T9" i="14"/>
  <c r="AO15" i="14"/>
  <c r="T113" i="14"/>
  <c r="AN90" i="14"/>
  <c r="S89" i="14"/>
  <c r="K58" i="32"/>
  <c r="J122" i="32"/>
  <c r="K122" i="32"/>
  <c r="J98" i="32"/>
  <c r="J66" i="32"/>
  <c r="K66" i="32"/>
  <c r="J146" i="32"/>
  <c r="K146" i="32"/>
  <c r="K138" i="32"/>
  <c r="J138" i="32"/>
  <c r="K10" i="32"/>
  <c r="U9" i="32" s="1"/>
  <c r="J34" i="32"/>
  <c r="K42" i="32"/>
  <c r="K130" i="32"/>
  <c r="J114" i="32"/>
  <c r="K98" i="32"/>
  <c r="J58" i="32"/>
  <c r="T15" i="32" s="1"/>
  <c r="K82" i="32"/>
  <c r="K26" i="32"/>
  <c r="U11" i="32" s="1"/>
  <c r="K34" i="32"/>
  <c r="K50" i="32"/>
  <c r="J82" i="32"/>
  <c r="K74" i="32"/>
  <c r="J26" i="32"/>
  <c r="K18" i="32"/>
  <c r="J50" i="32"/>
  <c r="K114" i="32"/>
  <c r="U22" i="32" s="1"/>
  <c r="J18" i="32"/>
  <c r="J10" i="32"/>
  <c r="T9" i="32" s="1"/>
  <c r="J106" i="32"/>
  <c r="J130" i="32"/>
  <c r="J90" i="32"/>
  <c r="J42" i="32"/>
  <c r="T13" i="32" s="1"/>
  <c r="J74" i="32"/>
  <c r="K90" i="32"/>
  <c r="U19" i="32" s="1"/>
  <c r="K106" i="32"/>
  <c r="AN15" i="1"/>
  <c r="AN16" i="1"/>
  <c r="AN20" i="1"/>
  <c r="AN11" i="1"/>
  <c r="AN22" i="1"/>
  <c r="AN14" i="1"/>
  <c r="AN12" i="1"/>
  <c r="AN19" i="1"/>
  <c r="AN21" i="1"/>
  <c r="AN10" i="1"/>
  <c r="AN24" i="1"/>
  <c r="AN25" i="1"/>
  <c r="AN17" i="1"/>
  <c r="AN18" i="1"/>
  <c r="AN23" i="1"/>
  <c r="AN26" i="1"/>
  <c r="I10" i="4"/>
  <c r="S13" i="4" s="1"/>
  <c r="J146" i="4"/>
  <c r="K138" i="4"/>
  <c r="K146" i="4"/>
  <c r="J138" i="4"/>
  <c r="K18" i="4"/>
  <c r="P27" i="4"/>
  <c r="P28" i="4"/>
  <c r="P29" i="4"/>
  <c r="J154" i="4"/>
  <c r="J82" i="4"/>
  <c r="J26" i="4"/>
  <c r="T11" i="4" s="1"/>
  <c r="J162" i="4"/>
  <c r="J34" i="4"/>
  <c r="K122" i="4"/>
  <c r="K162" i="4"/>
  <c r="K154" i="4"/>
  <c r="H10" i="4"/>
  <c r="R13" i="4" s="1"/>
  <c r="J114" i="4"/>
  <c r="I42" i="4"/>
  <c r="K66" i="4"/>
  <c r="AN88" i="14"/>
  <c r="J42" i="4"/>
  <c r="K42" i="4"/>
  <c r="K50" i="4"/>
  <c r="J10" i="4"/>
  <c r="T13" i="4" s="1"/>
  <c r="K82" i="4"/>
  <c r="K34" i="4"/>
  <c r="U12" i="4" s="1"/>
  <c r="J122" i="4"/>
  <c r="J106" i="4"/>
  <c r="J58" i="4"/>
  <c r="H170" i="4"/>
  <c r="J170" i="4"/>
  <c r="J98" i="4"/>
  <c r="T19" i="4" s="1"/>
  <c r="K98" i="4"/>
  <c r="H162" i="4"/>
  <c r="J74" i="4"/>
  <c r="K74" i="4"/>
  <c r="K130" i="4"/>
  <c r="J18" i="4"/>
  <c r="J130" i="4"/>
  <c r="K16" i="4"/>
  <c r="K10" i="4" s="1"/>
  <c r="U13" i="4" s="1"/>
  <c r="K90" i="4"/>
  <c r="I26" i="4"/>
  <c r="K26" i="4"/>
  <c r="J50" i="4"/>
  <c r="I170" i="4"/>
  <c r="K170" i="4"/>
  <c r="J90" i="4"/>
  <c r="K106" i="4"/>
  <c r="K58" i="4"/>
  <c r="H114" i="4"/>
  <c r="R21" i="4" s="1"/>
  <c r="J66" i="4"/>
  <c r="AN40" i="14"/>
  <c r="I114" i="4"/>
  <c r="K114" i="4"/>
  <c r="H82" i="4"/>
  <c r="I82" i="4"/>
  <c r="AO104" i="14"/>
  <c r="I122" i="4"/>
  <c r="H122" i="4"/>
  <c r="I130" i="4"/>
  <c r="I58" i="4"/>
  <c r="AN24" i="14"/>
  <c r="H34" i="4"/>
  <c r="H90" i="4"/>
  <c r="R20" i="4" s="1"/>
  <c r="AN104" i="14"/>
  <c r="AN56" i="14"/>
  <c r="AN80" i="14"/>
  <c r="I162" i="4"/>
  <c r="AN32" i="14"/>
  <c r="I138" i="4"/>
  <c r="H130" i="4"/>
  <c r="AO120" i="14"/>
  <c r="I154" i="4"/>
  <c r="AO32" i="14"/>
  <c r="H154" i="4"/>
  <c r="H138" i="4"/>
  <c r="H146" i="4"/>
  <c r="I146" i="4"/>
  <c r="AN96" i="14"/>
  <c r="H50" i="4"/>
  <c r="R14" i="4" s="1"/>
  <c r="H66" i="4"/>
  <c r="I50" i="4"/>
  <c r="AN48" i="14"/>
  <c r="H58" i="4"/>
  <c r="AN64" i="14"/>
  <c r="I98" i="4"/>
  <c r="AO112" i="14"/>
  <c r="AO40" i="14"/>
  <c r="AO64" i="14"/>
  <c r="I90" i="4"/>
  <c r="AN112" i="14"/>
  <c r="AO96" i="14"/>
  <c r="H42" i="4"/>
  <c r="I66" i="4"/>
  <c r="AN72" i="14"/>
  <c r="H26" i="4"/>
  <c r="R11" i="4" s="1"/>
  <c r="I106" i="4"/>
  <c r="AO56" i="14"/>
  <c r="H98" i="4"/>
  <c r="AO128" i="14"/>
  <c r="I34" i="4"/>
  <c r="AN120" i="14"/>
  <c r="I18" i="4"/>
  <c r="S9" i="4" s="1"/>
  <c r="H18" i="4"/>
  <c r="R9" i="4" s="1"/>
  <c r="AO24" i="14"/>
  <c r="H74" i="4"/>
  <c r="R15" i="4" s="1"/>
  <c r="H106" i="4"/>
  <c r="I74" i="4"/>
  <c r="AO48" i="14"/>
  <c r="AO88" i="14"/>
  <c r="AO80" i="14"/>
  <c r="AO72" i="14"/>
  <c r="AO11" i="1" l="1"/>
  <c r="AW11" i="1" s="1"/>
  <c r="AO20" i="1"/>
  <c r="AT20" i="14" s="1"/>
  <c r="AO19" i="1"/>
  <c r="AT19" i="14" s="1"/>
  <c r="AO22" i="1"/>
  <c r="AT21" i="14" s="1"/>
  <c r="AT17" i="14"/>
  <c r="AO9" i="1"/>
  <c r="AT9" i="14" s="1"/>
  <c r="AO14" i="1"/>
  <c r="AT14" i="14" s="1"/>
  <c r="AO15" i="1"/>
  <c r="AT15" i="14" s="1"/>
  <c r="AO13" i="1"/>
  <c r="AT13" i="14" s="1"/>
  <c r="AO16" i="1"/>
  <c r="AT16" i="14" s="1"/>
  <c r="AO18" i="1"/>
  <c r="AT18" i="14" s="1"/>
  <c r="U15" i="32"/>
  <c r="U17" i="32"/>
  <c r="U10" i="32"/>
  <c r="U20" i="32"/>
  <c r="Q80" i="15"/>
  <c r="U21" i="4"/>
  <c r="T9" i="4"/>
  <c r="U17" i="4"/>
  <c r="S16" i="4"/>
  <c r="S19" i="4"/>
  <c r="U21" i="32"/>
  <c r="T10" i="32"/>
  <c r="U12" i="32"/>
  <c r="T12" i="32"/>
  <c r="T20" i="32"/>
  <c r="S10" i="4"/>
  <c r="S21" i="4"/>
  <c r="S12" i="4"/>
  <c r="S20" i="4"/>
  <c r="S14" i="4"/>
  <c r="S23" i="4"/>
  <c r="S11" i="4"/>
  <c r="S17" i="4"/>
  <c r="T19" i="32"/>
  <c r="T11" i="32"/>
  <c r="S22" i="4"/>
  <c r="T24" i="32"/>
  <c r="T22" i="32"/>
  <c r="S18" i="4"/>
  <c r="T21" i="32"/>
  <c r="S15" i="4"/>
  <c r="T17" i="32"/>
  <c r="T14" i="32"/>
  <c r="U18" i="32"/>
  <c r="T25" i="32"/>
  <c r="T23" i="32"/>
  <c r="T18" i="32"/>
  <c r="U16" i="32"/>
  <c r="U22" i="4"/>
  <c r="U15" i="4"/>
  <c r="U9" i="4"/>
  <c r="R10" i="4"/>
  <c r="T14" i="4"/>
  <c r="T22" i="4"/>
  <c r="T12" i="4"/>
  <c r="R22" i="4"/>
  <c r="R19" i="4"/>
  <c r="R23" i="4"/>
  <c r="T16" i="4"/>
  <c r="U11" i="4"/>
  <c r="T15" i="4"/>
  <c r="T23" i="4"/>
  <c r="U16" i="4"/>
  <c r="AT11" i="14"/>
  <c r="R16" i="4"/>
  <c r="U10" i="4"/>
  <c r="U20" i="4"/>
  <c r="U19" i="4"/>
  <c r="U18" i="4"/>
  <c r="T21" i="4"/>
  <c r="T18" i="4"/>
  <c r="R12" i="4"/>
  <c r="R18" i="4"/>
  <c r="T20" i="4"/>
  <c r="U14" i="4"/>
  <c r="U14" i="32"/>
  <c r="U13" i="32"/>
  <c r="T16" i="32"/>
  <c r="AT24" i="14"/>
  <c r="AT10" i="14"/>
  <c r="R17" i="4"/>
  <c r="U24" i="4"/>
  <c r="V24" i="4" s="1"/>
  <c r="T10" i="4"/>
  <c r="T17" i="4"/>
  <c r="U23" i="4"/>
  <c r="V23" i="4" s="1"/>
  <c r="U23" i="32"/>
  <c r="V23" i="32" s="1"/>
  <c r="AT12" i="14"/>
  <c r="R26" i="4"/>
  <c r="R24" i="4"/>
  <c r="T24" i="4"/>
  <c r="S26" i="4"/>
  <c r="S25" i="4"/>
  <c r="R25" i="4"/>
  <c r="S24" i="4"/>
  <c r="U25" i="32"/>
  <c r="V25" i="32" s="1"/>
  <c r="T25" i="4"/>
  <c r="U25" i="4"/>
  <c r="V25" i="4" s="1"/>
  <c r="U24" i="32"/>
  <c r="V24" i="32" s="1"/>
  <c r="U26" i="4"/>
  <c r="V26" i="4" s="1"/>
  <c r="T26" i="4"/>
  <c r="AS28" i="14"/>
  <c r="BA28" i="14" s="1"/>
  <c r="AS29" i="14"/>
  <c r="BA29" i="14" s="1"/>
  <c r="AS27" i="14"/>
  <c r="BA27" i="14" s="1"/>
  <c r="U27" i="32"/>
  <c r="V27" i="32" s="1"/>
  <c r="T27" i="32"/>
  <c r="S39" i="15"/>
  <c r="Q42" i="15"/>
  <c r="Q41" i="15"/>
  <c r="Q39" i="15"/>
  <c r="Q48" i="15"/>
  <c r="S42" i="15"/>
  <c r="Q59" i="15"/>
  <c r="M116" i="5"/>
  <c r="M83" i="5"/>
  <c r="M51" i="5"/>
  <c r="M58" i="5"/>
  <c r="M78" i="5"/>
  <c r="M134" i="5"/>
  <c r="M53" i="5"/>
  <c r="M33" i="5"/>
  <c r="M103" i="5"/>
  <c r="M84" i="5"/>
  <c r="M60" i="5"/>
  <c r="M39" i="5"/>
  <c r="M63" i="5"/>
  <c r="M118" i="5"/>
  <c r="M96" i="5"/>
  <c r="M107" i="5"/>
  <c r="M129" i="5"/>
  <c r="M98" i="5"/>
  <c r="M92" i="5"/>
  <c r="M50" i="5"/>
  <c r="M111" i="5"/>
  <c r="M62" i="5"/>
  <c r="M36" i="5"/>
  <c r="M35" i="5"/>
  <c r="M70" i="5"/>
  <c r="M119" i="5"/>
  <c r="M128" i="5"/>
  <c r="M76" i="5"/>
  <c r="M65" i="5"/>
  <c r="M47" i="5"/>
  <c r="M24" i="5"/>
  <c r="M82" i="5"/>
  <c r="M93" i="5"/>
  <c r="M132" i="5"/>
  <c r="M120" i="5"/>
  <c r="M90" i="5"/>
  <c r="M99" i="5"/>
  <c r="M16" i="5"/>
  <c r="M37" i="5"/>
  <c r="M27" i="5"/>
  <c r="M9" i="5"/>
  <c r="M57" i="5"/>
  <c r="M11" i="5"/>
  <c r="M97" i="5"/>
  <c r="M80" i="5"/>
  <c r="M121" i="5"/>
  <c r="M88" i="5"/>
  <c r="M95" i="5"/>
  <c r="M112" i="5"/>
  <c r="M19" i="5"/>
  <c r="M38" i="5"/>
  <c r="M30" i="5"/>
  <c r="M15" i="5"/>
  <c r="M54" i="5"/>
  <c r="M12" i="5"/>
  <c r="M81" i="5"/>
  <c r="M133" i="5"/>
  <c r="M67" i="5"/>
  <c r="M117" i="5"/>
  <c r="M75" i="5"/>
  <c r="M113" i="5"/>
  <c r="M49" i="5"/>
  <c r="M87" i="5"/>
  <c r="M34" i="5"/>
  <c r="M45" i="5"/>
  <c r="M10" i="5"/>
  <c r="M40" i="5"/>
  <c r="M52" i="5"/>
  <c r="M21" i="5"/>
  <c r="M48" i="5"/>
  <c r="M125" i="5"/>
  <c r="M110" i="5"/>
  <c r="M127" i="5"/>
  <c r="M109" i="5"/>
  <c r="M104" i="5"/>
  <c r="M102" i="5"/>
  <c r="M17" i="5"/>
  <c r="M91" i="5"/>
  <c r="M31" i="5"/>
  <c r="M23" i="5"/>
  <c r="M42" i="5"/>
  <c r="M29" i="5"/>
  <c r="M86" i="5"/>
  <c r="M115" i="5"/>
  <c r="M123" i="5"/>
  <c r="M59" i="5"/>
  <c r="M131" i="5"/>
  <c r="M106" i="5"/>
  <c r="M61" i="5"/>
  <c r="M124" i="5"/>
  <c r="M100" i="5"/>
  <c r="M72" i="5"/>
  <c r="M71" i="5"/>
  <c r="M94" i="5"/>
  <c r="M66" i="5"/>
  <c r="M108" i="5"/>
  <c r="M43" i="5"/>
  <c r="M64" i="5"/>
  <c r="M14" i="5"/>
  <c r="M56" i="5"/>
  <c r="M20" i="5"/>
  <c r="M55" i="5"/>
  <c r="M44" i="5"/>
  <c r="M26" i="5"/>
  <c r="M22" i="5"/>
  <c r="M126" i="5"/>
  <c r="M77" i="5"/>
  <c r="M74" i="5"/>
  <c r="M122" i="5"/>
  <c r="M101" i="5"/>
  <c r="M68" i="5"/>
  <c r="M28" i="5"/>
  <c r="M18" i="5"/>
  <c r="M41" i="5"/>
  <c r="M130" i="5"/>
  <c r="M105" i="5"/>
  <c r="M46" i="5"/>
  <c r="M25" i="5"/>
  <c r="M13" i="5"/>
  <c r="M32" i="5"/>
  <c r="M79" i="5"/>
  <c r="M73" i="5"/>
  <c r="M69" i="5"/>
  <c r="M114" i="5"/>
  <c r="M85" i="5"/>
  <c r="M89" i="5"/>
  <c r="N78" i="15"/>
  <c r="N46" i="15"/>
  <c r="N41" i="15"/>
  <c r="N17" i="15"/>
  <c r="N43" i="15"/>
  <c r="N131" i="15"/>
  <c r="N54" i="15"/>
  <c r="N98" i="15"/>
  <c r="N27" i="15"/>
  <c r="N29" i="15"/>
  <c r="N65" i="15"/>
  <c r="N62" i="15"/>
  <c r="N107" i="15"/>
  <c r="N127" i="15"/>
  <c r="N39" i="15"/>
  <c r="N36" i="15"/>
  <c r="N55" i="15"/>
  <c r="N63" i="15"/>
  <c r="N80" i="15"/>
  <c r="N30" i="15"/>
  <c r="N102" i="15"/>
  <c r="N70" i="15"/>
  <c r="N14" i="15"/>
  <c r="N12" i="15"/>
  <c r="N74" i="15"/>
  <c r="N124" i="15"/>
  <c r="N85" i="15"/>
  <c r="N100" i="15"/>
  <c r="N108" i="15"/>
  <c r="N26" i="15"/>
  <c r="N28" i="15"/>
  <c r="N110" i="15"/>
  <c r="N99" i="15"/>
  <c r="N9" i="15"/>
  <c r="N130" i="15"/>
  <c r="N64" i="15"/>
  <c r="N58" i="15"/>
  <c r="N118" i="15"/>
  <c r="N114" i="15"/>
  <c r="N31" i="15"/>
  <c r="N38" i="15"/>
  <c r="N61" i="15"/>
  <c r="N69" i="15"/>
  <c r="N77" i="15"/>
  <c r="N48" i="15"/>
  <c r="N128" i="15"/>
  <c r="N18" i="15"/>
  <c r="N95" i="15"/>
  <c r="N106" i="15"/>
  <c r="N90" i="15"/>
  <c r="N21" i="15"/>
  <c r="N19" i="15"/>
  <c r="N119" i="15"/>
  <c r="N126" i="15"/>
  <c r="N49" i="15"/>
  <c r="N133" i="15"/>
  <c r="N125" i="15"/>
  <c r="N50" i="15"/>
  <c r="N34" i="15"/>
  <c r="N53" i="15"/>
  <c r="N132" i="15"/>
  <c r="N66" i="15"/>
  <c r="N13" i="15"/>
  <c r="N122" i="15"/>
  <c r="N91" i="15"/>
  <c r="N47" i="15"/>
  <c r="N89" i="15"/>
  <c r="N40" i="15"/>
  <c r="N81" i="15"/>
  <c r="N52" i="15"/>
  <c r="N24" i="15"/>
  <c r="N20" i="15"/>
  <c r="N120" i="15"/>
  <c r="N129" i="15"/>
  <c r="N116" i="15"/>
  <c r="N59" i="15"/>
  <c r="N84" i="15"/>
  <c r="N93" i="15"/>
  <c r="N42" i="15"/>
  <c r="N15" i="15"/>
  <c r="N45" i="15"/>
  <c r="N94" i="15"/>
  <c r="N101" i="15"/>
  <c r="N60" i="15"/>
  <c r="N35" i="15"/>
  <c r="N83" i="15"/>
  <c r="N16" i="15"/>
  <c r="N72" i="15"/>
  <c r="N109" i="15"/>
  <c r="N113" i="15"/>
  <c r="N115" i="15"/>
  <c r="N23" i="15"/>
  <c r="N104" i="15"/>
  <c r="N112" i="15"/>
  <c r="N68" i="15"/>
  <c r="N73" i="15"/>
  <c r="N51" i="15"/>
  <c r="N44" i="15"/>
  <c r="N111" i="15"/>
  <c r="N75" i="15"/>
  <c r="N86" i="15"/>
  <c r="N88" i="15"/>
  <c r="N87" i="15"/>
  <c r="N117" i="15"/>
  <c r="N103" i="15"/>
  <c r="N134" i="15"/>
  <c r="N37" i="15"/>
  <c r="N82" i="15"/>
  <c r="N32" i="15"/>
  <c r="N56" i="15"/>
  <c r="N121" i="15"/>
  <c r="N33" i="15"/>
  <c r="N71" i="15"/>
  <c r="N10" i="15"/>
  <c r="N76" i="15"/>
  <c r="N105" i="15"/>
  <c r="N92" i="15"/>
  <c r="N97" i="15"/>
  <c r="N57" i="15"/>
  <c r="N11" i="15"/>
  <c r="N79" i="15"/>
  <c r="N123" i="15"/>
  <c r="N96" i="15"/>
  <c r="N25" i="15"/>
  <c r="N22" i="15"/>
  <c r="V18" i="27"/>
  <c r="AO73" i="14"/>
  <c r="AW16" i="1"/>
  <c r="AV10" i="1"/>
  <c r="AS10" i="14"/>
  <c r="BA10" i="14" s="1"/>
  <c r="AV21" i="1"/>
  <c r="AS23" i="14"/>
  <c r="BA23" i="14" s="1"/>
  <c r="AV19" i="1"/>
  <c r="AS19" i="14"/>
  <c r="BA19" i="14" s="1"/>
  <c r="AV12" i="1"/>
  <c r="AS12" i="14"/>
  <c r="BA12" i="14" s="1"/>
  <c r="AV26" i="1"/>
  <c r="AS26" i="14"/>
  <c r="BA26" i="14" s="1"/>
  <c r="AV13" i="1"/>
  <c r="AS13" i="14"/>
  <c r="BA13" i="14" s="1"/>
  <c r="AV18" i="1"/>
  <c r="AS18" i="14"/>
  <c r="BA18" i="14" s="1"/>
  <c r="AV20" i="1"/>
  <c r="AS20" i="14"/>
  <c r="BA20" i="14" s="1"/>
  <c r="AV14" i="1"/>
  <c r="AS14" i="14"/>
  <c r="BA14" i="14" s="1"/>
  <c r="AV23" i="1"/>
  <c r="AS24" i="14"/>
  <c r="BA24" i="14" s="1"/>
  <c r="AV17" i="1"/>
  <c r="AS17" i="14"/>
  <c r="BA17" i="14" s="1"/>
  <c r="AV24" i="1"/>
  <c r="AS22" i="14"/>
  <c r="BA22" i="14" s="1"/>
  <c r="AV22" i="1"/>
  <c r="AS21" i="14"/>
  <c r="BA21" i="14" s="1"/>
  <c r="AV11" i="1"/>
  <c r="AS11" i="14"/>
  <c r="BA11" i="14" s="1"/>
  <c r="AV16" i="1"/>
  <c r="AS16" i="14"/>
  <c r="BA16" i="14" s="1"/>
  <c r="AV25" i="1"/>
  <c r="AS25" i="14"/>
  <c r="BA25" i="14" s="1"/>
  <c r="AV15" i="1"/>
  <c r="AS15" i="14"/>
  <c r="BA15" i="14" s="1"/>
  <c r="AW17" i="1"/>
  <c r="AW23" i="1"/>
  <c r="AW26" i="1"/>
  <c r="AX26" i="1" s="1"/>
  <c r="AW12" i="1"/>
  <c r="AW10" i="1"/>
  <c r="AO21" i="1"/>
  <c r="AT26" i="14" s="1"/>
  <c r="AO25" i="1"/>
  <c r="AO24" i="1"/>
  <c r="AV9" i="1"/>
  <c r="AN97" i="14"/>
  <c r="AN73" i="14"/>
  <c r="AN9" i="14"/>
  <c r="AO105" i="14"/>
  <c r="AN57" i="14"/>
  <c r="V18" i="23"/>
  <c r="V9" i="23"/>
  <c r="V17" i="19"/>
  <c r="AN137" i="14"/>
  <c r="AO49" i="14"/>
  <c r="AN41" i="14"/>
  <c r="AO97" i="14"/>
  <c r="AN65" i="14"/>
  <c r="AN129" i="14"/>
  <c r="AN105" i="14"/>
  <c r="AO65" i="14"/>
  <c r="AO33" i="14"/>
  <c r="AO113" i="14"/>
  <c r="AN153" i="14"/>
  <c r="AO25" i="14"/>
  <c r="AN17" i="14"/>
  <c r="AO57" i="14"/>
  <c r="AN25" i="14"/>
  <c r="V10" i="23"/>
  <c r="V13" i="19"/>
  <c r="V22" i="19"/>
  <c r="V24" i="23"/>
  <c r="V21" i="19"/>
  <c r="U26" i="32"/>
  <c r="V26" i="32" s="1"/>
  <c r="U28" i="32"/>
  <c r="V28" i="32" s="1"/>
  <c r="V14" i="19"/>
  <c r="V14" i="23"/>
  <c r="V19" i="19"/>
  <c r="V23" i="19"/>
  <c r="V15" i="23"/>
  <c r="T26" i="32"/>
  <c r="T29" i="32"/>
  <c r="T28" i="32"/>
  <c r="V18" i="19"/>
  <c r="V12" i="19"/>
  <c r="V16" i="19"/>
  <c r="V19" i="23"/>
  <c r="V10" i="19"/>
  <c r="AO17" i="14"/>
  <c r="V20" i="23"/>
  <c r="V25" i="23"/>
  <c r="V9" i="19"/>
  <c r="AN49" i="14"/>
  <c r="V12" i="23"/>
  <c r="V15" i="19"/>
  <c r="V21" i="23"/>
  <c r="V17" i="23"/>
  <c r="U29" i="32"/>
  <c r="V29" i="32" s="1"/>
  <c r="V25" i="19"/>
  <c r="V24" i="19"/>
  <c r="V11" i="19"/>
  <c r="V23" i="23"/>
  <c r="V16" i="23"/>
  <c r="V13" i="23"/>
  <c r="V11" i="23"/>
  <c r="V20" i="19"/>
  <c r="AN121" i="14"/>
  <c r="AO9" i="14"/>
  <c r="AN89" i="14"/>
  <c r="AN81" i="14"/>
  <c r="AN113" i="14"/>
  <c r="AN33" i="14"/>
  <c r="S27" i="4"/>
  <c r="S29" i="4"/>
  <c r="S28" i="4"/>
  <c r="R27" i="4"/>
  <c r="R28" i="4"/>
  <c r="R29" i="4"/>
  <c r="T28" i="4"/>
  <c r="T29" i="4"/>
  <c r="T27" i="4"/>
  <c r="U28" i="4"/>
  <c r="V28" i="4" s="1"/>
  <c r="U29" i="4"/>
  <c r="V29" i="4" s="1"/>
  <c r="U27" i="4"/>
  <c r="V27" i="4" s="1"/>
  <c r="AW14" i="1" l="1"/>
  <c r="AW20" i="1"/>
  <c r="AW19" i="1"/>
  <c r="AW18" i="1"/>
  <c r="AW9" i="1"/>
  <c r="AW22" i="1"/>
  <c r="AW13" i="1"/>
  <c r="AW15" i="1"/>
  <c r="AT27" i="14"/>
  <c r="BB27" i="14" s="1"/>
  <c r="BC27" i="14" s="1"/>
  <c r="AT28" i="14"/>
  <c r="BB28" i="14" s="1"/>
  <c r="BC28" i="14" s="1"/>
  <c r="AT29" i="14"/>
  <c r="BB29" i="14" s="1"/>
  <c r="BC29" i="14" s="1"/>
  <c r="O67" i="15"/>
  <c r="T97" i="15"/>
  <c r="T96" i="15"/>
  <c r="T12" i="15"/>
  <c r="T92" i="15"/>
  <c r="T84" i="15"/>
  <c r="O98" i="15"/>
  <c r="O69" i="15"/>
  <c r="O95" i="15"/>
  <c r="O50" i="15"/>
  <c r="O72" i="15"/>
  <c r="O123" i="15"/>
  <c r="T48" i="15"/>
  <c r="O71" i="15"/>
  <c r="O12" i="15"/>
  <c r="O35" i="15"/>
  <c r="O130" i="15"/>
  <c r="O51" i="15"/>
  <c r="O19" i="15"/>
  <c r="O64" i="15"/>
  <c r="T11" i="15"/>
  <c r="O15" i="15"/>
  <c r="O124" i="15"/>
  <c r="O13" i="15"/>
  <c r="O47" i="15"/>
  <c r="O87" i="15"/>
  <c r="O91" i="15"/>
  <c r="O110" i="15"/>
  <c r="O78" i="15"/>
  <c r="O106" i="15"/>
  <c r="O57" i="15"/>
  <c r="O125" i="15"/>
  <c r="T14" i="15"/>
  <c r="O14" i="15"/>
  <c r="O111" i="15"/>
  <c r="O66" i="15"/>
  <c r="T41" i="15"/>
  <c r="O33" i="15"/>
  <c r="O77" i="15"/>
  <c r="O107" i="15"/>
  <c r="O65" i="15"/>
  <c r="O17" i="15"/>
  <c r="O99" i="15"/>
  <c r="O24" i="15"/>
  <c r="O120" i="15"/>
  <c r="O41" i="15"/>
  <c r="O109" i="15"/>
  <c r="T49" i="15"/>
  <c r="O53" i="15"/>
  <c r="O86" i="15"/>
  <c r="O80" i="15"/>
  <c r="O40" i="15"/>
  <c r="O60" i="15"/>
  <c r="T42" i="15"/>
  <c r="O44" i="15"/>
  <c r="O126" i="15"/>
  <c r="O94" i="15"/>
  <c r="O42" i="15"/>
  <c r="O46" i="15"/>
  <c r="O45" i="15"/>
  <c r="T59" i="15"/>
  <c r="O89" i="15"/>
  <c r="O134" i="15"/>
  <c r="O76" i="15"/>
  <c r="O118" i="15"/>
  <c r="O100" i="15"/>
  <c r="T35" i="15"/>
  <c r="O31" i="15"/>
  <c r="O23" i="15"/>
  <c r="O27" i="15"/>
  <c r="O85" i="15"/>
  <c r="O102" i="15"/>
  <c r="O39" i="15"/>
  <c r="O82" i="15"/>
  <c r="T67" i="15"/>
  <c r="O96" i="15"/>
  <c r="O112" i="15"/>
  <c r="O58" i="15"/>
  <c r="T39" i="15"/>
  <c r="O30" i="15"/>
  <c r="O122" i="15"/>
  <c r="O114" i="15"/>
  <c r="O116" i="15"/>
  <c r="O20" i="15"/>
  <c r="O119" i="15"/>
  <c r="O29" i="15"/>
  <c r="O34" i="15"/>
  <c r="O84" i="15"/>
  <c r="O75" i="15"/>
  <c r="O18" i="15"/>
  <c r="O52" i="15"/>
  <c r="O63" i="15"/>
  <c r="T34" i="15"/>
  <c r="O49" i="15"/>
  <c r="O10" i="15"/>
  <c r="O133" i="15"/>
  <c r="O59" i="15"/>
  <c r="O81" i="15"/>
  <c r="O115" i="15"/>
  <c r="O132" i="15"/>
  <c r="O36" i="15"/>
  <c r="O121" i="15"/>
  <c r="O32" i="15"/>
  <c r="O73" i="15"/>
  <c r="O131" i="15"/>
  <c r="O108" i="15"/>
  <c r="O97" i="15"/>
  <c r="O70" i="15"/>
  <c r="O61" i="15"/>
  <c r="O26" i="15"/>
  <c r="O104" i="15"/>
  <c r="O113" i="15"/>
  <c r="O90" i="15"/>
  <c r="O103" i="15"/>
  <c r="O88" i="15"/>
  <c r="O62" i="15"/>
  <c r="O93" i="15"/>
  <c r="O16" i="15"/>
  <c r="O48" i="15"/>
  <c r="O54" i="15"/>
  <c r="O25" i="15"/>
  <c r="O28" i="15"/>
  <c r="O83" i="15"/>
  <c r="T62" i="15"/>
  <c r="O92" i="15"/>
  <c r="O129" i="15"/>
  <c r="O22" i="15"/>
  <c r="O68" i="15"/>
  <c r="O128" i="15"/>
  <c r="O56" i="15"/>
  <c r="O127" i="15"/>
  <c r="O38" i="15"/>
  <c r="O11" i="15"/>
  <c r="O101" i="15"/>
  <c r="O37" i="15"/>
  <c r="O74" i="15"/>
  <c r="O21" i="15"/>
  <c r="O79" i="15"/>
  <c r="O55" i="15"/>
  <c r="O117" i="15"/>
  <c r="O43" i="15"/>
  <c r="O105" i="15"/>
  <c r="T81" i="15"/>
  <c r="T80" i="15"/>
  <c r="T93" i="15"/>
  <c r="T71" i="15"/>
  <c r="O9" i="15"/>
  <c r="T76" i="15"/>
  <c r="T55" i="15"/>
  <c r="T98" i="15"/>
  <c r="T89" i="15"/>
  <c r="T88" i="15"/>
  <c r="T94" i="15"/>
  <c r="AW24" i="1"/>
  <c r="AT22" i="14"/>
  <c r="BB22" i="14" s="1"/>
  <c r="AW25" i="1"/>
  <c r="AT25" i="14"/>
  <c r="BB25" i="14" s="1"/>
  <c r="AW21" i="1"/>
  <c r="AT23" i="14"/>
  <c r="BB23" i="14" s="1"/>
  <c r="BB17" i="14"/>
  <c r="BB11" i="14"/>
  <c r="BB16" i="14"/>
  <c r="V13" i="32"/>
  <c r="V18" i="32"/>
  <c r="V15" i="32"/>
  <c r="V11" i="32"/>
  <c r="BB18" i="14"/>
  <c r="V12" i="32"/>
  <c r="V16" i="32"/>
  <c r="BB24" i="14"/>
  <c r="BB10" i="14"/>
  <c r="V21" i="32"/>
  <c r="BB19" i="14"/>
  <c r="V22" i="32"/>
  <c r="V14" i="32"/>
  <c r="V17" i="32"/>
  <c r="V9" i="32"/>
  <c r="V10" i="32"/>
  <c r="V20" i="32"/>
  <c r="V19" i="32"/>
  <c r="BB15" i="14"/>
  <c r="BB21" i="14"/>
  <c r="BB12" i="14"/>
  <c r="BB26" i="14"/>
  <c r="BC26" i="14" s="1"/>
  <c r="BB14" i="14"/>
  <c r="BB20" i="14"/>
  <c r="BB9" i="14"/>
  <c r="BB13" i="14"/>
  <c r="V18" i="4"/>
  <c r="V20" i="4"/>
  <c r="V14" i="4"/>
  <c r="V11" i="4"/>
  <c r="V10" i="4"/>
  <c r="V21" i="4"/>
  <c r="V22" i="4"/>
  <c r="V17" i="4"/>
  <c r="V12" i="4"/>
  <c r="V15" i="4"/>
  <c r="V16" i="4"/>
  <c r="V19" i="4"/>
  <c r="V13" i="4"/>
  <c r="V9" i="4"/>
  <c r="BC11" i="14" l="1"/>
  <c r="AX25" i="1"/>
  <c r="AX12" i="1"/>
  <c r="AX24" i="1"/>
  <c r="AX21" i="1"/>
  <c r="AX15" i="1"/>
  <c r="AX23" i="1"/>
  <c r="AX10" i="1"/>
  <c r="AX9" i="1"/>
  <c r="AX17" i="1"/>
  <c r="AX18" i="1"/>
  <c r="AX11" i="1"/>
  <c r="AX14" i="1"/>
  <c r="AX16" i="1"/>
  <c r="AX19" i="1"/>
  <c r="AX20" i="1"/>
  <c r="AX13" i="1"/>
  <c r="AX22" i="1"/>
  <c r="BC19" i="14"/>
  <c r="BC16" i="14"/>
  <c r="BC12" i="14"/>
  <c r="BC23" i="14"/>
  <c r="BC14" i="14"/>
  <c r="BC17" i="14"/>
  <c r="BC22" i="14"/>
  <c r="BC25" i="14"/>
  <c r="BC24" i="14"/>
  <c r="BC20" i="14"/>
  <c r="BC9" i="14"/>
  <c r="BC18" i="14"/>
  <c r="BC15" i="14"/>
  <c r="BC21" i="14"/>
  <c r="BC13" i="14"/>
  <c r="BC1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Z26" authorId="0" shapeId="0" xr:uid="{00000000-0006-0000-0E00-000001000000}">
      <text>
        <r>
          <rPr>
            <sz val="10"/>
            <color rgb="FF000000"/>
            <rFont val="Arial"/>
            <family val="2"/>
            <scheme val="minor"/>
          </rPr>
          <t>Egils.Draudins:
Raimonds Ūdris
Andžs Daugavietis
t - Linas Žvaliauskas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<sst xmlns="http://schemas.openxmlformats.org/spreadsheetml/2006/main" count="1268" uniqueCount="113">
  <si>
    <t>REZULTĀTU PROTOKOLS</t>
  </si>
  <si>
    <t>KOMANDU VĒRTĒJUMS</t>
  </si>
  <si>
    <t>Nr.</t>
  </si>
  <si>
    <t>Komanda</t>
  </si>
  <si>
    <t>Vārds, Uzvārds</t>
  </si>
  <si>
    <t>Pirmā kārta</t>
  </si>
  <si>
    <t>Otrā kārta</t>
  </si>
  <si>
    <t>1.posms</t>
  </si>
  <si>
    <t>2.posms</t>
  </si>
  <si>
    <t>3.posms</t>
  </si>
  <si>
    <t>Sekt.</t>
  </si>
  <si>
    <t>Svars</t>
  </si>
  <si>
    <t>Punkti</t>
  </si>
  <si>
    <t>Valters Innus</t>
  </si>
  <si>
    <t>B</t>
  </si>
  <si>
    <t>A</t>
  </si>
  <si>
    <t>D</t>
  </si>
  <si>
    <t>C</t>
  </si>
  <si>
    <t>Guntars Bimšteins</t>
  </si>
  <si>
    <t>Andrejs Aleksējevs</t>
  </si>
  <si>
    <t>Jānis Bitenieks</t>
  </si>
  <si>
    <t>Makšķerlietas.lv/Ziemeļnieki</t>
  </si>
  <si>
    <t>Einārs Kuprovskis</t>
  </si>
  <si>
    <t>Jānis Štrauss</t>
  </si>
  <si>
    <t>Ingars Ūdris</t>
  </si>
  <si>
    <t>Māris Gailišs</t>
  </si>
  <si>
    <t>Mežoņi</t>
  </si>
  <si>
    <t>Juris Timko</t>
  </si>
  <si>
    <t>Dmitrijs Bogdanovs</t>
  </si>
  <si>
    <t>Kaspars Šverns</t>
  </si>
  <si>
    <t>NGT Jēkabpils</t>
  </si>
  <si>
    <t>Jurģis Turkopolis</t>
  </si>
  <si>
    <t>Verners Turkopolis</t>
  </si>
  <si>
    <t>Mārtiņš Jaudzems</t>
  </si>
  <si>
    <t>Pēteris Priediņš</t>
  </si>
  <si>
    <t>OK cope sport/ Groundbaits</t>
  </si>
  <si>
    <t>Krišjānis Lisovskis</t>
  </si>
  <si>
    <t>Kārlis Goldmans</t>
  </si>
  <si>
    <t>Arturs Baltais</t>
  </si>
  <si>
    <t>Jorens Alens Brigaders</t>
  </si>
  <si>
    <t>Andžs Daugavietis</t>
  </si>
  <si>
    <t>LIARPS</t>
  </si>
  <si>
    <t>Ēriks Tučs</t>
  </si>
  <si>
    <t>Aldis Voits</t>
  </si>
  <si>
    <t>Valdis Prancāns</t>
  </si>
  <si>
    <t>Jānis Gailītis</t>
  </si>
  <si>
    <t>Raimonds Kinerts</t>
  </si>
  <si>
    <t>C.Albula1/Alūksne</t>
  </si>
  <si>
    <t>Jānis Skulte</t>
  </si>
  <si>
    <t>Andris Jerums</t>
  </si>
  <si>
    <t>Rolands Ķīsis</t>
  </si>
  <si>
    <t>Krists Vaļģis</t>
  </si>
  <si>
    <t>C.Albula2/Alūksne</t>
  </si>
  <si>
    <t>Māris Lietuvietis</t>
  </si>
  <si>
    <t>Andis Bukalders</t>
  </si>
  <si>
    <t>Roberts Pilips</t>
  </si>
  <si>
    <t>Nauris Drelnieks</t>
  </si>
  <si>
    <t>Kirils Morozovs</t>
  </si>
  <si>
    <t>Mēs Zivīm</t>
  </si>
  <si>
    <t>Agris Rudzāns</t>
  </si>
  <si>
    <t>Juris Aigars Āboliņš</t>
  </si>
  <si>
    <t>Aidas Sunta</t>
  </si>
  <si>
    <t>E</t>
  </si>
  <si>
    <t>LR 2024.gada čempionāts zemledus makšķerēšanā</t>
  </si>
  <si>
    <t xml:space="preserve">               REZULTĀTU PROTOKOLS</t>
  </si>
  <si>
    <t>Pirmā diena</t>
  </si>
  <si>
    <t>Vārds, uzvārds</t>
  </si>
  <si>
    <t>Otrā diena</t>
  </si>
  <si>
    <t>Starts</t>
  </si>
  <si>
    <t>Finišs</t>
  </si>
  <si>
    <t xml:space="preserve">Sektora tiesnesis: </t>
  </si>
  <si>
    <t>Vieta</t>
  </si>
  <si>
    <t>k</t>
  </si>
  <si>
    <t>REZULTATU PROTOKOLS</t>
  </si>
  <si>
    <t>INDIVIDUĀLAIS VĒRTĒJUMS</t>
  </si>
  <si>
    <t xml:space="preserve">    1.posms</t>
  </si>
  <si>
    <t>Sektors</t>
  </si>
  <si>
    <t>2024.gada 03.-04.februāris, Sudala ezers</t>
  </si>
  <si>
    <t>Kopsavilkums</t>
  </si>
  <si>
    <t>REZULTĀTU KOPSAVILKUMS</t>
  </si>
  <si>
    <t xml:space="preserve">INDIVIDUĀLAIS VĒRTĒJUMS </t>
  </si>
  <si>
    <t>4.posms</t>
  </si>
  <si>
    <t>Kopā</t>
  </si>
  <si>
    <t>K Nr.</t>
  </si>
  <si>
    <t>D Nr.</t>
  </si>
  <si>
    <t>N</t>
  </si>
  <si>
    <t>SEKTORS</t>
  </si>
  <si>
    <t xml:space="preserve">  2.posms</t>
  </si>
  <si>
    <t xml:space="preserve">   3.posms</t>
  </si>
  <si>
    <t>Diena</t>
  </si>
  <si>
    <t>Rakstam 0.000, ja dalīnieks ir ieradies, bet loma nav</t>
  </si>
  <si>
    <t>Rakstam N, ja komanda vai komandas dalīnbieks nav ieradies sacensībās/sektorā</t>
  </si>
  <si>
    <t xml:space="preserve">N Vajadzīgs pieturēties pie kārtības, lai formula saprot, kad dot klāt papildus punktu par neierašanos </t>
  </si>
  <si>
    <t>Ja komanda sāk sacensības ar otro kārtu, tad iepriekšējo kārtu tabulās arī jāieraksta rezultāts 'N', lai kopvērtējumā nebūtu juceklis.</t>
  </si>
  <si>
    <t xml:space="preserve">    4.posms</t>
  </si>
  <si>
    <t>2025.gada 01-02.Marts, Baļotes ezers</t>
  </si>
  <si>
    <t>2025.gada 08.-09.marts, Sudala ezers</t>
  </si>
  <si>
    <t>KAUSS</t>
  </si>
  <si>
    <t>CMS</t>
  </si>
  <si>
    <t>Jurģis Vīte</t>
  </si>
  <si>
    <t>Edgars Abazorins</t>
  </si>
  <si>
    <t>Vidzemes Klaidoņi</t>
  </si>
  <si>
    <t>Rihards Evardsons</t>
  </si>
  <si>
    <t>Guntis Mežulis</t>
  </si>
  <si>
    <t>Aivars Balodis</t>
  </si>
  <si>
    <t>Zigurds Adamovičs</t>
  </si>
  <si>
    <t>Andris Kostigovs</t>
  </si>
  <si>
    <t>Jānis Skrējāns</t>
  </si>
  <si>
    <t xml:space="preserve">Viktors </t>
  </si>
  <si>
    <t>Aldis Kalvāns</t>
  </si>
  <si>
    <t>a</t>
  </si>
  <si>
    <t>n</t>
  </si>
  <si>
    <t>Andris Klempners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</si>
</sst>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00"/>
    <numFmt numFmtId="165" formatCode="0.0"/>
  </numFmts>
  <fonts count="37" x14ac:knownFonts="1">
    <font>
      <sz val="10"/>
      <color rgb="FF000000"/>
      <name val="Arial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rgb="FF0000FF"/>
      <name val="Arial"/>
      <family val="2"/>
    </font>
    <font>
      <sz val="12"/>
      <color theme="1"/>
      <name val="Arial"/>
      <family val="2"/>
    </font>
    <font>
      <b/>
      <sz val="10"/>
      <color rgb="FFFF0000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i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4"/>
      <color theme="1"/>
      <name val="Times New Roman"/>
      <family val="1"/>
    </font>
    <font>
      <sz val="10"/>
      <color theme="0"/>
      <name val="Arial"/>
      <family val="2"/>
    </font>
    <font>
      <sz val="10"/>
      <color theme="1"/>
      <name val="Arial"/>
      <family val="2"/>
      <scheme val="minor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sz val="10"/>
      <color rgb="FF000000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8"/>
      <color rgb="FF000000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sz val="10"/>
      <color rgb="FFC00000"/>
      <name val="Arial"/>
      <family val="2"/>
      <scheme val="minor"/>
    </font>
    <font>
      <sz val="8"/>
      <color rgb="FFFF0000"/>
      <name val="Arial"/>
      <family val="2"/>
    </font>
    <font>
      <sz val="10"/>
      <color theme="1"/>
      <name val="Arial"/>
      <family val="2"/>
      <scheme val="major"/>
    </font>
    <font>
      <sz val="10"/>
      <color theme="1"/>
      <name val="Arial"/>
      <family val="2"/>
      <charset val="186"/>
      <scheme val="major"/>
    </font>
    <font>
      <sz val="10"/>
      <color rgb="FFFF0000"/>
      <name val="Arial"/>
      <family val="2"/>
      <charset val="186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99CC00"/>
        <bgColor rgb="FF99CC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rgb="FFFFFF00"/>
      </patternFill>
    </fill>
    <fill>
      <patternFill patternType="solid">
        <fgColor theme="6" tint="0.39997558519241921"/>
        <bgColor theme="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D6E3BC"/>
      </patternFill>
    </fill>
    <fill>
      <patternFill patternType="solid">
        <fgColor theme="0"/>
        <bgColor indexed="64"/>
      </patternFill>
    </fill>
  </fills>
  <borders count="7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thin">
        <color rgb="FF000000"/>
      </bottom>
      <diagonal/>
    </border>
    <border>
      <left style="medium">
        <color rgb="FFC00000"/>
      </left>
      <right style="medium">
        <color rgb="FFC00000"/>
      </right>
      <top style="thin">
        <color rgb="FF000000"/>
      </top>
      <bottom style="thin">
        <color rgb="FF000000"/>
      </bottom>
      <diagonal/>
    </border>
    <border>
      <left style="medium">
        <color rgb="FFC00000"/>
      </left>
      <right style="medium">
        <color rgb="FFC00000"/>
      </right>
      <top/>
      <bottom/>
      <diagonal/>
    </border>
    <border>
      <left style="medium">
        <color rgb="FFC00000"/>
      </left>
      <right style="medium">
        <color rgb="FFC00000"/>
      </right>
      <top style="thin">
        <color rgb="FF000000"/>
      </top>
      <bottom/>
      <diagonal/>
    </border>
    <border>
      <left style="medium">
        <color rgb="FFC00000"/>
      </left>
      <right style="medium">
        <color rgb="FFC00000"/>
      </right>
      <top style="thin">
        <color rgb="FF000000"/>
      </top>
      <bottom style="medium">
        <color rgb="FFC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medium">
        <color rgb="FFC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C00000"/>
      </right>
      <top style="thin">
        <color rgb="FF000000"/>
      </top>
      <bottom/>
      <diagonal/>
    </border>
    <border>
      <left style="thin">
        <color rgb="FF000000"/>
      </left>
      <right style="medium">
        <color rgb="FFC00000"/>
      </right>
      <top style="thin">
        <color rgb="FF000000"/>
      </top>
      <bottom style="medium">
        <color rgb="FFC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C00000"/>
      </left>
      <right/>
      <top style="thin">
        <color rgb="FF000000"/>
      </top>
      <bottom style="thin">
        <color rgb="FF000000"/>
      </bottom>
      <diagonal/>
    </border>
    <border>
      <left style="medium">
        <color rgb="FFC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00000"/>
      </left>
      <right/>
      <top/>
      <bottom/>
      <diagonal/>
    </border>
    <border>
      <left style="medium">
        <color rgb="FFC00000"/>
      </left>
      <right/>
      <top style="thin">
        <color rgb="FF000000"/>
      </top>
      <bottom/>
      <diagonal/>
    </border>
    <border>
      <left style="medium">
        <color rgb="FFC00000"/>
      </left>
      <right style="thin">
        <color rgb="FF000000"/>
      </right>
      <top style="thin">
        <color rgb="FF000000"/>
      </top>
      <bottom style="medium">
        <color rgb="FFC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medium">
        <color rgb="FFC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357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2" fillId="0" borderId="0" xfId="0" applyFont="1"/>
    <xf numFmtId="0" fontId="2" fillId="0" borderId="11" xfId="0" applyFont="1" applyBorder="1" applyAlignment="1">
      <alignment horizontal="center" vertical="center"/>
    </xf>
    <xf numFmtId="0" fontId="8" fillId="3" borderId="1" xfId="0" applyFont="1" applyFill="1" applyBorder="1"/>
    <xf numFmtId="0" fontId="2" fillId="0" borderId="11" xfId="0" applyFont="1" applyBorder="1" applyAlignment="1">
      <alignment horizontal="center"/>
    </xf>
    <xf numFmtId="0" fontId="2" fillId="0" borderId="11" xfId="0" applyFont="1" applyBorder="1"/>
    <xf numFmtId="0" fontId="1" fillId="0" borderId="0" xfId="0" applyFont="1"/>
    <xf numFmtId="164" fontId="4" fillId="0" borderId="11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12" fillId="0" borderId="0" xfId="0" applyFont="1"/>
    <xf numFmtId="0" fontId="1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2" borderId="1" xfId="0" applyFont="1" applyFill="1" applyBorder="1"/>
    <xf numFmtId="1" fontId="4" fillId="0" borderId="11" xfId="0" applyNumberFormat="1" applyFont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" fontId="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2" fillId="0" borderId="0" xfId="0" applyNumberFormat="1" applyFont="1"/>
    <xf numFmtId="164" fontId="2" fillId="0" borderId="11" xfId="0" applyNumberFormat="1" applyFont="1" applyBorder="1" applyAlignment="1">
      <alignment horizontal="center"/>
    </xf>
    <xf numFmtId="164" fontId="2" fillId="0" borderId="11" xfId="0" applyNumberFormat="1" applyFont="1" applyBorder="1"/>
    <xf numFmtId="165" fontId="2" fillId="0" borderId="11" xfId="0" applyNumberFormat="1" applyFont="1" applyBorder="1" applyAlignment="1">
      <alignment horizontal="center" vertical="center"/>
    </xf>
    <xf numFmtId="165" fontId="4" fillId="0" borderId="0" xfId="0" applyNumberFormat="1" applyFont="1"/>
    <xf numFmtId="0" fontId="2" fillId="3" borderId="1" xfId="0" applyFont="1" applyFill="1" applyBorder="1"/>
    <xf numFmtId="0" fontId="5" fillId="0" borderId="0" xfId="0" applyFont="1" applyAlignment="1">
      <alignment horizontal="center"/>
    </xf>
    <xf numFmtId="16" fontId="2" fillId="0" borderId="0" xfId="0" applyNumberFormat="1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164" fontId="2" fillId="0" borderId="0" xfId="0" applyNumberFormat="1" applyFont="1"/>
    <xf numFmtId="1" fontId="4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8" fillId="0" borderId="0" xfId="0" applyFont="1" applyAlignment="1">
      <alignment horizontal="right" vertical="top" wrapText="1"/>
    </xf>
    <xf numFmtId="0" fontId="19" fillId="0" borderId="0" xfId="0" applyFont="1" applyAlignment="1">
      <alignment horizontal="center" wrapText="1"/>
    </xf>
    <xf numFmtId="0" fontId="20" fillId="0" borderId="11" xfId="0" applyFont="1" applyBorder="1" applyAlignment="1">
      <alignment horizontal="right" vertical="center" wrapText="1"/>
    </xf>
    <xf numFmtId="0" fontId="13" fillId="0" borderId="0" xfId="0" applyFont="1"/>
    <xf numFmtId="0" fontId="2" fillId="0" borderId="0" xfId="0" applyFont="1" applyAlignment="1">
      <alignment vertical="center"/>
    </xf>
    <xf numFmtId="0" fontId="22" fillId="0" borderId="0" xfId="0" applyFont="1"/>
    <xf numFmtId="0" fontId="23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15" xfId="0" applyFont="1" applyBorder="1"/>
    <xf numFmtId="164" fontId="4" fillId="0" borderId="15" xfId="0" applyNumberFormat="1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4" fontId="2" fillId="0" borderId="24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65" fontId="8" fillId="0" borderId="0" xfId="0" applyNumberFormat="1" applyFont="1"/>
    <xf numFmtId="0" fontId="2" fillId="0" borderId="19" xfId="0" applyFont="1" applyBorder="1" applyAlignment="1">
      <alignment horizontal="center"/>
    </xf>
    <xf numFmtId="164" fontId="2" fillId="0" borderId="20" xfId="0" applyNumberFormat="1" applyFont="1" applyBorder="1" applyAlignment="1">
      <alignment horizontal="center"/>
    </xf>
    <xf numFmtId="14" fontId="2" fillId="0" borderId="0" xfId="0" applyNumberFormat="1" applyFont="1"/>
    <xf numFmtId="164" fontId="2" fillId="0" borderId="9" xfId="0" applyNumberFormat="1" applyFont="1" applyBorder="1" applyAlignment="1">
      <alignment horizontal="center"/>
    </xf>
    <xf numFmtId="164" fontId="2" fillId="0" borderId="11" xfId="0" applyNumberFormat="1" applyFont="1" applyBorder="1" applyAlignment="1">
      <alignment horizontal="left"/>
    </xf>
    <xf numFmtId="1" fontId="2" fillId="0" borderId="9" xfId="0" applyNumberFormat="1" applyFont="1" applyBorder="1" applyAlignment="1">
      <alignment horizontal="center"/>
    </xf>
    <xf numFmtId="0" fontId="4" fillId="4" borderId="27" xfId="0" applyFont="1" applyFill="1" applyBorder="1" applyAlignment="1">
      <alignment horizontal="center"/>
    </xf>
    <xf numFmtId="1" fontId="2" fillId="0" borderId="24" xfId="0" applyNumberFormat="1" applyFont="1" applyBorder="1" applyAlignment="1">
      <alignment horizontal="center"/>
    </xf>
    <xf numFmtId="164" fontId="17" fillId="0" borderId="1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center"/>
    </xf>
    <xf numFmtId="1" fontId="4" fillId="0" borderId="15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11" xfId="0" applyNumberFormat="1" applyFont="1" applyBorder="1" applyAlignment="1">
      <alignment horizontal="center"/>
    </xf>
    <xf numFmtId="1" fontId="2" fillId="0" borderId="20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1" fontId="2" fillId="0" borderId="18" xfId="0" applyNumberFormat="1" applyFont="1" applyBorder="1" applyAlignment="1">
      <alignment horizontal="center"/>
    </xf>
    <xf numFmtId="1" fontId="2" fillId="0" borderId="21" xfId="0" applyNumberFormat="1" applyFont="1" applyBorder="1" applyAlignment="1">
      <alignment horizontal="center"/>
    </xf>
    <xf numFmtId="0" fontId="2" fillId="0" borderId="12" xfId="0" applyFont="1" applyBorder="1"/>
    <xf numFmtId="164" fontId="2" fillId="0" borderId="30" xfId="0" applyNumberFormat="1" applyFont="1" applyBorder="1"/>
    <xf numFmtId="164" fontId="2" fillId="0" borderId="30" xfId="0" applyNumberFormat="1" applyFont="1" applyBorder="1" applyAlignment="1">
      <alignment horizontal="center" vertical="center"/>
    </xf>
    <xf numFmtId="0" fontId="23" fillId="3" borderId="1" xfId="0" applyFont="1" applyFill="1" applyBorder="1"/>
    <xf numFmtId="0" fontId="25" fillId="3" borderId="1" xfId="0" applyFont="1" applyFill="1" applyBorder="1"/>
    <xf numFmtId="0" fontId="3" fillId="3" borderId="1" xfId="0" applyFont="1" applyFill="1" applyBorder="1"/>
    <xf numFmtId="0" fontId="25" fillId="0" borderId="0" xfId="0" applyFont="1"/>
    <xf numFmtId="0" fontId="26" fillId="0" borderId="0" xfId="0" applyFont="1"/>
    <xf numFmtId="0" fontId="14" fillId="0" borderId="11" xfId="0" applyFont="1" applyBorder="1" applyAlignment="1">
      <alignment horizontal="right" vertical="center"/>
    </xf>
    <xf numFmtId="0" fontId="14" fillId="0" borderId="11" xfId="0" applyFont="1" applyBorder="1" applyAlignment="1">
      <alignment horizontal="right"/>
    </xf>
    <xf numFmtId="164" fontId="24" fillId="0" borderId="11" xfId="0" applyNumberFormat="1" applyFont="1" applyBorder="1"/>
    <xf numFmtId="0" fontId="14" fillId="0" borderId="0" xfId="0" applyFont="1" applyAlignment="1">
      <alignment horizontal="right" vertical="center"/>
    </xf>
    <xf numFmtId="0" fontId="2" fillId="0" borderId="11" xfId="0" applyFont="1" applyBorder="1" applyAlignment="1">
      <alignment horizontal="right"/>
    </xf>
    <xf numFmtId="0" fontId="0" fillId="0" borderId="29" xfId="0" applyBorder="1"/>
    <xf numFmtId="0" fontId="20" fillId="0" borderId="32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right" vertical="center" wrapText="1"/>
    </xf>
    <xf numFmtId="164" fontId="18" fillId="0" borderId="36" xfId="0" applyNumberFormat="1" applyFont="1" applyBorder="1" applyAlignment="1">
      <alignment horizontal="center" vertical="center" wrapText="1"/>
    </xf>
    <xf numFmtId="0" fontId="20" fillId="0" borderId="37" xfId="0" applyFont="1" applyBorder="1" applyAlignment="1">
      <alignment horizontal="center" vertical="center" wrapText="1"/>
    </xf>
    <xf numFmtId="0" fontId="18" fillId="0" borderId="38" xfId="0" applyFont="1" applyBorder="1" applyAlignment="1">
      <alignment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right" vertical="center" wrapText="1"/>
    </xf>
    <xf numFmtId="0" fontId="18" fillId="0" borderId="40" xfId="0" applyFont="1" applyBorder="1" applyAlignment="1">
      <alignment vertical="center" wrapText="1"/>
    </xf>
    <xf numFmtId="0" fontId="20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2" xfId="0" applyFont="1" applyBorder="1"/>
    <xf numFmtId="0" fontId="2" fillId="0" borderId="43" xfId="0" applyFont="1" applyBorder="1" applyAlignment="1">
      <alignment vertical="center"/>
    </xf>
    <xf numFmtId="0" fontId="4" fillId="0" borderId="27" xfId="0" applyFont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28" fillId="0" borderId="0" xfId="0" applyFont="1"/>
    <xf numFmtId="0" fontId="1" fillId="0" borderId="0" xfId="0" applyFont="1" applyAlignment="1">
      <alignment wrapText="1"/>
    </xf>
    <xf numFmtId="0" fontId="27" fillId="0" borderId="0" xfId="0" applyFont="1"/>
    <xf numFmtId="0" fontId="4" fillId="0" borderId="0" xfId="0" applyFont="1" applyAlignment="1">
      <alignment horizontal="right"/>
    </xf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5" fillId="0" borderId="29" xfId="0" applyFont="1" applyBorder="1"/>
    <xf numFmtId="0" fontId="29" fillId="0" borderId="0" xfId="0" applyFont="1" applyAlignment="1">
      <alignment horizontal="center" vertical="center" wrapText="1"/>
    </xf>
    <xf numFmtId="0" fontId="1" fillId="0" borderId="29" xfId="0" applyFont="1" applyBorder="1"/>
    <xf numFmtId="1" fontId="2" fillId="0" borderId="11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2" fillId="0" borderId="24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26" xfId="0" applyFont="1" applyBorder="1" applyAlignment="1">
      <alignment horizontal="left"/>
    </xf>
    <xf numFmtId="0" fontId="16" fillId="0" borderId="0" xfId="0" applyFont="1"/>
    <xf numFmtId="0" fontId="27" fillId="0" borderId="0" xfId="0" applyFont="1" applyAlignment="1">
      <alignment horizontal="left"/>
    </xf>
    <xf numFmtId="0" fontId="4" fillId="0" borderId="15" xfId="0" applyFont="1" applyBorder="1" applyAlignment="1">
      <alignment horizontal="center" wrapText="1"/>
    </xf>
    <xf numFmtId="1" fontId="4" fillId="0" borderId="24" xfId="0" applyNumberFormat="1" applyFont="1" applyBorder="1" applyAlignment="1">
      <alignment horizontal="center"/>
    </xf>
    <xf numFmtId="1" fontId="27" fillId="0" borderId="0" xfId="0" applyNumberFormat="1" applyFont="1"/>
    <xf numFmtId="1" fontId="2" fillId="0" borderId="15" xfId="0" applyNumberFormat="1" applyFont="1" applyBorder="1" applyAlignment="1">
      <alignment horizontal="center"/>
    </xf>
    <xf numFmtId="1" fontId="2" fillId="0" borderId="25" xfId="0" applyNumberFormat="1" applyFont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8" borderId="3" xfId="0" applyFont="1" applyFill="1" applyBorder="1" applyAlignment="1">
      <alignment vertical="center"/>
    </xf>
    <xf numFmtId="0" fontId="30" fillId="8" borderId="8" xfId="0" applyFont="1" applyFill="1" applyBorder="1"/>
    <xf numFmtId="0" fontId="10" fillId="0" borderId="12" xfId="0" applyFont="1" applyBorder="1"/>
    <xf numFmtId="0" fontId="2" fillId="8" borderId="31" xfId="0" applyFont="1" applyFill="1" applyBorder="1" applyAlignment="1">
      <alignment vertical="center"/>
    </xf>
    <xf numFmtId="0" fontId="4" fillId="0" borderId="31" xfId="0" applyFont="1" applyBorder="1" applyAlignment="1">
      <alignment horizontal="center"/>
    </xf>
    <xf numFmtId="0" fontId="4" fillId="6" borderId="31" xfId="0" applyFont="1" applyFill="1" applyBorder="1" applyAlignment="1">
      <alignment vertical="center"/>
    </xf>
    <xf numFmtId="1" fontId="4" fillId="9" borderId="31" xfId="0" applyNumberFormat="1" applyFont="1" applyFill="1" applyBorder="1" applyAlignment="1">
      <alignment horizontal="center" vertical="center"/>
    </xf>
    <xf numFmtId="0" fontId="30" fillId="8" borderId="31" xfId="0" applyFont="1" applyFill="1" applyBorder="1" applyAlignment="1">
      <alignment vertical="center"/>
    </xf>
    <xf numFmtId="0" fontId="2" fillId="6" borderId="31" xfId="0" applyFont="1" applyFill="1" applyBorder="1" applyAlignment="1">
      <alignment vertical="center"/>
    </xf>
    <xf numFmtId="0" fontId="2" fillId="6" borderId="31" xfId="0" applyFont="1" applyFill="1" applyBorder="1" applyAlignment="1">
      <alignment horizontal="right" vertical="center"/>
    </xf>
    <xf numFmtId="0" fontId="4" fillId="0" borderId="31" xfId="0" applyFont="1" applyBorder="1" applyAlignment="1">
      <alignment horizontal="center" vertical="center"/>
    </xf>
    <xf numFmtId="164" fontId="4" fillId="0" borderId="31" xfId="0" applyNumberFormat="1" applyFont="1" applyBorder="1" applyAlignment="1">
      <alignment horizontal="right" vertical="center"/>
    </xf>
    <xf numFmtId="1" fontId="4" fillId="0" borderId="31" xfId="0" applyNumberFormat="1" applyFont="1" applyBorder="1" applyAlignment="1">
      <alignment horizontal="right" vertical="center"/>
    </xf>
    <xf numFmtId="164" fontId="2" fillId="0" borderId="31" xfId="0" applyNumberFormat="1" applyFont="1" applyBorder="1" applyAlignment="1">
      <alignment horizontal="right" vertical="center"/>
    </xf>
    <xf numFmtId="1" fontId="2" fillId="0" borderId="31" xfId="0" applyNumberFormat="1" applyFont="1" applyBorder="1" applyAlignment="1">
      <alignment horizontal="right" vertical="center"/>
    </xf>
    <xf numFmtId="0" fontId="2" fillId="0" borderId="27" xfId="0" applyFont="1" applyBorder="1" applyAlignment="1">
      <alignment horizontal="left"/>
    </xf>
    <xf numFmtId="164" fontId="2" fillId="0" borderId="27" xfId="0" applyNumberFormat="1" applyFont="1" applyBorder="1"/>
    <xf numFmtId="165" fontId="2" fillId="0" borderId="27" xfId="0" applyNumberFormat="1" applyFont="1" applyBorder="1"/>
    <xf numFmtId="164" fontId="4" fillId="0" borderId="27" xfId="0" applyNumberFormat="1" applyFont="1" applyBorder="1"/>
    <xf numFmtId="0" fontId="0" fillId="0" borderId="31" xfId="0" applyBorder="1"/>
    <xf numFmtId="0" fontId="9" fillId="0" borderId="31" xfId="0" applyFont="1" applyBorder="1" applyAlignment="1">
      <alignment horizontal="center"/>
    </xf>
    <xf numFmtId="0" fontId="4" fillId="0" borderId="31" xfId="0" applyFont="1" applyBorder="1"/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 wrapText="1"/>
    </xf>
    <xf numFmtId="0" fontId="4" fillId="0" borderId="46" xfId="0" applyFont="1" applyBorder="1" applyAlignment="1">
      <alignment vertical="center"/>
    </xf>
    <xf numFmtId="0" fontId="12" fillId="0" borderId="48" xfId="0" applyFont="1" applyBorder="1" applyAlignment="1">
      <alignment horizontal="center" vertical="center"/>
    </xf>
    <xf numFmtId="0" fontId="27" fillId="0" borderId="31" xfId="0" applyFont="1" applyBorder="1"/>
    <xf numFmtId="0" fontId="1" fillId="10" borderId="0" xfId="0" applyFont="1" applyFill="1" applyAlignment="1">
      <alignment horizontal="center"/>
    </xf>
    <xf numFmtId="0" fontId="0" fillId="10" borderId="0" xfId="0" applyFill="1"/>
    <xf numFmtId="0" fontId="2" fillId="10" borderId="0" xfId="0" applyFont="1" applyFill="1" applyAlignment="1">
      <alignment horizontal="center" vertical="center"/>
    </xf>
    <xf numFmtId="0" fontId="0" fillId="10" borderId="29" xfId="0" applyFill="1" applyBorder="1"/>
    <xf numFmtId="0" fontId="1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0" fontId="9" fillId="10" borderId="29" xfId="0" applyFont="1" applyFill="1" applyBorder="1" applyAlignment="1">
      <alignment horizontal="center"/>
    </xf>
    <xf numFmtId="0" fontId="9" fillId="10" borderId="56" xfId="0" applyFont="1" applyFill="1" applyBorder="1" applyAlignment="1">
      <alignment horizontal="center"/>
    </xf>
    <xf numFmtId="0" fontId="1" fillId="10" borderId="31" xfId="0" applyFont="1" applyFill="1" applyBorder="1" applyAlignment="1">
      <alignment horizontal="center"/>
    </xf>
    <xf numFmtId="0" fontId="2" fillId="10" borderId="46" xfId="0" applyFont="1" applyFill="1" applyBorder="1"/>
    <xf numFmtId="0" fontId="2" fillId="10" borderId="31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 wrapText="1"/>
    </xf>
    <xf numFmtId="0" fontId="4" fillId="10" borderId="49" xfId="0" applyFont="1" applyFill="1" applyBorder="1"/>
    <xf numFmtId="0" fontId="2" fillId="10" borderId="31" xfId="0" applyFont="1" applyFill="1" applyBorder="1"/>
    <xf numFmtId="0" fontId="4" fillId="10" borderId="31" xfId="0" applyFont="1" applyFill="1" applyBorder="1"/>
    <xf numFmtId="0" fontId="2" fillId="10" borderId="49" xfId="0" applyFont="1" applyFill="1" applyBorder="1" applyAlignment="1">
      <alignment horizontal="center"/>
    </xf>
    <xf numFmtId="0" fontId="4" fillId="10" borderId="49" xfId="0" applyFont="1" applyFill="1" applyBorder="1" applyAlignment="1">
      <alignment horizontal="center" vertical="center"/>
    </xf>
    <xf numFmtId="0" fontId="4" fillId="10" borderId="50" xfId="0" applyFont="1" applyFill="1" applyBorder="1" applyAlignment="1">
      <alignment horizontal="center"/>
    </xf>
    <xf numFmtId="164" fontId="2" fillId="10" borderId="22" xfId="0" applyNumberFormat="1" applyFont="1" applyFill="1" applyBorder="1" applyAlignment="1">
      <alignment horizontal="center"/>
    </xf>
    <xf numFmtId="164" fontId="4" fillId="10" borderId="27" xfId="0" applyNumberFormat="1" applyFont="1" applyFill="1" applyBorder="1" applyAlignment="1">
      <alignment horizontal="center"/>
    </xf>
    <xf numFmtId="165" fontId="4" fillId="10" borderId="28" xfId="0" applyNumberFormat="1" applyFont="1" applyFill="1" applyBorder="1" applyAlignment="1">
      <alignment horizontal="center"/>
    </xf>
    <xf numFmtId="0" fontId="30" fillId="10" borderId="50" xfId="0" applyFont="1" applyFill="1" applyBorder="1" applyAlignment="1">
      <alignment horizontal="center"/>
    </xf>
    <xf numFmtId="165" fontId="4" fillId="10" borderId="50" xfId="0" applyNumberFormat="1" applyFont="1" applyFill="1" applyBorder="1" applyAlignment="1">
      <alignment horizontal="center"/>
    </xf>
    <xf numFmtId="0" fontId="4" fillId="10" borderId="50" xfId="0" applyFont="1" applyFill="1" applyBorder="1" applyAlignment="1">
      <alignment horizontal="center" vertical="center"/>
    </xf>
    <xf numFmtId="0" fontId="4" fillId="10" borderId="51" xfId="0" applyFont="1" applyFill="1" applyBorder="1" applyAlignment="1">
      <alignment horizontal="center"/>
    </xf>
    <xf numFmtId="0" fontId="30" fillId="10" borderId="51" xfId="0" applyFont="1" applyFill="1" applyBorder="1" applyAlignment="1">
      <alignment horizontal="center"/>
    </xf>
    <xf numFmtId="0" fontId="4" fillId="10" borderId="51" xfId="0" applyFont="1" applyFill="1" applyBorder="1" applyAlignment="1">
      <alignment horizontal="center" vertical="center"/>
    </xf>
    <xf numFmtId="165" fontId="4" fillId="10" borderId="51" xfId="0" applyNumberFormat="1" applyFont="1" applyFill="1" applyBorder="1" applyAlignment="1">
      <alignment horizontal="center"/>
    </xf>
    <xf numFmtId="0" fontId="30" fillId="10" borderId="51" xfId="0" applyFont="1" applyFill="1" applyBorder="1" applyAlignment="1">
      <alignment horizontal="center" vertical="center"/>
    </xf>
    <xf numFmtId="0" fontId="8" fillId="10" borderId="51" xfId="0" applyFont="1" applyFill="1" applyBorder="1" applyAlignment="1">
      <alignment horizontal="center"/>
    </xf>
    <xf numFmtId="0" fontId="8" fillId="10" borderId="51" xfId="0" applyFont="1" applyFill="1" applyBorder="1" applyAlignment="1">
      <alignment horizontal="center" vertical="center"/>
    </xf>
    <xf numFmtId="0" fontId="11" fillId="10" borderId="51" xfId="0" applyFont="1" applyFill="1" applyBorder="1" applyAlignment="1">
      <alignment horizontal="center" vertical="center"/>
    </xf>
    <xf numFmtId="0" fontId="4" fillId="10" borderId="52" xfId="0" applyFont="1" applyFill="1" applyBorder="1" applyAlignment="1">
      <alignment horizontal="center"/>
    </xf>
    <xf numFmtId="1" fontId="4" fillId="10" borderId="51" xfId="0" applyNumberFormat="1" applyFont="1" applyFill="1" applyBorder="1" applyAlignment="1">
      <alignment horizontal="center"/>
    </xf>
    <xf numFmtId="0" fontId="4" fillId="10" borderId="53" xfId="0" applyFont="1" applyFill="1" applyBorder="1" applyAlignment="1">
      <alignment horizontal="center"/>
    </xf>
    <xf numFmtId="1" fontId="4" fillId="10" borderId="53" xfId="0" applyNumberFormat="1" applyFont="1" applyFill="1" applyBorder="1" applyAlignment="1">
      <alignment horizontal="center"/>
    </xf>
    <xf numFmtId="0" fontId="30" fillId="10" borderId="53" xfId="0" applyFont="1" applyFill="1" applyBorder="1" applyAlignment="1">
      <alignment horizontal="center"/>
    </xf>
    <xf numFmtId="0" fontId="4" fillId="10" borderId="54" xfId="0" applyFont="1" applyFill="1" applyBorder="1" applyAlignment="1">
      <alignment horizontal="center"/>
    </xf>
    <xf numFmtId="1" fontId="4" fillId="10" borderId="54" xfId="0" applyNumberFormat="1" applyFont="1" applyFill="1" applyBorder="1" applyAlignment="1">
      <alignment horizontal="center"/>
    </xf>
    <xf numFmtId="0" fontId="30" fillId="10" borderId="54" xfId="0" applyFont="1" applyFill="1" applyBorder="1" applyAlignment="1">
      <alignment horizontal="center"/>
    </xf>
    <xf numFmtId="0" fontId="2" fillId="2" borderId="29" xfId="0" applyFont="1" applyFill="1" applyBorder="1"/>
    <xf numFmtId="0" fontId="30" fillId="8" borderId="31" xfId="0" applyFont="1" applyFill="1" applyBorder="1"/>
    <xf numFmtId="0" fontId="2" fillId="10" borderId="49" xfId="0" applyFont="1" applyFill="1" applyBorder="1" applyAlignment="1">
      <alignment vertical="center"/>
    </xf>
    <xf numFmtId="0" fontId="2" fillId="10" borderId="49" xfId="0" applyFont="1" applyFill="1" applyBorder="1" applyAlignment="1">
      <alignment vertical="center" wrapText="1"/>
    </xf>
    <xf numFmtId="0" fontId="2" fillId="10" borderId="57" xfId="0" applyFont="1" applyFill="1" applyBorder="1" applyAlignment="1">
      <alignment horizontal="left" vertical="center"/>
    </xf>
    <xf numFmtId="0" fontId="2" fillId="10" borderId="57" xfId="0" applyFont="1" applyFill="1" applyBorder="1" applyAlignment="1">
      <alignment horizontal="left"/>
    </xf>
    <xf numFmtId="0" fontId="15" fillId="10" borderId="57" xfId="0" applyFont="1" applyFill="1" applyBorder="1" applyAlignment="1">
      <alignment horizontal="left"/>
    </xf>
    <xf numFmtId="0" fontId="7" fillId="10" borderId="57" xfId="0" applyFont="1" applyFill="1" applyBorder="1" applyAlignment="1">
      <alignment horizontal="left" vertical="center"/>
    </xf>
    <xf numFmtId="0" fontId="2" fillId="10" borderId="57" xfId="0" applyFont="1" applyFill="1" applyBorder="1" applyAlignment="1">
      <alignment horizontal="left" vertical="center" wrapText="1"/>
    </xf>
    <xf numFmtId="0" fontId="2" fillId="10" borderId="58" xfId="0" applyFont="1" applyFill="1" applyBorder="1" applyAlignment="1">
      <alignment horizontal="left" vertical="center" wrapText="1"/>
    </xf>
    <xf numFmtId="0" fontId="2" fillId="10" borderId="59" xfId="0" applyFont="1" applyFill="1" applyBorder="1" applyAlignment="1">
      <alignment horizontal="left" vertical="center" wrapText="1"/>
    </xf>
    <xf numFmtId="0" fontId="2" fillId="10" borderId="48" xfId="0" applyFont="1" applyFill="1" applyBorder="1" applyAlignment="1">
      <alignment horizontal="center"/>
    </xf>
    <xf numFmtId="0" fontId="2" fillId="10" borderId="60" xfId="0" applyFont="1" applyFill="1" applyBorder="1" applyAlignment="1">
      <alignment horizontal="center"/>
    </xf>
    <xf numFmtId="0" fontId="2" fillId="10" borderId="61" xfId="0" applyFont="1" applyFill="1" applyBorder="1" applyAlignment="1">
      <alignment horizontal="center"/>
    </xf>
    <xf numFmtId="0" fontId="12" fillId="10" borderId="62" xfId="0" applyFont="1" applyFill="1" applyBorder="1" applyAlignment="1">
      <alignment horizontal="center" vertical="center" wrapText="1"/>
    </xf>
    <xf numFmtId="0" fontId="12" fillId="10" borderId="62" xfId="0" applyFont="1" applyFill="1" applyBorder="1" applyAlignment="1">
      <alignment horizontal="center" vertical="center"/>
    </xf>
    <xf numFmtId="0" fontId="12" fillId="10" borderId="63" xfId="0" applyFont="1" applyFill="1" applyBorder="1" applyAlignment="1">
      <alignment horizontal="center" vertical="center" wrapText="1"/>
    </xf>
    <xf numFmtId="0" fontId="12" fillId="10" borderId="63" xfId="0" applyFont="1" applyFill="1" applyBorder="1" applyAlignment="1">
      <alignment horizontal="center" vertical="center"/>
    </xf>
    <xf numFmtId="0" fontId="12" fillId="10" borderId="64" xfId="0" applyFont="1" applyFill="1" applyBorder="1" applyAlignment="1">
      <alignment horizontal="center" vertical="center" wrapText="1"/>
    </xf>
    <xf numFmtId="0" fontId="12" fillId="10" borderId="65" xfId="0" applyFont="1" applyFill="1" applyBorder="1" applyAlignment="1">
      <alignment horizontal="center" vertical="center" wrapText="1"/>
    </xf>
    <xf numFmtId="0" fontId="12" fillId="10" borderId="66" xfId="0" applyFont="1" applyFill="1" applyBorder="1" applyAlignment="1">
      <alignment horizontal="center" vertical="center" wrapText="1"/>
    </xf>
    <xf numFmtId="0" fontId="2" fillId="10" borderId="0" xfId="0" applyFont="1" applyFill="1"/>
    <xf numFmtId="0" fontId="10" fillId="10" borderId="31" xfId="0" applyFont="1" applyFill="1" applyBorder="1"/>
    <xf numFmtId="164" fontId="2" fillId="10" borderId="31" xfId="0" applyNumberFormat="1" applyFont="1" applyFill="1" applyBorder="1" applyAlignment="1">
      <alignment horizontal="right" vertical="center"/>
    </xf>
    <xf numFmtId="164" fontId="4" fillId="10" borderId="31" xfId="0" applyNumberFormat="1" applyFont="1" applyFill="1" applyBorder="1" applyAlignment="1">
      <alignment horizontal="right" vertical="center"/>
    </xf>
    <xf numFmtId="0" fontId="2" fillId="0" borderId="29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164" fontId="12" fillId="0" borderId="11" xfId="0" applyNumberFormat="1" applyFont="1" applyBorder="1" applyAlignment="1">
      <alignment horizontal="right"/>
    </xf>
    <xf numFmtId="0" fontId="2" fillId="10" borderId="31" xfId="0" applyFont="1" applyFill="1" applyBorder="1" applyAlignment="1">
      <alignment horizontal="center" vertical="center"/>
    </xf>
    <xf numFmtId="0" fontId="4" fillId="6" borderId="31" xfId="0" applyFont="1" applyFill="1" applyBorder="1" applyAlignment="1">
      <alignment horizontal="right" vertical="center"/>
    </xf>
    <xf numFmtId="0" fontId="4" fillId="0" borderId="31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/>
    </xf>
    <xf numFmtId="0" fontId="4" fillId="0" borderId="49" xfId="0" applyFont="1" applyBorder="1" applyAlignment="1">
      <alignment horizontal="center" vertical="center"/>
    </xf>
    <xf numFmtId="1" fontId="2" fillId="0" borderId="11" xfId="0" applyNumberFormat="1" applyFont="1" applyBorder="1"/>
    <xf numFmtId="0" fontId="2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4" fillId="0" borderId="13" xfId="0" applyFont="1" applyBorder="1" applyAlignment="1">
      <alignment horizontal="center" vertical="center"/>
    </xf>
    <xf numFmtId="164" fontId="2" fillId="5" borderId="50" xfId="0" applyNumberFormat="1" applyFont="1" applyFill="1" applyBorder="1"/>
    <xf numFmtId="164" fontId="2" fillId="5" borderId="51" xfId="0" applyNumberFormat="1" applyFont="1" applyFill="1" applyBorder="1"/>
    <xf numFmtId="164" fontId="2" fillId="5" borderId="54" xfId="0" applyNumberFormat="1" applyFont="1" applyFill="1" applyBorder="1"/>
    <xf numFmtId="165" fontId="0" fillId="0" borderId="0" xfId="0" applyNumberFormat="1"/>
    <xf numFmtId="2" fontId="0" fillId="0" borderId="0" xfId="0" applyNumberFormat="1"/>
    <xf numFmtId="2" fontId="32" fillId="0" borderId="0" xfId="0" applyNumberFormat="1" applyFont="1"/>
    <xf numFmtId="0" fontId="32" fillId="0" borderId="0" xfId="0" applyFont="1"/>
    <xf numFmtId="0" fontId="32" fillId="0" borderId="0" xfId="0" applyFont="1" applyAlignment="1">
      <alignment horizontal="right"/>
    </xf>
    <xf numFmtId="165" fontId="12" fillId="0" borderId="11" xfId="0" applyNumberFormat="1" applyFont="1" applyBorder="1" applyAlignment="1">
      <alignment horizontal="right"/>
    </xf>
    <xf numFmtId="165" fontId="4" fillId="0" borderId="67" xfId="0" applyNumberFormat="1" applyFont="1" applyBorder="1" applyAlignment="1">
      <alignment horizontal="center" vertical="center"/>
    </xf>
    <xf numFmtId="165" fontId="2" fillId="10" borderId="28" xfId="0" applyNumberFormat="1" applyFont="1" applyFill="1" applyBorder="1" applyAlignment="1">
      <alignment horizontal="center"/>
    </xf>
    <xf numFmtId="165" fontId="2" fillId="10" borderId="27" xfId="0" applyNumberFormat="1" applyFont="1" applyFill="1" applyBorder="1" applyAlignment="1">
      <alignment horizontal="center"/>
    </xf>
    <xf numFmtId="2" fontId="4" fillId="10" borderId="28" xfId="0" applyNumberFormat="1" applyFont="1" applyFill="1" applyBorder="1" applyAlignment="1">
      <alignment horizontal="center"/>
    </xf>
    <xf numFmtId="165" fontId="27" fillId="0" borderId="0" xfId="0" applyNumberFormat="1" applyFont="1"/>
    <xf numFmtId="1" fontId="0" fillId="0" borderId="0" xfId="0" applyNumberFormat="1"/>
    <xf numFmtId="2" fontId="4" fillId="10" borderId="55" xfId="0" applyNumberFormat="1" applyFont="1" applyFill="1" applyBorder="1" applyAlignment="1">
      <alignment horizontal="center"/>
    </xf>
    <xf numFmtId="165" fontId="2" fillId="10" borderId="31" xfId="0" applyNumberFormat="1" applyFont="1" applyFill="1" applyBorder="1" applyAlignment="1">
      <alignment horizontal="right" vertical="center"/>
    </xf>
    <xf numFmtId="165" fontId="4" fillId="10" borderId="31" xfId="0" applyNumberFormat="1" applyFont="1" applyFill="1" applyBorder="1" applyAlignment="1">
      <alignment horizontal="right" vertical="center"/>
    </xf>
    <xf numFmtId="165" fontId="4" fillId="0" borderId="15" xfId="0" applyNumberFormat="1" applyFont="1" applyBorder="1" applyAlignment="1">
      <alignment horizontal="center"/>
    </xf>
    <xf numFmtId="165" fontId="2" fillId="0" borderId="24" xfId="0" applyNumberFormat="1" applyFont="1" applyBorder="1" applyAlignment="1">
      <alignment horizontal="center"/>
    </xf>
    <xf numFmtId="165" fontId="2" fillId="0" borderId="11" xfId="0" applyNumberFormat="1" applyFont="1" applyBorder="1" applyAlignment="1">
      <alignment horizontal="center"/>
    </xf>
    <xf numFmtId="165" fontId="2" fillId="0" borderId="20" xfId="0" applyNumberFormat="1" applyFon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165" fontId="4" fillId="0" borderId="16" xfId="0" applyNumberFormat="1" applyFont="1" applyBorder="1" applyAlignment="1">
      <alignment horizontal="center"/>
    </xf>
    <xf numFmtId="165" fontId="2" fillId="0" borderId="25" xfId="0" applyNumberFormat="1" applyFont="1" applyBorder="1" applyAlignment="1">
      <alignment horizontal="center"/>
    </xf>
    <xf numFmtId="165" fontId="2" fillId="0" borderId="18" xfId="0" applyNumberFormat="1" applyFont="1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165" fontId="2" fillId="0" borderId="31" xfId="0" applyNumberFormat="1" applyFont="1" applyBorder="1" applyAlignment="1">
      <alignment horizontal="right" vertical="center"/>
    </xf>
    <xf numFmtId="165" fontId="4" fillId="0" borderId="31" xfId="0" applyNumberFormat="1" applyFont="1" applyBorder="1" applyAlignment="1">
      <alignment horizontal="right" vertical="center"/>
    </xf>
    <xf numFmtId="165" fontId="4" fillId="0" borderId="27" xfId="0" applyNumberFormat="1" applyFont="1" applyBorder="1"/>
    <xf numFmtId="165" fontId="3" fillId="0" borderId="0" xfId="0" applyNumberFormat="1" applyFont="1"/>
    <xf numFmtId="165" fontId="17" fillId="0" borderId="11" xfId="0" applyNumberFormat="1" applyFont="1" applyBorder="1" applyAlignment="1">
      <alignment horizontal="right"/>
    </xf>
    <xf numFmtId="0" fontId="27" fillId="10" borderId="31" xfId="0" applyFont="1" applyFill="1" applyBorder="1" applyAlignment="1">
      <alignment horizontal="right"/>
    </xf>
    <xf numFmtId="0" fontId="27" fillId="10" borderId="31" xfId="0" applyFont="1" applyFill="1" applyBorder="1"/>
    <xf numFmtId="0" fontId="0" fillId="0" borderId="49" xfId="0" applyBorder="1"/>
    <xf numFmtId="0" fontId="27" fillId="0" borderId="68" xfId="0" applyFont="1" applyBorder="1"/>
    <xf numFmtId="0" fontId="27" fillId="0" borderId="69" xfId="0" applyFont="1" applyBorder="1"/>
    <xf numFmtId="0" fontId="27" fillId="0" borderId="70" xfId="0" applyFont="1" applyBorder="1"/>
    <xf numFmtId="0" fontId="27" fillId="0" borderId="71" xfId="0" applyFont="1" applyBorder="1"/>
    <xf numFmtId="0" fontId="27" fillId="0" borderId="72" xfId="0" applyFont="1" applyBorder="1"/>
    <xf numFmtId="0" fontId="27" fillId="0" borderId="73" xfId="0" applyFont="1" applyBorder="1"/>
    <xf numFmtId="165" fontId="24" fillId="0" borderId="11" xfId="0" applyNumberFormat="1" applyFont="1" applyBorder="1"/>
    <xf numFmtId="0" fontId="2" fillId="0" borderId="12" xfId="0" applyFont="1" applyBorder="1" applyAlignment="1">
      <alignment vertical="center"/>
    </xf>
    <xf numFmtId="0" fontId="5" fillId="0" borderId="29" xfId="0" applyFont="1" applyBorder="1" applyAlignment="1">
      <alignment horizontal="left"/>
    </xf>
    <xf numFmtId="0" fontId="27" fillId="0" borderId="49" xfId="0" applyFont="1" applyBorder="1"/>
    <xf numFmtId="0" fontId="12" fillId="0" borderId="29" xfId="0" applyFont="1" applyBorder="1" applyAlignment="1">
      <alignment horizontal="center" vertical="center"/>
    </xf>
    <xf numFmtId="0" fontId="2" fillId="0" borderId="74" xfId="0" applyFont="1" applyBorder="1" applyAlignment="1">
      <alignment horizontal="left"/>
    </xf>
    <xf numFmtId="0" fontId="4" fillId="0" borderId="74" xfId="0" applyFont="1" applyBorder="1" applyAlignment="1">
      <alignment horizontal="center"/>
    </xf>
    <xf numFmtId="164" fontId="2" fillId="0" borderId="74" xfId="0" applyNumberFormat="1" applyFont="1" applyBorder="1"/>
    <xf numFmtId="165" fontId="2" fillId="0" borderId="74" xfId="0" applyNumberFormat="1" applyFont="1" applyBorder="1"/>
    <xf numFmtId="0" fontId="4" fillId="0" borderId="74" xfId="0" applyFont="1" applyBorder="1" applyAlignment="1">
      <alignment horizontal="center" vertical="center"/>
    </xf>
    <xf numFmtId="164" fontId="4" fillId="0" borderId="74" xfId="0" applyNumberFormat="1" applyFont="1" applyBorder="1"/>
    <xf numFmtId="165" fontId="4" fillId="0" borderId="74" xfId="0" applyNumberFormat="1" applyFont="1" applyBorder="1"/>
    <xf numFmtId="0" fontId="4" fillId="4" borderId="74" xfId="0" applyFont="1" applyFill="1" applyBorder="1" applyAlignment="1">
      <alignment horizontal="center"/>
    </xf>
    <xf numFmtId="0" fontId="27" fillId="0" borderId="75" xfId="0" applyFont="1" applyBorder="1"/>
    <xf numFmtId="0" fontId="12" fillId="0" borderId="31" xfId="0" applyFont="1" applyBorder="1" applyAlignment="1">
      <alignment horizontal="center" vertical="center"/>
    </xf>
    <xf numFmtId="0" fontId="2" fillId="0" borderId="31" xfId="0" applyFont="1" applyBorder="1" applyAlignment="1">
      <alignment horizontal="left"/>
    </xf>
    <xf numFmtId="164" fontId="2" fillId="0" borderId="31" xfId="0" applyNumberFormat="1" applyFont="1" applyBorder="1"/>
    <xf numFmtId="165" fontId="2" fillId="0" borderId="31" xfId="0" applyNumberFormat="1" applyFont="1" applyBorder="1"/>
    <xf numFmtId="164" fontId="4" fillId="0" borderId="31" xfId="0" applyNumberFormat="1" applyFont="1" applyBorder="1"/>
    <xf numFmtId="165" fontId="4" fillId="0" borderId="31" xfId="0" applyNumberFormat="1" applyFont="1" applyBorder="1"/>
    <xf numFmtId="0" fontId="4" fillId="4" borderId="31" xfId="0" applyFont="1" applyFill="1" applyBorder="1" applyAlignment="1">
      <alignment horizontal="center"/>
    </xf>
    <xf numFmtId="0" fontId="35" fillId="10" borderId="57" xfId="0" applyFont="1" applyFill="1" applyBorder="1" applyAlignment="1">
      <alignment horizontal="left"/>
    </xf>
    <xf numFmtId="0" fontId="35" fillId="10" borderId="57" xfId="0" applyFont="1" applyFill="1" applyBorder="1" applyAlignment="1">
      <alignment horizontal="left" vertical="center" wrapText="1"/>
    </xf>
    <xf numFmtId="0" fontId="35" fillId="10" borderId="57" xfId="0" applyFont="1" applyFill="1" applyBorder="1" applyAlignment="1">
      <alignment horizontal="left" vertical="center"/>
    </xf>
    <xf numFmtId="0" fontId="35" fillId="10" borderId="57" xfId="0" applyFont="1" applyFill="1" applyBorder="1" applyAlignment="1">
      <alignment vertical="center"/>
    </xf>
    <xf numFmtId="0" fontId="35" fillId="10" borderId="57" xfId="0" applyFont="1" applyFill="1" applyBorder="1"/>
    <xf numFmtId="0" fontId="35" fillId="10" borderId="57" xfId="0" applyFont="1" applyFill="1" applyBorder="1" applyAlignment="1">
      <alignment horizontal="center" vertical="center"/>
    </xf>
    <xf numFmtId="0" fontId="36" fillId="10" borderId="57" xfId="0" applyFont="1" applyFill="1" applyBorder="1" applyAlignment="1">
      <alignment horizontal="center" vertical="center"/>
    </xf>
    <xf numFmtId="0" fontId="34" fillId="10" borderId="62" xfId="0" applyFont="1" applyFill="1" applyBorder="1" applyAlignment="1">
      <alignment horizontal="center" vertical="center"/>
    </xf>
    <xf numFmtId="0" fontId="34" fillId="10" borderId="62" xfId="0" applyFont="1" applyFill="1" applyBorder="1" applyAlignment="1">
      <alignment horizontal="center" vertical="center" wrapText="1"/>
    </xf>
    <xf numFmtId="0" fontId="34" fillId="10" borderId="63" xfId="0" applyFont="1" applyFill="1" applyBorder="1" applyAlignment="1">
      <alignment horizontal="center" vertical="center" wrapText="1"/>
    </xf>
    <xf numFmtId="0" fontId="12" fillId="0" borderId="76" xfId="0" applyFont="1" applyBorder="1" applyAlignment="1">
      <alignment horizontal="center" vertical="center"/>
    </xf>
    <xf numFmtId="0" fontId="27" fillId="10" borderId="44" xfId="0" applyFont="1" applyFill="1" applyBorder="1" applyAlignment="1">
      <alignment horizontal="center"/>
    </xf>
    <xf numFmtId="0" fontId="0" fillId="10" borderId="46" xfId="0" applyFill="1" applyBorder="1" applyAlignment="1">
      <alignment horizontal="center"/>
    </xf>
    <xf numFmtId="0" fontId="0" fillId="10" borderId="44" xfId="0" applyFill="1" applyBorder="1" applyAlignment="1">
      <alignment horizontal="center"/>
    </xf>
    <xf numFmtId="0" fontId="4" fillId="10" borderId="31" xfId="0" applyFont="1" applyFill="1" applyBorder="1" applyAlignment="1">
      <alignment horizontal="center"/>
    </xf>
    <xf numFmtId="0" fontId="30" fillId="10" borderId="31" xfId="0" applyFont="1" applyFill="1" applyBorder="1"/>
    <xf numFmtId="0" fontId="4" fillId="10" borderId="44" xfId="0" applyFont="1" applyFill="1" applyBorder="1" applyAlignment="1">
      <alignment horizontal="center"/>
    </xf>
    <xf numFmtId="0" fontId="4" fillId="10" borderId="45" xfId="0" applyFont="1" applyFill="1" applyBorder="1" applyAlignment="1">
      <alignment horizontal="center"/>
    </xf>
    <xf numFmtId="0" fontId="4" fillId="10" borderId="46" xfId="0" applyFont="1" applyFill="1" applyBorder="1" applyAlignment="1">
      <alignment horizontal="center"/>
    </xf>
    <xf numFmtId="0" fontId="4" fillId="10" borderId="44" xfId="0" applyFont="1" applyFill="1" applyBorder="1" applyAlignment="1">
      <alignment horizontal="center" vertical="center"/>
    </xf>
    <xf numFmtId="0" fontId="4" fillId="10" borderId="45" xfId="0" applyFont="1" applyFill="1" applyBorder="1" applyAlignment="1">
      <alignment horizontal="center" vertical="center"/>
    </xf>
    <xf numFmtId="0" fontId="4" fillId="10" borderId="46" xfId="0" applyFont="1" applyFill="1" applyBorder="1" applyAlignment="1">
      <alignment horizontal="center" vertical="center"/>
    </xf>
    <xf numFmtId="0" fontId="31" fillId="10" borderId="29" xfId="0" applyFont="1" applyFill="1" applyBorder="1" applyAlignment="1">
      <alignment horizontal="center" vertical="center"/>
    </xf>
    <xf numFmtId="0" fontId="5" fillId="10" borderId="29" xfId="0" applyFont="1" applyFill="1" applyBorder="1" applyAlignment="1">
      <alignment horizontal="center" vertical="center"/>
    </xf>
    <xf numFmtId="0" fontId="12" fillId="10" borderId="29" xfId="0" applyFont="1" applyFill="1" applyBorder="1" applyAlignment="1">
      <alignment horizontal="center" vertical="center"/>
    </xf>
    <xf numFmtId="0" fontId="4" fillId="10" borderId="29" xfId="0" applyFont="1" applyFill="1" applyBorder="1" applyAlignment="1">
      <alignment horizontal="center"/>
    </xf>
    <xf numFmtId="0" fontId="9" fillId="10" borderId="29" xfId="0" applyFont="1" applyFill="1" applyBorder="1" applyAlignment="1">
      <alignment horizontal="center"/>
    </xf>
    <xf numFmtId="0" fontId="4" fillId="6" borderId="31" xfId="0" applyFont="1" applyFill="1" applyBorder="1" applyAlignment="1">
      <alignment horizontal="center" vertical="center"/>
    </xf>
    <xf numFmtId="0" fontId="10" fillId="8" borderId="31" xfId="0" applyFont="1" applyFill="1" applyBorder="1" applyAlignment="1">
      <alignment vertical="center"/>
    </xf>
    <xf numFmtId="0" fontId="4" fillId="0" borderId="29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9" fillId="0" borderId="47" xfId="0" applyFont="1" applyBorder="1" applyAlignment="1">
      <alignment horizontal="right" wrapText="1"/>
    </xf>
    <xf numFmtId="0" fontId="5" fillId="0" borderId="29" xfId="0" applyFont="1" applyBorder="1" applyAlignment="1">
      <alignment horizontal="left"/>
    </xf>
    <xf numFmtId="0" fontId="2" fillId="8" borderId="2" xfId="0" applyFont="1" applyFill="1" applyBorder="1" applyAlignment="1">
      <alignment horizontal="center" vertical="center"/>
    </xf>
    <xf numFmtId="0" fontId="10" fillId="8" borderId="7" xfId="0" applyFont="1" applyFill="1" applyBorder="1"/>
    <xf numFmtId="0" fontId="9" fillId="0" borderId="29" xfId="0" applyFont="1" applyBorder="1" applyAlignment="1">
      <alignment horizontal="center"/>
    </xf>
    <xf numFmtId="0" fontId="2" fillId="8" borderId="2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10" fillId="8" borderId="5" xfId="0" applyFont="1" applyFill="1" applyBorder="1"/>
    <xf numFmtId="0" fontId="10" fillId="8" borderId="6" xfId="0" applyFont="1" applyFill="1" applyBorder="1"/>
    <xf numFmtId="0" fontId="5" fillId="0" borderId="29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9" fillId="0" borderId="45" xfId="0" applyFont="1" applyBorder="1" applyAlignment="1">
      <alignment horizontal="center"/>
    </xf>
    <xf numFmtId="0" fontId="33" fillId="0" borderId="29" xfId="0" applyFont="1" applyBorder="1" applyAlignment="1">
      <alignment horizontal="center"/>
    </xf>
    <xf numFmtId="0" fontId="30" fillId="8" borderId="31" xfId="0" applyFont="1" applyFill="1" applyBorder="1" applyAlignment="1">
      <alignment vertical="center"/>
    </xf>
    <xf numFmtId="0" fontId="4" fillId="0" borderId="31" xfId="0" applyFont="1" applyBorder="1" applyAlignment="1">
      <alignment horizontal="center"/>
    </xf>
    <xf numFmtId="0" fontId="10" fillId="0" borderId="31" xfId="0" applyFont="1" applyBorder="1"/>
    <xf numFmtId="0" fontId="9" fillId="0" borderId="0" xfId="0" applyFont="1" applyAlignment="1">
      <alignment horizontal="center"/>
    </xf>
    <xf numFmtId="0" fontId="0" fillId="0" borderId="0" xfId="0"/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844B11E3-F719-46E7-87BA-4F39EE95138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Types" Target="richData/rdRichValueType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66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11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4AED972B-9633-49ED-BC10-1679DA18E0E5}">
  <we:reference id="wa200001792" version="1.3.182.0" store="en-US" storeType="OMEX"/>
  <we:alternateReferences>
    <we:reference id="wa200001792" version="1.3.182.0" store="wa200001792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Y135"/>
  <sheetViews>
    <sheetView showZeros="0" topLeftCell="A10" zoomScaleNormal="100" workbookViewId="0">
      <selection activeCell="I19" sqref="I19"/>
    </sheetView>
  </sheetViews>
  <sheetFormatPr baseColWidth="10" defaultColWidth="12.5" defaultRowHeight="15" customHeight="1" outlineLevelCol="1" x14ac:dyDescent="0.15"/>
  <cols>
    <col min="1" max="1" width="6.83203125" customWidth="1"/>
    <col min="2" max="2" width="8.83203125" customWidth="1"/>
    <col min="3" max="3" width="28.33203125" customWidth="1"/>
    <col min="4" max="4" width="20.83203125" customWidth="1"/>
    <col min="5" max="5" width="5.5" style="110" customWidth="1" outlineLevel="1"/>
    <col min="6" max="6" width="9" customWidth="1" outlineLevel="1"/>
    <col min="7" max="7" width="7.83203125" style="245" customWidth="1" outlineLevel="1"/>
    <col min="8" max="8" width="5.5" style="110" customWidth="1" outlineLevel="1"/>
    <col min="9" max="9" width="7" customWidth="1" outlineLevel="1"/>
    <col min="10" max="10" width="6.5" style="245" customWidth="1" outlineLevel="1"/>
    <col min="11" max="11" width="8.33203125" customWidth="1"/>
    <col min="12" max="12" width="6.83203125" style="245" customWidth="1"/>
    <col min="13" max="13" width="5.1640625" hidden="1" customWidth="1" outlineLevel="1"/>
    <col min="14" max="14" width="7.1640625" style="112" hidden="1" customWidth="1" outlineLevel="1"/>
    <col min="15" max="15" width="7.1640625" style="255" hidden="1" customWidth="1" outlineLevel="1"/>
    <col min="16" max="16" width="5.33203125" style="110" hidden="1" customWidth="1" outlineLevel="1"/>
    <col min="17" max="17" width="7.6640625" style="112" hidden="1" customWidth="1" outlineLevel="1"/>
    <col min="18" max="18" width="7.1640625" style="255" hidden="1" customWidth="1" outlineLevel="1"/>
    <col min="19" max="19" width="8.6640625" customWidth="1" collapsed="1"/>
    <col min="20" max="20" width="8.6640625" style="245" customWidth="1"/>
    <col min="21" max="21" width="5.33203125" style="110" hidden="1" customWidth="1" outlineLevel="1"/>
    <col min="22" max="22" width="6.83203125" hidden="1" customWidth="1" outlineLevel="1"/>
    <col min="23" max="23" width="6.83203125" style="245" hidden="1" customWidth="1" outlineLevel="1"/>
    <col min="24" max="24" width="5.5" style="110" hidden="1" customWidth="1" outlineLevel="1"/>
    <col min="25" max="25" width="7.5" hidden="1" customWidth="1" outlineLevel="1"/>
    <col min="26" max="26" width="7.1640625" style="245" hidden="1" customWidth="1" outlineLevel="1"/>
    <col min="27" max="27" width="7.83203125" customWidth="1" collapsed="1"/>
    <col min="28" max="28" width="6.33203125" style="246" customWidth="1"/>
    <col min="29" max="29" width="5.33203125" style="110" hidden="1" customWidth="1" outlineLevel="1"/>
    <col min="30" max="30" width="6.83203125" hidden="1" customWidth="1" outlineLevel="1"/>
    <col min="31" max="31" width="6.1640625" style="245" hidden="1" customWidth="1" outlineLevel="1"/>
    <col min="32" max="32" width="5.5" style="110" hidden="1" customWidth="1" outlineLevel="1"/>
    <col min="33" max="33" width="7.5" hidden="1" customWidth="1" outlineLevel="1"/>
    <col min="34" max="34" width="7.1640625" style="245" hidden="1" customWidth="1" outlineLevel="1"/>
    <col min="35" max="35" width="7.83203125" hidden="1" customWidth="1" outlineLevel="1"/>
    <col min="36" max="36" width="6.33203125" style="246" hidden="1" customWidth="1" outlineLevel="1"/>
    <col min="37" max="37" width="12" customWidth="1" collapsed="1"/>
    <col min="38" max="38" width="5.33203125" customWidth="1"/>
    <col min="39" max="39" width="32.33203125" customWidth="1"/>
    <col min="40" max="40" width="7.83203125" bestFit="1" customWidth="1"/>
    <col min="41" max="41" width="8.5" customWidth="1"/>
    <col min="42" max="42" width="7.83203125" bestFit="1" customWidth="1"/>
    <col min="43" max="43" width="8.5" bestFit="1" customWidth="1"/>
    <col min="44" max="49" width="7.5" customWidth="1"/>
    <col min="50" max="50" width="9.6640625" customWidth="1"/>
  </cols>
  <sheetData>
    <row r="1" spans="1:51" ht="11.25" customHeight="1" x14ac:dyDescent="0.15">
      <c r="A1" s="165"/>
      <c r="B1" s="166"/>
      <c r="C1" s="167"/>
      <c r="D1" s="166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6"/>
      <c r="AL1" s="166"/>
      <c r="AY1" s="166"/>
    </row>
    <row r="2" spans="1:51" ht="15.75" customHeight="1" x14ac:dyDescent="0.15">
      <c r="A2" s="165"/>
      <c r="B2" s="166"/>
      <c r="C2" s="166"/>
      <c r="D2" s="166"/>
      <c r="E2" s="326" t="str">
        <f>'Sekt-1.p'!C2</f>
        <v>LR 2024.gada čempionāts zemledus makšķerēšanā</v>
      </c>
      <c r="F2" s="326"/>
      <c r="G2" s="326"/>
      <c r="H2" s="326"/>
      <c r="I2" s="326"/>
      <c r="J2" s="326"/>
      <c r="K2" s="326"/>
      <c r="L2" s="326"/>
      <c r="M2" s="326" t="str">
        <f>'Sekt-2.p'!C2</f>
        <v>LR 2024.gada čempionāts zemledus makšķerēšanā</v>
      </c>
      <c r="N2" s="326"/>
      <c r="O2" s="326"/>
      <c r="P2" s="326"/>
      <c r="Q2" s="326"/>
      <c r="R2" s="326"/>
      <c r="S2" s="326"/>
      <c r="T2" s="326"/>
      <c r="U2" s="326" t="str">
        <f>'Sekt-3.p'!C2</f>
        <v>LR 2024.gada čempionāts zemledus makšķerēšanā</v>
      </c>
      <c r="V2" s="326"/>
      <c r="W2" s="326"/>
      <c r="X2" s="326"/>
      <c r="Y2" s="326"/>
      <c r="Z2" s="326"/>
      <c r="AA2" s="326"/>
      <c r="AB2" s="326"/>
      <c r="AC2" s="327" t="str">
        <f>'Sekt-4.p'!C2</f>
        <v>LR 2024.gada čempionāts zemledus makšķerēšanā</v>
      </c>
      <c r="AD2" s="327"/>
      <c r="AE2" s="327"/>
      <c r="AF2" s="327"/>
      <c r="AG2" s="327"/>
      <c r="AH2" s="327"/>
      <c r="AI2" s="327"/>
      <c r="AJ2" s="327"/>
      <c r="AK2" s="166"/>
      <c r="AL2" s="166"/>
      <c r="AM2" s="327" t="str">
        <f>E2</f>
        <v>LR 2024.gada čempionāts zemledus makšķerēšanā</v>
      </c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166"/>
    </row>
    <row r="3" spans="1:51" ht="15" customHeight="1" x14ac:dyDescent="0.15">
      <c r="A3" s="165"/>
      <c r="B3" s="166"/>
      <c r="C3" s="169"/>
      <c r="D3" s="166"/>
      <c r="E3" s="328" t="str">
        <f>'Sekt-1.p'!C3</f>
        <v>2025.gada 01-02.Marts, Baļotes ezers</v>
      </c>
      <c r="F3" s="328"/>
      <c r="G3" s="328"/>
      <c r="H3" s="328"/>
      <c r="I3" s="328"/>
      <c r="J3" s="328"/>
      <c r="K3" s="328"/>
      <c r="L3" s="328"/>
      <c r="M3" s="328" t="str">
        <f>'Sekt-2.p'!C3</f>
        <v>2025.gada 08.-09.marts, Sudala ezers</v>
      </c>
      <c r="N3" s="328"/>
      <c r="O3" s="328"/>
      <c r="P3" s="328"/>
      <c r="Q3" s="328"/>
      <c r="R3" s="328"/>
      <c r="S3" s="328"/>
      <c r="T3" s="328"/>
      <c r="U3" s="328" t="str">
        <f>'Sekt-3.p'!C3</f>
        <v>2024.gada 03.-04.februāris, Sudala ezers</v>
      </c>
      <c r="V3" s="328"/>
      <c r="W3" s="328"/>
      <c r="X3" s="328"/>
      <c r="Y3" s="328"/>
      <c r="Z3" s="328"/>
      <c r="AA3" s="328"/>
      <c r="AB3" s="328"/>
      <c r="AC3" s="328" t="str">
        <f>'Sekt-4.p'!C3</f>
        <v>KAUSS</v>
      </c>
      <c r="AD3" s="328"/>
      <c r="AE3" s="328"/>
      <c r="AF3" s="328"/>
      <c r="AG3" s="328"/>
      <c r="AH3" s="328"/>
      <c r="AI3" s="328"/>
      <c r="AJ3" s="328"/>
      <c r="AK3" s="166"/>
      <c r="AL3" s="166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166"/>
    </row>
    <row r="4" spans="1:51" ht="15.75" customHeight="1" x14ac:dyDescent="0.15">
      <c r="A4" s="165"/>
      <c r="B4" s="166"/>
      <c r="C4" s="167"/>
      <c r="D4" s="167"/>
      <c r="E4" s="329" t="s">
        <v>0</v>
      </c>
      <c r="F4" s="329"/>
      <c r="G4" s="329"/>
      <c r="H4" s="329"/>
      <c r="I4" s="329"/>
      <c r="J4" s="329"/>
      <c r="K4" s="329"/>
      <c r="L4" s="329"/>
      <c r="M4" s="329" t="s">
        <v>0</v>
      </c>
      <c r="N4" s="329"/>
      <c r="O4" s="329"/>
      <c r="P4" s="329"/>
      <c r="Q4" s="329"/>
      <c r="R4" s="329"/>
      <c r="S4" s="329"/>
      <c r="T4" s="329"/>
      <c r="U4" s="329" t="s">
        <v>0</v>
      </c>
      <c r="V4" s="329"/>
      <c r="W4" s="329"/>
      <c r="X4" s="329"/>
      <c r="Y4" s="329"/>
      <c r="Z4" s="329"/>
      <c r="AA4" s="329"/>
      <c r="AB4" s="329"/>
      <c r="AC4" s="329" t="s">
        <v>0</v>
      </c>
      <c r="AD4" s="329"/>
      <c r="AE4" s="329"/>
      <c r="AF4" s="329"/>
      <c r="AG4" s="329"/>
      <c r="AH4" s="329"/>
      <c r="AI4" s="329"/>
      <c r="AJ4" s="329"/>
      <c r="AK4" s="166"/>
      <c r="AL4" s="166"/>
      <c r="AM4" s="329" t="s">
        <v>0</v>
      </c>
      <c r="AN4" s="329"/>
      <c r="AO4" s="329"/>
      <c r="AP4" s="329"/>
      <c r="AQ4" s="329"/>
      <c r="AR4" s="329"/>
      <c r="AS4" s="329"/>
      <c r="AT4" s="329"/>
      <c r="AU4" s="329"/>
      <c r="AV4" s="329"/>
      <c r="AW4" s="329"/>
      <c r="AX4" s="329"/>
      <c r="AY4" s="166"/>
    </row>
    <row r="5" spans="1:51" ht="12.75" customHeight="1" x14ac:dyDescent="0.15">
      <c r="A5" s="165"/>
      <c r="B5" s="166"/>
      <c r="C5" s="167"/>
      <c r="D5" s="170"/>
      <c r="E5" s="330" t="s">
        <v>1</v>
      </c>
      <c r="F5" s="330"/>
      <c r="G5" s="330"/>
      <c r="H5" s="330"/>
      <c r="I5" s="330"/>
      <c r="J5" s="330"/>
      <c r="K5" s="330"/>
      <c r="L5" s="330"/>
      <c r="M5" s="330" t="s">
        <v>1</v>
      </c>
      <c r="N5" s="330"/>
      <c r="O5" s="330"/>
      <c r="P5" s="330"/>
      <c r="Q5" s="330"/>
      <c r="R5" s="330"/>
      <c r="S5" s="330"/>
      <c r="T5" s="330"/>
      <c r="U5" s="330" t="s">
        <v>1</v>
      </c>
      <c r="V5" s="330"/>
      <c r="W5" s="330"/>
      <c r="X5" s="330"/>
      <c r="Y5" s="330"/>
      <c r="Z5" s="330"/>
      <c r="AA5" s="330"/>
      <c r="AB5" s="330"/>
      <c r="AC5" s="330" t="s">
        <v>1</v>
      </c>
      <c r="AD5" s="330"/>
      <c r="AE5" s="330"/>
      <c r="AF5" s="330"/>
      <c r="AG5" s="330"/>
      <c r="AH5" s="330"/>
      <c r="AI5" s="330"/>
      <c r="AJ5" s="330"/>
      <c r="AK5" s="166"/>
      <c r="AL5" s="166"/>
      <c r="AM5" s="330" t="s">
        <v>1</v>
      </c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166"/>
    </row>
    <row r="6" spans="1:51" ht="12.75" customHeight="1" x14ac:dyDescent="0.15">
      <c r="A6" s="165"/>
      <c r="B6" s="166"/>
      <c r="C6" s="167"/>
      <c r="D6" s="170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66"/>
      <c r="AL6" s="168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66"/>
    </row>
    <row r="7" spans="1:51" ht="15.75" customHeight="1" x14ac:dyDescent="0.15">
      <c r="A7" s="165"/>
      <c r="B7" s="166"/>
      <c r="C7" s="167"/>
      <c r="D7" s="170"/>
      <c r="E7" s="320" t="s">
        <v>7</v>
      </c>
      <c r="F7" s="321"/>
      <c r="G7" s="321"/>
      <c r="H7" s="321"/>
      <c r="I7" s="321"/>
      <c r="J7" s="321"/>
      <c r="K7" s="321"/>
      <c r="L7" s="322"/>
      <c r="M7" s="320" t="s">
        <v>8</v>
      </c>
      <c r="N7" s="321"/>
      <c r="O7" s="321"/>
      <c r="P7" s="321"/>
      <c r="Q7" s="321"/>
      <c r="R7" s="321"/>
      <c r="S7" s="321"/>
      <c r="T7" s="322"/>
      <c r="U7" s="323" t="s">
        <v>9</v>
      </c>
      <c r="V7" s="324"/>
      <c r="W7" s="324"/>
      <c r="X7" s="324"/>
      <c r="Y7" s="324"/>
      <c r="Z7" s="324"/>
      <c r="AA7" s="324"/>
      <c r="AB7" s="325"/>
      <c r="AC7" s="323" t="s">
        <v>81</v>
      </c>
      <c r="AD7" s="324"/>
      <c r="AE7" s="324"/>
      <c r="AF7" s="324"/>
      <c r="AG7" s="324"/>
      <c r="AH7" s="324"/>
      <c r="AI7" s="324"/>
      <c r="AJ7" s="325"/>
      <c r="AK7" s="166"/>
      <c r="AL7" s="141"/>
      <c r="AM7" s="141"/>
      <c r="AN7" s="331" t="str">
        <f>E7</f>
        <v>1.posms</v>
      </c>
      <c r="AO7" s="332"/>
      <c r="AP7" s="331" t="str">
        <f>M7</f>
        <v>2.posms</v>
      </c>
      <c r="AQ7" s="332"/>
      <c r="AR7" s="331" t="str">
        <f>U7</f>
        <v>3.posms</v>
      </c>
      <c r="AS7" s="332"/>
      <c r="AT7" s="331" t="str">
        <f>AC7</f>
        <v>4.posms</v>
      </c>
      <c r="AU7" s="332"/>
      <c r="AV7" s="331" t="s">
        <v>78</v>
      </c>
      <c r="AW7" s="332"/>
      <c r="AX7" s="143"/>
      <c r="AY7" s="166"/>
    </row>
    <row r="8" spans="1:51" ht="13.5" customHeight="1" x14ac:dyDescent="0.15">
      <c r="A8" s="173"/>
      <c r="B8" s="174"/>
      <c r="C8" s="175"/>
      <c r="D8" s="176"/>
      <c r="E8" s="318" t="s">
        <v>65</v>
      </c>
      <c r="F8" s="319"/>
      <c r="G8" s="319"/>
      <c r="H8" s="318" t="s">
        <v>67</v>
      </c>
      <c r="I8" s="319"/>
      <c r="J8" s="319"/>
      <c r="K8" s="318" t="s">
        <v>82</v>
      </c>
      <c r="L8" s="319"/>
      <c r="M8" s="318" t="s">
        <v>5</v>
      </c>
      <c r="N8" s="319"/>
      <c r="O8" s="319"/>
      <c r="P8" s="318" t="s">
        <v>6</v>
      </c>
      <c r="Q8" s="319"/>
      <c r="R8" s="319"/>
      <c r="S8" s="318" t="s">
        <v>82</v>
      </c>
      <c r="T8" s="319"/>
      <c r="U8" s="318" t="s">
        <v>5</v>
      </c>
      <c r="V8" s="319"/>
      <c r="W8" s="319"/>
      <c r="X8" s="318" t="s">
        <v>6</v>
      </c>
      <c r="Y8" s="319"/>
      <c r="Z8" s="319"/>
      <c r="AA8" s="318" t="s">
        <v>82</v>
      </c>
      <c r="AB8" s="319"/>
      <c r="AC8" s="318" t="s">
        <v>5</v>
      </c>
      <c r="AD8" s="319"/>
      <c r="AE8" s="319"/>
      <c r="AF8" s="318" t="s">
        <v>6</v>
      </c>
      <c r="AG8" s="319"/>
      <c r="AH8" s="319"/>
      <c r="AI8" s="318" t="s">
        <v>82</v>
      </c>
      <c r="AJ8" s="319"/>
      <c r="AK8" s="166"/>
      <c r="AL8" s="206" t="s">
        <v>2</v>
      </c>
      <c r="AM8" s="145" t="s">
        <v>3</v>
      </c>
      <c r="AN8" s="146" t="s">
        <v>11</v>
      </c>
      <c r="AO8" s="146" t="s">
        <v>12</v>
      </c>
      <c r="AP8" s="146" t="s">
        <v>11</v>
      </c>
      <c r="AQ8" s="146" t="s">
        <v>12</v>
      </c>
      <c r="AR8" s="147" t="s">
        <v>11</v>
      </c>
      <c r="AS8" s="147" t="s">
        <v>12</v>
      </c>
      <c r="AT8" s="147" t="s">
        <v>11</v>
      </c>
      <c r="AU8" s="147" t="s">
        <v>12</v>
      </c>
      <c r="AV8" s="147" t="s">
        <v>11</v>
      </c>
      <c r="AW8" s="147" t="s">
        <v>12</v>
      </c>
      <c r="AX8" s="143" t="s">
        <v>71</v>
      </c>
      <c r="AY8" s="166"/>
    </row>
    <row r="9" spans="1:51" ht="15" customHeight="1" thickBot="1" x14ac:dyDescent="0.2">
      <c r="A9" s="173" t="s">
        <v>83</v>
      </c>
      <c r="B9" s="174" t="s">
        <v>84</v>
      </c>
      <c r="C9" s="207" t="s">
        <v>3</v>
      </c>
      <c r="D9" s="208" t="s">
        <v>4</v>
      </c>
      <c r="E9" s="177" t="s">
        <v>10</v>
      </c>
      <c r="F9" s="178" t="s">
        <v>11</v>
      </c>
      <c r="G9" s="178" t="s">
        <v>12</v>
      </c>
      <c r="H9" s="177" t="s">
        <v>10</v>
      </c>
      <c r="I9" s="178" t="s">
        <v>11</v>
      </c>
      <c r="J9" s="178" t="s">
        <v>12</v>
      </c>
      <c r="K9" s="179" t="s">
        <v>11</v>
      </c>
      <c r="L9" s="179" t="s">
        <v>12</v>
      </c>
      <c r="M9" s="180" t="s">
        <v>10</v>
      </c>
      <c r="N9" s="178" t="s">
        <v>11</v>
      </c>
      <c r="O9" s="178" t="s">
        <v>12</v>
      </c>
      <c r="P9" s="177" t="s">
        <v>10</v>
      </c>
      <c r="Q9" s="178" t="s">
        <v>11</v>
      </c>
      <c r="R9" s="178" t="s">
        <v>12</v>
      </c>
      <c r="S9" s="179" t="s">
        <v>11</v>
      </c>
      <c r="T9" s="179" t="s">
        <v>12</v>
      </c>
      <c r="U9" s="181" t="s">
        <v>10</v>
      </c>
      <c r="V9" s="178" t="s">
        <v>11</v>
      </c>
      <c r="W9" s="178" t="s">
        <v>12</v>
      </c>
      <c r="X9" s="181" t="s">
        <v>10</v>
      </c>
      <c r="Y9" s="178" t="s">
        <v>11</v>
      </c>
      <c r="Z9" s="178" t="s">
        <v>12</v>
      </c>
      <c r="AA9" s="179" t="s">
        <v>11</v>
      </c>
      <c r="AB9" s="179" t="s">
        <v>12</v>
      </c>
      <c r="AC9" s="181" t="s">
        <v>10</v>
      </c>
      <c r="AD9" s="178" t="s">
        <v>11</v>
      </c>
      <c r="AE9" s="178" t="s">
        <v>12</v>
      </c>
      <c r="AF9" s="181" t="s">
        <v>10</v>
      </c>
      <c r="AG9" s="178" t="s">
        <v>11</v>
      </c>
      <c r="AH9" s="178" t="s">
        <v>12</v>
      </c>
      <c r="AI9" s="179" t="s">
        <v>11</v>
      </c>
      <c r="AJ9" s="179" t="s">
        <v>12</v>
      </c>
      <c r="AK9" s="166"/>
      <c r="AL9" s="227">
        <v>6</v>
      </c>
      <c r="AM9" s="233" t="str" cm="1">
        <f t="array" ref="AM9">IFERROR(_xlfn.UNIQUE(_xlfn._xlws.FILTER(Kopsavilkums!$C:$C,(AL9=Kopsavilkums!$A:$A))),"")</f>
        <v>C.Albula2/Alūksne</v>
      </c>
      <c r="AN9" s="228">
        <f t="shared" ref="AN9:AN29" si="0">SUMIFS(K:K,$C:$C,$AM9)</f>
        <v>2.4000000000000004</v>
      </c>
      <c r="AO9" s="258">
        <f t="shared" ref="AO9:AO29" si="1">IF(SUM(L:L)&gt;0,IF(OR($AM9="",$AM9="-"),0,IF(SUMIFS(L:L,$C:$C,$AM9)=0,(COUNTIF($AN$9:$AN$29,"&gt;0")+2)*8,SUMIFS(L:L,$C:$C,$AM9))),0)</f>
        <v>44</v>
      </c>
      <c r="AP9" s="228">
        <f t="shared" ref="AP9:AP29" si="2">SUMIFS(S:S,$C:$C,$AM9)</f>
        <v>0</v>
      </c>
      <c r="AQ9" s="258">
        <f t="shared" ref="AQ9:AQ29" si="3">IF(SUM(T:T)&gt;0,IF(OR($AM9="",$AM9="-"),0,IF(SUMIFS(T:T,$C:$C,$AM9)=0,(COUNTIF($AP$9:$AP$29,"&gt;0")+2)*8,SUMIFS(T:T,$C:$C,$AM9))),0)</f>
        <v>0</v>
      </c>
      <c r="AR9" s="228">
        <f t="shared" ref="AR9:AR29" si="4">SUMIFS(AA:AA,$C:$C,$AM9)</f>
        <v>0</v>
      </c>
      <c r="AS9" s="258">
        <f t="shared" ref="AS9:AS29" si="5">IF(SUM(AB:AB)&gt;0,IF(OR($AM9="",$AM9="-"),0,IF(SUMIFS(AB:AB,$C:$C,$AM9)=0,(COUNTIF($AR$9:$AR$29,"&gt;0")+2)*8,SUMIFS(AB:AB,$C:$C,$AM9))),0)</f>
        <v>0</v>
      </c>
      <c r="AT9" s="228">
        <f t="shared" ref="AT9:AT29" si="6">SUMIFS(AI:AI,$C:$C,$AM9)</f>
        <v>0</v>
      </c>
      <c r="AU9" s="258">
        <f t="shared" ref="AU9:AU29" si="7">IF(SUM(AJ:AJ)&gt;0,IF(OR($AM9="",$AM9="-"),0,IF(SUMIFS(AJ:AJ,$C:$C,$AM9)=0,(COUNTIF($AT$9:$AT$29,"&gt;0")+2)*8,SUMIFS(AJ:AJ,$C:$C,$AM9))),0)</f>
        <v>0</v>
      </c>
      <c r="AV9" s="229">
        <f t="shared" ref="AV9:AV29" si="8">AN9+AP9+AR9+AT9</f>
        <v>2.4000000000000004</v>
      </c>
      <c r="AW9" s="259">
        <f t="shared" ref="AW9:AW29" si="9">AO9+AQ9+AS9+AU9</f>
        <v>44</v>
      </c>
      <c r="AX9" s="144">
        <f t="shared" ref="AX9:AX29" si="10">IF(VALUE(AW9)=0,"",IF(AW9&gt;0,_xlfn.RANK.EQ(AW9,AW$9:AW$29,1)-COUNTIFS(AW$9:AW$29,0)+COUNTIFS(AW$9:AW$29,AW9,AV$9:AV$29,"&gt;"&amp;AV9)))</f>
        <v>6</v>
      </c>
      <c r="AY9" s="166"/>
    </row>
    <row r="10" spans="1:51" ht="12.75" customHeight="1" x14ac:dyDescent="0.15">
      <c r="A10" s="173">
        <f>MATCH(C10,_xlfn.UNIQUE(($C$10:$C$135)),0)</f>
        <v>1</v>
      </c>
      <c r="B10" s="216">
        <f>COUNTIF(C$10:C10,C10)</f>
        <v>1</v>
      </c>
      <c r="C10" s="311" t="s">
        <v>35</v>
      </c>
      <c r="D10" s="304" t="s">
        <v>36</v>
      </c>
      <c r="E10" s="182" t="s">
        <v>17</v>
      </c>
      <c r="F10" s="183">
        <f>SUMIFS('Sekt-1.p'!$E:$E,'Sekt-1.p'!$A:$A,1,'Sekt-1.p'!$B:$B,$A10,'Sekt-1.p'!$D:$D,$D10)+SUMIFS('Sekt-1.p'!$K:$K,'Sekt-1.p'!$A:$A,1,'Sekt-1.p'!$B:$B,$A10,'Sekt-1.p'!$J:$J,$D10)+SUMIFS('Sekt-1.p'!$Q:$Q,'Sekt-1.p'!$A:$A,1,'Sekt-1.p'!$B:$B,$A10,'Sekt-1.p'!$P:$P,$D10)+SUMIFS('Sekt-1.p'!$W:$W,'Sekt-1.p'!$A:$A,1,'Sekt-1.p'!$B:$B,$A10,'Sekt-1.p'!$V:$V,$D10)+SUMIFS('Sekt-1.p'!$AC:$AC,'Sekt-1.p'!$A:$A,1,'Sekt-1.p'!$B:$B,$A10,'Sekt-1.p'!$AA:$AA,$D10)</f>
        <v>1.6E-2</v>
      </c>
      <c r="G10" s="252">
        <f>SUMIFS('Sekt-1.p'!$F:$F,'Sekt-1.p'!$A:$A,1,'Sekt-1.p'!$B:$B,$A10,'Sekt-1.p'!$D:$D,$D10)+SUMIFS('Sekt-1.p'!$L:$L,'Sekt-1.p'!$A:$A,1,'Sekt-1.p'!$B:$B,$A10,'Sekt-1.p'!$J:$J,$D10)+SUMIFS('Sekt-1.p'!$R:$R,'Sekt-1.p'!$A:$A,1,'Sekt-1.p'!$B:$B,$A10,'Sekt-1.p'!$P:$P,$D10)+SUMIFS('Sekt-1.p'!$X:$X,'Sekt-1.p'!$A:$A,1,'Sekt-1.p'!$B:$B,$A10,'Sekt-1.p'!$V:$V,$D10)+SUMIFS('Sekt-1.p'!$AD:$AD,'Sekt-1.p'!$A:$A,1,'Sekt-1.p'!$B:$B,$A10,'Sekt-1.p'!$AA:$AA,$D10)</f>
        <v>10</v>
      </c>
      <c r="H10" s="182" t="s">
        <v>16</v>
      </c>
      <c r="I10" s="183">
        <f>SUMIFS('Sekt-1.p'!$E:$E,'Sekt-1.p'!$A:$A,2,'Sekt-1.p'!$B:$B,$A10,'Sekt-1.p'!$D:$D,$D10)+SUMIFS('Sekt-1.p'!$K:$K,'Sekt-1.p'!$A:$A,2,'Sekt-1.p'!$B:$B,$A10,'Sekt-1.p'!$J:$J,$D10)+SUMIFS('Sekt-1.p'!$Q:$Q,'Sekt-1.p'!$A:$A,2,'Sekt-1.p'!$B:$B,$A10,'Sekt-1.p'!$P:$P,$D10)+SUMIFS('Sekt-1.p'!$W:$W,'Sekt-1.p'!$A:$A,2,'Sekt-1.p'!$B:$B,$A10,'Sekt-1.p'!$V:$V,$D10)+SUMIFS('Sekt-1.p'!$AC:$AC,'Sekt-1.p'!$A:$A,2,'Sekt-1.p'!$B:$B,$A10,'Sekt-1.p'!$AA:$AA,$D10)</f>
        <v>0.23400000000000001</v>
      </c>
      <c r="J10" s="253">
        <f>SUMIFS('Sekt-1.p'!$F:$F,'Sekt-1.p'!$A:$A,2,'Sekt-1.p'!$B:$B,$A10,'Sekt-1.p'!$D:$D,$D10)+SUMIFS('Sekt-1.p'!$L:$L,'Sekt-1.p'!$A:$A,2,'Sekt-1.p'!$B:$B,$A10,'Sekt-1.p'!$J:$J,$D10)+SUMIFS('Sekt-1.p'!$R:$R,'Sekt-1.p'!$A:$A,2,'Sekt-1.p'!$B:$B,$A10,'Sekt-1.p'!$P:$P,$D10)+SUMIFS('Sekt-1.p'!$X:$X,'Sekt-1.p'!$A:$A,2,'Sekt-1.p'!$B:$B,$A10,'Sekt-1.p'!$V:$V,$D10)+SUMIFS('Sekt-1.p'!$AD:$AD,'Sekt-1.p'!$A:$A,2,'Sekt-1.p'!$B:$B,$A10,'Sekt-1.p'!$AA:$AA,$D10)</f>
        <v>3</v>
      </c>
      <c r="K10" s="184">
        <f>IFERROR(F10+I10,"")</f>
        <v>0.25</v>
      </c>
      <c r="L10" s="185">
        <f>IFERROR(G10+J10,"")</f>
        <v>13</v>
      </c>
      <c r="M10" s="186"/>
      <c r="N10" s="183">
        <f>SUMIFS('Sekt-2.p'!$E:$E,'Sekt-2.p'!$A:$A,1,'Sekt-2.p'!$B:$B,$A10,'Sekt-2.p'!$D:$D,$D10)+SUMIFS('Sekt-2.p'!$K:$K,'Sekt-2.p'!$A:$A,1,'Sekt-2.p'!$B:$B,$A10,'Sekt-2.p'!$J:$J,$D10)+SUMIFS('Sekt-2.p'!$Q:$Q,'Sekt-2.p'!$A:$A,1,'Sekt-2.p'!$B:$B,$A10,'Sekt-2.p'!$P:$P,$D10)+SUMIFS('Sekt-2.p'!$W:$W,'Sekt-2.p'!$A:$A,1,'Sekt-2.p'!$B:$B,$A10,'Sekt-2.p'!$V:$V,$D10)+SUMIFS('Sekt-2.p'!$AC:$AC,'Sekt-2.p'!$A:$A,1,'Sekt-2.p'!$B:$B,$A10,'Sekt-2.p'!$AA:$AA,$D10)</f>
        <v>0</v>
      </c>
      <c r="O10" s="252">
        <f>SUMIFS('Sekt-2.p'!$F:$F,'Sekt-2.p'!$A:$A,1,'Sekt-2.p'!$B:$B,$A10,'Sekt-2.p'!$D:$D,$D10)+SUMIFS('Sekt-2.p'!$L:$L,'Sekt-2.p'!$A:$A,1,'Sekt-2.p'!$B:$B,$A10,'Sekt-2.p'!$J:$J,$D10)+SUMIFS('Sekt-2.p'!$R:$R,'Sekt-2.p'!$A:$A,1,'Sekt-2.p'!$B:$B,$A10,'Sekt-2.p'!$P:$P,$D10)+SUMIFS('Sekt-2.p'!$X:$X,'Sekt-2.p'!$A:$A,1,'Sekt-2.p'!$B:$B,$A10,'Sekt-2.p'!$V:$V,$D10)+SUMIFS('Sekt-2.p'!$AD:$AD,'Sekt-2.p'!$A:$A,1,'Sekt-2.p'!$B:$B,$A10,'Sekt-2.p'!$AA:$AA,$D10)</f>
        <v>0</v>
      </c>
      <c r="P10" s="187"/>
      <c r="Q10" s="183">
        <f>SUMIFS('Sekt-2.p'!$E:$E,'Sekt-2.p'!$A:$A,2,'Sekt-2.p'!$B:$B,$A10,'Sekt-2.p'!$D:$D,$D10)+SUMIFS('Sekt-2.p'!$K:$K,'Sekt-2.p'!$A:$A,2,'Sekt-2.p'!$B:$B,$A10,'Sekt-2.p'!$J:$J,$D10)+SUMIFS('Sekt-2.p'!$Q:$Q,'Sekt-2.p'!$A:$A,2,'Sekt-2.p'!$B:$B,$A10,'Sekt-2.p'!$P:$P,$D10)+SUMIFS('Sekt-2.p'!$W:$W,'Sekt-2.p'!$A:$A,2,'Sekt-2.p'!$B:$B,$A10,'Sekt-2.p'!$V:$V,$D10)+SUMIFS('Sekt-2.p'!$AC:$AC,'Sekt-2.p'!$A:$A,2,'Sekt-2.p'!$B:$B,$A10,'Sekt-2.p'!$AA:$AA,$D10)</f>
        <v>0</v>
      </c>
      <c r="R10" s="253">
        <f>SUMIFS('Sekt-2.p'!$F:$F,'Sekt-2.p'!$A:$A,2,'Sekt-2.p'!$B:$B,$A10,'Sekt-2.p'!$D:$D,$D10)+SUMIFS('Sekt-2.p'!$L:$L,'Sekt-2.p'!$A:$A,2,'Sekt-2.p'!$B:$B,$A10,'Sekt-2.p'!$J:$J,$D10)+SUMIFS('Sekt-2.p'!$R:$R,'Sekt-2.p'!$A:$A,2,'Sekt-2.p'!$B:$B,$A10,'Sekt-2.p'!$P:$P,$D10)+SUMIFS('Sekt-2.p'!$X:$X,'Sekt-2.p'!$A:$A,2,'Sekt-2.p'!$B:$B,$A10,'Sekt-2.p'!$V:$V,$D10)+SUMIFS('Sekt-2.p'!$AD:$AD,'Sekt-2.p'!$A:$A,2,'Sekt-2.p'!$B:$B,$A10,'Sekt-2.p'!$AA:$AA,$D10)</f>
        <v>0</v>
      </c>
      <c r="S10" s="184">
        <f>IFERROR(N10+Q10,"")</f>
        <v>0</v>
      </c>
      <c r="T10" s="185">
        <f>IFERROR(O10+R10,"")</f>
        <v>0</v>
      </c>
      <c r="U10" s="188"/>
      <c r="V10" s="183">
        <f>SUMIFS('Sekt-3.p'!$E:$E,'Sekt-3.p'!$A:$A,1,'Sekt-3.p'!$B:$B,$A10,'Sekt-3.p'!$D:$D,$D10)+SUMIFS('Sekt-3.p'!$K:$K,'Sekt-3.p'!$A:$A,1,'Sekt-3.p'!$B:$B,$A10,'Sekt-3.p'!$J:$J,$D10)+SUMIFS('Sekt-3.p'!$Q:$Q,'Sekt-3.p'!$A:$A,1,'Sekt-3.p'!$B:$B,$A10,'Sekt-3.p'!$P:$P,$D10)+SUMIFS('Sekt-3.p'!$W:$W,'Sekt-3.p'!$A:$A,1,'Sekt-3.p'!$B:$B,$A10,'Sekt-3.p'!$V:$V,$D10)+SUMIFS('Sekt-3.p'!$AC:$AC,'Sekt-3.p'!$A:$A,1,'Sekt-3.p'!$B:$B,$A10,'Sekt-3.p'!$AA:$AA,$D10)</f>
        <v>0</v>
      </c>
      <c r="W10" s="252">
        <f>SUMIFS('Sekt-3.p'!$F:$F,'Sekt-3.p'!$A:$A,1,'Sekt-3.p'!$B:$B,$A10,'Sekt-3.p'!$D:$D,$D10)+SUMIFS('Sekt-3.p'!$L:$L,'Sekt-3.p'!$A:$A,1,'Sekt-3.p'!$B:$B,$A10,'Sekt-3.p'!$J:$J,$D10)+SUMIFS('Sekt-3.p'!$R:$R,'Sekt-3.p'!$A:$A,1,'Sekt-3.p'!$B:$B,$A10,'Sekt-3.p'!$P:$P,$D10)+SUMIFS('Sekt-3.p'!$X:$X,'Sekt-3.p'!$A:$A,1,'Sekt-3.p'!$B:$B,$A10,'Sekt-3.p'!$V:$V,$D10)+SUMIFS('Sekt-3.p'!$AD:$AD,'Sekt-3.p'!$A:$A,1,'Sekt-3.p'!$B:$B,$A10,'Sekt-3.p'!$AA:$AA,$D10)</f>
        <v>0</v>
      </c>
      <c r="X10" s="188"/>
      <c r="Y10" s="183">
        <f>SUMIFS('Sekt-3.p'!$E:$E,'Sekt-3.p'!$A:$A,2,'Sekt-3.p'!$B:$B,$A10,'Sekt-3.p'!$D:$D,$D10)+SUMIFS('Sekt-3.p'!$K:$K,'Sekt-3.p'!$A:$A,2,'Sekt-3.p'!$B:$B,$A10,'Sekt-3.p'!$J:$J,$D10)+SUMIFS('Sekt-3.p'!$Q:$Q,'Sekt-3.p'!$A:$A,2,'Sekt-3.p'!$B:$B,$A10,'Sekt-3.p'!$P:$P,$D10)+SUMIFS('Sekt-3.p'!$W:$W,'Sekt-3.p'!$A:$A,2,'Sekt-3.p'!$B:$B,$A10,'Sekt-3.p'!$V:$V,$D10)+SUMIFS('Sekt-3.p'!$AC:$AC,'Sekt-3.p'!$A:$A,2,'Sekt-3.p'!$B:$B,$A10,'Sekt-3.p'!$AA:$AA,$D10)</f>
        <v>0</v>
      </c>
      <c r="Z10" s="252">
        <f>SUMIFS('Sekt-3.p'!$F:$F,'Sekt-3.p'!$A:$A,2,'Sekt-3.p'!$B:$B,$A10,'Sekt-3.p'!$D:$D,$D10)+SUMIFS('Sekt-3.p'!$L:$L,'Sekt-3.p'!$A:$A,2,'Sekt-3.p'!$B:$B,$A10,'Sekt-3.p'!$J:$J,$D10)+SUMIFS('Sekt-3.p'!$R:$R,'Sekt-3.p'!$A:$A,2,'Sekt-3.p'!$B:$B,$A10,'Sekt-3.p'!$P:$P,$D10)+SUMIFS('Sekt-3.p'!$X:$X,'Sekt-3.p'!$A:$A,2,'Sekt-3.p'!$B:$B,$A10,'Sekt-3.p'!$V:$V,$D10)+SUMIFS('Sekt-3.p'!$AD:$AD,'Sekt-3.p'!$A:$A,2,'Sekt-3.p'!$B:$B,$A10,'Sekt-3.p'!$AA:$AA,$D10)</f>
        <v>0</v>
      </c>
      <c r="AA10" s="184">
        <f>IFERROR(V10+Y10,"")</f>
        <v>0</v>
      </c>
      <c r="AB10" s="254">
        <f>IFERROR(W10+Z10,"")</f>
        <v>0</v>
      </c>
      <c r="AC10" s="188"/>
      <c r="AD10" s="183">
        <f>SUMIFS('Sekt-4.p'!$E:$E,'Sekt-4.p'!$A:$A,1,'Sekt-4.p'!$B:$B,$A10,'Sekt-4.p'!$D:$D,$D10)+SUMIFS('Sekt-4.p'!$K:$K,'Sekt-4.p'!$A:$A,1,'Sekt-4.p'!$B:$B,$A10,'Sekt-4.p'!$J:$J,$D10)+SUMIFS('Sekt-4.p'!$Q:$Q,'Sekt-4.p'!$A:$A,1,'Sekt-4.p'!$B:$B,$A10,'Sekt-4.p'!$P:$P,$D10)+SUMIFS('Sekt-4.p'!$W:$W,'Sekt-4.p'!$A:$A,1,'Sekt-4.p'!$B:$B,$A10,'Sekt-4.p'!$V:$V,$D10)+SUMIFS('Sekt-4.p'!$AC:$AC,'Sekt-4.p'!$A:$A,1,'Sekt-4.p'!$B:$B,$A10,'Sekt-4.p'!$AA:$AA,$D10)</f>
        <v>0</v>
      </c>
      <c r="AE10" s="252">
        <f>SUMIFS('Sekt-4.p'!$F:$F,'Sekt-4.p'!$A:$A,1,'Sekt-4.p'!$B:$B,$A10,'Sekt-4.p'!$D:$D,$D10)+SUMIFS('Sekt-4.p'!$L:$L,'Sekt-4.p'!$A:$A,1,'Sekt-4.p'!$B:$B,$A10,'Sekt-4.p'!$J:$J,$D10)+SUMIFS('Sekt-4.p'!$R:$R,'Sekt-4.p'!$A:$A,1,'Sekt-4.p'!$B:$B,$A10,'Sekt-4.p'!$P:$P,$D10)+SUMIFS('Sekt-4.p'!$X:$X,'Sekt-4.p'!$A:$A,1,'Sekt-4.p'!$B:$B,$A10,'Sekt-4.p'!$V:$V,$D10)+SUMIFS('Sekt-4.p'!$AD:$AD,'Sekt-4.p'!$A:$A,1,'Sekt-4.p'!$B:$B,$A10,'Sekt-4.p'!$AA:$AA,$D10)</f>
        <v>0</v>
      </c>
      <c r="AF10" s="188"/>
      <c r="AG10" s="183">
        <f>SUMIFS('Sekt-4.p'!$E:$E,'Sekt-4.p'!$A:$A,1,'Sekt-4.p'!$B:$B,$A10,'Sekt-4.p'!$D:$D,$D10)+SUMIFS('Sekt-4.p'!$K:$K,'Sekt-4.p'!$A:$A,1,'Sekt-4.p'!$B:$B,$A10,'Sekt-4.p'!$J:$J,$D10)+SUMIFS('Sekt-4.p'!$Q:$Q,'Sekt-4.p'!$A:$A,1,'Sekt-4.p'!$B:$B,$A10,'Sekt-4.p'!$P:$P,$D10)+SUMIFS('Sekt-4.p'!$W:$W,'Sekt-4.p'!$A:$A,1,'Sekt-4.p'!$B:$B,$A10,'Sekt-4.p'!$V:$V,$D10)+SUMIFS('Sekt-4.p'!$AC:$AC,'Sekt-4.p'!$A:$A,1,'Sekt-4.p'!$B:$B,$A10,'Sekt-4.p'!$AA:$AA,$D10)</f>
        <v>0</v>
      </c>
      <c r="AH10" s="252">
        <f>SUMIFS('Sekt-4.p'!$F:$F,'Sekt-4.p'!$A:$A,1,'Sekt-4.p'!$B:$B,$A10,'Sekt-4.p'!$D:$D,$D10)+SUMIFS('Sekt-4.p'!$L:$L,'Sekt-4.p'!$A:$A,1,'Sekt-4.p'!$B:$B,$A10,'Sekt-4.p'!$J:$J,$D10)+SUMIFS('Sekt-4.p'!$R:$R,'Sekt-4.p'!$A:$A,1,'Sekt-4.p'!$B:$B,$A10,'Sekt-4.p'!$P:$P,$D10)+SUMIFS('Sekt-4.p'!$X:$X,'Sekt-4.p'!$A:$A,1,'Sekt-4.p'!$B:$B,$A10,'Sekt-4.p'!$V:$V,$D10)+SUMIFS('Sekt-4.p'!$AD:$AD,'Sekt-4.p'!$A:$A,1,'Sekt-4.p'!$B:$B,$A10,'Sekt-4.p'!$AA:$AA,$D10)</f>
        <v>0</v>
      </c>
      <c r="AI10" s="184">
        <f>IFERROR(AD10+AG10,"")</f>
        <v>0</v>
      </c>
      <c r="AJ10" s="257">
        <f>IFERROR(AE10+AH10,"")</f>
        <v>0</v>
      </c>
      <c r="AK10" s="166"/>
      <c r="AL10" s="178">
        <v>14</v>
      </c>
      <c r="AM10" s="233" t="str" cm="1">
        <f t="array" ref="AM10">IFERROR(_xlfn.UNIQUE(_xlfn._xlws.FILTER(Kopsavilkums!$C:$C,(AL10=Kopsavilkums!$A:$A))),"")</f>
        <v/>
      </c>
      <c r="AN10" s="228">
        <f t="shared" si="0"/>
        <v>0</v>
      </c>
      <c r="AO10" s="258">
        <f t="shared" si="1"/>
        <v>0</v>
      </c>
      <c r="AP10" s="228">
        <f t="shared" si="2"/>
        <v>0</v>
      </c>
      <c r="AQ10" s="258">
        <f t="shared" si="3"/>
        <v>0</v>
      </c>
      <c r="AR10" s="228">
        <f t="shared" si="4"/>
        <v>0</v>
      </c>
      <c r="AS10" s="258">
        <f t="shared" si="5"/>
        <v>0</v>
      </c>
      <c r="AT10" s="228">
        <f t="shared" si="6"/>
        <v>0</v>
      </c>
      <c r="AU10" s="258">
        <f t="shared" si="7"/>
        <v>0</v>
      </c>
      <c r="AV10" s="229">
        <f t="shared" si="8"/>
        <v>0</v>
      </c>
      <c r="AW10" s="259">
        <f t="shared" si="9"/>
        <v>0</v>
      </c>
      <c r="AX10" s="144" t="str">
        <f t="shared" si="10"/>
        <v/>
      </c>
      <c r="AY10" s="166"/>
    </row>
    <row r="11" spans="1:51" ht="12.75" customHeight="1" x14ac:dyDescent="0.15">
      <c r="A11" s="173">
        <f t="shared" ref="A11:A68" si="11">MATCH(C11,_xlfn.UNIQUE(($C$10:$C$135)),0)</f>
        <v>1</v>
      </c>
      <c r="B11" s="216">
        <f>COUNTIF(C$10:C11,C11)</f>
        <v>2</v>
      </c>
      <c r="C11" s="312" t="str">
        <f>C10</f>
        <v>OK cope sport/ Groundbaits</v>
      </c>
      <c r="D11" s="304" t="s">
        <v>37</v>
      </c>
      <c r="E11" s="189" t="s">
        <v>15</v>
      </c>
      <c r="F11" s="183">
        <f>SUMIFS('Sekt-1.p'!$E:$E,'Sekt-1.p'!$A:$A,1,'Sekt-1.p'!$B:$B,$A11,'Sekt-1.p'!$D:$D,$D11)+SUMIFS('Sekt-1.p'!$K:$K,'Sekt-1.p'!$A:$A,1,'Sekt-1.p'!$B:$B,$A11,'Sekt-1.p'!$J:$J,$D11)+SUMIFS('Sekt-1.p'!$Q:$Q,'Sekt-1.p'!$A:$A,1,'Sekt-1.p'!$B:$B,$A11,'Sekt-1.p'!$P:$P,$D11)+SUMIFS('Sekt-1.p'!$W:$W,'Sekt-1.p'!$A:$A,1,'Sekt-1.p'!$B:$B,$A11,'Sekt-1.p'!$V:$V,$D11)+SUMIFS('Sekt-1.p'!$AC:$AC,'Sekt-1.p'!$A:$A,1,'Sekt-1.p'!$B:$B,$A11,'Sekt-1.p'!$AA:$AA,$D11)</f>
        <v>0.67200000000000004</v>
      </c>
      <c r="G11" s="252">
        <f>SUMIFS('Sekt-1.p'!$F:$F,'Sekt-1.p'!$A:$A,1,'Sekt-1.p'!$B:$B,$A11,'Sekt-1.p'!$D:$D,$D11)+SUMIFS('Sekt-1.p'!$L:$L,'Sekt-1.p'!$A:$A,1,'Sekt-1.p'!$B:$B,$A11,'Sekt-1.p'!$J:$J,$D11)+SUMIFS('Sekt-1.p'!$R:$R,'Sekt-1.p'!$A:$A,1,'Sekt-1.p'!$B:$B,$A11,'Sekt-1.p'!$P:$P,$D11)+SUMIFS('Sekt-1.p'!$X:$X,'Sekt-1.p'!$A:$A,1,'Sekt-1.p'!$B:$B,$A11,'Sekt-1.p'!$V:$V,$D11)+SUMIFS('Sekt-1.p'!$AD:$AD,'Sekt-1.p'!$A:$A,1,'Sekt-1.p'!$B:$B,$A11,'Sekt-1.p'!$AA:$AA,$D11)</f>
        <v>2</v>
      </c>
      <c r="H11" s="189" t="s">
        <v>17</v>
      </c>
      <c r="I11" s="183">
        <f>SUMIFS('Sekt-1.p'!$E:$E,'Sekt-1.p'!$A:$A,2,'Sekt-1.p'!$B:$B,$A11,'Sekt-1.p'!$D:$D,$D11)+SUMIFS('Sekt-1.p'!$K:$K,'Sekt-1.p'!$A:$A,2,'Sekt-1.p'!$B:$B,$A11,'Sekt-1.p'!$J:$J,$D11)+SUMIFS('Sekt-1.p'!$Q:$Q,'Sekt-1.p'!$A:$A,2,'Sekt-1.p'!$B:$B,$A11,'Sekt-1.p'!$P:$P,$D11)+SUMIFS('Sekt-1.p'!$W:$W,'Sekt-1.p'!$A:$A,2,'Sekt-1.p'!$B:$B,$A11,'Sekt-1.p'!$V:$V,$D11)+SUMIFS('Sekt-1.p'!$AC:$AC,'Sekt-1.p'!$A:$A,2,'Sekt-1.p'!$B:$B,$A11,'Sekt-1.p'!$AA:$AA,$D11)</f>
        <v>6.6000000000000003E-2</v>
      </c>
      <c r="J11" s="253">
        <f>SUMIFS('Sekt-1.p'!$F:$F,'Sekt-1.p'!$A:$A,2,'Sekt-1.p'!$B:$B,$A11,'Sekt-1.p'!$D:$D,$D11)+SUMIFS('Sekt-1.p'!$L:$L,'Sekt-1.p'!$A:$A,2,'Sekt-1.p'!$B:$B,$A11,'Sekt-1.p'!$J:$J,$D11)+SUMIFS('Sekt-1.p'!$R:$R,'Sekt-1.p'!$A:$A,2,'Sekt-1.p'!$B:$B,$A11,'Sekt-1.p'!$P:$P,$D11)+SUMIFS('Sekt-1.p'!$X:$X,'Sekt-1.p'!$A:$A,2,'Sekt-1.p'!$B:$B,$A11,'Sekt-1.p'!$V:$V,$D11)+SUMIFS('Sekt-1.p'!$AD:$AD,'Sekt-1.p'!$A:$A,2,'Sekt-1.p'!$B:$B,$A11,'Sekt-1.p'!$AA:$AA,$D11)</f>
        <v>10</v>
      </c>
      <c r="K11" s="184">
        <f t="shared" ref="K11:K74" si="12">IFERROR(F11+I11,"")</f>
        <v>0.73799999999999999</v>
      </c>
      <c r="L11" s="185">
        <f t="shared" ref="L11:L74" si="13">IFERROR(G11+J11,"")</f>
        <v>12</v>
      </c>
      <c r="M11" s="190"/>
      <c r="N11" s="183">
        <f>SUMIFS('Sekt-2.p'!$E:$E,'Sekt-2.p'!$A:$A,1,'Sekt-2.p'!$B:$B,$A11,'Sekt-2.p'!$D:$D,$D11)+SUMIFS('Sekt-2.p'!$K:$K,'Sekt-2.p'!$A:$A,1,'Sekt-2.p'!$B:$B,$A11,'Sekt-2.p'!$J:$J,$D11)+SUMIFS('Sekt-2.p'!$Q:$Q,'Sekt-2.p'!$A:$A,1,'Sekt-2.p'!$B:$B,$A11,'Sekt-2.p'!$P:$P,$D11)+SUMIFS('Sekt-2.p'!$W:$W,'Sekt-2.p'!$A:$A,1,'Sekt-2.p'!$B:$B,$A11,'Sekt-2.p'!$V:$V,$D11)+SUMIFS('Sekt-2.p'!$AC:$AC,'Sekt-2.p'!$A:$A,1,'Sekt-2.p'!$B:$B,$A11,'Sekt-2.p'!$AA:$AA,$D11)</f>
        <v>0</v>
      </c>
      <c r="O11" s="252">
        <f>SUMIFS('Sekt-2.p'!$F:$F,'Sekt-2.p'!$A:$A,1,'Sekt-2.p'!$B:$B,$A11,'Sekt-2.p'!$D:$D,$D11)+SUMIFS('Sekt-2.p'!$L:$L,'Sekt-2.p'!$A:$A,1,'Sekt-2.p'!$B:$B,$A11,'Sekt-2.p'!$J:$J,$D11)+SUMIFS('Sekt-2.p'!$R:$R,'Sekt-2.p'!$A:$A,1,'Sekt-2.p'!$B:$B,$A11,'Sekt-2.p'!$P:$P,$D11)+SUMIFS('Sekt-2.p'!$X:$X,'Sekt-2.p'!$A:$A,1,'Sekt-2.p'!$B:$B,$A11,'Sekt-2.p'!$V:$V,$D11)+SUMIFS('Sekt-2.p'!$AD:$AD,'Sekt-2.p'!$A:$A,1,'Sekt-2.p'!$B:$B,$A11,'Sekt-2.p'!$AA:$AA,$D11)</f>
        <v>0</v>
      </c>
      <c r="P11" s="189"/>
      <c r="Q11" s="183">
        <f>SUMIFS('Sekt-2.p'!$E:$E,'Sekt-2.p'!$A:$A,2,'Sekt-2.p'!$B:$B,$A11,'Sekt-2.p'!$D:$D,$D11)+SUMIFS('Sekt-2.p'!$K:$K,'Sekt-2.p'!$A:$A,2,'Sekt-2.p'!$B:$B,$A11,'Sekt-2.p'!$J:$J,$D11)+SUMIFS('Sekt-2.p'!$Q:$Q,'Sekt-2.p'!$A:$A,2,'Sekt-2.p'!$B:$B,$A11,'Sekt-2.p'!$P:$P,$D11)+SUMIFS('Sekt-2.p'!$W:$W,'Sekt-2.p'!$A:$A,2,'Sekt-2.p'!$B:$B,$A11,'Sekt-2.p'!$V:$V,$D11)+SUMIFS('Sekt-2.p'!$AC:$AC,'Sekt-2.p'!$A:$A,2,'Sekt-2.p'!$B:$B,$A11,'Sekt-2.p'!$AA:$AA,$D11)</f>
        <v>0</v>
      </c>
      <c r="R11" s="253">
        <f>SUMIFS('Sekt-2.p'!$F:$F,'Sekt-2.p'!$A:$A,2,'Sekt-2.p'!$B:$B,$A11,'Sekt-2.p'!$D:$D,$D11)+SUMIFS('Sekt-2.p'!$L:$L,'Sekt-2.p'!$A:$A,2,'Sekt-2.p'!$B:$B,$A11,'Sekt-2.p'!$J:$J,$D11)+SUMIFS('Sekt-2.p'!$R:$R,'Sekt-2.p'!$A:$A,2,'Sekt-2.p'!$B:$B,$A11,'Sekt-2.p'!$P:$P,$D11)+SUMIFS('Sekt-2.p'!$X:$X,'Sekt-2.p'!$A:$A,2,'Sekt-2.p'!$B:$B,$A11,'Sekt-2.p'!$V:$V,$D11)+SUMIFS('Sekt-2.p'!$AD:$AD,'Sekt-2.p'!$A:$A,2,'Sekt-2.p'!$B:$B,$A11,'Sekt-2.p'!$AA:$AA,$D11)</f>
        <v>0</v>
      </c>
      <c r="S11" s="184">
        <f t="shared" ref="S11:S74" si="14">IFERROR(N11+Q11,"")</f>
        <v>0</v>
      </c>
      <c r="T11" s="185">
        <f t="shared" ref="T11:T74" si="15">IFERROR(O11+R11,"")</f>
        <v>0</v>
      </c>
      <c r="U11" s="191"/>
      <c r="V11" s="183">
        <f>SUMIFS('Sekt-3.p'!$E:$E,'Sekt-3.p'!$A:$A,1,'Sekt-3.p'!$B:$B,$A11,'Sekt-3.p'!$D:$D,$D11)+SUMIFS('Sekt-3.p'!$K:$K,'Sekt-3.p'!$A:$A,1,'Sekt-3.p'!$B:$B,$A11,'Sekt-3.p'!$J:$J,$D11)+SUMIFS('Sekt-3.p'!$Q:$Q,'Sekt-3.p'!$A:$A,1,'Sekt-3.p'!$B:$B,$A11,'Sekt-3.p'!$P:$P,$D11)+SUMIFS('Sekt-3.p'!$W:$W,'Sekt-3.p'!$A:$A,1,'Sekt-3.p'!$B:$B,$A11,'Sekt-3.p'!$V:$V,$D11)+SUMIFS('Sekt-3.p'!$AC:$AC,'Sekt-3.p'!$A:$A,1,'Sekt-3.p'!$B:$B,$A11,'Sekt-3.p'!$AA:$AA,$D11)</f>
        <v>0</v>
      </c>
      <c r="W11" s="252">
        <f>SUMIFS('Sekt-3.p'!$F:$F,'Sekt-3.p'!$A:$A,1,'Sekt-3.p'!$B:$B,$A11,'Sekt-3.p'!$D:$D,$D11)+SUMIFS('Sekt-3.p'!$L:$L,'Sekt-3.p'!$A:$A,1,'Sekt-3.p'!$B:$B,$A11,'Sekt-3.p'!$J:$J,$D11)+SUMIFS('Sekt-3.p'!$R:$R,'Sekt-3.p'!$A:$A,1,'Sekt-3.p'!$B:$B,$A11,'Sekt-3.p'!$P:$P,$D11)+SUMIFS('Sekt-3.p'!$X:$X,'Sekt-3.p'!$A:$A,1,'Sekt-3.p'!$B:$B,$A11,'Sekt-3.p'!$V:$V,$D11)+SUMIFS('Sekt-3.p'!$AD:$AD,'Sekt-3.p'!$A:$A,1,'Sekt-3.p'!$B:$B,$A11,'Sekt-3.p'!$AA:$AA,$D11)</f>
        <v>0</v>
      </c>
      <c r="X11" s="191"/>
      <c r="Y11" s="183">
        <f>SUMIFS('Sekt-3.p'!$E:$E,'Sekt-3.p'!$A:$A,2,'Sekt-3.p'!$B:$B,$A11,'Sekt-3.p'!$D:$D,$D11)+SUMIFS('Sekt-3.p'!$K:$K,'Sekt-3.p'!$A:$A,2,'Sekt-3.p'!$B:$B,$A11,'Sekt-3.p'!$J:$J,$D11)+SUMIFS('Sekt-3.p'!$Q:$Q,'Sekt-3.p'!$A:$A,2,'Sekt-3.p'!$B:$B,$A11,'Sekt-3.p'!$P:$P,$D11)+SUMIFS('Sekt-3.p'!$W:$W,'Sekt-3.p'!$A:$A,2,'Sekt-3.p'!$B:$B,$A11,'Sekt-3.p'!$V:$V,$D11)+SUMIFS('Sekt-3.p'!$AC:$AC,'Sekt-3.p'!$A:$A,2,'Sekt-3.p'!$B:$B,$A11,'Sekt-3.p'!$AA:$AA,$D11)</f>
        <v>0</v>
      </c>
      <c r="Z11" s="252">
        <f>SUMIFS('Sekt-3.p'!$F:$F,'Sekt-3.p'!$A:$A,2,'Sekt-3.p'!$B:$B,$A11,'Sekt-3.p'!$D:$D,$D11)+SUMIFS('Sekt-3.p'!$L:$L,'Sekt-3.p'!$A:$A,2,'Sekt-3.p'!$B:$B,$A11,'Sekt-3.p'!$J:$J,$D11)+SUMIFS('Sekt-3.p'!$R:$R,'Sekt-3.p'!$A:$A,2,'Sekt-3.p'!$B:$B,$A11,'Sekt-3.p'!$P:$P,$D11)+SUMIFS('Sekt-3.p'!$X:$X,'Sekt-3.p'!$A:$A,2,'Sekt-3.p'!$B:$B,$A11,'Sekt-3.p'!$V:$V,$D11)+SUMIFS('Sekt-3.p'!$AD:$AD,'Sekt-3.p'!$A:$A,2,'Sekt-3.p'!$B:$B,$A11,'Sekt-3.p'!$AA:$AA,$D11)</f>
        <v>0</v>
      </c>
      <c r="AA11" s="184">
        <f t="shared" ref="AA11:AA74" si="16">IFERROR(V11+Y11,"")</f>
        <v>0</v>
      </c>
      <c r="AB11" s="254">
        <f t="shared" ref="AB11:AB74" si="17">IFERROR(W11+Z11,"")</f>
        <v>0</v>
      </c>
      <c r="AC11" s="191"/>
      <c r="AD11" s="183">
        <f>SUMIFS('Sekt-4.p'!$E:$E,'Sekt-4.p'!$A:$A,1,'Sekt-4.p'!$B:$B,$A11,'Sekt-4.p'!$D:$D,$D11)+SUMIFS('Sekt-4.p'!$K:$K,'Sekt-4.p'!$A:$A,1,'Sekt-4.p'!$B:$B,$A11,'Sekt-4.p'!$J:$J,$D11)+SUMIFS('Sekt-4.p'!$Q:$Q,'Sekt-4.p'!$A:$A,1,'Sekt-4.p'!$B:$B,$A11,'Sekt-4.p'!$P:$P,$D11)+SUMIFS('Sekt-4.p'!$W:$W,'Sekt-4.p'!$A:$A,1,'Sekt-4.p'!$B:$B,$A11,'Sekt-4.p'!$V:$V,$D11)+SUMIFS('Sekt-4.p'!$AC:$AC,'Sekt-4.p'!$A:$A,1,'Sekt-4.p'!$B:$B,$A11,'Sekt-4.p'!$AA:$AA,$D11)</f>
        <v>0</v>
      </c>
      <c r="AE11" s="252">
        <f>SUMIFS('Sekt-4.p'!$F:$F,'Sekt-4.p'!$A:$A,1,'Sekt-4.p'!$B:$B,$A11,'Sekt-4.p'!$D:$D,$D11)+SUMIFS('Sekt-4.p'!$L:$L,'Sekt-4.p'!$A:$A,1,'Sekt-4.p'!$B:$B,$A11,'Sekt-4.p'!$J:$J,$D11)+SUMIFS('Sekt-4.p'!$R:$R,'Sekt-4.p'!$A:$A,1,'Sekt-4.p'!$B:$B,$A11,'Sekt-4.p'!$P:$P,$D11)+SUMIFS('Sekt-4.p'!$X:$X,'Sekt-4.p'!$A:$A,1,'Sekt-4.p'!$B:$B,$A11,'Sekt-4.p'!$V:$V,$D11)+SUMIFS('Sekt-4.p'!$AD:$AD,'Sekt-4.p'!$A:$A,1,'Sekt-4.p'!$B:$B,$A11,'Sekt-4.p'!$AA:$AA,$D11)</f>
        <v>0</v>
      </c>
      <c r="AF11" s="191"/>
      <c r="AG11" s="183">
        <f>SUMIFS('Sekt-4.p'!$E:$E,'Sekt-4.p'!$A:$A,1,'Sekt-4.p'!$B:$B,$A11,'Sekt-4.p'!$D:$D,$D11)+SUMIFS('Sekt-4.p'!$K:$K,'Sekt-4.p'!$A:$A,1,'Sekt-4.p'!$B:$B,$A11,'Sekt-4.p'!$J:$J,$D11)+SUMIFS('Sekt-4.p'!$Q:$Q,'Sekt-4.p'!$A:$A,1,'Sekt-4.p'!$B:$B,$A11,'Sekt-4.p'!$P:$P,$D11)+SUMIFS('Sekt-4.p'!$W:$W,'Sekt-4.p'!$A:$A,1,'Sekt-4.p'!$B:$B,$A11,'Sekt-4.p'!$V:$V,$D11)+SUMIFS('Sekt-4.p'!$AC:$AC,'Sekt-4.p'!$A:$A,1,'Sekt-4.p'!$B:$B,$A11,'Sekt-4.p'!$AA:$AA,$D11)</f>
        <v>0</v>
      </c>
      <c r="AH11" s="252">
        <f>SUMIFS('Sekt-4.p'!$F:$F,'Sekt-4.p'!$A:$A,1,'Sekt-4.p'!$B:$B,$A11,'Sekt-4.p'!$D:$D,$D11)+SUMIFS('Sekt-4.p'!$L:$L,'Sekt-4.p'!$A:$A,1,'Sekt-4.p'!$B:$B,$A11,'Sekt-4.p'!$J:$J,$D11)+SUMIFS('Sekt-4.p'!$R:$R,'Sekt-4.p'!$A:$A,1,'Sekt-4.p'!$B:$B,$A11,'Sekt-4.p'!$P:$P,$D11)+SUMIFS('Sekt-4.p'!$X:$X,'Sekt-4.p'!$A:$A,1,'Sekt-4.p'!$B:$B,$A11,'Sekt-4.p'!$V:$V,$D11)+SUMIFS('Sekt-4.p'!$AD:$AD,'Sekt-4.p'!$A:$A,1,'Sekt-4.p'!$B:$B,$A11,'Sekt-4.p'!$AA:$AA,$D11)</f>
        <v>0</v>
      </c>
      <c r="AI11" s="184">
        <f t="shared" ref="AI11:AI74" si="18">IFERROR(AD11+AG11,"")</f>
        <v>0</v>
      </c>
      <c r="AJ11" s="257">
        <f t="shared" ref="AJ11:AJ74" si="19">IFERROR(AE11+AH11,"")</f>
        <v>0</v>
      </c>
      <c r="AK11" s="166"/>
      <c r="AL11" s="227">
        <v>9</v>
      </c>
      <c r="AM11" s="233" t="str" cm="1">
        <f t="array" ref="AM11">IFERROR(_xlfn.UNIQUE(_xlfn._xlws.FILTER(Kopsavilkums!$C:$C,(AL11=Kopsavilkums!$A:$A))),"")</f>
        <v>Mežoņi</v>
      </c>
      <c r="AN11" s="228">
        <f t="shared" si="0"/>
        <v>1.9119999999999999</v>
      </c>
      <c r="AO11" s="258">
        <f t="shared" si="1"/>
        <v>53</v>
      </c>
      <c r="AP11" s="228">
        <f t="shared" si="2"/>
        <v>0</v>
      </c>
      <c r="AQ11" s="258">
        <f t="shared" si="3"/>
        <v>0</v>
      </c>
      <c r="AR11" s="228">
        <f t="shared" si="4"/>
        <v>0</v>
      </c>
      <c r="AS11" s="258">
        <f t="shared" si="5"/>
        <v>0</v>
      </c>
      <c r="AT11" s="228">
        <f t="shared" si="6"/>
        <v>0</v>
      </c>
      <c r="AU11" s="258">
        <f t="shared" si="7"/>
        <v>0</v>
      </c>
      <c r="AV11" s="229">
        <f t="shared" si="8"/>
        <v>1.9119999999999999</v>
      </c>
      <c r="AW11" s="259">
        <f t="shared" si="9"/>
        <v>53</v>
      </c>
      <c r="AX11" s="144">
        <f t="shared" si="10"/>
        <v>7</v>
      </c>
      <c r="AY11" s="166"/>
    </row>
    <row r="12" spans="1:51" ht="12.75" customHeight="1" x14ac:dyDescent="0.15">
      <c r="A12" s="173">
        <f t="shared" si="11"/>
        <v>1</v>
      </c>
      <c r="B12" s="216">
        <f>COUNTIF(C$10:C12,C12)</f>
        <v>3</v>
      </c>
      <c r="C12" s="312" t="str">
        <f>C11</f>
        <v>OK cope sport/ Groundbaits</v>
      </c>
      <c r="D12" s="304" t="s">
        <v>38</v>
      </c>
      <c r="E12" s="189" t="s">
        <v>14</v>
      </c>
      <c r="F12" s="183">
        <f>SUMIFS('Sekt-1.p'!$E:$E,'Sekt-1.p'!$A:$A,1,'Sekt-1.p'!$B:$B,$A12,'Sekt-1.p'!$D:$D,$D12)+SUMIFS('Sekt-1.p'!$K:$K,'Sekt-1.p'!$A:$A,1,'Sekt-1.p'!$B:$B,$A12,'Sekt-1.p'!$J:$J,$D12)+SUMIFS('Sekt-1.p'!$Q:$Q,'Sekt-1.p'!$A:$A,1,'Sekt-1.p'!$B:$B,$A12,'Sekt-1.p'!$P:$P,$D12)+SUMIFS('Sekt-1.p'!$W:$W,'Sekt-1.p'!$A:$A,1,'Sekt-1.p'!$B:$B,$A12,'Sekt-1.p'!$V:$V,$D12)+SUMIFS('Sekt-1.p'!$AC:$AC,'Sekt-1.p'!$A:$A,1,'Sekt-1.p'!$B:$B,$A12,'Sekt-1.p'!$AA:$AA,$D12)</f>
        <v>0.55200000000000005</v>
      </c>
      <c r="G12" s="252">
        <f>SUMIFS('Sekt-1.p'!$F:$F,'Sekt-1.p'!$A:$A,1,'Sekt-1.p'!$B:$B,$A12,'Sekt-1.p'!$D:$D,$D12)+SUMIFS('Sekt-1.p'!$L:$L,'Sekt-1.p'!$A:$A,1,'Sekt-1.p'!$B:$B,$A12,'Sekt-1.p'!$J:$J,$D12)+SUMIFS('Sekt-1.p'!$R:$R,'Sekt-1.p'!$A:$A,1,'Sekt-1.p'!$B:$B,$A12,'Sekt-1.p'!$P:$P,$D12)+SUMIFS('Sekt-1.p'!$X:$X,'Sekt-1.p'!$A:$A,1,'Sekt-1.p'!$B:$B,$A12,'Sekt-1.p'!$V:$V,$D12)+SUMIFS('Sekt-1.p'!$AD:$AD,'Sekt-1.p'!$A:$A,1,'Sekt-1.p'!$B:$B,$A12,'Sekt-1.p'!$AA:$AA,$D12)</f>
        <v>1</v>
      </c>
      <c r="H12" s="189" t="s">
        <v>14</v>
      </c>
      <c r="I12" s="183">
        <f>SUMIFS('Sekt-1.p'!$E:$E,'Sekt-1.p'!$A:$A,2,'Sekt-1.p'!$B:$B,$A12,'Sekt-1.p'!$D:$D,$D12)+SUMIFS('Sekt-1.p'!$K:$K,'Sekt-1.p'!$A:$A,2,'Sekt-1.p'!$B:$B,$A12,'Sekt-1.p'!$J:$J,$D12)+SUMIFS('Sekt-1.p'!$Q:$Q,'Sekt-1.p'!$A:$A,2,'Sekt-1.p'!$B:$B,$A12,'Sekt-1.p'!$P:$P,$D12)+SUMIFS('Sekt-1.p'!$W:$W,'Sekt-1.p'!$A:$A,2,'Sekt-1.p'!$B:$B,$A12,'Sekt-1.p'!$V:$V,$D12)+SUMIFS('Sekt-1.p'!$AC:$AC,'Sekt-1.p'!$A:$A,2,'Sekt-1.p'!$B:$B,$A12,'Sekt-1.p'!$AA:$AA,$D12)</f>
        <v>0.22800000000000001</v>
      </c>
      <c r="J12" s="253">
        <f>SUMIFS('Sekt-1.p'!$F:$F,'Sekt-1.p'!$A:$A,2,'Sekt-1.p'!$B:$B,$A12,'Sekt-1.p'!$D:$D,$D12)+SUMIFS('Sekt-1.p'!$L:$L,'Sekt-1.p'!$A:$A,2,'Sekt-1.p'!$B:$B,$A12,'Sekt-1.p'!$J:$J,$D12)+SUMIFS('Sekt-1.p'!$R:$R,'Sekt-1.p'!$A:$A,2,'Sekt-1.p'!$B:$B,$A12,'Sekt-1.p'!$P:$P,$D12)+SUMIFS('Sekt-1.p'!$X:$X,'Sekt-1.p'!$A:$A,2,'Sekt-1.p'!$B:$B,$A12,'Sekt-1.p'!$V:$V,$D12)+SUMIFS('Sekt-1.p'!$AD:$AD,'Sekt-1.p'!$A:$A,2,'Sekt-1.p'!$B:$B,$A12,'Sekt-1.p'!$AA:$AA,$D12)</f>
        <v>6</v>
      </c>
      <c r="K12" s="184">
        <f t="shared" si="12"/>
        <v>0.78</v>
      </c>
      <c r="L12" s="185">
        <f>IFERROR(G12+J12,"")</f>
        <v>7</v>
      </c>
      <c r="M12" s="190"/>
      <c r="N12" s="183">
        <f>SUMIFS('Sekt-2.p'!$E:$E,'Sekt-2.p'!$A:$A,1,'Sekt-2.p'!$B:$B,$A12,'Sekt-2.p'!$D:$D,$D12)+SUMIFS('Sekt-2.p'!$K:$K,'Sekt-2.p'!$A:$A,1,'Sekt-2.p'!$B:$B,$A12,'Sekt-2.p'!$J:$J,$D12)+SUMIFS('Sekt-2.p'!$Q:$Q,'Sekt-2.p'!$A:$A,1,'Sekt-2.p'!$B:$B,$A12,'Sekt-2.p'!$P:$P,$D12)+SUMIFS('Sekt-2.p'!$W:$W,'Sekt-2.p'!$A:$A,1,'Sekt-2.p'!$B:$B,$A12,'Sekt-2.p'!$V:$V,$D12)+SUMIFS('Sekt-2.p'!$AC:$AC,'Sekt-2.p'!$A:$A,1,'Sekt-2.p'!$B:$B,$A12,'Sekt-2.p'!$AA:$AA,$D12)</f>
        <v>0</v>
      </c>
      <c r="O12" s="252">
        <f>SUMIFS('Sekt-2.p'!$F:$F,'Sekt-2.p'!$A:$A,1,'Sekt-2.p'!$B:$B,$A12,'Sekt-2.p'!$D:$D,$D12)+SUMIFS('Sekt-2.p'!$L:$L,'Sekt-2.p'!$A:$A,1,'Sekt-2.p'!$B:$B,$A12,'Sekt-2.p'!$J:$J,$D12)+SUMIFS('Sekt-2.p'!$R:$R,'Sekt-2.p'!$A:$A,1,'Sekt-2.p'!$B:$B,$A12,'Sekt-2.p'!$P:$P,$D12)+SUMIFS('Sekt-2.p'!$X:$X,'Sekt-2.p'!$A:$A,1,'Sekt-2.p'!$B:$B,$A12,'Sekt-2.p'!$V:$V,$D12)+SUMIFS('Sekt-2.p'!$AD:$AD,'Sekt-2.p'!$A:$A,1,'Sekt-2.p'!$B:$B,$A12,'Sekt-2.p'!$AA:$AA,$D12)</f>
        <v>0</v>
      </c>
      <c r="P12" s="189"/>
      <c r="Q12" s="183">
        <f>SUMIFS('Sekt-2.p'!$E:$E,'Sekt-2.p'!$A:$A,2,'Sekt-2.p'!$B:$B,$A12,'Sekt-2.p'!$D:$D,$D12)+SUMIFS('Sekt-2.p'!$K:$K,'Sekt-2.p'!$A:$A,2,'Sekt-2.p'!$B:$B,$A12,'Sekt-2.p'!$J:$J,$D12)+SUMIFS('Sekt-2.p'!$Q:$Q,'Sekt-2.p'!$A:$A,2,'Sekt-2.p'!$B:$B,$A12,'Sekt-2.p'!$P:$P,$D12)+SUMIFS('Sekt-2.p'!$W:$W,'Sekt-2.p'!$A:$A,2,'Sekt-2.p'!$B:$B,$A12,'Sekt-2.p'!$V:$V,$D12)+SUMIFS('Sekt-2.p'!$AC:$AC,'Sekt-2.p'!$A:$A,2,'Sekt-2.p'!$B:$B,$A12,'Sekt-2.p'!$AA:$AA,$D12)</f>
        <v>0</v>
      </c>
      <c r="R12" s="253">
        <f>SUMIFS('Sekt-2.p'!$F:$F,'Sekt-2.p'!$A:$A,2,'Sekt-2.p'!$B:$B,$A12,'Sekt-2.p'!$D:$D,$D12)+SUMIFS('Sekt-2.p'!$L:$L,'Sekt-2.p'!$A:$A,2,'Sekt-2.p'!$B:$B,$A12,'Sekt-2.p'!$J:$J,$D12)+SUMIFS('Sekt-2.p'!$R:$R,'Sekt-2.p'!$A:$A,2,'Sekt-2.p'!$B:$B,$A12,'Sekt-2.p'!$P:$P,$D12)+SUMIFS('Sekt-2.p'!$X:$X,'Sekt-2.p'!$A:$A,2,'Sekt-2.p'!$B:$B,$A12,'Sekt-2.p'!$V:$V,$D12)+SUMIFS('Sekt-2.p'!$AD:$AD,'Sekt-2.p'!$A:$A,2,'Sekt-2.p'!$B:$B,$A12,'Sekt-2.p'!$AA:$AA,$D12)</f>
        <v>0</v>
      </c>
      <c r="S12" s="184">
        <f t="shared" si="14"/>
        <v>0</v>
      </c>
      <c r="T12" s="185">
        <f t="shared" si="15"/>
        <v>0</v>
      </c>
      <c r="U12" s="191"/>
      <c r="V12" s="183">
        <f>SUMIFS('Sekt-3.p'!$E:$E,'Sekt-3.p'!$A:$A,1,'Sekt-3.p'!$B:$B,$A12,'Sekt-3.p'!$D:$D,$D12)+SUMIFS('Sekt-3.p'!$K:$K,'Sekt-3.p'!$A:$A,1,'Sekt-3.p'!$B:$B,$A12,'Sekt-3.p'!$J:$J,$D12)+SUMIFS('Sekt-3.p'!$Q:$Q,'Sekt-3.p'!$A:$A,1,'Sekt-3.p'!$B:$B,$A12,'Sekt-3.p'!$P:$P,$D12)+SUMIFS('Sekt-3.p'!$W:$W,'Sekt-3.p'!$A:$A,1,'Sekt-3.p'!$B:$B,$A12,'Sekt-3.p'!$V:$V,$D12)+SUMIFS('Sekt-3.p'!$AC:$AC,'Sekt-3.p'!$A:$A,1,'Sekt-3.p'!$B:$B,$A12,'Sekt-3.p'!$AA:$AA,$D12)</f>
        <v>0</v>
      </c>
      <c r="W12" s="252">
        <f>SUMIFS('Sekt-3.p'!$F:$F,'Sekt-3.p'!$A:$A,1,'Sekt-3.p'!$B:$B,$A12,'Sekt-3.p'!$D:$D,$D12)+SUMIFS('Sekt-3.p'!$L:$L,'Sekt-3.p'!$A:$A,1,'Sekt-3.p'!$B:$B,$A12,'Sekt-3.p'!$J:$J,$D12)+SUMIFS('Sekt-3.p'!$R:$R,'Sekt-3.p'!$A:$A,1,'Sekt-3.p'!$B:$B,$A12,'Sekt-3.p'!$P:$P,$D12)+SUMIFS('Sekt-3.p'!$X:$X,'Sekt-3.p'!$A:$A,1,'Sekt-3.p'!$B:$B,$A12,'Sekt-3.p'!$V:$V,$D12)+SUMIFS('Sekt-3.p'!$AD:$AD,'Sekt-3.p'!$A:$A,1,'Sekt-3.p'!$B:$B,$A12,'Sekt-3.p'!$AA:$AA,$D12)</f>
        <v>0</v>
      </c>
      <c r="X12" s="191"/>
      <c r="Y12" s="183">
        <f>SUMIFS('Sekt-3.p'!$E:$E,'Sekt-3.p'!$A:$A,2,'Sekt-3.p'!$B:$B,$A12,'Sekt-3.p'!$D:$D,$D12)+SUMIFS('Sekt-3.p'!$K:$K,'Sekt-3.p'!$A:$A,2,'Sekt-3.p'!$B:$B,$A12,'Sekt-3.p'!$J:$J,$D12)+SUMIFS('Sekt-3.p'!$Q:$Q,'Sekt-3.p'!$A:$A,2,'Sekt-3.p'!$B:$B,$A12,'Sekt-3.p'!$P:$P,$D12)+SUMIFS('Sekt-3.p'!$W:$W,'Sekt-3.p'!$A:$A,2,'Sekt-3.p'!$B:$B,$A12,'Sekt-3.p'!$V:$V,$D12)+SUMIFS('Sekt-3.p'!$AC:$AC,'Sekt-3.p'!$A:$A,2,'Sekt-3.p'!$B:$B,$A12,'Sekt-3.p'!$AA:$AA,$D12)</f>
        <v>0</v>
      </c>
      <c r="Z12" s="252">
        <f>SUMIFS('Sekt-3.p'!$F:$F,'Sekt-3.p'!$A:$A,2,'Sekt-3.p'!$B:$B,$A12,'Sekt-3.p'!$D:$D,$D12)+SUMIFS('Sekt-3.p'!$L:$L,'Sekt-3.p'!$A:$A,2,'Sekt-3.p'!$B:$B,$A12,'Sekt-3.p'!$J:$J,$D12)+SUMIFS('Sekt-3.p'!$R:$R,'Sekt-3.p'!$A:$A,2,'Sekt-3.p'!$B:$B,$A12,'Sekt-3.p'!$P:$P,$D12)+SUMIFS('Sekt-3.p'!$X:$X,'Sekt-3.p'!$A:$A,2,'Sekt-3.p'!$B:$B,$A12,'Sekt-3.p'!$V:$V,$D12)+SUMIFS('Sekt-3.p'!$AD:$AD,'Sekt-3.p'!$A:$A,2,'Sekt-3.p'!$B:$B,$A12,'Sekt-3.p'!$AA:$AA,$D12)</f>
        <v>0</v>
      </c>
      <c r="AA12" s="184">
        <f t="shared" si="16"/>
        <v>0</v>
      </c>
      <c r="AB12" s="254">
        <f t="shared" si="17"/>
        <v>0</v>
      </c>
      <c r="AC12" s="191"/>
      <c r="AD12" s="183">
        <f>SUMIFS('Sekt-4.p'!$E:$E,'Sekt-4.p'!$A:$A,1,'Sekt-4.p'!$B:$B,$A12,'Sekt-4.p'!$D:$D,$D12)+SUMIFS('Sekt-4.p'!$K:$K,'Sekt-4.p'!$A:$A,1,'Sekt-4.p'!$B:$B,$A12,'Sekt-4.p'!$J:$J,$D12)+SUMIFS('Sekt-4.p'!$Q:$Q,'Sekt-4.p'!$A:$A,1,'Sekt-4.p'!$B:$B,$A12,'Sekt-4.p'!$P:$P,$D12)+SUMIFS('Sekt-4.p'!$W:$W,'Sekt-4.p'!$A:$A,1,'Sekt-4.p'!$B:$B,$A12,'Sekt-4.p'!$V:$V,$D12)+SUMIFS('Sekt-4.p'!$AC:$AC,'Sekt-4.p'!$A:$A,1,'Sekt-4.p'!$B:$B,$A12,'Sekt-4.p'!$AA:$AA,$D12)</f>
        <v>0</v>
      </c>
      <c r="AE12" s="252">
        <f>SUMIFS('Sekt-4.p'!$F:$F,'Sekt-4.p'!$A:$A,1,'Sekt-4.p'!$B:$B,$A12,'Sekt-4.p'!$D:$D,$D12)+SUMIFS('Sekt-4.p'!$L:$L,'Sekt-4.p'!$A:$A,1,'Sekt-4.p'!$B:$B,$A12,'Sekt-4.p'!$J:$J,$D12)+SUMIFS('Sekt-4.p'!$R:$R,'Sekt-4.p'!$A:$A,1,'Sekt-4.p'!$B:$B,$A12,'Sekt-4.p'!$P:$P,$D12)+SUMIFS('Sekt-4.p'!$X:$X,'Sekt-4.p'!$A:$A,1,'Sekt-4.p'!$B:$B,$A12,'Sekt-4.p'!$V:$V,$D12)+SUMIFS('Sekt-4.p'!$AD:$AD,'Sekt-4.p'!$A:$A,1,'Sekt-4.p'!$B:$B,$A12,'Sekt-4.p'!$AA:$AA,$D12)</f>
        <v>0</v>
      </c>
      <c r="AF12" s="191"/>
      <c r="AG12" s="183">
        <f>SUMIFS('Sekt-4.p'!$E:$E,'Sekt-4.p'!$A:$A,1,'Sekt-4.p'!$B:$B,$A12,'Sekt-4.p'!$D:$D,$D12)+SUMIFS('Sekt-4.p'!$K:$K,'Sekt-4.p'!$A:$A,1,'Sekt-4.p'!$B:$B,$A12,'Sekt-4.p'!$J:$J,$D12)+SUMIFS('Sekt-4.p'!$Q:$Q,'Sekt-4.p'!$A:$A,1,'Sekt-4.p'!$B:$B,$A12,'Sekt-4.p'!$P:$P,$D12)+SUMIFS('Sekt-4.p'!$W:$W,'Sekt-4.p'!$A:$A,1,'Sekt-4.p'!$B:$B,$A12,'Sekt-4.p'!$V:$V,$D12)+SUMIFS('Sekt-4.p'!$AC:$AC,'Sekt-4.p'!$A:$A,1,'Sekt-4.p'!$B:$B,$A12,'Sekt-4.p'!$AA:$AA,$D12)</f>
        <v>0</v>
      </c>
      <c r="AH12" s="252">
        <f>SUMIFS('Sekt-4.p'!$F:$F,'Sekt-4.p'!$A:$A,1,'Sekt-4.p'!$B:$B,$A12,'Sekt-4.p'!$D:$D,$D12)+SUMIFS('Sekt-4.p'!$L:$L,'Sekt-4.p'!$A:$A,1,'Sekt-4.p'!$B:$B,$A12,'Sekt-4.p'!$J:$J,$D12)+SUMIFS('Sekt-4.p'!$R:$R,'Sekt-4.p'!$A:$A,1,'Sekt-4.p'!$B:$B,$A12,'Sekt-4.p'!$P:$P,$D12)+SUMIFS('Sekt-4.p'!$X:$X,'Sekt-4.p'!$A:$A,1,'Sekt-4.p'!$B:$B,$A12,'Sekt-4.p'!$V:$V,$D12)+SUMIFS('Sekt-4.p'!$AD:$AD,'Sekt-4.p'!$A:$A,1,'Sekt-4.p'!$B:$B,$A12,'Sekt-4.p'!$AA:$AA,$D12)</f>
        <v>0</v>
      </c>
      <c r="AI12" s="184">
        <f t="shared" si="18"/>
        <v>0</v>
      </c>
      <c r="AJ12" s="257">
        <f t="shared" si="19"/>
        <v>0</v>
      </c>
      <c r="AK12" s="166"/>
      <c r="AL12" s="227">
        <v>12</v>
      </c>
      <c r="AM12" s="233" t="str" cm="1">
        <f t="array" ref="AM12">IFERROR(_xlfn.UNIQUE(_xlfn._xlws.FILTER(Kopsavilkums!$C:$C,(AL12=Kopsavilkums!$A:$A))),"")</f>
        <v/>
      </c>
      <c r="AN12" s="228">
        <f t="shared" si="0"/>
        <v>0</v>
      </c>
      <c r="AO12" s="258">
        <f t="shared" si="1"/>
        <v>0</v>
      </c>
      <c r="AP12" s="228">
        <f t="shared" si="2"/>
        <v>0</v>
      </c>
      <c r="AQ12" s="258">
        <f t="shared" si="3"/>
        <v>0</v>
      </c>
      <c r="AR12" s="228">
        <f t="shared" si="4"/>
        <v>0</v>
      </c>
      <c r="AS12" s="258">
        <f t="shared" si="5"/>
        <v>0</v>
      </c>
      <c r="AT12" s="228">
        <f t="shared" si="6"/>
        <v>0</v>
      </c>
      <c r="AU12" s="258">
        <f t="shared" si="7"/>
        <v>0</v>
      </c>
      <c r="AV12" s="229">
        <f t="shared" si="8"/>
        <v>0</v>
      </c>
      <c r="AW12" s="259">
        <f t="shared" si="9"/>
        <v>0</v>
      </c>
      <c r="AX12" s="144" t="str">
        <f t="shared" si="10"/>
        <v/>
      </c>
      <c r="AY12" s="166"/>
    </row>
    <row r="13" spans="1:51" ht="12.75" customHeight="1" x14ac:dyDescent="0.15">
      <c r="A13" s="173">
        <f t="shared" si="11"/>
        <v>1</v>
      </c>
      <c r="B13" s="217">
        <f>COUNTIF(C$10:C13,C13)</f>
        <v>4</v>
      </c>
      <c r="C13" s="312" t="str">
        <f>C12</f>
        <v>OK cope sport/ Groundbaits</v>
      </c>
      <c r="D13" s="304" t="s">
        <v>39</v>
      </c>
      <c r="E13" s="189" t="s">
        <v>16</v>
      </c>
      <c r="F13" s="183">
        <f>SUMIFS('Sekt-1.p'!$E:$E,'Sekt-1.p'!$A:$A,1,'Sekt-1.p'!$B:$B,$A13,'Sekt-1.p'!$D:$D,$D13)+SUMIFS('Sekt-1.p'!$K:$K,'Sekt-1.p'!$A:$A,1,'Sekt-1.p'!$B:$B,$A13,'Sekt-1.p'!$J:$J,$D13)+SUMIFS('Sekt-1.p'!$Q:$Q,'Sekt-1.p'!$A:$A,1,'Sekt-1.p'!$B:$B,$A13,'Sekt-1.p'!$P:$P,$D13)+SUMIFS('Sekt-1.p'!$W:$W,'Sekt-1.p'!$A:$A,1,'Sekt-1.p'!$B:$B,$A13,'Sekt-1.p'!$V:$V,$D13)+SUMIFS('Sekt-1.p'!$AC:$AC,'Sekt-1.p'!$A:$A,1,'Sekt-1.p'!$B:$B,$A13,'Sekt-1.p'!$AA:$AA,$D13)</f>
        <v>0.16800000000000001</v>
      </c>
      <c r="G13" s="252">
        <f>SUMIFS('Sekt-1.p'!$F:$F,'Sekt-1.p'!$A:$A,1,'Sekt-1.p'!$B:$B,$A13,'Sekt-1.p'!$D:$D,$D13)+SUMIFS('Sekt-1.p'!$L:$L,'Sekt-1.p'!$A:$A,1,'Sekt-1.p'!$B:$B,$A13,'Sekt-1.p'!$J:$J,$D13)+SUMIFS('Sekt-1.p'!$R:$R,'Sekt-1.p'!$A:$A,1,'Sekt-1.p'!$B:$B,$A13,'Sekt-1.p'!$P:$P,$D13)+SUMIFS('Sekt-1.p'!$X:$X,'Sekt-1.p'!$A:$A,1,'Sekt-1.p'!$B:$B,$A13,'Sekt-1.p'!$V:$V,$D13)+SUMIFS('Sekt-1.p'!$AD:$AD,'Sekt-1.p'!$A:$A,1,'Sekt-1.p'!$B:$B,$A13,'Sekt-1.p'!$AA:$AA,$D13)</f>
        <v>4</v>
      </c>
      <c r="H13" s="189" t="s">
        <v>15</v>
      </c>
      <c r="I13" s="183">
        <f>SUMIFS('Sekt-1.p'!$E:$E,'Sekt-1.p'!$A:$A,2,'Sekt-1.p'!$B:$B,$A13,'Sekt-1.p'!$D:$D,$D13)+SUMIFS('Sekt-1.p'!$K:$K,'Sekt-1.p'!$A:$A,2,'Sekt-1.p'!$B:$B,$A13,'Sekt-1.p'!$J:$J,$D13)+SUMIFS('Sekt-1.p'!$Q:$Q,'Sekt-1.p'!$A:$A,2,'Sekt-1.p'!$B:$B,$A13,'Sekt-1.p'!$P:$P,$D13)+SUMIFS('Sekt-1.p'!$W:$W,'Sekt-1.p'!$A:$A,2,'Sekt-1.p'!$B:$B,$A13,'Sekt-1.p'!$V:$V,$D13)+SUMIFS('Sekt-1.p'!$AC:$AC,'Sekt-1.p'!$A:$A,2,'Sekt-1.p'!$B:$B,$A13,'Sekt-1.p'!$AA:$AA,$D13)</f>
        <v>0.45400000000000001</v>
      </c>
      <c r="J13" s="253">
        <f>SUMIFS('Sekt-1.p'!$F:$F,'Sekt-1.p'!$A:$A,2,'Sekt-1.p'!$B:$B,$A13,'Sekt-1.p'!$D:$D,$D13)+SUMIFS('Sekt-1.p'!$L:$L,'Sekt-1.p'!$A:$A,2,'Sekt-1.p'!$B:$B,$A13,'Sekt-1.p'!$J:$J,$D13)+SUMIFS('Sekt-1.p'!$R:$R,'Sekt-1.p'!$A:$A,2,'Sekt-1.p'!$B:$B,$A13,'Sekt-1.p'!$P:$P,$D13)+SUMIFS('Sekt-1.p'!$X:$X,'Sekt-1.p'!$A:$A,2,'Sekt-1.p'!$B:$B,$A13,'Sekt-1.p'!$V:$V,$D13)+SUMIFS('Sekt-1.p'!$AD:$AD,'Sekt-1.p'!$A:$A,2,'Sekt-1.p'!$B:$B,$A13,'Sekt-1.p'!$AA:$AA,$D13)</f>
        <v>7</v>
      </c>
      <c r="K13" s="184">
        <f t="shared" si="12"/>
        <v>0.622</v>
      </c>
      <c r="L13" s="185">
        <f t="shared" si="13"/>
        <v>11</v>
      </c>
      <c r="M13" s="190"/>
      <c r="N13" s="183">
        <f>SUMIFS('Sekt-2.p'!$E:$E,'Sekt-2.p'!$A:$A,1,'Sekt-2.p'!$B:$B,$A13,'Sekt-2.p'!$D:$D,$D13)+SUMIFS('Sekt-2.p'!$K:$K,'Sekt-2.p'!$A:$A,1,'Sekt-2.p'!$B:$B,$A13,'Sekt-2.p'!$J:$J,$D13)+SUMIFS('Sekt-2.p'!$Q:$Q,'Sekt-2.p'!$A:$A,1,'Sekt-2.p'!$B:$B,$A13,'Sekt-2.p'!$P:$P,$D13)+SUMIFS('Sekt-2.p'!$W:$W,'Sekt-2.p'!$A:$A,1,'Sekt-2.p'!$B:$B,$A13,'Sekt-2.p'!$V:$V,$D13)+SUMIFS('Sekt-2.p'!$AC:$AC,'Sekt-2.p'!$A:$A,1,'Sekt-2.p'!$B:$B,$A13,'Sekt-2.p'!$AA:$AA,$D13)</f>
        <v>0</v>
      </c>
      <c r="O13" s="252">
        <f>SUMIFS('Sekt-2.p'!$F:$F,'Sekt-2.p'!$A:$A,1,'Sekt-2.p'!$B:$B,$A13,'Sekt-2.p'!$D:$D,$D13)+SUMIFS('Sekt-2.p'!$L:$L,'Sekt-2.p'!$A:$A,1,'Sekt-2.p'!$B:$B,$A13,'Sekt-2.p'!$J:$J,$D13)+SUMIFS('Sekt-2.p'!$R:$R,'Sekt-2.p'!$A:$A,1,'Sekt-2.p'!$B:$B,$A13,'Sekt-2.p'!$P:$P,$D13)+SUMIFS('Sekt-2.p'!$X:$X,'Sekt-2.p'!$A:$A,1,'Sekt-2.p'!$B:$B,$A13,'Sekt-2.p'!$V:$V,$D13)+SUMIFS('Sekt-2.p'!$AD:$AD,'Sekt-2.p'!$A:$A,1,'Sekt-2.p'!$B:$B,$A13,'Sekt-2.p'!$AA:$AA,$D13)</f>
        <v>0</v>
      </c>
      <c r="P13" s="189"/>
      <c r="Q13" s="183">
        <f>SUMIFS('Sekt-2.p'!$E:$E,'Sekt-2.p'!$A:$A,2,'Sekt-2.p'!$B:$B,$A13,'Sekt-2.p'!$D:$D,$D13)+SUMIFS('Sekt-2.p'!$K:$K,'Sekt-2.p'!$A:$A,2,'Sekt-2.p'!$B:$B,$A13,'Sekt-2.p'!$J:$J,$D13)+SUMIFS('Sekt-2.p'!$Q:$Q,'Sekt-2.p'!$A:$A,2,'Sekt-2.p'!$B:$B,$A13,'Sekt-2.p'!$P:$P,$D13)+SUMIFS('Sekt-2.p'!$W:$W,'Sekt-2.p'!$A:$A,2,'Sekt-2.p'!$B:$B,$A13,'Sekt-2.p'!$V:$V,$D13)+SUMIFS('Sekt-2.p'!$AC:$AC,'Sekt-2.p'!$A:$A,2,'Sekt-2.p'!$B:$B,$A13,'Sekt-2.p'!$AA:$AA,$D13)</f>
        <v>0</v>
      </c>
      <c r="R13" s="253">
        <f>SUMIFS('Sekt-2.p'!$F:$F,'Sekt-2.p'!$A:$A,2,'Sekt-2.p'!$B:$B,$A13,'Sekt-2.p'!$D:$D,$D13)+SUMIFS('Sekt-2.p'!$L:$L,'Sekt-2.p'!$A:$A,2,'Sekt-2.p'!$B:$B,$A13,'Sekt-2.p'!$J:$J,$D13)+SUMIFS('Sekt-2.p'!$R:$R,'Sekt-2.p'!$A:$A,2,'Sekt-2.p'!$B:$B,$A13,'Sekt-2.p'!$P:$P,$D13)+SUMIFS('Sekt-2.p'!$X:$X,'Sekt-2.p'!$A:$A,2,'Sekt-2.p'!$B:$B,$A13,'Sekt-2.p'!$V:$V,$D13)+SUMIFS('Sekt-2.p'!$AD:$AD,'Sekt-2.p'!$A:$A,2,'Sekt-2.p'!$B:$B,$A13,'Sekt-2.p'!$AA:$AA,$D13)</f>
        <v>0</v>
      </c>
      <c r="S13" s="184">
        <f t="shared" si="14"/>
        <v>0</v>
      </c>
      <c r="T13" s="185">
        <f t="shared" si="15"/>
        <v>0</v>
      </c>
      <c r="U13" s="191"/>
      <c r="V13" s="183">
        <f>SUMIFS('Sekt-3.p'!$E:$E,'Sekt-3.p'!$A:$A,1,'Sekt-3.p'!$B:$B,$A13,'Sekt-3.p'!$D:$D,$D13)+SUMIFS('Sekt-3.p'!$K:$K,'Sekt-3.p'!$A:$A,1,'Sekt-3.p'!$B:$B,$A13,'Sekt-3.p'!$J:$J,$D13)+SUMIFS('Sekt-3.p'!$Q:$Q,'Sekt-3.p'!$A:$A,1,'Sekt-3.p'!$B:$B,$A13,'Sekt-3.p'!$P:$P,$D13)+SUMIFS('Sekt-3.p'!$W:$W,'Sekt-3.p'!$A:$A,1,'Sekt-3.p'!$B:$B,$A13,'Sekt-3.p'!$V:$V,$D13)+SUMIFS('Sekt-3.p'!$AC:$AC,'Sekt-3.p'!$A:$A,1,'Sekt-3.p'!$B:$B,$A13,'Sekt-3.p'!$AA:$AA,$D13)</f>
        <v>0</v>
      </c>
      <c r="W13" s="252">
        <f>SUMIFS('Sekt-3.p'!$F:$F,'Sekt-3.p'!$A:$A,1,'Sekt-3.p'!$B:$B,$A13,'Sekt-3.p'!$D:$D,$D13)+SUMIFS('Sekt-3.p'!$L:$L,'Sekt-3.p'!$A:$A,1,'Sekt-3.p'!$B:$B,$A13,'Sekt-3.p'!$J:$J,$D13)+SUMIFS('Sekt-3.p'!$R:$R,'Sekt-3.p'!$A:$A,1,'Sekt-3.p'!$B:$B,$A13,'Sekt-3.p'!$P:$P,$D13)+SUMIFS('Sekt-3.p'!$X:$X,'Sekt-3.p'!$A:$A,1,'Sekt-3.p'!$B:$B,$A13,'Sekt-3.p'!$V:$V,$D13)+SUMIFS('Sekt-3.p'!$AD:$AD,'Sekt-3.p'!$A:$A,1,'Sekt-3.p'!$B:$B,$A13,'Sekt-3.p'!$AA:$AA,$D13)</f>
        <v>0</v>
      </c>
      <c r="X13" s="191"/>
      <c r="Y13" s="183">
        <f>SUMIFS('Sekt-3.p'!$E:$E,'Sekt-3.p'!$A:$A,2,'Sekt-3.p'!$B:$B,$A13,'Sekt-3.p'!$D:$D,$D13)+SUMIFS('Sekt-3.p'!$K:$K,'Sekt-3.p'!$A:$A,2,'Sekt-3.p'!$B:$B,$A13,'Sekt-3.p'!$J:$J,$D13)+SUMIFS('Sekt-3.p'!$Q:$Q,'Sekt-3.p'!$A:$A,2,'Sekt-3.p'!$B:$B,$A13,'Sekt-3.p'!$P:$P,$D13)+SUMIFS('Sekt-3.p'!$W:$W,'Sekt-3.p'!$A:$A,2,'Sekt-3.p'!$B:$B,$A13,'Sekt-3.p'!$V:$V,$D13)+SUMIFS('Sekt-3.p'!$AC:$AC,'Sekt-3.p'!$A:$A,2,'Sekt-3.p'!$B:$B,$A13,'Sekt-3.p'!$AA:$AA,$D13)</f>
        <v>0</v>
      </c>
      <c r="Z13" s="252">
        <f>SUMIFS('Sekt-3.p'!$F:$F,'Sekt-3.p'!$A:$A,2,'Sekt-3.p'!$B:$B,$A13,'Sekt-3.p'!$D:$D,$D13)+SUMIFS('Sekt-3.p'!$L:$L,'Sekt-3.p'!$A:$A,2,'Sekt-3.p'!$B:$B,$A13,'Sekt-3.p'!$J:$J,$D13)+SUMIFS('Sekt-3.p'!$R:$R,'Sekt-3.p'!$A:$A,2,'Sekt-3.p'!$B:$B,$A13,'Sekt-3.p'!$P:$P,$D13)+SUMIFS('Sekt-3.p'!$X:$X,'Sekt-3.p'!$A:$A,2,'Sekt-3.p'!$B:$B,$A13,'Sekt-3.p'!$V:$V,$D13)+SUMIFS('Sekt-3.p'!$AD:$AD,'Sekt-3.p'!$A:$A,2,'Sekt-3.p'!$B:$B,$A13,'Sekt-3.p'!$AA:$AA,$D13)</f>
        <v>0</v>
      </c>
      <c r="AA13" s="184">
        <f t="shared" si="16"/>
        <v>0</v>
      </c>
      <c r="AB13" s="254">
        <f t="shared" si="17"/>
        <v>0</v>
      </c>
      <c r="AC13" s="191"/>
      <c r="AD13" s="183">
        <f>SUMIFS('Sekt-4.p'!$E:$E,'Sekt-4.p'!$A:$A,1,'Sekt-4.p'!$B:$B,$A13,'Sekt-4.p'!$D:$D,$D13)+SUMIFS('Sekt-4.p'!$K:$K,'Sekt-4.p'!$A:$A,1,'Sekt-4.p'!$B:$B,$A13,'Sekt-4.p'!$J:$J,$D13)+SUMIFS('Sekt-4.p'!$Q:$Q,'Sekt-4.p'!$A:$A,1,'Sekt-4.p'!$B:$B,$A13,'Sekt-4.p'!$P:$P,$D13)+SUMIFS('Sekt-4.p'!$W:$W,'Sekt-4.p'!$A:$A,1,'Sekt-4.p'!$B:$B,$A13,'Sekt-4.p'!$V:$V,$D13)+SUMIFS('Sekt-4.p'!$AC:$AC,'Sekt-4.p'!$A:$A,1,'Sekt-4.p'!$B:$B,$A13,'Sekt-4.p'!$AA:$AA,$D13)</f>
        <v>0</v>
      </c>
      <c r="AE13" s="252">
        <f>SUMIFS('Sekt-4.p'!$F:$F,'Sekt-4.p'!$A:$A,1,'Sekt-4.p'!$B:$B,$A13,'Sekt-4.p'!$D:$D,$D13)+SUMIFS('Sekt-4.p'!$L:$L,'Sekt-4.p'!$A:$A,1,'Sekt-4.p'!$B:$B,$A13,'Sekt-4.p'!$J:$J,$D13)+SUMIFS('Sekt-4.p'!$R:$R,'Sekt-4.p'!$A:$A,1,'Sekt-4.p'!$B:$B,$A13,'Sekt-4.p'!$P:$P,$D13)+SUMIFS('Sekt-4.p'!$X:$X,'Sekt-4.p'!$A:$A,1,'Sekt-4.p'!$B:$B,$A13,'Sekt-4.p'!$V:$V,$D13)+SUMIFS('Sekt-4.p'!$AD:$AD,'Sekt-4.p'!$A:$A,1,'Sekt-4.p'!$B:$B,$A13,'Sekt-4.p'!$AA:$AA,$D13)</f>
        <v>0</v>
      </c>
      <c r="AF13" s="191"/>
      <c r="AG13" s="183">
        <f>SUMIFS('Sekt-4.p'!$E:$E,'Sekt-4.p'!$A:$A,1,'Sekt-4.p'!$B:$B,$A13,'Sekt-4.p'!$D:$D,$D13)+SUMIFS('Sekt-4.p'!$K:$K,'Sekt-4.p'!$A:$A,1,'Sekt-4.p'!$B:$B,$A13,'Sekt-4.p'!$J:$J,$D13)+SUMIFS('Sekt-4.p'!$Q:$Q,'Sekt-4.p'!$A:$A,1,'Sekt-4.p'!$B:$B,$A13,'Sekt-4.p'!$P:$P,$D13)+SUMIFS('Sekt-4.p'!$W:$W,'Sekt-4.p'!$A:$A,1,'Sekt-4.p'!$B:$B,$A13,'Sekt-4.p'!$V:$V,$D13)+SUMIFS('Sekt-4.p'!$AC:$AC,'Sekt-4.p'!$A:$A,1,'Sekt-4.p'!$B:$B,$A13,'Sekt-4.p'!$AA:$AA,$D13)</f>
        <v>0</v>
      </c>
      <c r="AH13" s="252">
        <f>SUMIFS('Sekt-4.p'!$F:$F,'Sekt-4.p'!$A:$A,1,'Sekt-4.p'!$B:$B,$A13,'Sekt-4.p'!$D:$D,$D13)+SUMIFS('Sekt-4.p'!$L:$L,'Sekt-4.p'!$A:$A,1,'Sekt-4.p'!$B:$B,$A13,'Sekt-4.p'!$J:$J,$D13)+SUMIFS('Sekt-4.p'!$R:$R,'Sekt-4.p'!$A:$A,1,'Sekt-4.p'!$B:$B,$A13,'Sekt-4.p'!$P:$P,$D13)+SUMIFS('Sekt-4.p'!$X:$X,'Sekt-4.p'!$A:$A,1,'Sekt-4.p'!$B:$B,$A13,'Sekt-4.p'!$V:$V,$D13)+SUMIFS('Sekt-4.p'!$AD:$AD,'Sekt-4.p'!$A:$A,1,'Sekt-4.p'!$B:$B,$A13,'Sekt-4.p'!$AA:$AA,$D13)</f>
        <v>0</v>
      </c>
      <c r="AI13" s="184">
        <f t="shared" si="18"/>
        <v>0</v>
      </c>
      <c r="AJ13" s="257">
        <f t="shared" si="19"/>
        <v>0</v>
      </c>
      <c r="AK13" s="166"/>
      <c r="AL13" s="178">
        <v>2</v>
      </c>
      <c r="AM13" s="233" t="str" cm="1">
        <f t="array" ref="AM13">IFERROR(_xlfn.UNIQUE(_xlfn._xlws.FILTER(Kopsavilkums!$C:$C,(AL13=Kopsavilkums!$A:$A))),"")</f>
        <v>Mēs Zivīm</v>
      </c>
      <c r="AN13" s="228">
        <f t="shared" si="0"/>
        <v>4.0579999999999998</v>
      </c>
      <c r="AO13" s="258">
        <f t="shared" si="1"/>
        <v>27.5</v>
      </c>
      <c r="AP13" s="228">
        <f t="shared" si="2"/>
        <v>0</v>
      </c>
      <c r="AQ13" s="258">
        <f t="shared" si="3"/>
        <v>0</v>
      </c>
      <c r="AR13" s="228">
        <f t="shared" si="4"/>
        <v>0</v>
      </c>
      <c r="AS13" s="258">
        <f t="shared" si="5"/>
        <v>0</v>
      </c>
      <c r="AT13" s="228">
        <f t="shared" si="6"/>
        <v>0</v>
      </c>
      <c r="AU13" s="258">
        <f t="shared" si="7"/>
        <v>0</v>
      </c>
      <c r="AV13" s="229">
        <f t="shared" si="8"/>
        <v>4.0579999999999998</v>
      </c>
      <c r="AW13" s="259">
        <f t="shared" si="9"/>
        <v>27.5</v>
      </c>
      <c r="AX13" s="144">
        <f t="shared" si="10"/>
        <v>1</v>
      </c>
      <c r="AY13" s="166"/>
    </row>
    <row r="14" spans="1:51" ht="12.75" customHeight="1" x14ac:dyDescent="0.15">
      <c r="A14" s="173">
        <f t="shared" si="11"/>
        <v>1</v>
      </c>
      <c r="B14" s="217">
        <f>COUNTIF(C$10:C14,C14)</f>
        <v>5</v>
      </c>
      <c r="C14" s="312" t="str">
        <f>C13</f>
        <v>OK cope sport/ Groundbaits</v>
      </c>
      <c r="D14" s="305" t="s">
        <v>40</v>
      </c>
      <c r="E14" s="189"/>
      <c r="F14" s="183">
        <f>SUMIFS('Sekt-1.p'!$E:$E,'Sekt-1.p'!$A:$A,1,'Sekt-1.p'!$B:$B,$A14,'Sekt-1.p'!$D:$D,$D14)+SUMIFS('Sekt-1.p'!$K:$K,'Sekt-1.p'!$A:$A,1,'Sekt-1.p'!$B:$B,$A14,'Sekt-1.p'!$J:$J,$D14)+SUMIFS('Sekt-1.p'!$Q:$Q,'Sekt-1.p'!$A:$A,1,'Sekt-1.p'!$B:$B,$A14,'Sekt-1.p'!$P:$P,$D14)+SUMIFS('Sekt-1.p'!$W:$W,'Sekt-1.p'!$A:$A,1,'Sekt-1.p'!$B:$B,$A14,'Sekt-1.p'!$V:$V,$D14)+SUMIFS('Sekt-1.p'!$AC:$AC,'Sekt-1.p'!$A:$A,1,'Sekt-1.p'!$B:$B,$A14,'Sekt-1.p'!$AA:$AA,$D14)</f>
        <v>0</v>
      </c>
      <c r="G14" s="252">
        <f>SUMIFS('Sekt-1.p'!$F:$F,'Sekt-1.p'!$A:$A,1,'Sekt-1.p'!$B:$B,$A14,'Sekt-1.p'!$D:$D,$D14)+SUMIFS('Sekt-1.p'!$L:$L,'Sekt-1.p'!$A:$A,1,'Sekt-1.p'!$B:$B,$A14,'Sekt-1.p'!$J:$J,$D14)+SUMIFS('Sekt-1.p'!$R:$R,'Sekt-1.p'!$A:$A,1,'Sekt-1.p'!$B:$B,$A14,'Sekt-1.p'!$P:$P,$D14)+SUMIFS('Sekt-1.p'!$X:$X,'Sekt-1.p'!$A:$A,1,'Sekt-1.p'!$B:$B,$A14,'Sekt-1.p'!$V:$V,$D14)+SUMIFS('Sekt-1.p'!$AD:$AD,'Sekt-1.p'!$A:$A,1,'Sekt-1.p'!$B:$B,$A14,'Sekt-1.p'!$AA:$AA,$D14)</f>
        <v>0</v>
      </c>
      <c r="H14" s="189"/>
      <c r="I14" s="183">
        <f>SUMIFS('Sekt-1.p'!$E:$E,'Sekt-1.p'!$A:$A,2,'Sekt-1.p'!$B:$B,$A14,'Sekt-1.p'!$D:$D,$D14)+SUMIFS('Sekt-1.p'!$K:$K,'Sekt-1.p'!$A:$A,2,'Sekt-1.p'!$B:$B,$A14,'Sekt-1.p'!$J:$J,$D14)+SUMIFS('Sekt-1.p'!$Q:$Q,'Sekt-1.p'!$A:$A,2,'Sekt-1.p'!$B:$B,$A14,'Sekt-1.p'!$P:$P,$D14)+SUMIFS('Sekt-1.p'!$W:$W,'Sekt-1.p'!$A:$A,2,'Sekt-1.p'!$B:$B,$A14,'Sekt-1.p'!$V:$V,$D14)+SUMIFS('Sekt-1.p'!$AC:$AC,'Sekt-1.p'!$A:$A,2,'Sekt-1.p'!$B:$B,$A14,'Sekt-1.p'!$AA:$AA,$D14)</f>
        <v>0</v>
      </c>
      <c r="J14" s="253">
        <f>SUMIFS('Sekt-1.p'!$F:$F,'Sekt-1.p'!$A:$A,2,'Sekt-1.p'!$B:$B,$A14,'Sekt-1.p'!$D:$D,$D14)+SUMIFS('Sekt-1.p'!$L:$L,'Sekt-1.p'!$A:$A,2,'Sekt-1.p'!$B:$B,$A14,'Sekt-1.p'!$J:$J,$D14)+SUMIFS('Sekt-1.p'!$R:$R,'Sekt-1.p'!$A:$A,2,'Sekt-1.p'!$B:$B,$A14,'Sekt-1.p'!$P:$P,$D14)+SUMIFS('Sekt-1.p'!$X:$X,'Sekt-1.p'!$A:$A,2,'Sekt-1.p'!$B:$B,$A14,'Sekt-1.p'!$V:$V,$D14)+SUMIFS('Sekt-1.p'!$AD:$AD,'Sekt-1.p'!$A:$A,2,'Sekt-1.p'!$B:$B,$A14,'Sekt-1.p'!$AA:$AA,$D14)</f>
        <v>0</v>
      </c>
      <c r="K14" s="184">
        <f t="shared" si="12"/>
        <v>0</v>
      </c>
      <c r="L14" s="185">
        <f t="shared" si="13"/>
        <v>0</v>
      </c>
      <c r="M14" s="190"/>
      <c r="N14" s="183">
        <f>SUMIFS('Sekt-2.p'!$E:$E,'Sekt-2.p'!$A:$A,1,'Sekt-2.p'!$B:$B,$A14,'Sekt-2.p'!$D:$D,$D14)+SUMIFS('Sekt-2.p'!$K:$K,'Sekt-2.p'!$A:$A,1,'Sekt-2.p'!$B:$B,$A14,'Sekt-2.p'!$J:$J,$D14)+SUMIFS('Sekt-2.p'!$Q:$Q,'Sekt-2.p'!$A:$A,1,'Sekt-2.p'!$B:$B,$A14,'Sekt-2.p'!$P:$P,$D14)+SUMIFS('Sekt-2.p'!$W:$W,'Sekt-2.p'!$A:$A,1,'Sekt-2.p'!$B:$B,$A14,'Sekt-2.p'!$V:$V,$D14)+SUMIFS('Sekt-2.p'!$AC:$AC,'Sekt-2.p'!$A:$A,1,'Sekt-2.p'!$B:$B,$A14,'Sekt-2.p'!$AA:$AA,$D14)</f>
        <v>0</v>
      </c>
      <c r="O14" s="252">
        <f>SUMIFS('Sekt-2.p'!$F:$F,'Sekt-2.p'!$A:$A,1,'Sekt-2.p'!$B:$B,$A14,'Sekt-2.p'!$D:$D,$D14)+SUMIFS('Sekt-2.p'!$L:$L,'Sekt-2.p'!$A:$A,1,'Sekt-2.p'!$B:$B,$A14,'Sekt-2.p'!$J:$J,$D14)+SUMIFS('Sekt-2.p'!$R:$R,'Sekt-2.p'!$A:$A,1,'Sekt-2.p'!$B:$B,$A14,'Sekt-2.p'!$P:$P,$D14)+SUMIFS('Sekt-2.p'!$X:$X,'Sekt-2.p'!$A:$A,1,'Sekt-2.p'!$B:$B,$A14,'Sekt-2.p'!$V:$V,$D14)+SUMIFS('Sekt-2.p'!$AD:$AD,'Sekt-2.p'!$A:$A,1,'Sekt-2.p'!$B:$B,$A14,'Sekt-2.p'!$AA:$AA,$D14)</f>
        <v>0</v>
      </c>
      <c r="P14" s="189"/>
      <c r="Q14" s="183">
        <f>SUMIFS('Sekt-2.p'!$E:$E,'Sekt-2.p'!$A:$A,2,'Sekt-2.p'!$B:$B,$A14,'Sekt-2.p'!$D:$D,$D14)+SUMIFS('Sekt-2.p'!$K:$K,'Sekt-2.p'!$A:$A,2,'Sekt-2.p'!$B:$B,$A14,'Sekt-2.p'!$J:$J,$D14)+SUMIFS('Sekt-2.p'!$Q:$Q,'Sekt-2.p'!$A:$A,2,'Sekt-2.p'!$B:$B,$A14,'Sekt-2.p'!$P:$P,$D14)+SUMIFS('Sekt-2.p'!$W:$W,'Sekt-2.p'!$A:$A,2,'Sekt-2.p'!$B:$B,$A14,'Sekt-2.p'!$V:$V,$D14)+SUMIFS('Sekt-2.p'!$AC:$AC,'Sekt-2.p'!$A:$A,2,'Sekt-2.p'!$B:$B,$A14,'Sekt-2.p'!$AA:$AA,$D14)</f>
        <v>0</v>
      </c>
      <c r="R14" s="253">
        <f>SUMIFS('Sekt-2.p'!$F:$F,'Sekt-2.p'!$A:$A,2,'Sekt-2.p'!$B:$B,$A14,'Sekt-2.p'!$D:$D,$D14)+SUMIFS('Sekt-2.p'!$L:$L,'Sekt-2.p'!$A:$A,2,'Sekt-2.p'!$B:$B,$A14,'Sekt-2.p'!$J:$J,$D14)+SUMIFS('Sekt-2.p'!$R:$R,'Sekt-2.p'!$A:$A,2,'Sekt-2.p'!$B:$B,$A14,'Sekt-2.p'!$P:$P,$D14)+SUMIFS('Sekt-2.p'!$X:$X,'Sekt-2.p'!$A:$A,2,'Sekt-2.p'!$B:$B,$A14,'Sekt-2.p'!$V:$V,$D14)+SUMIFS('Sekt-2.p'!$AD:$AD,'Sekt-2.p'!$A:$A,2,'Sekt-2.p'!$B:$B,$A14,'Sekt-2.p'!$AA:$AA,$D14)</f>
        <v>0</v>
      </c>
      <c r="S14" s="184">
        <f t="shared" si="14"/>
        <v>0</v>
      </c>
      <c r="T14" s="185">
        <f t="shared" si="15"/>
        <v>0</v>
      </c>
      <c r="U14" s="191"/>
      <c r="V14" s="183">
        <f>SUMIFS('Sekt-3.p'!$E:$E,'Sekt-3.p'!$A:$A,1,'Sekt-3.p'!$B:$B,$A14,'Sekt-3.p'!$D:$D,$D14)+SUMIFS('Sekt-3.p'!$K:$K,'Sekt-3.p'!$A:$A,1,'Sekt-3.p'!$B:$B,$A14,'Sekt-3.p'!$J:$J,$D14)+SUMIFS('Sekt-3.p'!$Q:$Q,'Sekt-3.p'!$A:$A,1,'Sekt-3.p'!$B:$B,$A14,'Sekt-3.p'!$P:$P,$D14)+SUMIFS('Sekt-3.p'!$W:$W,'Sekt-3.p'!$A:$A,1,'Sekt-3.p'!$B:$B,$A14,'Sekt-3.p'!$V:$V,$D14)+SUMIFS('Sekt-3.p'!$AC:$AC,'Sekt-3.p'!$A:$A,1,'Sekt-3.p'!$B:$B,$A14,'Sekt-3.p'!$AA:$AA,$D14)</f>
        <v>0</v>
      </c>
      <c r="W14" s="252">
        <f>SUMIFS('Sekt-3.p'!$F:$F,'Sekt-3.p'!$A:$A,1,'Sekt-3.p'!$B:$B,$A14,'Sekt-3.p'!$D:$D,$D14)+SUMIFS('Sekt-3.p'!$L:$L,'Sekt-3.p'!$A:$A,1,'Sekt-3.p'!$B:$B,$A14,'Sekt-3.p'!$J:$J,$D14)+SUMIFS('Sekt-3.p'!$R:$R,'Sekt-3.p'!$A:$A,1,'Sekt-3.p'!$B:$B,$A14,'Sekt-3.p'!$P:$P,$D14)+SUMIFS('Sekt-3.p'!$X:$X,'Sekt-3.p'!$A:$A,1,'Sekt-3.p'!$B:$B,$A14,'Sekt-3.p'!$V:$V,$D14)+SUMIFS('Sekt-3.p'!$AD:$AD,'Sekt-3.p'!$A:$A,1,'Sekt-3.p'!$B:$B,$A14,'Sekt-3.p'!$AA:$AA,$D14)</f>
        <v>0</v>
      </c>
      <c r="X14" s="191"/>
      <c r="Y14" s="183">
        <f>SUMIFS('Sekt-3.p'!$E:$E,'Sekt-3.p'!$A:$A,2,'Sekt-3.p'!$B:$B,$A14,'Sekt-3.p'!$D:$D,$D14)+SUMIFS('Sekt-3.p'!$K:$K,'Sekt-3.p'!$A:$A,2,'Sekt-3.p'!$B:$B,$A14,'Sekt-3.p'!$J:$J,$D14)+SUMIFS('Sekt-3.p'!$Q:$Q,'Sekt-3.p'!$A:$A,2,'Sekt-3.p'!$B:$B,$A14,'Sekt-3.p'!$P:$P,$D14)+SUMIFS('Sekt-3.p'!$W:$W,'Sekt-3.p'!$A:$A,2,'Sekt-3.p'!$B:$B,$A14,'Sekt-3.p'!$V:$V,$D14)+SUMIFS('Sekt-3.p'!$AC:$AC,'Sekt-3.p'!$A:$A,2,'Sekt-3.p'!$B:$B,$A14,'Sekt-3.p'!$AA:$AA,$D14)</f>
        <v>0</v>
      </c>
      <c r="Z14" s="252">
        <f>SUMIFS('Sekt-3.p'!$F:$F,'Sekt-3.p'!$A:$A,2,'Sekt-3.p'!$B:$B,$A14,'Sekt-3.p'!$D:$D,$D14)+SUMIFS('Sekt-3.p'!$L:$L,'Sekt-3.p'!$A:$A,2,'Sekt-3.p'!$B:$B,$A14,'Sekt-3.p'!$J:$J,$D14)+SUMIFS('Sekt-3.p'!$R:$R,'Sekt-3.p'!$A:$A,2,'Sekt-3.p'!$B:$B,$A14,'Sekt-3.p'!$P:$P,$D14)+SUMIFS('Sekt-3.p'!$X:$X,'Sekt-3.p'!$A:$A,2,'Sekt-3.p'!$B:$B,$A14,'Sekt-3.p'!$V:$V,$D14)+SUMIFS('Sekt-3.p'!$AD:$AD,'Sekt-3.p'!$A:$A,2,'Sekt-3.p'!$B:$B,$A14,'Sekt-3.p'!$AA:$AA,$D14)</f>
        <v>0</v>
      </c>
      <c r="AA14" s="184">
        <f t="shared" si="16"/>
        <v>0</v>
      </c>
      <c r="AB14" s="254">
        <f t="shared" si="17"/>
        <v>0</v>
      </c>
      <c r="AC14" s="191"/>
      <c r="AD14" s="183">
        <f>SUMIFS('Sekt-4.p'!$E:$E,'Sekt-4.p'!$A:$A,1,'Sekt-4.p'!$B:$B,$A14,'Sekt-4.p'!$D:$D,$D14)+SUMIFS('Sekt-4.p'!$K:$K,'Sekt-4.p'!$A:$A,1,'Sekt-4.p'!$B:$B,$A14,'Sekt-4.p'!$J:$J,$D14)+SUMIFS('Sekt-4.p'!$Q:$Q,'Sekt-4.p'!$A:$A,1,'Sekt-4.p'!$B:$B,$A14,'Sekt-4.p'!$P:$P,$D14)+SUMIFS('Sekt-4.p'!$W:$W,'Sekt-4.p'!$A:$A,1,'Sekt-4.p'!$B:$B,$A14,'Sekt-4.p'!$V:$V,$D14)+SUMIFS('Sekt-4.p'!$AC:$AC,'Sekt-4.p'!$A:$A,1,'Sekt-4.p'!$B:$B,$A14,'Sekt-4.p'!$AA:$AA,$D14)</f>
        <v>0</v>
      </c>
      <c r="AE14" s="252">
        <f>SUMIFS('Sekt-4.p'!$F:$F,'Sekt-4.p'!$A:$A,1,'Sekt-4.p'!$B:$B,$A14,'Sekt-4.p'!$D:$D,$D14)+SUMIFS('Sekt-4.p'!$L:$L,'Sekt-4.p'!$A:$A,1,'Sekt-4.p'!$B:$B,$A14,'Sekt-4.p'!$J:$J,$D14)+SUMIFS('Sekt-4.p'!$R:$R,'Sekt-4.p'!$A:$A,1,'Sekt-4.p'!$B:$B,$A14,'Sekt-4.p'!$P:$P,$D14)+SUMIFS('Sekt-4.p'!$X:$X,'Sekt-4.p'!$A:$A,1,'Sekt-4.p'!$B:$B,$A14,'Sekt-4.p'!$V:$V,$D14)+SUMIFS('Sekt-4.p'!$AD:$AD,'Sekt-4.p'!$A:$A,1,'Sekt-4.p'!$B:$B,$A14,'Sekt-4.p'!$AA:$AA,$D14)</f>
        <v>0</v>
      </c>
      <c r="AF14" s="191"/>
      <c r="AG14" s="183">
        <f>SUMIFS('Sekt-4.p'!$E:$E,'Sekt-4.p'!$A:$A,1,'Sekt-4.p'!$B:$B,$A14,'Sekt-4.p'!$D:$D,$D14)+SUMIFS('Sekt-4.p'!$K:$K,'Sekt-4.p'!$A:$A,1,'Sekt-4.p'!$B:$B,$A14,'Sekt-4.p'!$J:$J,$D14)+SUMIFS('Sekt-4.p'!$Q:$Q,'Sekt-4.p'!$A:$A,1,'Sekt-4.p'!$B:$B,$A14,'Sekt-4.p'!$P:$P,$D14)+SUMIFS('Sekt-4.p'!$W:$W,'Sekt-4.p'!$A:$A,1,'Sekt-4.p'!$B:$B,$A14,'Sekt-4.p'!$V:$V,$D14)+SUMIFS('Sekt-4.p'!$AC:$AC,'Sekt-4.p'!$A:$A,1,'Sekt-4.p'!$B:$B,$A14,'Sekt-4.p'!$AA:$AA,$D14)</f>
        <v>0</v>
      </c>
      <c r="AH14" s="252">
        <f>SUMIFS('Sekt-4.p'!$F:$F,'Sekt-4.p'!$A:$A,1,'Sekt-4.p'!$B:$B,$A14,'Sekt-4.p'!$D:$D,$D14)+SUMIFS('Sekt-4.p'!$L:$L,'Sekt-4.p'!$A:$A,1,'Sekt-4.p'!$B:$B,$A14,'Sekt-4.p'!$J:$J,$D14)+SUMIFS('Sekt-4.p'!$R:$R,'Sekt-4.p'!$A:$A,1,'Sekt-4.p'!$B:$B,$A14,'Sekt-4.p'!$P:$P,$D14)+SUMIFS('Sekt-4.p'!$X:$X,'Sekt-4.p'!$A:$A,1,'Sekt-4.p'!$B:$B,$A14,'Sekt-4.p'!$V:$V,$D14)+SUMIFS('Sekt-4.p'!$AD:$AD,'Sekt-4.p'!$A:$A,1,'Sekt-4.p'!$B:$B,$A14,'Sekt-4.p'!$AA:$AA,$D14)</f>
        <v>0</v>
      </c>
      <c r="AI14" s="184">
        <f t="shared" si="18"/>
        <v>0</v>
      </c>
      <c r="AJ14" s="257">
        <f t="shared" si="19"/>
        <v>0</v>
      </c>
      <c r="AK14" s="166"/>
      <c r="AL14" s="178">
        <v>10</v>
      </c>
      <c r="AM14" s="233" t="str" cm="1">
        <f t="array" ref="AM14">IFERROR(_xlfn.UNIQUE(_xlfn._xlws.FILTER(Kopsavilkums!$C:$C,(AL14=Kopsavilkums!$A:$A))),"")</f>
        <v>Vidzemes Klaidoņi</v>
      </c>
      <c r="AN14" s="228">
        <f t="shared" si="0"/>
        <v>0.72400000000000009</v>
      </c>
      <c r="AO14" s="258">
        <f t="shared" si="1"/>
        <v>64</v>
      </c>
      <c r="AP14" s="228">
        <f t="shared" si="2"/>
        <v>0</v>
      </c>
      <c r="AQ14" s="258">
        <f t="shared" si="3"/>
        <v>0</v>
      </c>
      <c r="AR14" s="228">
        <f t="shared" si="4"/>
        <v>0</v>
      </c>
      <c r="AS14" s="258">
        <f t="shared" si="5"/>
        <v>0</v>
      </c>
      <c r="AT14" s="228">
        <f t="shared" si="6"/>
        <v>0</v>
      </c>
      <c r="AU14" s="258">
        <f t="shared" si="7"/>
        <v>0</v>
      </c>
      <c r="AV14" s="229">
        <f t="shared" si="8"/>
        <v>0.72400000000000009</v>
      </c>
      <c r="AW14" s="259">
        <f t="shared" si="9"/>
        <v>64</v>
      </c>
      <c r="AX14" s="144">
        <f t="shared" si="10"/>
        <v>10</v>
      </c>
      <c r="AY14" s="166"/>
    </row>
    <row r="15" spans="1:51" ht="12.75" customHeight="1" x14ac:dyDescent="0.15">
      <c r="A15" s="173">
        <f t="shared" si="11"/>
        <v>1</v>
      </c>
      <c r="B15" s="217">
        <f>COUNTIF(C$10:C15,C15)</f>
        <v>6</v>
      </c>
      <c r="C15" s="312" t="str">
        <f>C14</f>
        <v>OK cope sport/ Groundbaits</v>
      </c>
      <c r="D15" s="305"/>
      <c r="E15" s="189"/>
      <c r="F15" s="183">
        <f>SUMIFS('Sekt-1.p'!$E:$E,'Sekt-1.p'!$A:$A,1,'Sekt-1.p'!$B:$B,$A15,'Sekt-1.p'!$D:$D,$D15)+SUMIFS('Sekt-1.p'!$K:$K,'Sekt-1.p'!$A:$A,1,'Sekt-1.p'!$B:$B,$A15,'Sekt-1.p'!$J:$J,$D15)+SUMIFS('Sekt-1.p'!$Q:$Q,'Sekt-1.p'!$A:$A,1,'Sekt-1.p'!$B:$B,$A15,'Sekt-1.p'!$P:$P,$D15)+SUMIFS('Sekt-1.p'!$W:$W,'Sekt-1.p'!$A:$A,1,'Sekt-1.p'!$B:$B,$A15,'Sekt-1.p'!$V:$V,$D15)+SUMIFS('Sekt-1.p'!$AC:$AC,'Sekt-1.p'!$A:$A,1,'Sekt-1.p'!$B:$B,$A15,'Sekt-1.p'!$AA:$AA,$D15)</f>
        <v>0</v>
      </c>
      <c r="G15" s="252">
        <f>SUMIFS('Sekt-1.p'!$F:$F,'Sekt-1.p'!$A:$A,1,'Sekt-1.p'!$B:$B,$A15,'Sekt-1.p'!$D:$D,$D15)+SUMIFS('Sekt-1.p'!$L:$L,'Sekt-1.p'!$A:$A,1,'Sekt-1.p'!$B:$B,$A15,'Sekt-1.p'!$J:$J,$D15)+SUMIFS('Sekt-1.p'!$R:$R,'Sekt-1.p'!$A:$A,1,'Sekt-1.p'!$B:$B,$A15,'Sekt-1.p'!$P:$P,$D15)+SUMIFS('Sekt-1.p'!$X:$X,'Sekt-1.p'!$A:$A,1,'Sekt-1.p'!$B:$B,$A15,'Sekt-1.p'!$V:$V,$D15)+SUMIFS('Sekt-1.p'!$AD:$AD,'Sekt-1.p'!$A:$A,1,'Sekt-1.p'!$B:$B,$A15,'Sekt-1.p'!$AA:$AA,$D15)</f>
        <v>0</v>
      </c>
      <c r="H15" s="189"/>
      <c r="I15" s="183">
        <f>SUMIFS('Sekt-1.p'!$E:$E,'Sekt-1.p'!$A:$A,2,'Sekt-1.p'!$B:$B,$A15,'Sekt-1.p'!$D:$D,$D15)+SUMIFS('Sekt-1.p'!$K:$K,'Sekt-1.p'!$A:$A,2,'Sekt-1.p'!$B:$B,$A15,'Sekt-1.p'!$J:$J,$D15)+SUMIFS('Sekt-1.p'!$Q:$Q,'Sekt-1.p'!$A:$A,2,'Sekt-1.p'!$B:$B,$A15,'Sekt-1.p'!$P:$P,$D15)+SUMIFS('Sekt-1.p'!$W:$W,'Sekt-1.p'!$A:$A,2,'Sekt-1.p'!$B:$B,$A15,'Sekt-1.p'!$V:$V,$D15)+SUMIFS('Sekt-1.p'!$AC:$AC,'Sekt-1.p'!$A:$A,2,'Sekt-1.p'!$B:$B,$A15,'Sekt-1.p'!$AA:$AA,$D15)</f>
        <v>0</v>
      </c>
      <c r="J15" s="253">
        <f>SUMIFS('Sekt-1.p'!$F:$F,'Sekt-1.p'!$A:$A,2,'Sekt-1.p'!$B:$B,$A15,'Sekt-1.p'!$D:$D,$D15)+SUMIFS('Sekt-1.p'!$L:$L,'Sekt-1.p'!$A:$A,2,'Sekt-1.p'!$B:$B,$A15,'Sekt-1.p'!$J:$J,$D15)+SUMIFS('Sekt-1.p'!$R:$R,'Sekt-1.p'!$A:$A,2,'Sekt-1.p'!$B:$B,$A15,'Sekt-1.p'!$P:$P,$D15)+SUMIFS('Sekt-1.p'!$X:$X,'Sekt-1.p'!$A:$A,2,'Sekt-1.p'!$B:$B,$A15,'Sekt-1.p'!$V:$V,$D15)+SUMIFS('Sekt-1.p'!$AD:$AD,'Sekt-1.p'!$A:$A,2,'Sekt-1.p'!$B:$B,$A15,'Sekt-1.p'!$AA:$AA,$D15)</f>
        <v>0</v>
      </c>
      <c r="K15" s="184">
        <f t="shared" si="12"/>
        <v>0</v>
      </c>
      <c r="L15" s="185">
        <f t="shared" si="13"/>
        <v>0</v>
      </c>
      <c r="M15" s="190"/>
      <c r="N15" s="183">
        <f>SUMIFS('Sekt-2.p'!$E:$E,'Sekt-2.p'!$A:$A,1,'Sekt-2.p'!$B:$B,$A15,'Sekt-2.p'!$D:$D,$D15)+SUMIFS('Sekt-2.p'!$K:$K,'Sekt-2.p'!$A:$A,1,'Sekt-2.p'!$B:$B,$A15,'Sekt-2.p'!$J:$J,$D15)+SUMIFS('Sekt-2.p'!$Q:$Q,'Sekt-2.p'!$A:$A,1,'Sekt-2.p'!$B:$B,$A15,'Sekt-2.p'!$P:$P,$D15)+SUMIFS('Sekt-2.p'!$W:$W,'Sekt-2.p'!$A:$A,1,'Sekt-2.p'!$B:$B,$A15,'Sekt-2.p'!$V:$V,$D15)+SUMIFS('Sekt-2.p'!$AC:$AC,'Sekt-2.p'!$A:$A,1,'Sekt-2.p'!$B:$B,$A15,'Sekt-2.p'!$AA:$AA,$D15)</f>
        <v>0</v>
      </c>
      <c r="O15" s="252">
        <f>SUMIFS('Sekt-2.p'!$F:$F,'Sekt-2.p'!$A:$A,1,'Sekt-2.p'!$B:$B,$A15,'Sekt-2.p'!$D:$D,$D15)+SUMIFS('Sekt-2.p'!$L:$L,'Sekt-2.p'!$A:$A,1,'Sekt-2.p'!$B:$B,$A15,'Sekt-2.p'!$J:$J,$D15)+SUMIFS('Sekt-2.p'!$R:$R,'Sekt-2.p'!$A:$A,1,'Sekt-2.p'!$B:$B,$A15,'Sekt-2.p'!$P:$P,$D15)+SUMIFS('Sekt-2.p'!$X:$X,'Sekt-2.p'!$A:$A,1,'Sekt-2.p'!$B:$B,$A15,'Sekt-2.p'!$V:$V,$D15)+SUMIFS('Sekt-2.p'!$AD:$AD,'Sekt-2.p'!$A:$A,1,'Sekt-2.p'!$B:$B,$A15,'Sekt-2.p'!$AA:$AA,$D15)</f>
        <v>0</v>
      </c>
      <c r="P15" s="189"/>
      <c r="Q15" s="183">
        <f>SUMIFS('Sekt-2.p'!$E:$E,'Sekt-2.p'!$A:$A,2,'Sekt-2.p'!$B:$B,$A15,'Sekt-2.p'!$D:$D,$D15)+SUMIFS('Sekt-2.p'!$K:$K,'Sekt-2.p'!$A:$A,2,'Sekt-2.p'!$B:$B,$A15,'Sekt-2.p'!$J:$J,$D15)+SUMIFS('Sekt-2.p'!$Q:$Q,'Sekt-2.p'!$A:$A,2,'Sekt-2.p'!$B:$B,$A15,'Sekt-2.p'!$P:$P,$D15)+SUMIFS('Sekt-2.p'!$W:$W,'Sekt-2.p'!$A:$A,2,'Sekt-2.p'!$B:$B,$A15,'Sekt-2.p'!$V:$V,$D15)+SUMIFS('Sekt-2.p'!$AC:$AC,'Sekt-2.p'!$A:$A,2,'Sekt-2.p'!$B:$B,$A15,'Sekt-2.p'!$AA:$AA,$D15)</f>
        <v>0</v>
      </c>
      <c r="R15" s="253">
        <f>SUMIFS('Sekt-2.p'!$F:$F,'Sekt-2.p'!$A:$A,2,'Sekt-2.p'!$B:$B,$A15,'Sekt-2.p'!$D:$D,$D15)+SUMIFS('Sekt-2.p'!$L:$L,'Sekt-2.p'!$A:$A,2,'Sekt-2.p'!$B:$B,$A15,'Sekt-2.p'!$J:$J,$D15)+SUMIFS('Sekt-2.p'!$R:$R,'Sekt-2.p'!$A:$A,2,'Sekt-2.p'!$B:$B,$A15,'Sekt-2.p'!$P:$P,$D15)+SUMIFS('Sekt-2.p'!$X:$X,'Sekt-2.p'!$A:$A,2,'Sekt-2.p'!$B:$B,$A15,'Sekt-2.p'!$V:$V,$D15)+SUMIFS('Sekt-2.p'!$AD:$AD,'Sekt-2.p'!$A:$A,2,'Sekt-2.p'!$B:$B,$A15,'Sekt-2.p'!$AA:$AA,$D15)</f>
        <v>0</v>
      </c>
      <c r="S15" s="184">
        <f t="shared" si="14"/>
        <v>0</v>
      </c>
      <c r="T15" s="185">
        <f t="shared" si="15"/>
        <v>0</v>
      </c>
      <c r="U15" s="191"/>
      <c r="V15" s="183">
        <f>SUMIFS('Sekt-3.p'!$E:$E,'Sekt-3.p'!$A:$A,1,'Sekt-3.p'!$B:$B,$A15,'Sekt-3.p'!$D:$D,$D15)+SUMIFS('Sekt-3.p'!$K:$K,'Sekt-3.p'!$A:$A,1,'Sekt-3.p'!$B:$B,$A15,'Sekt-3.p'!$J:$J,$D15)+SUMIFS('Sekt-3.p'!$Q:$Q,'Sekt-3.p'!$A:$A,1,'Sekt-3.p'!$B:$B,$A15,'Sekt-3.p'!$P:$P,$D15)+SUMIFS('Sekt-3.p'!$W:$W,'Sekt-3.p'!$A:$A,1,'Sekt-3.p'!$B:$B,$A15,'Sekt-3.p'!$V:$V,$D15)+SUMIFS('Sekt-3.p'!$AC:$AC,'Sekt-3.p'!$A:$A,1,'Sekt-3.p'!$B:$B,$A15,'Sekt-3.p'!$AA:$AA,$D15)</f>
        <v>0</v>
      </c>
      <c r="W15" s="252">
        <f>SUMIFS('Sekt-3.p'!$F:$F,'Sekt-3.p'!$A:$A,1,'Sekt-3.p'!$B:$B,$A15,'Sekt-3.p'!$D:$D,$D15)+SUMIFS('Sekt-3.p'!$L:$L,'Sekt-3.p'!$A:$A,1,'Sekt-3.p'!$B:$B,$A15,'Sekt-3.p'!$J:$J,$D15)+SUMIFS('Sekt-3.p'!$R:$R,'Sekt-3.p'!$A:$A,1,'Sekt-3.p'!$B:$B,$A15,'Sekt-3.p'!$P:$P,$D15)+SUMIFS('Sekt-3.p'!$X:$X,'Sekt-3.p'!$A:$A,1,'Sekt-3.p'!$B:$B,$A15,'Sekt-3.p'!$V:$V,$D15)+SUMIFS('Sekt-3.p'!$AD:$AD,'Sekt-3.p'!$A:$A,1,'Sekt-3.p'!$B:$B,$A15,'Sekt-3.p'!$AA:$AA,$D15)</f>
        <v>0</v>
      </c>
      <c r="X15" s="191"/>
      <c r="Y15" s="183">
        <f>SUMIFS('Sekt-3.p'!$E:$E,'Sekt-3.p'!$A:$A,2,'Sekt-3.p'!$B:$B,$A15,'Sekt-3.p'!$D:$D,$D15)+SUMIFS('Sekt-3.p'!$K:$K,'Sekt-3.p'!$A:$A,2,'Sekt-3.p'!$B:$B,$A15,'Sekt-3.p'!$J:$J,$D15)+SUMIFS('Sekt-3.p'!$Q:$Q,'Sekt-3.p'!$A:$A,2,'Sekt-3.p'!$B:$B,$A15,'Sekt-3.p'!$P:$P,$D15)+SUMIFS('Sekt-3.p'!$W:$W,'Sekt-3.p'!$A:$A,2,'Sekt-3.p'!$B:$B,$A15,'Sekt-3.p'!$V:$V,$D15)+SUMIFS('Sekt-3.p'!$AC:$AC,'Sekt-3.p'!$A:$A,2,'Sekt-3.p'!$B:$B,$A15,'Sekt-3.p'!$AA:$AA,$D15)</f>
        <v>0</v>
      </c>
      <c r="Z15" s="252">
        <f>SUMIFS('Sekt-3.p'!$F:$F,'Sekt-3.p'!$A:$A,2,'Sekt-3.p'!$B:$B,$A15,'Sekt-3.p'!$D:$D,$D15)+SUMIFS('Sekt-3.p'!$L:$L,'Sekt-3.p'!$A:$A,2,'Sekt-3.p'!$B:$B,$A15,'Sekt-3.p'!$J:$J,$D15)+SUMIFS('Sekt-3.p'!$R:$R,'Sekt-3.p'!$A:$A,2,'Sekt-3.p'!$B:$B,$A15,'Sekt-3.p'!$P:$P,$D15)+SUMIFS('Sekt-3.p'!$X:$X,'Sekt-3.p'!$A:$A,2,'Sekt-3.p'!$B:$B,$A15,'Sekt-3.p'!$V:$V,$D15)+SUMIFS('Sekt-3.p'!$AD:$AD,'Sekt-3.p'!$A:$A,2,'Sekt-3.p'!$B:$B,$A15,'Sekt-3.p'!$AA:$AA,$D15)</f>
        <v>0</v>
      </c>
      <c r="AA15" s="184">
        <f t="shared" si="16"/>
        <v>0</v>
      </c>
      <c r="AB15" s="254">
        <f t="shared" si="17"/>
        <v>0</v>
      </c>
      <c r="AC15" s="191"/>
      <c r="AD15" s="183">
        <f>SUMIFS('Sekt-4.p'!$E:$E,'Sekt-4.p'!$A:$A,1,'Sekt-4.p'!$B:$B,$A15,'Sekt-4.p'!$D:$D,$D15)+SUMIFS('Sekt-4.p'!$K:$K,'Sekt-4.p'!$A:$A,1,'Sekt-4.p'!$B:$B,$A15,'Sekt-4.p'!$J:$J,$D15)+SUMIFS('Sekt-4.p'!$Q:$Q,'Sekt-4.p'!$A:$A,1,'Sekt-4.p'!$B:$B,$A15,'Sekt-4.p'!$P:$P,$D15)+SUMIFS('Sekt-4.p'!$W:$W,'Sekt-4.p'!$A:$A,1,'Sekt-4.p'!$B:$B,$A15,'Sekt-4.p'!$V:$V,$D15)+SUMIFS('Sekt-4.p'!$AC:$AC,'Sekt-4.p'!$A:$A,1,'Sekt-4.p'!$B:$B,$A15,'Sekt-4.p'!$AA:$AA,$D15)</f>
        <v>0</v>
      </c>
      <c r="AE15" s="252">
        <f>SUMIFS('Sekt-4.p'!$F:$F,'Sekt-4.p'!$A:$A,1,'Sekt-4.p'!$B:$B,$A15,'Sekt-4.p'!$D:$D,$D15)+SUMIFS('Sekt-4.p'!$L:$L,'Sekt-4.p'!$A:$A,1,'Sekt-4.p'!$B:$B,$A15,'Sekt-4.p'!$J:$J,$D15)+SUMIFS('Sekt-4.p'!$R:$R,'Sekt-4.p'!$A:$A,1,'Sekt-4.p'!$B:$B,$A15,'Sekt-4.p'!$P:$P,$D15)+SUMIFS('Sekt-4.p'!$X:$X,'Sekt-4.p'!$A:$A,1,'Sekt-4.p'!$B:$B,$A15,'Sekt-4.p'!$V:$V,$D15)+SUMIFS('Sekt-4.p'!$AD:$AD,'Sekt-4.p'!$A:$A,1,'Sekt-4.p'!$B:$B,$A15,'Sekt-4.p'!$AA:$AA,$D15)</f>
        <v>0</v>
      </c>
      <c r="AF15" s="191"/>
      <c r="AG15" s="183">
        <f>SUMIFS('Sekt-4.p'!$E:$E,'Sekt-4.p'!$A:$A,1,'Sekt-4.p'!$B:$B,$A15,'Sekt-4.p'!$D:$D,$D15)+SUMIFS('Sekt-4.p'!$K:$K,'Sekt-4.p'!$A:$A,1,'Sekt-4.p'!$B:$B,$A15,'Sekt-4.p'!$J:$J,$D15)+SUMIFS('Sekt-4.p'!$Q:$Q,'Sekt-4.p'!$A:$A,1,'Sekt-4.p'!$B:$B,$A15,'Sekt-4.p'!$P:$P,$D15)+SUMIFS('Sekt-4.p'!$W:$W,'Sekt-4.p'!$A:$A,1,'Sekt-4.p'!$B:$B,$A15,'Sekt-4.p'!$V:$V,$D15)+SUMIFS('Sekt-4.p'!$AC:$AC,'Sekt-4.p'!$A:$A,1,'Sekt-4.p'!$B:$B,$A15,'Sekt-4.p'!$AA:$AA,$D15)</f>
        <v>0</v>
      </c>
      <c r="AH15" s="252">
        <f>SUMIFS('Sekt-4.p'!$F:$F,'Sekt-4.p'!$A:$A,1,'Sekt-4.p'!$B:$B,$A15,'Sekt-4.p'!$D:$D,$D15)+SUMIFS('Sekt-4.p'!$L:$L,'Sekt-4.p'!$A:$A,1,'Sekt-4.p'!$B:$B,$A15,'Sekt-4.p'!$J:$J,$D15)+SUMIFS('Sekt-4.p'!$R:$R,'Sekt-4.p'!$A:$A,1,'Sekt-4.p'!$B:$B,$A15,'Sekt-4.p'!$P:$P,$D15)+SUMIFS('Sekt-4.p'!$X:$X,'Sekt-4.p'!$A:$A,1,'Sekt-4.p'!$B:$B,$A15,'Sekt-4.p'!$V:$V,$D15)+SUMIFS('Sekt-4.p'!$AD:$AD,'Sekt-4.p'!$A:$A,1,'Sekt-4.p'!$B:$B,$A15,'Sekt-4.p'!$AA:$AA,$D15)</f>
        <v>0</v>
      </c>
      <c r="AI15" s="184">
        <f t="shared" si="18"/>
        <v>0</v>
      </c>
      <c r="AJ15" s="257">
        <f t="shared" si="19"/>
        <v>0</v>
      </c>
      <c r="AK15" s="226"/>
      <c r="AL15" s="178">
        <v>7</v>
      </c>
      <c r="AM15" s="233" t="str" cm="1">
        <f t="array" ref="AM15">IFERROR(_xlfn.UNIQUE(_xlfn._xlws.FILTER(Kopsavilkums!$C:$C,(AL15=Kopsavilkums!$A:$A))),"")</f>
        <v>LIARPS</v>
      </c>
      <c r="AN15" s="228">
        <f t="shared" si="0"/>
        <v>3.1240000000000006</v>
      </c>
      <c r="AO15" s="258">
        <f t="shared" si="1"/>
        <v>30</v>
      </c>
      <c r="AP15" s="228">
        <f t="shared" si="2"/>
        <v>0</v>
      </c>
      <c r="AQ15" s="258">
        <f t="shared" si="3"/>
        <v>0</v>
      </c>
      <c r="AR15" s="228">
        <f t="shared" si="4"/>
        <v>0</v>
      </c>
      <c r="AS15" s="258">
        <f t="shared" si="5"/>
        <v>0</v>
      </c>
      <c r="AT15" s="228">
        <f t="shared" si="6"/>
        <v>0</v>
      </c>
      <c r="AU15" s="258">
        <f t="shared" si="7"/>
        <v>0</v>
      </c>
      <c r="AV15" s="229">
        <f t="shared" si="8"/>
        <v>3.1240000000000006</v>
      </c>
      <c r="AW15" s="259">
        <f t="shared" si="9"/>
        <v>30</v>
      </c>
      <c r="AX15" s="144">
        <f t="shared" si="10"/>
        <v>2</v>
      </c>
      <c r="AY15" s="166"/>
    </row>
    <row r="16" spans="1:51" ht="12.75" customHeight="1" x14ac:dyDescent="0.15">
      <c r="A16" s="173">
        <f>MATCH(C16,_xlfn.UNIQUE(($C$10:$C$135)),0)</f>
        <v>2</v>
      </c>
      <c r="B16" s="217">
        <f>COUNTIF(C$10:C16,C16)</f>
        <v>1</v>
      </c>
      <c r="C16" s="312" t="s">
        <v>58</v>
      </c>
      <c r="D16" s="304" t="s">
        <v>109</v>
      </c>
      <c r="E16" s="189" t="s">
        <v>17</v>
      </c>
      <c r="F16" s="183">
        <f>SUMIFS('Sekt-1.p'!$E:$E,'Sekt-1.p'!$A:$A,1,'Sekt-1.p'!$B:$B,$A16,'Sekt-1.p'!$D:$D,$D16)+SUMIFS('Sekt-1.p'!$K:$K,'Sekt-1.p'!$A:$A,1,'Sekt-1.p'!$B:$B,$A16,'Sekt-1.p'!$J:$J,$D16)+SUMIFS('Sekt-1.p'!$Q:$Q,'Sekt-1.p'!$A:$A,1,'Sekt-1.p'!$B:$B,$A16,'Sekt-1.p'!$P:$P,$D16)+SUMIFS('Sekt-1.p'!$W:$W,'Sekt-1.p'!$A:$A,1,'Sekt-1.p'!$B:$B,$A16,'Sekt-1.p'!$V:$V,$D16)+SUMIFS('Sekt-1.p'!$AC:$AC,'Sekt-1.p'!$A:$A,1,'Sekt-1.p'!$B:$B,$A16,'Sekt-1.p'!$AA:$AA,$D16)</f>
        <v>8.2000000000000003E-2</v>
      </c>
      <c r="G16" s="252">
        <f>SUMIFS('Sekt-1.p'!$F:$F,'Sekt-1.p'!$A:$A,1,'Sekt-1.p'!$B:$B,$A16,'Sekt-1.p'!$D:$D,$D16)+SUMIFS('Sekt-1.p'!$L:$L,'Sekt-1.p'!$A:$A,1,'Sekt-1.p'!$B:$B,$A16,'Sekt-1.p'!$J:$J,$D16)+SUMIFS('Sekt-1.p'!$R:$R,'Sekt-1.p'!$A:$A,1,'Sekt-1.p'!$B:$B,$A16,'Sekt-1.p'!$P:$P,$D16)+SUMIFS('Sekt-1.p'!$X:$X,'Sekt-1.p'!$A:$A,1,'Sekt-1.p'!$B:$B,$A16,'Sekt-1.p'!$V:$V,$D16)+SUMIFS('Sekt-1.p'!$AD:$AD,'Sekt-1.p'!$A:$A,1,'Sekt-1.p'!$B:$B,$A16,'Sekt-1.p'!$AA:$AA,$D16)</f>
        <v>6</v>
      </c>
      <c r="H16" s="189" t="s">
        <v>16</v>
      </c>
      <c r="I16" s="183">
        <f>SUMIFS('Sekt-1.p'!$E:$E,'Sekt-1.p'!$A:$A,2,'Sekt-1.p'!$B:$B,$A16,'Sekt-1.p'!$D:$D,$D16)+SUMIFS('Sekt-1.p'!$K:$K,'Sekt-1.p'!$A:$A,2,'Sekt-1.p'!$B:$B,$A16,'Sekt-1.p'!$J:$J,$D16)+SUMIFS('Sekt-1.p'!$Q:$Q,'Sekt-1.p'!$A:$A,2,'Sekt-1.p'!$B:$B,$A16,'Sekt-1.p'!$P:$P,$D16)+SUMIFS('Sekt-1.p'!$W:$W,'Sekt-1.p'!$A:$A,2,'Sekt-1.p'!$B:$B,$A16,'Sekt-1.p'!$V:$V,$D16)+SUMIFS('Sekt-1.p'!$AC:$AC,'Sekt-1.p'!$A:$A,2,'Sekt-1.p'!$B:$B,$A16,'Sekt-1.p'!$AA:$AA,$D16)</f>
        <v>0.14799999999999999</v>
      </c>
      <c r="J16" s="253">
        <f>SUMIFS('Sekt-1.p'!$F:$F,'Sekt-1.p'!$A:$A,2,'Sekt-1.p'!$B:$B,$A16,'Sekt-1.p'!$D:$D,$D16)+SUMIFS('Sekt-1.p'!$L:$L,'Sekt-1.p'!$A:$A,2,'Sekt-1.p'!$B:$B,$A16,'Sekt-1.p'!$J:$J,$D16)+SUMIFS('Sekt-1.p'!$R:$R,'Sekt-1.p'!$A:$A,2,'Sekt-1.p'!$B:$B,$A16,'Sekt-1.p'!$P:$P,$D16)+SUMIFS('Sekt-1.p'!$X:$X,'Sekt-1.p'!$A:$A,2,'Sekt-1.p'!$B:$B,$A16,'Sekt-1.p'!$V:$V,$D16)+SUMIFS('Sekt-1.p'!$AD:$AD,'Sekt-1.p'!$A:$A,2,'Sekt-1.p'!$B:$B,$A16,'Sekt-1.p'!$AA:$AA,$D16)</f>
        <v>6</v>
      </c>
      <c r="K16" s="184">
        <f t="shared" si="12"/>
        <v>0.22999999999999998</v>
      </c>
      <c r="L16" s="185">
        <f t="shared" si="13"/>
        <v>12</v>
      </c>
      <c r="M16" s="190"/>
      <c r="N16" s="183">
        <f>SUMIFS('Sekt-2.p'!$E:$E,'Sekt-2.p'!$A:$A,1,'Sekt-2.p'!$B:$B,$A16,'Sekt-2.p'!$D:$D,$D16)+SUMIFS('Sekt-2.p'!$K:$K,'Sekt-2.p'!$A:$A,1,'Sekt-2.p'!$B:$B,$A16,'Sekt-2.p'!$J:$J,$D16)+SUMIFS('Sekt-2.p'!$Q:$Q,'Sekt-2.p'!$A:$A,1,'Sekt-2.p'!$B:$B,$A16,'Sekt-2.p'!$P:$P,$D16)+SUMIFS('Sekt-2.p'!$W:$W,'Sekt-2.p'!$A:$A,1,'Sekt-2.p'!$B:$B,$A16,'Sekt-2.p'!$V:$V,$D16)+SUMIFS('Sekt-2.p'!$AC:$AC,'Sekt-2.p'!$A:$A,1,'Sekt-2.p'!$B:$B,$A16,'Sekt-2.p'!$AA:$AA,$D16)</f>
        <v>0</v>
      </c>
      <c r="O16" s="252">
        <f>SUMIFS('Sekt-2.p'!$F:$F,'Sekt-2.p'!$A:$A,1,'Sekt-2.p'!$B:$B,$A16,'Sekt-2.p'!$D:$D,$D16)+SUMIFS('Sekt-2.p'!$L:$L,'Sekt-2.p'!$A:$A,1,'Sekt-2.p'!$B:$B,$A16,'Sekt-2.p'!$J:$J,$D16)+SUMIFS('Sekt-2.p'!$R:$R,'Sekt-2.p'!$A:$A,1,'Sekt-2.p'!$B:$B,$A16,'Sekt-2.p'!$P:$P,$D16)+SUMIFS('Sekt-2.p'!$X:$X,'Sekt-2.p'!$A:$A,1,'Sekt-2.p'!$B:$B,$A16,'Sekt-2.p'!$V:$V,$D16)+SUMIFS('Sekt-2.p'!$AD:$AD,'Sekt-2.p'!$A:$A,1,'Sekt-2.p'!$B:$B,$A16,'Sekt-2.p'!$AA:$AA,$D16)</f>
        <v>0</v>
      </c>
      <c r="P16" s="189"/>
      <c r="Q16" s="183">
        <f>SUMIFS('Sekt-2.p'!$E:$E,'Sekt-2.p'!$A:$A,2,'Sekt-2.p'!$B:$B,$A16,'Sekt-2.p'!$D:$D,$D16)+SUMIFS('Sekt-2.p'!$K:$K,'Sekt-2.p'!$A:$A,2,'Sekt-2.p'!$B:$B,$A16,'Sekt-2.p'!$J:$J,$D16)+SUMIFS('Sekt-2.p'!$Q:$Q,'Sekt-2.p'!$A:$A,2,'Sekt-2.p'!$B:$B,$A16,'Sekt-2.p'!$P:$P,$D16)+SUMIFS('Sekt-2.p'!$W:$W,'Sekt-2.p'!$A:$A,2,'Sekt-2.p'!$B:$B,$A16,'Sekt-2.p'!$V:$V,$D16)+SUMIFS('Sekt-2.p'!$AC:$AC,'Sekt-2.p'!$A:$A,2,'Sekt-2.p'!$B:$B,$A16,'Sekt-2.p'!$AA:$AA,$D16)</f>
        <v>0</v>
      </c>
      <c r="R16" s="253">
        <f>SUMIFS('Sekt-2.p'!$F:$F,'Sekt-2.p'!$A:$A,2,'Sekt-2.p'!$B:$B,$A16,'Sekt-2.p'!$D:$D,$D16)+SUMIFS('Sekt-2.p'!$L:$L,'Sekt-2.p'!$A:$A,2,'Sekt-2.p'!$B:$B,$A16,'Sekt-2.p'!$J:$J,$D16)+SUMIFS('Sekt-2.p'!$R:$R,'Sekt-2.p'!$A:$A,2,'Sekt-2.p'!$B:$B,$A16,'Sekt-2.p'!$P:$P,$D16)+SUMIFS('Sekt-2.p'!$X:$X,'Sekt-2.p'!$A:$A,2,'Sekt-2.p'!$B:$B,$A16,'Sekt-2.p'!$V:$V,$D16)+SUMIFS('Sekt-2.p'!$AD:$AD,'Sekt-2.p'!$A:$A,2,'Sekt-2.p'!$B:$B,$A16,'Sekt-2.p'!$AA:$AA,$D16)</f>
        <v>0</v>
      </c>
      <c r="S16" s="184">
        <f t="shared" si="14"/>
        <v>0</v>
      </c>
      <c r="T16" s="185">
        <f t="shared" si="15"/>
        <v>0</v>
      </c>
      <c r="U16" s="191"/>
      <c r="V16" s="183">
        <f>SUMIFS('Sekt-3.p'!$E:$E,'Sekt-3.p'!$A:$A,1,'Sekt-3.p'!$B:$B,$A16,'Sekt-3.p'!$D:$D,$D16)+SUMIFS('Sekt-3.p'!$K:$K,'Sekt-3.p'!$A:$A,1,'Sekt-3.p'!$B:$B,$A16,'Sekt-3.p'!$J:$J,$D16)+SUMIFS('Sekt-3.p'!$Q:$Q,'Sekt-3.p'!$A:$A,1,'Sekt-3.p'!$B:$B,$A16,'Sekt-3.p'!$P:$P,$D16)+SUMIFS('Sekt-3.p'!$W:$W,'Sekt-3.p'!$A:$A,1,'Sekt-3.p'!$B:$B,$A16,'Sekt-3.p'!$V:$V,$D16)+SUMIFS('Sekt-3.p'!$AC:$AC,'Sekt-3.p'!$A:$A,1,'Sekt-3.p'!$B:$B,$A16,'Sekt-3.p'!$AA:$AA,$D16)</f>
        <v>0</v>
      </c>
      <c r="W16" s="252">
        <f>SUMIFS('Sekt-3.p'!$F:$F,'Sekt-3.p'!$A:$A,1,'Sekt-3.p'!$B:$B,$A16,'Sekt-3.p'!$D:$D,$D16)+SUMIFS('Sekt-3.p'!$L:$L,'Sekt-3.p'!$A:$A,1,'Sekt-3.p'!$B:$B,$A16,'Sekt-3.p'!$J:$J,$D16)+SUMIFS('Sekt-3.p'!$R:$R,'Sekt-3.p'!$A:$A,1,'Sekt-3.p'!$B:$B,$A16,'Sekt-3.p'!$P:$P,$D16)+SUMIFS('Sekt-3.p'!$X:$X,'Sekt-3.p'!$A:$A,1,'Sekt-3.p'!$B:$B,$A16,'Sekt-3.p'!$V:$V,$D16)+SUMIFS('Sekt-3.p'!$AD:$AD,'Sekt-3.p'!$A:$A,1,'Sekt-3.p'!$B:$B,$A16,'Sekt-3.p'!$AA:$AA,$D16)</f>
        <v>0</v>
      </c>
      <c r="X16" s="191"/>
      <c r="Y16" s="183">
        <f>SUMIFS('Sekt-3.p'!$E:$E,'Sekt-3.p'!$A:$A,2,'Sekt-3.p'!$B:$B,$A16,'Sekt-3.p'!$D:$D,$D16)+SUMIFS('Sekt-3.p'!$K:$K,'Sekt-3.p'!$A:$A,2,'Sekt-3.p'!$B:$B,$A16,'Sekt-3.p'!$J:$J,$D16)+SUMIFS('Sekt-3.p'!$Q:$Q,'Sekt-3.p'!$A:$A,2,'Sekt-3.p'!$B:$B,$A16,'Sekt-3.p'!$P:$P,$D16)+SUMIFS('Sekt-3.p'!$W:$W,'Sekt-3.p'!$A:$A,2,'Sekt-3.p'!$B:$B,$A16,'Sekt-3.p'!$V:$V,$D16)+SUMIFS('Sekt-3.p'!$AC:$AC,'Sekt-3.p'!$A:$A,2,'Sekt-3.p'!$B:$B,$A16,'Sekt-3.p'!$AA:$AA,$D16)</f>
        <v>0</v>
      </c>
      <c r="Z16" s="252">
        <f>SUMIFS('Sekt-3.p'!$F:$F,'Sekt-3.p'!$A:$A,2,'Sekt-3.p'!$B:$B,$A16,'Sekt-3.p'!$D:$D,$D16)+SUMIFS('Sekt-3.p'!$L:$L,'Sekt-3.p'!$A:$A,2,'Sekt-3.p'!$B:$B,$A16,'Sekt-3.p'!$J:$J,$D16)+SUMIFS('Sekt-3.p'!$R:$R,'Sekt-3.p'!$A:$A,2,'Sekt-3.p'!$B:$B,$A16,'Sekt-3.p'!$P:$P,$D16)+SUMIFS('Sekt-3.p'!$X:$X,'Sekt-3.p'!$A:$A,2,'Sekt-3.p'!$B:$B,$A16,'Sekt-3.p'!$V:$V,$D16)+SUMIFS('Sekt-3.p'!$AD:$AD,'Sekt-3.p'!$A:$A,2,'Sekt-3.p'!$B:$B,$A16,'Sekt-3.p'!$AA:$AA,$D16)</f>
        <v>0</v>
      </c>
      <c r="AA16" s="184">
        <f t="shared" si="16"/>
        <v>0</v>
      </c>
      <c r="AB16" s="254">
        <f t="shared" si="17"/>
        <v>0</v>
      </c>
      <c r="AC16" s="191"/>
      <c r="AD16" s="183">
        <f>SUMIFS('Sekt-4.p'!$E:$E,'Sekt-4.p'!$A:$A,1,'Sekt-4.p'!$B:$B,$A16,'Sekt-4.p'!$D:$D,$D16)+SUMIFS('Sekt-4.p'!$K:$K,'Sekt-4.p'!$A:$A,1,'Sekt-4.p'!$B:$B,$A16,'Sekt-4.p'!$J:$J,$D16)+SUMIFS('Sekt-4.p'!$Q:$Q,'Sekt-4.p'!$A:$A,1,'Sekt-4.p'!$B:$B,$A16,'Sekt-4.p'!$P:$P,$D16)+SUMIFS('Sekt-4.p'!$W:$W,'Sekt-4.p'!$A:$A,1,'Sekt-4.p'!$B:$B,$A16,'Sekt-4.p'!$V:$V,$D16)+SUMIFS('Sekt-4.p'!$AC:$AC,'Sekt-4.p'!$A:$A,1,'Sekt-4.p'!$B:$B,$A16,'Sekt-4.p'!$AA:$AA,$D16)</f>
        <v>0</v>
      </c>
      <c r="AE16" s="252">
        <f>SUMIFS('Sekt-4.p'!$F:$F,'Sekt-4.p'!$A:$A,1,'Sekt-4.p'!$B:$B,$A16,'Sekt-4.p'!$D:$D,$D16)+SUMIFS('Sekt-4.p'!$L:$L,'Sekt-4.p'!$A:$A,1,'Sekt-4.p'!$B:$B,$A16,'Sekt-4.p'!$J:$J,$D16)+SUMIFS('Sekt-4.p'!$R:$R,'Sekt-4.p'!$A:$A,1,'Sekt-4.p'!$B:$B,$A16,'Sekt-4.p'!$P:$P,$D16)+SUMIFS('Sekt-4.p'!$X:$X,'Sekt-4.p'!$A:$A,1,'Sekt-4.p'!$B:$B,$A16,'Sekt-4.p'!$V:$V,$D16)+SUMIFS('Sekt-4.p'!$AD:$AD,'Sekt-4.p'!$A:$A,1,'Sekt-4.p'!$B:$B,$A16,'Sekt-4.p'!$AA:$AA,$D16)</f>
        <v>0</v>
      </c>
      <c r="AF16" s="191"/>
      <c r="AG16" s="183">
        <f>SUMIFS('Sekt-4.p'!$E:$E,'Sekt-4.p'!$A:$A,1,'Sekt-4.p'!$B:$B,$A16,'Sekt-4.p'!$D:$D,$D16)+SUMIFS('Sekt-4.p'!$K:$K,'Sekt-4.p'!$A:$A,1,'Sekt-4.p'!$B:$B,$A16,'Sekt-4.p'!$J:$J,$D16)+SUMIFS('Sekt-4.p'!$Q:$Q,'Sekt-4.p'!$A:$A,1,'Sekt-4.p'!$B:$B,$A16,'Sekt-4.p'!$P:$P,$D16)+SUMIFS('Sekt-4.p'!$W:$W,'Sekt-4.p'!$A:$A,1,'Sekt-4.p'!$B:$B,$A16,'Sekt-4.p'!$V:$V,$D16)+SUMIFS('Sekt-4.p'!$AC:$AC,'Sekt-4.p'!$A:$A,1,'Sekt-4.p'!$B:$B,$A16,'Sekt-4.p'!$AA:$AA,$D16)</f>
        <v>0</v>
      </c>
      <c r="AH16" s="252">
        <f>SUMIFS('Sekt-4.p'!$F:$F,'Sekt-4.p'!$A:$A,1,'Sekt-4.p'!$B:$B,$A16,'Sekt-4.p'!$D:$D,$D16)+SUMIFS('Sekt-4.p'!$L:$L,'Sekt-4.p'!$A:$A,1,'Sekt-4.p'!$B:$B,$A16,'Sekt-4.p'!$J:$J,$D16)+SUMIFS('Sekt-4.p'!$R:$R,'Sekt-4.p'!$A:$A,1,'Sekt-4.p'!$B:$B,$A16,'Sekt-4.p'!$P:$P,$D16)+SUMIFS('Sekt-4.p'!$X:$X,'Sekt-4.p'!$A:$A,1,'Sekt-4.p'!$B:$B,$A16,'Sekt-4.p'!$V:$V,$D16)+SUMIFS('Sekt-4.p'!$AD:$AD,'Sekt-4.p'!$A:$A,1,'Sekt-4.p'!$B:$B,$A16,'Sekt-4.p'!$AA:$AA,$D16)</f>
        <v>0</v>
      </c>
      <c r="AI16" s="184">
        <f t="shared" si="18"/>
        <v>0</v>
      </c>
      <c r="AJ16" s="257">
        <f t="shared" si="19"/>
        <v>0</v>
      </c>
      <c r="AK16" s="166"/>
      <c r="AL16" s="178">
        <v>5</v>
      </c>
      <c r="AM16" s="233" t="str" cm="1">
        <f t="array" ref="AM16">IFERROR(_xlfn.UNIQUE(_xlfn._xlws.FILTER(Kopsavilkums!$C:$C,(AL16=Kopsavilkums!$A:$A))),"")</f>
        <v>NGT Jēkabpils</v>
      </c>
      <c r="AN16" s="228">
        <f t="shared" si="0"/>
        <v>1.1639999999999999</v>
      </c>
      <c r="AO16" s="258">
        <f t="shared" si="1"/>
        <v>56.5</v>
      </c>
      <c r="AP16" s="228">
        <f t="shared" si="2"/>
        <v>0</v>
      </c>
      <c r="AQ16" s="258">
        <f t="shared" si="3"/>
        <v>0</v>
      </c>
      <c r="AR16" s="228">
        <f t="shared" si="4"/>
        <v>0</v>
      </c>
      <c r="AS16" s="258">
        <f t="shared" si="5"/>
        <v>0</v>
      </c>
      <c r="AT16" s="228">
        <f t="shared" si="6"/>
        <v>0</v>
      </c>
      <c r="AU16" s="258">
        <f t="shared" si="7"/>
        <v>0</v>
      </c>
      <c r="AV16" s="229">
        <f t="shared" si="8"/>
        <v>1.1639999999999999</v>
      </c>
      <c r="AW16" s="259">
        <f t="shared" si="9"/>
        <v>56.5</v>
      </c>
      <c r="AX16" s="144">
        <f t="shared" si="10"/>
        <v>9</v>
      </c>
      <c r="AY16" s="166"/>
    </row>
    <row r="17" spans="1:51" ht="12.75" customHeight="1" x14ac:dyDescent="0.15">
      <c r="A17" s="173">
        <f t="shared" si="11"/>
        <v>2</v>
      </c>
      <c r="B17" s="217">
        <f>COUNTIF(C$10:C17,C17)</f>
        <v>2</v>
      </c>
      <c r="C17" s="312" t="str">
        <f>C16</f>
        <v>Mēs Zivīm</v>
      </c>
      <c r="D17" s="304" t="s">
        <v>59</v>
      </c>
      <c r="E17" s="189" t="s">
        <v>15</v>
      </c>
      <c r="F17" s="183">
        <f>SUMIFS('Sekt-1.p'!$E:$E,'Sekt-1.p'!$A:$A,1,'Sekt-1.p'!$B:$B,$A17,'Sekt-1.p'!$D:$D,$D17)+SUMIFS('Sekt-1.p'!$K:$K,'Sekt-1.p'!$A:$A,1,'Sekt-1.p'!$B:$B,$A17,'Sekt-1.p'!$J:$J,$D17)+SUMIFS('Sekt-1.p'!$Q:$Q,'Sekt-1.p'!$A:$A,1,'Sekt-1.p'!$B:$B,$A17,'Sekt-1.p'!$P:$P,$D17)+SUMIFS('Sekt-1.p'!$W:$W,'Sekt-1.p'!$A:$A,1,'Sekt-1.p'!$B:$B,$A17,'Sekt-1.p'!$V:$V,$D17)+SUMIFS('Sekt-1.p'!$AC:$AC,'Sekt-1.p'!$A:$A,1,'Sekt-1.p'!$B:$B,$A17,'Sekt-1.p'!$AA:$AA,$D17)</f>
        <v>0.91200000000000003</v>
      </c>
      <c r="G17" s="252">
        <f>SUMIFS('Sekt-1.p'!$F:$F,'Sekt-1.p'!$A:$A,1,'Sekt-1.p'!$B:$B,$A17,'Sekt-1.p'!$D:$D,$D17)+SUMIFS('Sekt-1.p'!$L:$L,'Sekt-1.p'!$A:$A,1,'Sekt-1.p'!$B:$B,$A17,'Sekt-1.p'!$J:$J,$D17)+SUMIFS('Sekt-1.p'!$R:$R,'Sekt-1.p'!$A:$A,1,'Sekt-1.p'!$B:$B,$A17,'Sekt-1.p'!$P:$P,$D17)+SUMIFS('Sekt-1.p'!$X:$X,'Sekt-1.p'!$A:$A,1,'Sekt-1.p'!$B:$B,$A17,'Sekt-1.p'!$V:$V,$D17)+SUMIFS('Sekt-1.p'!$AD:$AD,'Sekt-1.p'!$A:$A,1,'Sekt-1.p'!$B:$B,$A17,'Sekt-1.p'!$AA:$AA,$D17)</f>
        <v>1</v>
      </c>
      <c r="H17" s="189" t="s">
        <v>14</v>
      </c>
      <c r="I17" s="183">
        <f>SUMIFS('Sekt-1.p'!$E:$E,'Sekt-1.p'!$A:$A,2,'Sekt-1.p'!$B:$B,$A17,'Sekt-1.p'!$D:$D,$D17)+SUMIFS('Sekt-1.p'!$K:$K,'Sekt-1.p'!$A:$A,2,'Sekt-1.p'!$B:$B,$A17,'Sekt-1.p'!$J:$J,$D17)+SUMIFS('Sekt-1.p'!$Q:$Q,'Sekt-1.p'!$A:$A,2,'Sekt-1.p'!$B:$B,$A17,'Sekt-1.p'!$P:$P,$D17)+SUMIFS('Sekt-1.p'!$W:$W,'Sekt-1.p'!$A:$A,2,'Sekt-1.p'!$B:$B,$A17,'Sekt-1.p'!$V:$V,$D17)+SUMIFS('Sekt-1.p'!$AC:$AC,'Sekt-1.p'!$A:$A,2,'Sekt-1.p'!$B:$B,$A17,'Sekt-1.p'!$AA:$AA,$D17)</f>
        <v>9.4E-2</v>
      </c>
      <c r="J17" s="253">
        <f>SUMIFS('Sekt-1.p'!$F:$F,'Sekt-1.p'!$A:$A,2,'Sekt-1.p'!$B:$B,$A17,'Sekt-1.p'!$D:$D,$D17)+SUMIFS('Sekt-1.p'!$L:$L,'Sekt-1.p'!$A:$A,2,'Sekt-1.p'!$B:$B,$A17,'Sekt-1.p'!$J:$J,$D17)+SUMIFS('Sekt-1.p'!$R:$R,'Sekt-1.p'!$A:$A,2,'Sekt-1.p'!$B:$B,$A17,'Sekt-1.p'!$P:$P,$D17)+SUMIFS('Sekt-1.p'!$X:$X,'Sekt-1.p'!$A:$A,2,'Sekt-1.p'!$B:$B,$A17,'Sekt-1.p'!$V:$V,$D17)+SUMIFS('Sekt-1.p'!$AD:$AD,'Sekt-1.p'!$A:$A,2,'Sekt-1.p'!$B:$B,$A17,'Sekt-1.p'!$AA:$AA,$D17)</f>
        <v>8</v>
      </c>
      <c r="K17" s="184">
        <f t="shared" si="12"/>
        <v>1.006</v>
      </c>
      <c r="L17" s="185">
        <f t="shared" si="13"/>
        <v>9</v>
      </c>
      <c r="M17" s="190"/>
      <c r="N17" s="183">
        <f>SUMIFS('Sekt-2.p'!$E:$E,'Sekt-2.p'!$A:$A,1,'Sekt-2.p'!$B:$B,$A17,'Sekt-2.p'!$D:$D,$D17)+SUMIFS('Sekt-2.p'!$K:$K,'Sekt-2.p'!$A:$A,1,'Sekt-2.p'!$B:$B,$A17,'Sekt-2.p'!$J:$J,$D17)+SUMIFS('Sekt-2.p'!$Q:$Q,'Sekt-2.p'!$A:$A,1,'Sekt-2.p'!$B:$B,$A17,'Sekt-2.p'!$P:$P,$D17)+SUMIFS('Sekt-2.p'!$W:$W,'Sekt-2.p'!$A:$A,1,'Sekt-2.p'!$B:$B,$A17,'Sekt-2.p'!$V:$V,$D17)+SUMIFS('Sekt-2.p'!$AC:$AC,'Sekt-2.p'!$A:$A,1,'Sekt-2.p'!$B:$B,$A17,'Sekt-2.p'!$AA:$AA,$D17)</f>
        <v>0</v>
      </c>
      <c r="O17" s="252">
        <f>SUMIFS('Sekt-2.p'!$F:$F,'Sekt-2.p'!$A:$A,1,'Sekt-2.p'!$B:$B,$A17,'Sekt-2.p'!$D:$D,$D17)+SUMIFS('Sekt-2.p'!$L:$L,'Sekt-2.p'!$A:$A,1,'Sekt-2.p'!$B:$B,$A17,'Sekt-2.p'!$J:$J,$D17)+SUMIFS('Sekt-2.p'!$R:$R,'Sekt-2.p'!$A:$A,1,'Sekt-2.p'!$B:$B,$A17,'Sekt-2.p'!$P:$P,$D17)+SUMIFS('Sekt-2.p'!$X:$X,'Sekt-2.p'!$A:$A,1,'Sekt-2.p'!$B:$B,$A17,'Sekt-2.p'!$V:$V,$D17)+SUMIFS('Sekt-2.p'!$AD:$AD,'Sekt-2.p'!$A:$A,1,'Sekt-2.p'!$B:$B,$A17,'Sekt-2.p'!$AA:$AA,$D17)</f>
        <v>0</v>
      </c>
      <c r="P17" s="189"/>
      <c r="Q17" s="183">
        <f>SUMIFS('Sekt-2.p'!$E:$E,'Sekt-2.p'!$A:$A,2,'Sekt-2.p'!$B:$B,$A17,'Sekt-2.p'!$D:$D,$D17)+SUMIFS('Sekt-2.p'!$K:$K,'Sekt-2.p'!$A:$A,2,'Sekt-2.p'!$B:$B,$A17,'Sekt-2.p'!$J:$J,$D17)+SUMIFS('Sekt-2.p'!$Q:$Q,'Sekt-2.p'!$A:$A,2,'Sekt-2.p'!$B:$B,$A17,'Sekt-2.p'!$P:$P,$D17)+SUMIFS('Sekt-2.p'!$W:$W,'Sekt-2.p'!$A:$A,2,'Sekt-2.p'!$B:$B,$A17,'Sekt-2.p'!$V:$V,$D17)+SUMIFS('Sekt-2.p'!$AC:$AC,'Sekt-2.p'!$A:$A,2,'Sekt-2.p'!$B:$B,$A17,'Sekt-2.p'!$AA:$AA,$D17)</f>
        <v>0</v>
      </c>
      <c r="R17" s="253">
        <f>SUMIFS('Sekt-2.p'!$F:$F,'Sekt-2.p'!$A:$A,2,'Sekt-2.p'!$B:$B,$A17,'Sekt-2.p'!$D:$D,$D17)+SUMIFS('Sekt-2.p'!$L:$L,'Sekt-2.p'!$A:$A,2,'Sekt-2.p'!$B:$B,$A17,'Sekt-2.p'!$J:$J,$D17)+SUMIFS('Sekt-2.p'!$R:$R,'Sekt-2.p'!$A:$A,2,'Sekt-2.p'!$B:$B,$A17,'Sekt-2.p'!$P:$P,$D17)+SUMIFS('Sekt-2.p'!$X:$X,'Sekt-2.p'!$A:$A,2,'Sekt-2.p'!$B:$B,$A17,'Sekt-2.p'!$V:$V,$D17)+SUMIFS('Sekt-2.p'!$AD:$AD,'Sekt-2.p'!$A:$A,2,'Sekt-2.p'!$B:$B,$A17,'Sekt-2.p'!$AA:$AA,$D17)</f>
        <v>0</v>
      </c>
      <c r="S17" s="184">
        <f t="shared" si="14"/>
        <v>0</v>
      </c>
      <c r="T17" s="185">
        <f t="shared" si="15"/>
        <v>0</v>
      </c>
      <c r="U17" s="191"/>
      <c r="V17" s="183">
        <f>SUMIFS('Sekt-3.p'!$E:$E,'Sekt-3.p'!$A:$A,1,'Sekt-3.p'!$B:$B,$A17,'Sekt-3.p'!$D:$D,$D17)+SUMIFS('Sekt-3.p'!$K:$K,'Sekt-3.p'!$A:$A,1,'Sekt-3.p'!$B:$B,$A17,'Sekt-3.p'!$J:$J,$D17)+SUMIFS('Sekt-3.p'!$Q:$Q,'Sekt-3.p'!$A:$A,1,'Sekt-3.p'!$B:$B,$A17,'Sekt-3.p'!$P:$P,$D17)+SUMIFS('Sekt-3.p'!$W:$W,'Sekt-3.p'!$A:$A,1,'Sekt-3.p'!$B:$B,$A17,'Sekt-3.p'!$V:$V,$D17)+SUMIFS('Sekt-3.p'!$AC:$AC,'Sekt-3.p'!$A:$A,1,'Sekt-3.p'!$B:$B,$A17,'Sekt-3.p'!$AA:$AA,$D17)</f>
        <v>0</v>
      </c>
      <c r="W17" s="252">
        <f>SUMIFS('Sekt-3.p'!$F:$F,'Sekt-3.p'!$A:$A,1,'Sekt-3.p'!$B:$B,$A17,'Sekt-3.p'!$D:$D,$D17)+SUMIFS('Sekt-3.p'!$L:$L,'Sekt-3.p'!$A:$A,1,'Sekt-3.p'!$B:$B,$A17,'Sekt-3.p'!$J:$J,$D17)+SUMIFS('Sekt-3.p'!$R:$R,'Sekt-3.p'!$A:$A,1,'Sekt-3.p'!$B:$B,$A17,'Sekt-3.p'!$P:$P,$D17)+SUMIFS('Sekt-3.p'!$X:$X,'Sekt-3.p'!$A:$A,1,'Sekt-3.p'!$B:$B,$A17,'Sekt-3.p'!$V:$V,$D17)+SUMIFS('Sekt-3.p'!$AD:$AD,'Sekt-3.p'!$A:$A,1,'Sekt-3.p'!$B:$B,$A17,'Sekt-3.p'!$AA:$AA,$D17)</f>
        <v>0</v>
      </c>
      <c r="X17" s="191"/>
      <c r="Y17" s="183">
        <f>SUMIFS('Sekt-3.p'!$E:$E,'Sekt-3.p'!$A:$A,2,'Sekt-3.p'!$B:$B,$A17,'Sekt-3.p'!$D:$D,$D17)+SUMIFS('Sekt-3.p'!$K:$K,'Sekt-3.p'!$A:$A,2,'Sekt-3.p'!$B:$B,$A17,'Sekt-3.p'!$J:$J,$D17)+SUMIFS('Sekt-3.p'!$Q:$Q,'Sekt-3.p'!$A:$A,2,'Sekt-3.p'!$B:$B,$A17,'Sekt-3.p'!$P:$P,$D17)+SUMIFS('Sekt-3.p'!$W:$W,'Sekt-3.p'!$A:$A,2,'Sekt-3.p'!$B:$B,$A17,'Sekt-3.p'!$V:$V,$D17)+SUMIFS('Sekt-3.p'!$AC:$AC,'Sekt-3.p'!$A:$A,2,'Sekt-3.p'!$B:$B,$A17,'Sekt-3.p'!$AA:$AA,$D17)</f>
        <v>0</v>
      </c>
      <c r="Z17" s="252">
        <f>SUMIFS('Sekt-3.p'!$F:$F,'Sekt-3.p'!$A:$A,2,'Sekt-3.p'!$B:$B,$A17,'Sekt-3.p'!$D:$D,$D17)+SUMIFS('Sekt-3.p'!$L:$L,'Sekt-3.p'!$A:$A,2,'Sekt-3.p'!$B:$B,$A17,'Sekt-3.p'!$J:$J,$D17)+SUMIFS('Sekt-3.p'!$R:$R,'Sekt-3.p'!$A:$A,2,'Sekt-3.p'!$B:$B,$A17,'Sekt-3.p'!$P:$P,$D17)+SUMIFS('Sekt-3.p'!$X:$X,'Sekt-3.p'!$A:$A,2,'Sekt-3.p'!$B:$B,$A17,'Sekt-3.p'!$V:$V,$D17)+SUMIFS('Sekt-3.p'!$AD:$AD,'Sekt-3.p'!$A:$A,2,'Sekt-3.p'!$B:$B,$A17,'Sekt-3.p'!$AA:$AA,$D17)</f>
        <v>0</v>
      </c>
      <c r="AA17" s="184">
        <f t="shared" si="16"/>
        <v>0</v>
      </c>
      <c r="AB17" s="254">
        <f t="shared" si="17"/>
        <v>0</v>
      </c>
      <c r="AC17" s="191"/>
      <c r="AD17" s="183">
        <f>SUMIFS('Sekt-4.p'!$E:$E,'Sekt-4.p'!$A:$A,1,'Sekt-4.p'!$B:$B,$A17,'Sekt-4.p'!$D:$D,$D17)+SUMIFS('Sekt-4.p'!$K:$K,'Sekt-4.p'!$A:$A,1,'Sekt-4.p'!$B:$B,$A17,'Sekt-4.p'!$J:$J,$D17)+SUMIFS('Sekt-4.p'!$Q:$Q,'Sekt-4.p'!$A:$A,1,'Sekt-4.p'!$B:$B,$A17,'Sekt-4.p'!$P:$P,$D17)+SUMIFS('Sekt-4.p'!$W:$W,'Sekt-4.p'!$A:$A,1,'Sekt-4.p'!$B:$B,$A17,'Sekt-4.p'!$V:$V,$D17)+SUMIFS('Sekt-4.p'!$AC:$AC,'Sekt-4.p'!$A:$A,1,'Sekt-4.p'!$B:$B,$A17,'Sekt-4.p'!$AA:$AA,$D17)</f>
        <v>0</v>
      </c>
      <c r="AE17" s="252">
        <f>SUMIFS('Sekt-4.p'!$F:$F,'Sekt-4.p'!$A:$A,1,'Sekt-4.p'!$B:$B,$A17,'Sekt-4.p'!$D:$D,$D17)+SUMIFS('Sekt-4.p'!$L:$L,'Sekt-4.p'!$A:$A,1,'Sekt-4.p'!$B:$B,$A17,'Sekt-4.p'!$J:$J,$D17)+SUMIFS('Sekt-4.p'!$R:$R,'Sekt-4.p'!$A:$A,1,'Sekt-4.p'!$B:$B,$A17,'Sekt-4.p'!$P:$P,$D17)+SUMIFS('Sekt-4.p'!$X:$X,'Sekt-4.p'!$A:$A,1,'Sekt-4.p'!$B:$B,$A17,'Sekt-4.p'!$V:$V,$D17)+SUMIFS('Sekt-4.p'!$AD:$AD,'Sekt-4.p'!$A:$A,1,'Sekt-4.p'!$B:$B,$A17,'Sekt-4.p'!$AA:$AA,$D17)</f>
        <v>0</v>
      </c>
      <c r="AF17" s="191"/>
      <c r="AG17" s="183">
        <f>SUMIFS('Sekt-4.p'!$E:$E,'Sekt-4.p'!$A:$A,1,'Sekt-4.p'!$B:$B,$A17,'Sekt-4.p'!$D:$D,$D17)+SUMIFS('Sekt-4.p'!$K:$K,'Sekt-4.p'!$A:$A,1,'Sekt-4.p'!$B:$B,$A17,'Sekt-4.p'!$J:$J,$D17)+SUMIFS('Sekt-4.p'!$Q:$Q,'Sekt-4.p'!$A:$A,1,'Sekt-4.p'!$B:$B,$A17,'Sekt-4.p'!$P:$P,$D17)+SUMIFS('Sekt-4.p'!$W:$W,'Sekt-4.p'!$A:$A,1,'Sekt-4.p'!$B:$B,$A17,'Sekt-4.p'!$V:$V,$D17)+SUMIFS('Sekt-4.p'!$AC:$AC,'Sekt-4.p'!$A:$A,1,'Sekt-4.p'!$B:$B,$A17,'Sekt-4.p'!$AA:$AA,$D17)</f>
        <v>0</v>
      </c>
      <c r="AH17" s="252">
        <f>SUMIFS('Sekt-4.p'!$F:$F,'Sekt-4.p'!$A:$A,1,'Sekt-4.p'!$B:$B,$A17,'Sekt-4.p'!$D:$D,$D17)+SUMIFS('Sekt-4.p'!$L:$L,'Sekt-4.p'!$A:$A,1,'Sekt-4.p'!$B:$B,$A17,'Sekt-4.p'!$J:$J,$D17)+SUMIFS('Sekt-4.p'!$R:$R,'Sekt-4.p'!$A:$A,1,'Sekt-4.p'!$B:$B,$A17,'Sekt-4.p'!$P:$P,$D17)+SUMIFS('Sekt-4.p'!$X:$X,'Sekt-4.p'!$A:$A,1,'Sekt-4.p'!$B:$B,$A17,'Sekt-4.p'!$V:$V,$D17)+SUMIFS('Sekt-4.p'!$AD:$AD,'Sekt-4.p'!$A:$A,1,'Sekt-4.p'!$B:$B,$A17,'Sekt-4.p'!$AA:$AA,$D17)</f>
        <v>0</v>
      </c>
      <c r="AI17" s="184">
        <f t="shared" si="18"/>
        <v>0</v>
      </c>
      <c r="AJ17" s="257">
        <f t="shared" si="19"/>
        <v>0</v>
      </c>
      <c r="AK17" s="166"/>
      <c r="AL17" s="178">
        <v>11</v>
      </c>
      <c r="AM17" s="233" t="str" cm="1">
        <f t="array" ref="AM17">IFERROR(_xlfn.UNIQUE(_xlfn._xlws.FILTER(Kopsavilkums!$C:$C,(AL17=Kopsavilkums!$A:$A))),"")</f>
        <v/>
      </c>
      <c r="AN17" s="228">
        <f t="shared" si="0"/>
        <v>0</v>
      </c>
      <c r="AO17" s="258">
        <f t="shared" si="1"/>
        <v>0</v>
      </c>
      <c r="AP17" s="228">
        <f t="shared" si="2"/>
        <v>0</v>
      </c>
      <c r="AQ17" s="258">
        <f t="shared" si="3"/>
        <v>0</v>
      </c>
      <c r="AR17" s="228">
        <f t="shared" si="4"/>
        <v>0</v>
      </c>
      <c r="AS17" s="258">
        <f t="shared" si="5"/>
        <v>0</v>
      </c>
      <c r="AT17" s="228">
        <f t="shared" si="6"/>
        <v>0</v>
      </c>
      <c r="AU17" s="258">
        <f t="shared" si="7"/>
        <v>0</v>
      </c>
      <c r="AV17" s="229">
        <f t="shared" si="8"/>
        <v>0</v>
      </c>
      <c r="AW17" s="259">
        <f t="shared" si="9"/>
        <v>0</v>
      </c>
      <c r="AX17" s="144" t="str">
        <f t="shared" si="10"/>
        <v/>
      </c>
      <c r="AY17" s="166"/>
    </row>
    <row r="18" spans="1:51" ht="12.75" customHeight="1" x14ac:dyDescent="0.15">
      <c r="A18" s="173">
        <f t="shared" si="11"/>
        <v>2</v>
      </c>
      <c r="B18" s="217">
        <f>COUNTIF(C$10:C18,C18)</f>
        <v>3</v>
      </c>
      <c r="C18" s="312" t="str">
        <f>C17</f>
        <v>Mēs Zivīm</v>
      </c>
      <c r="D18" s="304" t="s">
        <v>60</v>
      </c>
      <c r="E18" s="189" t="s">
        <v>16</v>
      </c>
      <c r="F18" s="183">
        <f>SUMIFS('Sekt-1.p'!$E:$E,'Sekt-1.p'!$A:$A,1,'Sekt-1.p'!$B:$B,$A18,'Sekt-1.p'!$D:$D,$D18)+SUMIFS('Sekt-1.p'!$K:$K,'Sekt-1.p'!$A:$A,1,'Sekt-1.p'!$B:$B,$A18,'Sekt-1.p'!$J:$J,$D18)+SUMIFS('Sekt-1.p'!$Q:$Q,'Sekt-1.p'!$A:$A,1,'Sekt-1.p'!$B:$B,$A18,'Sekt-1.p'!$P:$P,$D18)+SUMIFS('Sekt-1.p'!$W:$W,'Sekt-1.p'!$A:$A,1,'Sekt-1.p'!$B:$B,$A18,'Sekt-1.p'!$V:$V,$D18)+SUMIFS('Sekt-1.p'!$AC:$AC,'Sekt-1.p'!$A:$A,1,'Sekt-1.p'!$B:$B,$A18,'Sekt-1.p'!$AA:$AA,$D18)</f>
        <v>0.20399999999999999</v>
      </c>
      <c r="G18" s="252">
        <f>SUMIFS('Sekt-1.p'!$F:$F,'Sekt-1.p'!$A:$A,1,'Sekt-1.p'!$B:$B,$A18,'Sekt-1.p'!$D:$D,$D18)+SUMIFS('Sekt-1.p'!$L:$L,'Sekt-1.p'!$A:$A,1,'Sekt-1.p'!$B:$B,$A18,'Sekt-1.p'!$J:$J,$D18)+SUMIFS('Sekt-1.p'!$R:$R,'Sekt-1.p'!$A:$A,1,'Sekt-1.p'!$B:$B,$A18,'Sekt-1.p'!$P:$P,$D18)+SUMIFS('Sekt-1.p'!$X:$X,'Sekt-1.p'!$A:$A,1,'Sekt-1.p'!$B:$B,$A18,'Sekt-1.p'!$V:$V,$D18)+SUMIFS('Sekt-1.p'!$AD:$AD,'Sekt-1.p'!$A:$A,1,'Sekt-1.p'!$B:$B,$A18,'Sekt-1.p'!$AA:$AA,$D18)</f>
        <v>1.5</v>
      </c>
      <c r="H18" s="189" t="s">
        <v>15</v>
      </c>
      <c r="I18" s="183">
        <f>SUMIFS('Sekt-1.p'!$E:$E,'Sekt-1.p'!$A:$A,2,'Sekt-1.p'!$B:$B,$A18,'Sekt-1.p'!$D:$D,$D18)+SUMIFS('Sekt-1.p'!$K:$K,'Sekt-1.p'!$A:$A,2,'Sekt-1.p'!$B:$B,$A18,'Sekt-1.p'!$J:$J,$D18)+SUMIFS('Sekt-1.p'!$Q:$Q,'Sekt-1.p'!$A:$A,2,'Sekt-1.p'!$B:$B,$A18,'Sekt-1.p'!$P:$P,$D18)+SUMIFS('Sekt-1.p'!$W:$W,'Sekt-1.p'!$A:$A,2,'Sekt-1.p'!$B:$B,$A18,'Sekt-1.p'!$V:$V,$D18)+SUMIFS('Sekt-1.p'!$AC:$AC,'Sekt-1.p'!$A:$A,2,'Sekt-1.p'!$B:$B,$A18,'Sekt-1.p'!$AA:$AA,$D18)</f>
        <v>1.788</v>
      </c>
      <c r="J18" s="253">
        <f>SUMIFS('Sekt-1.p'!$F:$F,'Sekt-1.p'!$A:$A,2,'Sekt-1.p'!$B:$B,$A18,'Sekt-1.p'!$D:$D,$D18)+SUMIFS('Sekt-1.p'!$L:$L,'Sekt-1.p'!$A:$A,2,'Sekt-1.p'!$B:$B,$A18,'Sekt-1.p'!$J:$J,$D18)+SUMIFS('Sekt-1.p'!$R:$R,'Sekt-1.p'!$A:$A,2,'Sekt-1.p'!$B:$B,$A18,'Sekt-1.p'!$P:$P,$D18)+SUMIFS('Sekt-1.p'!$X:$X,'Sekt-1.p'!$A:$A,2,'Sekt-1.p'!$B:$B,$A18,'Sekt-1.p'!$V:$V,$D18)+SUMIFS('Sekt-1.p'!$AD:$AD,'Sekt-1.p'!$A:$A,2,'Sekt-1.p'!$B:$B,$A18,'Sekt-1.p'!$AA:$AA,$D18)</f>
        <v>1</v>
      </c>
      <c r="K18" s="184">
        <f t="shared" si="12"/>
        <v>1.992</v>
      </c>
      <c r="L18" s="185">
        <f t="shared" si="13"/>
        <v>2.5</v>
      </c>
      <c r="M18" s="190"/>
      <c r="N18" s="183">
        <f>SUMIFS('Sekt-2.p'!$E:$E,'Sekt-2.p'!$A:$A,1,'Sekt-2.p'!$B:$B,$A18,'Sekt-2.p'!$D:$D,$D18)+SUMIFS('Sekt-2.p'!$K:$K,'Sekt-2.p'!$A:$A,1,'Sekt-2.p'!$B:$B,$A18,'Sekt-2.p'!$J:$J,$D18)+SUMIFS('Sekt-2.p'!$Q:$Q,'Sekt-2.p'!$A:$A,1,'Sekt-2.p'!$B:$B,$A18,'Sekt-2.p'!$P:$P,$D18)+SUMIFS('Sekt-2.p'!$W:$W,'Sekt-2.p'!$A:$A,1,'Sekt-2.p'!$B:$B,$A18,'Sekt-2.p'!$V:$V,$D18)+SUMIFS('Sekt-2.p'!$AC:$AC,'Sekt-2.p'!$A:$A,1,'Sekt-2.p'!$B:$B,$A18,'Sekt-2.p'!$AA:$AA,$D18)</f>
        <v>0</v>
      </c>
      <c r="O18" s="252">
        <f>SUMIFS('Sekt-2.p'!$F:$F,'Sekt-2.p'!$A:$A,1,'Sekt-2.p'!$B:$B,$A18,'Sekt-2.p'!$D:$D,$D18)+SUMIFS('Sekt-2.p'!$L:$L,'Sekt-2.p'!$A:$A,1,'Sekt-2.p'!$B:$B,$A18,'Sekt-2.p'!$J:$J,$D18)+SUMIFS('Sekt-2.p'!$R:$R,'Sekt-2.p'!$A:$A,1,'Sekt-2.p'!$B:$B,$A18,'Sekt-2.p'!$P:$P,$D18)+SUMIFS('Sekt-2.p'!$X:$X,'Sekt-2.p'!$A:$A,1,'Sekt-2.p'!$B:$B,$A18,'Sekt-2.p'!$V:$V,$D18)+SUMIFS('Sekt-2.p'!$AD:$AD,'Sekt-2.p'!$A:$A,1,'Sekt-2.p'!$B:$B,$A18,'Sekt-2.p'!$AA:$AA,$D18)</f>
        <v>0</v>
      </c>
      <c r="P18" s="192"/>
      <c r="Q18" s="183">
        <f>SUMIFS('Sekt-2.p'!$E:$E,'Sekt-2.p'!$A:$A,2,'Sekt-2.p'!$B:$B,$A18,'Sekt-2.p'!$D:$D,$D18)+SUMIFS('Sekt-2.p'!$K:$K,'Sekt-2.p'!$A:$A,2,'Sekt-2.p'!$B:$B,$A18,'Sekt-2.p'!$J:$J,$D18)+SUMIFS('Sekt-2.p'!$Q:$Q,'Sekt-2.p'!$A:$A,2,'Sekt-2.p'!$B:$B,$A18,'Sekt-2.p'!$P:$P,$D18)+SUMIFS('Sekt-2.p'!$W:$W,'Sekt-2.p'!$A:$A,2,'Sekt-2.p'!$B:$B,$A18,'Sekt-2.p'!$V:$V,$D18)+SUMIFS('Sekt-2.p'!$AC:$AC,'Sekt-2.p'!$A:$A,2,'Sekt-2.p'!$B:$B,$A18,'Sekt-2.p'!$AA:$AA,$D18)</f>
        <v>0</v>
      </c>
      <c r="R18" s="253">
        <f>SUMIFS('Sekt-2.p'!$F:$F,'Sekt-2.p'!$A:$A,2,'Sekt-2.p'!$B:$B,$A18,'Sekt-2.p'!$D:$D,$D18)+SUMIFS('Sekt-2.p'!$L:$L,'Sekt-2.p'!$A:$A,2,'Sekt-2.p'!$B:$B,$A18,'Sekt-2.p'!$J:$J,$D18)+SUMIFS('Sekt-2.p'!$R:$R,'Sekt-2.p'!$A:$A,2,'Sekt-2.p'!$B:$B,$A18,'Sekt-2.p'!$P:$P,$D18)+SUMIFS('Sekt-2.p'!$X:$X,'Sekt-2.p'!$A:$A,2,'Sekt-2.p'!$B:$B,$A18,'Sekt-2.p'!$V:$V,$D18)+SUMIFS('Sekt-2.p'!$AD:$AD,'Sekt-2.p'!$A:$A,2,'Sekt-2.p'!$B:$B,$A18,'Sekt-2.p'!$AA:$AA,$D18)</f>
        <v>0</v>
      </c>
      <c r="S18" s="184">
        <f t="shared" si="14"/>
        <v>0</v>
      </c>
      <c r="T18" s="185">
        <f t="shared" si="15"/>
        <v>0</v>
      </c>
      <c r="U18" s="191"/>
      <c r="V18" s="183">
        <f>SUMIFS('Sekt-3.p'!$E:$E,'Sekt-3.p'!$A:$A,1,'Sekt-3.p'!$B:$B,$A18,'Sekt-3.p'!$D:$D,$D18)+SUMIFS('Sekt-3.p'!$K:$K,'Sekt-3.p'!$A:$A,1,'Sekt-3.p'!$B:$B,$A18,'Sekt-3.p'!$J:$J,$D18)+SUMIFS('Sekt-3.p'!$Q:$Q,'Sekt-3.p'!$A:$A,1,'Sekt-3.p'!$B:$B,$A18,'Sekt-3.p'!$P:$P,$D18)+SUMIFS('Sekt-3.p'!$W:$W,'Sekt-3.p'!$A:$A,1,'Sekt-3.p'!$B:$B,$A18,'Sekt-3.p'!$V:$V,$D18)+SUMIFS('Sekt-3.p'!$AC:$AC,'Sekt-3.p'!$A:$A,1,'Sekt-3.p'!$B:$B,$A18,'Sekt-3.p'!$AA:$AA,$D18)</f>
        <v>0</v>
      </c>
      <c r="W18" s="252">
        <f>SUMIFS('Sekt-3.p'!$F:$F,'Sekt-3.p'!$A:$A,1,'Sekt-3.p'!$B:$B,$A18,'Sekt-3.p'!$D:$D,$D18)+SUMIFS('Sekt-3.p'!$L:$L,'Sekt-3.p'!$A:$A,1,'Sekt-3.p'!$B:$B,$A18,'Sekt-3.p'!$J:$J,$D18)+SUMIFS('Sekt-3.p'!$R:$R,'Sekt-3.p'!$A:$A,1,'Sekt-3.p'!$B:$B,$A18,'Sekt-3.p'!$P:$P,$D18)+SUMIFS('Sekt-3.p'!$X:$X,'Sekt-3.p'!$A:$A,1,'Sekt-3.p'!$B:$B,$A18,'Sekt-3.p'!$V:$V,$D18)+SUMIFS('Sekt-3.p'!$AD:$AD,'Sekt-3.p'!$A:$A,1,'Sekt-3.p'!$B:$B,$A18,'Sekt-3.p'!$AA:$AA,$D18)</f>
        <v>0</v>
      </c>
      <c r="X18" s="191"/>
      <c r="Y18" s="183">
        <f>SUMIFS('Sekt-3.p'!$E:$E,'Sekt-3.p'!$A:$A,2,'Sekt-3.p'!$B:$B,$A18,'Sekt-3.p'!$D:$D,$D18)+SUMIFS('Sekt-3.p'!$K:$K,'Sekt-3.p'!$A:$A,2,'Sekt-3.p'!$B:$B,$A18,'Sekt-3.p'!$J:$J,$D18)+SUMIFS('Sekt-3.p'!$Q:$Q,'Sekt-3.p'!$A:$A,2,'Sekt-3.p'!$B:$B,$A18,'Sekt-3.p'!$P:$P,$D18)+SUMIFS('Sekt-3.p'!$W:$W,'Sekt-3.p'!$A:$A,2,'Sekt-3.p'!$B:$B,$A18,'Sekt-3.p'!$V:$V,$D18)+SUMIFS('Sekt-3.p'!$AC:$AC,'Sekt-3.p'!$A:$A,2,'Sekt-3.p'!$B:$B,$A18,'Sekt-3.p'!$AA:$AA,$D18)</f>
        <v>0</v>
      </c>
      <c r="Z18" s="252">
        <f>SUMIFS('Sekt-3.p'!$F:$F,'Sekt-3.p'!$A:$A,2,'Sekt-3.p'!$B:$B,$A18,'Sekt-3.p'!$D:$D,$D18)+SUMIFS('Sekt-3.p'!$L:$L,'Sekt-3.p'!$A:$A,2,'Sekt-3.p'!$B:$B,$A18,'Sekt-3.p'!$J:$J,$D18)+SUMIFS('Sekt-3.p'!$R:$R,'Sekt-3.p'!$A:$A,2,'Sekt-3.p'!$B:$B,$A18,'Sekt-3.p'!$P:$P,$D18)+SUMIFS('Sekt-3.p'!$X:$X,'Sekt-3.p'!$A:$A,2,'Sekt-3.p'!$B:$B,$A18,'Sekt-3.p'!$V:$V,$D18)+SUMIFS('Sekt-3.p'!$AD:$AD,'Sekt-3.p'!$A:$A,2,'Sekt-3.p'!$B:$B,$A18,'Sekt-3.p'!$AA:$AA,$D18)</f>
        <v>0</v>
      </c>
      <c r="AA18" s="184">
        <f t="shared" si="16"/>
        <v>0</v>
      </c>
      <c r="AB18" s="254">
        <f t="shared" si="17"/>
        <v>0</v>
      </c>
      <c r="AC18" s="191"/>
      <c r="AD18" s="183">
        <f>SUMIFS('Sekt-4.p'!$E:$E,'Sekt-4.p'!$A:$A,1,'Sekt-4.p'!$B:$B,$A18,'Sekt-4.p'!$D:$D,$D18)+SUMIFS('Sekt-4.p'!$K:$K,'Sekt-4.p'!$A:$A,1,'Sekt-4.p'!$B:$B,$A18,'Sekt-4.p'!$J:$J,$D18)+SUMIFS('Sekt-4.p'!$Q:$Q,'Sekt-4.p'!$A:$A,1,'Sekt-4.p'!$B:$B,$A18,'Sekt-4.p'!$P:$P,$D18)+SUMIFS('Sekt-4.p'!$W:$W,'Sekt-4.p'!$A:$A,1,'Sekt-4.p'!$B:$B,$A18,'Sekt-4.p'!$V:$V,$D18)+SUMIFS('Sekt-4.p'!$AC:$AC,'Sekt-4.p'!$A:$A,1,'Sekt-4.p'!$B:$B,$A18,'Sekt-4.p'!$AA:$AA,$D18)</f>
        <v>0</v>
      </c>
      <c r="AE18" s="252">
        <f>SUMIFS('Sekt-4.p'!$F:$F,'Sekt-4.p'!$A:$A,1,'Sekt-4.p'!$B:$B,$A18,'Sekt-4.p'!$D:$D,$D18)+SUMIFS('Sekt-4.p'!$L:$L,'Sekt-4.p'!$A:$A,1,'Sekt-4.p'!$B:$B,$A18,'Sekt-4.p'!$J:$J,$D18)+SUMIFS('Sekt-4.p'!$R:$R,'Sekt-4.p'!$A:$A,1,'Sekt-4.p'!$B:$B,$A18,'Sekt-4.p'!$P:$P,$D18)+SUMIFS('Sekt-4.p'!$X:$X,'Sekt-4.p'!$A:$A,1,'Sekt-4.p'!$B:$B,$A18,'Sekt-4.p'!$V:$V,$D18)+SUMIFS('Sekt-4.p'!$AD:$AD,'Sekt-4.p'!$A:$A,1,'Sekt-4.p'!$B:$B,$A18,'Sekt-4.p'!$AA:$AA,$D18)</f>
        <v>0</v>
      </c>
      <c r="AF18" s="191"/>
      <c r="AG18" s="183">
        <f>SUMIFS('Sekt-4.p'!$E:$E,'Sekt-4.p'!$A:$A,1,'Sekt-4.p'!$B:$B,$A18,'Sekt-4.p'!$D:$D,$D18)+SUMIFS('Sekt-4.p'!$K:$K,'Sekt-4.p'!$A:$A,1,'Sekt-4.p'!$B:$B,$A18,'Sekt-4.p'!$J:$J,$D18)+SUMIFS('Sekt-4.p'!$Q:$Q,'Sekt-4.p'!$A:$A,1,'Sekt-4.p'!$B:$B,$A18,'Sekt-4.p'!$P:$P,$D18)+SUMIFS('Sekt-4.p'!$W:$W,'Sekt-4.p'!$A:$A,1,'Sekt-4.p'!$B:$B,$A18,'Sekt-4.p'!$V:$V,$D18)+SUMIFS('Sekt-4.p'!$AC:$AC,'Sekt-4.p'!$A:$A,1,'Sekt-4.p'!$B:$B,$A18,'Sekt-4.p'!$AA:$AA,$D18)</f>
        <v>0</v>
      </c>
      <c r="AH18" s="252">
        <f>SUMIFS('Sekt-4.p'!$F:$F,'Sekt-4.p'!$A:$A,1,'Sekt-4.p'!$B:$B,$A18,'Sekt-4.p'!$D:$D,$D18)+SUMIFS('Sekt-4.p'!$L:$L,'Sekt-4.p'!$A:$A,1,'Sekt-4.p'!$B:$B,$A18,'Sekt-4.p'!$J:$J,$D18)+SUMIFS('Sekt-4.p'!$R:$R,'Sekt-4.p'!$A:$A,1,'Sekt-4.p'!$B:$B,$A18,'Sekt-4.p'!$P:$P,$D18)+SUMIFS('Sekt-4.p'!$X:$X,'Sekt-4.p'!$A:$A,1,'Sekt-4.p'!$B:$B,$A18,'Sekt-4.p'!$V:$V,$D18)+SUMIFS('Sekt-4.p'!$AD:$AD,'Sekt-4.p'!$A:$A,1,'Sekt-4.p'!$B:$B,$A18,'Sekt-4.p'!$AA:$AA,$D18)</f>
        <v>0</v>
      </c>
      <c r="AI18" s="184">
        <f t="shared" si="18"/>
        <v>0</v>
      </c>
      <c r="AJ18" s="257">
        <f t="shared" si="19"/>
        <v>0</v>
      </c>
      <c r="AK18" s="166"/>
      <c r="AL18" s="178">
        <v>3</v>
      </c>
      <c r="AM18" s="233" t="str" cm="1">
        <f t="array" ref="AM18">IFERROR(_xlfn.UNIQUE(_xlfn._xlws.FILTER(Kopsavilkums!$C:$C,(AL18=Kopsavilkums!$A:$A))),"")</f>
        <v>Makšķerlietas.lv/Ziemeļnieki</v>
      </c>
      <c r="AN18" s="228">
        <f t="shared" si="0"/>
        <v>2.5960000000000001</v>
      </c>
      <c r="AO18" s="258">
        <f t="shared" si="1"/>
        <v>30.5</v>
      </c>
      <c r="AP18" s="228">
        <f t="shared" si="2"/>
        <v>0</v>
      </c>
      <c r="AQ18" s="258">
        <f t="shared" si="3"/>
        <v>0</v>
      </c>
      <c r="AR18" s="228">
        <f t="shared" si="4"/>
        <v>0</v>
      </c>
      <c r="AS18" s="258">
        <f t="shared" si="5"/>
        <v>0</v>
      </c>
      <c r="AT18" s="228">
        <f t="shared" si="6"/>
        <v>0</v>
      </c>
      <c r="AU18" s="258">
        <f t="shared" si="7"/>
        <v>0</v>
      </c>
      <c r="AV18" s="229">
        <f t="shared" si="8"/>
        <v>2.5960000000000001</v>
      </c>
      <c r="AW18" s="259">
        <f t="shared" si="9"/>
        <v>30.5</v>
      </c>
      <c r="AX18" s="144">
        <f t="shared" si="10"/>
        <v>3</v>
      </c>
      <c r="AY18" s="166"/>
    </row>
    <row r="19" spans="1:51" ht="12.75" customHeight="1" x14ac:dyDescent="0.15">
      <c r="A19" s="173">
        <f t="shared" si="11"/>
        <v>2</v>
      </c>
      <c r="B19" s="217">
        <f>COUNTIF(C$10:C19,C19)</f>
        <v>4</v>
      </c>
      <c r="C19" s="312" t="str">
        <f>C18</f>
        <v>Mēs Zivīm</v>
      </c>
      <c r="D19" s="304" t="s">
        <v>61</v>
      </c>
      <c r="E19" s="189" t="s">
        <v>14</v>
      </c>
      <c r="F19" s="183">
        <f>SUMIFS('Sekt-1.p'!$E:$E,'Sekt-1.p'!$A:$A,1,'Sekt-1.p'!$B:$B,$A19,'Sekt-1.p'!$D:$D,$D19)+SUMIFS('Sekt-1.p'!$K:$K,'Sekt-1.p'!$A:$A,1,'Sekt-1.p'!$B:$B,$A19,'Sekt-1.p'!$J:$J,$D19)+SUMIFS('Sekt-1.p'!$Q:$Q,'Sekt-1.p'!$A:$A,1,'Sekt-1.p'!$B:$B,$A19,'Sekt-1.p'!$P:$P,$D19)+SUMIFS('Sekt-1.p'!$W:$W,'Sekt-1.p'!$A:$A,1,'Sekt-1.p'!$B:$B,$A19,'Sekt-1.p'!$V:$V,$D19)+SUMIFS('Sekt-1.p'!$AC:$AC,'Sekt-1.p'!$A:$A,1,'Sekt-1.p'!$B:$B,$A19,'Sekt-1.p'!$AA:$AA,$D19)</f>
        <v>0.46400000000000002</v>
      </c>
      <c r="G19" s="252">
        <f>SUMIFS('Sekt-1.p'!$F:$F,'Sekt-1.p'!$A:$A,1,'Sekt-1.p'!$B:$B,$A19,'Sekt-1.p'!$D:$D,$D19)+SUMIFS('Sekt-1.p'!$L:$L,'Sekt-1.p'!$A:$A,1,'Sekt-1.p'!$B:$B,$A19,'Sekt-1.p'!$J:$J,$D19)+SUMIFS('Sekt-1.p'!$R:$R,'Sekt-1.p'!$A:$A,1,'Sekt-1.p'!$B:$B,$A19,'Sekt-1.p'!$P:$P,$D19)+SUMIFS('Sekt-1.p'!$X:$X,'Sekt-1.p'!$A:$A,1,'Sekt-1.p'!$B:$B,$A19,'Sekt-1.p'!$V:$V,$D19)+SUMIFS('Sekt-1.p'!$AD:$AD,'Sekt-1.p'!$A:$A,1,'Sekt-1.p'!$B:$B,$A19,'Sekt-1.p'!$AA:$AA,$D19)</f>
        <v>2</v>
      </c>
      <c r="H19" s="189" t="s">
        <v>17</v>
      </c>
      <c r="I19" s="183">
        <f>SUMIFS('Sekt-1.p'!$E:$E,'Sekt-1.p'!$A:$A,2,'Sekt-1.p'!$B:$B,$A19,'Sekt-1.p'!$D:$D,$D19)+SUMIFS('Sekt-1.p'!$K:$K,'Sekt-1.p'!$A:$A,2,'Sekt-1.p'!$B:$B,$A19,'Sekt-1.p'!$J:$J,$D19)+SUMIFS('Sekt-1.p'!$Q:$Q,'Sekt-1.p'!$A:$A,2,'Sekt-1.p'!$B:$B,$A19,'Sekt-1.p'!$P:$P,$D19)+SUMIFS('Sekt-1.p'!$W:$W,'Sekt-1.p'!$A:$A,2,'Sekt-1.p'!$B:$B,$A19,'Sekt-1.p'!$V:$V,$D19)+SUMIFS('Sekt-1.p'!$AC:$AC,'Sekt-1.p'!$A:$A,2,'Sekt-1.p'!$B:$B,$A19,'Sekt-1.p'!$AA:$AA,$D19)</f>
        <v>0.36599999999999999</v>
      </c>
      <c r="J19" s="253">
        <f>SUMIFS('Sekt-1.p'!$F:$F,'Sekt-1.p'!$A:$A,2,'Sekt-1.p'!$B:$B,$A19,'Sekt-1.p'!$D:$D,$D19)+SUMIFS('Sekt-1.p'!$L:$L,'Sekt-1.p'!$A:$A,2,'Sekt-1.p'!$B:$B,$A19,'Sekt-1.p'!$J:$J,$D19)+SUMIFS('Sekt-1.p'!$R:$R,'Sekt-1.p'!$A:$A,2,'Sekt-1.p'!$B:$B,$A19,'Sekt-1.p'!$P:$P,$D19)+SUMIFS('Sekt-1.p'!$X:$X,'Sekt-1.p'!$A:$A,2,'Sekt-1.p'!$B:$B,$A19,'Sekt-1.p'!$V:$V,$D19)+SUMIFS('Sekt-1.p'!$AD:$AD,'Sekt-1.p'!$A:$A,2,'Sekt-1.p'!$B:$B,$A19,'Sekt-1.p'!$AA:$AA,$D19)</f>
        <v>2</v>
      </c>
      <c r="K19" s="184">
        <f t="shared" si="12"/>
        <v>0.83000000000000007</v>
      </c>
      <c r="L19" s="185">
        <f t="shared" si="13"/>
        <v>4</v>
      </c>
      <c r="M19" s="190"/>
      <c r="N19" s="183">
        <f>SUMIFS('Sekt-2.p'!$E:$E,'Sekt-2.p'!$A:$A,1,'Sekt-2.p'!$B:$B,$A19,'Sekt-2.p'!$D:$D,$D19)+SUMIFS('Sekt-2.p'!$K:$K,'Sekt-2.p'!$A:$A,1,'Sekt-2.p'!$B:$B,$A19,'Sekt-2.p'!$J:$J,$D19)+SUMIFS('Sekt-2.p'!$Q:$Q,'Sekt-2.p'!$A:$A,1,'Sekt-2.p'!$B:$B,$A19,'Sekt-2.p'!$P:$P,$D19)+SUMIFS('Sekt-2.p'!$W:$W,'Sekt-2.p'!$A:$A,1,'Sekt-2.p'!$B:$B,$A19,'Sekt-2.p'!$V:$V,$D19)+SUMIFS('Sekt-2.p'!$AC:$AC,'Sekt-2.p'!$A:$A,1,'Sekt-2.p'!$B:$B,$A19,'Sekt-2.p'!$AA:$AA,$D19)</f>
        <v>0</v>
      </c>
      <c r="O19" s="252">
        <f>SUMIFS('Sekt-2.p'!$F:$F,'Sekt-2.p'!$A:$A,1,'Sekt-2.p'!$B:$B,$A19,'Sekt-2.p'!$D:$D,$D19)+SUMIFS('Sekt-2.p'!$L:$L,'Sekt-2.p'!$A:$A,1,'Sekt-2.p'!$B:$B,$A19,'Sekt-2.p'!$J:$J,$D19)+SUMIFS('Sekt-2.p'!$R:$R,'Sekt-2.p'!$A:$A,1,'Sekt-2.p'!$B:$B,$A19,'Sekt-2.p'!$P:$P,$D19)+SUMIFS('Sekt-2.p'!$X:$X,'Sekt-2.p'!$A:$A,1,'Sekt-2.p'!$B:$B,$A19,'Sekt-2.p'!$V:$V,$D19)+SUMIFS('Sekt-2.p'!$AD:$AD,'Sekt-2.p'!$A:$A,1,'Sekt-2.p'!$B:$B,$A19,'Sekt-2.p'!$AA:$AA,$D19)</f>
        <v>0</v>
      </c>
      <c r="P19" s="192"/>
      <c r="Q19" s="183">
        <f>SUMIFS('Sekt-2.p'!$E:$E,'Sekt-2.p'!$A:$A,2,'Sekt-2.p'!$B:$B,$A19,'Sekt-2.p'!$D:$D,$D19)+SUMIFS('Sekt-2.p'!$K:$K,'Sekt-2.p'!$A:$A,2,'Sekt-2.p'!$B:$B,$A19,'Sekt-2.p'!$J:$J,$D19)+SUMIFS('Sekt-2.p'!$Q:$Q,'Sekt-2.p'!$A:$A,2,'Sekt-2.p'!$B:$B,$A19,'Sekt-2.p'!$P:$P,$D19)+SUMIFS('Sekt-2.p'!$W:$W,'Sekt-2.p'!$A:$A,2,'Sekt-2.p'!$B:$B,$A19,'Sekt-2.p'!$V:$V,$D19)+SUMIFS('Sekt-2.p'!$AC:$AC,'Sekt-2.p'!$A:$A,2,'Sekt-2.p'!$B:$B,$A19,'Sekt-2.p'!$AA:$AA,$D19)</f>
        <v>0</v>
      </c>
      <c r="R19" s="253">
        <f>SUMIFS('Sekt-2.p'!$F:$F,'Sekt-2.p'!$A:$A,2,'Sekt-2.p'!$B:$B,$A19,'Sekt-2.p'!$D:$D,$D19)+SUMIFS('Sekt-2.p'!$L:$L,'Sekt-2.p'!$A:$A,2,'Sekt-2.p'!$B:$B,$A19,'Sekt-2.p'!$J:$J,$D19)+SUMIFS('Sekt-2.p'!$R:$R,'Sekt-2.p'!$A:$A,2,'Sekt-2.p'!$B:$B,$A19,'Sekt-2.p'!$P:$P,$D19)+SUMIFS('Sekt-2.p'!$X:$X,'Sekt-2.p'!$A:$A,2,'Sekt-2.p'!$B:$B,$A19,'Sekt-2.p'!$V:$V,$D19)+SUMIFS('Sekt-2.p'!$AD:$AD,'Sekt-2.p'!$A:$A,2,'Sekt-2.p'!$B:$B,$A19,'Sekt-2.p'!$AA:$AA,$D19)</f>
        <v>0</v>
      </c>
      <c r="S19" s="184">
        <f t="shared" si="14"/>
        <v>0</v>
      </c>
      <c r="T19" s="185">
        <f t="shared" si="15"/>
        <v>0</v>
      </c>
      <c r="U19" s="191"/>
      <c r="V19" s="183">
        <f>SUMIFS('Sekt-3.p'!$E:$E,'Sekt-3.p'!$A:$A,1,'Sekt-3.p'!$B:$B,$A19,'Sekt-3.p'!$D:$D,$D19)+SUMIFS('Sekt-3.p'!$K:$K,'Sekt-3.p'!$A:$A,1,'Sekt-3.p'!$B:$B,$A19,'Sekt-3.p'!$J:$J,$D19)+SUMIFS('Sekt-3.p'!$Q:$Q,'Sekt-3.p'!$A:$A,1,'Sekt-3.p'!$B:$B,$A19,'Sekt-3.p'!$P:$P,$D19)+SUMIFS('Sekt-3.p'!$W:$W,'Sekt-3.p'!$A:$A,1,'Sekt-3.p'!$B:$B,$A19,'Sekt-3.p'!$V:$V,$D19)+SUMIFS('Sekt-3.p'!$AC:$AC,'Sekt-3.p'!$A:$A,1,'Sekt-3.p'!$B:$B,$A19,'Sekt-3.p'!$AA:$AA,$D19)</f>
        <v>0</v>
      </c>
      <c r="W19" s="252">
        <f>SUMIFS('Sekt-3.p'!$F:$F,'Sekt-3.p'!$A:$A,1,'Sekt-3.p'!$B:$B,$A19,'Sekt-3.p'!$D:$D,$D19)+SUMIFS('Sekt-3.p'!$L:$L,'Sekt-3.p'!$A:$A,1,'Sekt-3.p'!$B:$B,$A19,'Sekt-3.p'!$J:$J,$D19)+SUMIFS('Sekt-3.p'!$R:$R,'Sekt-3.p'!$A:$A,1,'Sekt-3.p'!$B:$B,$A19,'Sekt-3.p'!$P:$P,$D19)+SUMIFS('Sekt-3.p'!$X:$X,'Sekt-3.p'!$A:$A,1,'Sekt-3.p'!$B:$B,$A19,'Sekt-3.p'!$V:$V,$D19)+SUMIFS('Sekt-3.p'!$AD:$AD,'Sekt-3.p'!$A:$A,1,'Sekt-3.p'!$B:$B,$A19,'Sekt-3.p'!$AA:$AA,$D19)</f>
        <v>0</v>
      </c>
      <c r="X19" s="191"/>
      <c r="Y19" s="183">
        <f>SUMIFS('Sekt-3.p'!$E:$E,'Sekt-3.p'!$A:$A,2,'Sekt-3.p'!$B:$B,$A19,'Sekt-3.p'!$D:$D,$D19)+SUMIFS('Sekt-3.p'!$K:$K,'Sekt-3.p'!$A:$A,2,'Sekt-3.p'!$B:$B,$A19,'Sekt-3.p'!$J:$J,$D19)+SUMIFS('Sekt-3.p'!$Q:$Q,'Sekt-3.p'!$A:$A,2,'Sekt-3.p'!$B:$B,$A19,'Sekt-3.p'!$P:$P,$D19)+SUMIFS('Sekt-3.p'!$W:$W,'Sekt-3.p'!$A:$A,2,'Sekt-3.p'!$B:$B,$A19,'Sekt-3.p'!$V:$V,$D19)+SUMIFS('Sekt-3.p'!$AC:$AC,'Sekt-3.p'!$A:$A,2,'Sekt-3.p'!$B:$B,$A19,'Sekt-3.p'!$AA:$AA,$D19)</f>
        <v>0</v>
      </c>
      <c r="Z19" s="252">
        <f>SUMIFS('Sekt-3.p'!$F:$F,'Sekt-3.p'!$A:$A,2,'Sekt-3.p'!$B:$B,$A19,'Sekt-3.p'!$D:$D,$D19)+SUMIFS('Sekt-3.p'!$L:$L,'Sekt-3.p'!$A:$A,2,'Sekt-3.p'!$B:$B,$A19,'Sekt-3.p'!$J:$J,$D19)+SUMIFS('Sekt-3.p'!$R:$R,'Sekt-3.p'!$A:$A,2,'Sekt-3.p'!$B:$B,$A19,'Sekt-3.p'!$P:$P,$D19)+SUMIFS('Sekt-3.p'!$X:$X,'Sekt-3.p'!$A:$A,2,'Sekt-3.p'!$B:$B,$A19,'Sekt-3.p'!$V:$V,$D19)+SUMIFS('Sekt-3.p'!$AD:$AD,'Sekt-3.p'!$A:$A,2,'Sekt-3.p'!$B:$B,$A19,'Sekt-3.p'!$AA:$AA,$D19)</f>
        <v>0</v>
      </c>
      <c r="AA19" s="184">
        <f t="shared" si="16"/>
        <v>0</v>
      </c>
      <c r="AB19" s="254">
        <f t="shared" si="17"/>
        <v>0</v>
      </c>
      <c r="AC19" s="191"/>
      <c r="AD19" s="183">
        <f>SUMIFS('Sekt-4.p'!$E:$E,'Sekt-4.p'!$A:$A,1,'Sekt-4.p'!$B:$B,$A19,'Sekt-4.p'!$D:$D,$D19)+SUMIFS('Sekt-4.p'!$K:$K,'Sekt-4.p'!$A:$A,1,'Sekt-4.p'!$B:$B,$A19,'Sekt-4.p'!$J:$J,$D19)+SUMIFS('Sekt-4.p'!$Q:$Q,'Sekt-4.p'!$A:$A,1,'Sekt-4.p'!$B:$B,$A19,'Sekt-4.p'!$P:$P,$D19)+SUMIFS('Sekt-4.p'!$W:$W,'Sekt-4.p'!$A:$A,1,'Sekt-4.p'!$B:$B,$A19,'Sekt-4.p'!$V:$V,$D19)+SUMIFS('Sekt-4.p'!$AC:$AC,'Sekt-4.p'!$A:$A,1,'Sekt-4.p'!$B:$B,$A19,'Sekt-4.p'!$AA:$AA,$D19)</f>
        <v>0</v>
      </c>
      <c r="AE19" s="252">
        <f>SUMIFS('Sekt-4.p'!$F:$F,'Sekt-4.p'!$A:$A,1,'Sekt-4.p'!$B:$B,$A19,'Sekt-4.p'!$D:$D,$D19)+SUMIFS('Sekt-4.p'!$L:$L,'Sekt-4.p'!$A:$A,1,'Sekt-4.p'!$B:$B,$A19,'Sekt-4.p'!$J:$J,$D19)+SUMIFS('Sekt-4.p'!$R:$R,'Sekt-4.p'!$A:$A,1,'Sekt-4.p'!$B:$B,$A19,'Sekt-4.p'!$P:$P,$D19)+SUMIFS('Sekt-4.p'!$X:$X,'Sekt-4.p'!$A:$A,1,'Sekt-4.p'!$B:$B,$A19,'Sekt-4.p'!$V:$V,$D19)+SUMIFS('Sekt-4.p'!$AD:$AD,'Sekt-4.p'!$A:$A,1,'Sekt-4.p'!$B:$B,$A19,'Sekt-4.p'!$AA:$AA,$D19)</f>
        <v>0</v>
      </c>
      <c r="AF19" s="191"/>
      <c r="AG19" s="183">
        <f>SUMIFS('Sekt-4.p'!$E:$E,'Sekt-4.p'!$A:$A,1,'Sekt-4.p'!$B:$B,$A19,'Sekt-4.p'!$D:$D,$D19)+SUMIFS('Sekt-4.p'!$K:$K,'Sekt-4.p'!$A:$A,1,'Sekt-4.p'!$B:$B,$A19,'Sekt-4.p'!$J:$J,$D19)+SUMIFS('Sekt-4.p'!$Q:$Q,'Sekt-4.p'!$A:$A,1,'Sekt-4.p'!$B:$B,$A19,'Sekt-4.p'!$P:$P,$D19)+SUMIFS('Sekt-4.p'!$W:$W,'Sekt-4.p'!$A:$A,1,'Sekt-4.p'!$B:$B,$A19,'Sekt-4.p'!$V:$V,$D19)+SUMIFS('Sekt-4.p'!$AC:$AC,'Sekt-4.p'!$A:$A,1,'Sekt-4.p'!$B:$B,$A19,'Sekt-4.p'!$AA:$AA,$D19)</f>
        <v>0</v>
      </c>
      <c r="AH19" s="252">
        <f>SUMIFS('Sekt-4.p'!$F:$F,'Sekt-4.p'!$A:$A,1,'Sekt-4.p'!$B:$B,$A19,'Sekt-4.p'!$D:$D,$D19)+SUMIFS('Sekt-4.p'!$L:$L,'Sekt-4.p'!$A:$A,1,'Sekt-4.p'!$B:$B,$A19,'Sekt-4.p'!$J:$J,$D19)+SUMIFS('Sekt-4.p'!$R:$R,'Sekt-4.p'!$A:$A,1,'Sekt-4.p'!$B:$B,$A19,'Sekt-4.p'!$P:$P,$D19)+SUMIFS('Sekt-4.p'!$X:$X,'Sekt-4.p'!$A:$A,1,'Sekt-4.p'!$B:$B,$A19,'Sekt-4.p'!$V:$V,$D19)+SUMIFS('Sekt-4.p'!$AD:$AD,'Sekt-4.p'!$A:$A,1,'Sekt-4.p'!$B:$B,$A19,'Sekt-4.p'!$AA:$AA,$D19)</f>
        <v>0</v>
      </c>
      <c r="AI19" s="184">
        <f t="shared" si="18"/>
        <v>0</v>
      </c>
      <c r="AJ19" s="257">
        <f t="shared" si="19"/>
        <v>0</v>
      </c>
      <c r="AK19" s="166"/>
      <c r="AL19" s="178">
        <v>8</v>
      </c>
      <c r="AM19" s="233" t="str" cm="1">
        <f t="array" ref="AM19">IFERROR(_xlfn.UNIQUE(_xlfn._xlws.FILTER(Kopsavilkums!$C:$C,(AL19=Kopsavilkums!$A:$A))),"")</f>
        <v>CMS</v>
      </c>
      <c r="AN19" s="228">
        <f t="shared" si="0"/>
        <v>1.3760000000000001</v>
      </c>
      <c r="AO19" s="258">
        <f t="shared" si="1"/>
        <v>55.5</v>
      </c>
      <c r="AP19" s="228">
        <f t="shared" si="2"/>
        <v>0</v>
      </c>
      <c r="AQ19" s="258">
        <f t="shared" si="3"/>
        <v>0</v>
      </c>
      <c r="AR19" s="228">
        <f t="shared" si="4"/>
        <v>0</v>
      </c>
      <c r="AS19" s="258">
        <f t="shared" si="5"/>
        <v>0</v>
      </c>
      <c r="AT19" s="228">
        <f t="shared" si="6"/>
        <v>0</v>
      </c>
      <c r="AU19" s="258">
        <f t="shared" si="7"/>
        <v>0</v>
      </c>
      <c r="AV19" s="229">
        <f t="shared" si="8"/>
        <v>1.3760000000000001</v>
      </c>
      <c r="AW19" s="259">
        <f t="shared" si="9"/>
        <v>55.5</v>
      </c>
      <c r="AX19" s="144">
        <f t="shared" si="10"/>
        <v>8</v>
      </c>
      <c r="AY19" s="166"/>
    </row>
    <row r="20" spans="1:51" ht="12.75" customHeight="1" x14ac:dyDescent="0.15">
      <c r="A20" s="173">
        <f t="shared" si="11"/>
        <v>2</v>
      </c>
      <c r="B20" s="217">
        <f>COUNTIF(C$10:C20,C20)</f>
        <v>5</v>
      </c>
      <c r="C20" s="312" t="str">
        <f>C19</f>
        <v>Mēs Zivīm</v>
      </c>
      <c r="D20" s="306"/>
      <c r="E20" s="189"/>
      <c r="F20" s="183">
        <f>SUMIFS('Sekt-1.p'!$E:$E,'Sekt-1.p'!$A:$A,1,'Sekt-1.p'!$B:$B,$A20,'Sekt-1.p'!$D:$D,$D20)+SUMIFS('Sekt-1.p'!$K:$K,'Sekt-1.p'!$A:$A,1,'Sekt-1.p'!$B:$B,$A20,'Sekt-1.p'!$J:$J,$D20)+SUMIFS('Sekt-1.p'!$Q:$Q,'Sekt-1.p'!$A:$A,1,'Sekt-1.p'!$B:$B,$A20,'Sekt-1.p'!$P:$P,$D20)+SUMIFS('Sekt-1.p'!$W:$W,'Sekt-1.p'!$A:$A,1,'Sekt-1.p'!$B:$B,$A20,'Sekt-1.p'!$V:$V,$D20)+SUMIFS('Sekt-1.p'!$AC:$AC,'Sekt-1.p'!$A:$A,1,'Sekt-1.p'!$B:$B,$A20,'Sekt-1.p'!$AA:$AA,$D20)</f>
        <v>0</v>
      </c>
      <c r="G20" s="252">
        <f>SUMIFS('Sekt-1.p'!$F:$F,'Sekt-1.p'!$A:$A,1,'Sekt-1.p'!$B:$B,$A20,'Sekt-1.p'!$D:$D,$D20)+SUMIFS('Sekt-1.p'!$L:$L,'Sekt-1.p'!$A:$A,1,'Sekt-1.p'!$B:$B,$A20,'Sekt-1.p'!$J:$J,$D20)+SUMIFS('Sekt-1.p'!$R:$R,'Sekt-1.p'!$A:$A,1,'Sekt-1.p'!$B:$B,$A20,'Sekt-1.p'!$P:$P,$D20)+SUMIFS('Sekt-1.p'!$X:$X,'Sekt-1.p'!$A:$A,1,'Sekt-1.p'!$B:$B,$A20,'Sekt-1.p'!$V:$V,$D20)+SUMIFS('Sekt-1.p'!$AD:$AD,'Sekt-1.p'!$A:$A,1,'Sekt-1.p'!$B:$B,$A20,'Sekt-1.p'!$AA:$AA,$D20)</f>
        <v>0</v>
      </c>
      <c r="H20" s="189"/>
      <c r="I20" s="183">
        <f>SUMIFS('Sekt-1.p'!$E:$E,'Sekt-1.p'!$A:$A,2,'Sekt-1.p'!$B:$B,$A20,'Sekt-1.p'!$D:$D,$D20)+SUMIFS('Sekt-1.p'!$K:$K,'Sekt-1.p'!$A:$A,2,'Sekt-1.p'!$B:$B,$A20,'Sekt-1.p'!$J:$J,$D20)+SUMIFS('Sekt-1.p'!$Q:$Q,'Sekt-1.p'!$A:$A,2,'Sekt-1.p'!$B:$B,$A20,'Sekt-1.p'!$P:$P,$D20)+SUMIFS('Sekt-1.p'!$W:$W,'Sekt-1.p'!$A:$A,2,'Sekt-1.p'!$B:$B,$A20,'Sekt-1.p'!$V:$V,$D20)+SUMIFS('Sekt-1.p'!$AC:$AC,'Sekt-1.p'!$A:$A,2,'Sekt-1.p'!$B:$B,$A20,'Sekt-1.p'!$AA:$AA,$D20)</f>
        <v>0</v>
      </c>
      <c r="J20" s="253">
        <f>SUMIFS('Sekt-1.p'!$F:$F,'Sekt-1.p'!$A:$A,2,'Sekt-1.p'!$B:$B,$A20,'Sekt-1.p'!$D:$D,$D20)+SUMIFS('Sekt-1.p'!$L:$L,'Sekt-1.p'!$A:$A,2,'Sekt-1.p'!$B:$B,$A20,'Sekt-1.p'!$J:$J,$D20)+SUMIFS('Sekt-1.p'!$R:$R,'Sekt-1.p'!$A:$A,2,'Sekt-1.p'!$B:$B,$A20,'Sekt-1.p'!$P:$P,$D20)+SUMIFS('Sekt-1.p'!$X:$X,'Sekt-1.p'!$A:$A,2,'Sekt-1.p'!$B:$B,$A20,'Sekt-1.p'!$V:$V,$D20)+SUMIFS('Sekt-1.p'!$AD:$AD,'Sekt-1.p'!$A:$A,2,'Sekt-1.p'!$B:$B,$A20,'Sekt-1.p'!$AA:$AA,$D20)</f>
        <v>0</v>
      </c>
      <c r="K20" s="184">
        <f t="shared" si="12"/>
        <v>0</v>
      </c>
      <c r="L20" s="185">
        <f t="shared" si="13"/>
        <v>0</v>
      </c>
      <c r="M20" s="190"/>
      <c r="N20" s="183">
        <f>SUMIFS('Sekt-2.p'!$E:$E,'Sekt-2.p'!$A:$A,1,'Sekt-2.p'!$B:$B,$A20,'Sekt-2.p'!$D:$D,$D20)+SUMIFS('Sekt-2.p'!$K:$K,'Sekt-2.p'!$A:$A,1,'Sekt-2.p'!$B:$B,$A20,'Sekt-2.p'!$J:$J,$D20)+SUMIFS('Sekt-2.p'!$Q:$Q,'Sekt-2.p'!$A:$A,1,'Sekt-2.p'!$B:$B,$A20,'Sekt-2.p'!$P:$P,$D20)+SUMIFS('Sekt-2.p'!$W:$W,'Sekt-2.p'!$A:$A,1,'Sekt-2.p'!$B:$B,$A20,'Sekt-2.p'!$V:$V,$D20)+SUMIFS('Sekt-2.p'!$AC:$AC,'Sekt-2.p'!$A:$A,1,'Sekt-2.p'!$B:$B,$A20,'Sekt-2.p'!$AA:$AA,$D20)</f>
        <v>0</v>
      </c>
      <c r="O20" s="252">
        <f>SUMIFS('Sekt-2.p'!$F:$F,'Sekt-2.p'!$A:$A,1,'Sekt-2.p'!$B:$B,$A20,'Sekt-2.p'!$D:$D,$D20)+SUMIFS('Sekt-2.p'!$L:$L,'Sekt-2.p'!$A:$A,1,'Sekt-2.p'!$B:$B,$A20,'Sekt-2.p'!$J:$J,$D20)+SUMIFS('Sekt-2.p'!$R:$R,'Sekt-2.p'!$A:$A,1,'Sekt-2.p'!$B:$B,$A20,'Sekt-2.p'!$P:$P,$D20)+SUMIFS('Sekt-2.p'!$X:$X,'Sekt-2.p'!$A:$A,1,'Sekt-2.p'!$B:$B,$A20,'Sekt-2.p'!$V:$V,$D20)+SUMIFS('Sekt-2.p'!$AD:$AD,'Sekt-2.p'!$A:$A,1,'Sekt-2.p'!$B:$B,$A20,'Sekt-2.p'!$AA:$AA,$D20)</f>
        <v>0</v>
      </c>
      <c r="P20" s="189"/>
      <c r="Q20" s="183">
        <f>SUMIFS('Sekt-2.p'!$E:$E,'Sekt-2.p'!$A:$A,2,'Sekt-2.p'!$B:$B,$A20,'Sekt-2.p'!$D:$D,$D20)+SUMIFS('Sekt-2.p'!$K:$K,'Sekt-2.p'!$A:$A,2,'Sekt-2.p'!$B:$B,$A20,'Sekt-2.p'!$J:$J,$D20)+SUMIFS('Sekt-2.p'!$Q:$Q,'Sekt-2.p'!$A:$A,2,'Sekt-2.p'!$B:$B,$A20,'Sekt-2.p'!$P:$P,$D20)+SUMIFS('Sekt-2.p'!$W:$W,'Sekt-2.p'!$A:$A,2,'Sekt-2.p'!$B:$B,$A20,'Sekt-2.p'!$V:$V,$D20)+SUMIFS('Sekt-2.p'!$AC:$AC,'Sekt-2.p'!$A:$A,2,'Sekt-2.p'!$B:$B,$A20,'Sekt-2.p'!$AA:$AA,$D20)</f>
        <v>0</v>
      </c>
      <c r="R20" s="253">
        <f>SUMIFS('Sekt-2.p'!$F:$F,'Sekt-2.p'!$A:$A,2,'Sekt-2.p'!$B:$B,$A20,'Sekt-2.p'!$D:$D,$D20)+SUMIFS('Sekt-2.p'!$L:$L,'Sekt-2.p'!$A:$A,2,'Sekt-2.p'!$B:$B,$A20,'Sekt-2.p'!$J:$J,$D20)+SUMIFS('Sekt-2.p'!$R:$R,'Sekt-2.p'!$A:$A,2,'Sekt-2.p'!$B:$B,$A20,'Sekt-2.p'!$P:$P,$D20)+SUMIFS('Sekt-2.p'!$X:$X,'Sekt-2.p'!$A:$A,2,'Sekt-2.p'!$B:$B,$A20,'Sekt-2.p'!$V:$V,$D20)+SUMIFS('Sekt-2.p'!$AD:$AD,'Sekt-2.p'!$A:$A,2,'Sekt-2.p'!$B:$B,$A20,'Sekt-2.p'!$AA:$AA,$D20)</f>
        <v>0</v>
      </c>
      <c r="S20" s="184">
        <f t="shared" si="14"/>
        <v>0</v>
      </c>
      <c r="T20" s="185">
        <f t="shared" si="15"/>
        <v>0</v>
      </c>
      <c r="U20" s="191"/>
      <c r="V20" s="183">
        <f>SUMIFS('Sekt-3.p'!$E:$E,'Sekt-3.p'!$A:$A,1,'Sekt-3.p'!$B:$B,$A20,'Sekt-3.p'!$D:$D,$D20)+SUMIFS('Sekt-3.p'!$K:$K,'Sekt-3.p'!$A:$A,1,'Sekt-3.p'!$B:$B,$A20,'Sekt-3.p'!$J:$J,$D20)+SUMIFS('Sekt-3.p'!$Q:$Q,'Sekt-3.p'!$A:$A,1,'Sekt-3.p'!$B:$B,$A20,'Sekt-3.p'!$P:$P,$D20)+SUMIFS('Sekt-3.p'!$W:$W,'Sekt-3.p'!$A:$A,1,'Sekt-3.p'!$B:$B,$A20,'Sekt-3.p'!$V:$V,$D20)+SUMIFS('Sekt-3.p'!$AC:$AC,'Sekt-3.p'!$A:$A,1,'Sekt-3.p'!$B:$B,$A20,'Sekt-3.p'!$AA:$AA,$D20)</f>
        <v>0</v>
      </c>
      <c r="W20" s="252">
        <f>SUMIFS('Sekt-3.p'!$F:$F,'Sekt-3.p'!$A:$A,1,'Sekt-3.p'!$B:$B,$A20,'Sekt-3.p'!$D:$D,$D20)+SUMIFS('Sekt-3.p'!$L:$L,'Sekt-3.p'!$A:$A,1,'Sekt-3.p'!$B:$B,$A20,'Sekt-3.p'!$J:$J,$D20)+SUMIFS('Sekt-3.p'!$R:$R,'Sekt-3.p'!$A:$A,1,'Sekt-3.p'!$B:$B,$A20,'Sekt-3.p'!$P:$P,$D20)+SUMIFS('Sekt-3.p'!$X:$X,'Sekt-3.p'!$A:$A,1,'Sekt-3.p'!$B:$B,$A20,'Sekt-3.p'!$V:$V,$D20)+SUMIFS('Sekt-3.p'!$AD:$AD,'Sekt-3.p'!$A:$A,1,'Sekt-3.p'!$B:$B,$A20,'Sekt-3.p'!$AA:$AA,$D20)</f>
        <v>0</v>
      </c>
      <c r="X20" s="191"/>
      <c r="Y20" s="183">
        <f>SUMIFS('Sekt-3.p'!$E:$E,'Sekt-3.p'!$A:$A,2,'Sekt-3.p'!$B:$B,$A20,'Sekt-3.p'!$D:$D,$D20)+SUMIFS('Sekt-3.p'!$K:$K,'Sekt-3.p'!$A:$A,2,'Sekt-3.p'!$B:$B,$A20,'Sekt-3.p'!$J:$J,$D20)+SUMIFS('Sekt-3.p'!$Q:$Q,'Sekt-3.p'!$A:$A,2,'Sekt-3.p'!$B:$B,$A20,'Sekt-3.p'!$P:$P,$D20)+SUMIFS('Sekt-3.p'!$W:$W,'Sekt-3.p'!$A:$A,2,'Sekt-3.p'!$B:$B,$A20,'Sekt-3.p'!$V:$V,$D20)+SUMIFS('Sekt-3.p'!$AC:$AC,'Sekt-3.p'!$A:$A,2,'Sekt-3.p'!$B:$B,$A20,'Sekt-3.p'!$AA:$AA,$D20)</f>
        <v>0</v>
      </c>
      <c r="Z20" s="252">
        <f>SUMIFS('Sekt-3.p'!$F:$F,'Sekt-3.p'!$A:$A,2,'Sekt-3.p'!$B:$B,$A20,'Sekt-3.p'!$D:$D,$D20)+SUMIFS('Sekt-3.p'!$L:$L,'Sekt-3.p'!$A:$A,2,'Sekt-3.p'!$B:$B,$A20,'Sekt-3.p'!$J:$J,$D20)+SUMIFS('Sekt-3.p'!$R:$R,'Sekt-3.p'!$A:$A,2,'Sekt-3.p'!$B:$B,$A20,'Sekt-3.p'!$P:$P,$D20)+SUMIFS('Sekt-3.p'!$X:$X,'Sekt-3.p'!$A:$A,2,'Sekt-3.p'!$B:$B,$A20,'Sekt-3.p'!$V:$V,$D20)+SUMIFS('Sekt-3.p'!$AD:$AD,'Sekt-3.p'!$A:$A,2,'Sekt-3.p'!$B:$B,$A20,'Sekt-3.p'!$AA:$AA,$D20)</f>
        <v>0</v>
      </c>
      <c r="AA20" s="184">
        <f t="shared" si="16"/>
        <v>0</v>
      </c>
      <c r="AB20" s="254">
        <f t="shared" si="17"/>
        <v>0</v>
      </c>
      <c r="AC20" s="191"/>
      <c r="AD20" s="183">
        <f>SUMIFS('Sekt-4.p'!$E:$E,'Sekt-4.p'!$A:$A,1,'Sekt-4.p'!$B:$B,$A20,'Sekt-4.p'!$D:$D,$D20)+SUMIFS('Sekt-4.p'!$K:$K,'Sekt-4.p'!$A:$A,1,'Sekt-4.p'!$B:$B,$A20,'Sekt-4.p'!$J:$J,$D20)+SUMIFS('Sekt-4.p'!$Q:$Q,'Sekt-4.p'!$A:$A,1,'Sekt-4.p'!$B:$B,$A20,'Sekt-4.p'!$P:$P,$D20)+SUMIFS('Sekt-4.p'!$W:$W,'Sekt-4.p'!$A:$A,1,'Sekt-4.p'!$B:$B,$A20,'Sekt-4.p'!$V:$V,$D20)+SUMIFS('Sekt-4.p'!$AC:$AC,'Sekt-4.p'!$A:$A,1,'Sekt-4.p'!$B:$B,$A20,'Sekt-4.p'!$AA:$AA,$D20)</f>
        <v>0</v>
      </c>
      <c r="AE20" s="252">
        <f>SUMIFS('Sekt-4.p'!$F:$F,'Sekt-4.p'!$A:$A,1,'Sekt-4.p'!$B:$B,$A20,'Sekt-4.p'!$D:$D,$D20)+SUMIFS('Sekt-4.p'!$L:$L,'Sekt-4.p'!$A:$A,1,'Sekt-4.p'!$B:$B,$A20,'Sekt-4.p'!$J:$J,$D20)+SUMIFS('Sekt-4.p'!$R:$R,'Sekt-4.p'!$A:$A,1,'Sekt-4.p'!$B:$B,$A20,'Sekt-4.p'!$P:$P,$D20)+SUMIFS('Sekt-4.p'!$X:$X,'Sekt-4.p'!$A:$A,1,'Sekt-4.p'!$B:$B,$A20,'Sekt-4.p'!$V:$V,$D20)+SUMIFS('Sekt-4.p'!$AD:$AD,'Sekt-4.p'!$A:$A,1,'Sekt-4.p'!$B:$B,$A20,'Sekt-4.p'!$AA:$AA,$D20)</f>
        <v>0</v>
      </c>
      <c r="AF20" s="191"/>
      <c r="AG20" s="183">
        <f>SUMIFS('Sekt-4.p'!$E:$E,'Sekt-4.p'!$A:$A,1,'Sekt-4.p'!$B:$B,$A20,'Sekt-4.p'!$D:$D,$D20)+SUMIFS('Sekt-4.p'!$K:$K,'Sekt-4.p'!$A:$A,1,'Sekt-4.p'!$B:$B,$A20,'Sekt-4.p'!$J:$J,$D20)+SUMIFS('Sekt-4.p'!$Q:$Q,'Sekt-4.p'!$A:$A,1,'Sekt-4.p'!$B:$B,$A20,'Sekt-4.p'!$P:$P,$D20)+SUMIFS('Sekt-4.p'!$W:$W,'Sekt-4.p'!$A:$A,1,'Sekt-4.p'!$B:$B,$A20,'Sekt-4.p'!$V:$V,$D20)+SUMIFS('Sekt-4.p'!$AC:$AC,'Sekt-4.p'!$A:$A,1,'Sekt-4.p'!$B:$B,$A20,'Sekt-4.p'!$AA:$AA,$D20)</f>
        <v>0</v>
      </c>
      <c r="AH20" s="252">
        <f>SUMIFS('Sekt-4.p'!$F:$F,'Sekt-4.p'!$A:$A,1,'Sekt-4.p'!$B:$B,$A20,'Sekt-4.p'!$D:$D,$D20)+SUMIFS('Sekt-4.p'!$L:$L,'Sekt-4.p'!$A:$A,1,'Sekt-4.p'!$B:$B,$A20,'Sekt-4.p'!$J:$J,$D20)+SUMIFS('Sekt-4.p'!$R:$R,'Sekt-4.p'!$A:$A,1,'Sekt-4.p'!$B:$B,$A20,'Sekt-4.p'!$P:$P,$D20)+SUMIFS('Sekt-4.p'!$X:$X,'Sekt-4.p'!$A:$A,1,'Sekt-4.p'!$B:$B,$A20,'Sekt-4.p'!$V:$V,$D20)+SUMIFS('Sekt-4.p'!$AD:$AD,'Sekt-4.p'!$A:$A,1,'Sekt-4.p'!$B:$B,$A20,'Sekt-4.p'!$AA:$AA,$D20)</f>
        <v>0</v>
      </c>
      <c r="AI20" s="184">
        <f t="shared" si="18"/>
        <v>0</v>
      </c>
      <c r="AJ20" s="257">
        <f t="shared" si="19"/>
        <v>0</v>
      </c>
      <c r="AK20" s="166"/>
      <c r="AL20" s="227">
        <v>1</v>
      </c>
      <c r="AM20" s="233" t="str" cm="1">
        <f t="array" ref="AM20">IFERROR(_xlfn.UNIQUE(_xlfn._xlws.FILTER(Kopsavilkums!$C:$C,(AL20=Kopsavilkums!$A:$A))),"")</f>
        <v>OK cope sport/ Groundbaits</v>
      </c>
      <c r="AN20" s="228">
        <f t="shared" si="0"/>
        <v>2.39</v>
      </c>
      <c r="AO20" s="258">
        <f t="shared" si="1"/>
        <v>43</v>
      </c>
      <c r="AP20" s="228">
        <f t="shared" si="2"/>
        <v>0</v>
      </c>
      <c r="AQ20" s="258">
        <f t="shared" si="3"/>
        <v>0</v>
      </c>
      <c r="AR20" s="228">
        <f t="shared" si="4"/>
        <v>0</v>
      </c>
      <c r="AS20" s="258">
        <f t="shared" si="5"/>
        <v>0</v>
      </c>
      <c r="AT20" s="228">
        <f t="shared" si="6"/>
        <v>0</v>
      </c>
      <c r="AU20" s="258">
        <f t="shared" si="7"/>
        <v>0</v>
      </c>
      <c r="AV20" s="229">
        <f t="shared" si="8"/>
        <v>2.39</v>
      </c>
      <c r="AW20" s="259">
        <f t="shared" si="9"/>
        <v>43</v>
      </c>
      <c r="AX20" s="144">
        <f t="shared" si="10"/>
        <v>5</v>
      </c>
      <c r="AY20" s="166"/>
    </row>
    <row r="21" spans="1:51" ht="12.75" customHeight="1" x14ac:dyDescent="0.15">
      <c r="A21" s="173">
        <f t="shared" si="11"/>
        <v>2</v>
      </c>
      <c r="B21" s="217">
        <f>COUNTIF(C$10:C21,C21)</f>
        <v>6</v>
      </c>
      <c r="C21" s="313" t="str">
        <f>C20</f>
        <v>Mēs Zivīm</v>
      </c>
      <c r="D21" s="306"/>
      <c r="E21" s="189"/>
      <c r="F21" s="183">
        <f>SUMIFS('Sekt-1.p'!$E:$E,'Sekt-1.p'!$A:$A,1,'Sekt-1.p'!$B:$B,$A21,'Sekt-1.p'!$D:$D,$D21)+SUMIFS('Sekt-1.p'!$K:$K,'Sekt-1.p'!$A:$A,1,'Sekt-1.p'!$B:$B,$A21,'Sekt-1.p'!$J:$J,$D21)+SUMIFS('Sekt-1.p'!$Q:$Q,'Sekt-1.p'!$A:$A,1,'Sekt-1.p'!$B:$B,$A21,'Sekt-1.p'!$P:$P,$D21)+SUMIFS('Sekt-1.p'!$W:$W,'Sekt-1.p'!$A:$A,1,'Sekt-1.p'!$B:$B,$A21,'Sekt-1.p'!$V:$V,$D21)+SUMIFS('Sekt-1.p'!$AC:$AC,'Sekt-1.p'!$A:$A,1,'Sekt-1.p'!$B:$B,$A21,'Sekt-1.p'!$AA:$AA,$D21)</f>
        <v>0</v>
      </c>
      <c r="G21" s="252">
        <f>SUMIFS('Sekt-1.p'!$F:$F,'Sekt-1.p'!$A:$A,1,'Sekt-1.p'!$B:$B,$A21,'Sekt-1.p'!$D:$D,$D21)+SUMIFS('Sekt-1.p'!$L:$L,'Sekt-1.p'!$A:$A,1,'Sekt-1.p'!$B:$B,$A21,'Sekt-1.p'!$J:$J,$D21)+SUMIFS('Sekt-1.p'!$R:$R,'Sekt-1.p'!$A:$A,1,'Sekt-1.p'!$B:$B,$A21,'Sekt-1.p'!$P:$P,$D21)+SUMIFS('Sekt-1.p'!$X:$X,'Sekt-1.p'!$A:$A,1,'Sekt-1.p'!$B:$B,$A21,'Sekt-1.p'!$V:$V,$D21)+SUMIFS('Sekt-1.p'!$AD:$AD,'Sekt-1.p'!$A:$A,1,'Sekt-1.p'!$B:$B,$A21,'Sekt-1.p'!$AA:$AA,$D21)</f>
        <v>0</v>
      </c>
      <c r="H21" s="191"/>
      <c r="I21" s="183">
        <f>SUMIFS('Sekt-1.p'!$E:$E,'Sekt-1.p'!$A:$A,2,'Sekt-1.p'!$B:$B,$A21,'Sekt-1.p'!$D:$D,$D21)+SUMIFS('Sekt-1.p'!$K:$K,'Sekt-1.p'!$A:$A,2,'Sekt-1.p'!$B:$B,$A21,'Sekt-1.p'!$J:$J,$D21)+SUMIFS('Sekt-1.p'!$Q:$Q,'Sekt-1.p'!$A:$A,2,'Sekt-1.p'!$B:$B,$A21,'Sekt-1.p'!$P:$P,$D21)+SUMIFS('Sekt-1.p'!$W:$W,'Sekt-1.p'!$A:$A,2,'Sekt-1.p'!$B:$B,$A21,'Sekt-1.p'!$V:$V,$D21)+SUMIFS('Sekt-1.p'!$AC:$AC,'Sekt-1.p'!$A:$A,2,'Sekt-1.p'!$B:$B,$A21,'Sekt-1.p'!$AA:$AA,$D21)</f>
        <v>0</v>
      </c>
      <c r="J21" s="253">
        <f>SUMIFS('Sekt-1.p'!$F:$F,'Sekt-1.p'!$A:$A,2,'Sekt-1.p'!$B:$B,$A21,'Sekt-1.p'!$D:$D,$D21)+SUMIFS('Sekt-1.p'!$L:$L,'Sekt-1.p'!$A:$A,2,'Sekt-1.p'!$B:$B,$A21,'Sekt-1.p'!$J:$J,$D21)+SUMIFS('Sekt-1.p'!$R:$R,'Sekt-1.p'!$A:$A,2,'Sekt-1.p'!$B:$B,$A21,'Sekt-1.p'!$P:$P,$D21)+SUMIFS('Sekt-1.p'!$X:$X,'Sekt-1.p'!$A:$A,2,'Sekt-1.p'!$B:$B,$A21,'Sekt-1.p'!$V:$V,$D21)+SUMIFS('Sekt-1.p'!$AD:$AD,'Sekt-1.p'!$A:$A,2,'Sekt-1.p'!$B:$B,$A21,'Sekt-1.p'!$AA:$AA,$D21)</f>
        <v>0</v>
      </c>
      <c r="K21" s="184">
        <f t="shared" si="12"/>
        <v>0</v>
      </c>
      <c r="L21" s="185">
        <f t="shared" si="13"/>
        <v>0</v>
      </c>
      <c r="M21" s="193"/>
      <c r="N21" s="183">
        <f>SUMIFS('Sekt-2.p'!$E:$E,'Sekt-2.p'!$A:$A,1,'Sekt-2.p'!$B:$B,$A21,'Sekt-2.p'!$D:$D,$D21)+SUMIFS('Sekt-2.p'!$K:$K,'Sekt-2.p'!$A:$A,1,'Sekt-2.p'!$B:$B,$A21,'Sekt-2.p'!$J:$J,$D21)+SUMIFS('Sekt-2.p'!$Q:$Q,'Sekt-2.p'!$A:$A,1,'Sekt-2.p'!$B:$B,$A21,'Sekt-2.p'!$P:$P,$D21)+SUMIFS('Sekt-2.p'!$W:$W,'Sekt-2.p'!$A:$A,1,'Sekt-2.p'!$B:$B,$A21,'Sekt-2.p'!$V:$V,$D21)+SUMIFS('Sekt-2.p'!$AC:$AC,'Sekt-2.p'!$A:$A,1,'Sekt-2.p'!$B:$B,$A21,'Sekt-2.p'!$AA:$AA,$D21)</f>
        <v>0</v>
      </c>
      <c r="O21" s="252">
        <f>SUMIFS('Sekt-2.p'!$F:$F,'Sekt-2.p'!$A:$A,1,'Sekt-2.p'!$B:$B,$A21,'Sekt-2.p'!$D:$D,$D21)+SUMIFS('Sekt-2.p'!$L:$L,'Sekt-2.p'!$A:$A,1,'Sekt-2.p'!$B:$B,$A21,'Sekt-2.p'!$J:$J,$D21)+SUMIFS('Sekt-2.p'!$R:$R,'Sekt-2.p'!$A:$A,1,'Sekt-2.p'!$B:$B,$A21,'Sekt-2.p'!$P:$P,$D21)+SUMIFS('Sekt-2.p'!$X:$X,'Sekt-2.p'!$A:$A,1,'Sekt-2.p'!$B:$B,$A21,'Sekt-2.p'!$V:$V,$D21)+SUMIFS('Sekt-2.p'!$AD:$AD,'Sekt-2.p'!$A:$A,1,'Sekt-2.p'!$B:$B,$A21,'Sekt-2.p'!$AA:$AA,$D21)</f>
        <v>0</v>
      </c>
      <c r="P21" s="191"/>
      <c r="Q21" s="183">
        <f>SUMIFS('Sekt-2.p'!$E:$E,'Sekt-2.p'!$A:$A,2,'Sekt-2.p'!$B:$B,$A21,'Sekt-2.p'!$D:$D,$D21)+SUMIFS('Sekt-2.p'!$K:$K,'Sekt-2.p'!$A:$A,2,'Sekt-2.p'!$B:$B,$A21,'Sekt-2.p'!$J:$J,$D21)+SUMIFS('Sekt-2.p'!$Q:$Q,'Sekt-2.p'!$A:$A,2,'Sekt-2.p'!$B:$B,$A21,'Sekt-2.p'!$P:$P,$D21)+SUMIFS('Sekt-2.p'!$W:$W,'Sekt-2.p'!$A:$A,2,'Sekt-2.p'!$B:$B,$A21,'Sekt-2.p'!$V:$V,$D21)+SUMIFS('Sekt-2.p'!$AC:$AC,'Sekt-2.p'!$A:$A,2,'Sekt-2.p'!$B:$B,$A21,'Sekt-2.p'!$AA:$AA,$D21)</f>
        <v>0</v>
      </c>
      <c r="R21" s="253">
        <f>SUMIFS('Sekt-2.p'!$F:$F,'Sekt-2.p'!$A:$A,2,'Sekt-2.p'!$B:$B,$A21,'Sekt-2.p'!$D:$D,$D21)+SUMIFS('Sekt-2.p'!$L:$L,'Sekt-2.p'!$A:$A,2,'Sekt-2.p'!$B:$B,$A21,'Sekt-2.p'!$J:$J,$D21)+SUMIFS('Sekt-2.p'!$R:$R,'Sekt-2.p'!$A:$A,2,'Sekt-2.p'!$B:$B,$A21,'Sekt-2.p'!$P:$P,$D21)+SUMIFS('Sekt-2.p'!$X:$X,'Sekt-2.p'!$A:$A,2,'Sekt-2.p'!$B:$B,$A21,'Sekt-2.p'!$V:$V,$D21)+SUMIFS('Sekt-2.p'!$AD:$AD,'Sekt-2.p'!$A:$A,2,'Sekt-2.p'!$B:$B,$A21,'Sekt-2.p'!$AA:$AA,$D21)</f>
        <v>0</v>
      </c>
      <c r="S21" s="184">
        <f t="shared" si="14"/>
        <v>0</v>
      </c>
      <c r="T21" s="185">
        <f t="shared" si="15"/>
        <v>0</v>
      </c>
      <c r="U21" s="191"/>
      <c r="V21" s="183">
        <f>SUMIFS('Sekt-3.p'!$E:$E,'Sekt-3.p'!$A:$A,1,'Sekt-3.p'!$B:$B,$A21,'Sekt-3.p'!$D:$D,$D21)+SUMIFS('Sekt-3.p'!$K:$K,'Sekt-3.p'!$A:$A,1,'Sekt-3.p'!$B:$B,$A21,'Sekt-3.p'!$J:$J,$D21)+SUMIFS('Sekt-3.p'!$Q:$Q,'Sekt-3.p'!$A:$A,1,'Sekt-3.p'!$B:$B,$A21,'Sekt-3.p'!$P:$P,$D21)+SUMIFS('Sekt-3.p'!$W:$W,'Sekt-3.p'!$A:$A,1,'Sekt-3.p'!$B:$B,$A21,'Sekt-3.p'!$V:$V,$D21)+SUMIFS('Sekt-3.p'!$AC:$AC,'Sekt-3.p'!$A:$A,1,'Sekt-3.p'!$B:$B,$A21,'Sekt-3.p'!$AA:$AA,$D21)</f>
        <v>0</v>
      </c>
      <c r="W21" s="252">
        <f>SUMIFS('Sekt-3.p'!$F:$F,'Sekt-3.p'!$A:$A,1,'Sekt-3.p'!$B:$B,$A21,'Sekt-3.p'!$D:$D,$D21)+SUMIFS('Sekt-3.p'!$L:$L,'Sekt-3.p'!$A:$A,1,'Sekt-3.p'!$B:$B,$A21,'Sekt-3.p'!$J:$J,$D21)+SUMIFS('Sekt-3.p'!$R:$R,'Sekt-3.p'!$A:$A,1,'Sekt-3.p'!$B:$B,$A21,'Sekt-3.p'!$P:$P,$D21)+SUMIFS('Sekt-3.p'!$X:$X,'Sekt-3.p'!$A:$A,1,'Sekt-3.p'!$B:$B,$A21,'Sekt-3.p'!$V:$V,$D21)+SUMIFS('Sekt-3.p'!$AD:$AD,'Sekt-3.p'!$A:$A,1,'Sekt-3.p'!$B:$B,$A21,'Sekt-3.p'!$AA:$AA,$D21)</f>
        <v>0</v>
      </c>
      <c r="X21" s="191"/>
      <c r="Y21" s="183">
        <f>SUMIFS('Sekt-3.p'!$E:$E,'Sekt-3.p'!$A:$A,2,'Sekt-3.p'!$B:$B,$A21,'Sekt-3.p'!$D:$D,$D21)+SUMIFS('Sekt-3.p'!$K:$K,'Sekt-3.p'!$A:$A,2,'Sekt-3.p'!$B:$B,$A21,'Sekt-3.p'!$J:$J,$D21)+SUMIFS('Sekt-3.p'!$Q:$Q,'Sekt-3.p'!$A:$A,2,'Sekt-3.p'!$B:$B,$A21,'Sekt-3.p'!$P:$P,$D21)+SUMIFS('Sekt-3.p'!$W:$W,'Sekt-3.p'!$A:$A,2,'Sekt-3.p'!$B:$B,$A21,'Sekt-3.p'!$V:$V,$D21)+SUMIFS('Sekt-3.p'!$AC:$AC,'Sekt-3.p'!$A:$A,2,'Sekt-3.p'!$B:$B,$A21,'Sekt-3.p'!$AA:$AA,$D21)</f>
        <v>0</v>
      </c>
      <c r="Z21" s="252">
        <f>SUMIFS('Sekt-3.p'!$F:$F,'Sekt-3.p'!$A:$A,2,'Sekt-3.p'!$B:$B,$A21,'Sekt-3.p'!$D:$D,$D21)+SUMIFS('Sekt-3.p'!$L:$L,'Sekt-3.p'!$A:$A,2,'Sekt-3.p'!$B:$B,$A21,'Sekt-3.p'!$J:$J,$D21)+SUMIFS('Sekt-3.p'!$R:$R,'Sekt-3.p'!$A:$A,2,'Sekt-3.p'!$B:$B,$A21,'Sekt-3.p'!$P:$P,$D21)+SUMIFS('Sekt-3.p'!$X:$X,'Sekt-3.p'!$A:$A,2,'Sekt-3.p'!$B:$B,$A21,'Sekt-3.p'!$V:$V,$D21)+SUMIFS('Sekt-3.p'!$AD:$AD,'Sekt-3.p'!$A:$A,2,'Sekt-3.p'!$B:$B,$A21,'Sekt-3.p'!$AA:$AA,$D21)</f>
        <v>0</v>
      </c>
      <c r="AA21" s="184">
        <f t="shared" si="16"/>
        <v>0</v>
      </c>
      <c r="AB21" s="254">
        <f t="shared" si="17"/>
        <v>0</v>
      </c>
      <c r="AC21" s="191"/>
      <c r="AD21" s="183">
        <f>SUMIFS('Sekt-4.p'!$E:$E,'Sekt-4.p'!$A:$A,1,'Sekt-4.p'!$B:$B,$A21,'Sekt-4.p'!$D:$D,$D21)+SUMIFS('Sekt-4.p'!$K:$K,'Sekt-4.p'!$A:$A,1,'Sekt-4.p'!$B:$B,$A21,'Sekt-4.p'!$J:$J,$D21)+SUMIFS('Sekt-4.p'!$Q:$Q,'Sekt-4.p'!$A:$A,1,'Sekt-4.p'!$B:$B,$A21,'Sekt-4.p'!$P:$P,$D21)+SUMIFS('Sekt-4.p'!$W:$W,'Sekt-4.p'!$A:$A,1,'Sekt-4.p'!$B:$B,$A21,'Sekt-4.p'!$V:$V,$D21)+SUMIFS('Sekt-4.p'!$AC:$AC,'Sekt-4.p'!$A:$A,1,'Sekt-4.p'!$B:$B,$A21,'Sekt-4.p'!$AA:$AA,$D21)</f>
        <v>0</v>
      </c>
      <c r="AE21" s="252">
        <f>SUMIFS('Sekt-4.p'!$F:$F,'Sekt-4.p'!$A:$A,1,'Sekt-4.p'!$B:$B,$A21,'Sekt-4.p'!$D:$D,$D21)+SUMIFS('Sekt-4.p'!$L:$L,'Sekt-4.p'!$A:$A,1,'Sekt-4.p'!$B:$B,$A21,'Sekt-4.p'!$J:$J,$D21)+SUMIFS('Sekt-4.p'!$R:$R,'Sekt-4.p'!$A:$A,1,'Sekt-4.p'!$B:$B,$A21,'Sekt-4.p'!$P:$P,$D21)+SUMIFS('Sekt-4.p'!$X:$X,'Sekt-4.p'!$A:$A,1,'Sekt-4.p'!$B:$B,$A21,'Sekt-4.p'!$V:$V,$D21)+SUMIFS('Sekt-4.p'!$AD:$AD,'Sekt-4.p'!$A:$A,1,'Sekt-4.p'!$B:$B,$A21,'Sekt-4.p'!$AA:$AA,$D21)</f>
        <v>0</v>
      </c>
      <c r="AF21" s="191"/>
      <c r="AG21" s="183">
        <f>SUMIFS('Sekt-4.p'!$E:$E,'Sekt-4.p'!$A:$A,1,'Sekt-4.p'!$B:$B,$A21,'Sekt-4.p'!$D:$D,$D21)+SUMIFS('Sekt-4.p'!$K:$K,'Sekt-4.p'!$A:$A,1,'Sekt-4.p'!$B:$B,$A21,'Sekt-4.p'!$J:$J,$D21)+SUMIFS('Sekt-4.p'!$Q:$Q,'Sekt-4.p'!$A:$A,1,'Sekt-4.p'!$B:$B,$A21,'Sekt-4.p'!$P:$P,$D21)+SUMIFS('Sekt-4.p'!$W:$W,'Sekt-4.p'!$A:$A,1,'Sekt-4.p'!$B:$B,$A21,'Sekt-4.p'!$V:$V,$D21)+SUMIFS('Sekt-4.p'!$AC:$AC,'Sekt-4.p'!$A:$A,1,'Sekt-4.p'!$B:$B,$A21,'Sekt-4.p'!$AA:$AA,$D21)</f>
        <v>0</v>
      </c>
      <c r="AH21" s="252">
        <f>SUMIFS('Sekt-4.p'!$F:$F,'Sekt-4.p'!$A:$A,1,'Sekt-4.p'!$B:$B,$A21,'Sekt-4.p'!$D:$D,$D21)+SUMIFS('Sekt-4.p'!$L:$L,'Sekt-4.p'!$A:$A,1,'Sekt-4.p'!$B:$B,$A21,'Sekt-4.p'!$J:$J,$D21)+SUMIFS('Sekt-4.p'!$R:$R,'Sekt-4.p'!$A:$A,1,'Sekt-4.p'!$B:$B,$A21,'Sekt-4.p'!$P:$P,$D21)+SUMIFS('Sekt-4.p'!$X:$X,'Sekt-4.p'!$A:$A,1,'Sekt-4.p'!$B:$B,$A21,'Sekt-4.p'!$V:$V,$D21)+SUMIFS('Sekt-4.p'!$AD:$AD,'Sekt-4.p'!$A:$A,1,'Sekt-4.p'!$B:$B,$A21,'Sekt-4.p'!$AA:$AA,$D21)</f>
        <v>0</v>
      </c>
      <c r="AI21" s="184">
        <f t="shared" si="18"/>
        <v>0</v>
      </c>
      <c r="AJ21" s="257">
        <f t="shared" si="19"/>
        <v>0</v>
      </c>
      <c r="AK21" s="166"/>
      <c r="AL21" s="178">
        <v>17</v>
      </c>
      <c r="AM21" s="233" t="str" cm="1">
        <f t="array" ref="AM21">IFERROR(_xlfn.UNIQUE(_xlfn._xlws.FILTER(Kopsavilkums!$C:$C,(AL21=Kopsavilkums!$A:$A))),"")</f>
        <v/>
      </c>
      <c r="AN21" s="228">
        <f t="shared" si="0"/>
        <v>0</v>
      </c>
      <c r="AO21" s="258">
        <f t="shared" si="1"/>
        <v>0</v>
      </c>
      <c r="AP21" s="228">
        <f t="shared" si="2"/>
        <v>0</v>
      </c>
      <c r="AQ21" s="258">
        <f t="shared" si="3"/>
        <v>0</v>
      </c>
      <c r="AR21" s="228">
        <f t="shared" si="4"/>
        <v>0</v>
      </c>
      <c r="AS21" s="258">
        <f t="shared" si="5"/>
        <v>0</v>
      </c>
      <c r="AT21" s="228">
        <f t="shared" si="6"/>
        <v>0</v>
      </c>
      <c r="AU21" s="258">
        <f t="shared" si="7"/>
        <v>0</v>
      </c>
      <c r="AV21" s="229">
        <f t="shared" si="8"/>
        <v>0</v>
      </c>
      <c r="AW21" s="259">
        <f t="shared" si="9"/>
        <v>0</v>
      </c>
      <c r="AX21" s="144" t="str">
        <f t="shared" si="10"/>
        <v/>
      </c>
      <c r="AY21" s="166"/>
    </row>
    <row r="22" spans="1:51" ht="12.75" customHeight="1" x14ac:dyDescent="0.15">
      <c r="A22" s="173">
        <f t="shared" si="11"/>
        <v>3</v>
      </c>
      <c r="B22" s="217">
        <f>COUNTIF(C$10:C22,C22)</f>
        <v>1</v>
      </c>
      <c r="C22" s="312" t="s">
        <v>21</v>
      </c>
      <c r="D22" s="304" t="s">
        <v>22</v>
      </c>
      <c r="E22" s="189" t="s">
        <v>16</v>
      </c>
      <c r="F22" s="183">
        <f>SUMIFS('Sekt-1.p'!$E:$E,'Sekt-1.p'!$A:$A,1,'Sekt-1.p'!$B:$B,$A22,'Sekt-1.p'!$D:$D,$D22)+SUMIFS('Sekt-1.p'!$K:$K,'Sekt-1.p'!$A:$A,1,'Sekt-1.p'!$B:$B,$A22,'Sekt-1.p'!$J:$J,$D22)+SUMIFS('Sekt-1.p'!$Q:$Q,'Sekt-1.p'!$A:$A,1,'Sekt-1.p'!$B:$B,$A22,'Sekt-1.p'!$P:$P,$D22)+SUMIFS('Sekt-1.p'!$W:$W,'Sekt-1.p'!$A:$A,1,'Sekt-1.p'!$B:$B,$A22,'Sekt-1.p'!$V:$V,$D22)+SUMIFS('Sekt-1.p'!$AC:$AC,'Sekt-1.p'!$A:$A,1,'Sekt-1.p'!$B:$B,$A22,'Sekt-1.p'!$AA:$AA,$D22)</f>
        <v>0.20399999999999999</v>
      </c>
      <c r="G22" s="252">
        <f>SUMIFS('Sekt-1.p'!$F:$F,'Sekt-1.p'!$A:$A,1,'Sekt-1.p'!$B:$B,$A22,'Sekt-1.p'!$D:$D,$D22)+SUMIFS('Sekt-1.p'!$L:$L,'Sekt-1.p'!$A:$A,1,'Sekt-1.p'!$B:$B,$A22,'Sekt-1.p'!$J:$J,$D22)+SUMIFS('Sekt-1.p'!$R:$R,'Sekt-1.p'!$A:$A,1,'Sekt-1.p'!$B:$B,$A22,'Sekt-1.p'!$P:$P,$D22)+SUMIFS('Sekt-1.p'!$X:$X,'Sekt-1.p'!$A:$A,1,'Sekt-1.p'!$B:$B,$A22,'Sekt-1.p'!$V:$V,$D22)+SUMIFS('Sekt-1.p'!$AD:$AD,'Sekt-1.p'!$A:$A,1,'Sekt-1.p'!$B:$B,$A22,'Sekt-1.p'!$AA:$AA,$D22)</f>
        <v>1.5</v>
      </c>
      <c r="H22" s="191" t="s">
        <v>17</v>
      </c>
      <c r="I22" s="183">
        <f>SUMIFS('Sekt-1.p'!$E:$E,'Sekt-1.p'!$A:$A,2,'Sekt-1.p'!$B:$B,$A22,'Sekt-1.p'!$D:$D,$D22)+SUMIFS('Sekt-1.p'!$K:$K,'Sekt-1.p'!$A:$A,2,'Sekt-1.p'!$B:$B,$A22,'Sekt-1.p'!$J:$J,$D22)+SUMIFS('Sekt-1.p'!$Q:$Q,'Sekt-1.p'!$A:$A,2,'Sekt-1.p'!$B:$B,$A22,'Sekt-1.p'!$P:$P,$D22)+SUMIFS('Sekt-1.p'!$W:$W,'Sekt-1.p'!$A:$A,2,'Sekt-1.p'!$B:$B,$A22,'Sekt-1.p'!$V:$V,$D22)+SUMIFS('Sekt-1.p'!$AC:$AC,'Sekt-1.p'!$A:$A,2,'Sekt-1.p'!$B:$B,$A22,'Sekt-1.p'!$AA:$AA,$D22)</f>
        <v>0.498</v>
      </c>
      <c r="J22" s="253">
        <f>SUMIFS('Sekt-1.p'!$F:$F,'Sekt-1.p'!$A:$A,2,'Sekt-1.p'!$B:$B,$A22,'Sekt-1.p'!$D:$D,$D22)+SUMIFS('Sekt-1.p'!$L:$L,'Sekt-1.p'!$A:$A,2,'Sekt-1.p'!$B:$B,$A22,'Sekt-1.p'!$J:$J,$D22)+SUMIFS('Sekt-1.p'!$R:$R,'Sekt-1.p'!$A:$A,2,'Sekt-1.p'!$B:$B,$A22,'Sekt-1.p'!$P:$P,$D22)+SUMIFS('Sekt-1.p'!$X:$X,'Sekt-1.p'!$A:$A,2,'Sekt-1.p'!$B:$B,$A22,'Sekt-1.p'!$V:$V,$D22)+SUMIFS('Sekt-1.p'!$AD:$AD,'Sekt-1.p'!$A:$A,2,'Sekt-1.p'!$B:$B,$A22,'Sekt-1.p'!$AA:$AA,$D22)</f>
        <v>1</v>
      </c>
      <c r="K22" s="184">
        <f t="shared" si="12"/>
        <v>0.70199999999999996</v>
      </c>
      <c r="L22" s="185">
        <f t="shared" si="13"/>
        <v>2.5</v>
      </c>
      <c r="M22" s="193"/>
      <c r="N22" s="183">
        <f>SUMIFS('Sekt-2.p'!$E:$E,'Sekt-2.p'!$A:$A,1,'Sekt-2.p'!$B:$B,$A22,'Sekt-2.p'!$D:$D,$D22)+SUMIFS('Sekt-2.p'!$K:$K,'Sekt-2.p'!$A:$A,1,'Sekt-2.p'!$B:$B,$A22,'Sekt-2.p'!$J:$J,$D22)+SUMIFS('Sekt-2.p'!$Q:$Q,'Sekt-2.p'!$A:$A,1,'Sekt-2.p'!$B:$B,$A22,'Sekt-2.p'!$P:$P,$D22)+SUMIFS('Sekt-2.p'!$W:$W,'Sekt-2.p'!$A:$A,1,'Sekt-2.p'!$B:$B,$A22,'Sekt-2.p'!$V:$V,$D22)+SUMIFS('Sekt-2.p'!$AC:$AC,'Sekt-2.p'!$A:$A,1,'Sekt-2.p'!$B:$B,$A22,'Sekt-2.p'!$AA:$AA,$D22)</f>
        <v>0</v>
      </c>
      <c r="O22" s="252">
        <f>SUMIFS('Sekt-2.p'!$F:$F,'Sekt-2.p'!$A:$A,1,'Sekt-2.p'!$B:$B,$A22,'Sekt-2.p'!$D:$D,$D22)+SUMIFS('Sekt-2.p'!$L:$L,'Sekt-2.p'!$A:$A,1,'Sekt-2.p'!$B:$B,$A22,'Sekt-2.p'!$J:$J,$D22)+SUMIFS('Sekt-2.p'!$R:$R,'Sekt-2.p'!$A:$A,1,'Sekt-2.p'!$B:$B,$A22,'Sekt-2.p'!$P:$P,$D22)+SUMIFS('Sekt-2.p'!$X:$X,'Sekt-2.p'!$A:$A,1,'Sekt-2.p'!$B:$B,$A22,'Sekt-2.p'!$V:$V,$D22)+SUMIFS('Sekt-2.p'!$AD:$AD,'Sekt-2.p'!$A:$A,1,'Sekt-2.p'!$B:$B,$A22,'Sekt-2.p'!$AA:$AA,$D22)</f>
        <v>0</v>
      </c>
      <c r="P22" s="191"/>
      <c r="Q22" s="183">
        <f>SUMIFS('Sekt-2.p'!$E:$E,'Sekt-2.p'!$A:$A,2,'Sekt-2.p'!$B:$B,$A22,'Sekt-2.p'!$D:$D,$D22)+SUMIFS('Sekt-2.p'!$K:$K,'Sekt-2.p'!$A:$A,2,'Sekt-2.p'!$B:$B,$A22,'Sekt-2.p'!$J:$J,$D22)+SUMIFS('Sekt-2.p'!$Q:$Q,'Sekt-2.p'!$A:$A,2,'Sekt-2.p'!$B:$B,$A22,'Sekt-2.p'!$P:$P,$D22)+SUMIFS('Sekt-2.p'!$W:$W,'Sekt-2.p'!$A:$A,2,'Sekt-2.p'!$B:$B,$A22,'Sekt-2.p'!$V:$V,$D22)+SUMIFS('Sekt-2.p'!$AC:$AC,'Sekt-2.p'!$A:$A,2,'Sekt-2.p'!$B:$B,$A22,'Sekt-2.p'!$AA:$AA,$D22)</f>
        <v>0</v>
      </c>
      <c r="R22" s="253">
        <f>SUMIFS('Sekt-2.p'!$F:$F,'Sekt-2.p'!$A:$A,2,'Sekt-2.p'!$B:$B,$A22,'Sekt-2.p'!$D:$D,$D22)+SUMIFS('Sekt-2.p'!$L:$L,'Sekt-2.p'!$A:$A,2,'Sekt-2.p'!$B:$B,$A22,'Sekt-2.p'!$J:$J,$D22)+SUMIFS('Sekt-2.p'!$R:$R,'Sekt-2.p'!$A:$A,2,'Sekt-2.p'!$B:$B,$A22,'Sekt-2.p'!$P:$P,$D22)+SUMIFS('Sekt-2.p'!$X:$X,'Sekt-2.p'!$A:$A,2,'Sekt-2.p'!$B:$B,$A22,'Sekt-2.p'!$V:$V,$D22)+SUMIFS('Sekt-2.p'!$AD:$AD,'Sekt-2.p'!$A:$A,2,'Sekt-2.p'!$B:$B,$A22,'Sekt-2.p'!$AA:$AA,$D22)</f>
        <v>0</v>
      </c>
      <c r="S22" s="184">
        <f t="shared" si="14"/>
        <v>0</v>
      </c>
      <c r="T22" s="185">
        <f t="shared" si="15"/>
        <v>0</v>
      </c>
      <c r="U22" s="191"/>
      <c r="V22" s="183">
        <f>SUMIFS('Sekt-3.p'!$E:$E,'Sekt-3.p'!$A:$A,1,'Sekt-3.p'!$B:$B,$A22,'Sekt-3.p'!$D:$D,$D22)+SUMIFS('Sekt-3.p'!$K:$K,'Sekt-3.p'!$A:$A,1,'Sekt-3.p'!$B:$B,$A22,'Sekt-3.p'!$J:$J,$D22)+SUMIFS('Sekt-3.p'!$Q:$Q,'Sekt-3.p'!$A:$A,1,'Sekt-3.p'!$B:$B,$A22,'Sekt-3.p'!$P:$P,$D22)+SUMIFS('Sekt-3.p'!$W:$W,'Sekt-3.p'!$A:$A,1,'Sekt-3.p'!$B:$B,$A22,'Sekt-3.p'!$V:$V,$D22)+SUMIFS('Sekt-3.p'!$AC:$AC,'Sekt-3.p'!$A:$A,1,'Sekt-3.p'!$B:$B,$A22,'Sekt-3.p'!$AA:$AA,$D22)</f>
        <v>0</v>
      </c>
      <c r="W22" s="252">
        <f>SUMIFS('Sekt-3.p'!$F:$F,'Sekt-3.p'!$A:$A,1,'Sekt-3.p'!$B:$B,$A22,'Sekt-3.p'!$D:$D,$D22)+SUMIFS('Sekt-3.p'!$L:$L,'Sekt-3.p'!$A:$A,1,'Sekt-3.p'!$B:$B,$A22,'Sekt-3.p'!$J:$J,$D22)+SUMIFS('Sekt-3.p'!$R:$R,'Sekt-3.p'!$A:$A,1,'Sekt-3.p'!$B:$B,$A22,'Sekt-3.p'!$P:$P,$D22)+SUMIFS('Sekt-3.p'!$X:$X,'Sekt-3.p'!$A:$A,1,'Sekt-3.p'!$B:$B,$A22,'Sekt-3.p'!$V:$V,$D22)+SUMIFS('Sekt-3.p'!$AD:$AD,'Sekt-3.p'!$A:$A,1,'Sekt-3.p'!$B:$B,$A22,'Sekt-3.p'!$AA:$AA,$D22)</f>
        <v>0</v>
      </c>
      <c r="X22" s="191"/>
      <c r="Y22" s="183">
        <f>SUMIFS('Sekt-3.p'!$E:$E,'Sekt-3.p'!$A:$A,2,'Sekt-3.p'!$B:$B,$A22,'Sekt-3.p'!$D:$D,$D22)+SUMIFS('Sekt-3.p'!$K:$K,'Sekt-3.p'!$A:$A,2,'Sekt-3.p'!$B:$B,$A22,'Sekt-3.p'!$J:$J,$D22)+SUMIFS('Sekt-3.p'!$Q:$Q,'Sekt-3.p'!$A:$A,2,'Sekt-3.p'!$B:$B,$A22,'Sekt-3.p'!$P:$P,$D22)+SUMIFS('Sekt-3.p'!$W:$W,'Sekt-3.p'!$A:$A,2,'Sekt-3.p'!$B:$B,$A22,'Sekt-3.p'!$V:$V,$D22)+SUMIFS('Sekt-3.p'!$AC:$AC,'Sekt-3.p'!$A:$A,2,'Sekt-3.p'!$B:$B,$A22,'Sekt-3.p'!$AA:$AA,$D22)</f>
        <v>0</v>
      </c>
      <c r="Z22" s="252">
        <f>SUMIFS('Sekt-3.p'!$F:$F,'Sekt-3.p'!$A:$A,2,'Sekt-3.p'!$B:$B,$A22,'Sekt-3.p'!$D:$D,$D22)+SUMIFS('Sekt-3.p'!$L:$L,'Sekt-3.p'!$A:$A,2,'Sekt-3.p'!$B:$B,$A22,'Sekt-3.p'!$J:$J,$D22)+SUMIFS('Sekt-3.p'!$R:$R,'Sekt-3.p'!$A:$A,2,'Sekt-3.p'!$B:$B,$A22,'Sekt-3.p'!$P:$P,$D22)+SUMIFS('Sekt-3.p'!$X:$X,'Sekt-3.p'!$A:$A,2,'Sekt-3.p'!$B:$B,$A22,'Sekt-3.p'!$V:$V,$D22)+SUMIFS('Sekt-3.p'!$AD:$AD,'Sekt-3.p'!$A:$A,2,'Sekt-3.p'!$B:$B,$A22,'Sekt-3.p'!$AA:$AA,$D22)</f>
        <v>0</v>
      </c>
      <c r="AA22" s="184">
        <f t="shared" si="16"/>
        <v>0</v>
      </c>
      <c r="AB22" s="254">
        <f t="shared" si="17"/>
        <v>0</v>
      </c>
      <c r="AC22" s="191"/>
      <c r="AD22" s="183">
        <f>SUMIFS('Sekt-4.p'!$E:$E,'Sekt-4.p'!$A:$A,1,'Sekt-4.p'!$B:$B,$A22,'Sekt-4.p'!$D:$D,$D22)+SUMIFS('Sekt-4.p'!$K:$K,'Sekt-4.p'!$A:$A,1,'Sekt-4.p'!$B:$B,$A22,'Sekt-4.p'!$J:$J,$D22)+SUMIFS('Sekt-4.p'!$Q:$Q,'Sekt-4.p'!$A:$A,1,'Sekt-4.p'!$B:$B,$A22,'Sekt-4.p'!$P:$P,$D22)+SUMIFS('Sekt-4.p'!$W:$W,'Sekt-4.p'!$A:$A,1,'Sekt-4.p'!$B:$B,$A22,'Sekt-4.p'!$V:$V,$D22)+SUMIFS('Sekt-4.p'!$AC:$AC,'Sekt-4.p'!$A:$A,1,'Sekt-4.p'!$B:$B,$A22,'Sekt-4.p'!$AA:$AA,$D22)</f>
        <v>0</v>
      </c>
      <c r="AE22" s="252">
        <f>SUMIFS('Sekt-4.p'!$F:$F,'Sekt-4.p'!$A:$A,1,'Sekt-4.p'!$B:$B,$A22,'Sekt-4.p'!$D:$D,$D22)+SUMIFS('Sekt-4.p'!$L:$L,'Sekt-4.p'!$A:$A,1,'Sekt-4.p'!$B:$B,$A22,'Sekt-4.p'!$J:$J,$D22)+SUMIFS('Sekt-4.p'!$R:$R,'Sekt-4.p'!$A:$A,1,'Sekt-4.p'!$B:$B,$A22,'Sekt-4.p'!$P:$P,$D22)+SUMIFS('Sekt-4.p'!$X:$X,'Sekt-4.p'!$A:$A,1,'Sekt-4.p'!$B:$B,$A22,'Sekt-4.p'!$V:$V,$D22)+SUMIFS('Sekt-4.p'!$AD:$AD,'Sekt-4.p'!$A:$A,1,'Sekt-4.p'!$B:$B,$A22,'Sekt-4.p'!$AA:$AA,$D22)</f>
        <v>0</v>
      </c>
      <c r="AF22" s="191"/>
      <c r="AG22" s="183">
        <f>SUMIFS('Sekt-4.p'!$E:$E,'Sekt-4.p'!$A:$A,1,'Sekt-4.p'!$B:$B,$A22,'Sekt-4.p'!$D:$D,$D22)+SUMIFS('Sekt-4.p'!$K:$K,'Sekt-4.p'!$A:$A,1,'Sekt-4.p'!$B:$B,$A22,'Sekt-4.p'!$J:$J,$D22)+SUMIFS('Sekt-4.p'!$Q:$Q,'Sekt-4.p'!$A:$A,1,'Sekt-4.p'!$B:$B,$A22,'Sekt-4.p'!$P:$P,$D22)+SUMIFS('Sekt-4.p'!$W:$W,'Sekt-4.p'!$A:$A,1,'Sekt-4.p'!$B:$B,$A22,'Sekt-4.p'!$V:$V,$D22)+SUMIFS('Sekt-4.p'!$AC:$AC,'Sekt-4.p'!$A:$A,1,'Sekt-4.p'!$B:$B,$A22,'Sekt-4.p'!$AA:$AA,$D22)</f>
        <v>0</v>
      </c>
      <c r="AH22" s="252">
        <f>SUMIFS('Sekt-4.p'!$F:$F,'Sekt-4.p'!$A:$A,1,'Sekt-4.p'!$B:$B,$A22,'Sekt-4.p'!$D:$D,$D22)+SUMIFS('Sekt-4.p'!$L:$L,'Sekt-4.p'!$A:$A,1,'Sekt-4.p'!$B:$B,$A22,'Sekt-4.p'!$J:$J,$D22)+SUMIFS('Sekt-4.p'!$R:$R,'Sekt-4.p'!$A:$A,1,'Sekt-4.p'!$B:$B,$A22,'Sekt-4.p'!$P:$P,$D22)+SUMIFS('Sekt-4.p'!$X:$X,'Sekt-4.p'!$A:$A,1,'Sekt-4.p'!$B:$B,$A22,'Sekt-4.p'!$V:$V,$D22)+SUMIFS('Sekt-4.p'!$AD:$AD,'Sekt-4.p'!$A:$A,1,'Sekt-4.p'!$B:$B,$A22,'Sekt-4.p'!$AA:$AA,$D22)</f>
        <v>0</v>
      </c>
      <c r="AI22" s="184">
        <f t="shared" si="18"/>
        <v>0</v>
      </c>
      <c r="AJ22" s="257">
        <f t="shared" si="19"/>
        <v>0</v>
      </c>
      <c r="AK22" s="166"/>
      <c r="AL22" s="178">
        <v>4</v>
      </c>
      <c r="AM22" s="233" t="str" cm="1">
        <f t="array" ref="AM22">IFERROR(_xlfn.UNIQUE(_xlfn._xlws.FILTER(Kopsavilkums!$C:$C,(AL22=Kopsavilkums!$A:$A))),"")</f>
        <v>C.Albula1/Alūksne</v>
      </c>
      <c r="AN22" s="228">
        <f t="shared" si="0"/>
        <v>2.202</v>
      </c>
      <c r="AO22" s="258">
        <f t="shared" si="1"/>
        <v>38</v>
      </c>
      <c r="AP22" s="228">
        <f t="shared" si="2"/>
        <v>0</v>
      </c>
      <c r="AQ22" s="258">
        <f t="shared" si="3"/>
        <v>0</v>
      </c>
      <c r="AR22" s="228">
        <f t="shared" si="4"/>
        <v>0</v>
      </c>
      <c r="AS22" s="258">
        <f t="shared" si="5"/>
        <v>0</v>
      </c>
      <c r="AT22" s="228">
        <f t="shared" si="6"/>
        <v>0</v>
      </c>
      <c r="AU22" s="258">
        <f t="shared" si="7"/>
        <v>0</v>
      </c>
      <c r="AV22" s="229">
        <f t="shared" si="8"/>
        <v>2.202</v>
      </c>
      <c r="AW22" s="259">
        <f t="shared" si="9"/>
        <v>38</v>
      </c>
      <c r="AX22" s="144">
        <f t="shared" si="10"/>
        <v>4</v>
      </c>
      <c r="AY22" s="166"/>
    </row>
    <row r="23" spans="1:51" ht="12.75" customHeight="1" x14ac:dyDescent="0.15">
      <c r="A23" s="173">
        <f t="shared" si="11"/>
        <v>3</v>
      </c>
      <c r="B23" s="217">
        <f>COUNTIF(C$10:C23,C23)</f>
        <v>2</v>
      </c>
      <c r="C23" s="312" t="str">
        <f>C22</f>
        <v>Makšķerlietas.lv/Ziemeļnieki</v>
      </c>
      <c r="D23" s="304" t="s">
        <v>23</v>
      </c>
      <c r="E23" s="189" t="s">
        <v>14</v>
      </c>
      <c r="F23" s="183">
        <f>SUMIFS('Sekt-1.p'!$E:$E,'Sekt-1.p'!$A:$A,1,'Sekt-1.p'!$B:$B,$A23,'Sekt-1.p'!$D:$D,$D23)+SUMIFS('Sekt-1.p'!$K:$K,'Sekt-1.p'!$A:$A,1,'Sekt-1.p'!$B:$B,$A23,'Sekt-1.p'!$J:$J,$D23)+SUMIFS('Sekt-1.p'!$Q:$Q,'Sekt-1.p'!$A:$A,1,'Sekt-1.p'!$B:$B,$A23,'Sekt-1.p'!$P:$P,$D23)+SUMIFS('Sekt-1.p'!$W:$W,'Sekt-1.p'!$A:$A,1,'Sekt-1.p'!$B:$B,$A23,'Sekt-1.p'!$V:$V,$D23)+SUMIFS('Sekt-1.p'!$AC:$AC,'Sekt-1.p'!$A:$A,1,'Sekt-1.p'!$B:$B,$A23,'Sekt-1.p'!$AA:$AA,$D23)</f>
        <v>0.09</v>
      </c>
      <c r="G23" s="252">
        <f>SUMIFS('Sekt-1.p'!$F:$F,'Sekt-1.p'!$A:$A,1,'Sekt-1.p'!$B:$B,$A23,'Sekt-1.p'!$D:$D,$D23)+SUMIFS('Sekt-1.p'!$L:$L,'Sekt-1.p'!$A:$A,1,'Sekt-1.p'!$B:$B,$A23,'Sekt-1.p'!$J:$J,$D23)+SUMIFS('Sekt-1.p'!$R:$R,'Sekt-1.p'!$A:$A,1,'Sekt-1.p'!$B:$B,$A23,'Sekt-1.p'!$P:$P,$D23)+SUMIFS('Sekt-1.p'!$X:$X,'Sekt-1.p'!$A:$A,1,'Sekt-1.p'!$B:$B,$A23,'Sekt-1.p'!$V:$V,$D23)+SUMIFS('Sekt-1.p'!$AD:$AD,'Sekt-1.p'!$A:$A,1,'Sekt-1.p'!$B:$B,$A23,'Sekt-1.p'!$AA:$AA,$D23)</f>
        <v>8</v>
      </c>
      <c r="H23" s="191" t="s">
        <v>16</v>
      </c>
      <c r="I23" s="183">
        <f>SUMIFS('Sekt-1.p'!$E:$E,'Sekt-1.p'!$A:$A,2,'Sekt-1.p'!$B:$B,$A23,'Sekt-1.p'!$D:$D,$D23)+SUMIFS('Sekt-1.p'!$K:$K,'Sekt-1.p'!$A:$A,2,'Sekt-1.p'!$B:$B,$A23,'Sekt-1.p'!$J:$J,$D23)+SUMIFS('Sekt-1.p'!$Q:$Q,'Sekt-1.p'!$A:$A,2,'Sekt-1.p'!$B:$B,$A23,'Sekt-1.p'!$P:$P,$D23)+SUMIFS('Sekt-1.p'!$W:$W,'Sekt-1.p'!$A:$A,2,'Sekt-1.p'!$B:$B,$A23,'Sekt-1.p'!$V:$V,$D23)+SUMIFS('Sekt-1.p'!$AC:$AC,'Sekt-1.p'!$A:$A,2,'Sekt-1.p'!$B:$B,$A23,'Sekt-1.p'!$AA:$AA,$D23)</f>
        <v>0.16600000000000001</v>
      </c>
      <c r="J23" s="253">
        <f>SUMIFS('Sekt-1.p'!$F:$F,'Sekt-1.p'!$A:$A,2,'Sekt-1.p'!$B:$B,$A23,'Sekt-1.p'!$D:$D,$D23)+SUMIFS('Sekt-1.p'!$L:$L,'Sekt-1.p'!$A:$A,2,'Sekt-1.p'!$B:$B,$A23,'Sekt-1.p'!$J:$J,$D23)+SUMIFS('Sekt-1.p'!$R:$R,'Sekt-1.p'!$A:$A,2,'Sekt-1.p'!$B:$B,$A23,'Sekt-1.p'!$P:$P,$D23)+SUMIFS('Sekt-1.p'!$X:$X,'Sekt-1.p'!$A:$A,2,'Sekt-1.p'!$B:$B,$A23,'Sekt-1.p'!$V:$V,$D23)+SUMIFS('Sekt-1.p'!$AD:$AD,'Sekt-1.p'!$A:$A,2,'Sekt-1.p'!$B:$B,$A23,'Sekt-1.p'!$AA:$AA,$D23)</f>
        <v>5</v>
      </c>
      <c r="K23" s="184">
        <f t="shared" si="12"/>
        <v>0.25600000000000001</v>
      </c>
      <c r="L23" s="185">
        <f t="shared" si="13"/>
        <v>13</v>
      </c>
      <c r="M23" s="193"/>
      <c r="N23" s="183">
        <f>SUMIFS('Sekt-2.p'!$E:$E,'Sekt-2.p'!$A:$A,1,'Sekt-2.p'!$B:$B,$A23,'Sekt-2.p'!$D:$D,$D23)+SUMIFS('Sekt-2.p'!$K:$K,'Sekt-2.p'!$A:$A,1,'Sekt-2.p'!$B:$B,$A23,'Sekt-2.p'!$J:$J,$D23)+SUMIFS('Sekt-2.p'!$Q:$Q,'Sekt-2.p'!$A:$A,1,'Sekt-2.p'!$B:$B,$A23,'Sekt-2.p'!$P:$P,$D23)+SUMIFS('Sekt-2.p'!$W:$W,'Sekt-2.p'!$A:$A,1,'Sekt-2.p'!$B:$B,$A23,'Sekt-2.p'!$V:$V,$D23)+SUMIFS('Sekt-2.p'!$AC:$AC,'Sekt-2.p'!$A:$A,1,'Sekt-2.p'!$B:$B,$A23,'Sekt-2.p'!$AA:$AA,$D23)</f>
        <v>0</v>
      </c>
      <c r="O23" s="252">
        <f>SUMIFS('Sekt-2.p'!$F:$F,'Sekt-2.p'!$A:$A,1,'Sekt-2.p'!$B:$B,$A23,'Sekt-2.p'!$D:$D,$D23)+SUMIFS('Sekt-2.p'!$L:$L,'Sekt-2.p'!$A:$A,1,'Sekt-2.p'!$B:$B,$A23,'Sekt-2.p'!$J:$J,$D23)+SUMIFS('Sekt-2.p'!$R:$R,'Sekt-2.p'!$A:$A,1,'Sekt-2.p'!$B:$B,$A23,'Sekt-2.p'!$P:$P,$D23)+SUMIFS('Sekt-2.p'!$X:$X,'Sekt-2.p'!$A:$A,1,'Sekt-2.p'!$B:$B,$A23,'Sekt-2.p'!$V:$V,$D23)+SUMIFS('Sekt-2.p'!$AD:$AD,'Sekt-2.p'!$A:$A,1,'Sekt-2.p'!$B:$B,$A23,'Sekt-2.p'!$AA:$AA,$D23)</f>
        <v>0</v>
      </c>
      <c r="P23" s="191"/>
      <c r="Q23" s="183">
        <f>SUMIFS('Sekt-2.p'!$E:$E,'Sekt-2.p'!$A:$A,2,'Sekt-2.p'!$B:$B,$A23,'Sekt-2.p'!$D:$D,$D23)+SUMIFS('Sekt-2.p'!$K:$K,'Sekt-2.p'!$A:$A,2,'Sekt-2.p'!$B:$B,$A23,'Sekt-2.p'!$J:$J,$D23)+SUMIFS('Sekt-2.p'!$Q:$Q,'Sekt-2.p'!$A:$A,2,'Sekt-2.p'!$B:$B,$A23,'Sekt-2.p'!$P:$P,$D23)+SUMIFS('Sekt-2.p'!$W:$W,'Sekt-2.p'!$A:$A,2,'Sekt-2.p'!$B:$B,$A23,'Sekt-2.p'!$V:$V,$D23)+SUMIFS('Sekt-2.p'!$AC:$AC,'Sekt-2.p'!$A:$A,2,'Sekt-2.p'!$B:$B,$A23,'Sekt-2.p'!$AA:$AA,$D23)</f>
        <v>0</v>
      </c>
      <c r="R23" s="253">
        <f>SUMIFS('Sekt-2.p'!$F:$F,'Sekt-2.p'!$A:$A,2,'Sekt-2.p'!$B:$B,$A23,'Sekt-2.p'!$D:$D,$D23)+SUMIFS('Sekt-2.p'!$L:$L,'Sekt-2.p'!$A:$A,2,'Sekt-2.p'!$B:$B,$A23,'Sekt-2.p'!$J:$J,$D23)+SUMIFS('Sekt-2.p'!$R:$R,'Sekt-2.p'!$A:$A,2,'Sekt-2.p'!$B:$B,$A23,'Sekt-2.p'!$P:$P,$D23)+SUMIFS('Sekt-2.p'!$X:$X,'Sekt-2.p'!$A:$A,2,'Sekt-2.p'!$B:$B,$A23,'Sekt-2.p'!$V:$V,$D23)+SUMIFS('Sekt-2.p'!$AD:$AD,'Sekt-2.p'!$A:$A,2,'Sekt-2.p'!$B:$B,$A23,'Sekt-2.p'!$AA:$AA,$D23)</f>
        <v>0</v>
      </c>
      <c r="S23" s="184">
        <f t="shared" si="14"/>
        <v>0</v>
      </c>
      <c r="T23" s="185">
        <f t="shared" si="15"/>
        <v>0</v>
      </c>
      <c r="U23" s="191"/>
      <c r="V23" s="183">
        <f>SUMIFS('Sekt-3.p'!$E:$E,'Sekt-3.p'!$A:$A,1,'Sekt-3.p'!$B:$B,$A23,'Sekt-3.p'!$D:$D,$D23)+SUMIFS('Sekt-3.p'!$K:$K,'Sekt-3.p'!$A:$A,1,'Sekt-3.p'!$B:$B,$A23,'Sekt-3.p'!$J:$J,$D23)+SUMIFS('Sekt-3.p'!$Q:$Q,'Sekt-3.p'!$A:$A,1,'Sekt-3.p'!$B:$B,$A23,'Sekt-3.p'!$P:$P,$D23)+SUMIFS('Sekt-3.p'!$W:$W,'Sekt-3.p'!$A:$A,1,'Sekt-3.p'!$B:$B,$A23,'Sekt-3.p'!$V:$V,$D23)+SUMIFS('Sekt-3.p'!$AC:$AC,'Sekt-3.p'!$A:$A,1,'Sekt-3.p'!$B:$B,$A23,'Sekt-3.p'!$AA:$AA,$D23)</f>
        <v>0</v>
      </c>
      <c r="W23" s="252">
        <f>SUMIFS('Sekt-3.p'!$F:$F,'Sekt-3.p'!$A:$A,1,'Sekt-3.p'!$B:$B,$A23,'Sekt-3.p'!$D:$D,$D23)+SUMIFS('Sekt-3.p'!$L:$L,'Sekt-3.p'!$A:$A,1,'Sekt-3.p'!$B:$B,$A23,'Sekt-3.p'!$J:$J,$D23)+SUMIFS('Sekt-3.p'!$R:$R,'Sekt-3.p'!$A:$A,1,'Sekt-3.p'!$B:$B,$A23,'Sekt-3.p'!$P:$P,$D23)+SUMIFS('Sekt-3.p'!$X:$X,'Sekt-3.p'!$A:$A,1,'Sekt-3.p'!$B:$B,$A23,'Sekt-3.p'!$V:$V,$D23)+SUMIFS('Sekt-3.p'!$AD:$AD,'Sekt-3.p'!$A:$A,1,'Sekt-3.p'!$B:$B,$A23,'Sekt-3.p'!$AA:$AA,$D23)</f>
        <v>0</v>
      </c>
      <c r="X23" s="191"/>
      <c r="Y23" s="183">
        <f>SUMIFS('Sekt-3.p'!$E:$E,'Sekt-3.p'!$A:$A,2,'Sekt-3.p'!$B:$B,$A23,'Sekt-3.p'!$D:$D,$D23)+SUMIFS('Sekt-3.p'!$K:$K,'Sekt-3.p'!$A:$A,2,'Sekt-3.p'!$B:$B,$A23,'Sekt-3.p'!$J:$J,$D23)+SUMIFS('Sekt-3.p'!$Q:$Q,'Sekt-3.p'!$A:$A,2,'Sekt-3.p'!$B:$B,$A23,'Sekt-3.p'!$P:$P,$D23)+SUMIFS('Sekt-3.p'!$W:$W,'Sekt-3.p'!$A:$A,2,'Sekt-3.p'!$B:$B,$A23,'Sekt-3.p'!$V:$V,$D23)+SUMIFS('Sekt-3.p'!$AC:$AC,'Sekt-3.p'!$A:$A,2,'Sekt-3.p'!$B:$B,$A23,'Sekt-3.p'!$AA:$AA,$D23)</f>
        <v>0</v>
      </c>
      <c r="Z23" s="252">
        <f>SUMIFS('Sekt-3.p'!$F:$F,'Sekt-3.p'!$A:$A,2,'Sekt-3.p'!$B:$B,$A23,'Sekt-3.p'!$D:$D,$D23)+SUMIFS('Sekt-3.p'!$L:$L,'Sekt-3.p'!$A:$A,2,'Sekt-3.p'!$B:$B,$A23,'Sekt-3.p'!$J:$J,$D23)+SUMIFS('Sekt-3.p'!$R:$R,'Sekt-3.p'!$A:$A,2,'Sekt-3.p'!$B:$B,$A23,'Sekt-3.p'!$P:$P,$D23)+SUMIFS('Sekt-3.p'!$X:$X,'Sekt-3.p'!$A:$A,2,'Sekt-3.p'!$B:$B,$A23,'Sekt-3.p'!$V:$V,$D23)+SUMIFS('Sekt-3.p'!$AD:$AD,'Sekt-3.p'!$A:$A,2,'Sekt-3.p'!$B:$B,$A23,'Sekt-3.p'!$AA:$AA,$D23)</f>
        <v>0</v>
      </c>
      <c r="AA23" s="184">
        <f t="shared" si="16"/>
        <v>0</v>
      </c>
      <c r="AB23" s="254">
        <f t="shared" si="17"/>
        <v>0</v>
      </c>
      <c r="AC23" s="191"/>
      <c r="AD23" s="183">
        <f>SUMIFS('Sekt-4.p'!$E:$E,'Sekt-4.p'!$A:$A,1,'Sekt-4.p'!$B:$B,$A23,'Sekt-4.p'!$D:$D,$D23)+SUMIFS('Sekt-4.p'!$K:$K,'Sekt-4.p'!$A:$A,1,'Sekt-4.p'!$B:$B,$A23,'Sekt-4.p'!$J:$J,$D23)+SUMIFS('Sekt-4.p'!$Q:$Q,'Sekt-4.p'!$A:$A,1,'Sekt-4.p'!$B:$B,$A23,'Sekt-4.p'!$P:$P,$D23)+SUMIFS('Sekt-4.p'!$W:$W,'Sekt-4.p'!$A:$A,1,'Sekt-4.p'!$B:$B,$A23,'Sekt-4.p'!$V:$V,$D23)+SUMIFS('Sekt-4.p'!$AC:$AC,'Sekt-4.p'!$A:$A,1,'Sekt-4.p'!$B:$B,$A23,'Sekt-4.p'!$AA:$AA,$D23)</f>
        <v>0</v>
      </c>
      <c r="AE23" s="252">
        <f>SUMIFS('Sekt-4.p'!$F:$F,'Sekt-4.p'!$A:$A,1,'Sekt-4.p'!$B:$B,$A23,'Sekt-4.p'!$D:$D,$D23)+SUMIFS('Sekt-4.p'!$L:$L,'Sekt-4.p'!$A:$A,1,'Sekt-4.p'!$B:$B,$A23,'Sekt-4.p'!$J:$J,$D23)+SUMIFS('Sekt-4.p'!$R:$R,'Sekt-4.p'!$A:$A,1,'Sekt-4.p'!$B:$B,$A23,'Sekt-4.p'!$P:$P,$D23)+SUMIFS('Sekt-4.p'!$X:$X,'Sekt-4.p'!$A:$A,1,'Sekt-4.p'!$B:$B,$A23,'Sekt-4.p'!$V:$V,$D23)+SUMIFS('Sekt-4.p'!$AD:$AD,'Sekt-4.p'!$A:$A,1,'Sekt-4.p'!$B:$B,$A23,'Sekt-4.p'!$AA:$AA,$D23)</f>
        <v>0</v>
      </c>
      <c r="AF23" s="191"/>
      <c r="AG23" s="183">
        <f>SUMIFS('Sekt-4.p'!$E:$E,'Sekt-4.p'!$A:$A,1,'Sekt-4.p'!$B:$B,$A23,'Sekt-4.p'!$D:$D,$D23)+SUMIFS('Sekt-4.p'!$K:$K,'Sekt-4.p'!$A:$A,1,'Sekt-4.p'!$B:$B,$A23,'Sekt-4.p'!$J:$J,$D23)+SUMIFS('Sekt-4.p'!$Q:$Q,'Sekt-4.p'!$A:$A,1,'Sekt-4.p'!$B:$B,$A23,'Sekt-4.p'!$P:$P,$D23)+SUMIFS('Sekt-4.p'!$W:$W,'Sekt-4.p'!$A:$A,1,'Sekt-4.p'!$B:$B,$A23,'Sekt-4.p'!$V:$V,$D23)+SUMIFS('Sekt-4.p'!$AC:$AC,'Sekt-4.p'!$A:$A,1,'Sekt-4.p'!$B:$B,$A23,'Sekt-4.p'!$AA:$AA,$D23)</f>
        <v>0</v>
      </c>
      <c r="AH23" s="252">
        <f>SUMIFS('Sekt-4.p'!$F:$F,'Sekt-4.p'!$A:$A,1,'Sekt-4.p'!$B:$B,$A23,'Sekt-4.p'!$D:$D,$D23)+SUMIFS('Sekt-4.p'!$L:$L,'Sekt-4.p'!$A:$A,1,'Sekt-4.p'!$B:$B,$A23,'Sekt-4.p'!$J:$J,$D23)+SUMIFS('Sekt-4.p'!$R:$R,'Sekt-4.p'!$A:$A,1,'Sekt-4.p'!$B:$B,$A23,'Sekt-4.p'!$P:$P,$D23)+SUMIFS('Sekt-4.p'!$X:$X,'Sekt-4.p'!$A:$A,1,'Sekt-4.p'!$B:$B,$A23,'Sekt-4.p'!$V:$V,$D23)+SUMIFS('Sekt-4.p'!$AD:$AD,'Sekt-4.p'!$A:$A,1,'Sekt-4.p'!$B:$B,$A23,'Sekt-4.p'!$AA:$AA,$D23)</f>
        <v>0</v>
      </c>
      <c r="AI23" s="184">
        <f t="shared" si="18"/>
        <v>0</v>
      </c>
      <c r="AJ23" s="257">
        <f t="shared" si="19"/>
        <v>0</v>
      </c>
      <c r="AK23" s="166"/>
      <c r="AL23" s="178">
        <v>13</v>
      </c>
      <c r="AM23" s="233" t="str" cm="1">
        <f t="array" ref="AM23">IFERROR(_xlfn.UNIQUE(_xlfn._xlws.FILTER(Kopsavilkums!$C:$C,(AL23=Kopsavilkums!$A:$A))),"")</f>
        <v/>
      </c>
      <c r="AN23" s="228">
        <f t="shared" si="0"/>
        <v>0</v>
      </c>
      <c r="AO23" s="258">
        <f t="shared" si="1"/>
        <v>0</v>
      </c>
      <c r="AP23" s="228">
        <f t="shared" si="2"/>
        <v>0</v>
      </c>
      <c r="AQ23" s="258">
        <f t="shared" si="3"/>
        <v>0</v>
      </c>
      <c r="AR23" s="228">
        <f t="shared" si="4"/>
        <v>0</v>
      </c>
      <c r="AS23" s="258">
        <f t="shared" si="5"/>
        <v>0</v>
      </c>
      <c r="AT23" s="228">
        <f t="shared" si="6"/>
        <v>0</v>
      </c>
      <c r="AU23" s="258">
        <f t="shared" si="7"/>
        <v>0</v>
      </c>
      <c r="AV23" s="229">
        <f t="shared" si="8"/>
        <v>0</v>
      </c>
      <c r="AW23" s="259">
        <f t="shared" si="9"/>
        <v>0</v>
      </c>
      <c r="AX23" s="144" t="str">
        <f t="shared" si="10"/>
        <v/>
      </c>
      <c r="AY23" s="166"/>
    </row>
    <row r="24" spans="1:51" ht="12.75" customHeight="1" x14ac:dyDescent="0.15">
      <c r="A24" s="173">
        <f t="shared" si="11"/>
        <v>3</v>
      </c>
      <c r="B24" s="217">
        <f>COUNTIF(C$10:C24,C24)</f>
        <v>3</v>
      </c>
      <c r="C24" s="312" t="str">
        <f>C23</f>
        <v>Makšķerlietas.lv/Ziemeļnieki</v>
      </c>
      <c r="D24" s="304" t="s">
        <v>24</v>
      </c>
      <c r="E24" s="189" t="s">
        <v>17</v>
      </c>
      <c r="F24" s="183">
        <f>SUMIFS('Sekt-1.p'!$E:$E,'Sekt-1.p'!$A:$A,1,'Sekt-1.p'!$B:$B,$A24,'Sekt-1.p'!$D:$D,$D24)+SUMIFS('Sekt-1.p'!$K:$K,'Sekt-1.p'!$A:$A,1,'Sekt-1.p'!$B:$B,$A24,'Sekt-1.p'!$J:$J,$D24)+SUMIFS('Sekt-1.p'!$Q:$Q,'Sekt-1.p'!$A:$A,1,'Sekt-1.p'!$B:$B,$A24,'Sekt-1.p'!$P:$P,$D24)+SUMIFS('Sekt-1.p'!$W:$W,'Sekt-1.p'!$A:$A,1,'Sekt-1.p'!$B:$B,$A24,'Sekt-1.p'!$V:$V,$D24)+SUMIFS('Sekt-1.p'!$AC:$AC,'Sekt-1.p'!$A:$A,1,'Sekt-1.p'!$B:$B,$A24,'Sekt-1.p'!$AA:$AA,$D24)</f>
        <v>0.13600000000000001</v>
      </c>
      <c r="G24" s="252">
        <f>SUMIFS('Sekt-1.p'!$F:$F,'Sekt-1.p'!$A:$A,1,'Sekt-1.p'!$B:$B,$A24,'Sekt-1.p'!$D:$D,$D24)+SUMIFS('Sekt-1.p'!$L:$L,'Sekt-1.p'!$A:$A,1,'Sekt-1.p'!$B:$B,$A24,'Sekt-1.p'!$J:$J,$D24)+SUMIFS('Sekt-1.p'!$R:$R,'Sekt-1.p'!$A:$A,1,'Sekt-1.p'!$B:$B,$A24,'Sekt-1.p'!$P:$P,$D24)+SUMIFS('Sekt-1.p'!$X:$X,'Sekt-1.p'!$A:$A,1,'Sekt-1.p'!$B:$B,$A24,'Sekt-1.p'!$V:$V,$D24)+SUMIFS('Sekt-1.p'!$AD:$AD,'Sekt-1.p'!$A:$A,1,'Sekt-1.p'!$B:$B,$A24,'Sekt-1.p'!$AA:$AA,$D24)</f>
        <v>2</v>
      </c>
      <c r="H24" s="191" t="s">
        <v>15</v>
      </c>
      <c r="I24" s="183">
        <f>SUMIFS('Sekt-1.p'!$E:$E,'Sekt-1.p'!$A:$A,2,'Sekt-1.p'!$B:$B,$A24,'Sekt-1.p'!$D:$D,$D24)+SUMIFS('Sekt-1.p'!$K:$K,'Sekt-1.p'!$A:$A,2,'Sekt-1.p'!$B:$B,$A24,'Sekt-1.p'!$J:$J,$D24)+SUMIFS('Sekt-1.p'!$Q:$Q,'Sekt-1.p'!$A:$A,2,'Sekt-1.p'!$B:$B,$A24,'Sekt-1.p'!$P:$P,$D24)+SUMIFS('Sekt-1.p'!$W:$W,'Sekt-1.p'!$A:$A,2,'Sekt-1.p'!$B:$B,$A24,'Sekt-1.p'!$V:$V,$D24)+SUMIFS('Sekt-1.p'!$AC:$AC,'Sekt-1.p'!$A:$A,2,'Sekt-1.p'!$B:$B,$A24,'Sekt-1.p'!$AA:$AA,$D24)</f>
        <v>0.79600000000000004</v>
      </c>
      <c r="J24" s="253">
        <f>SUMIFS('Sekt-1.p'!$F:$F,'Sekt-1.p'!$A:$A,2,'Sekt-1.p'!$B:$B,$A24,'Sekt-1.p'!$D:$D,$D24)+SUMIFS('Sekt-1.p'!$L:$L,'Sekt-1.p'!$A:$A,2,'Sekt-1.p'!$B:$B,$A24,'Sekt-1.p'!$J:$J,$D24)+SUMIFS('Sekt-1.p'!$R:$R,'Sekt-1.p'!$A:$A,2,'Sekt-1.p'!$B:$B,$A24,'Sekt-1.p'!$P:$P,$D24)+SUMIFS('Sekt-1.p'!$X:$X,'Sekt-1.p'!$A:$A,2,'Sekt-1.p'!$B:$B,$A24,'Sekt-1.p'!$V:$V,$D24)+SUMIFS('Sekt-1.p'!$AD:$AD,'Sekt-1.p'!$A:$A,2,'Sekt-1.p'!$B:$B,$A24,'Sekt-1.p'!$AA:$AA,$D24)</f>
        <v>4</v>
      </c>
      <c r="K24" s="184">
        <f t="shared" si="12"/>
        <v>0.93200000000000005</v>
      </c>
      <c r="L24" s="185">
        <f t="shared" si="13"/>
        <v>6</v>
      </c>
      <c r="M24" s="193"/>
      <c r="N24" s="183">
        <f>SUMIFS('Sekt-2.p'!$E:$E,'Sekt-2.p'!$A:$A,1,'Sekt-2.p'!$B:$B,$A24,'Sekt-2.p'!$D:$D,$D24)+SUMIFS('Sekt-2.p'!$K:$K,'Sekt-2.p'!$A:$A,1,'Sekt-2.p'!$B:$B,$A24,'Sekt-2.p'!$J:$J,$D24)+SUMIFS('Sekt-2.p'!$Q:$Q,'Sekt-2.p'!$A:$A,1,'Sekt-2.p'!$B:$B,$A24,'Sekt-2.p'!$P:$P,$D24)+SUMIFS('Sekt-2.p'!$W:$W,'Sekt-2.p'!$A:$A,1,'Sekt-2.p'!$B:$B,$A24,'Sekt-2.p'!$V:$V,$D24)+SUMIFS('Sekt-2.p'!$AC:$AC,'Sekt-2.p'!$A:$A,1,'Sekt-2.p'!$B:$B,$A24,'Sekt-2.p'!$AA:$AA,$D24)</f>
        <v>0</v>
      </c>
      <c r="O24" s="252">
        <f>SUMIFS('Sekt-2.p'!$F:$F,'Sekt-2.p'!$A:$A,1,'Sekt-2.p'!$B:$B,$A24,'Sekt-2.p'!$D:$D,$D24)+SUMIFS('Sekt-2.p'!$L:$L,'Sekt-2.p'!$A:$A,1,'Sekt-2.p'!$B:$B,$A24,'Sekt-2.p'!$J:$J,$D24)+SUMIFS('Sekt-2.p'!$R:$R,'Sekt-2.p'!$A:$A,1,'Sekt-2.p'!$B:$B,$A24,'Sekt-2.p'!$P:$P,$D24)+SUMIFS('Sekt-2.p'!$X:$X,'Sekt-2.p'!$A:$A,1,'Sekt-2.p'!$B:$B,$A24,'Sekt-2.p'!$V:$V,$D24)+SUMIFS('Sekt-2.p'!$AD:$AD,'Sekt-2.p'!$A:$A,1,'Sekt-2.p'!$B:$B,$A24,'Sekt-2.p'!$AA:$AA,$D24)</f>
        <v>0</v>
      </c>
      <c r="P24" s="191"/>
      <c r="Q24" s="183">
        <f>SUMIFS('Sekt-2.p'!$E:$E,'Sekt-2.p'!$A:$A,2,'Sekt-2.p'!$B:$B,$A24,'Sekt-2.p'!$D:$D,$D24)+SUMIFS('Sekt-2.p'!$K:$K,'Sekt-2.p'!$A:$A,2,'Sekt-2.p'!$B:$B,$A24,'Sekt-2.p'!$J:$J,$D24)+SUMIFS('Sekt-2.p'!$Q:$Q,'Sekt-2.p'!$A:$A,2,'Sekt-2.p'!$B:$B,$A24,'Sekt-2.p'!$P:$P,$D24)+SUMIFS('Sekt-2.p'!$W:$W,'Sekt-2.p'!$A:$A,2,'Sekt-2.p'!$B:$B,$A24,'Sekt-2.p'!$V:$V,$D24)+SUMIFS('Sekt-2.p'!$AC:$AC,'Sekt-2.p'!$A:$A,2,'Sekt-2.p'!$B:$B,$A24,'Sekt-2.p'!$AA:$AA,$D24)</f>
        <v>0</v>
      </c>
      <c r="R24" s="253">
        <f>SUMIFS('Sekt-2.p'!$F:$F,'Sekt-2.p'!$A:$A,2,'Sekt-2.p'!$B:$B,$A24,'Sekt-2.p'!$D:$D,$D24)+SUMIFS('Sekt-2.p'!$L:$L,'Sekt-2.p'!$A:$A,2,'Sekt-2.p'!$B:$B,$A24,'Sekt-2.p'!$J:$J,$D24)+SUMIFS('Sekt-2.p'!$R:$R,'Sekt-2.p'!$A:$A,2,'Sekt-2.p'!$B:$B,$A24,'Sekt-2.p'!$P:$P,$D24)+SUMIFS('Sekt-2.p'!$X:$X,'Sekt-2.p'!$A:$A,2,'Sekt-2.p'!$B:$B,$A24,'Sekt-2.p'!$V:$V,$D24)+SUMIFS('Sekt-2.p'!$AD:$AD,'Sekt-2.p'!$A:$A,2,'Sekt-2.p'!$B:$B,$A24,'Sekt-2.p'!$AA:$AA,$D24)</f>
        <v>0</v>
      </c>
      <c r="S24" s="184">
        <f t="shared" si="14"/>
        <v>0</v>
      </c>
      <c r="T24" s="185">
        <f t="shared" si="15"/>
        <v>0</v>
      </c>
      <c r="U24" s="191"/>
      <c r="V24" s="183">
        <f>SUMIFS('Sekt-3.p'!$E:$E,'Sekt-3.p'!$A:$A,1,'Sekt-3.p'!$B:$B,$A24,'Sekt-3.p'!$D:$D,$D24)+SUMIFS('Sekt-3.p'!$K:$K,'Sekt-3.p'!$A:$A,1,'Sekt-3.p'!$B:$B,$A24,'Sekt-3.p'!$J:$J,$D24)+SUMIFS('Sekt-3.p'!$Q:$Q,'Sekt-3.p'!$A:$A,1,'Sekt-3.p'!$B:$B,$A24,'Sekt-3.p'!$P:$P,$D24)+SUMIFS('Sekt-3.p'!$W:$W,'Sekt-3.p'!$A:$A,1,'Sekt-3.p'!$B:$B,$A24,'Sekt-3.p'!$V:$V,$D24)+SUMIFS('Sekt-3.p'!$AC:$AC,'Sekt-3.p'!$A:$A,1,'Sekt-3.p'!$B:$B,$A24,'Sekt-3.p'!$AA:$AA,$D24)</f>
        <v>0</v>
      </c>
      <c r="W24" s="252">
        <f>SUMIFS('Sekt-3.p'!$F:$F,'Sekt-3.p'!$A:$A,1,'Sekt-3.p'!$B:$B,$A24,'Sekt-3.p'!$D:$D,$D24)+SUMIFS('Sekt-3.p'!$L:$L,'Sekt-3.p'!$A:$A,1,'Sekt-3.p'!$B:$B,$A24,'Sekt-3.p'!$J:$J,$D24)+SUMIFS('Sekt-3.p'!$R:$R,'Sekt-3.p'!$A:$A,1,'Sekt-3.p'!$B:$B,$A24,'Sekt-3.p'!$P:$P,$D24)+SUMIFS('Sekt-3.p'!$X:$X,'Sekt-3.p'!$A:$A,1,'Sekt-3.p'!$B:$B,$A24,'Sekt-3.p'!$V:$V,$D24)+SUMIFS('Sekt-3.p'!$AD:$AD,'Sekt-3.p'!$A:$A,1,'Sekt-3.p'!$B:$B,$A24,'Sekt-3.p'!$AA:$AA,$D24)</f>
        <v>0</v>
      </c>
      <c r="X24" s="191"/>
      <c r="Y24" s="183">
        <f>SUMIFS('Sekt-3.p'!$E:$E,'Sekt-3.p'!$A:$A,2,'Sekt-3.p'!$B:$B,$A24,'Sekt-3.p'!$D:$D,$D24)+SUMIFS('Sekt-3.p'!$K:$K,'Sekt-3.p'!$A:$A,2,'Sekt-3.p'!$B:$B,$A24,'Sekt-3.p'!$J:$J,$D24)+SUMIFS('Sekt-3.p'!$Q:$Q,'Sekt-3.p'!$A:$A,2,'Sekt-3.p'!$B:$B,$A24,'Sekt-3.p'!$P:$P,$D24)+SUMIFS('Sekt-3.p'!$W:$W,'Sekt-3.p'!$A:$A,2,'Sekt-3.p'!$B:$B,$A24,'Sekt-3.p'!$V:$V,$D24)+SUMIFS('Sekt-3.p'!$AC:$AC,'Sekt-3.p'!$A:$A,2,'Sekt-3.p'!$B:$B,$A24,'Sekt-3.p'!$AA:$AA,$D24)</f>
        <v>0</v>
      </c>
      <c r="Z24" s="252">
        <f>SUMIFS('Sekt-3.p'!$F:$F,'Sekt-3.p'!$A:$A,2,'Sekt-3.p'!$B:$B,$A24,'Sekt-3.p'!$D:$D,$D24)+SUMIFS('Sekt-3.p'!$L:$L,'Sekt-3.p'!$A:$A,2,'Sekt-3.p'!$B:$B,$A24,'Sekt-3.p'!$J:$J,$D24)+SUMIFS('Sekt-3.p'!$R:$R,'Sekt-3.p'!$A:$A,2,'Sekt-3.p'!$B:$B,$A24,'Sekt-3.p'!$P:$P,$D24)+SUMIFS('Sekt-3.p'!$X:$X,'Sekt-3.p'!$A:$A,2,'Sekt-3.p'!$B:$B,$A24,'Sekt-3.p'!$V:$V,$D24)+SUMIFS('Sekt-3.p'!$AD:$AD,'Sekt-3.p'!$A:$A,2,'Sekt-3.p'!$B:$B,$A24,'Sekt-3.p'!$AA:$AA,$D24)</f>
        <v>0</v>
      </c>
      <c r="AA24" s="184">
        <f t="shared" si="16"/>
        <v>0</v>
      </c>
      <c r="AB24" s="254">
        <f t="shared" si="17"/>
        <v>0</v>
      </c>
      <c r="AC24" s="191"/>
      <c r="AD24" s="183">
        <f>SUMIFS('Sekt-4.p'!$E:$E,'Sekt-4.p'!$A:$A,1,'Sekt-4.p'!$B:$B,$A24,'Sekt-4.p'!$D:$D,$D24)+SUMIFS('Sekt-4.p'!$K:$K,'Sekt-4.p'!$A:$A,1,'Sekt-4.p'!$B:$B,$A24,'Sekt-4.p'!$J:$J,$D24)+SUMIFS('Sekt-4.p'!$Q:$Q,'Sekt-4.p'!$A:$A,1,'Sekt-4.p'!$B:$B,$A24,'Sekt-4.p'!$P:$P,$D24)+SUMIFS('Sekt-4.p'!$W:$W,'Sekt-4.p'!$A:$A,1,'Sekt-4.p'!$B:$B,$A24,'Sekt-4.p'!$V:$V,$D24)+SUMIFS('Sekt-4.p'!$AC:$AC,'Sekt-4.p'!$A:$A,1,'Sekt-4.p'!$B:$B,$A24,'Sekt-4.p'!$AA:$AA,$D24)</f>
        <v>0</v>
      </c>
      <c r="AE24" s="252">
        <f>SUMIFS('Sekt-4.p'!$F:$F,'Sekt-4.p'!$A:$A,1,'Sekt-4.p'!$B:$B,$A24,'Sekt-4.p'!$D:$D,$D24)+SUMIFS('Sekt-4.p'!$L:$L,'Sekt-4.p'!$A:$A,1,'Sekt-4.p'!$B:$B,$A24,'Sekt-4.p'!$J:$J,$D24)+SUMIFS('Sekt-4.p'!$R:$R,'Sekt-4.p'!$A:$A,1,'Sekt-4.p'!$B:$B,$A24,'Sekt-4.p'!$P:$P,$D24)+SUMIFS('Sekt-4.p'!$X:$X,'Sekt-4.p'!$A:$A,1,'Sekt-4.p'!$B:$B,$A24,'Sekt-4.p'!$V:$V,$D24)+SUMIFS('Sekt-4.p'!$AD:$AD,'Sekt-4.p'!$A:$A,1,'Sekt-4.p'!$B:$B,$A24,'Sekt-4.p'!$AA:$AA,$D24)</f>
        <v>0</v>
      </c>
      <c r="AF24" s="191"/>
      <c r="AG24" s="183">
        <f>SUMIFS('Sekt-4.p'!$E:$E,'Sekt-4.p'!$A:$A,1,'Sekt-4.p'!$B:$B,$A24,'Sekt-4.p'!$D:$D,$D24)+SUMIFS('Sekt-4.p'!$K:$K,'Sekt-4.p'!$A:$A,1,'Sekt-4.p'!$B:$B,$A24,'Sekt-4.p'!$J:$J,$D24)+SUMIFS('Sekt-4.p'!$Q:$Q,'Sekt-4.p'!$A:$A,1,'Sekt-4.p'!$B:$B,$A24,'Sekt-4.p'!$P:$P,$D24)+SUMIFS('Sekt-4.p'!$W:$W,'Sekt-4.p'!$A:$A,1,'Sekt-4.p'!$B:$B,$A24,'Sekt-4.p'!$V:$V,$D24)+SUMIFS('Sekt-4.p'!$AC:$AC,'Sekt-4.p'!$A:$A,1,'Sekt-4.p'!$B:$B,$A24,'Sekt-4.p'!$AA:$AA,$D24)</f>
        <v>0</v>
      </c>
      <c r="AH24" s="252">
        <f>SUMIFS('Sekt-4.p'!$F:$F,'Sekt-4.p'!$A:$A,1,'Sekt-4.p'!$B:$B,$A24,'Sekt-4.p'!$D:$D,$D24)+SUMIFS('Sekt-4.p'!$L:$L,'Sekt-4.p'!$A:$A,1,'Sekt-4.p'!$B:$B,$A24,'Sekt-4.p'!$J:$J,$D24)+SUMIFS('Sekt-4.p'!$R:$R,'Sekt-4.p'!$A:$A,1,'Sekt-4.p'!$B:$B,$A24,'Sekt-4.p'!$P:$P,$D24)+SUMIFS('Sekt-4.p'!$X:$X,'Sekt-4.p'!$A:$A,1,'Sekt-4.p'!$B:$B,$A24,'Sekt-4.p'!$V:$V,$D24)+SUMIFS('Sekt-4.p'!$AD:$AD,'Sekt-4.p'!$A:$A,1,'Sekt-4.p'!$B:$B,$A24,'Sekt-4.p'!$AA:$AA,$D24)</f>
        <v>0</v>
      </c>
      <c r="AI24" s="184">
        <f t="shared" si="18"/>
        <v>0</v>
      </c>
      <c r="AJ24" s="257">
        <f t="shared" si="19"/>
        <v>0</v>
      </c>
      <c r="AK24" s="166"/>
      <c r="AL24" s="178">
        <v>16</v>
      </c>
      <c r="AM24" s="233" t="str" cm="1">
        <f t="array" ref="AM24">IFERROR(_xlfn.UNIQUE(_xlfn._xlws.FILTER(Kopsavilkums!$C:$C,(AL24=Kopsavilkums!$A:$A))),"")</f>
        <v/>
      </c>
      <c r="AN24" s="228">
        <f t="shared" si="0"/>
        <v>0</v>
      </c>
      <c r="AO24" s="258">
        <f t="shared" si="1"/>
        <v>0</v>
      </c>
      <c r="AP24" s="228">
        <f t="shared" si="2"/>
        <v>0</v>
      </c>
      <c r="AQ24" s="258">
        <f t="shared" si="3"/>
        <v>0</v>
      </c>
      <c r="AR24" s="228">
        <f t="shared" si="4"/>
        <v>0</v>
      </c>
      <c r="AS24" s="258">
        <f t="shared" si="5"/>
        <v>0</v>
      </c>
      <c r="AT24" s="228">
        <f t="shared" si="6"/>
        <v>0</v>
      </c>
      <c r="AU24" s="258">
        <f t="shared" si="7"/>
        <v>0</v>
      </c>
      <c r="AV24" s="229">
        <f t="shared" si="8"/>
        <v>0</v>
      </c>
      <c r="AW24" s="259">
        <f t="shared" si="9"/>
        <v>0</v>
      </c>
      <c r="AX24" s="144" t="str">
        <f t="shared" si="10"/>
        <v/>
      </c>
      <c r="AY24" s="166"/>
    </row>
    <row r="25" spans="1:51" ht="12.75" customHeight="1" x14ac:dyDescent="0.15">
      <c r="A25" s="173">
        <f t="shared" si="11"/>
        <v>3</v>
      </c>
      <c r="B25" s="217">
        <f>COUNTIF(C$10:C25,C25)</f>
        <v>4</v>
      </c>
      <c r="C25" s="312" t="str">
        <f>C24</f>
        <v>Makšķerlietas.lv/Ziemeļnieki</v>
      </c>
      <c r="D25" s="304" t="s">
        <v>25</v>
      </c>
      <c r="E25" s="189" t="s">
        <v>15</v>
      </c>
      <c r="F25" s="183">
        <f>SUMIFS('Sekt-1.p'!$E:$E,'Sekt-1.p'!$A:$A,1,'Sekt-1.p'!$B:$B,$A25,'Sekt-1.p'!$D:$D,$D25)+SUMIFS('Sekt-1.p'!$K:$K,'Sekt-1.p'!$A:$A,1,'Sekt-1.p'!$B:$B,$A25,'Sekt-1.p'!$J:$J,$D25)+SUMIFS('Sekt-1.p'!$Q:$Q,'Sekt-1.p'!$A:$A,1,'Sekt-1.p'!$B:$B,$A25,'Sekt-1.p'!$P:$P,$D25)+SUMIFS('Sekt-1.p'!$W:$W,'Sekt-1.p'!$A:$A,1,'Sekt-1.p'!$B:$B,$A25,'Sekt-1.p'!$V:$V,$D25)+SUMIFS('Sekt-1.p'!$AC:$AC,'Sekt-1.p'!$A:$A,1,'Sekt-1.p'!$B:$B,$A25,'Sekt-1.p'!$AA:$AA,$D25)</f>
        <v>0.45400000000000001</v>
      </c>
      <c r="G25" s="252">
        <f>SUMIFS('Sekt-1.p'!$F:$F,'Sekt-1.p'!$A:$A,1,'Sekt-1.p'!$B:$B,$A25,'Sekt-1.p'!$D:$D,$D25)+SUMIFS('Sekt-1.p'!$L:$L,'Sekt-1.p'!$A:$A,1,'Sekt-1.p'!$B:$B,$A25,'Sekt-1.p'!$J:$J,$D25)+SUMIFS('Sekt-1.p'!$R:$R,'Sekt-1.p'!$A:$A,1,'Sekt-1.p'!$B:$B,$A25,'Sekt-1.p'!$P:$P,$D25)+SUMIFS('Sekt-1.p'!$X:$X,'Sekt-1.p'!$A:$A,1,'Sekt-1.p'!$B:$B,$A25,'Sekt-1.p'!$V:$V,$D25)+SUMIFS('Sekt-1.p'!$AD:$AD,'Sekt-1.p'!$A:$A,1,'Sekt-1.p'!$B:$B,$A25,'Sekt-1.p'!$AA:$AA,$D25)</f>
        <v>4</v>
      </c>
      <c r="H25" s="191" t="s">
        <v>14</v>
      </c>
      <c r="I25" s="183">
        <f>SUMIFS('Sekt-1.p'!$E:$E,'Sekt-1.p'!$A:$A,2,'Sekt-1.p'!$B:$B,$A25,'Sekt-1.p'!$D:$D,$D25)+SUMIFS('Sekt-1.p'!$K:$K,'Sekt-1.p'!$A:$A,2,'Sekt-1.p'!$B:$B,$A25,'Sekt-1.p'!$J:$J,$D25)+SUMIFS('Sekt-1.p'!$Q:$Q,'Sekt-1.p'!$A:$A,2,'Sekt-1.p'!$B:$B,$A25,'Sekt-1.p'!$P:$P,$D25)+SUMIFS('Sekt-1.p'!$W:$W,'Sekt-1.p'!$A:$A,2,'Sekt-1.p'!$B:$B,$A25,'Sekt-1.p'!$V:$V,$D25)+SUMIFS('Sekt-1.p'!$AC:$AC,'Sekt-1.p'!$A:$A,2,'Sekt-1.p'!$B:$B,$A25,'Sekt-1.p'!$AA:$AA,$D25)</f>
        <v>0.252</v>
      </c>
      <c r="J25" s="253">
        <f>SUMIFS('Sekt-1.p'!$F:$F,'Sekt-1.p'!$A:$A,2,'Sekt-1.p'!$B:$B,$A25,'Sekt-1.p'!$D:$D,$D25)+SUMIFS('Sekt-1.p'!$L:$L,'Sekt-1.p'!$A:$A,2,'Sekt-1.p'!$B:$B,$A25,'Sekt-1.p'!$J:$J,$D25)+SUMIFS('Sekt-1.p'!$R:$R,'Sekt-1.p'!$A:$A,2,'Sekt-1.p'!$B:$B,$A25,'Sekt-1.p'!$P:$P,$D25)+SUMIFS('Sekt-1.p'!$X:$X,'Sekt-1.p'!$A:$A,2,'Sekt-1.p'!$B:$B,$A25,'Sekt-1.p'!$V:$V,$D25)+SUMIFS('Sekt-1.p'!$AD:$AD,'Sekt-1.p'!$A:$A,2,'Sekt-1.p'!$B:$B,$A25,'Sekt-1.p'!$AA:$AA,$D25)</f>
        <v>5</v>
      </c>
      <c r="K25" s="184">
        <f t="shared" si="12"/>
        <v>0.70599999999999996</v>
      </c>
      <c r="L25" s="185">
        <f t="shared" si="13"/>
        <v>9</v>
      </c>
      <c r="M25" s="193"/>
      <c r="N25" s="183">
        <f>SUMIFS('Sekt-2.p'!$E:$E,'Sekt-2.p'!$A:$A,1,'Sekt-2.p'!$B:$B,$A25,'Sekt-2.p'!$D:$D,$D25)+SUMIFS('Sekt-2.p'!$K:$K,'Sekt-2.p'!$A:$A,1,'Sekt-2.p'!$B:$B,$A25,'Sekt-2.p'!$J:$J,$D25)+SUMIFS('Sekt-2.p'!$Q:$Q,'Sekt-2.p'!$A:$A,1,'Sekt-2.p'!$B:$B,$A25,'Sekt-2.p'!$P:$P,$D25)+SUMIFS('Sekt-2.p'!$W:$W,'Sekt-2.p'!$A:$A,1,'Sekt-2.p'!$B:$B,$A25,'Sekt-2.p'!$V:$V,$D25)+SUMIFS('Sekt-2.p'!$AC:$AC,'Sekt-2.p'!$A:$A,1,'Sekt-2.p'!$B:$B,$A25,'Sekt-2.p'!$AA:$AA,$D25)</f>
        <v>0</v>
      </c>
      <c r="O25" s="252">
        <f>SUMIFS('Sekt-2.p'!$F:$F,'Sekt-2.p'!$A:$A,1,'Sekt-2.p'!$B:$B,$A25,'Sekt-2.p'!$D:$D,$D25)+SUMIFS('Sekt-2.p'!$L:$L,'Sekt-2.p'!$A:$A,1,'Sekt-2.p'!$B:$B,$A25,'Sekt-2.p'!$J:$J,$D25)+SUMIFS('Sekt-2.p'!$R:$R,'Sekt-2.p'!$A:$A,1,'Sekt-2.p'!$B:$B,$A25,'Sekt-2.p'!$P:$P,$D25)+SUMIFS('Sekt-2.p'!$X:$X,'Sekt-2.p'!$A:$A,1,'Sekt-2.p'!$B:$B,$A25,'Sekt-2.p'!$V:$V,$D25)+SUMIFS('Sekt-2.p'!$AD:$AD,'Sekt-2.p'!$A:$A,1,'Sekt-2.p'!$B:$B,$A25,'Sekt-2.p'!$AA:$AA,$D25)</f>
        <v>0</v>
      </c>
      <c r="P25" s="191"/>
      <c r="Q25" s="183">
        <f>SUMIFS('Sekt-2.p'!$E:$E,'Sekt-2.p'!$A:$A,2,'Sekt-2.p'!$B:$B,$A25,'Sekt-2.p'!$D:$D,$D25)+SUMIFS('Sekt-2.p'!$K:$K,'Sekt-2.p'!$A:$A,2,'Sekt-2.p'!$B:$B,$A25,'Sekt-2.p'!$J:$J,$D25)+SUMIFS('Sekt-2.p'!$Q:$Q,'Sekt-2.p'!$A:$A,2,'Sekt-2.p'!$B:$B,$A25,'Sekt-2.p'!$P:$P,$D25)+SUMIFS('Sekt-2.p'!$W:$W,'Sekt-2.p'!$A:$A,2,'Sekt-2.p'!$B:$B,$A25,'Sekt-2.p'!$V:$V,$D25)+SUMIFS('Sekt-2.p'!$AC:$AC,'Sekt-2.p'!$A:$A,2,'Sekt-2.p'!$B:$B,$A25,'Sekt-2.p'!$AA:$AA,$D25)</f>
        <v>0</v>
      </c>
      <c r="R25" s="253">
        <f>SUMIFS('Sekt-2.p'!$F:$F,'Sekt-2.p'!$A:$A,2,'Sekt-2.p'!$B:$B,$A25,'Sekt-2.p'!$D:$D,$D25)+SUMIFS('Sekt-2.p'!$L:$L,'Sekt-2.p'!$A:$A,2,'Sekt-2.p'!$B:$B,$A25,'Sekt-2.p'!$J:$J,$D25)+SUMIFS('Sekt-2.p'!$R:$R,'Sekt-2.p'!$A:$A,2,'Sekt-2.p'!$B:$B,$A25,'Sekt-2.p'!$P:$P,$D25)+SUMIFS('Sekt-2.p'!$X:$X,'Sekt-2.p'!$A:$A,2,'Sekt-2.p'!$B:$B,$A25,'Sekt-2.p'!$V:$V,$D25)+SUMIFS('Sekt-2.p'!$AD:$AD,'Sekt-2.p'!$A:$A,2,'Sekt-2.p'!$B:$B,$A25,'Sekt-2.p'!$AA:$AA,$D25)</f>
        <v>0</v>
      </c>
      <c r="S25" s="184">
        <f t="shared" si="14"/>
        <v>0</v>
      </c>
      <c r="T25" s="185">
        <f t="shared" si="15"/>
        <v>0</v>
      </c>
      <c r="U25" s="191"/>
      <c r="V25" s="183">
        <f>SUMIFS('Sekt-3.p'!$E:$E,'Sekt-3.p'!$A:$A,1,'Sekt-3.p'!$B:$B,$A25,'Sekt-3.p'!$D:$D,$D25)+SUMIFS('Sekt-3.p'!$K:$K,'Sekt-3.p'!$A:$A,1,'Sekt-3.p'!$B:$B,$A25,'Sekt-3.p'!$J:$J,$D25)+SUMIFS('Sekt-3.p'!$Q:$Q,'Sekt-3.p'!$A:$A,1,'Sekt-3.p'!$B:$B,$A25,'Sekt-3.p'!$P:$P,$D25)+SUMIFS('Sekt-3.p'!$W:$W,'Sekt-3.p'!$A:$A,1,'Sekt-3.p'!$B:$B,$A25,'Sekt-3.p'!$V:$V,$D25)+SUMIFS('Sekt-3.p'!$AC:$AC,'Sekt-3.p'!$A:$A,1,'Sekt-3.p'!$B:$B,$A25,'Sekt-3.p'!$AA:$AA,$D25)</f>
        <v>0</v>
      </c>
      <c r="W25" s="252">
        <f>SUMIFS('Sekt-3.p'!$F:$F,'Sekt-3.p'!$A:$A,1,'Sekt-3.p'!$B:$B,$A25,'Sekt-3.p'!$D:$D,$D25)+SUMIFS('Sekt-3.p'!$L:$L,'Sekt-3.p'!$A:$A,1,'Sekt-3.p'!$B:$B,$A25,'Sekt-3.p'!$J:$J,$D25)+SUMIFS('Sekt-3.p'!$R:$R,'Sekt-3.p'!$A:$A,1,'Sekt-3.p'!$B:$B,$A25,'Sekt-3.p'!$P:$P,$D25)+SUMIFS('Sekt-3.p'!$X:$X,'Sekt-3.p'!$A:$A,1,'Sekt-3.p'!$B:$B,$A25,'Sekt-3.p'!$V:$V,$D25)+SUMIFS('Sekt-3.p'!$AD:$AD,'Sekt-3.p'!$A:$A,1,'Sekt-3.p'!$B:$B,$A25,'Sekt-3.p'!$AA:$AA,$D25)</f>
        <v>0</v>
      </c>
      <c r="X25" s="191"/>
      <c r="Y25" s="183">
        <f>SUMIFS('Sekt-3.p'!$E:$E,'Sekt-3.p'!$A:$A,2,'Sekt-3.p'!$B:$B,$A25,'Sekt-3.p'!$D:$D,$D25)+SUMIFS('Sekt-3.p'!$K:$K,'Sekt-3.p'!$A:$A,2,'Sekt-3.p'!$B:$B,$A25,'Sekt-3.p'!$J:$J,$D25)+SUMIFS('Sekt-3.p'!$Q:$Q,'Sekt-3.p'!$A:$A,2,'Sekt-3.p'!$B:$B,$A25,'Sekt-3.p'!$P:$P,$D25)+SUMIFS('Sekt-3.p'!$W:$W,'Sekt-3.p'!$A:$A,2,'Sekt-3.p'!$B:$B,$A25,'Sekt-3.p'!$V:$V,$D25)+SUMIFS('Sekt-3.p'!$AC:$AC,'Sekt-3.p'!$A:$A,2,'Sekt-3.p'!$B:$B,$A25,'Sekt-3.p'!$AA:$AA,$D25)</f>
        <v>0</v>
      </c>
      <c r="Z25" s="252">
        <f>SUMIFS('Sekt-3.p'!$F:$F,'Sekt-3.p'!$A:$A,2,'Sekt-3.p'!$B:$B,$A25,'Sekt-3.p'!$D:$D,$D25)+SUMIFS('Sekt-3.p'!$L:$L,'Sekt-3.p'!$A:$A,2,'Sekt-3.p'!$B:$B,$A25,'Sekt-3.p'!$J:$J,$D25)+SUMIFS('Sekt-3.p'!$R:$R,'Sekt-3.p'!$A:$A,2,'Sekt-3.p'!$B:$B,$A25,'Sekt-3.p'!$P:$P,$D25)+SUMIFS('Sekt-3.p'!$X:$X,'Sekt-3.p'!$A:$A,2,'Sekt-3.p'!$B:$B,$A25,'Sekt-3.p'!$V:$V,$D25)+SUMIFS('Sekt-3.p'!$AD:$AD,'Sekt-3.p'!$A:$A,2,'Sekt-3.p'!$B:$B,$A25,'Sekt-3.p'!$AA:$AA,$D25)</f>
        <v>0</v>
      </c>
      <c r="AA25" s="184">
        <f t="shared" si="16"/>
        <v>0</v>
      </c>
      <c r="AB25" s="254">
        <f t="shared" si="17"/>
        <v>0</v>
      </c>
      <c r="AC25" s="191"/>
      <c r="AD25" s="183">
        <f>SUMIFS('Sekt-4.p'!$E:$E,'Sekt-4.p'!$A:$A,1,'Sekt-4.p'!$B:$B,$A25,'Sekt-4.p'!$D:$D,$D25)+SUMIFS('Sekt-4.p'!$K:$K,'Sekt-4.p'!$A:$A,1,'Sekt-4.p'!$B:$B,$A25,'Sekt-4.p'!$J:$J,$D25)+SUMIFS('Sekt-4.p'!$Q:$Q,'Sekt-4.p'!$A:$A,1,'Sekt-4.p'!$B:$B,$A25,'Sekt-4.p'!$P:$P,$D25)+SUMIFS('Sekt-4.p'!$W:$W,'Sekt-4.p'!$A:$A,1,'Sekt-4.p'!$B:$B,$A25,'Sekt-4.p'!$V:$V,$D25)+SUMIFS('Sekt-4.p'!$AC:$AC,'Sekt-4.p'!$A:$A,1,'Sekt-4.p'!$B:$B,$A25,'Sekt-4.p'!$AA:$AA,$D25)</f>
        <v>0</v>
      </c>
      <c r="AE25" s="252">
        <f>SUMIFS('Sekt-4.p'!$F:$F,'Sekt-4.p'!$A:$A,1,'Sekt-4.p'!$B:$B,$A25,'Sekt-4.p'!$D:$D,$D25)+SUMIFS('Sekt-4.p'!$L:$L,'Sekt-4.p'!$A:$A,1,'Sekt-4.p'!$B:$B,$A25,'Sekt-4.p'!$J:$J,$D25)+SUMIFS('Sekt-4.p'!$R:$R,'Sekt-4.p'!$A:$A,1,'Sekt-4.p'!$B:$B,$A25,'Sekt-4.p'!$P:$P,$D25)+SUMIFS('Sekt-4.p'!$X:$X,'Sekt-4.p'!$A:$A,1,'Sekt-4.p'!$B:$B,$A25,'Sekt-4.p'!$V:$V,$D25)+SUMIFS('Sekt-4.p'!$AD:$AD,'Sekt-4.p'!$A:$A,1,'Sekt-4.p'!$B:$B,$A25,'Sekt-4.p'!$AA:$AA,$D25)</f>
        <v>0</v>
      </c>
      <c r="AF25" s="191"/>
      <c r="AG25" s="183">
        <f>SUMIFS('Sekt-4.p'!$E:$E,'Sekt-4.p'!$A:$A,1,'Sekt-4.p'!$B:$B,$A25,'Sekt-4.p'!$D:$D,$D25)+SUMIFS('Sekt-4.p'!$K:$K,'Sekt-4.p'!$A:$A,1,'Sekt-4.p'!$B:$B,$A25,'Sekt-4.p'!$J:$J,$D25)+SUMIFS('Sekt-4.p'!$Q:$Q,'Sekt-4.p'!$A:$A,1,'Sekt-4.p'!$B:$B,$A25,'Sekt-4.p'!$P:$P,$D25)+SUMIFS('Sekt-4.p'!$W:$W,'Sekt-4.p'!$A:$A,1,'Sekt-4.p'!$B:$B,$A25,'Sekt-4.p'!$V:$V,$D25)+SUMIFS('Sekt-4.p'!$AC:$AC,'Sekt-4.p'!$A:$A,1,'Sekt-4.p'!$B:$B,$A25,'Sekt-4.p'!$AA:$AA,$D25)</f>
        <v>0</v>
      </c>
      <c r="AH25" s="252">
        <f>SUMIFS('Sekt-4.p'!$F:$F,'Sekt-4.p'!$A:$A,1,'Sekt-4.p'!$B:$B,$A25,'Sekt-4.p'!$D:$D,$D25)+SUMIFS('Sekt-4.p'!$L:$L,'Sekt-4.p'!$A:$A,1,'Sekt-4.p'!$B:$B,$A25,'Sekt-4.p'!$J:$J,$D25)+SUMIFS('Sekt-4.p'!$R:$R,'Sekt-4.p'!$A:$A,1,'Sekt-4.p'!$B:$B,$A25,'Sekt-4.p'!$P:$P,$D25)+SUMIFS('Sekt-4.p'!$X:$X,'Sekt-4.p'!$A:$A,1,'Sekt-4.p'!$B:$B,$A25,'Sekt-4.p'!$V:$V,$D25)+SUMIFS('Sekt-4.p'!$AD:$AD,'Sekt-4.p'!$A:$A,1,'Sekt-4.p'!$B:$B,$A25,'Sekt-4.p'!$AA:$AA,$D25)</f>
        <v>0</v>
      </c>
      <c r="AI25" s="184">
        <f t="shared" si="18"/>
        <v>0</v>
      </c>
      <c r="AJ25" s="257">
        <f t="shared" si="19"/>
        <v>0</v>
      </c>
      <c r="AK25" s="166"/>
      <c r="AL25" s="178">
        <v>15</v>
      </c>
      <c r="AM25" s="233" t="str" cm="1">
        <f t="array" ref="AM25">IFERROR(_xlfn.UNIQUE(_xlfn._xlws.FILTER(Kopsavilkums!$C:$C,(AL25=Kopsavilkums!$A:$A))),"")</f>
        <v/>
      </c>
      <c r="AN25" s="228">
        <f t="shared" si="0"/>
        <v>0</v>
      </c>
      <c r="AO25" s="258">
        <f t="shared" si="1"/>
        <v>0</v>
      </c>
      <c r="AP25" s="228">
        <f t="shared" si="2"/>
        <v>0</v>
      </c>
      <c r="AQ25" s="258">
        <f t="shared" si="3"/>
        <v>0</v>
      </c>
      <c r="AR25" s="228">
        <f t="shared" si="4"/>
        <v>0</v>
      </c>
      <c r="AS25" s="258">
        <f t="shared" si="5"/>
        <v>0</v>
      </c>
      <c r="AT25" s="228">
        <f t="shared" si="6"/>
        <v>0</v>
      </c>
      <c r="AU25" s="258">
        <f t="shared" si="7"/>
        <v>0</v>
      </c>
      <c r="AV25" s="229">
        <f t="shared" si="8"/>
        <v>0</v>
      </c>
      <c r="AW25" s="259">
        <f t="shared" si="9"/>
        <v>0</v>
      </c>
      <c r="AX25" s="144" t="str">
        <f t="shared" si="10"/>
        <v/>
      </c>
      <c r="AY25" s="166"/>
    </row>
    <row r="26" spans="1:51" ht="12.75" customHeight="1" x14ac:dyDescent="0.15">
      <c r="A26" s="173">
        <f t="shared" si="11"/>
        <v>3</v>
      </c>
      <c r="B26" s="217">
        <f>COUNTIF(C$10:C26,C26)</f>
        <v>5</v>
      </c>
      <c r="C26" s="312" t="str">
        <f>C25</f>
        <v>Makšķerlietas.lv/Ziemeļnieki</v>
      </c>
      <c r="D26" s="306"/>
      <c r="E26" s="189"/>
      <c r="F26" s="183">
        <f>SUMIFS('Sekt-1.p'!$E:$E,'Sekt-1.p'!$A:$A,1,'Sekt-1.p'!$B:$B,$A26,'Sekt-1.p'!$D:$D,$D26)+SUMIFS('Sekt-1.p'!$K:$K,'Sekt-1.p'!$A:$A,1,'Sekt-1.p'!$B:$B,$A26,'Sekt-1.p'!$J:$J,$D26)+SUMIFS('Sekt-1.p'!$Q:$Q,'Sekt-1.p'!$A:$A,1,'Sekt-1.p'!$B:$B,$A26,'Sekt-1.p'!$P:$P,$D26)+SUMIFS('Sekt-1.p'!$W:$W,'Sekt-1.p'!$A:$A,1,'Sekt-1.p'!$B:$B,$A26,'Sekt-1.p'!$V:$V,$D26)+SUMIFS('Sekt-1.p'!$AC:$AC,'Sekt-1.p'!$A:$A,1,'Sekt-1.p'!$B:$B,$A26,'Sekt-1.p'!$AA:$AA,$D26)</f>
        <v>0</v>
      </c>
      <c r="G26" s="252">
        <f>SUMIFS('Sekt-1.p'!$F:$F,'Sekt-1.p'!$A:$A,1,'Sekt-1.p'!$B:$B,$A26,'Sekt-1.p'!$D:$D,$D26)+SUMIFS('Sekt-1.p'!$L:$L,'Sekt-1.p'!$A:$A,1,'Sekt-1.p'!$B:$B,$A26,'Sekt-1.p'!$J:$J,$D26)+SUMIFS('Sekt-1.p'!$R:$R,'Sekt-1.p'!$A:$A,1,'Sekt-1.p'!$B:$B,$A26,'Sekt-1.p'!$P:$P,$D26)+SUMIFS('Sekt-1.p'!$X:$X,'Sekt-1.p'!$A:$A,1,'Sekt-1.p'!$B:$B,$A26,'Sekt-1.p'!$V:$V,$D26)+SUMIFS('Sekt-1.p'!$AD:$AD,'Sekt-1.p'!$A:$A,1,'Sekt-1.p'!$B:$B,$A26,'Sekt-1.p'!$AA:$AA,$D26)</f>
        <v>0</v>
      </c>
      <c r="H26" s="191"/>
      <c r="I26" s="183">
        <f>SUMIFS('Sekt-1.p'!$E:$E,'Sekt-1.p'!$A:$A,2,'Sekt-1.p'!$B:$B,$A26,'Sekt-1.p'!$D:$D,$D26)+SUMIFS('Sekt-1.p'!$K:$K,'Sekt-1.p'!$A:$A,2,'Sekt-1.p'!$B:$B,$A26,'Sekt-1.p'!$J:$J,$D26)+SUMIFS('Sekt-1.p'!$Q:$Q,'Sekt-1.p'!$A:$A,2,'Sekt-1.p'!$B:$B,$A26,'Sekt-1.p'!$P:$P,$D26)+SUMIFS('Sekt-1.p'!$W:$W,'Sekt-1.p'!$A:$A,2,'Sekt-1.p'!$B:$B,$A26,'Sekt-1.p'!$V:$V,$D26)+SUMIFS('Sekt-1.p'!$AC:$AC,'Sekt-1.p'!$A:$A,2,'Sekt-1.p'!$B:$B,$A26,'Sekt-1.p'!$AA:$AA,$D26)</f>
        <v>0</v>
      </c>
      <c r="J26" s="253">
        <f>SUMIFS('Sekt-1.p'!$F:$F,'Sekt-1.p'!$A:$A,2,'Sekt-1.p'!$B:$B,$A26,'Sekt-1.p'!$D:$D,$D26)+SUMIFS('Sekt-1.p'!$L:$L,'Sekt-1.p'!$A:$A,2,'Sekt-1.p'!$B:$B,$A26,'Sekt-1.p'!$J:$J,$D26)+SUMIFS('Sekt-1.p'!$R:$R,'Sekt-1.p'!$A:$A,2,'Sekt-1.p'!$B:$B,$A26,'Sekt-1.p'!$P:$P,$D26)+SUMIFS('Sekt-1.p'!$X:$X,'Sekt-1.p'!$A:$A,2,'Sekt-1.p'!$B:$B,$A26,'Sekt-1.p'!$V:$V,$D26)+SUMIFS('Sekt-1.p'!$AD:$AD,'Sekt-1.p'!$A:$A,2,'Sekt-1.p'!$B:$B,$A26,'Sekt-1.p'!$AA:$AA,$D26)</f>
        <v>0</v>
      </c>
      <c r="K26" s="184">
        <f t="shared" si="12"/>
        <v>0</v>
      </c>
      <c r="L26" s="185">
        <f t="shared" si="13"/>
        <v>0</v>
      </c>
      <c r="M26" s="193"/>
      <c r="N26" s="183">
        <f>SUMIFS('Sekt-2.p'!$E:$E,'Sekt-2.p'!$A:$A,1,'Sekt-2.p'!$B:$B,$A26,'Sekt-2.p'!$D:$D,$D26)+SUMIFS('Sekt-2.p'!$K:$K,'Sekt-2.p'!$A:$A,1,'Sekt-2.p'!$B:$B,$A26,'Sekt-2.p'!$J:$J,$D26)+SUMIFS('Sekt-2.p'!$Q:$Q,'Sekt-2.p'!$A:$A,1,'Sekt-2.p'!$B:$B,$A26,'Sekt-2.p'!$P:$P,$D26)+SUMIFS('Sekt-2.p'!$W:$W,'Sekt-2.p'!$A:$A,1,'Sekt-2.p'!$B:$B,$A26,'Sekt-2.p'!$V:$V,$D26)+SUMIFS('Sekt-2.p'!$AC:$AC,'Sekt-2.p'!$A:$A,1,'Sekt-2.p'!$B:$B,$A26,'Sekt-2.p'!$AA:$AA,$D26)</f>
        <v>0</v>
      </c>
      <c r="O26" s="252">
        <f>SUMIFS('Sekt-2.p'!$F:$F,'Sekt-2.p'!$A:$A,1,'Sekt-2.p'!$B:$B,$A26,'Sekt-2.p'!$D:$D,$D26)+SUMIFS('Sekt-2.p'!$L:$L,'Sekt-2.p'!$A:$A,1,'Sekt-2.p'!$B:$B,$A26,'Sekt-2.p'!$J:$J,$D26)+SUMIFS('Sekt-2.p'!$R:$R,'Sekt-2.p'!$A:$A,1,'Sekt-2.p'!$B:$B,$A26,'Sekt-2.p'!$P:$P,$D26)+SUMIFS('Sekt-2.p'!$X:$X,'Sekt-2.p'!$A:$A,1,'Sekt-2.p'!$B:$B,$A26,'Sekt-2.p'!$V:$V,$D26)+SUMIFS('Sekt-2.p'!$AD:$AD,'Sekt-2.p'!$A:$A,1,'Sekt-2.p'!$B:$B,$A26,'Sekt-2.p'!$AA:$AA,$D26)</f>
        <v>0</v>
      </c>
      <c r="P26" s="191"/>
      <c r="Q26" s="183">
        <f>SUMIFS('Sekt-2.p'!$E:$E,'Sekt-2.p'!$A:$A,2,'Sekt-2.p'!$B:$B,$A26,'Sekt-2.p'!$D:$D,$D26)+SUMIFS('Sekt-2.p'!$K:$K,'Sekt-2.p'!$A:$A,2,'Sekt-2.p'!$B:$B,$A26,'Sekt-2.p'!$J:$J,$D26)+SUMIFS('Sekt-2.p'!$Q:$Q,'Sekt-2.p'!$A:$A,2,'Sekt-2.p'!$B:$B,$A26,'Sekt-2.p'!$P:$P,$D26)+SUMIFS('Sekt-2.p'!$W:$W,'Sekt-2.p'!$A:$A,2,'Sekt-2.p'!$B:$B,$A26,'Sekt-2.p'!$V:$V,$D26)+SUMIFS('Sekt-2.p'!$AC:$AC,'Sekt-2.p'!$A:$A,2,'Sekt-2.p'!$B:$B,$A26,'Sekt-2.p'!$AA:$AA,$D26)</f>
        <v>0</v>
      </c>
      <c r="R26" s="253">
        <f>SUMIFS('Sekt-2.p'!$F:$F,'Sekt-2.p'!$A:$A,2,'Sekt-2.p'!$B:$B,$A26,'Sekt-2.p'!$D:$D,$D26)+SUMIFS('Sekt-2.p'!$L:$L,'Sekt-2.p'!$A:$A,2,'Sekt-2.p'!$B:$B,$A26,'Sekt-2.p'!$J:$J,$D26)+SUMIFS('Sekt-2.p'!$R:$R,'Sekt-2.p'!$A:$A,2,'Sekt-2.p'!$B:$B,$A26,'Sekt-2.p'!$P:$P,$D26)+SUMIFS('Sekt-2.p'!$X:$X,'Sekt-2.p'!$A:$A,2,'Sekt-2.p'!$B:$B,$A26,'Sekt-2.p'!$V:$V,$D26)+SUMIFS('Sekt-2.p'!$AD:$AD,'Sekt-2.p'!$A:$A,2,'Sekt-2.p'!$B:$B,$A26,'Sekt-2.p'!$AA:$AA,$D26)</f>
        <v>0</v>
      </c>
      <c r="S26" s="184">
        <f t="shared" si="14"/>
        <v>0</v>
      </c>
      <c r="T26" s="185">
        <f t="shared" si="15"/>
        <v>0</v>
      </c>
      <c r="U26" s="191"/>
      <c r="V26" s="183">
        <f>SUMIFS('Sekt-3.p'!$E:$E,'Sekt-3.p'!$A:$A,1,'Sekt-3.p'!$B:$B,$A26,'Sekt-3.p'!$D:$D,$D26)+SUMIFS('Sekt-3.p'!$K:$K,'Sekt-3.p'!$A:$A,1,'Sekt-3.p'!$B:$B,$A26,'Sekt-3.p'!$J:$J,$D26)+SUMIFS('Sekt-3.p'!$Q:$Q,'Sekt-3.p'!$A:$A,1,'Sekt-3.p'!$B:$B,$A26,'Sekt-3.p'!$P:$P,$D26)+SUMIFS('Sekt-3.p'!$W:$W,'Sekt-3.p'!$A:$A,1,'Sekt-3.p'!$B:$B,$A26,'Sekt-3.p'!$V:$V,$D26)+SUMIFS('Sekt-3.p'!$AC:$AC,'Sekt-3.p'!$A:$A,1,'Sekt-3.p'!$B:$B,$A26,'Sekt-3.p'!$AA:$AA,$D26)</f>
        <v>0</v>
      </c>
      <c r="W26" s="252">
        <f>SUMIFS('Sekt-3.p'!$F:$F,'Sekt-3.p'!$A:$A,1,'Sekt-3.p'!$B:$B,$A26,'Sekt-3.p'!$D:$D,$D26)+SUMIFS('Sekt-3.p'!$L:$L,'Sekt-3.p'!$A:$A,1,'Sekt-3.p'!$B:$B,$A26,'Sekt-3.p'!$J:$J,$D26)+SUMIFS('Sekt-3.p'!$R:$R,'Sekt-3.p'!$A:$A,1,'Sekt-3.p'!$B:$B,$A26,'Sekt-3.p'!$P:$P,$D26)+SUMIFS('Sekt-3.p'!$X:$X,'Sekt-3.p'!$A:$A,1,'Sekt-3.p'!$B:$B,$A26,'Sekt-3.p'!$V:$V,$D26)+SUMIFS('Sekt-3.p'!$AD:$AD,'Sekt-3.p'!$A:$A,1,'Sekt-3.p'!$B:$B,$A26,'Sekt-3.p'!$AA:$AA,$D26)</f>
        <v>0</v>
      </c>
      <c r="X26" s="191"/>
      <c r="Y26" s="183">
        <f>SUMIFS('Sekt-3.p'!$E:$E,'Sekt-3.p'!$A:$A,2,'Sekt-3.p'!$B:$B,$A26,'Sekt-3.p'!$D:$D,$D26)+SUMIFS('Sekt-3.p'!$K:$K,'Sekt-3.p'!$A:$A,2,'Sekt-3.p'!$B:$B,$A26,'Sekt-3.p'!$J:$J,$D26)+SUMIFS('Sekt-3.p'!$Q:$Q,'Sekt-3.p'!$A:$A,2,'Sekt-3.p'!$B:$B,$A26,'Sekt-3.p'!$P:$P,$D26)+SUMIFS('Sekt-3.p'!$W:$W,'Sekt-3.p'!$A:$A,2,'Sekt-3.p'!$B:$B,$A26,'Sekt-3.p'!$V:$V,$D26)+SUMIFS('Sekt-3.p'!$AC:$AC,'Sekt-3.p'!$A:$A,2,'Sekt-3.p'!$B:$B,$A26,'Sekt-3.p'!$AA:$AA,$D26)</f>
        <v>0</v>
      </c>
      <c r="Z26" s="252">
        <f>SUMIFS('Sekt-3.p'!$F:$F,'Sekt-3.p'!$A:$A,2,'Sekt-3.p'!$B:$B,$A26,'Sekt-3.p'!$D:$D,$D26)+SUMIFS('Sekt-3.p'!$L:$L,'Sekt-3.p'!$A:$A,2,'Sekt-3.p'!$B:$B,$A26,'Sekt-3.p'!$J:$J,$D26)+SUMIFS('Sekt-3.p'!$R:$R,'Sekt-3.p'!$A:$A,2,'Sekt-3.p'!$B:$B,$A26,'Sekt-3.p'!$P:$P,$D26)+SUMIFS('Sekt-3.p'!$X:$X,'Sekt-3.p'!$A:$A,2,'Sekt-3.p'!$B:$B,$A26,'Sekt-3.p'!$V:$V,$D26)+SUMIFS('Sekt-3.p'!$AD:$AD,'Sekt-3.p'!$A:$A,2,'Sekt-3.p'!$B:$B,$A26,'Sekt-3.p'!$AA:$AA,$D26)</f>
        <v>0</v>
      </c>
      <c r="AA26" s="184">
        <f t="shared" si="16"/>
        <v>0</v>
      </c>
      <c r="AB26" s="254">
        <f t="shared" si="17"/>
        <v>0</v>
      </c>
      <c r="AC26" s="191"/>
      <c r="AD26" s="183">
        <f>SUMIFS('Sekt-4.p'!$E:$E,'Sekt-4.p'!$A:$A,1,'Sekt-4.p'!$B:$B,$A26,'Sekt-4.p'!$D:$D,$D26)+SUMIFS('Sekt-4.p'!$K:$K,'Sekt-4.p'!$A:$A,1,'Sekt-4.p'!$B:$B,$A26,'Sekt-4.p'!$J:$J,$D26)+SUMIFS('Sekt-4.p'!$Q:$Q,'Sekt-4.p'!$A:$A,1,'Sekt-4.p'!$B:$B,$A26,'Sekt-4.p'!$P:$P,$D26)+SUMIFS('Sekt-4.p'!$W:$W,'Sekt-4.p'!$A:$A,1,'Sekt-4.p'!$B:$B,$A26,'Sekt-4.p'!$V:$V,$D26)+SUMIFS('Sekt-4.p'!$AC:$AC,'Sekt-4.p'!$A:$A,1,'Sekt-4.p'!$B:$B,$A26,'Sekt-4.p'!$AA:$AA,$D26)</f>
        <v>0</v>
      </c>
      <c r="AE26" s="252">
        <f>SUMIFS('Sekt-4.p'!$F:$F,'Sekt-4.p'!$A:$A,1,'Sekt-4.p'!$B:$B,$A26,'Sekt-4.p'!$D:$D,$D26)+SUMIFS('Sekt-4.p'!$L:$L,'Sekt-4.p'!$A:$A,1,'Sekt-4.p'!$B:$B,$A26,'Sekt-4.p'!$J:$J,$D26)+SUMIFS('Sekt-4.p'!$R:$R,'Sekt-4.p'!$A:$A,1,'Sekt-4.p'!$B:$B,$A26,'Sekt-4.p'!$P:$P,$D26)+SUMIFS('Sekt-4.p'!$X:$X,'Sekt-4.p'!$A:$A,1,'Sekt-4.p'!$B:$B,$A26,'Sekt-4.p'!$V:$V,$D26)+SUMIFS('Sekt-4.p'!$AD:$AD,'Sekt-4.p'!$A:$A,1,'Sekt-4.p'!$B:$B,$A26,'Sekt-4.p'!$AA:$AA,$D26)</f>
        <v>0</v>
      </c>
      <c r="AF26" s="191"/>
      <c r="AG26" s="183">
        <f>SUMIFS('Sekt-4.p'!$E:$E,'Sekt-4.p'!$A:$A,1,'Sekt-4.p'!$B:$B,$A26,'Sekt-4.p'!$D:$D,$D26)+SUMIFS('Sekt-4.p'!$K:$K,'Sekt-4.p'!$A:$A,1,'Sekt-4.p'!$B:$B,$A26,'Sekt-4.p'!$J:$J,$D26)+SUMIFS('Sekt-4.p'!$Q:$Q,'Sekt-4.p'!$A:$A,1,'Sekt-4.p'!$B:$B,$A26,'Sekt-4.p'!$P:$P,$D26)+SUMIFS('Sekt-4.p'!$W:$W,'Sekt-4.p'!$A:$A,1,'Sekt-4.p'!$B:$B,$A26,'Sekt-4.p'!$V:$V,$D26)+SUMIFS('Sekt-4.p'!$AC:$AC,'Sekt-4.p'!$A:$A,1,'Sekt-4.p'!$B:$B,$A26,'Sekt-4.p'!$AA:$AA,$D26)</f>
        <v>0</v>
      </c>
      <c r="AH26" s="252">
        <f>SUMIFS('Sekt-4.p'!$F:$F,'Sekt-4.p'!$A:$A,1,'Sekt-4.p'!$B:$B,$A26,'Sekt-4.p'!$D:$D,$D26)+SUMIFS('Sekt-4.p'!$L:$L,'Sekt-4.p'!$A:$A,1,'Sekt-4.p'!$B:$B,$A26,'Sekt-4.p'!$J:$J,$D26)+SUMIFS('Sekt-4.p'!$R:$R,'Sekt-4.p'!$A:$A,1,'Sekt-4.p'!$B:$B,$A26,'Sekt-4.p'!$P:$P,$D26)+SUMIFS('Sekt-4.p'!$X:$X,'Sekt-4.p'!$A:$A,1,'Sekt-4.p'!$B:$B,$A26,'Sekt-4.p'!$V:$V,$D26)+SUMIFS('Sekt-4.p'!$AD:$AD,'Sekt-4.p'!$A:$A,1,'Sekt-4.p'!$B:$B,$A26,'Sekt-4.p'!$AA:$AA,$D26)</f>
        <v>0</v>
      </c>
      <c r="AI26" s="184">
        <f t="shared" si="18"/>
        <v>0</v>
      </c>
      <c r="AJ26" s="257">
        <f t="shared" si="19"/>
        <v>0</v>
      </c>
      <c r="AK26" s="166"/>
      <c r="AL26" s="178">
        <v>18</v>
      </c>
      <c r="AM26" s="233" t="str" cm="1">
        <f t="array" ref="AM26">IFERROR(_xlfn.UNIQUE(_xlfn._xlws.FILTER(Kopsavilkums!$C:$C,(AL26=Kopsavilkums!$A:$A))),"")</f>
        <v/>
      </c>
      <c r="AN26" s="228">
        <f t="shared" si="0"/>
        <v>0</v>
      </c>
      <c r="AO26" s="258">
        <f t="shared" si="1"/>
        <v>0</v>
      </c>
      <c r="AP26" s="228">
        <f t="shared" si="2"/>
        <v>0</v>
      </c>
      <c r="AQ26" s="258">
        <f t="shared" si="3"/>
        <v>0</v>
      </c>
      <c r="AR26" s="228">
        <f t="shared" si="4"/>
        <v>0</v>
      </c>
      <c r="AS26" s="258">
        <f t="shared" si="5"/>
        <v>0</v>
      </c>
      <c r="AT26" s="228">
        <f t="shared" si="6"/>
        <v>0</v>
      </c>
      <c r="AU26" s="258">
        <f t="shared" si="7"/>
        <v>0</v>
      </c>
      <c r="AV26" s="229">
        <f t="shared" si="8"/>
        <v>0</v>
      </c>
      <c r="AW26" s="259">
        <f t="shared" si="9"/>
        <v>0</v>
      </c>
      <c r="AX26" s="144" t="str">
        <f t="shared" si="10"/>
        <v/>
      </c>
      <c r="AY26" s="166"/>
    </row>
    <row r="27" spans="1:51" ht="12.75" customHeight="1" x14ac:dyDescent="0.15">
      <c r="A27" s="173">
        <f t="shared" si="11"/>
        <v>3</v>
      </c>
      <c r="B27" s="217">
        <f>COUNTIF(C$10:C27,C27)</f>
        <v>6</v>
      </c>
      <c r="C27" s="312" t="str">
        <f>C26</f>
        <v>Makšķerlietas.lv/Ziemeļnieki</v>
      </c>
      <c r="D27" s="307"/>
      <c r="E27" s="189"/>
      <c r="F27" s="183">
        <f>SUMIFS('Sekt-1.p'!$E:$E,'Sekt-1.p'!$A:$A,1,'Sekt-1.p'!$B:$B,$A27,'Sekt-1.p'!$D:$D,$D27)+SUMIFS('Sekt-1.p'!$K:$K,'Sekt-1.p'!$A:$A,1,'Sekt-1.p'!$B:$B,$A27,'Sekt-1.p'!$J:$J,$D27)+SUMIFS('Sekt-1.p'!$Q:$Q,'Sekt-1.p'!$A:$A,1,'Sekt-1.p'!$B:$B,$A27,'Sekt-1.p'!$P:$P,$D27)+SUMIFS('Sekt-1.p'!$W:$W,'Sekt-1.p'!$A:$A,1,'Sekt-1.p'!$B:$B,$A27,'Sekt-1.p'!$V:$V,$D27)+SUMIFS('Sekt-1.p'!$AC:$AC,'Sekt-1.p'!$A:$A,1,'Sekt-1.p'!$B:$B,$A27,'Sekt-1.p'!$AA:$AA,$D27)</f>
        <v>0</v>
      </c>
      <c r="G27" s="252">
        <f>SUMIFS('Sekt-1.p'!$F:$F,'Sekt-1.p'!$A:$A,1,'Sekt-1.p'!$B:$B,$A27,'Sekt-1.p'!$D:$D,$D27)+SUMIFS('Sekt-1.p'!$L:$L,'Sekt-1.p'!$A:$A,1,'Sekt-1.p'!$B:$B,$A27,'Sekt-1.p'!$J:$J,$D27)+SUMIFS('Sekt-1.p'!$R:$R,'Sekt-1.p'!$A:$A,1,'Sekt-1.p'!$B:$B,$A27,'Sekt-1.p'!$P:$P,$D27)+SUMIFS('Sekt-1.p'!$X:$X,'Sekt-1.p'!$A:$A,1,'Sekt-1.p'!$B:$B,$A27,'Sekt-1.p'!$V:$V,$D27)+SUMIFS('Sekt-1.p'!$AD:$AD,'Sekt-1.p'!$A:$A,1,'Sekt-1.p'!$B:$B,$A27,'Sekt-1.p'!$AA:$AA,$D27)</f>
        <v>0</v>
      </c>
      <c r="H27" s="191"/>
      <c r="I27" s="183">
        <f>SUMIFS('Sekt-1.p'!$E:$E,'Sekt-1.p'!$A:$A,2,'Sekt-1.p'!$B:$B,$A27,'Sekt-1.p'!$D:$D,$D27)+SUMIFS('Sekt-1.p'!$K:$K,'Sekt-1.p'!$A:$A,2,'Sekt-1.p'!$B:$B,$A27,'Sekt-1.p'!$J:$J,$D27)+SUMIFS('Sekt-1.p'!$Q:$Q,'Sekt-1.p'!$A:$A,2,'Sekt-1.p'!$B:$B,$A27,'Sekt-1.p'!$P:$P,$D27)+SUMIFS('Sekt-1.p'!$W:$W,'Sekt-1.p'!$A:$A,2,'Sekt-1.p'!$B:$B,$A27,'Sekt-1.p'!$V:$V,$D27)+SUMIFS('Sekt-1.p'!$AC:$AC,'Sekt-1.p'!$A:$A,2,'Sekt-1.p'!$B:$B,$A27,'Sekt-1.p'!$AA:$AA,$D27)</f>
        <v>0</v>
      </c>
      <c r="J27" s="253">
        <f>SUMIFS('Sekt-1.p'!$F:$F,'Sekt-1.p'!$A:$A,2,'Sekt-1.p'!$B:$B,$A27,'Sekt-1.p'!$D:$D,$D27)+SUMIFS('Sekt-1.p'!$L:$L,'Sekt-1.p'!$A:$A,2,'Sekt-1.p'!$B:$B,$A27,'Sekt-1.p'!$J:$J,$D27)+SUMIFS('Sekt-1.p'!$R:$R,'Sekt-1.p'!$A:$A,2,'Sekt-1.p'!$B:$B,$A27,'Sekt-1.p'!$P:$P,$D27)+SUMIFS('Sekt-1.p'!$X:$X,'Sekt-1.p'!$A:$A,2,'Sekt-1.p'!$B:$B,$A27,'Sekt-1.p'!$V:$V,$D27)+SUMIFS('Sekt-1.p'!$AD:$AD,'Sekt-1.p'!$A:$A,2,'Sekt-1.p'!$B:$B,$A27,'Sekt-1.p'!$AA:$AA,$D27)</f>
        <v>0</v>
      </c>
      <c r="K27" s="184">
        <f t="shared" si="12"/>
        <v>0</v>
      </c>
      <c r="L27" s="185">
        <f t="shared" si="13"/>
        <v>0</v>
      </c>
      <c r="M27" s="193"/>
      <c r="N27" s="183">
        <f>SUMIFS('Sekt-2.p'!$E:$E,'Sekt-2.p'!$A:$A,1,'Sekt-2.p'!$B:$B,$A27,'Sekt-2.p'!$D:$D,$D27)+SUMIFS('Sekt-2.p'!$K:$K,'Sekt-2.p'!$A:$A,1,'Sekt-2.p'!$B:$B,$A27,'Sekt-2.p'!$J:$J,$D27)+SUMIFS('Sekt-2.p'!$Q:$Q,'Sekt-2.p'!$A:$A,1,'Sekt-2.p'!$B:$B,$A27,'Sekt-2.p'!$P:$P,$D27)+SUMIFS('Sekt-2.p'!$W:$W,'Sekt-2.p'!$A:$A,1,'Sekt-2.p'!$B:$B,$A27,'Sekt-2.p'!$V:$V,$D27)+SUMIFS('Sekt-2.p'!$AC:$AC,'Sekt-2.p'!$A:$A,1,'Sekt-2.p'!$B:$B,$A27,'Sekt-2.p'!$AA:$AA,$D27)</f>
        <v>0</v>
      </c>
      <c r="O27" s="252">
        <f>SUMIFS('Sekt-2.p'!$F:$F,'Sekt-2.p'!$A:$A,1,'Sekt-2.p'!$B:$B,$A27,'Sekt-2.p'!$D:$D,$D27)+SUMIFS('Sekt-2.p'!$L:$L,'Sekt-2.p'!$A:$A,1,'Sekt-2.p'!$B:$B,$A27,'Sekt-2.p'!$J:$J,$D27)+SUMIFS('Sekt-2.p'!$R:$R,'Sekt-2.p'!$A:$A,1,'Sekt-2.p'!$B:$B,$A27,'Sekt-2.p'!$P:$P,$D27)+SUMIFS('Sekt-2.p'!$X:$X,'Sekt-2.p'!$A:$A,1,'Sekt-2.p'!$B:$B,$A27,'Sekt-2.p'!$V:$V,$D27)+SUMIFS('Sekt-2.p'!$AD:$AD,'Sekt-2.p'!$A:$A,1,'Sekt-2.p'!$B:$B,$A27,'Sekt-2.p'!$AA:$AA,$D27)</f>
        <v>0</v>
      </c>
      <c r="P27" s="191"/>
      <c r="Q27" s="183">
        <f>SUMIFS('Sekt-2.p'!$E:$E,'Sekt-2.p'!$A:$A,2,'Sekt-2.p'!$B:$B,$A27,'Sekt-2.p'!$D:$D,$D27)+SUMIFS('Sekt-2.p'!$K:$K,'Sekt-2.p'!$A:$A,2,'Sekt-2.p'!$B:$B,$A27,'Sekt-2.p'!$J:$J,$D27)+SUMIFS('Sekt-2.p'!$Q:$Q,'Sekt-2.p'!$A:$A,2,'Sekt-2.p'!$B:$B,$A27,'Sekt-2.p'!$P:$P,$D27)+SUMIFS('Sekt-2.p'!$W:$W,'Sekt-2.p'!$A:$A,2,'Sekt-2.p'!$B:$B,$A27,'Sekt-2.p'!$V:$V,$D27)+SUMIFS('Sekt-2.p'!$AC:$AC,'Sekt-2.p'!$A:$A,2,'Sekt-2.p'!$B:$B,$A27,'Sekt-2.p'!$AA:$AA,$D27)</f>
        <v>0</v>
      </c>
      <c r="R27" s="253">
        <f>SUMIFS('Sekt-2.p'!$F:$F,'Sekt-2.p'!$A:$A,2,'Sekt-2.p'!$B:$B,$A27,'Sekt-2.p'!$D:$D,$D27)+SUMIFS('Sekt-2.p'!$L:$L,'Sekt-2.p'!$A:$A,2,'Sekt-2.p'!$B:$B,$A27,'Sekt-2.p'!$J:$J,$D27)+SUMIFS('Sekt-2.p'!$R:$R,'Sekt-2.p'!$A:$A,2,'Sekt-2.p'!$B:$B,$A27,'Sekt-2.p'!$P:$P,$D27)+SUMIFS('Sekt-2.p'!$X:$X,'Sekt-2.p'!$A:$A,2,'Sekt-2.p'!$B:$B,$A27,'Sekt-2.p'!$V:$V,$D27)+SUMIFS('Sekt-2.p'!$AD:$AD,'Sekt-2.p'!$A:$A,2,'Sekt-2.p'!$B:$B,$A27,'Sekt-2.p'!$AA:$AA,$D27)</f>
        <v>0</v>
      </c>
      <c r="S27" s="184">
        <f t="shared" si="14"/>
        <v>0</v>
      </c>
      <c r="T27" s="185">
        <f t="shared" si="15"/>
        <v>0</v>
      </c>
      <c r="U27" s="191"/>
      <c r="V27" s="183">
        <f>SUMIFS('Sekt-3.p'!$E:$E,'Sekt-3.p'!$A:$A,1,'Sekt-3.p'!$B:$B,$A27,'Sekt-3.p'!$D:$D,$D27)+SUMIFS('Sekt-3.p'!$K:$K,'Sekt-3.p'!$A:$A,1,'Sekt-3.p'!$B:$B,$A27,'Sekt-3.p'!$J:$J,$D27)+SUMIFS('Sekt-3.p'!$Q:$Q,'Sekt-3.p'!$A:$A,1,'Sekt-3.p'!$B:$B,$A27,'Sekt-3.p'!$P:$P,$D27)+SUMIFS('Sekt-3.p'!$W:$W,'Sekt-3.p'!$A:$A,1,'Sekt-3.p'!$B:$B,$A27,'Sekt-3.p'!$V:$V,$D27)+SUMIFS('Sekt-3.p'!$AC:$AC,'Sekt-3.p'!$A:$A,1,'Sekt-3.p'!$B:$B,$A27,'Sekt-3.p'!$AA:$AA,$D27)</f>
        <v>0</v>
      </c>
      <c r="W27" s="252">
        <f>SUMIFS('Sekt-3.p'!$F:$F,'Sekt-3.p'!$A:$A,1,'Sekt-3.p'!$B:$B,$A27,'Sekt-3.p'!$D:$D,$D27)+SUMIFS('Sekt-3.p'!$L:$L,'Sekt-3.p'!$A:$A,1,'Sekt-3.p'!$B:$B,$A27,'Sekt-3.p'!$J:$J,$D27)+SUMIFS('Sekt-3.p'!$R:$R,'Sekt-3.p'!$A:$A,1,'Sekt-3.p'!$B:$B,$A27,'Sekt-3.p'!$P:$P,$D27)+SUMIFS('Sekt-3.p'!$X:$X,'Sekt-3.p'!$A:$A,1,'Sekt-3.p'!$B:$B,$A27,'Sekt-3.p'!$V:$V,$D27)+SUMIFS('Sekt-3.p'!$AD:$AD,'Sekt-3.p'!$A:$A,1,'Sekt-3.p'!$B:$B,$A27,'Sekt-3.p'!$AA:$AA,$D27)</f>
        <v>0</v>
      </c>
      <c r="X27" s="191"/>
      <c r="Y27" s="183">
        <f>SUMIFS('Sekt-3.p'!$E:$E,'Sekt-3.p'!$A:$A,2,'Sekt-3.p'!$B:$B,$A27,'Sekt-3.p'!$D:$D,$D27)+SUMIFS('Sekt-3.p'!$K:$K,'Sekt-3.p'!$A:$A,2,'Sekt-3.p'!$B:$B,$A27,'Sekt-3.p'!$J:$J,$D27)+SUMIFS('Sekt-3.p'!$Q:$Q,'Sekt-3.p'!$A:$A,2,'Sekt-3.p'!$B:$B,$A27,'Sekt-3.p'!$P:$P,$D27)+SUMIFS('Sekt-3.p'!$W:$W,'Sekt-3.p'!$A:$A,2,'Sekt-3.p'!$B:$B,$A27,'Sekt-3.p'!$V:$V,$D27)+SUMIFS('Sekt-3.p'!$AC:$AC,'Sekt-3.p'!$A:$A,2,'Sekt-3.p'!$B:$B,$A27,'Sekt-3.p'!$AA:$AA,$D27)</f>
        <v>0</v>
      </c>
      <c r="Z27" s="252">
        <f>SUMIFS('Sekt-3.p'!$F:$F,'Sekt-3.p'!$A:$A,2,'Sekt-3.p'!$B:$B,$A27,'Sekt-3.p'!$D:$D,$D27)+SUMIFS('Sekt-3.p'!$L:$L,'Sekt-3.p'!$A:$A,2,'Sekt-3.p'!$B:$B,$A27,'Sekt-3.p'!$J:$J,$D27)+SUMIFS('Sekt-3.p'!$R:$R,'Sekt-3.p'!$A:$A,2,'Sekt-3.p'!$B:$B,$A27,'Sekt-3.p'!$P:$P,$D27)+SUMIFS('Sekt-3.p'!$X:$X,'Sekt-3.p'!$A:$A,2,'Sekt-3.p'!$B:$B,$A27,'Sekt-3.p'!$V:$V,$D27)+SUMIFS('Sekt-3.p'!$AD:$AD,'Sekt-3.p'!$A:$A,2,'Sekt-3.p'!$B:$B,$A27,'Sekt-3.p'!$AA:$AA,$D27)</f>
        <v>0</v>
      </c>
      <c r="AA27" s="184">
        <f t="shared" si="16"/>
        <v>0</v>
      </c>
      <c r="AB27" s="254">
        <f t="shared" si="17"/>
        <v>0</v>
      </c>
      <c r="AC27" s="191"/>
      <c r="AD27" s="183">
        <f>SUMIFS('Sekt-4.p'!$E:$E,'Sekt-4.p'!$A:$A,1,'Sekt-4.p'!$B:$B,$A27,'Sekt-4.p'!$D:$D,$D27)+SUMIFS('Sekt-4.p'!$K:$K,'Sekt-4.p'!$A:$A,1,'Sekt-4.p'!$B:$B,$A27,'Sekt-4.p'!$J:$J,$D27)+SUMIFS('Sekt-4.p'!$Q:$Q,'Sekt-4.p'!$A:$A,1,'Sekt-4.p'!$B:$B,$A27,'Sekt-4.p'!$P:$P,$D27)+SUMIFS('Sekt-4.p'!$W:$W,'Sekt-4.p'!$A:$A,1,'Sekt-4.p'!$B:$B,$A27,'Sekt-4.p'!$V:$V,$D27)+SUMIFS('Sekt-4.p'!$AC:$AC,'Sekt-4.p'!$A:$A,1,'Sekt-4.p'!$B:$B,$A27,'Sekt-4.p'!$AA:$AA,$D27)</f>
        <v>0</v>
      </c>
      <c r="AE27" s="252">
        <f>SUMIFS('Sekt-4.p'!$F:$F,'Sekt-4.p'!$A:$A,1,'Sekt-4.p'!$B:$B,$A27,'Sekt-4.p'!$D:$D,$D27)+SUMIFS('Sekt-4.p'!$L:$L,'Sekt-4.p'!$A:$A,1,'Sekt-4.p'!$B:$B,$A27,'Sekt-4.p'!$J:$J,$D27)+SUMIFS('Sekt-4.p'!$R:$R,'Sekt-4.p'!$A:$A,1,'Sekt-4.p'!$B:$B,$A27,'Sekt-4.p'!$P:$P,$D27)+SUMIFS('Sekt-4.p'!$X:$X,'Sekt-4.p'!$A:$A,1,'Sekt-4.p'!$B:$B,$A27,'Sekt-4.p'!$V:$V,$D27)+SUMIFS('Sekt-4.p'!$AD:$AD,'Sekt-4.p'!$A:$A,1,'Sekt-4.p'!$B:$B,$A27,'Sekt-4.p'!$AA:$AA,$D27)</f>
        <v>0</v>
      </c>
      <c r="AF27" s="191"/>
      <c r="AG27" s="183">
        <f>SUMIFS('Sekt-4.p'!$E:$E,'Sekt-4.p'!$A:$A,1,'Sekt-4.p'!$B:$B,$A27,'Sekt-4.p'!$D:$D,$D27)+SUMIFS('Sekt-4.p'!$K:$K,'Sekt-4.p'!$A:$A,1,'Sekt-4.p'!$B:$B,$A27,'Sekt-4.p'!$J:$J,$D27)+SUMIFS('Sekt-4.p'!$Q:$Q,'Sekt-4.p'!$A:$A,1,'Sekt-4.p'!$B:$B,$A27,'Sekt-4.p'!$P:$P,$D27)+SUMIFS('Sekt-4.p'!$W:$W,'Sekt-4.p'!$A:$A,1,'Sekt-4.p'!$B:$B,$A27,'Sekt-4.p'!$V:$V,$D27)+SUMIFS('Sekt-4.p'!$AC:$AC,'Sekt-4.p'!$A:$A,1,'Sekt-4.p'!$B:$B,$A27,'Sekt-4.p'!$AA:$AA,$D27)</f>
        <v>0</v>
      </c>
      <c r="AH27" s="252">
        <f>SUMIFS('Sekt-4.p'!$F:$F,'Sekt-4.p'!$A:$A,1,'Sekt-4.p'!$B:$B,$A27,'Sekt-4.p'!$D:$D,$D27)+SUMIFS('Sekt-4.p'!$L:$L,'Sekt-4.p'!$A:$A,1,'Sekt-4.p'!$B:$B,$A27,'Sekt-4.p'!$J:$J,$D27)+SUMIFS('Sekt-4.p'!$R:$R,'Sekt-4.p'!$A:$A,1,'Sekt-4.p'!$B:$B,$A27,'Sekt-4.p'!$P:$P,$D27)+SUMIFS('Sekt-4.p'!$X:$X,'Sekt-4.p'!$A:$A,1,'Sekt-4.p'!$B:$B,$A27,'Sekt-4.p'!$V:$V,$D27)+SUMIFS('Sekt-4.p'!$AD:$AD,'Sekt-4.p'!$A:$A,1,'Sekt-4.p'!$B:$B,$A27,'Sekt-4.p'!$AA:$AA,$D27)</f>
        <v>0</v>
      </c>
      <c r="AI27" s="184">
        <f t="shared" si="18"/>
        <v>0</v>
      </c>
      <c r="AJ27" s="257">
        <f t="shared" si="19"/>
        <v>0</v>
      </c>
      <c r="AK27" s="226"/>
      <c r="AL27" s="178">
        <v>19</v>
      </c>
      <c r="AM27" s="233" t="str" cm="1">
        <f t="array" ref="AM27">IFERROR(_xlfn.UNIQUE(_xlfn._xlws.FILTER(Kopsavilkums!$C:$C,(AL27=Kopsavilkums!$A:$A))),"")</f>
        <v/>
      </c>
      <c r="AN27" s="228">
        <f t="shared" si="0"/>
        <v>0</v>
      </c>
      <c r="AO27" s="258">
        <f t="shared" si="1"/>
        <v>0</v>
      </c>
      <c r="AP27" s="228">
        <f t="shared" si="2"/>
        <v>0</v>
      </c>
      <c r="AQ27" s="258">
        <f t="shared" si="3"/>
        <v>0</v>
      </c>
      <c r="AR27" s="228">
        <f t="shared" si="4"/>
        <v>0</v>
      </c>
      <c r="AS27" s="258">
        <f t="shared" si="5"/>
        <v>0</v>
      </c>
      <c r="AT27" s="228">
        <f t="shared" si="6"/>
        <v>0</v>
      </c>
      <c r="AU27" s="258">
        <f t="shared" si="7"/>
        <v>0</v>
      </c>
      <c r="AV27" s="229">
        <f t="shared" si="8"/>
        <v>0</v>
      </c>
      <c r="AW27" s="259">
        <f t="shared" si="9"/>
        <v>0</v>
      </c>
      <c r="AX27" s="144" t="str">
        <f t="shared" si="10"/>
        <v/>
      </c>
      <c r="AY27" s="166"/>
    </row>
    <row r="28" spans="1:51" ht="12.75" customHeight="1" x14ac:dyDescent="0.15">
      <c r="A28" s="173">
        <f t="shared" si="11"/>
        <v>4</v>
      </c>
      <c r="B28" s="217">
        <f>COUNTIF(C$10:C28,C28)</f>
        <v>1</v>
      </c>
      <c r="C28" s="311" t="s">
        <v>47</v>
      </c>
      <c r="D28" s="304" t="s">
        <v>48</v>
      </c>
      <c r="E28" s="189" t="s">
        <v>16</v>
      </c>
      <c r="F28" s="183">
        <f>SUMIFS('Sekt-1.p'!$E:$E,'Sekt-1.p'!$A:$A,1,'Sekt-1.p'!$B:$B,$A28,'Sekt-1.p'!$D:$D,$D28)+SUMIFS('Sekt-1.p'!$K:$K,'Sekt-1.p'!$A:$A,1,'Sekt-1.p'!$B:$B,$A28,'Sekt-1.p'!$J:$J,$D28)+SUMIFS('Sekt-1.p'!$Q:$Q,'Sekt-1.p'!$A:$A,1,'Sekt-1.p'!$B:$B,$A28,'Sekt-1.p'!$P:$P,$D28)+SUMIFS('Sekt-1.p'!$W:$W,'Sekt-1.p'!$A:$A,1,'Sekt-1.p'!$B:$B,$A28,'Sekt-1.p'!$V:$V,$D28)+SUMIFS('Sekt-1.p'!$AC:$AC,'Sekt-1.p'!$A:$A,1,'Sekt-1.p'!$B:$B,$A28,'Sekt-1.p'!$AA:$AA,$D28)</f>
        <v>0.13200000000000001</v>
      </c>
      <c r="G28" s="252">
        <f>SUMIFS('Sekt-1.p'!$F:$F,'Sekt-1.p'!$A:$A,1,'Sekt-1.p'!$B:$B,$A28,'Sekt-1.p'!$D:$D,$D28)+SUMIFS('Sekt-1.p'!$L:$L,'Sekt-1.p'!$A:$A,1,'Sekt-1.p'!$B:$B,$A28,'Sekt-1.p'!$J:$J,$D28)+SUMIFS('Sekt-1.p'!$R:$R,'Sekt-1.p'!$A:$A,1,'Sekt-1.p'!$B:$B,$A28,'Sekt-1.p'!$P:$P,$D28)+SUMIFS('Sekt-1.p'!$X:$X,'Sekt-1.p'!$A:$A,1,'Sekt-1.p'!$B:$B,$A28,'Sekt-1.p'!$V:$V,$D28)+SUMIFS('Sekt-1.p'!$AD:$AD,'Sekt-1.p'!$A:$A,1,'Sekt-1.p'!$B:$B,$A28,'Sekt-1.p'!$AA:$AA,$D28)</f>
        <v>5</v>
      </c>
      <c r="H28" s="191" t="s">
        <v>14</v>
      </c>
      <c r="I28" s="183">
        <f>SUMIFS('Sekt-1.p'!$E:$E,'Sekt-1.p'!$A:$A,2,'Sekt-1.p'!$B:$B,$A28,'Sekt-1.p'!$D:$D,$D28)+SUMIFS('Sekt-1.p'!$K:$K,'Sekt-1.p'!$A:$A,2,'Sekt-1.p'!$B:$B,$A28,'Sekt-1.p'!$J:$J,$D28)+SUMIFS('Sekt-1.p'!$Q:$Q,'Sekt-1.p'!$A:$A,2,'Sekt-1.p'!$B:$B,$A28,'Sekt-1.p'!$P:$P,$D28)+SUMIFS('Sekt-1.p'!$W:$W,'Sekt-1.p'!$A:$A,2,'Sekt-1.p'!$B:$B,$A28,'Sekt-1.p'!$V:$V,$D28)+SUMIFS('Sekt-1.p'!$AC:$AC,'Sekt-1.p'!$A:$A,2,'Sekt-1.p'!$B:$B,$A28,'Sekt-1.p'!$AA:$AA,$D28)</f>
        <v>0.36</v>
      </c>
      <c r="J28" s="253">
        <f>SUMIFS('Sekt-1.p'!$F:$F,'Sekt-1.p'!$A:$A,2,'Sekt-1.p'!$B:$B,$A28,'Sekt-1.p'!$D:$D,$D28)+SUMIFS('Sekt-1.p'!$L:$L,'Sekt-1.p'!$A:$A,2,'Sekt-1.p'!$B:$B,$A28,'Sekt-1.p'!$J:$J,$D28)+SUMIFS('Sekt-1.p'!$R:$R,'Sekt-1.p'!$A:$A,2,'Sekt-1.p'!$B:$B,$A28,'Sekt-1.p'!$P:$P,$D28)+SUMIFS('Sekt-1.p'!$X:$X,'Sekt-1.p'!$A:$A,2,'Sekt-1.p'!$B:$B,$A28,'Sekt-1.p'!$V:$V,$D28)+SUMIFS('Sekt-1.p'!$AD:$AD,'Sekt-1.p'!$A:$A,2,'Sekt-1.p'!$B:$B,$A28,'Sekt-1.p'!$AA:$AA,$D28)</f>
        <v>4</v>
      </c>
      <c r="K28" s="184">
        <f t="shared" si="12"/>
        <v>0.49199999999999999</v>
      </c>
      <c r="L28" s="185">
        <f t="shared" si="13"/>
        <v>9</v>
      </c>
      <c r="M28" s="193"/>
      <c r="N28" s="183">
        <f>SUMIFS('Sekt-2.p'!$E:$E,'Sekt-2.p'!$A:$A,1,'Sekt-2.p'!$B:$B,$A28,'Sekt-2.p'!$D:$D,$D28)+SUMIFS('Sekt-2.p'!$K:$K,'Sekt-2.p'!$A:$A,1,'Sekt-2.p'!$B:$B,$A28,'Sekt-2.p'!$J:$J,$D28)+SUMIFS('Sekt-2.p'!$Q:$Q,'Sekt-2.p'!$A:$A,1,'Sekt-2.p'!$B:$B,$A28,'Sekt-2.p'!$P:$P,$D28)+SUMIFS('Sekt-2.p'!$W:$W,'Sekt-2.p'!$A:$A,1,'Sekt-2.p'!$B:$B,$A28,'Sekt-2.p'!$V:$V,$D28)+SUMIFS('Sekt-2.p'!$AC:$AC,'Sekt-2.p'!$A:$A,1,'Sekt-2.p'!$B:$B,$A28,'Sekt-2.p'!$AA:$AA,$D28)</f>
        <v>0</v>
      </c>
      <c r="O28" s="252">
        <f>SUMIFS('Sekt-2.p'!$F:$F,'Sekt-2.p'!$A:$A,1,'Sekt-2.p'!$B:$B,$A28,'Sekt-2.p'!$D:$D,$D28)+SUMIFS('Sekt-2.p'!$L:$L,'Sekt-2.p'!$A:$A,1,'Sekt-2.p'!$B:$B,$A28,'Sekt-2.p'!$J:$J,$D28)+SUMIFS('Sekt-2.p'!$R:$R,'Sekt-2.p'!$A:$A,1,'Sekt-2.p'!$B:$B,$A28,'Sekt-2.p'!$P:$P,$D28)+SUMIFS('Sekt-2.p'!$X:$X,'Sekt-2.p'!$A:$A,1,'Sekt-2.p'!$B:$B,$A28,'Sekt-2.p'!$V:$V,$D28)+SUMIFS('Sekt-2.p'!$AD:$AD,'Sekt-2.p'!$A:$A,1,'Sekt-2.p'!$B:$B,$A28,'Sekt-2.p'!$AA:$AA,$D28)</f>
        <v>0</v>
      </c>
      <c r="P28" s="191"/>
      <c r="Q28" s="183">
        <f>SUMIFS('Sekt-2.p'!$E:$E,'Sekt-2.p'!$A:$A,2,'Sekt-2.p'!$B:$B,$A28,'Sekt-2.p'!$D:$D,$D28)+SUMIFS('Sekt-2.p'!$K:$K,'Sekt-2.p'!$A:$A,2,'Sekt-2.p'!$B:$B,$A28,'Sekt-2.p'!$J:$J,$D28)+SUMIFS('Sekt-2.p'!$Q:$Q,'Sekt-2.p'!$A:$A,2,'Sekt-2.p'!$B:$B,$A28,'Sekt-2.p'!$P:$P,$D28)+SUMIFS('Sekt-2.p'!$W:$W,'Sekt-2.p'!$A:$A,2,'Sekt-2.p'!$B:$B,$A28,'Sekt-2.p'!$V:$V,$D28)+SUMIFS('Sekt-2.p'!$AC:$AC,'Sekt-2.p'!$A:$A,2,'Sekt-2.p'!$B:$B,$A28,'Sekt-2.p'!$AA:$AA,$D28)</f>
        <v>0</v>
      </c>
      <c r="R28" s="253">
        <f>SUMIFS('Sekt-2.p'!$F:$F,'Sekt-2.p'!$A:$A,2,'Sekt-2.p'!$B:$B,$A28,'Sekt-2.p'!$D:$D,$D28)+SUMIFS('Sekt-2.p'!$L:$L,'Sekt-2.p'!$A:$A,2,'Sekt-2.p'!$B:$B,$A28,'Sekt-2.p'!$J:$J,$D28)+SUMIFS('Sekt-2.p'!$R:$R,'Sekt-2.p'!$A:$A,2,'Sekt-2.p'!$B:$B,$A28,'Sekt-2.p'!$P:$P,$D28)+SUMIFS('Sekt-2.p'!$X:$X,'Sekt-2.p'!$A:$A,2,'Sekt-2.p'!$B:$B,$A28,'Sekt-2.p'!$V:$V,$D28)+SUMIFS('Sekt-2.p'!$AD:$AD,'Sekt-2.p'!$A:$A,2,'Sekt-2.p'!$B:$B,$A28,'Sekt-2.p'!$AA:$AA,$D28)</f>
        <v>0</v>
      </c>
      <c r="S28" s="184">
        <f t="shared" si="14"/>
        <v>0</v>
      </c>
      <c r="T28" s="185">
        <f t="shared" si="15"/>
        <v>0</v>
      </c>
      <c r="U28" s="191"/>
      <c r="V28" s="183">
        <f>SUMIFS('Sekt-3.p'!$E:$E,'Sekt-3.p'!$A:$A,1,'Sekt-3.p'!$B:$B,$A28,'Sekt-3.p'!$D:$D,$D28)+SUMIFS('Sekt-3.p'!$K:$K,'Sekt-3.p'!$A:$A,1,'Sekt-3.p'!$B:$B,$A28,'Sekt-3.p'!$J:$J,$D28)+SUMIFS('Sekt-3.p'!$Q:$Q,'Sekt-3.p'!$A:$A,1,'Sekt-3.p'!$B:$B,$A28,'Sekt-3.p'!$P:$P,$D28)+SUMIFS('Sekt-3.p'!$W:$W,'Sekt-3.p'!$A:$A,1,'Sekt-3.p'!$B:$B,$A28,'Sekt-3.p'!$V:$V,$D28)+SUMIFS('Sekt-3.p'!$AC:$AC,'Sekt-3.p'!$A:$A,1,'Sekt-3.p'!$B:$B,$A28,'Sekt-3.p'!$AA:$AA,$D28)</f>
        <v>0</v>
      </c>
      <c r="W28" s="252">
        <f>SUMIFS('Sekt-3.p'!$F:$F,'Sekt-3.p'!$A:$A,1,'Sekt-3.p'!$B:$B,$A28,'Sekt-3.p'!$D:$D,$D28)+SUMIFS('Sekt-3.p'!$L:$L,'Sekt-3.p'!$A:$A,1,'Sekt-3.p'!$B:$B,$A28,'Sekt-3.p'!$J:$J,$D28)+SUMIFS('Sekt-3.p'!$R:$R,'Sekt-3.p'!$A:$A,1,'Sekt-3.p'!$B:$B,$A28,'Sekt-3.p'!$P:$P,$D28)+SUMIFS('Sekt-3.p'!$X:$X,'Sekt-3.p'!$A:$A,1,'Sekt-3.p'!$B:$B,$A28,'Sekt-3.p'!$V:$V,$D28)+SUMIFS('Sekt-3.p'!$AD:$AD,'Sekt-3.p'!$A:$A,1,'Sekt-3.p'!$B:$B,$A28,'Sekt-3.p'!$AA:$AA,$D28)</f>
        <v>0</v>
      </c>
      <c r="X28" s="191"/>
      <c r="Y28" s="183">
        <f>SUMIFS('Sekt-3.p'!$E:$E,'Sekt-3.p'!$A:$A,2,'Sekt-3.p'!$B:$B,$A28,'Sekt-3.p'!$D:$D,$D28)+SUMIFS('Sekt-3.p'!$K:$K,'Sekt-3.p'!$A:$A,2,'Sekt-3.p'!$B:$B,$A28,'Sekt-3.p'!$J:$J,$D28)+SUMIFS('Sekt-3.p'!$Q:$Q,'Sekt-3.p'!$A:$A,2,'Sekt-3.p'!$B:$B,$A28,'Sekt-3.p'!$P:$P,$D28)+SUMIFS('Sekt-3.p'!$W:$W,'Sekt-3.p'!$A:$A,2,'Sekt-3.p'!$B:$B,$A28,'Sekt-3.p'!$V:$V,$D28)+SUMIFS('Sekt-3.p'!$AC:$AC,'Sekt-3.p'!$A:$A,2,'Sekt-3.p'!$B:$B,$A28,'Sekt-3.p'!$AA:$AA,$D28)</f>
        <v>0</v>
      </c>
      <c r="Z28" s="252">
        <f>SUMIFS('Sekt-3.p'!$F:$F,'Sekt-3.p'!$A:$A,2,'Sekt-3.p'!$B:$B,$A28,'Sekt-3.p'!$D:$D,$D28)+SUMIFS('Sekt-3.p'!$L:$L,'Sekt-3.p'!$A:$A,2,'Sekt-3.p'!$B:$B,$A28,'Sekt-3.p'!$J:$J,$D28)+SUMIFS('Sekt-3.p'!$R:$R,'Sekt-3.p'!$A:$A,2,'Sekt-3.p'!$B:$B,$A28,'Sekt-3.p'!$P:$P,$D28)+SUMIFS('Sekt-3.p'!$X:$X,'Sekt-3.p'!$A:$A,2,'Sekt-3.p'!$B:$B,$A28,'Sekt-3.p'!$V:$V,$D28)+SUMIFS('Sekt-3.p'!$AD:$AD,'Sekt-3.p'!$A:$A,2,'Sekt-3.p'!$B:$B,$A28,'Sekt-3.p'!$AA:$AA,$D28)</f>
        <v>0</v>
      </c>
      <c r="AA28" s="184">
        <f t="shared" si="16"/>
        <v>0</v>
      </c>
      <c r="AB28" s="254">
        <f t="shared" si="17"/>
        <v>0</v>
      </c>
      <c r="AC28" s="191"/>
      <c r="AD28" s="183">
        <f>SUMIFS('Sekt-4.p'!$E:$E,'Sekt-4.p'!$A:$A,1,'Sekt-4.p'!$B:$B,$A28,'Sekt-4.p'!$D:$D,$D28)+SUMIFS('Sekt-4.p'!$K:$K,'Sekt-4.p'!$A:$A,1,'Sekt-4.p'!$B:$B,$A28,'Sekt-4.p'!$J:$J,$D28)+SUMIFS('Sekt-4.p'!$Q:$Q,'Sekt-4.p'!$A:$A,1,'Sekt-4.p'!$B:$B,$A28,'Sekt-4.p'!$P:$P,$D28)+SUMIFS('Sekt-4.p'!$W:$W,'Sekt-4.p'!$A:$A,1,'Sekt-4.p'!$B:$B,$A28,'Sekt-4.p'!$V:$V,$D28)+SUMIFS('Sekt-4.p'!$AC:$AC,'Sekt-4.p'!$A:$A,1,'Sekt-4.p'!$B:$B,$A28,'Sekt-4.p'!$AA:$AA,$D28)</f>
        <v>0</v>
      </c>
      <c r="AE28" s="252">
        <f>SUMIFS('Sekt-4.p'!$F:$F,'Sekt-4.p'!$A:$A,1,'Sekt-4.p'!$B:$B,$A28,'Sekt-4.p'!$D:$D,$D28)+SUMIFS('Sekt-4.p'!$L:$L,'Sekt-4.p'!$A:$A,1,'Sekt-4.p'!$B:$B,$A28,'Sekt-4.p'!$J:$J,$D28)+SUMIFS('Sekt-4.p'!$R:$R,'Sekt-4.p'!$A:$A,1,'Sekt-4.p'!$B:$B,$A28,'Sekt-4.p'!$P:$P,$D28)+SUMIFS('Sekt-4.p'!$X:$X,'Sekt-4.p'!$A:$A,1,'Sekt-4.p'!$B:$B,$A28,'Sekt-4.p'!$V:$V,$D28)+SUMIFS('Sekt-4.p'!$AD:$AD,'Sekt-4.p'!$A:$A,1,'Sekt-4.p'!$B:$B,$A28,'Sekt-4.p'!$AA:$AA,$D28)</f>
        <v>0</v>
      </c>
      <c r="AF28" s="191"/>
      <c r="AG28" s="183">
        <f>SUMIFS('Sekt-4.p'!$E:$E,'Sekt-4.p'!$A:$A,1,'Sekt-4.p'!$B:$B,$A28,'Sekt-4.p'!$D:$D,$D28)+SUMIFS('Sekt-4.p'!$K:$K,'Sekt-4.p'!$A:$A,1,'Sekt-4.p'!$B:$B,$A28,'Sekt-4.p'!$J:$J,$D28)+SUMIFS('Sekt-4.p'!$Q:$Q,'Sekt-4.p'!$A:$A,1,'Sekt-4.p'!$B:$B,$A28,'Sekt-4.p'!$P:$P,$D28)+SUMIFS('Sekt-4.p'!$W:$W,'Sekt-4.p'!$A:$A,1,'Sekt-4.p'!$B:$B,$A28,'Sekt-4.p'!$V:$V,$D28)+SUMIFS('Sekt-4.p'!$AC:$AC,'Sekt-4.p'!$A:$A,1,'Sekt-4.p'!$B:$B,$A28,'Sekt-4.p'!$AA:$AA,$D28)</f>
        <v>0</v>
      </c>
      <c r="AH28" s="252">
        <f>SUMIFS('Sekt-4.p'!$F:$F,'Sekt-4.p'!$A:$A,1,'Sekt-4.p'!$B:$B,$A28,'Sekt-4.p'!$D:$D,$D28)+SUMIFS('Sekt-4.p'!$L:$L,'Sekt-4.p'!$A:$A,1,'Sekt-4.p'!$B:$B,$A28,'Sekt-4.p'!$J:$J,$D28)+SUMIFS('Sekt-4.p'!$R:$R,'Sekt-4.p'!$A:$A,1,'Sekt-4.p'!$B:$B,$A28,'Sekt-4.p'!$P:$P,$D28)+SUMIFS('Sekt-4.p'!$X:$X,'Sekt-4.p'!$A:$A,1,'Sekt-4.p'!$B:$B,$A28,'Sekt-4.p'!$V:$V,$D28)+SUMIFS('Sekt-4.p'!$AD:$AD,'Sekt-4.p'!$A:$A,1,'Sekt-4.p'!$B:$B,$A28,'Sekt-4.p'!$AA:$AA,$D28)</f>
        <v>0</v>
      </c>
      <c r="AI28" s="184">
        <f t="shared" si="18"/>
        <v>0</v>
      </c>
      <c r="AJ28" s="257">
        <f t="shared" si="19"/>
        <v>0</v>
      </c>
      <c r="AK28" s="166"/>
      <c r="AL28" s="178">
        <v>20</v>
      </c>
      <c r="AM28" s="233" t="str" cm="1">
        <f t="array" ref="AM28">IFERROR(_xlfn.UNIQUE(_xlfn._xlws.FILTER(Kopsavilkums!$C:$C,(AL28=Kopsavilkums!$A:$A))),"")</f>
        <v/>
      </c>
      <c r="AN28" s="228">
        <f t="shared" si="0"/>
        <v>0</v>
      </c>
      <c r="AO28" s="258">
        <f t="shared" si="1"/>
        <v>0</v>
      </c>
      <c r="AP28" s="228">
        <f t="shared" si="2"/>
        <v>0</v>
      </c>
      <c r="AQ28" s="258">
        <f t="shared" si="3"/>
        <v>0</v>
      </c>
      <c r="AR28" s="228">
        <f t="shared" si="4"/>
        <v>0</v>
      </c>
      <c r="AS28" s="258">
        <f t="shared" si="5"/>
        <v>0</v>
      </c>
      <c r="AT28" s="228">
        <f t="shared" si="6"/>
        <v>0</v>
      </c>
      <c r="AU28" s="258">
        <f t="shared" si="7"/>
        <v>0</v>
      </c>
      <c r="AV28" s="229">
        <f t="shared" si="8"/>
        <v>0</v>
      </c>
      <c r="AW28" s="259">
        <f t="shared" si="9"/>
        <v>0</v>
      </c>
      <c r="AX28" s="144" t="str">
        <f t="shared" si="10"/>
        <v/>
      </c>
      <c r="AY28" s="166"/>
    </row>
    <row r="29" spans="1:51" ht="12.75" customHeight="1" x14ac:dyDescent="0.15">
      <c r="A29" s="173">
        <f t="shared" si="11"/>
        <v>4</v>
      </c>
      <c r="B29" s="217">
        <f>COUNTIF(C$10:C29,C29)</f>
        <v>2</v>
      </c>
      <c r="C29" s="312" t="str">
        <f>C28</f>
        <v>C.Albula1/Alūksne</v>
      </c>
      <c r="D29" s="304" t="s">
        <v>49</v>
      </c>
      <c r="E29" s="189" t="s">
        <v>14</v>
      </c>
      <c r="F29" s="183">
        <f>SUMIFS('Sekt-1.p'!$E:$E,'Sekt-1.p'!$A:$A,1,'Sekt-1.p'!$B:$B,$A29,'Sekt-1.p'!$D:$D,$D29)+SUMIFS('Sekt-1.p'!$K:$K,'Sekt-1.p'!$A:$A,1,'Sekt-1.p'!$B:$B,$A29,'Sekt-1.p'!$J:$J,$D29)+SUMIFS('Sekt-1.p'!$Q:$Q,'Sekt-1.p'!$A:$A,1,'Sekt-1.p'!$B:$B,$A29,'Sekt-1.p'!$P:$P,$D29)+SUMIFS('Sekt-1.p'!$W:$W,'Sekt-1.p'!$A:$A,1,'Sekt-1.p'!$B:$B,$A29,'Sekt-1.p'!$V:$V,$D29)+SUMIFS('Sekt-1.p'!$AC:$AC,'Sekt-1.p'!$A:$A,1,'Sekt-1.p'!$B:$B,$A29,'Sekt-1.p'!$AA:$AA,$D29)</f>
        <v>0.112</v>
      </c>
      <c r="G29" s="252">
        <f>SUMIFS('Sekt-1.p'!$F:$F,'Sekt-1.p'!$A:$A,1,'Sekt-1.p'!$B:$B,$A29,'Sekt-1.p'!$D:$D,$D29)+SUMIFS('Sekt-1.p'!$L:$L,'Sekt-1.p'!$A:$A,1,'Sekt-1.p'!$B:$B,$A29,'Sekt-1.p'!$J:$J,$D29)+SUMIFS('Sekt-1.p'!$R:$R,'Sekt-1.p'!$A:$A,1,'Sekt-1.p'!$B:$B,$A29,'Sekt-1.p'!$P:$P,$D29)+SUMIFS('Sekt-1.p'!$X:$X,'Sekt-1.p'!$A:$A,1,'Sekt-1.p'!$B:$B,$A29,'Sekt-1.p'!$V:$V,$D29)+SUMIFS('Sekt-1.p'!$AD:$AD,'Sekt-1.p'!$A:$A,1,'Sekt-1.p'!$B:$B,$A29,'Sekt-1.p'!$AA:$AA,$D29)</f>
        <v>7</v>
      </c>
      <c r="H29" s="191" t="s">
        <v>16</v>
      </c>
      <c r="I29" s="183">
        <f>SUMIFS('Sekt-1.p'!$E:$E,'Sekt-1.p'!$A:$A,2,'Sekt-1.p'!$B:$B,$A29,'Sekt-1.p'!$D:$D,$D29)+SUMIFS('Sekt-1.p'!$K:$K,'Sekt-1.p'!$A:$A,2,'Sekt-1.p'!$B:$B,$A29,'Sekt-1.p'!$J:$J,$D29)+SUMIFS('Sekt-1.p'!$Q:$Q,'Sekt-1.p'!$A:$A,2,'Sekt-1.p'!$B:$B,$A29,'Sekt-1.p'!$P:$P,$D29)+SUMIFS('Sekt-1.p'!$W:$W,'Sekt-1.p'!$A:$A,2,'Sekt-1.p'!$B:$B,$A29,'Sekt-1.p'!$V:$V,$D29)+SUMIFS('Sekt-1.p'!$AC:$AC,'Sekt-1.p'!$A:$A,2,'Sekt-1.p'!$B:$B,$A29,'Sekt-1.p'!$AA:$AA,$D29)</f>
        <v>0.26600000000000001</v>
      </c>
      <c r="J29" s="253">
        <f>SUMIFS('Sekt-1.p'!$F:$F,'Sekt-1.p'!$A:$A,2,'Sekt-1.p'!$B:$B,$A29,'Sekt-1.p'!$D:$D,$D29)+SUMIFS('Sekt-1.p'!$L:$L,'Sekt-1.p'!$A:$A,2,'Sekt-1.p'!$B:$B,$A29,'Sekt-1.p'!$J:$J,$D29)+SUMIFS('Sekt-1.p'!$R:$R,'Sekt-1.p'!$A:$A,2,'Sekt-1.p'!$B:$B,$A29,'Sekt-1.p'!$P:$P,$D29)+SUMIFS('Sekt-1.p'!$X:$X,'Sekt-1.p'!$A:$A,2,'Sekt-1.p'!$B:$B,$A29,'Sekt-1.p'!$V:$V,$D29)+SUMIFS('Sekt-1.p'!$AD:$AD,'Sekt-1.p'!$A:$A,2,'Sekt-1.p'!$B:$B,$A29,'Sekt-1.p'!$AA:$AA,$D29)</f>
        <v>1</v>
      </c>
      <c r="K29" s="184">
        <f t="shared" si="12"/>
        <v>0.378</v>
      </c>
      <c r="L29" s="185">
        <f t="shared" si="13"/>
        <v>8</v>
      </c>
      <c r="M29" s="193"/>
      <c r="N29" s="183">
        <f>SUMIFS('Sekt-2.p'!$E:$E,'Sekt-2.p'!$A:$A,1,'Sekt-2.p'!$B:$B,$A29,'Sekt-2.p'!$D:$D,$D29)+SUMIFS('Sekt-2.p'!$K:$K,'Sekt-2.p'!$A:$A,1,'Sekt-2.p'!$B:$B,$A29,'Sekt-2.p'!$J:$J,$D29)+SUMIFS('Sekt-2.p'!$Q:$Q,'Sekt-2.p'!$A:$A,1,'Sekt-2.p'!$B:$B,$A29,'Sekt-2.p'!$P:$P,$D29)+SUMIFS('Sekt-2.p'!$W:$W,'Sekt-2.p'!$A:$A,1,'Sekt-2.p'!$B:$B,$A29,'Sekt-2.p'!$V:$V,$D29)+SUMIFS('Sekt-2.p'!$AC:$AC,'Sekt-2.p'!$A:$A,1,'Sekt-2.p'!$B:$B,$A29,'Sekt-2.p'!$AA:$AA,$D29)</f>
        <v>0</v>
      </c>
      <c r="O29" s="252">
        <f>SUMIFS('Sekt-2.p'!$F:$F,'Sekt-2.p'!$A:$A,1,'Sekt-2.p'!$B:$B,$A29,'Sekt-2.p'!$D:$D,$D29)+SUMIFS('Sekt-2.p'!$L:$L,'Sekt-2.p'!$A:$A,1,'Sekt-2.p'!$B:$B,$A29,'Sekt-2.p'!$J:$J,$D29)+SUMIFS('Sekt-2.p'!$R:$R,'Sekt-2.p'!$A:$A,1,'Sekt-2.p'!$B:$B,$A29,'Sekt-2.p'!$P:$P,$D29)+SUMIFS('Sekt-2.p'!$X:$X,'Sekt-2.p'!$A:$A,1,'Sekt-2.p'!$B:$B,$A29,'Sekt-2.p'!$V:$V,$D29)+SUMIFS('Sekt-2.p'!$AD:$AD,'Sekt-2.p'!$A:$A,1,'Sekt-2.p'!$B:$B,$A29,'Sekt-2.p'!$AA:$AA,$D29)</f>
        <v>0</v>
      </c>
      <c r="P29" s="191"/>
      <c r="Q29" s="183">
        <f>SUMIFS('Sekt-2.p'!$E:$E,'Sekt-2.p'!$A:$A,2,'Sekt-2.p'!$B:$B,$A29,'Sekt-2.p'!$D:$D,$D29)+SUMIFS('Sekt-2.p'!$K:$K,'Sekt-2.p'!$A:$A,2,'Sekt-2.p'!$B:$B,$A29,'Sekt-2.p'!$J:$J,$D29)+SUMIFS('Sekt-2.p'!$Q:$Q,'Sekt-2.p'!$A:$A,2,'Sekt-2.p'!$B:$B,$A29,'Sekt-2.p'!$P:$P,$D29)+SUMIFS('Sekt-2.p'!$W:$W,'Sekt-2.p'!$A:$A,2,'Sekt-2.p'!$B:$B,$A29,'Sekt-2.p'!$V:$V,$D29)+SUMIFS('Sekt-2.p'!$AC:$AC,'Sekt-2.p'!$A:$A,2,'Sekt-2.p'!$B:$B,$A29,'Sekt-2.p'!$AA:$AA,$D29)</f>
        <v>0</v>
      </c>
      <c r="R29" s="253">
        <f>SUMIFS('Sekt-2.p'!$F:$F,'Sekt-2.p'!$A:$A,2,'Sekt-2.p'!$B:$B,$A29,'Sekt-2.p'!$D:$D,$D29)+SUMIFS('Sekt-2.p'!$L:$L,'Sekt-2.p'!$A:$A,2,'Sekt-2.p'!$B:$B,$A29,'Sekt-2.p'!$J:$J,$D29)+SUMIFS('Sekt-2.p'!$R:$R,'Sekt-2.p'!$A:$A,2,'Sekt-2.p'!$B:$B,$A29,'Sekt-2.p'!$P:$P,$D29)+SUMIFS('Sekt-2.p'!$X:$X,'Sekt-2.p'!$A:$A,2,'Sekt-2.p'!$B:$B,$A29,'Sekt-2.p'!$V:$V,$D29)+SUMIFS('Sekt-2.p'!$AD:$AD,'Sekt-2.p'!$A:$A,2,'Sekt-2.p'!$B:$B,$A29,'Sekt-2.p'!$AA:$AA,$D29)</f>
        <v>0</v>
      </c>
      <c r="S29" s="184">
        <f t="shared" si="14"/>
        <v>0</v>
      </c>
      <c r="T29" s="185">
        <f t="shared" si="15"/>
        <v>0</v>
      </c>
      <c r="U29" s="191"/>
      <c r="V29" s="183">
        <f>SUMIFS('Sekt-3.p'!$E:$E,'Sekt-3.p'!$A:$A,1,'Sekt-3.p'!$B:$B,$A29,'Sekt-3.p'!$D:$D,$D29)+SUMIFS('Sekt-3.p'!$K:$K,'Sekt-3.p'!$A:$A,1,'Sekt-3.p'!$B:$B,$A29,'Sekt-3.p'!$J:$J,$D29)+SUMIFS('Sekt-3.p'!$Q:$Q,'Sekt-3.p'!$A:$A,1,'Sekt-3.p'!$B:$B,$A29,'Sekt-3.p'!$P:$P,$D29)+SUMIFS('Sekt-3.p'!$W:$W,'Sekt-3.p'!$A:$A,1,'Sekt-3.p'!$B:$B,$A29,'Sekt-3.p'!$V:$V,$D29)+SUMIFS('Sekt-3.p'!$AC:$AC,'Sekt-3.p'!$A:$A,1,'Sekt-3.p'!$B:$B,$A29,'Sekt-3.p'!$AA:$AA,$D29)</f>
        <v>0</v>
      </c>
      <c r="W29" s="252">
        <f>SUMIFS('Sekt-3.p'!$F:$F,'Sekt-3.p'!$A:$A,1,'Sekt-3.p'!$B:$B,$A29,'Sekt-3.p'!$D:$D,$D29)+SUMIFS('Sekt-3.p'!$L:$L,'Sekt-3.p'!$A:$A,1,'Sekt-3.p'!$B:$B,$A29,'Sekt-3.p'!$J:$J,$D29)+SUMIFS('Sekt-3.p'!$R:$R,'Sekt-3.p'!$A:$A,1,'Sekt-3.p'!$B:$B,$A29,'Sekt-3.p'!$P:$P,$D29)+SUMIFS('Sekt-3.p'!$X:$X,'Sekt-3.p'!$A:$A,1,'Sekt-3.p'!$B:$B,$A29,'Sekt-3.p'!$V:$V,$D29)+SUMIFS('Sekt-3.p'!$AD:$AD,'Sekt-3.p'!$A:$A,1,'Sekt-3.p'!$B:$B,$A29,'Sekt-3.p'!$AA:$AA,$D29)</f>
        <v>0</v>
      </c>
      <c r="X29" s="191"/>
      <c r="Y29" s="183">
        <f>SUMIFS('Sekt-3.p'!$E:$E,'Sekt-3.p'!$A:$A,2,'Sekt-3.p'!$B:$B,$A29,'Sekt-3.p'!$D:$D,$D29)+SUMIFS('Sekt-3.p'!$K:$K,'Sekt-3.p'!$A:$A,2,'Sekt-3.p'!$B:$B,$A29,'Sekt-3.p'!$J:$J,$D29)+SUMIFS('Sekt-3.p'!$Q:$Q,'Sekt-3.p'!$A:$A,2,'Sekt-3.p'!$B:$B,$A29,'Sekt-3.p'!$P:$P,$D29)+SUMIFS('Sekt-3.p'!$W:$W,'Sekt-3.p'!$A:$A,2,'Sekt-3.p'!$B:$B,$A29,'Sekt-3.p'!$V:$V,$D29)+SUMIFS('Sekt-3.p'!$AC:$AC,'Sekt-3.p'!$A:$A,2,'Sekt-3.p'!$B:$B,$A29,'Sekt-3.p'!$AA:$AA,$D29)</f>
        <v>0</v>
      </c>
      <c r="Z29" s="252">
        <f>SUMIFS('Sekt-3.p'!$F:$F,'Sekt-3.p'!$A:$A,2,'Sekt-3.p'!$B:$B,$A29,'Sekt-3.p'!$D:$D,$D29)+SUMIFS('Sekt-3.p'!$L:$L,'Sekt-3.p'!$A:$A,2,'Sekt-3.p'!$B:$B,$A29,'Sekt-3.p'!$J:$J,$D29)+SUMIFS('Sekt-3.p'!$R:$R,'Sekt-3.p'!$A:$A,2,'Sekt-3.p'!$B:$B,$A29,'Sekt-3.p'!$P:$P,$D29)+SUMIFS('Sekt-3.p'!$X:$X,'Sekt-3.p'!$A:$A,2,'Sekt-3.p'!$B:$B,$A29,'Sekt-3.p'!$V:$V,$D29)+SUMIFS('Sekt-3.p'!$AD:$AD,'Sekt-3.p'!$A:$A,2,'Sekt-3.p'!$B:$B,$A29,'Sekt-3.p'!$AA:$AA,$D29)</f>
        <v>0</v>
      </c>
      <c r="AA29" s="184">
        <f>IFERROR(V29+Y29,"")</f>
        <v>0</v>
      </c>
      <c r="AB29" s="254">
        <f>IFERROR(W29+Z29,"")</f>
        <v>0</v>
      </c>
      <c r="AC29" s="191"/>
      <c r="AD29" s="183">
        <f>SUMIFS('Sekt-4.p'!$E:$E,'Sekt-4.p'!$A:$A,1,'Sekt-4.p'!$B:$B,$A29,'Sekt-4.p'!$D:$D,$D29)+SUMIFS('Sekt-4.p'!$K:$K,'Sekt-4.p'!$A:$A,1,'Sekt-4.p'!$B:$B,$A29,'Sekt-4.p'!$J:$J,$D29)+SUMIFS('Sekt-4.p'!$Q:$Q,'Sekt-4.p'!$A:$A,1,'Sekt-4.p'!$B:$B,$A29,'Sekt-4.p'!$P:$P,$D29)+SUMIFS('Sekt-4.p'!$W:$W,'Sekt-4.p'!$A:$A,1,'Sekt-4.p'!$B:$B,$A29,'Sekt-4.p'!$V:$V,$D29)+SUMIFS('Sekt-4.p'!$AC:$AC,'Sekt-4.p'!$A:$A,1,'Sekt-4.p'!$B:$B,$A29,'Sekt-4.p'!$AA:$AA,$D29)</f>
        <v>0</v>
      </c>
      <c r="AE29" s="252">
        <f>SUMIFS('Sekt-4.p'!$F:$F,'Sekt-4.p'!$A:$A,1,'Sekt-4.p'!$B:$B,$A29,'Sekt-4.p'!$D:$D,$D29)+SUMIFS('Sekt-4.p'!$L:$L,'Sekt-4.p'!$A:$A,1,'Sekt-4.p'!$B:$B,$A29,'Sekt-4.p'!$J:$J,$D29)+SUMIFS('Sekt-4.p'!$R:$R,'Sekt-4.p'!$A:$A,1,'Sekt-4.p'!$B:$B,$A29,'Sekt-4.p'!$P:$P,$D29)+SUMIFS('Sekt-4.p'!$X:$X,'Sekt-4.p'!$A:$A,1,'Sekt-4.p'!$B:$B,$A29,'Sekt-4.p'!$V:$V,$D29)+SUMIFS('Sekt-4.p'!$AD:$AD,'Sekt-4.p'!$A:$A,1,'Sekt-4.p'!$B:$B,$A29,'Sekt-4.p'!$AA:$AA,$D29)</f>
        <v>0</v>
      </c>
      <c r="AF29" s="191"/>
      <c r="AG29" s="183">
        <f>SUMIFS('Sekt-4.p'!$E:$E,'Sekt-4.p'!$A:$A,1,'Sekt-4.p'!$B:$B,$A29,'Sekt-4.p'!$D:$D,$D29)+SUMIFS('Sekt-4.p'!$K:$K,'Sekt-4.p'!$A:$A,1,'Sekt-4.p'!$B:$B,$A29,'Sekt-4.p'!$J:$J,$D29)+SUMIFS('Sekt-4.p'!$Q:$Q,'Sekt-4.p'!$A:$A,1,'Sekt-4.p'!$B:$B,$A29,'Sekt-4.p'!$P:$P,$D29)+SUMIFS('Sekt-4.p'!$W:$W,'Sekt-4.p'!$A:$A,1,'Sekt-4.p'!$B:$B,$A29,'Sekt-4.p'!$V:$V,$D29)+SUMIFS('Sekt-4.p'!$AC:$AC,'Sekt-4.p'!$A:$A,1,'Sekt-4.p'!$B:$B,$A29,'Sekt-4.p'!$AA:$AA,$D29)</f>
        <v>0</v>
      </c>
      <c r="AH29" s="252">
        <f>SUMIFS('Sekt-4.p'!$F:$F,'Sekt-4.p'!$A:$A,1,'Sekt-4.p'!$B:$B,$A29,'Sekt-4.p'!$D:$D,$D29)+SUMIFS('Sekt-4.p'!$L:$L,'Sekt-4.p'!$A:$A,1,'Sekt-4.p'!$B:$B,$A29,'Sekt-4.p'!$J:$J,$D29)+SUMIFS('Sekt-4.p'!$R:$R,'Sekt-4.p'!$A:$A,1,'Sekt-4.p'!$B:$B,$A29,'Sekt-4.p'!$P:$P,$D29)+SUMIFS('Sekt-4.p'!$X:$X,'Sekt-4.p'!$A:$A,1,'Sekt-4.p'!$B:$B,$A29,'Sekt-4.p'!$V:$V,$D29)+SUMIFS('Sekt-4.p'!$AD:$AD,'Sekt-4.p'!$A:$A,1,'Sekt-4.p'!$B:$B,$A29,'Sekt-4.p'!$AA:$AA,$D29)</f>
        <v>0</v>
      </c>
      <c r="AI29" s="184">
        <f t="shared" si="18"/>
        <v>0</v>
      </c>
      <c r="AJ29" s="257">
        <f t="shared" si="19"/>
        <v>0</v>
      </c>
      <c r="AK29" s="166"/>
      <c r="AL29" s="178">
        <v>21</v>
      </c>
      <c r="AM29" s="233" t="str" cm="1">
        <f t="array" ref="AM29">IFERROR(_xlfn.UNIQUE(_xlfn._xlws.FILTER(Kopsavilkums!$C:$C,(AL29=Kopsavilkums!$A:$A))),"")</f>
        <v/>
      </c>
      <c r="AN29" s="228">
        <f t="shared" si="0"/>
        <v>0</v>
      </c>
      <c r="AO29" s="258">
        <f t="shared" si="1"/>
        <v>0</v>
      </c>
      <c r="AP29" s="228">
        <f t="shared" si="2"/>
        <v>0</v>
      </c>
      <c r="AQ29" s="258">
        <f t="shared" si="3"/>
        <v>0</v>
      </c>
      <c r="AR29" s="228">
        <f t="shared" si="4"/>
        <v>0</v>
      </c>
      <c r="AS29" s="258">
        <f t="shared" si="5"/>
        <v>0</v>
      </c>
      <c r="AT29" s="228">
        <f t="shared" si="6"/>
        <v>0</v>
      </c>
      <c r="AU29" s="258">
        <f t="shared" si="7"/>
        <v>0</v>
      </c>
      <c r="AV29" s="229">
        <f t="shared" si="8"/>
        <v>0</v>
      </c>
      <c r="AW29" s="259">
        <f t="shared" si="9"/>
        <v>0</v>
      </c>
      <c r="AX29" s="144" t="str">
        <f t="shared" si="10"/>
        <v/>
      </c>
      <c r="AY29" s="166"/>
    </row>
    <row r="30" spans="1:51" ht="12.75" customHeight="1" x14ac:dyDescent="0.15">
      <c r="A30" s="173">
        <f t="shared" si="11"/>
        <v>4</v>
      </c>
      <c r="B30" s="217">
        <f>COUNTIF(C$10:C30,C30)</f>
        <v>3</v>
      </c>
      <c r="C30" s="312" t="str">
        <f>C29</f>
        <v>C.Albula1/Alūksne</v>
      </c>
      <c r="D30" s="304" t="s">
        <v>50</v>
      </c>
      <c r="E30" s="189" t="s">
        <v>17</v>
      </c>
      <c r="F30" s="183">
        <f>SUMIFS('Sekt-1.p'!$E:$E,'Sekt-1.p'!$A:$A,1,'Sekt-1.p'!$B:$B,$A30,'Sekt-1.p'!$D:$D,$D30)+SUMIFS('Sekt-1.p'!$K:$K,'Sekt-1.p'!$A:$A,1,'Sekt-1.p'!$B:$B,$A30,'Sekt-1.p'!$J:$J,$D30)+SUMIFS('Sekt-1.p'!$Q:$Q,'Sekt-1.p'!$A:$A,1,'Sekt-1.p'!$B:$B,$A30,'Sekt-1.p'!$P:$P,$D30)+SUMIFS('Sekt-1.p'!$W:$W,'Sekt-1.p'!$A:$A,1,'Sekt-1.p'!$B:$B,$A30,'Sekt-1.p'!$V:$V,$D30)+SUMIFS('Sekt-1.p'!$AC:$AC,'Sekt-1.p'!$A:$A,1,'Sekt-1.p'!$B:$B,$A30,'Sekt-1.p'!$AA:$AA,$D30)</f>
        <v>0.11799999999999999</v>
      </c>
      <c r="G30" s="252">
        <f>SUMIFS('Sekt-1.p'!$F:$F,'Sekt-1.p'!$A:$A,1,'Sekt-1.p'!$B:$B,$A30,'Sekt-1.p'!$D:$D,$D30)+SUMIFS('Sekt-1.p'!$L:$L,'Sekt-1.p'!$A:$A,1,'Sekt-1.p'!$B:$B,$A30,'Sekt-1.p'!$J:$J,$D30)+SUMIFS('Sekt-1.p'!$R:$R,'Sekt-1.p'!$A:$A,1,'Sekt-1.p'!$B:$B,$A30,'Sekt-1.p'!$P:$P,$D30)+SUMIFS('Sekt-1.p'!$X:$X,'Sekt-1.p'!$A:$A,1,'Sekt-1.p'!$B:$B,$A30,'Sekt-1.p'!$V:$V,$D30)+SUMIFS('Sekt-1.p'!$AD:$AD,'Sekt-1.p'!$A:$A,1,'Sekt-1.p'!$B:$B,$A30,'Sekt-1.p'!$AA:$AA,$D30)</f>
        <v>5</v>
      </c>
      <c r="H30" s="191" t="s">
        <v>17</v>
      </c>
      <c r="I30" s="183">
        <f>SUMIFS('Sekt-1.p'!$E:$E,'Sekt-1.p'!$A:$A,2,'Sekt-1.p'!$B:$B,$A30,'Sekt-1.p'!$D:$D,$D30)+SUMIFS('Sekt-1.p'!$K:$K,'Sekt-1.p'!$A:$A,2,'Sekt-1.p'!$B:$B,$A30,'Sekt-1.p'!$J:$J,$D30)+SUMIFS('Sekt-1.p'!$Q:$Q,'Sekt-1.p'!$A:$A,2,'Sekt-1.p'!$B:$B,$A30,'Sekt-1.p'!$P:$P,$D30)+SUMIFS('Sekt-1.p'!$W:$W,'Sekt-1.p'!$A:$A,2,'Sekt-1.p'!$B:$B,$A30,'Sekt-1.p'!$V:$V,$D30)+SUMIFS('Sekt-1.p'!$AC:$AC,'Sekt-1.p'!$A:$A,2,'Sekt-1.p'!$B:$B,$A30,'Sekt-1.p'!$AA:$AA,$D30)</f>
        <v>0.214</v>
      </c>
      <c r="J30" s="253">
        <f>SUMIFS('Sekt-1.p'!$F:$F,'Sekt-1.p'!$A:$A,2,'Sekt-1.p'!$B:$B,$A30,'Sekt-1.p'!$D:$D,$D30)+SUMIFS('Sekt-1.p'!$L:$L,'Sekt-1.p'!$A:$A,2,'Sekt-1.p'!$B:$B,$A30,'Sekt-1.p'!$J:$J,$D30)+SUMIFS('Sekt-1.p'!$R:$R,'Sekt-1.p'!$A:$A,2,'Sekt-1.p'!$B:$B,$A30,'Sekt-1.p'!$P:$P,$D30)+SUMIFS('Sekt-1.p'!$X:$X,'Sekt-1.p'!$A:$A,2,'Sekt-1.p'!$B:$B,$A30,'Sekt-1.p'!$V:$V,$D30)+SUMIFS('Sekt-1.p'!$AD:$AD,'Sekt-1.p'!$A:$A,2,'Sekt-1.p'!$B:$B,$A30,'Sekt-1.p'!$AA:$AA,$D30)</f>
        <v>4</v>
      </c>
      <c r="K30" s="184">
        <f t="shared" si="12"/>
        <v>0.33199999999999996</v>
      </c>
      <c r="L30" s="185">
        <f t="shared" si="13"/>
        <v>9</v>
      </c>
      <c r="M30" s="193"/>
      <c r="N30" s="183">
        <f>SUMIFS('Sekt-2.p'!$E:$E,'Sekt-2.p'!$A:$A,1,'Sekt-2.p'!$B:$B,$A30,'Sekt-2.p'!$D:$D,$D30)+SUMIFS('Sekt-2.p'!$K:$K,'Sekt-2.p'!$A:$A,1,'Sekt-2.p'!$B:$B,$A30,'Sekt-2.p'!$J:$J,$D30)+SUMIFS('Sekt-2.p'!$Q:$Q,'Sekt-2.p'!$A:$A,1,'Sekt-2.p'!$B:$B,$A30,'Sekt-2.p'!$P:$P,$D30)+SUMIFS('Sekt-2.p'!$W:$W,'Sekt-2.p'!$A:$A,1,'Sekt-2.p'!$B:$B,$A30,'Sekt-2.p'!$V:$V,$D30)+SUMIFS('Sekt-2.p'!$AC:$AC,'Sekt-2.p'!$A:$A,1,'Sekt-2.p'!$B:$B,$A30,'Sekt-2.p'!$AA:$AA,$D30)</f>
        <v>0</v>
      </c>
      <c r="O30" s="252">
        <f>SUMIFS('Sekt-2.p'!$F:$F,'Sekt-2.p'!$A:$A,1,'Sekt-2.p'!$B:$B,$A30,'Sekt-2.p'!$D:$D,$D30)+SUMIFS('Sekt-2.p'!$L:$L,'Sekt-2.p'!$A:$A,1,'Sekt-2.p'!$B:$B,$A30,'Sekt-2.p'!$J:$J,$D30)+SUMIFS('Sekt-2.p'!$R:$R,'Sekt-2.p'!$A:$A,1,'Sekt-2.p'!$B:$B,$A30,'Sekt-2.p'!$P:$P,$D30)+SUMIFS('Sekt-2.p'!$X:$X,'Sekt-2.p'!$A:$A,1,'Sekt-2.p'!$B:$B,$A30,'Sekt-2.p'!$V:$V,$D30)+SUMIFS('Sekt-2.p'!$AD:$AD,'Sekt-2.p'!$A:$A,1,'Sekt-2.p'!$B:$B,$A30,'Sekt-2.p'!$AA:$AA,$D30)</f>
        <v>0</v>
      </c>
      <c r="P30" s="191"/>
      <c r="Q30" s="183">
        <f>SUMIFS('Sekt-2.p'!$E:$E,'Sekt-2.p'!$A:$A,2,'Sekt-2.p'!$B:$B,$A30,'Sekt-2.p'!$D:$D,$D30)+SUMIFS('Sekt-2.p'!$K:$K,'Sekt-2.p'!$A:$A,2,'Sekt-2.p'!$B:$B,$A30,'Sekt-2.p'!$J:$J,$D30)+SUMIFS('Sekt-2.p'!$Q:$Q,'Sekt-2.p'!$A:$A,2,'Sekt-2.p'!$B:$B,$A30,'Sekt-2.p'!$P:$P,$D30)+SUMIFS('Sekt-2.p'!$W:$W,'Sekt-2.p'!$A:$A,2,'Sekt-2.p'!$B:$B,$A30,'Sekt-2.p'!$V:$V,$D30)+SUMIFS('Sekt-2.p'!$AC:$AC,'Sekt-2.p'!$A:$A,2,'Sekt-2.p'!$B:$B,$A30,'Sekt-2.p'!$AA:$AA,$D30)</f>
        <v>0</v>
      </c>
      <c r="R30" s="253">
        <f>SUMIFS('Sekt-2.p'!$F:$F,'Sekt-2.p'!$A:$A,2,'Sekt-2.p'!$B:$B,$A30,'Sekt-2.p'!$D:$D,$D30)+SUMIFS('Sekt-2.p'!$L:$L,'Sekt-2.p'!$A:$A,2,'Sekt-2.p'!$B:$B,$A30,'Sekt-2.p'!$J:$J,$D30)+SUMIFS('Sekt-2.p'!$R:$R,'Sekt-2.p'!$A:$A,2,'Sekt-2.p'!$B:$B,$A30,'Sekt-2.p'!$P:$P,$D30)+SUMIFS('Sekt-2.p'!$X:$X,'Sekt-2.p'!$A:$A,2,'Sekt-2.p'!$B:$B,$A30,'Sekt-2.p'!$V:$V,$D30)+SUMIFS('Sekt-2.p'!$AD:$AD,'Sekt-2.p'!$A:$A,2,'Sekt-2.p'!$B:$B,$A30,'Sekt-2.p'!$AA:$AA,$D30)</f>
        <v>0</v>
      </c>
      <c r="S30" s="184">
        <f t="shared" si="14"/>
        <v>0</v>
      </c>
      <c r="T30" s="185">
        <f t="shared" si="15"/>
        <v>0</v>
      </c>
      <c r="U30" s="191"/>
      <c r="V30" s="183">
        <f>SUMIFS('Sekt-3.p'!$E:$E,'Sekt-3.p'!$A:$A,1,'Sekt-3.p'!$B:$B,$A30,'Sekt-3.p'!$D:$D,$D30)+SUMIFS('Sekt-3.p'!$K:$K,'Sekt-3.p'!$A:$A,1,'Sekt-3.p'!$B:$B,$A30,'Sekt-3.p'!$J:$J,$D30)+SUMIFS('Sekt-3.p'!$Q:$Q,'Sekt-3.p'!$A:$A,1,'Sekt-3.p'!$B:$B,$A30,'Sekt-3.p'!$P:$P,$D30)+SUMIFS('Sekt-3.p'!$W:$W,'Sekt-3.p'!$A:$A,1,'Sekt-3.p'!$B:$B,$A30,'Sekt-3.p'!$V:$V,$D30)+SUMIFS('Sekt-3.p'!$AC:$AC,'Sekt-3.p'!$A:$A,1,'Sekt-3.p'!$B:$B,$A30,'Sekt-3.p'!$AA:$AA,$D30)</f>
        <v>0</v>
      </c>
      <c r="W30" s="252">
        <f>SUMIFS('Sekt-3.p'!$F:$F,'Sekt-3.p'!$A:$A,1,'Sekt-3.p'!$B:$B,$A30,'Sekt-3.p'!$D:$D,$D30)+SUMIFS('Sekt-3.p'!$L:$L,'Sekt-3.p'!$A:$A,1,'Sekt-3.p'!$B:$B,$A30,'Sekt-3.p'!$J:$J,$D30)+SUMIFS('Sekt-3.p'!$R:$R,'Sekt-3.p'!$A:$A,1,'Sekt-3.p'!$B:$B,$A30,'Sekt-3.p'!$P:$P,$D30)+SUMIFS('Sekt-3.p'!$X:$X,'Sekt-3.p'!$A:$A,1,'Sekt-3.p'!$B:$B,$A30,'Sekt-3.p'!$V:$V,$D30)+SUMIFS('Sekt-3.p'!$AD:$AD,'Sekt-3.p'!$A:$A,1,'Sekt-3.p'!$B:$B,$A30,'Sekt-3.p'!$AA:$AA,$D30)</f>
        <v>0</v>
      </c>
      <c r="X30" s="191"/>
      <c r="Y30" s="183">
        <f>SUMIFS('Sekt-3.p'!$E:$E,'Sekt-3.p'!$A:$A,2,'Sekt-3.p'!$B:$B,$A30,'Sekt-3.p'!$D:$D,$D30)+SUMIFS('Sekt-3.p'!$K:$K,'Sekt-3.p'!$A:$A,2,'Sekt-3.p'!$B:$B,$A30,'Sekt-3.p'!$J:$J,$D30)+SUMIFS('Sekt-3.p'!$Q:$Q,'Sekt-3.p'!$A:$A,2,'Sekt-3.p'!$B:$B,$A30,'Sekt-3.p'!$P:$P,$D30)+SUMIFS('Sekt-3.p'!$W:$W,'Sekt-3.p'!$A:$A,2,'Sekt-3.p'!$B:$B,$A30,'Sekt-3.p'!$V:$V,$D30)+SUMIFS('Sekt-3.p'!$AC:$AC,'Sekt-3.p'!$A:$A,2,'Sekt-3.p'!$B:$B,$A30,'Sekt-3.p'!$AA:$AA,$D30)</f>
        <v>0</v>
      </c>
      <c r="Z30" s="252">
        <f>SUMIFS('Sekt-3.p'!$F:$F,'Sekt-3.p'!$A:$A,2,'Sekt-3.p'!$B:$B,$A30,'Sekt-3.p'!$D:$D,$D30)+SUMIFS('Sekt-3.p'!$L:$L,'Sekt-3.p'!$A:$A,2,'Sekt-3.p'!$B:$B,$A30,'Sekt-3.p'!$J:$J,$D30)+SUMIFS('Sekt-3.p'!$R:$R,'Sekt-3.p'!$A:$A,2,'Sekt-3.p'!$B:$B,$A30,'Sekt-3.p'!$P:$P,$D30)+SUMIFS('Sekt-3.p'!$X:$X,'Sekt-3.p'!$A:$A,2,'Sekt-3.p'!$B:$B,$A30,'Sekt-3.p'!$V:$V,$D30)+SUMIFS('Sekt-3.p'!$AD:$AD,'Sekt-3.p'!$A:$A,2,'Sekt-3.p'!$B:$B,$A30,'Sekt-3.p'!$AA:$AA,$D30)</f>
        <v>0</v>
      </c>
      <c r="AA30" s="184">
        <f t="shared" si="16"/>
        <v>0</v>
      </c>
      <c r="AB30" s="254">
        <f t="shared" si="17"/>
        <v>0</v>
      </c>
      <c r="AC30" s="191"/>
      <c r="AD30" s="183">
        <f>SUMIFS('Sekt-4.p'!$E:$E,'Sekt-4.p'!$A:$A,1,'Sekt-4.p'!$B:$B,$A30,'Sekt-4.p'!$D:$D,$D30)+SUMIFS('Sekt-4.p'!$K:$K,'Sekt-4.p'!$A:$A,1,'Sekt-4.p'!$B:$B,$A30,'Sekt-4.p'!$J:$J,$D30)+SUMIFS('Sekt-4.p'!$Q:$Q,'Sekt-4.p'!$A:$A,1,'Sekt-4.p'!$B:$B,$A30,'Sekt-4.p'!$P:$P,$D30)+SUMIFS('Sekt-4.p'!$W:$W,'Sekt-4.p'!$A:$A,1,'Sekt-4.p'!$B:$B,$A30,'Sekt-4.p'!$V:$V,$D30)+SUMIFS('Sekt-4.p'!$AC:$AC,'Sekt-4.p'!$A:$A,1,'Sekt-4.p'!$B:$B,$A30,'Sekt-4.p'!$AA:$AA,$D30)</f>
        <v>0</v>
      </c>
      <c r="AE30" s="252">
        <f>SUMIFS('Sekt-4.p'!$F:$F,'Sekt-4.p'!$A:$A,1,'Sekt-4.p'!$B:$B,$A30,'Sekt-4.p'!$D:$D,$D30)+SUMIFS('Sekt-4.p'!$L:$L,'Sekt-4.p'!$A:$A,1,'Sekt-4.p'!$B:$B,$A30,'Sekt-4.p'!$J:$J,$D30)+SUMIFS('Sekt-4.p'!$R:$R,'Sekt-4.p'!$A:$A,1,'Sekt-4.p'!$B:$B,$A30,'Sekt-4.p'!$P:$P,$D30)+SUMIFS('Sekt-4.p'!$X:$X,'Sekt-4.p'!$A:$A,1,'Sekt-4.p'!$B:$B,$A30,'Sekt-4.p'!$V:$V,$D30)+SUMIFS('Sekt-4.p'!$AD:$AD,'Sekt-4.p'!$A:$A,1,'Sekt-4.p'!$B:$B,$A30,'Sekt-4.p'!$AA:$AA,$D30)</f>
        <v>0</v>
      </c>
      <c r="AF30" s="191"/>
      <c r="AG30" s="183">
        <f>SUMIFS('Sekt-4.p'!$E:$E,'Sekt-4.p'!$A:$A,1,'Sekt-4.p'!$B:$B,$A30,'Sekt-4.p'!$D:$D,$D30)+SUMIFS('Sekt-4.p'!$K:$K,'Sekt-4.p'!$A:$A,1,'Sekt-4.p'!$B:$B,$A30,'Sekt-4.p'!$J:$J,$D30)+SUMIFS('Sekt-4.p'!$Q:$Q,'Sekt-4.p'!$A:$A,1,'Sekt-4.p'!$B:$B,$A30,'Sekt-4.p'!$P:$P,$D30)+SUMIFS('Sekt-4.p'!$W:$W,'Sekt-4.p'!$A:$A,1,'Sekt-4.p'!$B:$B,$A30,'Sekt-4.p'!$V:$V,$D30)+SUMIFS('Sekt-4.p'!$AC:$AC,'Sekt-4.p'!$A:$A,1,'Sekt-4.p'!$B:$B,$A30,'Sekt-4.p'!$AA:$AA,$D30)</f>
        <v>0</v>
      </c>
      <c r="AH30" s="252">
        <f>SUMIFS('Sekt-4.p'!$F:$F,'Sekt-4.p'!$A:$A,1,'Sekt-4.p'!$B:$B,$A30,'Sekt-4.p'!$D:$D,$D30)+SUMIFS('Sekt-4.p'!$L:$L,'Sekt-4.p'!$A:$A,1,'Sekt-4.p'!$B:$B,$A30,'Sekt-4.p'!$J:$J,$D30)+SUMIFS('Sekt-4.p'!$R:$R,'Sekt-4.p'!$A:$A,1,'Sekt-4.p'!$B:$B,$A30,'Sekt-4.p'!$P:$P,$D30)+SUMIFS('Sekt-4.p'!$X:$X,'Sekt-4.p'!$A:$A,1,'Sekt-4.p'!$B:$B,$A30,'Sekt-4.p'!$V:$V,$D30)+SUMIFS('Sekt-4.p'!$AD:$AD,'Sekt-4.p'!$A:$A,1,'Sekt-4.p'!$B:$B,$A30,'Sekt-4.p'!$AA:$AA,$D30)</f>
        <v>0</v>
      </c>
      <c r="AI30" s="184">
        <f t="shared" si="18"/>
        <v>0</v>
      </c>
      <c r="AJ30" s="257">
        <f t="shared" si="19"/>
        <v>0</v>
      </c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1:51" ht="12.75" customHeight="1" x14ac:dyDescent="0.15">
      <c r="A31" s="173">
        <f t="shared" si="11"/>
        <v>4</v>
      </c>
      <c r="B31" s="217">
        <f>COUNTIF(C$10:C31,C31)</f>
        <v>4</v>
      </c>
      <c r="C31" s="312" t="str">
        <f>C30</f>
        <v>C.Albula1/Alūksne</v>
      </c>
      <c r="D31" s="306" t="s">
        <v>51</v>
      </c>
      <c r="E31" s="189" t="s">
        <v>15</v>
      </c>
      <c r="F31" s="183">
        <f>SUMIFS('Sekt-1.p'!$E:$E,'Sekt-1.p'!$A:$A,1,'Sekt-1.p'!$B:$B,$A31,'Sekt-1.p'!$D:$D,$D31)+SUMIFS('Sekt-1.p'!$K:$K,'Sekt-1.p'!$A:$A,1,'Sekt-1.p'!$B:$B,$A31,'Sekt-1.p'!$J:$J,$D31)+SUMIFS('Sekt-1.p'!$Q:$Q,'Sekt-1.p'!$A:$A,1,'Sekt-1.p'!$B:$B,$A31,'Sekt-1.p'!$P:$P,$D31)+SUMIFS('Sekt-1.p'!$W:$W,'Sekt-1.p'!$A:$A,1,'Sekt-1.p'!$B:$B,$A31,'Sekt-1.p'!$V:$V,$D31)+SUMIFS('Sekt-1.p'!$AC:$AC,'Sekt-1.p'!$A:$A,1,'Sekt-1.p'!$B:$B,$A31,'Sekt-1.p'!$AA:$AA,$D31)</f>
        <v>0.1</v>
      </c>
      <c r="G31" s="252">
        <f>SUMIFS('Sekt-1.p'!$F:$F,'Sekt-1.p'!$A:$A,1,'Sekt-1.p'!$B:$B,$A31,'Sekt-1.p'!$D:$D,$D31)+SUMIFS('Sekt-1.p'!$L:$L,'Sekt-1.p'!$A:$A,1,'Sekt-1.p'!$B:$B,$A31,'Sekt-1.p'!$J:$J,$D31)+SUMIFS('Sekt-1.p'!$R:$R,'Sekt-1.p'!$A:$A,1,'Sekt-1.p'!$B:$B,$A31,'Sekt-1.p'!$P:$P,$D31)+SUMIFS('Sekt-1.p'!$X:$X,'Sekt-1.p'!$A:$A,1,'Sekt-1.p'!$B:$B,$A31,'Sekt-1.p'!$V:$V,$D31)+SUMIFS('Sekt-1.p'!$AD:$AD,'Sekt-1.p'!$A:$A,1,'Sekt-1.p'!$B:$B,$A31,'Sekt-1.p'!$AA:$AA,$D31)</f>
        <v>9</v>
      </c>
      <c r="H31" s="191" t="s">
        <v>15</v>
      </c>
      <c r="I31" s="183">
        <f>SUMIFS('Sekt-1.p'!$E:$E,'Sekt-1.p'!$A:$A,2,'Sekt-1.p'!$B:$B,$A31,'Sekt-1.p'!$D:$D,$D31)+SUMIFS('Sekt-1.p'!$K:$K,'Sekt-1.p'!$A:$A,2,'Sekt-1.p'!$B:$B,$A31,'Sekt-1.p'!$J:$J,$D31)+SUMIFS('Sekt-1.p'!$Q:$Q,'Sekt-1.p'!$A:$A,2,'Sekt-1.p'!$B:$B,$A31,'Sekt-1.p'!$P:$P,$D31)+SUMIFS('Sekt-1.p'!$W:$W,'Sekt-1.p'!$A:$A,2,'Sekt-1.p'!$B:$B,$A31,'Sekt-1.p'!$V:$V,$D31)+SUMIFS('Sekt-1.p'!$AC:$AC,'Sekt-1.p'!$A:$A,2,'Sekt-1.p'!$B:$B,$A31,'Sekt-1.p'!$AA:$AA,$D31)</f>
        <v>0.9</v>
      </c>
      <c r="J31" s="253">
        <f>SUMIFS('Sekt-1.p'!$F:$F,'Sekt-1.p'!$A:$A,2,'Sekt-1.p'!$B:$B,$A31,'Sekt-1.p'!$D:$D,$D31)+SUMIFS('Sekt-1.p'!$L:$L,'Sekt-1.p'!$A:$A,2,'Sekt-1.p'!$B:$B,$A31,'Sekt-1.p'!$J:$J,$D31)+SUMIFS('Sekt-1.p'!$R:$R,'Sekt-1.p'!$A:$A,2,'Sekt-1.p'!$B:$B,$A31,'Sekt-1.p'!$P:$P,$D31)+SUMIFS('Sekt-1.p'!$X:$X,'Sekt-1.p'!$A:$A,2,'Sekt-1.p'!$B:$B,$A31,'Sekt-1.p'!$V:$V,$D31)+SUMIFS('Sekt-1.p'!$AD:$AD,'Sekt-1.p'!$A:$A,2,'Sekt-1.p'!$B:$B,$A31,'Sekt-1.p'!$AA:$AA,$D31)</f>
        <v>3</v>
      </c>
      <c r="K31" s="184">
        <f t="shared" si="12"/>
        <v>1</v>
      </c>
      <c r="L31" s="185">
        <f t="shared" si="13"/>
        <v>12</v>
      </c>
      <c r="M31" s="193"/>
      <c r="N31" s="183">
        <f>SUMIFS('Sekt-2.p'!$E:$E,'Sekt-2.p'!$A:$A,1,'Sekt-2.p'!$B:$B,$A31,'Sekt-2.p'!$D:$D,$D31)+SUMIFS('Sekt-2.p'!$K:$K,'Sekt-2.p'!$A:$A,1,'Sekt-2.p'!$B:$B,$A31,'Sekt-2.p'!$J:$J,$D31)+SUMIFS('Sekt-2.p'!$Q:$Q,'Sekt-2.p'!$A:$A,1,'Sekt-2.p'!$B:$B,$A31,'Sekt-2.p'!$P:$P,$D31)+SUMIFS('Sekt-2.p'!$W:$W,'Sekt-2.p'!$A:$A,1,'Sekt-2.p'!$B:$B,$A31,'Sekt-2.p'!$V:$V,$D31)+SUMIFS('Sekt-2.p'!$AC:$AC,'Sekt-2.p'!$A:$A,1,'Sekt-2.p'!$B:$B,$A31,'Sekt-2.p'!$AA:$AA,$D31)</f>
        <v>0</v>
      </c>
      <c r="O31" s="252">
        <f>SUMIFS('Sekt-2.p'!$F:$F,'Sekt-2.p'!$A:$A,1,'Sekt-2.p'!$B:$B,$A31,'Sekt-2.p'!$D:$D,$D31)+SUMIFS('Sekt-2.p'!$L:$L,'Sekt-2.p'!$A:$A,1,'Sekt-2.p'!$B:$B,$A31,'Sekt-2.p'!$J:$J,$D31)+SUMIFS('Sekt-2.p'!$R:$R,'Sekt-2.p'!$A:$A,1,'Sekt-2.p'!$B:$B,$A31,'Sekt-2.p'!$P:$P,$D31)+SUMIFS('Sekt-2.p'!$X:$X,'Sekt-2.p'!$A:$A,1,'Sekt-2.p'!$B:$B,$A31,'Sekt-2.p'!$V:$V,$D31)+SUMIFS('Sekt-2.p'!$AD:$AD,'Sekt-2.p'!$A:$A,1,'Sekt-2.p'!$B:$B,$A31,'Sekt-2.p'!$AA:$AA,$D31)</f>
        <v>0</v>
      </c>
      <c r="P31" s="191"/>
      <c r="Q31" s="183">
        <f>SUMIFS('Sekt-2.p'!$E:$E,'Sekt-2.p'!$A:$A,2,'Sekt-2.p'!$B:$B,$A31,'Sekt-2.p'!$D:$D,$D31)+SUMIFS('Sekt-2.p'!$K:$K,'Sekt-2.p'!$A:$A,2,'Sekt-2.p'!$B:$B,$A31,'Sekt-2.p'!$J:$J,$D31)+SUMIFS('Sekt-2.p'!$Q:$Q,'Sekt-2.p'!$A:$A,2,'Sekt-2.p'!$B:$B,$A31,'Sekt-2.p'!$P:$P,$D31)+SUMIFS('Sekt-2.p'!$W:$W,'Sekt-2.p'!$A:$A,2,'Sekt-2.p'!$B:$B,$A31,'Sekt-2.p'!$V:$V,$D31)+SUMIFS('Sekt-2.p'!$AC:$AC,'Sekt-2.p'!$A:$A,2,'Sekt-2.p'!$B:$B,$A31,'Sekt-2.p'!$AA:$AA,$D31)</f>
        <v>0</v>
      </c>
      <c r="R31" s="253">
        <f>SUMIFS('Sekt-2.p'!$F:$F,'Sekt-2.p'!$A:$A,2,'Sekt-2.p'!$B:$B,$A31,'Sekt-2.p'!$D:$D,$D31)+SUMIFS('Sekt-2.p'!$L:$L,'Sekt-2.p'!$A:$A,2,'Sekt-2.p'!$B:$B,$A31,'Sekt-2.p'!$J:$J,$D31)+SUMIFS('Sekt-2.p'!$R:$R,'Sekt-2.p'!$A:$A,2,'Sekt-2.p'!$B:$B,$A31,'Sekt-2.p'!$P:$P,$D31)+SUMIFS('Sekt-2.p'!$X:$X,'Sekt-2.p'!$A:$A,2,'Sekt-2.p'!$B:$B,$A31,'Sekt-2.p'!$V:$V,$D31)+SUMIFS('Sekt-2.p'!$AD:$AD,'Sekt-2.p'!$A:$A,2,'Sekt-2.p'!$B:$B,$A31,'Sekt-2.p'!$AA:$AA,$D31)</f>
        <v>0</v>
      </c>
      <c r="S31" s="184">
        <f t="shared" si="14"/>
        <v>0</v>
      </c>
      <c r="T31" s="185">
        <f t="shared" si="15"/>
        <v>0</v>
      </c>
      <c r="U31" s="191"/>
      <c r="V31" s="183">
        <f>SUMIFS('Sekt-3.p'!$E:$E,'Sekt-3.p'!$A:$A,1,'Sekt-3.p'!$B:$B,$A31,'Sekt-3.p'!$D:$D,$D31)+SUMIFS('Sekt-3.p'!$K:$K,'Sekt-3.p'!$A:$A,1,'Sekt-3.p'!$B:$B,$A31,'Sekt-3.p'!$J:$J,$D31)+SUMIFS('Sekt-3.p'!$Q:$Q,'Sekt-3.p'!$A:$A,1,'Sekt-3.p'!$B:$B,$A31,'Sekt-3.p'!$P:$P,$D31)+SUMIFS('Sekt-3.p'!$W:$W,'Sekt-3.p'!$A:$A,1,'Sekt-3.p'!$B:$B,$A31,'Sekt-3.p'!$V:$V,$D31)+SUMIFS('Sekt-3.p'!$AC:$AC,'Sekt-3.p'!$A:$A,1,'Sekt-3.p'!$B:$B,$A31,'Sekt-3.p'!$AA:$AA,$D31)</f>
        <v>0</v>
      </c>
      <c r="W31" s="252">
        <f>SUMIFS('Sekt-3.p'!$F:$F,'Sekt-3.p'!$A:$A,1,'Sekt-3.p'!$B:$B,$A31,'Sekt-3.p'!$D:$D,$D31)+SUMIFS('Sekt-3.p'!$L:$L,'Sekt-3.p'!$A:$A,1,'Sekt-3.p'!$B:$B,$A31,'Sekt-3.p'!$J:$J,$D31)+SUMIFS('Sekt-3.p'!$R:$R,'Sekt-3.p'!$A:$A,1,'Sekt-3.p'!$B:$B,$A31,'Sekt-3.p'!$P:$P,$D31)+SUMIFS('Sekt-3.p'!$X:$X,'Sekt-3.p'!$A:$A,1,'Sekt-3.p'!$B:$B,$A31,'Sekt-3.p'!$V:$V,$D31)+SUMIFS('Sekt-3.p'!$AD:$AD,'Sekt-3.p'!$A:$A,1,'Sekt-3.p'!$B:$B,$A31,'Sekt-3.p'!$AA:$AA,$D31)</f>
        <v>0</v>
      </c>
      <c r="X31" s="191"/>
      <c r="Y31" s="183">
        <f>SUMIFS('Sekt-3.p'!$E:$E,'Sekt-3.p'!$A:$A,2,'Sekt-3.p'!$B:$B,$A31,'Sekt-3.p'!$D:$D,$D31)+SUMIFS('Sekt-3.p'!$K:$K,'Sekt-3.p'!$A:$A,2,'Sekt-3.p'!$B:$B,$A31,'Sekt-3.p'!$J:$J,$D31)+SUMIFS('Sekt-3.p'!$Q:$Q,'Sekt-3.p'!$A:$A,2,'Sekt-3.p'!$B:$B,$A31,'Sekt-3.p'!$P:$P,$D31)+SUMIFS('Sekt-3.p'!$W:$W,'Sekt-3.p'!$A:$A,2,'Sekt-3.p'!$B:$B,$A31,'Sekt-3.p'!$V:$V,$D31)+SUMIFS('Sekt-3.p'!$AC:$AC,'Sekt-3.p'!$A:$A,2,'Sekt-3.p'!$B:$B,$A31,'Sekt-3.p'!$AA:$AA,$D31)</f>
        <v>0</v>
      </c>
      <c r="Z31" s="252">
        <f>SUMIFS('Sekt-3.p'!$F:$F,'Sekt-3.p'!$A:$A,2,'Sekt-3.p'!$B:$B,$A31,'Sekt-3.p'!$D:$D,$D31)+SUMIFS('Sekt-3.p'!$L:$L,'Sekt-3.p'!$A:$A,2,'Sekt-3.p'!$B:$B,$A31,'Sekt-3.p'!$J:$J,$D31)+SUMIFS('Sekt-3.p'!$R:$R,'Sekt-3.p'!$A:$A,2,'Sekt-3.p'!$B:$B,$A31,'Sekt-3.p'!$P:$P,$D31)+SUMIFS('Sekt-3.p'!$X:$X,'Sekt-3.p'!$A:$A,2,'Sekt-3.p'!$B:$B,$A31,'Sekt-3.p'!$V:$V,$D31)+SUMIFS('Sekt-3.p'!$AD:$AD,'Sekt-3.p'!$A:$A,2,'Sekt-3.p'!$B:$B,$A31,'Sekt-3.p'!$AA:$AA,$D31)</f>
        <v>0</v>
      </c>
      <c r="AA31" s="184">
        <f t="shared" si="16"/>
        <v>0</v>
      </c>
      <c r="AB31" s="254">
        <f t="shared" si="17"/>
        <v>0</v>
      </c>
      <c r="AC31" s="191"/>
      <c r="AD31" s="183">
        <f>SUMIFS('Sekt-4.p'!$E:$E,'Sekt-4.p'!$A:$A,1,'Sekt-4.p'!$B:$B,$A31,'Sekt-4.p'!$D:$D,$D31)+SUMIFS('Sekt-4.p'!$K:$K,'Sekt-4.p'!$A:$A,1,'Sekt-4.p'!$B:$B,$A31,'Sekt-4.p'!$J:$J,$D31)+SUMIFS('Sekt-4.p'!$Q:$Q,'Sekt-4.p'!$A:$A,1,'Sekt-4.p'!$B:$B,$A31,'Sekt-4.p'!$P:$P,$D31)+SUMIFS('Sekt-4.p'!$W:$W,'Sekt-4.p'!$A:$A,1,'Sekt-4.p'!$B:$B,$A31,'Sekt-4.p'!$V:$V,$D31)+SUMIFS('Sekt-4.p'!$AC:$AC,'Sekt-4.p'!$A:$A,1,'Sekt-4.p'!$B:$B,$A31,'Sekt-4.p'!$AA:$AA,$D31)</f>
        <v>0</v>
      </c>
      <c r="AE31" s="252">
        <f>SUMIFS('Sekt-4.p'!$F:$F,'Sekt-4.p'!$A:$A,1,'Sekt-4.p'!$B:$B,$A31,'Sekt-4.p'!$D:$D,$D31)+SUMIFS('Sekt-4.p'!$L:$L,'Sekt-4.p'!$A:$A,1,'Sekt-4.p'!$B:$B,$A31,'Sekt-4.p'!$J:$J,$D31)+SUMIFS('Sekt-4.p'!$R:$R,'Sekt-4.p'!$A:$A,1,'Sekt-4.p'!$B:$B,$A31,'Sekt-4.p'!$P:$P,$D31)+SUMIFS('Sekt-4.p'!$X:$X,'Sekt-4.p'!$A:$A,1,'Sekt-4.p'!$B:$B,$A31,'Sekt-4.p'!$V:$V,$D31)+SUMIFS('Sekt-4.p'!$AD:$AD,'Sekt-4.p'!$A:$A,1,'Sekt-4.p'!$B:$B,$A31,'Sekt-4.p'!$AA:$AA,$D31)</f>
        <v>0</v>
      </c>
      <c r="AF31" s="191"/>
      <c r="AG31" s="183">
        <f>SUMIFS('Sekt-4.p'!$E:$E,'Sekt-4.p'!$A:$A,1,'Sekt-4.p'!$B:$B,$A31,'Sekt-4.p'!$D:$D,$D31)+SUMIFS('Sekt-4.p'!$K:$K,'Sekt-4.p'!$A:$A,1,'Sekt-4.p'!$B:$B,$A31,'Sekt-4.p'!$J:$J,$D31)+SUMIFS('Sekt-4.p'!$Q:$Q,'Sekt-4.p'!$A:$A,1,'Sekt-4.p'!$B:$B,$A31,'Sekt-4.p'!$P:$P,$D31)+SUMIFS('Sekt-4.p'!$W:$W,'Sekt-4.p'!$A:$A,1,'Sekt-4.p'!$B:$B,$A31,'Sekt-4.p'!$V:$V,$D31)+SUMIFS('Sekt-4.p'!$AC:$AC,'Sekt-4.p'!$A:$A,1,'Sekt-4.p'!$B:$B,$A31,'Sekt-4.p'!$AA:$AA,$D31)</f>
        <v>0</v>
      </c>
      <c r="AH31" s="252">
        <f>SUMIFS('Sekt-4.p'!$F:$F,'Sekt-4.p'!$A:$A,1,'Sekt-4.p'!$B:$B,$A31,'Sekt-4.p'!$D:$D,$D31)+SUMIFS('Sekt-4.p'!$L:$L,'Sekt-4.p'!$A:$A,1,'Sekt-4.p'!$B:$B,$A31,'Sekt-4.p'!$J:$J,$D31)+SUMIFS('Sekt-4.p'!$R:$R,'Sekt-4.p'!$A:$A,1,'Sekt-4.p'!$B:$B,$A31,'Sekt-4.p'!$P:$P,$D31)+SUMIFS('Sekt-4.p'!$X:$X,'Sekt-4.p'!$A:$A,1,'Sekt-4.p'!$B:$B,$A31,'Sekt-4.p'!$V:$V,$D31)+SUMIFS('Sekt-4.p'!$AD:$AD,'Sekt-4.p'!$A:$A,1,'Sekt-4.p'!$B:$B,$A31,'Sekt-4.p'!$AA:$AA,$D31)</f>
        <v>0</v>
      </c>
      <c r="AI31" s="184">
        <f t="shared" si="18"/>
        <v>0</v>
      </c>
      <c r="AJ31" s="257">
        <f t="shared" si="19"/>
        <v>0</v>
      </c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1:51" ht="12.75" customHeight="1" x14ac:dyDescent="0.15">
      <c r="A32" s="173">
        <f t="shared" si="11"/>
        <v>4</v>
      </c>
      <c r="B32" s="217">
        <f>COUNTIF(C$10:C32,C32)</f>
        <v>5</v>
      </c>
      <c r="C32" s="312" t="str">
        <f>C31</f>
        <v>C.Albula1/Alūksne</v>
      </c>
      <c r="D32" s="306"/>
      <c r="E32" s="189"/>
      <c r="F32" s="183">
        <f>SUMIFS('Sekt-1.p'!$E:$E,'Sekt-1.p'!$A:$A,1,'Sekt-1.p'!$B:$B,$A32,'Sekt-1.p'!$D:$D,$D32)+SUMIFS('Sekt-1.p'!$K:$K,'Sekt-1.p'!$A:$A,1,'Sekt-1.p'!$B:$B,$A32,'Sekt-1.p'!$J:$J,$D32)+SUMIFS('Sekt-1.p'!$Q:$Q,'Sekt-1.p'!$A:$A,1,'Sekt-1.p'!$B:$B,$A32,'Sekt-1.p'!$P:$P,$D32)+SUMIFS('Sekt-1.p'!$W:$W,'Sekt-1.p'!$A:$A,1,'Sekt-1.p'!$B:$B,$A32,'Sekt-1.p'!$V:$V,$D32)+SUMIFS('Sekt-1.p'!$AC:$AC,'Sekt-1.p'!$A:$A,1,'Sekt-1.p'!$B:$B,$A32,'Sekt-1.p'!$AA:$AA,$D32)</f>
        <v>0</v>
      </c>
      <c r="G32" s="252">
        <f>SUMIFS('Sekt-1.p'!$F:$F,'Sekt-1.p'!$A:$A,1,'Sekt-1.p'!$B:$B,$A32,'Sekt-1.p'!$D:$D,$D32)+SUMIFS('Sekt-1.p'!$L:$L,'Sekt-1.p'!$A:$A,1,'Sekt-1.p'!$B:$B,$A32,'Sekt-1.p'!$J:$J,$D32)+SUMIFS('Sekt-1.p'!$R:$R,'Sekt-1.p'!$A:$A,1,'Sekt-1.p'!$B:$B,$A32,'Sekt-1.p'!$P:$P,$D32)+SUMIFS('Sekt-1.p'!$X:$X,'Sekt-1.p'!$A:$A,1,'Sekt-1.p'!$B:$B,$A32,'Sekt-1.p'!$V:$V,$D32)+SUMIFS('Sekt-1.p'!$AD:$AD,'Sekt-1.p'!$A:$A,1,'Sekt-1.p'!$B:$B,$A32,'Sekt-1.p'!$AA:$AA,$D32)</f>
        <v>0</v>
      </c>
      <c r="H32" s="191"/>
      <c r="I32" s="183">
        <f>SUMIFS('Sekt-1.p'!$E:$E,'Sekt-1.p'!$A:$A,2,'Sekt-1.p'!$B:$B,$A32,'Sekt-1.p'!$D:$D,$D32)+SUMIFS('Sekt-1.p'!$K:$K,'Sekt-1.p'!$A:$A,2,'Sekt-1.p'!$B:$B,$A32,'Sekt-1.p'!$J:$J,$D32)+SUMIFS('Sekt-1.p'!$Q:$Q,'Sekt-1.p'!$A:$A,2,'Sekt-1.p'!$B:$B,$A32,'Sekt-1.p'!$P:$P,$D32)+SUMIFS('Sekt-1.p'!$W:$W,'Sekt-1.p'!$A:$A,2,'Sekt-1.p'!$B:$B,$A32,'Sekt-1.p'!$V:$V,$D32)+SUMIFS('Sekt-1.p'!$AC:$AC,'Sekt-1.p'!$A:$A,2,'Sekt-1.p'!$B:$B,$A32,'Sekt-1.p'!$AA:$AA,$D32)</f>
        <v>0</v>
      </c>
      <c r="J32" s="253">
        <f>SUMIFS('Sekt-1.p'!$F:$F,'Sekt-1.p'!$A:$A,2,'Sekt-1.p'!$B:$B,$A32,'Sekt-1.p'!$D:$D,$D32)+SUMIFS('Sekt-1.p'!$L:$L,'Sekt-1.p'!$A:$A,2,'Sekt-1.p'!$B:$B,$A32,'Sekt-1.p'!$J:$J,$D32)+SUMIFS('Sekt-1.p'!$R:$R,'Sekt-1.p'!$A:$A,2,'Sekt-1.p'!$B:$B,$A32,'Sekt-1.p'!$P:$P,$D32)+SUMIFS('Sekt-1.p'!$X:$X,'Sekt-1.p'!$A:$A,2,'Sekt-1.p'!$B:$B,$A32,'Sekt-1.p'!$V:$V,$D32)+SUMIFS('Sekt-1.p'!$AD:$AD,'Sekt-1.p'!$A:$A,2,'Sekt-1.p'!$B:$B,$A32,'Sekt-1.p'!$AA:$AA,$D32)</f>
        <v>0</v>
      </c>
      <c r="K32" s="184">
        <f t="shared" si="12"/>
        <v>0</v>
      </c>
      <c r="L32" s="185">
        <f t="shared" si="13"/>
        <v>0</v>
      </c>
      <c r="M32" s="193"/>
      <c r="N32" s="183">
        <f>SUMIFS('Sekt-2.p'!$E:$E,'Sekt-2.p'!$A:$A,1,'Sekt-2.p'!$B:$B,$A32,'Sekt-2.p'!$D:$D,$D32)+SUMIFS('Sekt-2.p'!$K:$K,'Sekt-2.p'!$A:$A,1,'Sekt-2.p'!$B:$B,$A32,'Sekt-2.p'!$J:$J,$D32)+SUMIFS('Sekt-2.p'!$Q:$Q,'Sekt-2.p'!$A:$A,1,'Sekt-2.p'!$B:$B,$A32,'Sekt-2.p'!$P:$P,$D32)+SUMIFS('Sekt-2.p'!$W:$W,'Sekt-2.p'!$A:$A,1,'Sekt-2.p'!$B:$B,$A32,'Sekt-2.p'!$V:$V,$D32)+SUMIFS('Sekt-2.p'!$AC:$AC,'Sekt-2.p'!$A:$A,1,'Sekt-2.p'!$B:$B,$A32,'Sekt-2.p'!$AA:$AA,$D32)</f>
        <v>0</v>
      </c>
      <c r="O32" s="252">
        <f>SUMIFS('Sekt-2.p'!$F:$F,'Sekt-2.p'!$A:$A,1,'Sekt-2.p'!$B:$B,$A32,'Sekt-2.p'!$D:$D,$D32)+SUMIFS('Sekt-2.p'!$L:$L,'Sekt-2.p'!$A:$A,1,'Sekt-2.p'!$B:$B,$A32,'Sekt-2.p'!$J:$J,$D32)+SUMIFS('Sekt-2.p'!$R:$R,'Sekt-2.p'!$A:$A,1,'Sekt-2.p'!$B:$B,$A32,'Sekt-2.p'!$P:$P,$D32)+SUMIFS('Sekt-2.p'!$X:$X,'Sekt-2.p'!$A:$A,1,'Sekt-2.p'!$B:$B,$A32,'Sekt-2.p'!$V:$V,$D32)+SUMIFS('Sekt-2.p'!$AD:$AD,'Sekt-2.p'!$A:$A,1,'Sekt-2.p'!$B:$B,$A32,'Sekt-2.p'!$AA:$AA,$D32)</f>
        <v>0</v>
      </c>
      <c r="P32" s="191"/>
      <c r="Q32" s="183">
        <f>SUMIFS('Sekt-2.p'!$E:$E,'Sekt-2.p'!$A:$A,2,'Sekt-2.p'!$B:$B,$A32,'Sekt-2.p'!$D:$D,$D32)+SUMIFS('Sekt-2.p'!$K:$K,'Sekt-2.p'!$A:$A,2,'Sekt-2.p'!$B:$B,$A32,'Sekt-2.p'!$J:$J,$D32)+SUMIFS('Sekt-2.p'!$Q:$Q,'Sekt-2.p'!$A:$A,2,'Sekt-2.p'!$B:$B,$A32,'Sekt-2.p'!$P:$P,$D32)+SUMIFS('Sekt-2.p'!$W:$W,'Sekt-2.p'!$A:$A,2,'Sekt-2.p'!$B:$B,$A32,'Sekt-2.p'!$V:$V,$D32)+SUMIFS('Sekt-2.p'!$AC:$AC,'Sekt-2.p'!$A:$A,2,'Sekt-2.p'!$B:$B,$A32,'Sekt-2.p'!$AA:$AA,$D32)</f>
        <v>0</v>
      </c>
      <c r="R32" s="253">
        <f>SUMIFS('Sekt-2.p'!$F:$F,'Sekt-2.p'!$A:$A,2,'Sekt-2.p'!$B:$B,$A32,'Sekt-2.p'!$D:$D,$D32)+SUMIFS('Sekt-2.p'!$L:$L,'Sekt-2.p'!$A:$A,2,'Sekt-2.p'!$B:$B,$A32,'Sekt-2.p'!$J:$J,$D32)+SUMIFS('Sekt-2.p'!$R:$R,'Sekt-2.p'!$A:$A,2,'Sekt-2.p'!$B:$B,$A32,'Sekt-2.p'!$P:$P,$D32)+SUMIFS('Sekt-2.p'!$X:$X,'Sekt-2.p'!$A:$A,2,'Sekt-2.p'!$B:$B,$A32,'Sekt-2.p'!$V:$V,$D32)+SUMIFS('Sekt-2.p'!$AD:$AD,'Sekt-2.p'!$A:$A,2,'Sekt-2.p'!$B:$B,$A32,'Sekt-2.p'!$AA:$AA,$D32)</f>
        <v>0</v>
      </c>
      <c r="S32" s="184">
        <f t="shared" si="14"/>
        <v>0</v>
      </c>
      <c r="T32" s="185">
        <f t="shared" si="15"/>
        <v>0</v>
      </c>
      <c r="U32" s="191"/>
      <c r="V32" s="183">
        <f>SUMIFS('Sekt-3.p'!$E:$E,'Sekt-3.p'!$A:$A,1,'Sekt-3.p'!$B:$B,$A32,'Sekt-3.p'!$D:$D,$D32)+SUMIFS('Sekt-3.p'!$K:$K,'Sekt-3.p'!$A:$A,1,'Sekt-3.p'!$B:$B,$A32,'Sekt-3.p'!$J:$J,$D32)+SUMIFS('Sekt-3.p'!$Q:$Q,'Sekt-3.p'!$A:$A,1,'Sekt-3.p'!$B:$B,$A32,'Sekt-3.p'!$P:$P,$D32)+SUMIFS('Sekt-3.p'!$W:$W,'Sekt-3.p'!$A:$A,1,'Sekt-3.p'!$B:$B,$A32,'Sekt-3.p'!$V:$V,$D32)+SUMIFS('Sekt-3.p'!$AC:$AC,'Sekt-3.p'!$A:$A,1,'Sekt-3.p'!$B:$B,$A32,'Sekt-3.p'!$AA:$AA,$D32)</f>
        <v>0</v>
      </c>
      <c r="W32" s="252">
        <f>SUMIFS('Sekt-3.p'!$F:$F,'Sekt-3.p'!$A:$A,1,'Sekt-3.p'!$B:$B,$A32,'Sekt-3.p'!$D:$D,$D32)+SUMIFS('Sekt-3.p'!$L:$L,'Sekt-3.p'!$A:$A,1,'Sekt-3.p'!$B:$B,$A32,'Sekt-3.p'!$J:$J,$D32)+SUMIFS('Sekt-3.p'!$R:$R,'Sekt-3.p'!$A:$A,1,'Sekt-3.p'!$B:$B,$A32,'Sekt-3.p'!$P:$P,$D32)+SUMIFS('Sekt-3.p'!$X:$X,'Sekt-3.p'!$A:$A,1,'Sekt-3.p'!$B:$B,$A32,'Sekt-3.p'!$V:$V,$D32)+SUMIFS('Sekt-3.p'!$AD:$AD,'Sekt-3.p'!$A:$A,1,'Sekt-3.p'!$B:$B,$A32,'Sekt-3.p'!$AA:$AA,$D32)</f>
        <v>0</v>
      </c>
      <c r="X32" s="191"/>
      <c r="Y32" s="183">
        <f>SUMIFS('Sekt-3.p'!$E:$E,'Sekt-3.p'!$A:$A,2,'Sekt-3.p'!$B:$B,$A32,'Sekt-3.p'!$D:$D,$D32)+SUMIFS('Sekt-3.p'!$K:$K,'Sekt-3.p'!$A:$A,2,'Sekt-3.p'!$B:$B,$A32,'Sekt-3.p'!$J:$J,$D32)+SUMIFS('Sekt-3.p'!$Q:$Q,'Sekt-3.p'!$A:$A,2,'Sekt-3.p'!$B:$B,$A32,'Sekt-3.p'!$P:$P,$D32)+SUMIFS('Sekt-3.p'!$W:$W,'Sekt-3.p'!$A:$A,2,'Sekt-3.p'!$B:$B,$A32,'Sekt-3.p'!$V:$V,$D32)+SUMIFS('Sekt-3.p'!$AC:$AC,'Sekt-3.p'!$A:$A,2,'Sekt-3.p'!$B:$B,$A32,'Sekt-3.p'!$AA:$AA,$D32)</f>
        <v>0</v>
      </c>
      <c r="Z32" s="252">
        <f>SUMIFS('Sekt-3.p'!$F:$F,'Sekt-3.p'!$A:$A,2,'Sekt-3.p'!$B:$B,$A32,'Sekt-3.p'!$D:$D,$D32)+SUMIFS('Sekt-3.p'!$L:$L,'Sekt-3.p'!$A:$A,2,'Sekt-3.p'!$B:$B,$A32,'Sekt-3.p'!$J:$J,$D32)+SUMIFS('Sekt-3.p'!$R:$R,'Sekt-3.p'!$A:$A,2,'Sekt-3.p'!$B:$B,$A32,'Sekt-3.p'!$P:$P,$D32)+SUMIFS('Sekt-3.p'!$X:$X,'Sekt-3.p'!$A:$A,2,'Sekt-3.p'!$B:$B,$A32,'Sekt-3.p'!$V:$V,$D32)+SUMIFS('Sekt-3.p'!$AD:$AD,'Sekt-3.p'!$A:$A,2,'Sekt-3.p'!$B:$B,$A32,'Sekt-3.p'!$AA:$AA,$D32)</f>
        <v>0</v>
      </c>
      <c r="AA32" s="184">
        <f t="shared" si="16"/>
        <v>0</v>
      </c>
      <c r="AB32" s="254">
        <f t="shared" si="17"/>
        <v>0</v>
      </c>
      <c r="AC32" s="191"/>
      <c r="AD32" s="183">
        <f>SUMIFS('Sekt-4.p'!$E:$E,'Sekt-4.p'!$A:$A,1,'Sekt-4.p'!$B:$B,$A32,'Sekt-4.p'!$D:$D,$D32)+SUMIFS('Sekt-4.p'!$K:$K,'Sekt-4.p'!$A:$A,1,'Sekt-4.p'!$B:$B,$A32,'Sekt-4.p'!$J:$J,$D32)+SUMIFS('Sekt-4.p'!$Q:$Q,'Sekt-4.p'!$A:$A,1,'Sekt-4.p'!$B:$B,$A32,'Sekt-4.p'!$P:$P,$D32)+SUMIFS('Sekt-4.p'!$W:$W,'Sekt-4.p'!$A:$A,1,'Sekt-4.p'!$B:$B,$A32,'Sekt-4.p'!$V:$V,$D32)+SUMIFS('Sekt-4.p'!$AC:$AC,'Sekt-4.p'!$A:$A,1,'Sekt-4.p'!$B:$B,$A32,'Sekt-4.p'!$AA:$AA,$D32)</f>
        <v>0</v>
      </c>
      <c r="AE32" s="252">
        <f>SUMIFS('Sekt-4.p'!$F:$F,'Sekt-4.p'!$A:$A,1,'Sekt-4.p'!$B:$B,$A32,'Sekt-4.p'!$D:$D,$D32)+SUMIFS('Sekt-4.p'!$L:$L,'Sekt-4.p'!$A:$A,1,'Sekt-4.p'!$B:$B,$A32,'Sekt-4.p'!$J:$J,$D32)+SUMIFS('Sekt-4.p'!$R:$R,'Sekt-4.p'!$A:$A,1,'Sekt-4.p'!$B:$B,$A32,'Sekt-4.p'!$P:$P,$D32)+SUMIFS('Sekt-4.p'!$X:$X,'Sekt-4.p'!$A:$A,1,'Sekt-4.p'!$B:$B,$A32,'Sekt-4.p'!$V:$V,$D32)+SUMIFS('Sekt-4.p'!$AD:$AD,'Sekt-4.p'!$A:$A,1,'Sekt-4.p'!$B:$B,$A32,'Sekt-4.p'!$AA:$AA,$D32)</f>
        <v>0</v>
      </c>
      <c r="AF32" s="191"/>
      <c r="AG32" s="183">
        <f>SUMIFS('Sekt-4.p'!$E:$E,'Sekt-4.p'!$A:$A,1,'Sekt-4.p'!$B:$B,$A32,'Sekt-4.p'!$D:$D,$D32)+SUMIFS('Sekt-4.p'!$K:$K,'Sekt-4.p'!$A:$A,1,'Sekt-4.p'!$B:$B,$A32,'Sekt-4.p'!$J:$J,$D32)+SUMIFS('Sekt-4.p'!$Q:$Q,'Sekt-4.p'!$A:$A,1,'Sekt-4.p'!$B:$B,$A32,'Sekt-4.p'!$P:$P,$D32)+SUMIFS('Sekt-4.p'!$W:$W,'Sekt-4.p'!$A:$A,1,'Sekt-4.p'!$B:$B,$A32,'Sekt-4.p'!$V:$V,$D32)+SUMIFS('Sekt-4.p'!$AC:$AC,'Sekt-4.p'!$A:$A,1,'Sekt-4.p'!$B:$B,$A32,'Sekt-4.p'!$AA:$AA,$D32)</f>
        <v>0</v>
      </c>
      <c r="AH32" s="252">
        <f>SUMIFS('Sekt-4.p'!$F:$F,'Sekt-4.p'!$A:$A,1,'Sekt-4.p'!$B:$B,$A32,'Sekt-4.p'!$D:$D,$D32)+SUMIFS('Sekt-4.p'!$L:$L,'Sekt-4.p'!$A:$A,1,'Sekt-4.p'!$B:$B,$A32,'Sekt-4.p'!$J:$J,$D32)+SUMIFS('Sekt-4.p'!$R:$R,'Sekt-4.p'!$A:$A,1,'Sekt-4.p'!$B:$B,$A32,'Sekt-4.p'!$P:$P,$D32)+SUMIFS('Sekt-4.p'!$X:$X,'Sekt-4.p'!$A:$A,1,'Sekt-4.p'!$B:$B,$A32,'Sekt-4.p'!$V:$V,$D32)+SUMIFS('Sekt-4.p'!$AD:$AD,'Sekt-4.p'!$A:$A,1,'Sekt-4.p'!$B:$B,$A32,'Sekt-4.p'!$AA:$AA,$D32)</f>
        <v>0</v>
      </c>
      <c r="AI32" s="184">
        <f t="shared" si="18"/>
        <v>0</v>
      </c>
      <c r="AJ32" s="257">
        <f t="shared" si="19"/>
        <v>0</v>
      </c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1:51" ht="12.75" customHeight="1" x14ac:dyDescent="0.15">
      <c r="A33" s="173">
        <f t="shared" si="11"/>
        <v>4</v>
      </c>
      <c r="B33" s="217">
        <f>COUNTIF(C$10:C33,C33)</f>
        <v>6</v>
      </c>
      <c r="C33" s="312" t="str">
        <f>C32</f>
        <v>C.Albula1/Alūksne</v>
      </c>
      <c r="D33" s="306"/>
      <c r="E33" s="189"/>
      <c r="F33" s="183">
        <f>SUMIFS('Sekt-1.p'!$E:$E,'Sekt-1.p'!$A:$A,1,'Sekt-1.p'!$B:$B,$A33,'Sekt-1.p'!$D:$D,$D33)+SUMIFS('Sekt-1.p'!$K:$K,'Sekt-1.p'!$A:$A,1,'Sekt-1.p'!$B:$B,$A33,'Sekt-1.p'!$J:$J,$D33)+SUMIFS('Sekt-1.p'!$Q:$Q,'Sekt-1.p'!$A:$A,1,'Sekt-1.p'!$B:$B,$A33,'Sekt-1.p'!$P:$P,$D33)+SUMIFS('Sekt-1.p'!$W:$W,'Sekt-1.p'!$A:$A,1,'Sekt-1.p'!$B:$B,$A33,'Sekt-1.p'!$V:$V,$D33)+SUMIFS('Sekt-1.p'!$AC:$AC,'Sekt-1.p'!$A:$A,1,'Sekt-1.p'!$B:$B,$A33,'Sekt-1.p'!$AA:$AA,$D33)</f>
        <v>0</v>
      </c>
      <c r="G33" s="252">
        <f>SUMIFS('Sekt-1.p'!$F:$F,'Sekt-1.p'!$A:$A,1,'Sekt-1.p'!$B:$B,$A33,'Sekt-1.p'!$D:$D,$D33)+SUMIFS('Sekt-1.p'!$L:$L,'Sekt-1.p'!$A:$A,1,'Sekt-1.p'!$B:$B,$A33,'Sekt-1.p'!$J:$J,$D33)+SUMIFS('Sekt-1.p'!$R:$R,'Sekt-1.p'!$A:$A,1,'Sekt-1.p'!$B:$B,$A33,'Sekt-1.p'!$P:$P,$D33)+SUMIFS('Sekt-1.p'!$X:$X,'Sekt-1.p'!$A:$A,1,'Sekt-1.p'!$B:$B,$A33,'Sekt-1.p'!$V:$V,$D33)+SUMIFS('Sekt-1.p'!$AD:$AD,'Sekt-1.p'!$A:$A,1,'Sekt-1.p'!$B:$B,$A33,'Sekt-1.p'!$AA:$AA,$D33)</f>
        <v>0</v>
      </c>
      <c r="H33" s="191"/>
      <c r="I33" s="183">
        <f>SUMIFS('Sekt-1.p'!$E:$E,'Sekt-1.p'!$A:$A,2,'Sekt-1.p'!$B:$B,$A33,'Sekt-1.p'!$D:$D,$D33)+SUMIFS('Sekt-1.p'!$K:$K,'Sekt-1.p'!$A:$A,2,'Sekt-1.p'!$B:$B,$A33,'Sekt-1.p'!$J:$J,$D33)+SUMIFS('Sekt-1.p'!$Q:$Q,'Sekt-1.p'!$A:$A,2,'Sekt-1.p'!$B:$B,$A33,'Sekt-1.p'!$P:$P,$D33)+SUMIFS('Sekt-1.p'!$W:$W,'Sekt-1.p'!$A:$A,2,'Sekt-1.p'!$B:$B,$A33,'Sekt-1.p'!$V:$V,$D33)+SUMIFS('Sekt-1.p'!$AC:$AC,'Sekt-1.p'!$A:$A,2,'Sekt-1.p'!$B:$B,$A33,'Sekt-1.p'!$AA:$AA,$D33)</f>
        <v>0</v>
      </c>
      <c r="J33" s="253">
        <f>SUMIFS('Sekt-1.p'!$F:$F,'Sekt-1.p'!$A:$A,2,'Sekt-1.p'!$B:$B,$A33,'Sekt-1.p'!$D:$D,$D33)+SUMIFS('Sekt-1.p'!$L:$L,'Sekt-1.p'!$A:$A,2,'Sekt-1.p'!$B:$B,$A33,'Sekt-1.p'!$J:$J,$D33)+SUMIFS('Sekt-1.p'!$R:$R,'Sekt-1.p'!$A:$A,2,'Sekt-1.p'!$B:$B,$A33,'Sekt-1.p'!$P:$P,$D33)+SUMIFS('Sekt-1.p'!$X:$X,'Sekt-1.p'!$A:$A,2,'Sekt-1.p'!$B:$B,$A33,'Sekt-1.p'!$V:$V,$D33)+SUMIFS('Sekt-1.p'!$AD:$AD,'Sekt-1.p'!$A:$A,2,'Sekt-1.p'!$B:$B,$A33,'Sekt-1.p'!$AA:$AA,$D33)</f>
        <v>0</v>
      </c>
      <c r="K33" s="184">
        <f t="shared" si="12"/>
        <v>0</v>
      </c>
      <c r="L33" s="185">
        <f t="shared" si="13"/>
        <v>0</v>
      </c>
      <c r="M33" s="193"/>
      <c r="N33" s="183">
        <f>SUMIFS('Sekt-2.p'!$E:$E,'Sekt-2.p'!$A:$A,1,'Sekt-2.p'!$B:$B,$A33,'Sekt-2.p'!$D:$D,$D33)+SUMIFS('Sekt-2.p'!$K:$K,'Sekt-2.p'!$A:$A,1,'Sekt-2.p'!$B:$B,$A33,'Sekt-2.p'!$J:$J,$D33)+SUMIFS('Sekt-2.p'!$Q:$Q,'Sekt-2.p'!$A:$A,1,'Sekt-2.p'!$B:$B,$A33,'Sekt-2.p'!$P:$P,$D33)+SUMIFS('Sekt-2.p'!$W:$W,'Sekt-2.p'!$A:$A,1,'Sekt-2.p'!$B:$B,$A33,'Sekt-2.p'!$V:$V,$D33)+SUMIFS('Sekt-2.p'!$AC:$AC,'Sekt-2.p'!$A:$A,1,'Sekt-2.p'!$B:$B,$A33,'Sekt-2.p'!$AA:$AA,$D33)</f>
        <v>0</v>
      </c>
      <c r="O33" s="252">
        <f>SUMIFS('Sekt-2.p'!$F:$F,'Sekt-2.p'!$A:$A,1,'Sekt-2.p'!$B:$B,$A33,'Sekt-2.p'!$D:$D,$D33)+SUMIFS('Sekt-2.p'!$L:$L,'Sekt-2.p'!$A:$A,1,'Sekt-2.p'!$B:$B,$A33,'Sekt-2.p'!$J:$J,$D33)+SUMIFS('Sekt-2.p'!$R:$R,'Sekt-2.p'!$A:$A,1,'Sekt-2.p'!$B:$B,$A33,'Sekt-2.p'!$P:$P,$D33)+SUMIFS('Sekt-2.p'!$X:$X,'Sekt-2.p'!$A:$A,1,'Sekt-2.p'!$B:$B,$A33,'Sekt-2.p'!$V:$V,$D33)+SUMIFS('Sekt-2.p'!$AD:$AD,'Sekt-2.p'!$A:$A,1,'Sekt-2.p'!$B:$B,$A33,'Sekt-2.p'!$AA:$AA,$D33)</f>
        <v>0</v>
      </c>
      <c r="P33" s="191"/>
      <c r="Q33" s="183">
        <f>SUMIFS('Sekt-2.p'!$E:$E,'Sekt-2.p'!$A:$A,2,'Sekt-2.p'!$B:$B,$A33,'Sekt-2.p'!$D:$D,$D33)+SUMIFS('Sekt-2.p'!$K:$K,'Sekt-2.p'!$A:$A,2,'Sekt-2.p'!$B:$B,$A33,'Sekt-2.p'!$J:$J,$D33)+SUMIFS('Sekt-2.p'!$Q:$Q,'Sekt-2.p'!$A:$A,2,'Sekt-2.p'!$B:$B,$A33,'Sekt-2.p'!$P:$P,$D33)+SUMIFS('Sekt-2.p'!$W:$W,'Sekt-2.p'!$A:$A,2,'Sekt-2.p'!$B:$B,$A33,'Sekt-2.p'!$V:$V,$D33)+SUMIFS('Sekt-2.p'!$AC:$AC,'Sekt-2.p'!$A:$A,2,'Sekt-2.p'!$B:$B,$A33,'Sekt-2.p'!$AA:$AA,$D33)</f>
        <v>0</v>
      </c>
      <c r="R33" s="253">
        <f>SUMIFS('Sekt-2.p'!$F:$F,'Sekt-2.p'!$A:$A,2,'Sekt-2.p'!$B:$B,$A33,'Sekt-2.p'!$D:$D,$D33)+SUMIFS('Sekt-2.p'!$L:$L,'Sekt-2.p'!$A:$A,2,'Sekt-2.p'!$B:$B,$A33,'Sekt-2.p'!$J:$J,$D33)+SUMIFS('Sekt-2.p'!$R:$R,'Sekt-2.p'!$A:$A,2,'Sekt-2.p'!$B:$B,$A33,'Sekt-2.p'!$P:$P,$D33)+SUMIFS('Sekt-2.p'!$X:$X,'Sekt-2.p'!$A:$A,2,'Sekt-2.p'!$B:$B,$A33,'Sekt-2.p'!$V:$V,$D33)+SUMIFS('Sekt-2.p'!$AD:$AD,'Sekt-2.p'!$A:$A,2,'Sekt-2.p'!$B:$B,$A33,'Sekt-2.p'!$AA:$AA,$D33)</f>
        <v>0</v>
      </c>
      <c r="S33" s="184">
        <f t="shared" si="14"/>
        <v>0</v>
      </c>
      <c r="T33" s="185">
        <f t="shared" si="15"/>
        <v>0</v>
      </c>
      <c r="U33" s="191"/>
      <c r="V33" s="183">
        <f>SUMIFS('Sekt-3.p'!$E:$E,'Sekt-3.p'!$A:$A,1,'Sekt-3.p'!$B:$B,$A33,'Sekt-3.p'!$D:$D,$D33)+SUMIFS('Sekt-3.p'!$K:$K,'Sekt-3.p'!$A:$A,1,'Sekt-3.p'!$B:$B,$A33,'Sekt-3.p'!$J:$J,$D33)+SUMIFS('Sekt-3.p'!$Q:$Q,'Sekt-3.p'!$A:$A,1,'Sekt-3.p'!$B:$B,$A33,'Sekt-3.p'!$P:$P,$D33)+SUMIFS('Sekt-3.p'!$W:$W,'Sekt-3.p'!$A:$A,1,'Sekt-3.p'!$B:$B,$A33,'Sekt-3.p'!$V:$V,$D33)+SUMIFS('Sekt-3.p'!$AC:$AC,'Sekt-3.p'!$A:$A,1,'Sekt-3.p'!$B:$B,$A33,'Sekt-3.p'!$AA:$AA,$D33)</f>
        <v>0</v>
      </c>
      <c r="W33" s="252">
        <f>SUMIFS('Sekt-3.p'!$F:$F,'Sekt-3.p'!$A:$A,1,'Sekt-3.p'!$B:$B,$A33,'Sekt-3.p'!$D:$D,$D33)+SUMIFS('Sekt-3.p'!$L:$L,'Sekt-3.p'!$A:$A,1,'Sekt-3.p'!$B:$B,$A33,'Sekt-3.p'!$J:$J,$D33)+SUMIFS('Sekt-3.p'!$R:$R,'Sekt-3.p'!$A:$A,1,'Sekt-3.p'!$B:$B,$A33,'Sekt-3.p'!$P:$P,$D33)+SUMIFS('Sekt-3.p'!$X:$X,'Sekt-3.p'!$A:$A,1,'Sekt-3.p'!$B:$B,$A33,'Sekt-3.p'!$V:$V,$D33)+SUMIFS('Sekt-3.p'!$AD:$AD,'Sekt-3.p'!$A:$A,1,'Sekt-3.p'!$B:$B,$A33,'Sekt-3.p'!$AA:$AA,$D33)</f>
        <v>0</v>
      </c>
      <c r="X33" s="191"/>
      <c r="Y33" s="183">
        <f>SUMIFS('Sekt-3.p'!$E:$E,'Sekt-3.p'!$A:$A,2,'Sekt-3.p'!$B:$B,$A33,'Sekt-3.p'!$D:$D,$D33)+SUMIFS('Sekt-3.p'!$K:$K,'Sekt-3.p'!$A:$A,2,'Sekt-3.p'!$B:$B,$A33,'Sekt-3.p'!$J:$J,$D33)+SUMIFS('Sekt-3.p'!$Q:$Q,'Sekt-3.p'!$A:$A,2,'Sekt-3.p'!$B:$B,$A33,'Sekt-3.p'!$P:$P,$D33)+SUMIFS('Sekt-3.p'!$W:$W,'Sekt-3.p'!$A:$A,2,'Sekt-3.p'!$B:$B,$A33,'Sekt-3.p'!$V:$V,$D33)+SUMIFS('Sekt-3.p'!$AC:$AC,'Sekt-3.p'!$A:$A,2,'Sekt-3.p'!$B:$B,$A33,'Sekt-3.p'!$AA:$AA,$D33)</f>
        <v>0</v>
      </c>
      <c r="Z33" s="252">
        <f>SUMIFS('Sekt-3.p'!$F:$F,'Sekt-3.p'!$A:$A,2,'Sekt-3.p'!$B:$B,$A33,'Sekt-3.p'!$D:$D,$D33)+SUMIFS('Sekt-3.p'!$L:$L,'Sekt-3.p'!$A:$A,2,'Sekt-3.p'!$B:$B,$A33,'Sekt-3.p'!$J:$J,$D33)+SUMIFS('Sekt-3.p'!$R:$R,'Sekt-3.p'!$A:$A,2,'Sekt-3.p'!$B:$B,$A33,'Sekt-3.p'!$P:$P,$D33)+SUMIFS('Sekt-3.p'!$X:$X,'Sekt-3.p'!$A:$A,2,'Sekt-3.p'!$B:$B,$A33,'Sekt-3.p'!$V:$V,$D33)+SUMIFS('Sekt-3.p'!$AD:$AD,'Sekt-3.p'!$A:$A,2,'Sekt-3.p'!$B:$B,$A33,'Sekt-3.p'!$AA:$AA,$D33)</f>
        <v>0</v>
      </c>
      <c r="AA33" s="184">
        <f t="shared" si="16"/>
        <v>0</v>
      </c>
      <c r="AB33" s="254">
        <f t="shared" si="17"/>
        <v>0</v>
      </c>
      <c r="AC33" s="191"/>
      <c r="AD33" s="183">
        <f>SUMIFS('Sekt-4.p'!$E:$E,'Sekt-4.p'!$A:$A,1,'Sekt-4.p'!$B:$B,$A33,'Sekt-4.p'!$D:$D,$D33)+SUMIFS('Sekt-4.p'!$K:$K,'Sekt-4.p'!$A:$A,1,'Sekt-4.p'!$B:$B,$A33,'Sekt-4.p'!$J:$J,$D33)+SUMIFS('Sekt-4.p'!$Q:$Q,'Sekt-4.p'!$A:$A,1,'Sekt-4.p'!$B:$B,$A33,'Sekt-4.p'!$P:$P,$D33)+SUMIFS('Sekt-4.p'!$W:$W,'Sekt-4.p'!$A:$A,1,'Sekt-4.p'!$B:$B,$A33,'Sekt-4.p'!$V:$V,$D33)+SUMIFS('Sekt-4.p'!$AC:$AC,'Sekt-4.p'!$A:$A,1,'Sekt-4.p'!$B:$B,$A33,'Sekt-4.p'!$AA:$AA,$D33)</f>
        <v>0</v>
      </c>
      <c r="AE33" s="252">
        <f>SUMIFS('Sekt-4.p'!$F:$F,'Sekt-4.p'!$A:$A,1,'Sekt-4.p'!$B:$B,$A33,'Sekt-4.p'!$D:$D,$D33)+SUMIFS('Sekt-4.p'!$L:$L,'Sekt-4.p'!$A:$A,1,'Sekt-4.p'!$B:$B,$A33,'Sekt-4.p'!$J:$J,$D33)+SUMIFS('Sekt-4.p'!$R:$R,'Sekt-4.p'!$A:$A,1,'Sekt-4.p'!$B:$B,$A33,'Sekt-4.p'!$P:$P,$D33)+SUMIFS('Sekt-4.p'!$X:$X,'Sekt-4.p'!$A:$A,1,'Sekt-4.p'!$B:$B,$A33,'Sekt-4.p'!$V:$V,$D33)+SUMIFS('Sekt-4.p'!$AD:$AD,'Sekt-4.p'!$A:$A,1,'Sekt-4.p'!$B:$B,$A33,'Sekt-4.p'!$AA:$AA,$D33)</f>
        <v>0</v>
      </c>
      <c r="AF33" s="191"/>
      <c r="AG33" s="183">
        <f>SUMIFS('Sekt-4.p'!$E:$E,'Sekt-4.p'!$A:$A,1,'Sekt-4.p'!$B:$B,$A33,'Sekt-4.p'!$D:$D,$D33)+SUMIFS('Sekt-4.p'!$K:$K,'Sekt-4.p'!$A:$A,1,'Sekt-4.p'!$B:$B,$A33,'Sekt-4.p'!$J:$J,$D33)+SUMIFS('Sekt-4.p'!$Q:$Q,'Sekt-4.p'!$A:$A,1,'Sekt-4.p'!$B:$B,$A33,'Sekt-4.p'!$P:$P,$D33)+SUMIFS('Sekt-4.p'!$W:$W,'Sekt-4.p'!$A:$A,1,'Sekt-4.p'!$B:$B,$A33,'Sekt-4.p'!$V:$V,$D33)+SUMIFS('Sekt-4.p'!$AC:$AC,'Sekt-4.p'!$A:$A,1,'Sekt-4.p'!$B:$B,$A33,'Sekt-4.p'!$AA:$AA,$D33)</f>
        <v>0</v>
      </c>
      <c r="AH33" s="252">
        <f>SUMIFS('Sekt-4.p'!$F:$F,'Sekt-4.p'!$A:$A,1,'Sekt-4.p'!$B:$B,$A33,'Sekt-4.p'!$D:$D,$D33)+SUMIFS('Sekt-4.p'!$L:$L,'Sekt-4.p'!$A:$A,1,'Sekt-4.p'!$B:$B,$A33,'Sekt-4.p'!$J:$J,$D33)+SUMIFS('Sekt-4.p'!$R:$R,'Sekt-4.p'!$A:$A,1,'Sekt-4.p'!$B:$B,$A33,'Sekt-4.p'!$P:$P,$D33)+SUMIFS('Sekt-4.p'!$X:$X,'Sekt-4.p'!$A:$A,1,'Sekt-4.p'!$B:$B,$A33,'Sekt-4.p'!$V:$V,$D33)+SUMIFS('Sekt-4.p'!$AD:$AD,'Sekt-4.p'!$A:$A,1,'Sekt-4.p'!$B:$B,$A33,'Sekt-4.p'!$AA:$AA,$D33)</f>
        <v>0</v>
      </c>
      <c r="AI33" s="184">
        <f t="shared" si="18"/>
        <v>0</v>
      </c>
      <c r="AJ33" s="257">
        <f t="shared" si="19"/>
        <v>0</v>
      </c>
      <c r="AK33" s="166"/>
      <c r="AL33" s="166"/>
      <c r="AM33" s="275" t="s">
        <v>76</v>
      </c>
      <c r="AN33" s="317" t="str">
        <f>AN7</f>
        <v>1.posms</v>
      </c>
      <c r="AO33" s="316"/>
      <c r="AP33" s="317" t="str">
        <f>AP7</f>
        <v>2.posms</v>
      </c>
      <c r="AQ33" s="316"/>
      <c r="AR33" s="317" t="str">
        <f>AR7</f>
        <v>3.posms</v>
      </c>
      <c r="AS33" s="316"/>
      <c r="AT33" s="317" t="str">
        <f>AT7</f>
        <v>4.posms</v>
      </c>
      <c r="AU33" s="316"/>
      <c r="AV33" s="166"/>
      <c r="AW33" s="166"/>
      <c r="AX33" s="166"/>
      <c r="AY33" s="166"/>
    </row>
    <row r="34" spans="1:51" ht="12.75" customHeight="1" x14ac:dyDescent="0.15">
      <c r="A34" s="173">
        <f t="shared" si="11"/>
        <v>5</v>
      </c>
      <c r="B34" s="217">
        <f>COUNTIF(C$10:C34,C34)</f>
        <v>1</v>
      </c>
      <c r="C34" s="311" t="s">
        <v>30</v>
      </c>
      <c r="D34" s="308" t="s">
        <v>31</v>
      </c>
      <c r="E34" s="189" t="s">
        <v>15</v>
      </c>
      <c r="F34" s="183">
        <f>SUMIFS('Sekt-1.p'!$E:$E,'Sekt-1.p'!$A:$A,1,'Sekt-1.p'!$B:$B,$A34,'Sekt-1.p'!$D:$D,$D34)+SUMIFS('Sekt-1.p'!$K:$K,'Sekt-1.p'!$A:$A,1,'Sekt-1.p'!$B:$B,$A34,'Sekt-1.p'!$J:$J,$D34)+SUMIFS('Sekt-1.p'!$Q:$Q,'Sekt-1.p'!$A:$A,1,'Sekt-1.p'!$B:$B,$A34,'Sekt-1.p'!$P:$P,$D34)+SUMIFS('Sekt-1.p'!$W:$W,'Sekt-1.p'!$A:$A,1,'Sekt-1.p'!$B:$B,$A34,'Sekt-1.p'!$V:$V,$D34)+SUMIFS('Sekt-1.p'!$AC:$AC,'Sekt-1.p'!$A:$A,1,'Sekt-1.p'!$B:$B,$A34,'Sekt-1.p'!$AA:$AA,$D34)</f>
        <v>0.28799999999999998</v>
      </c>
      <c r="G34" s="252">
        <f>SUMIFS('Sekt-1.p'!$F:$F,'Sekt-1.p'!$A:$A,1,'Sekt-1.p'!$B:$B,$A34,'Sekt-1.p'!$D:$D,$D34)+SUMIFS('Sekt-1.p'!$L:$L,'Sekt-1.p'!$A:$A,1,'Sekt-1.p'!$B:$B,$A34,'Sekt-1.p'!$J:$J,$D34)+SUMIFS('Sekt-1.p'!$R:$R,'Sekt-1.p'!$A:$A,1,'Sekt-1.p'!$B:$B,$A34,'Sekt-1.p'!$P:$P,$D34)+SUMIFS('Sekt-1.p'!$X:$X,'Sekt-1.p'!$A:$A,1,'Sekt-1.p'!$B:$B,$A34,'Sekt-1.p'!$V:$V,$D34)+SUMIFS('Sekt-1.p'!$AD:$AD,'Sekt-1.p'!$A:$A,1,'Sekt-1.p'!$B:$B,$A34,'Sekt-1.p'!$AA:$AA,$D34)</f>
        <v>7</v>
      </c>
      <c r="H34" s="191" t="s">
        <v>16</v>
      </c>
      <c r="I34" s="183">
        <f>SUMIFS('Sekt-1.p'!$E:$E,'Sekt-1.p'!$A:$A,2,'Sekt-1.p'!$B:$B,$A34,'Sekt-1.p'!$D:$D,$D34)+SUMIFS('Sekt-1.p'!$K:$K,'Sekt-1.p'!$A:$A,2,'Sekt-1.p'!$B:$B,$A34,'Sekt-1.p'!$J:$J,$D34)+SUMIFS('Sekt-1.p'!$Q:$Q,'Sekt-1.p'!$A:$A,2,'Sekt-1.p'!$B:$B,$A34,'Sekt-1.p'!$P:$P,$D34)+SUMIFS('Sekt-1.p'!$W:$W,'Sekt-1.p'!$A:$A,2,'Sekt-1.p'!$B:$B,$A34,'Sekt-1.p'!$V:$V,$D34)+SUMIFS('Sekt-1.p'!$AC:$AC,'Sekt-1.p'!$A:$A,2,'Sekt-1.p'!$B:$B,$A34,'Sekt-1.p'!$AA:$AA,$D34)</f>
        <v>0.16800000000000001</v>
      </c>
      <c r="J34" s="253">
        <f>SUMIFS('Sekt-1.p'!$F:$F,'Sekt-1.p'!$A:$A,2,'Sekt-1.p'!$B:$B,$A34,'Sekt-1.p'!$D:$D,$D34)+SUMIFS('Sekt-1.p'!$L:$L,'Sekt-1.p'!$A:$A,2,'Sekt-1.p'!$B:$B,$A34,'Sekt-1.p'!$J:$J,$D34)+SUMIFS('Sekt-1.p'!$R:$R,'Sekt-1.p'!$A:$A,2,'Sekt-1.p'!$B:$B,$A34,'Sekt-1.p'!$P:$P,$D34)+SUMIFS('Sekt-1.p'!$X:$X,'Sekt-1.p'!$A:$A,2,'Sekt-1.p'!$B:$B,$A34,'Sekt-1.p'!$V:$V,$D34)+SUMIFS('Sekt-1.p'!$AD:$AD,'Sekt-1.p'!$A:$A,2,'Sekt-1.p'!$B:$B,$A34,'Sekt-1.p'!$AA:$AA,$D34)</f>
        <v>4</v>
      </c>
      <c r="K34" s="184">
        <f t="shared" si="12"/>
        <v>0.45599999999999996</v>
      </c>
      <c r="L34" s="185">
        <f t="shared" si="13"/>
        <v>11</v>
      </c>
      <c r="M34" s="193"/>
      <c r="N34" s="183">
        <f>SUMIFS('Sekt-2.p'!$E:$E,'Sekt-2.p'!$A:$A,1,'Sekt-2.p'!$B:$B,$A34,'Sekt-2.p'!$D:$D,$D34)+SUMIFS('Sekt-2.p'!$K:$K,'Sekt-2.p'!$A:$A,1,'Sekt-2.p'!$B:$B,$A34,'Sekt-2.p'!$J:$J,$D34)+SUMIFS('Sekt-2.p'!$Q:$Q,'Sekt-2.p'!$A:$A,1,'Sekt-2.p'!$B:$B,$A34,'Sekt-2.p'!$P:$P,$D34)+SUMIFS('Sekt-2.p'!$W:$W,'Sekt-2.p'!$A:$A,1,'Sekt-2.p'!$B:$B,$A34,'Sekt-2.p'!$V:$V,$D34)+SUMIFS('Sekt-2.p'!$AC:$AC,'Sekt-2.p'!$A:$A,1,'Sekt-2.p'!$B:$B,$A34,'Sekt-2.p'!$AA:$AA,$D34)</f>
        <v>0</v>
      </c>
      <c r="O34" s="252">
        <f>SUMIFS('Sekt-2.p'!$F:$F,'Sekt-2.p'!$A:$A,1,'Sekt-2.p'!$B:$B,$A34,'Sekt-2.p'!$D:$D,$D34)+SUMIFS('Sekt-2.p'!$L:$L,'Sekt-2.p'!$A:$A,1,'Sekt-2.p'!$B:$B,$A34,'Sekt-2.p'!$J:$J,$D34)+SUMIFS('Sekt-2.p'!$R:$R,'Sekt-2.p'!$A:$A,1,'Sekt-2.p'!$B:$B,$A34,'Sekt-2.p'!$P:$P,$D34)+SUMIFS('Sekt-2.p'!$X:$X,'Sekt-2.p'!$A:$A,1,'Sekt-2.p'!$B:$B,$A34,'Sekt-2.p'!$V:$V,$D34)+SUMIFS('Sekt-2.p'!$AD:$AD,'Sekt-2.p'!$A:$A,1,'Sekt-2.p'!$B:$B,$A34,'Sekt-2.p'!$AA:$AA,$D34)</f>
        <v>0</v>
      </c>
      <c r="P34" s="191"/>
      <c r="Q34" s="183">
        <f>SUMIFS('Sekt-2.p'!$E:$E,'Sekt-2.p'!$A:$A,2,'Sekt-2.p'!$B:$B,$A34,'Sekt-2.p'!$D:$D,$D34)+SUMIFS('Sekt-2.p'!$K:$K,'Sekt-2.p'!$A:$A,2,'Sekt-2.p'!$B:$B,$A34,'Sekt-2.p'!$J:$J,$D34)+SUMIFS('Sekt-2.p'!$Q:$Q,'Sekt-2.p'!$A:$A,2,'Sekt-2.p'!$B:$B,$A34,'Sekt-2.p'!$P:$P,$D34)+SUMIFS('Sekt-2.p'!$W:$W,'Sekt-2.p'!$A:$A,2,'Sekt-2.p'!$B:$B,$A34,'Sekt-2.p'!$V:$V,$D34)+SUMIFS('Sekt-2.p'!$AC:$AC,'Sekt-2.p'!$A:$A,2,'Sekt-2.p'!$B:$B,$A34,'Sekt-2.p'!$AA:$AA,$D34)</f>
        <v>0</v>
      </c>
      <c r="R34" s="253">
        <f>SUMIFS('Sekt-2.p'!$F:$F,'Sekt-2.p'!$A:$A,2,'Sekt-2.p'!$B:$B,$A34,'Sekt-2.p'!$D:$D,$D34)+SUMIFS('Sekt-2.p'!$L:$L,'Sekt-2.p'!$A:$A,2,'Sekt-2.p'!$B:$B,$A34,'Sekt-2.p'!$J:$J,$D34)+SUMIFS('Sekt-2.p'!$R:$R,'Sekt-2.p'!$A:$A,2,'Sekt-2.p'!$B:$B,$A34,'Sekt-2.p'!$P:$P,$D34)+SUMIFS('Sekt-2.p'!$X:$X,'Sekt-2.p'!$A:$A,2,'Sekt-2.p'!$B:$B,$A34,'Sekt-2.p'!$V:$V,$D34)+SUMIFS('Sekt-2.p'!$AD:$AD,'Sekt-2.p'!$A:$A,2,'Sekt-2.p'!$B:$B,$A34,'Sekt-2.p'!$AA:$AA,$D34)</f>
        <v>0</v>
      </c>
      <c r="S34" s="184">
        <f t="shared" si="14"/>
        <v>0</v>
      </c>
      <c r="T34" s="185">
        <f t="shared" si="15"/>
        <v>0</v>
      </c>
      <c r="U34" s="191"/>
      <c r="V34" s="183">
        <f>SUMIFS('Sekt-3.p'!$E:$E,'Sekt-3.p'!$A:$A,1,'Sekt-3.p'!$B:$B,$A34,'Sekt-3.p'!$D:$D,$D34)+SUMIFS('Sekt-3.p'!$K:$K,'Sekt-3.p'!$A:$A,1,'Sekt-3.p'!$B:$B,$A34,'Sekt-3.p'!$J:$J,$D34)+SUMIFS('Sekt-3.p'!$Q:$Q,'Sekt-3.p'!$A:$A,1,'Sekt-3.p'!$B:$B,$A34,'Sekt-3.p'!$P:$P,$D34)+SUMIFS('Sekt-3.p'!$W:$W,'Sekt-3.p'!$A:$A,1,'Sekt-3.p'!$B:$B,$A34,'Sekt-3.p'!$V:$V,$D34)+SUMIFS('Sekt-3.p'!$AC:$AC,'Sekt-3.p'!$A:$A,1,'Sekt-3.p'!$B:$B,$A34,'Sekt-3.p'!$AA:$AA,$D34)</f>
        <v>0</v>
      </c>
      <c r="W34" s="252">
        <f>SUMIFS('Sekt-3.p'!$F:$F,'Sekt-3.p'!$A:$A,1,'Sekt-3.p'!$B:$B,$A34,'Sekt-3.p'!$D:$D,$D34)+SUMIFS('Sekt-3.p'!$L:$L,'Sekt-3.p'!$A:$A,1,'Sekt-3.p'!$B:$B,$A34,'Sekt-3.p'!$J:$J,$D34)+SUMIFS('Sekt-3.p'!$R:$R,'Sekt-3.p'!$A:$A,1,'Sekt-3.p'!$B:$B,$A34,'Sekt-3.p'!$P:$P,$D34)+SUMIFS('Sekt-3.p'!$X:$X,'Sekt-3.p'!$A:$A,1,'Sekt-3.p'!$B:$B,$A34,'Sekt-3.p'!$V:$V,$D34)+SUMIFS('Sekt-3.p'!$AD:$AD,'Sekt-3.p'!$A:$A,1,'Sekt-3.p'!$B:$B,$A34,'Sekt-3.p'!$AA:$AA,$D34)</f>
        <v>0</v>
      </c>
      <c r="X34" s="191"/>
      <c r="Y34" s="183">
        <f>SUMIFS('Sekt-3.p'!$E:$E,'Sekt-3.p'!$A:$A,2,'Sekt-3.p'!$B:$B,$A34,'Sekt-3.p'!$D:$D,$D34)+SUMIFS('Sekt-3.p'!$K:$K,'Sekt-3.p'!$A:$A,2,'Sekt-3.p'!$B:$B,$A34,'Sekt-3.p'!$J:$J,$D34)+SUMIFS('Sekt-3.p'!$Q:$Q,'Sekt-3.p'!$A:$A,2,'Sekt-3.p'!$B:$B,$A34,'Sekt-3.p'!$P:$P,$D34)+SUMIFS('Sekt-3.p'!$W:$W,'Sekt-3.p'!$A:$A,2,'Sekt-3.p'!$B:$B,$A34,'Sekt-3.p'!$V:$V,$D34)+SUMIFS('Sekt-3.p'!$AC:$AC,'Sekt-3.p'!$A:$A,2,'Sekt-3.p'!$B:$B,$A34,'Sekt-3.p'!$AA:$AA,$D34)</f>
        <v>0</v>
      </c>
      <c r="Z34" s="252">
        <f>SUMIFS('Sekt-3.p'!$F:$F,'Sekt-3.p'!$A:$A,2,'Sekt-3.p'!$B:$B,$A34,'Sekt-3.p'!$D:$D,$D34)+SUMIFS('Sekt-3.p'!$L:$L,'Sekt-3.p'!$A:$A,2,'Sekt-3.p'!$B:$B,$A34,'Sekt-3.p'!$J:$J,$D34)+SUMIFS('Sekt-3.p'!$R:$R,'Sekt-3.p'!$A:$A,2,'Sekt-3.p'!$B:$B,$A34,'Sekt-3.p'!$P:$P,$D34)+SUMIFS('Sekt-3.p'!$X:$X,'Sekt-3.p'!$A:$A,2,'Sekt-3.p'!$B:$B,$A34,'Sekt-3.p'!$V:$V,$D34)+SUMIFS('Sekt-3.p'!$AD:$AD,'Sekt-3.p'!$A:$A,2,'Sekt-3.p'!$B:$B,$A34,'Sekt-3.p'!$AA:$AA,$D34)</f>
        <v>0</v>
      </c>
      <c r="AA34" s="184">
        <f t="shared" si="16"/>
        <v>0</v>
      </c>
      <c r="AB34" s="254">
        <f t="shared" si="17"/>
        <v>0</v>
      </c>
      <c r="AC34" s="191"/>
      <c r="AD34" s="183">
        <f>SUMIFS('Sekt-4.p'!$E:$E,'Sekt-4.p'!$A:$A,1,'Sekt-4.p'!$B:$B,$A34,'Sekt-4.p'!$D:$D,$D34)+SUMIFS('Sekt-4.p'!$K:$K,'Sekt-4.p'!$A:$A,1,'Sekt-4.p'!$B:$B,$A34,'Sekt-4.p'!$J:$J,$D34)+SUMIFS('Sekt-4.p'!$Q:$Q,'Sekt-4.p'!$A:$A,1,'Sekt-4.p'!$B:$B,$A34,'Sekt-4.p'!$P:$P,$D34)+SUMIFS('Sekt-4.p'!$W:$W,'Sekt-4.p'!$A:$A,1,'Sekt-4.p'!$B:$B,$A34,'Sekt-4.p'!$V:$V,$D34)+SUMIFS('Sekt-4.p'!$AC:$AC,'Sekt-4.p'!$A:$A,1,'Sekt-4.p'!$B:$B,$A34,'Sekt-4.p'!$AA:$AA,$D34)</f>
        <v>0</v>
      </c>
      <c r="AE34" s="252">
        <f>SUMIFS('Sekt-4.p'!$F:$F,'Sekt-4.p'!$A:$A,1,'Sekt-4.p'!$B:$B,$A34,'Sekt-4.p'!$D:$D,$D34)+SUMIFS('Sekt-4.p'!$L:$L,'Sekt-4.p'!$A:$A,1,'Sekt-4.p'!$B:$B,$A34,'Sekt-4.p'!$J:$J,$D34)+SUMIFS('Sekt-4.p'!$R:$R,'Sekt-4.p'!$A:$A,1,'Sekt-4.p'!$B:$B,$A34,'Sekt-4.p'!$P:$P,$D34)+SUMIFS('Sekt-4.p'!$X:$X,'Sekt-4.p'!$A:$A,1,'Sekt-4.p'!$B:$B,$A34,'Sekt-4.p'!$V:$V,$D34)+SUMIFS('Sekt-4.p'!$AD:$AD,'Sekt-4.p'!$A:$A,1,'Sekt-4.p'!$B:$B,$A34,'Sekt-4.p'!$AA:$AA,$D34)</f>
        <v>0</v>
      </c>
      <c r="AF34" s="191"/>
      <c r="AG34" s="183">
        <f>SUMIFS('Sekt-4.p'!$E:$E,'Sekt-4.p'!$A:$A,1,'Sekt-4.p'!$B:$B,$A34,'Sekt-4.p'!$D:$D,$D34)+SUMIFS('Sekt-4.p'!$K:$K,'Sekt-4.p'!$A:$A,1,'Sekt-4.p'!$B:$B,$A34,'Sekt-4.p'!$J:$J,$D34)+SUMIFS('Sekt-4.p'!$Q:$Q,'Sekt-4.p'!$A:$A,1,'Sekt-4.p'!$B:$B,$A34,'Sekt-4.p'!$P:$P,$D34)+SUMIFS('Sekt-4.p'!$W:$W,'Sekt-4.p'!$A:$A,1,'Sekt-4.p'!$B:$B,$A34,'Sekt-4.p'!$V:$V,$D34)+SUMIFS('Sekt-4.p'!$AC:$AC,'Sekt-4.p'!$A:$A,1,'Sekt-4.p'!$B:$B,$A34,'Sekt-4.p'!$AA:$AA,$D34)</f>
        <v>0</v>
      </c>
      <c r="AH34" s="252">
        <f>SUMIFS('Sekt-4.p'!$F:$F,'Sekt-4.p'!$A:$A,1,'Sekt-4.p'!$B:$B,$A34,'Sekt-4.p'!$D:$D,$D34)+SUMIFS('Sekt-4.p'!$L:$L,'Sekt-4.p'!$A:$A,1,'Sekt-4.p'!$B:$B,$A34,'Sekt-4.p'!$J:$J,$D34)+SUMIFS('Sekt-4.p'!$R:$R,'Sekt-4.p'!$A:$A,1,'Sekt-4.p'!$B:$B,$A34,'Sekt-4.p'!$P:$P,$D34)+SUMIFS('Sekt-4.p'!$X:$X,'Sekt-4.p'!$A:$A,1,'Sekt-4.p'!$B:$B,$A34,'Sekt-4.p'!$V:$V,$D34)+SUMIFS('Sekt-4.p'!$AD:$AD,'Sekt-4.p'!$A:$A,1,'Sekt-4.p'!$B:$B,$A34,'Sekt-4.p'!$AA:$AA,$D34)</f>
        <v>0</v>
      </c>
      <c r="AI34" s="184">
        <f t="shared" si="18"/>
        <v>0</v>
      </c>
      <c r="AJ34" s="257">
        <f t="shared" si="19"/>
        <v>0</v>
      </c>
      <c r="AK34" s="166"/>
      <c r="AL34" s="166"/>
      <c r="AM34" s="274" t="s">
        <v>15</v>
      </c>
      <c r="AN34" s="315" t="s">
        <v>105</v>
      </c>
      <c r="AO34" s="316"/>
      <c r="AP34" s="315"/>
      <c r="AQ34" s="316"/>
      <c r="AR34" s="315"/>
      <c r="AS34" s="316"/>
      <c r="AT34" s="317"/>
      <c r="AU34" s="316"/>
      <c r="AV34" s="166"/>
      <c r="AW34" s="166"/>
      <c r="AX34" s="166"/>
      <c r="AY34" s="166"/>
    </row>
    <row r="35" spans="1:51" ht="12.75" customHeight="1" x14ac:dyDescent="0.15">
      <c r="A35" s="173">
        <f t="shared" si="11"/>
        <v>5</v>
      </c>
      <c r="B35" s="217">
        <f>COUNTIF(C$10:C35,C35)</f>
        <v>2</v>
      </c>
      <c r="C35" s="312" t="str">
        <f>C34</f>
        <v>NGT Jēkabpils</v>
      </c>
      <c r="D35" s="308" t="s">
        <v>32</v>
      </c>
      <c r="E35" s="189" t="s">
        <v>14</v>
      </c>
      <c r="F35" s="183">
        <f>SUMIFS('Sekt-1.p'!$E:$E,'Sekt-1.p'!$A:$A,1,'Sekt-1.p'!$B:$B,$A35,'Sekt-1.p'!$D:$D,$D35)+SUMIFS('Sekt-1.p'!$K:$K,'Sekt-1.p'!$A:$A,1,'Sekt-1.p'!$B:$B,$A35,'Sekt-1.p'!$J:$J,$D35)+SUMIFS('Sekt-1.p'!$Q:$Q,'Sekt-1.p'!$A:$A,1,'Sekt-1.p'!$B:$B,$A35,'Sekt-1.p'!$P:$P,$D35)+SUMIFS('Sekt-1.p'!$W:$W,'Sekt-1.p'!$A:$A,1,'Sekt-1.p'!$B:$B,$A35,'Sekt-1.p'!$V:$V,$D35)+SUMIFS('Sekt-1.p'!$AC:$AC,'Sekt-1.p'!$A:$A,1,'Sekt-1.p'!$B:$B,$A35,'Sekt-1.p'!$AA:$AA,$D35)</f>
        <v>5.8000000000000003E-2</v>
      </c>
      <c r="G35" s="252">
        <f>SUMIFS('Sekt-1.p'!$F:$F,'Sekt-1.p'!$A:$A,1,'Sekt-1.p'!$B:$B,$A35,'Sekt-1.p'!$D:$D,$D35)+SUMIFS('Sekt-1.p'!$L:$L,'Sekt-1.p'!$A:$A,1,'Sekt-1.p'!$B:$B,$A35,'Sekt-1.p'!$J:$J,$D35)+SUMIFS('Sekt-1.p'!$R:$R,'Sekt-1.p'!$A:$A,1,'Sekt-1.p'!$B:$B,$A35,'Sekt-1.p'!$P:$P,$D35)+SUMIFS('Sekt-1.p'!$X:$X,'Sekt-1.p'!$A:$A,1,'Sekt-1.p'!$B:$B,$A35,'Sekt-1.p'!$V:$V,$D35)+SUMIFS('Sekt-1.p'!$AD:$AD,'Sekt-1.p'!$A:$A,1,'Sekt-1.p'!$B:$B,$A35,'Sekt-1.p'!$AA:$AA,$D35)</f>
        <v>9</v>
      </c>
      <c r="H35" s="191" t="s">
        <v>14</v>
      </c>
      <c r="I35" s="183">
        <f>SUMIFS('Sekt-1.p'!$E:$E,'Sekt-1.p'!$A:$A,2,'Sekt-1.p'!$B:$B,$A35,'Sekt-1.p'!$D:$D,$D35)+SUMIFS('Sekt-1.p'!$K:$K,'Sekt-1.p'!$A:$A,2,'Sekt-1.p'!$B:$B,$A35,'Sekt-1.p'!$J:$J,$D35)+SUMIFS('Sekt-1.p'!$Q:$Q,'Sekt-1.p'!$A:$A,2,'Sekt-1.p'!$B:$B,$A35,'Sekt-1.p'!$P:$P,$D35)+SUMIFS('Sekt-1.p'!$W:$W,'Sekt-1.p'!$A:$A,2,'Sekt-1.p'!$B:$B,$A35,'Sekt-1.p'!$V:$V,$D35)+SUMIFS('Sekt-1.p'!$AC:$AC,'Sekt-1.p'!$A:$A,2,'Sekt-1.p'!$B:$B,$A35,'Sekt-1.p'!$AA:$AA,$D35)</f>
        <v>2.5999999999999999E-2</v>
      </c>
      <c r="J35" s="253">
        <f>SUMIFS('Sekt-1.p'!$F:$F,'Sekt-1.p'!$A:$A,2,'Sekt-1.p'!$B:$B,$A35,'Sekt-1.p'!$D:$D,$D35)+SUMIFS('Sekt-1.p'!$L:$L,'Sekt-1.p'!$A:$A,2,'Sekt-1.p'!$B:$B,$A35,'Sekt-1.p'!$J:$J,$D35)+SUMIFS('Sekt-1.p'!$R:$R,'Sekt-1.p'!$A:$A,2,'Sekt-1.p'!$B:$B,$A35,'Sekt-1.p'!$P:$P,$D35)+SUMIFS('Sekt-1.p'!$X:$X,'Sekt-1.p'!$A:$A,2,'Sekt-1.p'!$B:$B,$A35,'Sekt-1.p'!$V:$V,$D35)+SUMIFS('Sekt-1.p'!$AD:$AD,'Sekt-1.p'!$A:$A,2,'Sekt-1.p'!$B:$B,$A35,'Sekt-1.p'!$AA:$AA,$D35)</f>
        <v>10</v>
      </c>
      <c r="K35" s="184">
        <f t="shared" si="12"/>
        <v>8.4000000000000005E-2</v>
      </c>
      <c r="L35" s="185">
        <f t="shared" si="13"/>
        <v>19</v>
      </c>
      <c r="M35" s="193"/>
      <c r="N35" s="183">
        <f>SUMIFS('Sekt-2.p'!$E:$E,'Sekt-2.p'!$A:$A,1,'Sekt-2.p'!$B:$B,$A35,'Sekt-2.p'!$D:$D,$D35)+SUMIFS('Sekt-2.p'!$K:$K,'Sekt-2.p'!$A:$A,1,'Sekt-2.p'!$B:$B,$A35,'Sekt-2.p'!$J:$J,$D35)+SUMIFS('Sekt-2.p'!$Q:$Q,'Sekt-2.p'!$A:$A,1,'Sekt-2.p'!$B:$B,$A35,'Sekt-2.p'!$P:$P,$D35)+SUMIFS('Sekt-2.p'!$W:$W,'Sekt-2.p'!$A:$A,1,'Sekt-2.p'!$B:$B,$A35,'Sekt-2.p'!$V:$V,$D35)+SUMIFS('Sekt-2.p'!$AC:$AC,'Sekt-2.p'!$A:$A,1,'Sekt-2.p'!$B:$B,$A35,'Sekt-2.p'!$AA:$AA,$D35)</f>
        <v>0</v>
      </c>
      <c r="O35" s="252">
        <f>SUMIFS('Sekt-2.p'!$F:$F,'Sekt-2.p'!$A:$A,1,'Sekt-2.p'!$B:$B,$A35,'Sekt-2.p'!$D:$D,$D35)+SUMIFS('Sekt-2.p'!$L:$L,'Sekt-2.p'!$A:$A,1,'Sekt-2.p'!$B:$B,$A35,'Sekt-2.p'!$J:$J,$D35)+SUMIFS('Sekt-2.p'!$R:$R,'Sekt-2.p'!$A:$A,1,'Sekt-2.p'!$B:$B,$A35,'Sekt-2.p'!$P:$P,$D35)+SUMIFS('Sekt-2.p'!$X:$X,'Sekt-2.p'!$A:$A,1,'Sekt-2.p'!$B:$B,$A35,'Sekt-2.p'!$V:$V,$D35)+SUMIFS('Sekt-2.p'!$AD:$AD,'Sekt-2.p'!$A:$A,1,'Sekt-2.p'!$B:$B,$A35,'Sekt-2.p'!$AA:$AA,$D35)</f>
        <v>0</v>
      </c>
      <c r="P35" s="191"/>
      <c r="Q35" s="183">
        <f>SUMIFS('Sekt-2.p'!$E:$E,'Sekt-2.p'!$A:$A,2,'Sekt-2.p'!$B:$B,$A35,'Sekt-2.p'!$D:$D,$D35)+SUMIFS('Sekt-2.p'!$K:$K,'Sekt-2.p'!$A:$A,2,'Sekt-2.p'!$B:$B,$A35,'Sekt-2.p'!$J:$J,$D35)+SUMIFS('Sekt-2.p'!$Q:$Q,'Sekt-2.p'!$A:$A,2,'Sekt-2.p'!$B:$B,$A35,'Sekt-2.p'!$P:$P,$D35)+SUMIFS('Sekt-2.p'!$W:$W,'Sekt-2.p'!$A:$A,2,'Sekt-2.p'!$B:$B,$A35,'Sekt-2.p'!$V:$V,$D35)+SUMIFS('Sekt-2.p'!$AC:$AC,'Sekt-2.p'!$A:$A,2,'Sekt-2.p'!$B:$B,$A35,'Sekt-2.p'!$AA:$AA,$D35)</f>
        <v>0</v>
      </c>
      <c r="R35" s="253">
        <f>SUMIFS('Sekt-2.p'!$F:$F,'Sekt-2.p'!$A:$A,2,'Sekt-2.p'!$B:$B,$A35,'Sekt-2.p'!$D:$D,$D35)+SUMIFS('Sekt-2.p'!$L:$L,'Sekt-2.p'!$A:$A,2,'Sekt-2.p'!$B:$B,$A35,'Sekt-2.p'!$J:$J,$D35)+SUMIFS('Sekt-2.p'!$R:$R,'Sekt-2.p'!$A:$A,2,'Sekt-2.p'!$B:$B,$A35,'Sekt-2.p'!$P:$P,$D35)+SUMIFS('Sekt-2.p'!$X:$X,'Sekt-2.p'!$A:$A,2,'Sekt-2.p'!$B:$B,$A35,'Sekt-2.p'!$V:$V,$D35)+SUMIFS('Sekt-2.p'!$AD:$AD,'Sekt-2.p'!$A:$A,2,'Sekt-2.p'!$B:$B,$A35,'Sekt-2.p'!$AA:$AA,$D35)</f>
        <v>0</v>
      </c>
      <c r="S35" s="184">
        <f t="shared" si="14"/>
        <v>0</v>
      </c>
      <c r="T35" s="185">
        <f t="shared" si="15"/>
        <v>0</v>
      </c>
      <c r="U35" s="191"/>
      <c r="V35" s="183">
        <f>SUMIFS('Sekt-3.p'!$E:$E,'Sekt-3.p'!$A:$A,1,'Sekt-3.p'!$B:$B,$A35,'Sekt-3.p'!$D:$D,$D35)+SUMIFS('Sekt-3.p'!$K:$K,'Sekt-3.p'!$A:$A,1,'Sekt-3.p'!$B:$B,$A35,'Sekt-3.p'!$J:$J,$D35)+SUMIFS('Sekt-3.p'!$Q:$Q,'Sekt-3.p'!$A:$A,1,'Sekt-3.p'!$B:$B,$A35,'Sekt-3.p'!$P:$P,$D35)+SUMIFS('Sekt-3.p'!$W:$W,'Sekt-3.p'!$A:$A,1,'Sekt-3.p'!$B:$B,$A35,'Sekt-3.p'!$V:$V,$D35)+SUMIFS('Sekt-3.p'!$AC:$AC,'Sekt-3.p'!$A:$A,1,'Sekt-3.p'!$B:$B,$A35,'Sekt-3.p'!$AA:$AA,$D35)</f>
        <v>0</v>
      </c>
      <c r="W35" s="252">
        <f>SUMIFS('Sekt-3.p'!$F:$F,'Sekt-3.p'!$A:$A,1,'Sekt-3.p'!$B:$B,$A35,'Sekt-3.p'!$D:$D,$D35)+SUMIFS('Sekt-3.p'!$L:$L,'Sekt-3.p'!$A:$A,1,'Sekt-3.p'!$B:$B,$A35,'Sekt-3.p'!$J:$J,$D35)+SUMIFS('Sekt-3.p'!$R:$R,'Sekt-3.p'!$A:$A,1,'Sekt-3.p'!$B:$B,$A35,'Sekt-3.p'!$P:$P,$D35)+SUMIFS('Sekt-3.p'!$X:$X,'Sekt-3.p'!$A:$A,1,'Sekt-3.p'!$B:$B,$A35,'Sekt-3.p'!$V:$V,$D35)+SUMIFS('Sekt-3.p'!$AD:$AD,'Sekt-3.p'!$A:$A,1,'Sekt-3.p'!$B:$B,$A35,'Sekt-3.p'!$AA:$AA,$D35)</f>
        <v>0</v>
      </c>
      <c r="X35" s="191"/>
      <c r="Y35" s="183">
        <f>SUMIFS('Sekt-3.p'!$E:$E,'Sekt-3.p'!$A:$A,2,'Sekt-3.p'!$B:$B,$A35,'Sekt-3.p'!$D:$D,$D35)+SUMIFS('Sekt-3.p'!$K:$K,'Sekt-3.p'!$A:$A,2,'Sekt-3.p'!$B:$B,$A35,'Sekt-3.p'!$J:$J,$D35)+SUMIFS('Sekt-3.p'!$Q:$Q,'Sekt-3.p'!$A:$A,2,'Sekt-3.p'!$B:$B,$A35,'Sekt-3.p'!$P:$P,$D35)+SUMIFS('Sekt-3.p'!$W:$W,'Sekt-3.p'!$A:$A,2,'Sekt-3.p'!$B:$B,$A35,'Sekt-3.p'!$V:$V,$D35)+SUMIFS('Sekt-3.p'!$AC:$AC,'Sekt-3.p'!$A:$A,2,'Sekt-3.p'!$B:$B,$A35,'Sekt-3.p'!$AA:$AA,$D35)</f>
        <v>0</v>
      </c>
      <c r="Z35" s="252">
        <f>SUMIFS('Sekt-3.p'!$F:$F,'Sekt-3.p'!$A:$A,2,'Sekt-3.p'!$B:$B,$A35,'Sekt-3.p'!$D:$D,$D35)+SUMIFS('Sekt-3.p'!$L:$L,'Sekt-3.p'!$A:$A,2,'Sekt-3.p'!$B:$B,$A35,'Sekt-3.p'!$J:$J,$D35)+SUMIFS('Sekt-3.p'!$R:$R,'Sekt-3.p'!$A:$A,2,'Sekt-3.p'!$B:$B,$A35,'Sekt-3.p'!$P:$P,$D35)+SUMIFS('Sekt-3.p'!$X:$X,'Sekt-3.p'!$A:$A,2,'Sekt-3.p'!$B:$B,$A35,'Sekt-3.p'!$V:$V,$D35)+SUMIFS('Sekt-3.p'!$AD:$AD,'Sekt-3.p'!$A:$A,2,'Sekt-3.p'!$B:$B,$A35,'Sekt-3.p'!$AA:$AA,$D35)</f>
        <v>0</v>
      </c>
      <c r="AA35" s="184">
        <f t="shared" si="16"/>
        <v>0</v>
      </c>
      <c r="AB35" s="254">
        <f t="shared" si="17"/>
        <v>0</v>
      </c>
      <c r="AC35" s="191"/>
      <c r="AD35" s="183">
        <f>SUMIFS('Sekt-4.p'!$E:$E,'Sekt-4.p'!$A:$A,1,'Sekt-4.p'!$B:$B,$A35,'Sekt-4.p'!$D:$D,$D35)+SUMIFS('Sekt-4.p'!$K:$K,'Sekt-4.p'!$A:$A,1,'Sekt-4.p'!$B:$B,$A35,'Sekt-4.p'!$J:$J,$D35)+SUMIFS('Sekt-4.p'!$Q:$Q,'Sekt-4.p'!$A:$A,1,'Sekt-4.p'!$B:$B,$A35,'Sekt-4.p'!$P:$P,$D35)+SUMIFS('Sekt-4.p'!$W:$W,'Sekt-4.p'!$A:$A,1,'Sekt-4.p'!$B:$B,$A35,'Sekt-4.p'!$V:$V,$D35)+SUMIFS('Sekt-4.p'!$AC:$AC,'Sekt-4.p'!$A:$A,1,'Sekt-4.p'!$B:$B,$A35,'Sekt-4.p'!$AA:$AA,$D35)</f>
        <v>0</v>
      </c>
      <c r="AE35" s="252">
        <f>SUMIFS('Sekt-4.p'!$F:$F,'Sekt-4.p'!$A:$A,1,'Sekt-4.p'!$B:$B,$A35,'Sekt-4.p'!$D:$D,$D35)+SUMIFS('Sekt-4.p'!$L:$L,'Sekt-4.p'!$A:$A,1,'Sekt-4.p'!$B:$B,$A35,'Sekt-4.p'!$J:$J,$D35)+SUMIFS('Sekt-4.p'!$R:$R,'Sekt-4.p'!$A:$A,1,'Sekt-4.p'!$B:$B,$A35,'Sekt-4.p'!$P:$P,$D35)+SUMIFS('Sekt-4.p'!$X:$X,'Sekt-4.p'!$A:$A,1,'Sekt-4.p'!$B:$B,$A35,'Sekt-4.p'!$V:$V,$D35)+SUMIFS('Sekt-4.p'!$AD:$AD,'Sekt-4.p'!$A:$A,1,'Sekt-4.p'!$B:$B,$A35,'Sekt-4.p'!$AA:$AA,$D35)</f>
        <v>0</v>
      </c>
      <c r="AF35" s="191"/>
      <c r="AG35" s="183">
        <f>SUMIFS('Sekt-4.p'!$E:$E,'Sekt-4.p'!$A:$A,1,'Sekt-4.p'!$B:$B,$A35,'Sekt-4.p'!$D:$D,$D35)+SUMIFS('Sekt-4.p'!$K:$K,'Sekt-4.p'!$A:$A,1,'Sekt-4.p'!$B:$B,$A35,'Sekt-4.p'!$J:$J,$D35)+SUMIFS('Sekt-4.p'!$Q:$Q,'Sekt-4.p'!$A:$A,1,'Sekt-4.p'!$B:$B,$A35,'Sekt-4.p'!$P:$P,$D35)+SUMIFS('Sekt-4.p'!$W:$W,'Sekt-4.p'!$A:$A,1,'Sekt-4.p'!$B:$B,$A35,'Sekt-4.p'!$V:$V,$D35)+SUMIFS('Sekt-4.p'!$AC:$AC,'Sekt-4.p'!$A:$A,1,'Sekt-4.p'!$B:$B,$A35,'Sekt-4.p'!$AA:$AA,$D35)</f>
        <v>0</v>
      </c>
      <c r="AH35" s="252">
        <f>SUMIFS('Sekt-4.p'!$F:$F,'Sekt-4.p'!$A:$A,1,'Sekt-4.p'!$B:$B,$A35,'Sekt-4.p'!$D:$D,$D35)+SUMIFS('Sekt-4.p'!$L:$L,'Sekt-4.p'!$A:$A,1,'Sekt-4.p'!$B:$B,$A35,'Sekt-4.p'!$J:$J,$D35)+SUMIFS('Sekt-4.p'!$R:$R,'Sekt-4.p'!$A:$A,1,'Sekt-4.p'!$B:$B,$A35,'Sekt-4.p'!$P:$P,$D35)+SUMIFS('Sekt-4.p'!$X:$X,'Sekt-4.p'!$A:$A,1,'Sekt-4.p'!$B:$B,$A35,'Sekt-4.p'!$V:$V,$D35)+SUMIFS('Sekt-4.p'!$AD:$AD,'Sekt-4.p'!$A:$A,1,'Sekt-4.p'!$B:$B,$A35,'Sekt-4.p'!$AA:$AA,$D35)</f>
        <v>0</v>
      </c>
      <c r="AI35" s="184">
        <f t="shared" si="18"/>
        <v>0</v>
      </c>
      <c r="AJ35" s="257">
        <f t="shared" si="19"/>
        <v>0</v>
      </c>
      <c r="AK35" s="166"/>
      <c r="AL35" s="166"/>
      <c r="AM35" s="274" t="s">
        <v>14</v>
      </c>
      <c r="AN35" s="315" t="s">
        <v>106</v>
      </c>
      <c r="AO35" s="316"/>
      <c r="AP35" s="315"/>
      <c r="AQ35" s="316"/>
      <c r="AR35" s="315"/>
      <c r="AS35" s="316"/>
      <c r="AT35" s="317"/>
      <c r="AU35" s="316"/>
      <c r="AV35" s="166"/>
      <c r="AW35" s="166"/>
      <c r="AX35" s="166"/>
      <c r="AY35" s="166"/>
    </row>
    <row r="36" spans="1:51" ht="12.75" customHeight="1" x14ac:dyDescent="0.15">
      <c r="A36" s="173">
        <f t="shared" si="11"/>
        <v>5</v>
      </c>
      <c r="B36" s="217">
        <f>COUNTIF(C$10:C36,C36)</f>
        <v>3</v>
      </c>
      <c r="C36" s="312" t="str">
        <f>C35</f>
        <v>NGT Jēkabpils</v>
      </c>
      <c r="D36" s="308" t="s">
        <v>33</v>
      </c>
      <c r="E36" s="189" t="s">
        <v>17</v>
      </c>
      <c r="F36" s="183">
        <f>SUMIFS('Sekt-1.p'!$E:$E,'Sekt-1.p'!$A:$A,1,'Sekt-1.p'!$B:$B,$A36,'Sekt-1.p'!$D:$D,$D36)+SUMIFS('Sekt-1.p'!$K:$K,'Sekt-1.p'!$A:$A,1,'Sekt-1.p'!$B:$B,$A36,'Sekt-1.p'!$J:$J,$D36)+SUMIFS('Sekt-1.p'!$Q:$Q,'Sekt-1.p'!$A:$A,1,'Sekt-1.p'!$B:$B,$A36,'Sekt-1.p'!$P:$P,$D36)+SUMIFS('Sekt-1.p'!$W:$W,'Sekt-1.p'!$A:$A,1,'Sekt-1.p'!$B:$B,$A36,'Sekt-1.p'!$V:$V,$D36)+SUMIFS('Sekt-1.p'!$AC:$AC,'Sekt-1.p'!$A:$A,1,'Sekt-1.p'!$B:$B,$A36,'Sekt-1.p'!$AA:$AA,$D36)</f>
        <v>0.122</v>
      </c>
      <c r="G36" s="252">
        <f>SUMIFS('Sekt-1.p'!$F:$F,'Sekt-1.p'!$A:$A,1,'Sekt-1.p'!$B:$B,$A36,'Sekt-1.p'!$D:$D,$D36)+SUMIFS('Sekt-1.p'!$L:$L,'Sekt-1.p'!$A:$A,1,'Sekt-1.p'!$B:$B,$A36,'Sekt-1.p'!$J:$J,$D36)+SUMIFS('Sekt-1.p'!$R:$R,'Sekt-1.p'!$A:$A,1,'Sekt-1.p'!$B:$B,$A36,'Sekt-1.p'!$P:$P,$D36)+SUMIFS('Sekt-1.p'!$X:$X,'Sekt-1.p'!$A:$A,1,'Sekt-1.p'!$B:$B,$A36,'Sekt-1.p'!$V:$V,$D36)+SUMIFS('Sekt-1.p'!$AD:$AD,'Sekt-1.p'!$A:$A,1,'Sekt-1.p'!$B:$B,$A36,'Sekt-1.p'!$AA:$AA,$D36)</f>
        <v>3</v>
      </c>
      <c r="H36" s="191" t="s">
        <v>17</v>
      </c>
      <c r="I36" s="183">
        <f>SUMIFS('Sekt-1.p'!$E:$E,'Sekt-1.p'!$A:$A,2,'Sekt-1.p'!$B:$B,$A36,'Sekt-1.p'!$D:$D,$D36)+SUMIFS('Sekt-1.p'!$K:$K,'Sekt-1.p'!$A:$A,2,'Sekt-1.p'!$B:$B,$A36,'Sekt-1.p'!$J:$J,$D36)+SUMIFS('Sekt-1.p'!$Q:$Q,'Sekt-1.p'!$A:$A,2,'Sekt-1.p'!$B:$B,$A36,'Sekt-1.p'!$P:$P,$D36)+SUMIFS('Sekt-1.p'!$W:$W,'Sekt-1.p'!$A:$A,2,'Sekt-1.p'!$B:$B,$A36,'Sekt-1.p'!$V:$V,$D36)+SUMIFS('Sekt-1.p'!$AC:$AC,'Sekt-1.p'!$A:$A,2,'Sekt-1.p'!$B:$B,$A36,'Sekt-1.p'!$AA:$AA,$D36)</f>
        <v>0.09</v>
      </c>
      <c r="J36" s="253">
        <f>SUMIFS('Sekt-1.p'!$F:$F,'Sekt-1.p'!$A:$A,2,'Sekt-1.p'!$B:$B,$A36,'Sekt-1.p'!$D:$D,$D36)+SUMIFS('Sekt-1.p'!$L:$L,'Sekt-1.p'!$A:$A,2,'Sekt-1.p'!$B:$B,$A36,'Sekt-1.p'!$J:$J,$D36)+SUMIFS('Sekt-1.p'!$R:$R,'Sekt-1.p'!$A:$A,2,'Sekt-1.p'!$B:$B,$A36,'Sekt-1.p'!$P:$P,$D36)+SUMIFS('Sekt-1.p'!$X:$X,'Sekt-1.p'!$A:$A,2,'Sekt-1.p'!$B:$B,$A36,'Sekt-1.p'!$V:$V,$D36)+SUMIFS('Sekt-1.p'!$AD:$AD,'Sekt-1.p'!$A:$A,2,'Sekt-1.p'!$B:$B,$A36,'Sekt-1.p'!$AA:$AA,$D36)</f>
        <v>7.5</v>
      </c>
      <c r="K36" s="184">
        <f t="shared" si="12"/>
        <v>0.21199999999999999</v>
      </c>
      <c r="L36" s="185">
        <f t="shared" si="13"/>
        <v>10.5</v>
      </c>
      <c r="M36" s="193"/>
      <c r="N36" s="183">
        <f>SUMIFS('Sekt-2.p'!$E:$E,'Sekt-2.p'!$A:$A,1,'Sekt-2.p'!$B:$B,$A36,'Sekt-2.p'!$D:$D,$D36)+SUMIFS('Sekt-2.p'!$K:$K,'Sekt-2.p'!$A:$A,1,'Sekt-2.p'!$B:$B,$A36,'Sekt-2.p'!$J:$J,$D36)+SUMIFS('Sekt-2.p'!$Q:$Q,'Sekt-2.p'!$A:$A,1,'Sekt-2.p'!$B:$B,$A36,'Sekt-2.p'!$P:$P,$D36)+SUMIFS('Sekt-2.p'!$W:$W,'Sekt-2.p'!$A:$A,1,'Sekt-2.p'!$B:$B,$A36,'Sekt-2.p'!$V:$V,$D36)+SUMIFS('Sekt-2.p'!$AC:$AC,'Sekt-2.p'!$A:$A,1,'Sekt-2.p'!$B:$B,$A36,'Sekt-2.p'!$AA:$AA,$D36)</f>
        <v>0</v>
      </c>
      <c r="O36" s="252">
        <f>SUMIFS('Sekt-2.p'!$F:$F,'Sekt-2.p'!$A:$A,1,'Sekt-2.p'!$B:$B,$A36,'Sekt-2.p'!$D:$D,$D36)+SUMIFS('Sekt-2.p'!$L:$L,'Sekt-2.p'!$A:$A,1,'Sekt-2.p'!$B:$B,$A36,'Sekt-2.p'!$J:$J,$D36)+SUMIFS('Sekt-2.p'!$R:$R,'Sekt-2.p'!$A:$A,1,'Sekt-2.p'!$B:$B,$A36,'Sekt-2.p'!$P:$P,$D36)+SUMIFS('Sekt-2.p'!$X:$X,'Sekt-2.p'!$A:$A,1,'Sekt-2.p'!$B:$B,$A36,'Sekt-2.p'!$V:$V,$D36)+SUMIFS('Sekt-2.p'!$AD:$AD,'Sekt-2.p'!$A:$A,1,'Sekt-2.p'!$B:$B,$A36,'Sekt-2.p'!$AA:$AA,$D36)</f>
        <v>0</v>
      </c>
      <c r="P36" s="191"/>
      <c r="Q36" s="183">
        <f>SUMIFS('Sekt-2.p'!$E:$E,'Sekt-2.p'!$A:$A,2,'Sekt-2.p'!$B:$B,$A36,'Sekt-2.p'!$D:$D,$D36)+SUMIFS('Sekt-2.p'!$K:$K,'Sekt-2.p'!$A:$A,2,'Sekt-2.p'!$B:$B,$A36,'Sekt-2.p'!$J:$J,$D36)+SUMIFS('Sekt-2.p'!$Q:$Q,'Sekt-2.p'!$A:$A,2,'Sekt-2.p'!$B:$B,$A36,'Sekt-2.p'!$P:$P,$D36)+SUMIFS('Sekt-2.p'!$W:$W,'Sekt-2.p'!$A:$A,2,'Sekt-2.p'!$B:$B,$A36,'Sekt-2.p'!$V:$V,$D36)+SUMIFS('Sekt-2.p'!$AC:$AC,'Sekt-2.p'!$A:$A,2,'Sekt-2.p'!$B:$B,$A36,'Sekt-2.p'!$AA:$AA,$D36)</f>
        <v>0</v>
      </c>
      <c r="R36" s="253">
        <f>SUMIFS('Sekt-2.p'!$F:$F,'Sekt-2.p'!$A:$A,2,'Sekt-2.p'!$B:$B,$A36,'Sekt-2.p'!$D:$D,$D36)+SUMIFS('Sekt-2.p'!$L:$L,'Sekt-2.p'!$A:$A,2,'Sekt-2.p'!$B:$B,$A36,'Sekt-2.p'!$J:$J,$D36)+SUMIFS('Sekt-2.p'!$R:$R,'Sekt-2.p'!$A:$A,2,'Sekt-2.p'!$B:$B,$A36,'Sekt-2.p'!$P:$P,$D36)+SUMIFS('Sekt-2.p'!$X:$X,'Sekt-2.p'!$A:$A,2,'Sekt-2.p'!$B:$B,$A36,'Sekt-2.p'!$V:$V,$D36)+SUMIFS('Sekt-2.p'!$AD:$AD,'Sekt-2.p'!$A:$A,2,'Sekt-2.p'!$B:$B,$A36,'Sekt-2.p'!$AA:$AA,$D36)</f>
        <v>0</v>
      </c>
      <c r="S36" s="184">
        <f t="shared" si="14"/>
        <v>0</v>
      </c>
      <c r="T36" s="185">
        <f t="shared" si="15"/>
        <v>0</v>
      </c>
      <c r="U36" s="191"/>
      <c r="V36" s="183">
        <f>SUMIFS('Sekt-3.p'!$E:$E,'Sekt-3.p'!$A:$A,1,'Sekt-3.p'!$B:$B,$A36,'Sekt-3.p'!$D:$D,$D36)+SUMIFS('Sekt-3.p'!$K:$K,'Sekt-3.p'!$A:$A,1,'Sekt-3.p'!$B:$B,$A36,'Sekt-3.p'!$J:$J,$D36)+SUMIFS('Sekt-3.p'!$Q:$Q,'Sekt-3.p'!$A:$A,1,'Sekt-3.p'!$B:$B,$A36,'Sekt-3.p'!$P:$P,$D36)+SUMIFS('Sekt-3.p'!$W:$W,'Sekt-3.p'!$A:$A,1,'Sekt-3.p'!$B:$B,$A36,'Sekt-3.p'!$V:$V,$D36)+SUMIFS('Sekt-3.p'!$AC:$AC,'Sekt-3.p'!$A:$A,1,'Sekt-3.p'!$B:$B,$A36,'Sekt-3.p'!$AA:$AA,$D36)</f>
        <v>0</v>
      </c>
      <c r="W36" s="252">
        <f>SUMIFS('Sekt-3.p'!$F:$F,'Sekt-3.p'!$A:$A,1,'Sekt-3.p'!$B:$B,$A36,'Sekt-3.p'!$D:$D,$D36)+SUMIFS('Sekt-3.p'!$L:$L,'Sekt-3.p'!$A:$A,1,'Sekt-3.p'!$B:$B,$A36,'Sekt-3.p'!$J:$J,$D36)+SUMIFS('Sekt-3.p'!$R:$R,'Sekt-3.p'!$A:$A,1,'Sekt-3.p'!$B:$B,$A36,'Sekt-3.p'!$P:$P,$D36)+SUMIFS('Sekt-3.p'!$X:$X,'Sekt-3.p'!$A:$A,1,'Sekt-3.p'!$B:$B,$A36,'Sekt-3.p'!$V:$V,$D36)+SUMIFS('Sekt-3.p'!$AD:$AD,'Sekt-3.p'!$A:$A,1,'Sekt-3.p'!$B:$B,$A36,'Sekt-3.p'!$AA:$AA,$D36)</f>
        <v>0</v>
      </c>
      <c r="X36" s="191"/>
      <c r="Y36" s="183">
        <f>SUMIFS('Sekt-3.p'!$E:$E,'Sekt-3.p'!$A:$A,2,'Sekt-3.p'!$B:$B,$A36,'Sekt-3.p'!$D:$D,$D36)+SUMIFS('Sekt-3.p'!$K:$K,'Sekt-3.p'!$A:$A,2,'Sekt-3.p'!$B:$B,$A36,'Sekt-3.p'!$J:$J,$D36)+SUMIFS('Sekt-3.p'!$Q:$Q,'Sekt-3.p'!$A:$A,2,'Sekt-3.p'!$B:$B,$A36,'Sekt-3.p'!$P:$P,$D36)+SUMIFS('Sekt-3.p'!$W:$W,'Sekt-3.p'!$A:$A,2,'Sekt-3.p'!$B:$B,$A36,'Sekt-3.p'!$V:$V,$D36)+SUMIFS('Sekt-3.p'!$AC:$AC,'Sekt-3.p'!$A:$A,2,'Sekt-3.p'!$B:$B,$A36,'Sekt-3.p'!$AA:$AA,$D36)</f>
        <v>0</v>
      </c>
      <c r="Z36" s="252">
        <f>SUMIFS('Sekt-3.p'!$F:$F,'Sekt-3.p'!$A:$A,2,'Sekt-3.p'!$B:$B,$A36,'Sekt-3.p'!$D:$D,$D36)+SUMIFS('Sekt-3.p'!$L:$L,'Sekt-3.p'!$A:$A,2,'Sekt-3.p'!$B:$B,$A36,'Sekt-3.p'!$J:$J,$D36)+SUMIFS('Sekt-3.p'!$R:$R,'Sekt-3.p'!$A:$A,2,'Sekt-3.p'!$B:$B,$A36,'Sekt-3.p'!$P:$P,$D36)+SUMIFS('Sekt-3.p'!$X:$X,'Sekt-3.p'!$A:$A,2,'Sekt-3.p'!$B:$B,$A36,'Sekt-3.p'!$V:$V,$D36)+SUMIFS('Sekt-3.p'!$AD:$AD,'Sekt-3.p'!$A:$A,2,'Sekt-3.p'!$B:$B,$A36,'Sekt-3.p'!$AA:$AA,$D36)</f>
        <v>0</v>
      </c>
      <c r="AA36" s="184">
        <f t="shared" si="16"/>
        <v>0</v>
      </c>
      <c r="AB36" s="254">
        <f t="shared" si="17"/>
        <v>0</v>
      </c>
      <c r="AC36" s="191"/>
      <c r="AD36" s="183">
        <f>SUMIFS('Sekt-4.p'!$E:$E,'Sekt-4.p'!$A:$A,1,'Sekt-4.p'!$B:$B,$A36,'Sekt-4.p'!$D:$D,$D36)+SUMIFS('Sekt-4.p'!$K:$K,'Sekt-4.p'!$A:$A,1,'Sekt-4.p'!$B:$B,$A36,'Sekt-4.p'!$J:$J,$D36)+SUMIFS('Sekt-4.p'!$Q:$Q,'Sekt-4.p'!$A:$A,1,'Sekt-4.p'!$B:$B,$A36,'Sekt-4.p'!$P:$P,$D36)+SUMIFS('Sekt-4.p'!$W:$W,'Sekt-4.p'!$A:$A,1,'Sekt-4.p'!$B:$B,$A36,'Sekt-4.p'!$V:$V,$D36)+SUMIFS('Sekt-4.p'!$AC:$AC,'Sekt-4.p'!$A:$A,1,'Sekt-4.p'!$B:$B,$A36,'Sekt-4.p'!$AA:$AA,$D36)</f>
        <v>0</v>
      </c>
      <c r="AE36" s="252">
        <f>SUMIFS('Sekt-4.p'!$F:$F,'Sekt-4.p'!$A:$A,1,'Sekt-4.p'!$B:$B,$A36,'Sekt-4.p'!$D:$D,$D36)+SUMIFS('Sekt-4.p'!$L:$L,'Sekt-4.p'!$A:$A,1,'Sekt-4.p'!$B:$B,$A36,'Sekt-4.p'!$J:$J,$D36)+SUMIFS('Sekt-4.p'!$R:$R,'Sekt-4.p'!$A:$A,1,'Sekt-4.p'!$B:$B,$A36,'Sekt-4.p'!$P:$P,$D36)+SUMIFS('Sekt-4.p'!$X:$X,'Sekt-4.p'!$A:$A,1,'Sekt-4.p'!$B:$B,$A36,'Sekt-4.p'!$V:$V,$D36)+SUMIFS('Sekt-4.p'!$AD:$AD,'Sekt-4.p'!$A:$A,1,'Sekt-4.p'!$B:$B,$A36,'Sekt-4.p'!$AA:$AA,$D36)</f>
        <v>0</v>
      </c>
      <c r="AF36" s="191"/>
      <c r="AG36" s="183">
        <f>SUMIFS('Sekt-4.p'!$E:$E,'Sekt-4.p'!$A:$A,1,'Sekt-4.p'!$B:$B,$A36,'Sekt-4.p'!$D:$D,$D36)+SUMIFS('Sekt-4.p'!$K:$K,'Sekt-4.p'!$A:$A,1,'Sekt-4.p'!$B:$B,$A36,'Sekt-4.p'!$J:$J,$D36)+SUMIFS('Sekt-4.p'!$Q:$Q,'Sekt-4.p'!$A:$A,1,'Sekt-4.p'!$B:$B,$A36,'Sekt-4.p'!$P:$P,$D36)+SUMIFS('Sekt-4.p'!$W:$W,'Sekt-4.p'!$A:$A,1,'Sekt-4.p'!$B:$B,$A36,'Sekt-4.p'!$V:$V,$D36)+SUMIFS('Sekt-4.p'!$AC:$AC,'Sekt-4.p'!$A:$A,1,'Sekt-4.p'!$B:$B,$A36,'Sekt-4.p'!$AA:$AA,$D36)</f>
        <v>0</v>
      </c>
      <c r="AH36" s="252">
        <f>SUMIFS('Sekt-4.p'!$F:$F,'Sekt-4.p'!$A:$A,1,'Sekt-4.p'!$B:$B,$A36,'Sekt-4.p'!$D:$D,$D36)+SUMIFS('Sekt-4.p'!$L:$L,'Sekt-4.p'!$A:$A,1,'Sekt-4.p'!$B:$B,$A36,'Sekt-4.p'!$J:$J,$D36)+SUMIFS('Sekt-4.p'!$R:$R,'Sekt-4.p'!$A:$A,1,'Sekt-4.p'!$B:$B,$A36,'Sekt-4.p'!$P:$P,$D36)+SUMIFS('Sekt-4.p'!$X:$X,'Sekt-4.p'!$A:$A,1,'Sekt-4.p'!$B:$B,$A36,'Sekt-4.p'!$V:$V,$D36)+SUMIFS('Sekt-4.p'!$AD:$AD,'Sekt-4.p'!$A:$A,1,'Sekt-4.p'!$B:$B,$A36,'Sekt-4.p'!$AA:$AA,$D36)</f>
        <v>0</v>
      </c>
      <c r="AI36" s="184">
        <f t="shared" si="18"/>
        <v>0</v>
      </c>
      <c r="AJ36" s="257">
        <f t="shared" si="19"/>
        <v>0</v>
      </c>
      <c r="AK36" s="166"/>
      <c r="AL36" s="166"/>
      <c r="AM36" s="274" t="s">
        <v>17</v>
      </c>
      <c r="AN36" s="315" t="s">
        <v>107</v>
      </c>
      <c r="AO36" s="316"/>
      <c r="AP36" s="315"/>
      <c r="AQ36" s="316"/>
      <c r="AR36" s="315"/>
      <c r="AS36" s="316"/>
      <c r="AT36" s="317"/>
      <c r="AU36" s="316"/>
      <c r="AV36" s="166"/>
      <c r="AW36" s="166"/>
      <c r="AX36" s="166"/>
      <c r="AY36" s="166"/>
    </row>
    <row r="37" spans="1:51" ht="12.75" customHeight="1" x14ac:dyDescent="0.15">
      <c r="A37" s="173">
        <f t="shared" si="11"/>
        <v>5</v>
      </c>
      <c r="B37" s="217">
        <f>COUNTIF(C$10:C37,C37)</f>
        <v>4</v>
      </c>
      <c r="C37" s="312" t="str">
        <f>C36</f>
        <v>NGT Jēkabpils</v>
      </c>
      <c r="D37" s="308" t="s">
        <v>34</v>
      </c>
      <c r="E37" s="189" t="s">
        <v>16</v>
      </c>
      <c r="F37" s="183">
        <f>SUMIFS('Sekt-1.p'!$E:$E,'Sekt-1.p'!$A:$A,1,'Sekt-1.p'!$B:$B,$A37,'Sekt-1.p'!$D:$D,$D37)+SUMIFS('Sekt-1.p'!$K:$K,'Sekt-1.p'!$A:$A,1,'Sekt-1.p'!$B:$B,$A37,'Sekt-1.p'!$J:$J,$D37)+SUMIFS('Sekt-1.p'!$Q:$Q,'Sekt-1.p'!$A:$A,1,'Sekt-1.p'!$B:$B,$A37,'Sekt-1.p'!$P:$P,$D37)+SUMIFS('Sekt-1.p'!$W:$W,'Sekt-1.p'!$A:$A,1,'Sekt-1.p'!$B:$B,$A37,'Sekt-1.p'!$V:$V,$D37)+SUMIFS('Sekt-1.p'!$AC:$AC,'Sekt-1.p'!$A:$A,1,'Sekt-1.p'!$B:$B,$A37,'Sekt-1.p'!$AA:$AA,$D37)</f>
        <v>0.11</v>
      </c>
      <c r="G37" s="252">
        <f>SUMIFS('Sekt-1.p'!$F:$F,'Sekt-1.p'!$A:$A,1,'Sekt-1.p'!$B:$B,$A37,'Sekt-1.p'!$D:$D,$D37)+SUMIFS('Sekt-1.p'!$L:$L,'Sekt-1.p'!$A:$A,1,'Sekt-1.p'!$B:$B,$A37,'Sekt-1.p'!$J:$J,$D37)+SUMIFS('Sekt-1.p'!$R:$R,'Sekt-1.p'!$A:$A,1,'Sekt-1.p'!$B:$B,$A37,'Sekt-1.p'!$P:$P,$D37)+SUMIFS('Sekt-1.p'!$X:$X,'Sekt-1.p'!$A:$A,1,'Sekt-1.p'!$B:$B,$A37,'Sekt-1.p'!$V:$V,$D37)+SUMIFS('Sekt-1.p'!$AD:$AD,'Sekt-1.p'!$A:$A,1,'Sekt-1.p'!$B:$B,$A37,'Sekt-1.p'!$AA:$AA,$D37)</f>
        <v>7</v>
      </c>
      <c r="H37" s="191" t="s">
        <v>15</v>
      </c>
      <c r="I37" s="183">
        <f>SUMIFS('Sekt-1.p'!$E:$E,'Sekt-1.p'!$A:$A,2,'Sekt-1.p'!$B:$B,$A37,'Sekt-1.p'!$D:$D,$D37)+SUMIFS('Sekt-1.p'!$K:$K,'Sekt-1.p'!$A:$A,2,'Sekt-1.p'!$B:$B,$A37,'Sekt-1.p'!$J:$J,$D37)+SUMIFS('Sekt-1.p'!$Q:$Q,'Sekt-1.p'!$A:$A,2,'Sekt-1.p'!$B:$B,$A37,'Sekt-1.p'!$P:$P,$D37)+SUMIFS('Sekt-1.p'!$W:$W,'Sekt-1.p'!$A:$A,2,'Sekt-1.p'!$B:$B,$A37,'Sekt-1.p'!$V:$V,$D37)+SUMIFS('Sekt-1.p'!$AC:$AC,'Sekt-1.p'!$A:$A,2,'Sekt-1.p'!$B:$B,$A37,'Sekt-1.p'!$AA:$AA,$D37)</f>
        <v>0.30199999999999999</v>
      </c>
      <c r="J37" s="253">
        <f>SUMIFS('Sekt-1.p'!$F:$F,'Sekt-1.p'!$A:$A,2,'Sekt-1.p'!$B:$B,$A37,'Sekt-1.p'!$D:$D,$D37)+SUMIFS('Sekt-1.p'!$L:$L,'Sekt-1.p'!$A:$A,2,'Sekt-1.p'!$B:$B,$A37,'Sekt-1.p'!$J:$J,$D37)+SUMIFS('Sekt-1.p'!$R:$R,'Sekt-1.p'!$A:$A,2,'Sekt-1.p'!$B:$B,$A37,'Sekt-1.p'!$P:$P,$D37)+SUMIFS('Sekt-1.p'!$X:$X,'Sekt-1.p'!$A:$A,2,'Sekt-1.p'!$B:$B,$A37,'Sekt-1.p'!$V:$V,$D37)+SUMIFS('Sekt-1.p'!$AD:$AD,'Sekt-1.p'!$A:$A,2,'Sekt-1.p'!$B:$B,$A37,'Sekt-1.p'!$AA:$AA,$D37)</f>
        <v>9</v>
      </c>
      <c r="K37" s="184">
        <f t="shared" si="12"/>
        <v>0.41199999999999998</v>
      </c>
      <c r="L37" s="185">
        <f t="shared" si="13"/>
        <v>16</v>
      </c>
      <c r="M37" s="193"/>
      <c r="N37" s="183">
        <f>SUMIFS('Sekt-2.p'!$E:$E,'Sekt-2.p'!$A:$A,1,'Sekt-2.p'!$B:$B,$A37,'Sekt-2.p'!$D:$D,$D37)+SUMIFS('Sekt-2.p'!$K:$K,'Sekt-2.p'!$A:$A,1,'Sekt-2.p'!$B:$B,$A37,'Sekt-2.p'!$J:$J,$D37)+SUMIFS('Sekt-2.p'!$Q:$Q,'Sekt-2.p'!$A:$A,1,'Sekt-2.p'!$B:$B,$A37,'Sekt-2.p'!$P:$P,$D37)+SUMIFS('Sekt-2.p'!$W:$W,'Sekt-2.p'!$A:$A,1,'Sekt-2.p'!$B:$B,$A37,'Sekt-2.p'!$V:$V,$D37)+SUMIFS('Sekt-2.p'!$AC:$AC,'Sekt-2.p'!$A:$A,1,'Sekt-2.p'!$B:$B,$A37,'Sekt-2.p'!$AA:$AA,$D37)</f>
        <v>0</v>
      </c>
      <c r="O37" s="252">
        <f>SUMIFS('Sekt-2.p'!$F:$F,'Sekt-2.p'!$A:$A,1,'Sekt-2.p'!$B:$B,$A37,'Sekt-2.p'!$D:$D,$D37)+SUMIFS('Sekt-2.p'!$L:$L,'Sekt-2.p'!$A:$A,1,'Sekt-2.p'!$B:$B,$A37,'Sekt-2.p'!$J:$J,$D37)+SUMIFS('Sekt-2.p'!$R:$R,'Sekt-2.p'!$A:$A,1,'Sekt-2.p'!$B:$B,$A37,'Sekt-2.p'!$P:$P,$D37)+SUMIFS('Sekt-2.p'!$X:$X,'Sekt-2.p'!$A:$A,1,'Sekt-2.p'!$B:$B,$A37,'Sekt-2.p'!$V:$V,$D37)+SUMIFS('Sekt-2.p'!$AD:$AD,'Sekt-2.p'!$A:$A,1,'Sekt-2.p'!$B:$B,$A37,'Sekt-2.p'!$AA:$AA,$D37)</f>
        <v>0</v>
      </c>
      <c r="P37" s="191"/>
      <c r="Q37" s="183">
        <f>SUMIFS('Sekt-2.p'!$E:$E,'Sekt-2.p'!$A:$A,2,'Sekt-2.p'!$B:$B,$A37,'Sekt-2.p'!$D:$D,$D37)+SUMIFS('Sekt-2.p'!$K:$K,'Sekt-2.p'!$A:$A,2,'Sekt-2.p'!$B:$B,$A37,'Sekt-2.p'!$J:$J,$D37)+SUMIFS('Sekt-2.p'!$Q:$Q,'Sekt-2.p'!$A:$A,2,'Sekt-2.p'!$B:$B,$A37,'Sekt-2.p'!$P:$P,$D37)+SUMIFS('Sekt-2.p'!$W:$W,'Sekt-2.p'!$A:$A,2,'Sekt-2.p'!$B:$B,$A37,'Sekt-2.p'!$V:$V,$D37)+SUMIFS('Sekt-2.p'!$AC:$AC,'Sekt-2.p'!$A:$A,2,'Sekt-2.p'!$B:$B,$A37,'Sekt-2.p'!$AA:$AA,$D37)</f>
        <v>0</v>
      </c>
      <c r="R37" s="253">
        <f>SUMIFS('Sekt-2.p'!$F:$F,'Sekt-2.p'!$A:$A,2,'Sekt-2.p'!$B:$B,$A37,'Sekt-2.p'!$D:$D,$D37)+SUMIFS('Sekt-2.p'!$L:$L,'Sekt-2.p'!$A:$A,2,'Sekt-2.p'!$B:$B,$A37,'Sekt-2.p'!$J:$J,$D37)+SUMIFS('Sekt-2.p'!$R:$R,'Sekt-2.p'!$A:$A,2,'Sekt-2.p'!$B:$B,$A37,'Sekt-2.p'!$P:$P,$D37)+SUMIFS('Sekt-2.p'!$X:$X,'Sekt-2.p'!$A:$A,2,'Sekt-2.p'!$B:$B,$A37,'Sekt-2.p'!$V:$V,$D37)+SUMIFS('Sekt-2.p'!$AD:$AD,'Sekt-2.p'!$A:$A,2,'Sekt-2.p'!$B:$B,$A37,'Sekt-2.p'!$AA:$AA,$D37)</f>
        <v>0</v>
      </c>
      <c r="S37" s="184">
        <f t="shared" si="14"/>
        <v>0</v>
      </c>
      <c r="T37" s="185">
        <f t="shared" si="15"/>
        <v>0</v>
      </c>
      <c r="U37" s="191"/>
      <c r="V37" s="183">
        <f>SUMIFS('Sekt-3.p'!$E:$E,'Sekt-3.p'!$A:$A,1,'Sekt-3.p'!$B:$B,$A37,'Sekt-3.p'!$D:$D,$D37)+SUMIFS('Sekt-3.p'!$K:$K,'Sekt-3.p'!$A:$A,1,'Sekt-3.p'!$B:$B,$A37,'Sekt-3.p'!$J:$J,$D37)+SUMIFS('Sekt-3.p'!$Q:$Q,'Sekt-3.p'!$A:$A,1,'Sekt-3.p'!$B:$B,$A37,'Sekt-3.p'!$P:$P,$D37)+SUMIFS('Sekt-3.p'!$W:$W,'Sekt-3.p'!$A:$A,1,'Sekt-3.p'!$B:$B,$A37,'Sekt-3.p'!$V:$V,$D37)+SUMIFS('Sekt-3.p'!$AC:$AC,'Sekt-3.p'!$A:$A,1,'Sekt-3.p'!$B:$B,$A37,'Sekt-3.p'!$AA:$AA,$D37)</f>
        <v>0</v>
      </c>
      <c r="W37" s="252">
        <f>SUMIFS('Sekt-3.p'!$F:$F,'Sekt-3.p'!$A:$A,1,'Sekt-3.p'!$B:$B,$A37,'Sekt-3.p'!$D:$D,$D37)+SUMIFS('Sekt-3.p'!$L:$L,'Sekt-3.p'!$A:$A,1,'Sekt-3.p'!$B:$B,$A37,'Sekt-3.p'!$J:$J,$D37)+SUMIFS('Sekt-3.p'!$R:$R,'Sekt-3.p'!$A:$A,1,'Sekt-3.p'!$B:$B,$A37,'Sekt-3.p'!$P:$P,$D37)+SUMIFS('Sekt-3.p'!$X:$X,'Sekt-3.p'!$A:$A,1,'Sekt-3.p'!$B:$B,$A37,'Sekt-3.p'!$V:$V,$D37)+SUMIFS('Sekt-3.p'!$AD:$AD,'Sekt-3.p'!$A:$A,1,'Sekt-3.p'!$B:$B,$A37,'Sekt-3.p'!$AA:$AA,$D37)</f>
        <v>0</v>
      </c>
      <c r="X37" s="191"/>
      <c r="Y37" s="183">
        <f>SUMIFS('Sekt-3.p'!$E:$E,'Sekt-3.p'!$A:$A,2,'Sekt-3.p'!$B:$B,$A37,'Sekt-3.p'!$D:$D,$D37)+SUMIFS('Sekt-3.p'!$K:$K,'Sekt-3.p'!$A:$A,2,'Sekt-3.p'!$B:$B,$A37,'Sekt-3.p'!$J:$J,$D37)+SUMIFS('Sekt-3.p'!$Q:$Q,'Sekt-3.p'!$A:$A,2,'Sekt-3.p'!$B:$B,$A37,'Sekt-3.p'!$P:$P,$D37)+SUMIFS('Sekt-3.p'!$W:$W,'Sekt-3.p'!$A:$A,2,'Sekt-3.p'!$B:$B,$A37,'Sekt-3.p'!$V:$V,$D37)+SUMIFS('Sekt-3.p'!$AC:$AC,'Sekt-3.p'!$A:$A,2,'Sekt-3.p'!$B:$B,$A37,'Sekt-3.p'!$AA:$AA,$D37)</f>
        <v>0</v>
      </c>
      <c r="Z37" s="252">
        <f>SUMIFS('Sekt-3.p'!$F:$F,'Sekt-3.p'!$A:$A,2,'Sekt-3.p'!$B:$B,$A37,'Sekt-3.p'!$D:$D,$D37)+SUMIFS('Sekt-3.p'!$L:$L,'Sekt-3.p'!$A:$A,2,'Sekt-3.p'!$B:$B,$A37,'Sekt-3.p'!$J:$J,$D37)+SUMIFS('Sekt-3.p'!$R:$R,'Sekt-3.p'!$A:$A,2,'Sekt-3.p'!$B:$B,$A37,'Sekt-3.p'!$P:$P,$D37)+SUMIFS('Sekt-3.p'!$X:$X,'Sekt-3.p'!$A:$A,2,'Sekt-3.p'!$B:$B,$A37,'Sekt-3.p'!$V:$V,$D37)+SUMIFS('Sekt-3.p'!$AD:$AD,'Sekt-3.p'!$A:$A,2,'Sekt-3.p'!$B:$B,$A37,'Sekt-3.p'!$AA:$AA,$D37)</f>
        <v>0</v>
      </c>
      <c r="AA37" s="184">
        <f t="shared" si="16"/>
        <v>0</v>
      </c>
      <c r="AB37" s="254">
        <f t="shared" si="17"/>
        <v>0</v>
      </c>
      <c r="AC37" s="191"/>
      <c r="AD37" s="183">
        <f>SUMIFS('Sekt-4.p'!$E:$E,'Sekt-4.p'!$A:$A,1,'Sekt-4.p'!$B:$B,$A37,'Sekt-4.p'!$D:$D,$D37)+SUMIFS('Sekt-4.p'!$K:$K,'Sekt-4.p'!$A:$A,1,'Sekt-4.p'!$B:$B,$A37,'Sekt-4.p'!$J:$J,$D37)+SUMIFS('Sekt-4.p'!$Q:$Q,'Sekt-4.p'!$A:$A,1,'Sekt-4.p'!$B:$B,$A37,'Sekt-4.p'!$P:$P,$D37)+SUMIFS('Sekt-4.p'!$W:$W,'Sekt-4.p'!$A:$A,1,'Sekt-4.p'!$B:$B,$A37,'Sekt-4.p'!$V:$V,$D37)+SUMIFS('Sekt-4.p'!$AC:$AC,'Sekt-4.p'!$A:$A,1,'Sekt-4.p'!$B:$B,$A37,'Sekt-4.p'!$AA:$AA,$D37)</f>
        <v>0</v>
      </c>
      <c r="AE37" s="252">
        <f>SUMIFS('Sekt-4.p'!$F:$F,'Sekt-4.p'!$A:$A,1,'Sekt-4.p'!$B:$B,$A37,'Sekt-4.p'!$D:$D,$D37)+SUMIFS('Sekt-4.p'!$L:$L,'Sekt-4.p'!$A:$A,1,'Sekt-4.p'!$B:$B,$A37,'Sekt-4.p'!$J:$J,$D37)+SUMIFS('Sekt-4.p'!$R:$R,'Sekt-4.p'!$A:$A,1,'Sekt-4.p'!$B:$B,$A37,'Sekt-4.p'!$P:$P,$D37)+SUMIFS('Sekt-4.p'!$X:$X,'Sekt-4.p'!$A:$A,1,'Sekt-4.p'!$B:$B,$A37,'Sekt-4.p'!$V:$V,$D37)+SUMIFS('Sekt-4.p'!$AD:$AD,'Sekt-4.p'!$A:$A,1,'Sekt-4.p'!$B:$B,$A37,'Sekt-4.p'!$AA:$AA,$D37)</f>
        <v>0</v>
      </c>
      <c r="AF37" s="191"/>
      <c r="AG37" s="183">
        <f>SUMIFS('Sekt-4.p'!$E:$E,'Sekt-4.p'!$A:$A,1,'Sekt-4.p'!$B:$B,$A37,'Sekt-4.p'!$D:$D,$D37)+SUMIFS('Sekt-4.p'!$K:$K,'Sekt-4.p'!$A:$A,1,'Sekt-4.p'!$B:$B,$A37,'Sekt-4.p'!$J:$J,$D37)+SUMIFS('Sekt-4.p'!$Q:$Q,'Sekt-4.p'!$A:$A,1,'Sekt-4.p'!$B:$B,$A37,'Sekt-4.p'!$P:$P,$D37)+SUMIFS('Sekt-4.p'!$W:$W,'Sekt-4.p'!$A:$A,1,'Sekt-4.p'!$B:$B,$A37,'Sekt-4.p'!$V:$V,$D37)+SUMIFS('Sekt-4.p'!$AC:$AC,'Sekt-4.p'!$A:$A,1,'Sekt-4.p'!$B:$B,$A37,'Sekt-4.p'!$AA:$AA,$D37)</f>
        <v>0</v>
      </c>
      <c r="AH37" s="252">
        <f>SUMIFS('Sekt-4.p'!$F:$F,'Sekt-4.p'!$A:$A,1,'Sekt-4.p'!$B:$B,$A37,'Sekt-4.p'!$D:$D,$D37)+SUMIFS('Sekt-4.p'!$L:$L,'Sekt-4.p'!$A:$A,1,'Sekt-4.p'!$B:$B,$A37,'Sekt-4.p'!$J:$J,$D37)+SUMIFS('Sekt-4.p'!$R:$R,'Sekt-4.p'!$A:$A,1,'Sekt-4.p'!$B:$B,$A37,'Sekt-4.p'!$P:$P,$D37)+SUMIFS('Sekt-4.p'!$X:$X,'Sekt-4.p'!$A:$A,1,'Sekt-4.p'!$B:$B,$A37,'Sekt-4.p'!$V:$V,$D37)+SUMIFS('Sekt-4.p'!$AD:$AD,'Sekt-4.p'!$A:$A,1,'Sekt-4.p'!$B:$B,$A37,'Sekt-4.p'!$AA:$AA,$D37)</f>
        <v>0</v>
      </c>
      <c r="AI37" s="184">
        <f t="shared" si="18"/>
        <v>0</v>
      </c>
      <c r="AJ37" s="257">
        <f t="shared" si="19"/>
        <v>0</v>
      </c>
      <c r="AK37" s="166"/>
      <c r="AL37" s="166"/>
      <c r="AM37" s="274" t="s">
        <v>16</v>
      </c>
      <c r="AN37" s="315" t="s">
        <v>108</v>
      </c>
      <c r="AO37" s="316"/>
      <c r="AP37" s="315"/>
      <c r="AQ37" s="316"/>
      <c r="AR37" s="315"/>
      <c r="AS37" s="316"/>
      <c r="AT37" s="317"/>
      <c r="AU37" s="316"/>
      <c r="AV37" s="166"/>
      <c r="AW37" s="166"/>
      <c r="AX37" s="166"/>
      <c r="AY37" s="166"/>
    </row>
    <row r="38" spans="1:51" ht="12.75" customHeight="1" x14ac:dyDescent="0.15">
      <c r="A38" s="173">
        <f t="shared" si="11"/>
        <v>5</v>
      </c>
      <c r="B38" s="217">
        <f>COUNTIF(C$10:C38,C38)</f>
        <v>5</v>
      </c>
      <c r="C38" s="312" t="str">
        <f>C37</f>
        <v>NGT Jēkabpils</v>
      </c>
      <c r="D38" s="309"/>
      <c r="E38" s="189"/>
      <c r="F38" s="183">
        <f>SUMIFS('Sekt-1.p'!$E:$E,'Sekt-1.p'!$A:$A,1,'Sekt-1.p'!$B:$B,$A38,'Sekt-1.p'!$D:$D,$D38)+SUMIFS('Sekt-1.p'!$K:$K,'Sekt-1.p'!$A:$A,1,'Sekt-1.p'!$B:$B,$A38,'Sekt-1.p'!$J:$J,$D38)+SUMIFS('Sekt-1.p'!$Q:$Q,'Sekt-1.p'!$A:$A,1,'Sekt-1.p'!$B:$B,$A38,'Sekt-1.p'!$P:$P,$D38)+SUMIFS('Sekt-1.p'!$W:$W,'Sekt-1.p'!$A:$A,1,'Sekt-1.p'!$B:$B,$A38,'Sekt-1.p'!$V:$V,$D38)+SUMIFS('Sekt-1.p'!$AC:$AC,'Sekt-1.p'!$A:$A,1,'Sekt-1.p'!$B:$B,$A38,'Sekt-1.p'!$AA:$AA,$D38)</f>
        <v>0</v>
      </c>
      <c r="G38" s="252">
        <f>SUMIFS('Sekt-1.p'!$F:$F,'Sekt-1.p'!$A:$A,1,'Sekt-1.p'!$B:$B,$A38,'Sekt-1.p'!$D:$D,$D38)+SUMIFS('Sekt-1.p'!$L:$L,'Sekt-1.p'!$A:$A,1,'Sekt-1.p'!$B:$B,$A38,'Sekt-1.p'!$J:$J,$D38)+SUMIFS('Sekt-1.p'!$R:$R,'Sekt-1.p'!$A:$A,1,'Sekt-1.p'!$B:$B,$A38,'Sekt-1.p'!$P:$P,$D38)+SUMIFS('Sekt-1.p'!$X:$X,'Sekt-1.p'!$A:$A,1,'Sekt-1.p'!$B:$B,$A38,'Sekt-1.p'!$V:$V,$D38)+SUMIFS('Sekt-1.p'!$AD:$AD,'Sekt-1.p'!$A:$A,1,'Sekt-1.p'!$B:$B,$A38,'Sekt-1.p'!$AA:$AA,$D38)</f>
        <v>0</v>
      </c>
      <c r="H38" s="191"/>
      <c r="I38" s="183">
        <f>SUMIFS('Sekt-1.p'!$E:$E,'Sekt-1.p'!$A:$A,2,'Sekt-1.p'!$B:$B,$A38,'Sekt-1.p'!$D:$D,$D38)+SUMIFS('Sekt-1.p'!$K:$K,'Sekt-1.p'!$A:$A,2,'Sekt-1.p'!$B:$B,$A38,'Sekt-1.p'!$J:$J,$D38)+SUMIFS('Sekt-1.p'!$Q:$Q,'Sekt-1.p'!$A:$A,2,'Sekt-1.p'!$B:$B,$A38,'Sekt-1.p'!$P:$P,$D38)+SUMIFS('Sekt-1.p'!$W:$W,'Sekt-1.p'!$A:$A,2,'Sekt-1.p'!$B:$B,$A38,'Sekt-1.p'!$V:$V,$D38)+SUMIFS('Sekt-1.p'!$AC:$AC,'Sekt-1.p'!$A:$A,2,'Sekt-1.p'!$B:$B,$A38,'Sekt-1.p'!$AA:$AA,$D38)</f>
        <v>0</v>
      </c>
      <c r="J38" s="253">
        <f>SUMIFS('Sekt-1.p'!$F:$F,'Sekt-1.p'!$A:$A,2,'Sekt-1.p'!$B:$B,$A38,'Sekt-1.p'!$D:$D,$D38)+SUMIFS('Sekt-1.p'!$L:$L,'Sekt-1.p'!$A:$A,2,'Sekt-1.p'!$B:$B,$A38,'Sekt-1.p'!$J:$J,$D38)+SUMIFS('Sekt-1.p'!$R:$R,'Sekt-1.p'!$A:$A,2,'Sekt-1.p'!$B:$B,$A38,'Sekt-1.p'!$P:$P,$D38)+SUMIFS('Sekt-1.p'!$X:$X,'Sekt-1.p'!$A:$A,2,'Sekt-1.p'!$B:$B,$A38,'Sekt-1.p'!$V:$V,$D38)+SUMIFS('Sekt-1.p'!$AD:$AD,'Sekt-1.p'!$A:$A,2,'Sekt-1.p'!$B:$B,$A38,'Sekt-1.p'!$AA:$AA,$D38)</f>
        <v>0</v>
      </c>
      <c r="K38" s="184">
        <f t="shared" si="12"/>
        <v>0</v>
      </c>
      <c r="L38" s="185">
        <f t="shared" si="13"/>
        <v>0</v>
      </c>
      <c r="M38" s="193"/>
      <c r="N38" s="183">
        <f>SUMIFS('Sekt-2.p'!$E:$E,'Sekt-2.p'!$A:$A,1,'Sekt-2.p'!$B:$B,$A38,'Sekt-2.p'!$D:$D,$D38)+SUMIFS('Sekt-2.p'!$K:$K,'Sekt-2.p'!$A:$A,1,'Sekt-2.p'!$B:$B,$A38,'Sekt-2.p'!$J:$J,$D38)+SUMIFS('Sekt-2.p'!$Q:$Q,'Sekt-2.p'!$A:$A,1,'Sekt-2.p'!$B:$B,$A38,'Sekt-2.p'!$P:$P,$D38)+SUMIFS('Sekt-2.p'!$W:$W,'Sekt-2.p'!$A:$A,1,'Sekt-2.p'!$B:$B,$A38,'Sekt-2.p'!$V:$V,$D38)+SUMIFS('Sekt-2.p'!$AC:$AC,'Sekt-2.p'!$A:$A,1,'Sekt-2.p'!$B:$B,$A38,'Sekt-2.p'!$AA:$AA,$D38)</f>
        <v>0</v>
      </c>
      <c r="O38" s="252">
        <f>SUMIFS('Sekt-2.p'!$F:$F,'Sekt-2.p'!$A:$A,1,'Sekt-2.p'!$B:$B,$A38,'Sekt-2.p'!$D:$D,$D38)+SUMIFS('Sekt-2.p'!$L:$L,'Sekt-2.p'!$A:$A,1,'Sekt-2.p'!$B:$B,$A38,'Sekt-2.p'!$J:$J,$D38)+SUMIFS('Sekt-2.p'!$R:$R,'Sekt-2.p'!$A:$A,1,'Sekt-2.p'!$B:$B,$A38,'Sekt-2.p'!$P:$P,$D38)+SUMIFS('Sekt-2.p'!$X:$X,'Sekt-2.p'!$A:$A,1,'Sekt-2.p'!$B:$B,$A38,'Sekt-2.p'!$V:$V,$D38)+SUMIFS('Sekt-2.p'!$AD:$AD,'Sekt-2.p'!$A:$A,1,'Sekt-2.p'!$B:$B,$A38,'Sekt-2.p'!$AA:$AA,$D38)</f>
        <v>0</v>
      </c>
      <c r="P38" s="191"/>
      <c r="Q38" s="183">
        <f>SUMIFS('Sekt-2.p'!$E:$E,'Sekt-2.p'!$A:$A,2,'Sekt-2.p'!$B:$B,$A38,'Sekt-2.p'!$D:$D,$D38)+SUMIFS('Sekt-2.p'!$K:$K,'Sekt-2.p'!$A:$A,2,'Sekt-2.p'!$B:$B,$A38,'Sekt-2.p'!$J:$J,$D38)+SUMIFS('Sekt-2.p'!$Q:$Q,'Sekt-2.p'!$A:$A,2,'Sekt-2.p'!$B:$B,$A38,'Sekt-2.p'!$P:$P,$D38)+SUMIFS('Sekt-2.p'!$W:$W,'Sekt-2.p'!$A:$A,2,'Sekt-2.p'!$B:$B,$A38,'Sekt-2.p'!$V:$V,$D38)+SUMIFS('Sekt-2.p'!$AC:$AC,'Sekt-2.p'!$A:$A,2,'Sekt-2.p'!$B:$B,$A38,'Sekt-2.p'!$AA:$AA,$D38)</f>
        <v>0</v>
      </c>
      <c r="R38" s="253">
        <f>SUMIFS('Sekt-2.p'!$F:$F,'Sekt-2.p'!$A:$A,2,'Sekt-2.p'!$B:$B,$A38,'Sekt-2.p'!$D:$D,$D38)+SUMIFS('Sekt-2.p'!$L:$L,'Sekt-2.p'!$A:$A,2,'Sekt-2.p'!$B:$B,$A38,'Sekt-2.p'!$J:$J,$D38)+SUMIFS('Sekt-2.p'!$R:$R,'Sekt-2.p'!$A:$A,2,'Sekt-2.p'!$B:$B,$A38,'Sekt-2.p'!$P:$P,$D38)+SUMIFS('Sekt-2.p'!$X:$X,'Sekt-2.p'!$A:$A,2,'Sekt-2.p'!$B:$B,$A38,'Sekt-2.p'!$V:$V,$D38)+SUMIFS('Sekt-2.p'!$AD:$AD,'Sekt-2.p'!$A:$A,2,'Sekt-2.p'!$B:$B,$A38,'Sekt-2.p'!$AA:$AA,$D38)</f>
        <v>0</v>
      </c>
      <c r="S38" s="184">
        <f t="shared" si="14"/>
        <v>0</v>
      </c>
      <c r="T38" s="185">
        <f t="shared" si="15"/>
        <v>0</v>
      </c>
      <c r="U38" s="191"/>
      <c r="V38" s="183">
        <f>SUMIFS('Sekt-3.p'!$E:$E,'Sekt-3.p'!$A:$A,1,'Sekt-3.p'!$B:$B,$A38,'Sekt-3.p'!$D:$D,$D38)+SUMIFS('Sekt-3.p'!$K:$K,'Sekt-3.p'!$A:$A,1,'Sekt-3.p'!$B:$B,$A38,'Sekt-3.p'!$J:$J,$D38)+SUMIFS('Sekt-3.p'!$Q:$Q,'Sekt-3.p'!$A:$A,1,'Sekt-3.p'!$B:$B,$A38,'Sekt-3.p'!$P:$P,$D38)+SUMIFS('Sekt-3.p'!$W:$W,'Sekt-3.p'!$A:$A,1,'Sekt-3.p'!$B:$B,$A38,'Sekt-3.p'!$V:$V,$D38)+SUMIFS('Sekt-3.p'!$AC:$AC,'Sekt-3.p'!$A:$A,1,'Sekt-3.p'!$B:$B,$A38,'Sekt-3.p'!$AA:$AA,$D38)</f>
        <v>0</v>
      </c>
      <c r="W38" s="252">
        <f>SUMIFS('Sekt-3.p'!$F:$F,'Sekt-3.p'!$A:$A,1,'Sekt-3.p'!$B:$B,$A38,'Sekt-3.p'!$D:$D,$D38)+SUMIFS('Sekt-3.p'!$L:$L,'Sekt-3.p'!$A:$A,1,'Sekt-3.p'!$B:$B,$A38,'Sekt-3.p'!$J:$J,$D38)+SUMIFS('Sekt-3.p'!$R:$R,'Sekt-3.p'!$A:$A,1,'Sekt-3.p'!$B:$B,$A38,'Sekt-3.p'!$P:$P,$D38)+SUMIFS('Sekt-3.p'!$X:$X,'Sekt-3.p'!$A:$A,1,'Sekt-3.p'!$B:$B,$A38,'Sekt-3.p'!$V:$V,$D38)+SUMIFS('Sekt-3.p'!$AD:$AD,'Sekt-3.p'!$A:$A,1,'Sekt-3.p'!$B:$B,$A38,'Sekt-3.p'!$AA:$AA,$D38)</f>
        <v>0</v>
      </c>
      <c r="X38" s="191"/>
      <c r="Y38" s="183">
        <f>SUMIFS('Sekt-3.p'!$E:$E,'Sekt-3.p'!$A:$A,2,'Sekt-3.p'!$B:$B,$A38,'Sekt-3.p'!$D:$D,$D38)+SUMIFS('Sekt-3.p'!$K:$K,'Sekt-3.p'!$A:$A,2,'Sekt-3.p'!$B:$B,$A38,'Sekt-3.p'!$J:$J,$D38)+SUMIFS('Sekt-3.p'!$Q:$Q,'Sekt-3.p'!$A:$A,2,'Sekt-3.p'!$B:$B,$A38,'Sekt-3.p'!$P:$P,$D38)+SUMIFS('Sekt-3.p'!$W:$W,'Sekt-3.p'!$A:$A,2,'Sekt-3.p'!$B:$B,$A38,'Sekt-3.p'!$V:$V,$D38)+SUMIFS('Sekt-3.p'!$AC:$AC,'Sekt-3.p'!$A:$A,2,'Sekt-3.p'!$B:$B,$A38,'Sekt-3.p'!$AA:$AA,$D38)</f>
        <v>0</v>
      </c>
      <c r="Z38" s="252">
        <f>SUMIFS('Sekt-3.p'!$F:$F,'Sekt-3.p'!$A:$A,2,'Sekt-3.p'!$B:$B,$A38,'Sekt-3.p'!$D:$D,$D38)+SUMIFS('Sekt-3.p'!$L:$L,'Sekt-3.p'!$A:$A,2,'Sekt-3.p'!$B:$B,$A38,'Sekt-3.p'!$J:$J,$D38)+SUMIFS('Sekt-3.p'!$R:$R,'Sekt-3.p'!$A:$A,2,'Sekt-3.p'!$B:$B,$A38,'Sekt-3.p'!$P:$P,$D38)+SUMIFS('Sekt-3.p'!$X:$X,'Sekt-3.p'!$A:$A,2,'Sekt-3.p'!$B:$B,$A38,'Sekt-3.p'!$V:$V,$D38)+SUMIFS('Sekt-3.p'!$AD:$AD,'Sekt-3.p'!$A:$A,2,'Sekt-3.p'!$B:$B,$A38,'Sekt-3.p'!$AA:$AA,$D38)</f>
        <v>0</v>
      </c>
      <c r="AA38" s="184">
        <f t="shared" si="16"/>
        <v>0</v>
      </c>
      <c r="AB38" s="254">
        <f t="shared" si="17"/>
        <v>0</v>
      </c>
      <c r="AC38" s="191"/>
      <c r="AD38" s="183">
        <f>SUMIFS('Sekt-4.p'!$E:$E,'Sekt-4.p'!$A:$A,1,'Sekt-4.p'!$B:$B,$A38,'Sekt-4.p'!$D:$D,$D38)+SUMIFS('Sekt-4.p'!$K:$K,'Sekt-4.p'!$A:$A,1,'Sekt-4.p'!$B:$B,$A38,'Sekt-4.p'!$J:$J,$D38)+SUMIFS('Sekt-4.p'!$Q:$Q,'Sekt-4.p'!$A:$A,1,'Sekt-4.p'!$B:$B,$A38,'Sekt-4.p'!$P:$P,$D38)+SUMIFS('Sekt-4.p'!$W:$W,'Sekt-4.p'!$A:$A,1,'Sekt-4.p'!$B:$B,$A38,'Sekt-4.p'!$V:$V,$D38)+SUMIFS('Sekt-4.p'!$AC:$AC,'Sekt-4.p'!$A:$A,1,'Sekt-4.p'!$B:$B,$A38,'Sekt-4.p'!$AA:$AA,$D38)</f>
        <v>0</v>
      </c>
      <c r="AE38" s="252">
        <f>SUMIFS('Sekt-4.p'!$F:$F,'Sekt-4.p'!$A:$A,1,'Sekt-4.p'!$B:$B,$A38,'Sekt-4.p'!$D:$D,$D38)+SUMIFS('Sekt-4.p'!$L:$L,'Sekt-4.p'!$A:$A,1,'Sekt-4.p'!$B:$B,$A38,'Sekt-4.p'!$J:$J,$D38)+SUMIFS('Sekt-4.p'!$R:$R,'Sekt-4.p'!$A:$A,1,'Sekt-4.p'!$B:$B,$A38,'Sekt-4.p'!$P:$P,$D38)+SUMIFS('Sekt-4.p'!$X:$X,'Sekt-4.p'!$A:$A,1,'Sekt-4.p'!$B:$B,$A38,'Sekt-4.p'!$V:$V,$D38)+SUMIFS('Sekt-4.p'!$AD:$AD,'Sekt-4.p'!$A:$A,1,'Sekt-4.p'!$B:$B,$A38,'Sekt-4.p'!$AA:$AA,$D38)</f>
        <v>0</v>
      </c>
      <c r="AF38" s="191"/>
      <c r="AG38" s="183">
        <f>SUMIFS('Sekt-4.p'!$E:$E,'Sekt-4.p'!$A:$A,1,'Sekt-4.p'!$B:$B,$A38,'Sekt-4.p'!$D:$D,$D38)+SUMIFS('Sekt-4.p'!$K:$K,'Sekt-4.p'!$A:$A,1,'Sekt-4.p'!$B:$B,$A38,'Sekt-4.p'!$J:$J,$D38)+SUMIFS('Sekt-4.p'!$Q:$Q,'Sekt-4.p'!$A:$A,1,'Sekt-4.p'!$B:$B,$A38,'Sekt-4.p'!$P:$P,$D38)+SUMIFS('Sekt-4.p'!$W:$W,'Sekt-4.p'!$A:$A,1,'Sekt-4.p'!$B:$B,$A38,'Sekt-4.p'!$V:$V,$D38)+SUMIFS('Sekt-4.p'!$AC:$AC,'Sekt-4.p'!$A:$A,1,'Sekt-4.p'!$B:$B,$A38,'Sekt-4.p'!$AA:$AA,$D38)</f>
        <v>0</v>
      </c>
      <c r="AH38" s="252">
        <f>SUMIFS('Sekt-4.p'!$F:$F,'Sekt-4.p'!$A:$A,1,'Sekt-4.p'!$B:$B,$A38,'Sekt-4.p'!$D:$D,$D38)+SUMIFS('Sekt-4.p'!$L:$L,'Sekt-4.p'!$A:$A,1,'Sekt-4.p'!$B:$B,$A38,'Sekt-4.p'!$J:$J,$D38)+SUMIFS('Sekt-4.p'!$R:$R,'Sekt-4.p'!$A:$A,1,'Sekt-4.p'!$B:$B,$A38,'Sekt-4.p'!$P:$P,$D38)+SUMIFS('Sekt-4.p'!$X:$X,'Sekt-4.p'!$A:$A,1,'Sekt-4.p'!$B:$B,$A38,'Sekt-4.p'!$V:$V,$D38)+SUMIFS('Sekt-4.p'!$AD:$AD,'Sekt-4.p'!$A:$A,1,'Sekt-4.p'!$B:$B,$A38,'Sekt-4.p'!$AA:$AA,$D38)</f>
        <v>0</v>
      </c>
      <c r="AI38" s="184">
        <f t="shared" si="18"/>
        <v>0</v>
      </c>
      <c r="AJ38" s="257">
        <f t="shared" si="19"/>
        <v>0</v>
      </c>
      <c r="AK38" s="166"/>
      <c r="AL38" s="166"/>
      <c r="AM38" s="274" t="s">
        <v>62</v>
      </c>
      <c r="AN38" s="315"/>
      <c r="AO38" s="316"/>
      <c r="AP38" s="317"/>
      <c r="AQ38" s="316"/>
      <c r="AR38" s="317"/>
      <c r="AS38" s="316"/>
      <c r="AT38" s="317"/>
      <c r="AU38" s="316"/>
      <c r="AV38" s="166"/>
      <c r="AW38" s="166"/>
      <c r="AX38" s="166"/>
      <c r="AY38" s="166"/>
    </row>
    <row r="39" spans="1:51" ht="12.75" customHeight="1" x14ac:dyDescent="0.15">
      <c r="A39" s="173">
        <f t="shared" si="11"/>
        <v>5</v>
      </c>
      <c r="B39" s="217">
        <f>COUNTIF(C$10:C39,C39)</f>
        <v>6</v>
      </c>
      <c r="C39" s="312" t="str">
        <f>C38</f>
        <v>NGT Jēkabpils</v>
      </c>
      <c r="D39" s="310"/>
      <c r="E39" s="194"/>
      <c r="F39" s="183">
        <f>SUMIFS('Sekt-1.p'!$E:$E,'Sekt-1.p'!$A:$A,1,'Sekt-1.p'!$B:$B,$A39,'Sekt-1.p'!$D:$D,$D39)+SUMIFS('Sekt-1.p'!$K:$K,'Sekt-1.p'!$A:$A,1,'Sekt-1.p'!$B:$B,$A39,'Sekt-1.p'!$J:$J,$D39)+SUMIFS('Sekt-1.p'!$Q:$Q,'Sekt-1.p'!$A:$A,1,'Sekt-1.p'!$B:$B,$A39,'Sekt-1.p'!$P:$P,$D39)+SUMIFS('Sekt-1.p'!$W:$W,'Sekt-1.p'!$A:$A,1,'Sekt-1.p'!$B:$B,$A39,'Sekt-1.p'!$V:$V,$D39)+SUMIFS('Sekt-1.p'!$AC:$AC,'Sekt-1.p'!$A:$A,1,'Sekt-1.p'!$B:$B,$A39,'Sekt-1.p'!$AA:$AA,$D39)</f>
        <v>0</v>
      </c>
      <c r="G39" s="252">
        <f>SUMIFS('Sekt-1.p'!$F:$F,'Sekt-1.p'!$A:$A,1,'Sekt-1.p'!$B:$B,$A39,'Sekt-1.p'!$D:$D,$D39)+SUMIFS('Sekt-1.p'!$L:$L,'Sekt-1.p'!$A:$A,1,'Sekt-1.p'!$B:$B,$A39,'Sekt-1.p'!$J:$J,$D39)+SUMIFS('Sekt-1.p'!$R:$R,'Sekt-1.p'!$A:$A,1,'Sekt-1.p'!$B:$B,$A39,'Sekt-1.p'!$P:$P,$D39)+SUMIFS('Sekt-1.p'!$X:$X,'Sekt-1.p'!$A:$A,1,'Sekt-1.p'!$B:$B,$A39,'Sekt-1.p'!$V:$V,$D39)+SUMIFS('Sekt-1.p'!$AD:$AD,'Sekt-1.p'!$A:$A,1,'Sekt-1.p'!$B:$B,$A39,'Sekt-1.p'!$AA:$AA,$D39)</f>
        <v>0</v>
      </c>
      <c r="H39" s="195"/>
      <c r="I39" s="183">
        <f>SUMIFS('Sekt-1.p'!$E:$E,'Sekt-1.p'!$A:$A,2,'Sekt-1.p'!$B:$B,$A39,'Sekt-1.p'!$D:$D,$D39)+SUMIFS('Sekt-1.p'!$K:$K,'Sekt-1.p'!$A:$A,2,'Sekt-1.p'!$B:$B,$A39,'Sekt-1.p'!$J:$J,$D39)+SUMIFS('Sekt-1.p'!$Q:$Q,'Sekt-1.p'!$A:$A,2,'Sekt-1.p'!$B:$B,$A39,'Sekt-1.p'!$P:$P,$D39)+SUMIFS('Sekt-1.p'!$W:$W,'Sekt-1.p'!$A:$A,2,'Sekt-1.p'!$B:$B,$A39,'Sekt-1.p'!$V:$V,$D39)+SUMIFS('Sekt-1.p'!$AC:$AC,'Sekt-1.p'!$A:$A,2,'Sekt-1.p'!$B:$B,$A39,'Sekt-1.p'!$AA:$AA,$D39)</f>
        <v>0</v>
      </c>
      <c r="J39" s="253">
        <f>SUMIFS('Sekt-1.p'!$F:$F,'Sekt-1.p'!$A:$A,2,'Sekt-1.p'!$B:$B,$A39,'Sekt-1.p'!$D:$D,$D39)+SUMIFS('Sekt-1.p'!$L:$L,'Sekt-1.p'!$A:$A,2,'Sekt-1.p'!$B:$B,$A39,'Sekt-1.p'!$J:$J,$D39)+SUMIFS('Sekt-1.p'!$R:$R,'Sekt-1.p'!$A:$A,2,'Sekt-1.p'!$B:$B,$A39,'Sekt-1.p'!$P:$P,$D39)+SUMIFS('Sekt-1.p'!$X:$X,'Sekt-1.p'!$A:$A,2,'Sekt-1.p'!$B:$B,$A39,'Sekt-1.p'!$V:$V,$D39)+SUMIFS('Sekt-1.p'!$AD:$AD,'Sekt-1.p'!$A:$A,2,'Sekt-1.p'!$B:$B,$A39,'Sekt-1.p'!$AA:$AA,$D39)</f>
        <v>0</v>
      </c>
      <c r="K39" s="184">
        <f t="shared" si="12"/>
        <v>0</v>
      </c>
      <c r="L39" s="185">
        <f t="shared" si="13"/>
        <v>0</v>
      </c>
      <c r="M39" s="193"/>
      <c r="N39" s="183">
        <f>SUMIFS('Sekt-2.p'!$E:$E,'Sekt-2.p'!$A:$A,1,'Sekt-2.p'!$B:$B,$A39,'Sekt-2.p'!$D:$D,$D39)+SUMIFS('Sekt-2.p'!$K:$K,'Sekt-2.p'!$A:$A,1,'Sekt-2.p'!$B:$B,$A39,'Sekt-2.p'!$J:$J,$D39)+SUMIFS('Sekt-2.p'!$Q:$Q,'Sekt-2.p'!$A:$A,1,'Sekt-2.p'!$B:$B,$A39,'Sekt-2.p'!$P:$P,$D39)+SUMIFS('Sekt-2.p'!$W:$W,'Sekt-2.p'!$A:$A,1,'Sekt-2.p'!$B:$B,$A39,'Sekt-2.p'!$V:$V,$D39)+SUMIFS('Sekt-2.p'!$AC:$AC,'Sekt-2.p'!$A:$A,1,'Sekt-2.p'!$B:$B,$A39,'Sekt-2.p'!$AA:$AA,$D39)</f>
        <v>0</v>
      </c>
      <c r="O39" s="252">
        <f>SUMIFS('Sekt-2.p'!$F:$F,'Sekt-2.p'!$A:$A,1,'Sekt-2.p'!$B:$B,$A39,'Sekt-2.p'!$D:$D,$D39)+SUMIFS('Sekt-2.p'!$L:$L,'Sekt-2.p'!$A:$A,1,'Sekt-2.p'!$B:$B,$A39,'Sekt-2.p'!$J:$J,$D39)+SUMIFS('Sekt-2.p'!$R:$R,'Sekt-2.p'!$A:$A,1,'Sekt-2.p'!$B:$B,$A39,'Sekt-2.p'!$P:$P,$D39)+SUMIFS('Sekt-2.p'!$X:$X,'Sekt-2.p'!$A:$A,1,'Sekt-2.p'!$B:$B,$A39,'Sekt-2.p'!$V:$V,$D39)+SUMIFS('Sekt-2.p'!$AD:$AD,'Sekt-2.p'!$A:$A,1,'Sekt-2.p'!$B:$B,$A39,'Sekt-2.p'!$AA:$AA,$D39)</f>
        <v>0</v>
      </c>
      <c r="P39" s="195"/>
      <c r="Q39" s="183">
        <f>SUMIFS('Sekt-2.p'!$E:$E,'Sekt-2.p'!$A:$A,2,'Sekt-2.p'!$B:$B,$A39,'Sekt-2.p'!$D:$D,$D39)+SUMIFS('Sekt-2.p'!$K:$K,'Sekt-2.p'!$A:$A,2,'Sekt-2.p'!$B:$B,$A39,'Sekt-2.p'!$J:$J,$D39)+SUMIFS('Sekt-2.p'!$Q:$Q,'Sekt-2.p'!$A:$A,2,'Sekt-2.p'!$B:$B,$A39,'Sekt-2.p'!$P:$P,$D39)+SUMIFS('Sekt-2.p'!$W:$W,'Sekt-2.p'!$A:$A,2,'Sekt-2.p'!$B:$B,$A39,'Sekt-2.p'!$V:$V,$D39)+SUMIFS('Sekt-2.p'!$AC:$AC,'Sekt-2.p'!$A:$A,2,'Sekt-2.p'!$B:$B,$A39,'Sekt-2.p'!$AA:$AA,$D39)</f>
        <v>0</v>
      </c>
      <c r="R39" s="253">
        <f>SUMIFS('Sekt-2.p'!$F:$F,'Sekt-2.p'!$A:$A,2,'Sekt-2.p'!$B:$B,$A39,'Sekt-2.p'!$D:$D,$D39)+SUMIFS('Sekt-2.p'!$L:$L,'Sekt-2.p'!$A:$A,2,'Sekt-2.p'!$B:$B,$A39,'Sekt-2.p'!$J:$J,$D39)+SUMIFS('Sekt-2.p'!$R:$R,'Sekt-2.p'!$A:$A,2,'Sekt-2.p'!$B:$B,$A39,'Sekt-2.p'!$P:$P,$D39)+SUMIFS('Sekt-2.p'!$X:$X,'Sekt-2.p'!$A:$A,2,'Sekt-2.p'!$B:$B,$A39,'Sekt-2.p'!$V:$V,$D39)+SUMIFS('Sekt-2.p'!$AD:$AD,'Sekt-2.p'!$A:$A,2,'Sekt-2.p'!$B:$B,$A39,'Sekt-2.p'!$AA:$AA,$D39)</f>
        <v>0</v>
      </c>
      <c r="S39" s="184">
        <f t="shared" si="14"/>
        <v>0</v>
      </c>
      <c r="T39" s="185">
        <f t="shared" si="15"/>
        <v>0</v>
      </c>
      <c r="U39" s="191"/>
      <c r="V39" s="183">
        <f>SUMIFS('Sekt-3.p'!$E:$E,'Sekt-3.p'!$A:$A,1,'Sekt-3.p'!$B:$B,$A39,'Sekt-3.p'!$D:$D,$D39)+SUMIFS('Sekt-3.p'!$K:$K,'Sekt-3.p'!$A:$A,1,'Sekt-3.p'!$B:$B,$A39,'Sekt-3.p'!$J:$J,$D39)+SUMIFS('Sekt-3.p'!$Q:$Q,'Sekt-3.p'!$A:$A,1,'Sekt-3.p'!$B:$B,$A39,'Sekt-3.p'!$P:$P,$D39)+SUMIFS('Sekt-3.p'!$W:$W,'Sekt-3.p'!$A:$A,1,'Sekt-3.p'!$B:$B,$A39,'Sekt-3.p'!$V:$V,$D39)+SUMIFS('Sekt-3.p'!$AC:$AC,'Sekt-3.p'!$A:$A,1,'Sekt-3.p'!$B:$B,$A39,'Sekt-3.p'!$AA:$AA,$D39)</f>
        <v>0</v>
      </c>
      <c r="W39" s="252">
        <f>SUMIFS('Sekt-3.p'!$F:$F,'Sekt-3.p'!$A:$A,1,'Sekt-3.p'!$B:$B,$A39,'Sekt-3.p'!$D:$D,$D39)+SUMIFS('Sekt-3.p'!$L:$L,'Sekt-3.p'!$A:$A,1,'Sekt-3.p'!$B:$B,$A39,'Sekt-3.p'!$J:$J,$D39)+SUMIFS('Sekt-3.p'!$R:$R,'Sekt-3.p'!$A:$A,1,'Sekt-3.p'!$B:$B,$A39,'Sekt-3.p'!$P:$P,$D39)+SUMIFS('Sekt-3.p'!$X:$X,'Sekt-3.p'!$A:$A,1,'Sekt-3.p'!$B:$B,$A39,'Sekt-3.p'!$V:$V,$D39)+SUMIFS('Sekt-3.p'!$AD:$AD,'Sekt-3.p'!$A:$A,1,'Sekt-3.p'!$B:$B,$A39,'Sekt-3.p'!$AA:$AA,$D39)</f>
        <v>0</v>
      </c>
      <c r="X39" s="191"/>
      <c r="Y39" s="183">
        <f>SUMIFS('Sekt-3.p'!$E:$E,'Sekt-3.p'!$A:$A,2,'Sekt-3.p'!$B:$B,$A39,'Sekt-3.p'!$D:$D,$D39)+SUMIFS('Sekt-3.p'!$K:$K,'Sekt-3.p'!$A:$A,2,'Sekt-3.p'!$B:$B,$A39,'Sekt-3.p'!$J:$J,$D39)+SUMIFS('Sekt-3.p'!$Q:$Q,'Sekt-3.p'!$A:$A,2,'Sekt-3.p'!$B:$B,$A39,'Sekt-3.p'!$P:$P,$D39)+SUMIFS('Sekt-3.p'!$W:$W,'Sekt-3.p'!$A:$A,2,'Sekt-3.p'!$B:$B,$A39,'Sekt-3.p'!$V:$V,$D39)+SUMIFS('Sekt-3.p'!$AC:$AC,'Sekt-3.p'!$A:$A,2,'Sekt-3.p'!$B:$B,$A39,'Sekt-3.p'!$AA:$AA,$D39)</f>
        <v>0</v>
      </c>
      <c r="Z39" s="252">
        <f>SUMIFS('Sekt-3.p'!$F:$F,'Sekt-3.p'!$A:$A,2,'Sekt-3.p'!$B:$B,$A39,'Sekt-3.p'!$D:$D,$D39)+SUMIFS('Sekt-3.p'!$L:$L,'Sekt-3.p'!$A:$A,2,'Sekt-3.p'!$B:$B,$A39,'Sekt-3.p'!$J:$J,$D39)+SUMIFS('Sekt-3.p'!$R:$R,'Sekt-3.p'!$A:$A,2,'Sekt-3.p'!$B:$B,$A39,'Sekt-3.p'!$P:$P,$D39)+SUMIFS('Sekt-3.p'!$X:$X,'Sekt-3.p'!$A:$A,2,'Sekt-3.p'!$B:$B,$A39,'Sekt-3.p'!$V:$V,$D39)+SUMIFS('Sekt-3.p'!$AD:$AD,'Sekt-3.p'!$A:$A,2,'Sekt-3.p'!$B:$B,$A39,'Sekt-3.p'!$AA:$AA,$D39)</f>
        <v>0</v>
      </c>
      <c r="AA39" s="184">
        <f t="shared" si="16"/>
        <v>0</v>
      </c>
      <c r="AB39" s="254">
        <f t="shared" si="17"/>
        <v>0</v>
      </c>
      <c r="AC39" s="191"/>
      <c r="AD39" s="183">
        <f>SUMIFS('Sekt-4.p'!$E:$E,'Sekt-4.p'!$A:$A,1,'Sekt-4.p'!$B:$B,$A39,'Sekt-4.p'!$D:$D,$D39)+SUMIFS('Sekt-4.p'!$K:$K,'Sekt-4.p'!$A:$A,1,'Sekt-4.p'!$B:$B,$A39,'Sekt-4.p'!$J:$J,$D39)+SUMIFS('Sekt-4.p'!$Q:$Q,'Sekt-4.p'!$A:$A,1,'Sekt-4.p'!$B:$B,$A39,'Sekt-4.p'!$P:$P,$D39)+SUMIFS('Sekt-4.p'!$W:$W,'Sekt-4.p'!$A:$A,1,'Sekt-4.p'!$B:$B,$A39,'Sekt-4.p'!$V:$V,$D39)+SUMIFS('Sekt-4.p'!$AC:$AC,'Sekt-4.p'!$A:$A,1,'Sekt-4.p'!$B:$B,$A39,'Sekt-4.p'!$AA:$AA,$D39)</f>
        <v>0</v>
      </c>
      <c r="AE39" s="252">
        <f>SUMIFS('Sekt-4.p'!$F:$F,'Sekt-4.p'!$A:$A,1,'Sekt-4.p'!$B:$B,$A39,'Sekt-4.p'!$D:$D,$D39)+SUMIFS('Sekt-4.p'!$L:$L,'Sekt-4.p'!$A:$A,1,'Sekt-4.p'!$B:$B,$A39,'Sekt-4.p'!$J:$J,$D39)+SUMIFS('Sekt-4.p'!$R:$R,'Sekt-4.p'!$A:$A,1,'Sekt-4.p'!$B:$B,$A39,'Sekt-4.p'!$P:$P,$D39)+SUMIFS('Sekt-4.p'!$X:$X,'Sekt-4.p'!$A:$A,1,'Sekt-4.p'!$B:$B,$A39,'Sekt-4.p'!$V:$V,$D39)+SUMIFS('Sekt-4.p'!$AD:$AD,'Sekt-4.p'!$A:$A,1,'Sekt-4.p'!$B:$B,$A39,'Sekt-4.p'!$AA:$AA,$D39)</f>
        <v>0</v>
      </c>
      <c r="AF39" s="191"/>
      <c r="AG39" s="183">
        <f>SUMIFS('Sekt-4.p'!$E:$E,'Sekt-4.p'!$A:$A,1,'Sekt-4.p'!$B:$B,$A39,'Sekt-4.p'!$D:$D,$D39)+SUMIFS('Sekt-4.p'!$K:$K,'Sekt-4.p'!$A:$A,1,'Sekt-4.p'!$B:$B,$A39,'Sekt-4.p'!$J:$J,$D39)+SUMIFS('Sekt-4.p'!$Q:$Q,'Sekt-4.p'!$A:$A,1,'Sekt-4.p'!$B:$B,$A39,'Sekt-4.p'!$P:$P,$D39)+SUMIFS('Sekt-4.p'!$W:$W,'Sekt-4.p'!$A:$A,1,'Sekt-4.p'!$B:$B,$A39,'Sekt-4.p'!$V:$V,$D39)+SUMIFS('Sekt-4.p'!$AC:$AC,'Sekt-4.p'!$A:$A,1,'Sekt-4.p'!$B:$B,$A39,'Sekt-4.p'!$AA:$AA,$D39)</f>
        <v>0</v>
      </c>
      <c r="AH39" s="252">
        <f>SUMIFS('Sekt-4.p'!$F:$F,'Sekt-4.p'!$A:$A,1,'Sekt-4.p'!$B:$B,$A39,'Sekt-4.p'!$D:$D,$D39)+SUMIFS('Sekt-4.p'!$L:$L,'Sekt-4.p'!$A:$A,1,'Sekt-4.p'!$B:$B,$A39,'Sekt-4.p'!$J:$J,$D39)+SUMIFS('Sekt-4.p'!$R:$R,'Sekt-4.p'!$A:$A,1,'Sekt-4.p'!$B:$B,$A39,'Sekt-4.p'!$P:$P,$D39)+SUMIFS('Sekt-4.p'!$X:$X,'Sekt-4.p'!$A:$A,1,'Sekt-4.p'!$B:$B,$A39,'Sekt-4.p'!$V:$V,$D39)+SUMIFS('Sekt-4.p'!$AD:$AD,'Sekt-4.p'!$A:$A,1,'Sekt-4.p'!$B:$B,$A39,'Sekt-4.p'!$AA:$AA,$D39)</f>
        <v>0</v>
      </c>
      <c r="AI39" s="184">
        <f t="shared" si="18"/>
        <v>0</v>
      </c>
      <c r="AJ39" s="257">
        <f t="shared" si="19"/>
        <v>0</v>
      </c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1:51" ht="12.75" customHeight="1" x14ac:dyDescent="0.15">
      <c r="A40" s="173">
        <f t="shared" si="11"/>
        <v>6</v>
      </c>
      <c r="B40" s="217">
        <f>COUNTIF(C$10:C40,C40)</f>
        <v>1</v>
      </c>
      <c r="C40" s="311" t="s">
        <v>52</v>
      </c>
      <c r="D40" s="304" t="s">
        <v>53</v>
      </c>
      <c r="E40" s="189" t="s">
        <v>17</v>
      </c>
      <c r="F40" s="183">
        <f>SUMIFS('Sekt-1.p'!$E:$E,'Sekt-1.p'!$A:$A,1,'Sekt-1.p'!$B:$B,$A40,'Sekt-1.p'!$D:$D,$D40)+SUMIFS('Sekt-1.p'!$K:$K,'Sekt-1.p'!$A:$A,1,'Sekt-1.p'!$B:$B,$A40,'Sekt-1.p'!$J:$J,$D40)+SUMIFS('Sekt-1.p'!$Q:$Q,'Sekt-1.p'!$A:$A,1,'Sekt-1.p'!$B:$B,$A40,'Sekt-1.p'!$P:$P,$D40)+SUMIFS('Sekt-1.p'!$W:$W,'Sekt-1.p'!$A:$A,1,'Sekt-1.p'!$B:$B,$A40,'Sekt-1.p'!$V:$V,$D40)+SUMIFS('Sekt-1.p'!$AC:$AC,'Sekt-1.p'!$A:$A,1,'Sekt-1.p'!$B:$B,$A40,'Sekt-1.p'!$AA:$AA,$D40)</f>
        <v>0.12</v>
      </c>
      <c r="G40" s="252">
        <f>SUMIFS('Sekt-1.p'!$F:$F,'Sekt-1.p'!$A:$A,1,'Sekt-1.p'!$B:$B,$A40,'Sekt-1.p'!$D:$D,$D40)+SUMIFS('Sekt-1.p'!$L:$L,'Sekt-1.p'!$A:$A,1,'Sekt-1.p'!$B:$B,$A40,'Sekt-1.p'!$J:$J,$D40)+SUMIFS('Sekt-1.p'!$R:$R,'Sekt-1.p'!$A:$A,1,'Sekt-1.p'!$B:$B,$A40,'Sekt-1.p'!$P:$P,$D40)+SUMIFS('Sekt-1.p'!$X:$X,'Sekt-1.p'!$A:$A,1,'Sekt-1.p'!$B:$B,$A40,'Sekt-1.p'!$V:$V,$D40)+SUMIFS('Sekt-1.p'!$AD:$AD,'Sekt-1.p'!$A:$A,1,'Sekt-1.p'!$B:$B,$A40,'Sekt-1.p'!$AA:$AA,$D40)</f>
        <v>4</v>
      </c>
      <c r="H40" s="191" t="s">
        <v>16</v>
      </c>
      <c r="I40" s="183">
        <f>SUMIFS('Sekt-1.p'!$E:$E,'Sekt-1.p'!$A:$A,2,'Sekt-1.p'!$B:$B,$A40,'Sekt-1.p'!$D:$D,$D40)+SUMIFS('Sekt-1.p'!$K:$K,'Sekt-1.p'!$A:$A,2,'Sekt-1.p'!$B:$B,$A40,'Sekt-1.p'!$J:$J,$D40)+SUMIFS('Sekt-1.p'!$Q:$Q,'Sekt-1.p'!$A:$A,2,'Sekt-1.p'!$B:$B,$A40,'Sekt-1.p'!$P:$P,$D40)+SUMIFS('Sekt-1.p'!$W:$W,'Sekt-1.p'!$A:$A,2,'Sekt-1.p'!$B:$B,$A40,'Sekt-1.p'!$V:$V,$D40)+SUMIFS('Sekt-1.p'!$AC:$AC,'Sekt-1.p'!$A:$A,2,'Sekt-1.p'!$B:$B,$A40,'Sekt-1.p'!$AA:$AA,$D40)</f>
        <v>9.1999999999999998E-2</v>
      </c>
      <c r="J40" s="253">
        <f>SUMIFS('Sekt-1.p'!$F:$F,'Sekt-1.p'!$A:$A,2,'Sekt-1.p'!$B:$B,$A40,'Sekt-1.p'!$D:$D,$D40)+SUMIFS('Sekt-1.p'!$L:$L,'Sekt-1.p'!$A:$A,2,'Sekt-1.p'!$B:$B,$A40,'Sekt-1.p'!$J:$J,$D40)+SUMIFS('Sekt-1.p'!$R:$R,'Sekt-1.p'!$A:$A,2,'Sekt-1.p'!$B:$B,$A40,'Sekt-1.p'!$P:$P,$D40)+SUMIFS('Sekt-1.p'!$X:$X,'Sekt-1.p'!$A:$A,2,'Sekt-1.p'!$B:$B,$A40,'Sekt-1.p'!$V:$V,$D40)+SUMIFS('Sekt-1.p'!$AD:$AD,'Sekt-1.p'!$A:$A,2,'Sekt-1.p'!$B:$B,$A40,'Sekt-1.p'!$AA:$AA,$D40)</f>
        <v>8</v>
      </c>
      <c r="K40" s="184">
        <f t="shared" si="12"/>
        <v>0.21199999999999999</v>
      </c>
      <c r="L40" s="185">
        <f t="shared" si="13"/>
        <v>12</v>
      </c>
      <c r="M40" s="193"/>
      <c r="N40" s="183">
        <f>SUMIFS('Sekt-2.p'!$E:$E,'Sekt-2.p'!$A:$A,1,'Sekt-2.p'!$B:$B,$A40,'Sekt-2.p'!$D:$D,$D40)+SUMIFS('Sekt-2.p'!$K:$K,'Sekt-2.p'!$A:$A,1,'Sekt-2.p'!$B:$B,$A40,'Sekt-2.p'!$J:$J,$D40)+SUMIFS('Sekt-2.p'!$Q:$Q,'Sekt-2.p'!$A:$A,1,'Sekt-2.p'!$B:$B,$A40,'Sekt-2.p'!$P:$P,$D40)+SUMIFS('Sekt-2.p'!$W:$W,'Sekt-2.p'!$A:$A,1,'Sekt-2.p'!$B:$B,$A40,'Sekt-2.p'!$V:$V,$D40)+SUMIFS('Sekt-2.p'!$AC:$AC,'Sekt-2.p'!$A:$A,1,'Sekt-2.p'!$B:$B,$A40,'Sekt-2.p'!$AA:$AA,$D40)</f>
        <v>0</v>
      </c>
      <c r="O40" s="252">
        <f>SUMIFS('Sekt-2.p'!$F:$F,'Sekt-2.p'!$A:$A,1,'Sekt-2.p'!$B:$B,$A40,'Sekt-2.p'!$D:$D,$D40)+SUMIFS('Sekt-2.p'!$L:$L,'Sekt-2.p'!$A:$A,1,'Sekt-2.p'!$B:$B,$A40,'Sekt-2.p'!$J:$J,$D40)+SUMIFS('Sekt-2.p'!$R:$R,'Sekt-2.p'!$A:$A,1,'Sekt-2.p'!$B:$B,$A40,'Sekt-2.p'!$P:$P,$D40)+SUMIFS('Sekt-2.p'!$X:$X,'Sekt-2.p'!$A:$A,1,'Sekt-2.p'!$B:$B,$A40,'Sekt-2.p'!$V:$V,$D40)+SUMIFS('Sekt-2.p'!$AD:$AD,'Sekt-2.p'!$A:$A,1,'Sekt-2.p'!$B:$B,$A40,'Sekt-2.p'!$AA:$AA,$D40)</f>
        <v>0</v>
      </c>
      <c r="P40" s="191"/>
      <c r="Q40" s="183">
        <f>SUMIFS('Sekt-2.p'!$E:$E,'Sekt-2.p'!$A:$A,2,'Sekt-2.p'!$B:$B,$A40,'Sekt-2.p'!$D:$D,$D40)+SUMIFS('Sekt-2.p'!$K:$K,'Sekt-2.p'!$A:$A,2,'Sekt-2.p'!$B:$B,$A40,'Sekt-2.p'!$J:$J,$D40)+SUMIFS('Sekt-2.p'!$Q:$Q,'Sekt-2.p'!$A:$A,2,'Sekt-2.p'!$B:$B,$A40,'Sekt-2.p'!$P:$P,$D40)+SUMIFS('Sekt-2.p'!$W:$W,'Sekt-2.p'!$A:$A,2,'Sekt-2.p'!$B:$B,$A40,'Sekt-2.p'!$V:$V,$D40)+SUMIFS('Sekt-2.p'!$AC:$AC,'Sekt-2.p'!$A:$A,2,'Sekt-2.p'!$B:$B,$A40,'Sekt-2.p'!$AA:$AA,$D40)</f>
        <v>0</v>
      </c>
      <c r="R40" s="253">
        <f>SUMIFS('Sekt-2.p'!$F:$F,'Sekt-2.p'!$A:$A,2,'Sekt-2.p'!$B:$B,$A40,'Sekt-2.p'!$D:$D,$D40)+SUMIFS('Sekt-2.p'!$L:$L,'Sekt-2.p'!$A:$A,2,'Sekt-2.p'!$B:$B,$A40,'Sekt-2.p'!$J:$J,$D40)+SUMIFS('Sekt-2.p'!$R:$R,'Sekt-2.p'!$A:$A,2,'Sekt-2.p'!$B:$B,$A40,'Sekt-2.p'!$P:$P,$D40)+SUMIFS('Sekt-2.p'!$X:$X,'Sekt-2.p'!$A:$A,2,'Sekt-2.p'!$B:$B,$A40,'Sekt-2.p'!$V:$V,$D40)+SUMIFS('Sekt-2.p'!$AD:$AD,'Sekt-2.p'!$A:$A,2,'Sekt-2.p'!$B:$B,$A40,'Sekt-2.p'!$AA:$AA,$D40)</f>
        <v>0</v>
      </c>
      <c r="S40" s="184">
        <f t="shared" si="14"/>
        <v>0</v>
      </c>
      <c r="T40" s="185">
        <f t="shared" si="15"/>
        <v>0</v>
      </c>
      <c r="U40" s="191"/>
      <c r="V40" s="183">
        <f>SUMIFS('Sekt-3.p'!$E:$E,'Sekt-3.p'!$A:$A,1,'Sekt-3.p'!$B:$B,$A40,'Sekt-3.p'!$D:$D,$D40)+SUMIFS('Sekt-3.p'!$K:$K,'Sekt-3.p'!$A:$A,1,'Sekt-3.p'!$B:$B,$A40,'Sekt-3.p'!$J:$J,$D40)+SUMIFS('Sekt-3.p'!$Q:$Q,'Sekt-3.p'!$A:$A,1,'Sekt-3.p'!$B:$B,$A40,'Sekt-3.p'!$P:$P,$D40)+SUMIFS('Sekt-3.p'!$W:$W,'Sekt-3.p'!$A:$A,1,'Sekt-3.p'!$B:$B,$A40,'Sekt-3.p'!$V:$V,$D40)+SUMIFS('Sekt-3.p'!$AC:$AC,'Sekt-3.p'!$A:$A,1,'Sekt-3.p'!$B:$B,$A40,'Sekt-3.p'!$AA:$AA,$D40)</f>
        <v>0</v>
      </c>
      <c r="W40" s="252">
        <f>SUMIFS('Sekt-3.p'!$F:$F,'Sekt-3.p'!$A:$A,1,'Sekt-3.p'!$B:$B,$A40,'Sekt-3.p'!$D:$D,$D40)+SUMIFS('Sekt-3.p'!$L:$L,'Sekt-3.p'!$A:$A,1,'Sekt-3.p'!$B:$B,$A40,'Sekt-3.p'!$J:$J,$D40)+SUMIFS('Sekt-3.p'!$R:$R,'Sekt-3.p'!$A:$A,1,'Sekt-3.p'!$B:$B,$A40,'Sekt-3.p'!$P:$P,$D40)+SUMIFS('Sekt-3.p'!$X:$X,'Sekt-3.p'!$A:$A,1,'Sekt-3.p'!$B:$B,$A40,'Sekt-3.p'!$V:$V,$D40)+SUMIFS('Sekt-3.p'!$AD:$AD,'Sekt-3.p'!$A:$A,1,'Sekt-3.p'!$B:$B,$A40,'Sekt-3.p'!$AA:$AA,$D40)</f>
        <v>0</v>
      </c>
      <c r="X40" s="191"/>
      <c r="Y40" s="183">
        <f>SUMIFS('Sekt-3.p'!$E:$E,'Sekt-3.p'!$A:$A,2,'Sekt-3.p'!$B:$B,$A40,'Sekt-3.p'!$D:$D,$D40)+SUMIFS('Sekt-3.p'!$K:$K,'Sekt-3.p'!$A:$A,2,'Sekt-3.p'!$B:$B,$A40,'Sekt-3.p'!$J:$J,$D40)+SUMIFS('Sekt-3.p'!$Q:$Q,'Sekt-3.p'!$A:$A,2,'Sekt-3.p'!$B:$B,$A40,'Sekt-3.p'!$P:$P,$D40)+SUMIFS('Sekt-3.p'!$W:$W,'Sekt-3.p'!$A:$A,2,'Sekt-3.p'!$B:$B,$A40,'Sekt-3.p'!$V:$V,$D40)+SUMIFS('Sekt-3.p'!$AC:$AC,'Sekt-3.p'!$A:$A,2,'Sekt-3.p'!$B:$B,$A40,'Sekt-3.p'!$AA:$AA,$D40)</f>
        <v>0</v>
      </c>
      <c r="Z40" s="252">
        <f>SUMIFS('Sekt-3.p'!$F:$F,'Sekt-3.p'!$A:$A,2,'Sekt-3.p'!$B:$B,$A40,'Sekt-3.p'!$D:$D,$D40)+SUMIFS('Sekt-3.p'!$L:$L,'Sekt-3.p'!$A:$A,2,'Sekt-3.p'!$B:$B,$A40,'Sekt-3.p'!$J:$J,$D40)+SUMIFS('Sekt-3.p'!$R:$R,'Sekt-3.p'!$A:$A,2,'Sekt-3.p'!$B:$B,$A40,'Sekt-3.p'!$P:$P,$D40)+SUMIFS('Sekt-3.p'!$X:$X,'Sekt-3.p'!$A:$A,2,'Sekt-3.p'!$B:$B,$A40,'Sekt-3.p'!$V:$V,$D40)+SUMIFS('Sekt-3.p'!$AD:$AD,'Sekt-3.p'!$A:$A,2,'Sekt-3.p'!$B:$B,$A40,'Sekt-3.p'!$AA:$AA,$D40)</f>
        <v>0</v>
      </c>
      <c r="AA40" s="184">
        <f t="shared" si="16"/>
        <v>0</v>
      </c>
      <c r="AB40" s="254">
        <f t="shared" si="17"/>
        <v>0</v>
      </c>
      <c r="AC40" s="191"/>
      <c r="AD40" s="183">
        <f>SUMIFS('Sekt-4.p'!$E:$E,'Sekt-4.p'!$A:$A,1,'Sekt-4.p'!$B:$B,$A40,'Sekt-4.p'!$D:$D,$D40)+SUMIFS('Sekt-4.p'!$K:$K,'Sekt-4.p'!$A:$A,1,'Sekt-4.p'!$B:$B,$A40,'Sekt-4.p'!$J:$J,$D40)+SUMIFS('Sekt-4.p'!$Q:$Q,'Sekt-4.p'!$A:$A,1,'Sekt-4.p'!$B:$B,$A40,'Sekt-4.p'!$P:$P,$D40)+SUMIFS('Sekt-4.p'!$W:$W,'Sekt-4.p'!$A:$A,1,'Sekt-4.p'!$B:$B,$A40,'Sekt-4.p'!$V:$V,$D40)+SUMIFS('Sekt-4.p'!$AC:$AC,'Sekt-4.p'!$A:$A,1,'Sekt-4.p'!$B:$B,$A40,'Sekt-4.p'!$AA:$AA,$D40)</f>
        <v>0</v>
      </c>
      <c r="AE40" s="252">
        <f>SUMIFS('Sekt-4.p'!$F:$F,'Sekt-4.p'!$A:$A,1,'Sekt-4.p'!$B:$B,$A40,'Sekt-4.p'!$D:$D,$D40)+SUMIFS('Sekt-4.p'!$L:$L,'Sekt-4.p'!$A:$A,1,'Sekt-4.p'!$B:$B,$A40,'Sekt-4.p'!$J:$J,$D40)+SUMIFS('Sekt-4.p'!$R:$R,'Sekt-4.p'!$A:$A,1,'Sekt-4.p'!$B:$B,$A40,'Sekt-4.p'!$P:$P,$D40)+SUMIFS('Sekt-4.p'!$X:$X,'Sekt-4.p'!$A:$A,1,'Sekt-4.p'!$B:$B,$A40,'Sekt-4.p'!$V:$V,$D40)+SUMIFS('Sekt-4.p'!$AD:$AD,'Sekt-4.p'!$A:$A,1,'Sekt-4.p'!$B:$B,$A40,'Sekt-4.p'!$AA:$AA,$D40)</f>
        <v>0</v>
      </c>
      <c r="AF40" s="191"/>
      <c r="AG40" s="183">
        <f>SUMIFS('Sekt-4.p'!$E:$E,'Sekt-4.p'!$A:$A,1,'Sekt-4.p'!$B:$B,$A40,'Sekt-4.p'!$D:$D,$D40)+SUMIFS('Sekt-4.p'!$K:$K,'Sekt-4.p'!$A:$A,1,'Sekt-4.p'!$B:$B,$A40,'Sekt-4.p'!$J:$J,$D40)+SUMIFS('Sekt-4.p'!$Q:$Q,'Sekt-4.p'!$A:$A,1,'Sekt-4.p'!$B:$B,$A40,'Sekt-4.p'!$P:$P,$D40)+SUMIFS('Sekt-4.p'!$W:$W,'Sekt-4.p'!$A:$A,1,'Sekt-4.p'!$B:$B,$A40,'Sekt-4.p'!$V:$V,$D40)+SUMIFS('Sekt-4.p'!$AC:$AC,'Sekt-4.p'!$A:$A,1,'Sekt-4.p'!$B:$B,$A40,'Sekt-4.p'!$AA:$AA,$D40)</f>
        <v>0</v>
      </c>
      <c r="AH40" s="252">
        <f>SUMIFS('Sekt-4.p'!$F:$F,'Sekt-4.p'!$A:$A,1,'Sekt-4.p'!$B:$B,$A40,'Sekt-4.p'!$D:$D,$D40)+SUMIFS('Sekt-4.p'!$L:$L,'Sekt-4.p'!$A:$A,1,'Sekt-4.p'!$B:$B,$A40,'Sekt-4.p'!$J:$J,$D40)+SUMIFS('Sekt-4.p'!$R:$R,'Sekt-4.p'!$A:$A,1,'Sekt-4.p'!$B:$B,$A40,'Sekt-4.p'!$P:$P,$D40)+SUMIFS('Sekt-4.p'!$X:$X,'Sekt-4.p'!$A:$A,1,'Sekt-4.p'!$B:$B,$A40,'Sekt-4.p'!$V:$V,$D40)+SUMIFS('Sekt-4.p'!$AD:$AD,'Sekt-4.p'!$A:$A,1,'Sekt-4.p'!$B:$B,$A40,'Sekt-4.p'!$AA:$AA,$D40)</f>
        <v>0</v>
      </c>
      <c r="AI40" s="184">
        <f t="shared" si="18"/>
        <v>0</v>
      </c>
      <c r="AJ40" s="257">
        <f t="shared" si="19"/>
        <v>0</v>
      </c>
      <c r="AK40" s="226"/>
      <c r="AL40" s="22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51" ht="12.75" customHeight="1" x14ac:dyDescent="0.15">
      <c r="A41" s="173">
        <f t="shared" si="11"/>
        <v>6</v>
      </c>
      <c r="B41" s="217">
        <f>COUNTIF(C$10:C41,C41)</f>
        <v>2</v>
      </c>
      <c r="C41" s="311" t="str">
        <f>C40</f>
        <v>C.Albula2/Alūksne</v>
      </c>
      <c r="D41" s="304" t="s">
        <v>54</v>
      </c>
      <c r="E41" s="189" t="s">
        <v>15</v>
      </c>
      <c r="F41" s="183">
        <f>SUMIFS('Sekt-1.p'!$E:$E,'Sekt-1.p'!$A:$A,1,'Sekt-1.p'!$B:$B,$A41,'Sekt-1.p'!$D:$D,$D41)+SUMIFS('Sekt-1.p'!$K:$K,'Sekt-1.p'!$A:$A,1,'Sekt-1.p'!$B:$B,$A41,'Sekt-1.p'!$J:$J,$D41)+SUMIFS('Sekt-1.p'!$Q:$Q,'Sekt-1.p'!$A:$A,1,'Sekt-1.p'!$B:$B,$A41,'Sekt-1.p'!$P:$P,$D41)+SUMIFS('Sekt-1.p'!$W:$W,'Sekt-1.p'!$A:$A,1,'Sekt-1.p'!$B:$B,$A41,'Sekt-1.p'!$V:$V,$D41)+SUMIFS('Sekt-1.p'!$AC:$AC,'Sekt-1.p'!$A:$A,1,'Sekt-1.p'!$B:$B,$A41,'Sekt-1.p'!$AA:$AA,$D41)</f>
        <v>0.4</v>
      </c>
      <c r="G41" s="252">
        <f>SUMIFS('Sekt-1.p'!$F:$F,'Sekt-1.p'!$A:$A,1,'Sekt-1.p'!$B:$B,$A41,'Sekt-1.p'!$D:$D,$D41)+SUMIFS('Sekt-1.p'!$L:$L,'Sekt-1.p'!$A:$A,1,'Sekt-1.p'!$B:$B,$A41,'Sekt-1.p'!$J:$J,$D41)+SUMIFS('Sekt-1.p'!$R:$R,'Sekt-1.p'!$A:$A,1,'Sekt-1.p'!$B:$B,$A41,'Sekt-1.p'!$P:$P,$D41)+SUMIFS('Sekt-1.p'!$X:$X,'Sekt-1.p'!$A:$A,1,'Sekt-1.p'!$B:$B,$A41,'Sekt-1.p'!$V:$V,$D41)+SUMIFS('Sekt-1.p'!$AD:$AD,'Sekt-1.p'!$A:$A,1,'Sekt-1.p'!$B:$B,$A41,'Sekt-1.p'!$AA:$AA,$D41)</f>
        <v>6</v>
      </c>
      <c r="H41" s="191" t="s">
        <v>14</v>
      </c>
      <c r="I41" s="183">
        <f>SUMIFS('Sekt-1.p'!$E:$E,'Sekt-1.p'!$A:$A,2,'Sekt-1.p'!$B:$B,$A41,'Sekt-1.p'!$D:$D,$D41)+SUMIFS('Sekt-1.p'!$K:$K,'Sekt-1.p'!$A:$A,2,'Sekt-1.p'!$B:$B,$A41,'Sekt-1.p'!$J:$J,$D41)+SUMIFS('Sekt-1.p'!$Q:$Q,'Sekt-1.p'!$A:$A,2,'Sekt-1.p'!$B:$B,$A41,'Sekt-1.p'!$P:$P,$D41)+SUMIFS('Sekt-1.p'!$W:$W,'Sekt-1.p'!$A:$A,2,'Sekt-1.p'!$B:$B,$A41,'Sekt-1.p'!$V:$V,$D41)+SUMIFS('Sekt-1.p'!$AC:$AC,'Sekt-1.p'!$A:$A,2,'Sekt-1.p'!$B:$B,$A41,'Sekt-1.p'!$AA:$AA,$D41)</f>
        <v>0.52</v>
      </c>
      <c r="J41" s="253">
        <f>SUMIFS('Sekt-1.p'!$F:$F,'Sekt-1.p'!$A:$A,2,'Sekt-1.p'!$B:$B,$A41,'Sekt-1.p'!$D:$D,$D41)+SUMIFS('Sekt-1.p'!$L:$L,'Sekt-1.p'!$A:$A,2,'Sekt-1.p'!$B:$B,$A41,'Sekt-1.p'!$J:$J,$D41)+SUMIFS('Sekt-1.p'!$R:$R,'Sekt-1.p'!$A:$A,2,'Sekt-1.p'!$B:$B,$A41,'Sekt-1.p'!$P:$P,$D41)+SUMIFS('Sekt-1.p'!$X:$X,'Sekt-1.p'!$A:$A,2,'Sekt-1.p'!$B:$B,$A41,'Sekt-1.p'!$V:$V,$D41)+SUMIFS('Sekt-1.p'!$AD:$AD,'Sekt-1.p'!$A:$A,2,'Sekt-1.p'!$B:$B,$A41,'Sekt-1.p'!$AA:$AA,$D41)</f>
        <v>3</v>
      </c>
      <c r="K41" s="184">
        <f t="shared" si="12"/>
        <v>0.92</v>
      </c>
      <c r="L41" s="185">
        <f t="shared" si="13"/>
        <v>9</v>
      </c>
      <c r="M41" s="193"/>
      <c r="N41" s="183">
        <f>SUMIFS('Sekt-2.p'!$E:$E,'Sekt-2.p'!$A:$A,1,'Sekt-2.p'!$B:$B,$A41,'Sekt-2.p'!$D:$D,$D41)+SUMIFS('Sekt-2.p'!$K:$K,'Sekt-2.p'!$A:$A,1,'Sekt-2.p'!$B:$B,$A41,'Sekt-2.p'!$J:$J,$D41)+SUMIFS('Sekt-2.p'!$Q:$Q,'Sekt-2.p'!$A:$A,1,'Sekt-2.p'!$B:$B,$A41,'Sekt-2.p'!$P:$P,$D41)+SUMIFS('Sekt-2.p'!$W:$W,'Sekt-2.p'!$A:$A,1,'Sekt-2.p'!$B:$B,$A41,'Sekt-2.p'!$V:$V,$D41)+SUMIFS('Sekt-2.p'!$AC:$AC,'Sekt-2.p'!$A:$A,1,'Sekt-2.p'!$B:$B,$A41,'Sekt-2.p'!$AA:$AA,$D41)</f>
        <v>0</v>
      </c>
      <c r="O41" s="252">
        <f>SUMIFS('Sekt-2.p'!$F:$F,'Sekt-2.p'!$A:$A,1,'Sekt-2.p'!$B:$B,$A41,'Sekt-2.p'!$D:$D,$D41)+SUMIFS('Sekt-2.p'!$L:$L,'Sekt-2.p'!$A:$A,1,'Sekt-2.p'!$B:$B,$A41,'Sekt-2.p'!$J:$J,$D41)+SUMIFS('Sekt-2.p'!$R:$R,'Sekt-2.p'!$A:$A,1,'Sekt-2.p'!$B:$B,$A41,'Sekt-2.p'!$P:$P,$D41)+SUMIFS('Sekt-2.p'!$X:$X,'Sekt-2.p'!$A:$A,1,'Sekt-2.p'!$B:$B,$A41,'Sekt-2.p'!$V:$V,$D41)+SUMIFS('Sekt-2.p'!$AD:$AD,'Sekt-2.p'!$A:$A,1,'Sekt-2.p'!$B:$B,$A41,'Sekt-2.p'!$AA:$AA,$D41)</f>
        <v>0</v>
      </c>
      <c r="P41" s="191"/>
      <c r="Q41" s="183">
        <f>SUMIFS('Sekt-2.p'!$E:$E,'Sekt-2.p'!$A:$A,2,'Sekt-2.p'!$B:$B,$A41,'Sekt-2.p'!$D:$D,$D41)+SUMIFS('Sekt-2.p'!$K:$K,'Sekt-2.p'!$A:$A,2,'Sekt-2.p'!$B:$B,$A41,'Sekt-2.p'!$J:$J,$D41)+SUMIFS('Sekt-2.p'!$Q:$Q,'Sekt-2.p'!$A:$A,2,'Sekt-2.p'!$B:$B,$A41,'Sekt-2.p'!$P:$P,$D41)+SUMIFS('Sekt-2.p'!$W:$W,'Sekt-2.p'!$A:$A,2,'Sekt-2.p'!$B:$B,$A41,'Sekt-2.p'!$V:$V,$D41)+SUMIFS('Sekt-2.p'!$AC:$AC,'Sekt-2.p'!$A:$A,2,'Sekt-2.p'!$B:$B,$A41,'Sekt-2.p'!$AA:$AA,$D41)</f>
        <v>0</v>
      </c>
      <c r="R41" s="253">
        <f>SUMIFS('Sekt-2.p'!$F:$F,'Sekt-2.p'!$A:$A,2,'Sekt-2.p'!$B:$B,$A41,'Sekt-2.p'!$D:$D,$D41)+SUMIFS('Sekt-2.p'!$L:$L,'Sekt-2.p'!$A:$A,2,'Sekt-2.p'!$B:$B,$A41,'Sekt-2.p'!$J:$J,$D41)+SUMIFS('Sekt-2.p'!$R:$R,'Sekt-2.p'!$A:$A,2,'Sekt-2.p'!$B:$B,$A41,'Sekt-2.p'!$P:$P,$D41)+SUMIFS('Sekt-2.p'!$X:$X,'Sekt-2.p'!$A:$A,2,'Sekt-2.p'!$B:$B,$A41,'Sekt-2.p'!$V:$V,$D41)+SUMIFS('Sekt-2.p'!$AD:$AD,'Sekt-2.p'!$A:$A,2,'Sekt-2.p'!$B:$B,$A41,'Sekt-2.p'!$AA:$AA,$D41)</f>
        <v>0</v>
      </c>
      <c r="S41" s="184">
        <f t="shared" si="14"/>
        <v>0</v>
      </c>
      <c r="T41" s="185">
        <f t="shared" si="15"/>
        <v>0</v>
      </c>
      <c r="U41" s="191"/>
      <c r="V41" s="183">
        <f>SUMIFS('Sekt-3.p'!$E:$E,'Sekt-3.p'!$A:$A,1,'Sekt-3.p'!$B:$B,$A41,'Sekt-3.p'!$D:$D,$D41)+SUMIFS('Sekt-3.p'!$K:$K,'Sekt-3.p'!$A:$A,1,'Sekt-3.p'!$B:$B,$A41,'Sekt-3.p'!$J:$J,$D41)+SUMIFS('Sekt-3.p'!$Q:$Q,'Sekt-3.p'!$A:$A,1,'Sekt-3.p'!$B:$B,$A41,'Sekt-3.p'!$P:$P,$D41)+SUMIFS('Sekt-3.p'!$W:$W,'Sekt-3.p'!$A:$A,1,'Sekt-3.p'!$B:$B,$A41,'Sekt-3.p'!$V:$V,$D41)+SUMIFS('Sekt-3.p'!$AC:$AC,'Sekt-3.p'!$A:$A,1,'Sekt-3.p'!$B:$B,$A41,'Sekt-3.p'!$AA:$AA,$D41)</f>
        <v>0</v>
      </c>
      <c r="W41" s="252">
        <f>SUMIFS('Sekt-3.p'!$F:$F,'Sekt-3.p'!$A:$A,1,'Sekt-3.p'!$B:$B,$A41,'Sekt-3.p'!$D:$D,$D41)+SUMIFS('Sekt-3.p'!$L:$L,'Sekt-3.p'!$A:$A,1,'Sekt-3.p'!$B:$B,$A41,'Sekt-3.p'!$J:$J,$D41)+SUMIFS('Sekt-3.p'!$R:$R,'Sekt-3.p'!$A:$A,1,'Sekt-3.p'!$B:$B,$A41,'Sekt-3.p'!$P:$P,$D41)+SUMIFS('Sekt-3.p'!$X:$X,'Sekt-3.p'!$A:$A,1,'Sekt-3.p'!$B:$B,$A41,'Sekt-3.p'!$V:$V,$D41)+SUMIFS('Sekt-3.p'!$AD:$AD,'Sekt-3.p'!$A:$A,1,'Sekt-3.p'!$B:$B,$A41,'Sekt-3.p'!$AA:$AA,$D41)</f>
        <v>0</v>
      </c>
      <c r="X41" s="191"/>
      <c r="Y41" s="183">
        <f>SUMIFS('Sekt-3.p'!$E:$E,'Sekt-3.p'!$A:$A,2,'Sekt-3.p'!$B:$B,$A41,'Sekt-3.p'!$D:$D,$D41)+SUMIFS('Sekt-3.p'!$K:$K,'Sekt-3.p'!$A:$A,2,'Sekt-3.p'!$B:$B,$A41,'Sekt-3.p'!$J:$J,$D41)+SUMIFS('Sekt-3.p'!$Q:$Q,'Sekt-3.p'!$A:$A,2,'Sekt-3.p'!$B:$B,$A41,'Sekt-3.p'!$P:$P,$D41)+SUMIFS('Sekt-3.p'!$W:$W,'Sekt-3.p'!$A:$A,2,'Sekt-3.p'!$B:$B,$A41,'Sekt-3.p'!$V:$V,$D41)+SUMIFS('Sekt-3.p'!$AC:$AC,'Sekt-3.p'!$A:$A,2,'Sekt-3.p'!$B:$B,$A41,'Sekt-3.p'!$AA:$AA,$D41)</f>
        <v>0</v>
      </c>
      <c r="Z41" s="252">
        <f>SUMIFS('Sekt-3.p'!$F:$F,'Sekt-3.p'!$A:$A,2,'Sekt-3.p'!$B:$B,$A41,'Sekt-3.p'!$D:$D,$D41)+SUMIFS('Sekt-3.p'!$L:$L,'Sekt-3.p'!$A:$A,2,'Sekt-3.p'!$B:$B,$A41,'Sekt-3.p'!$J:$J,$D41)+SUMIFS('Sekt-3.p'!$R:$R,'Sekt-3.p'!$A:$A,2,'Sekt-3.p'!$B:$B,$A41,'Sekt-3.p'!$P:$P,$D41)+SUMIFS('Sekt-3.p'!$X:$X,'Sekt-3.p'!$A:$A,2,'Sekt-3.p'!$B:$B,$A41,'Sekt-3.p'!$V:$V,$D41)+SUMIFS('Sekt-3.p'!$AD:$AD,'Sekt-3.p'!$A:$A,2,'Sekt-3.p'!$B:$B,$A41,'Sekt-3.p'!$AA:$AA,$D41)</f>
        <v>0</v>
      </c>
      <c r="AA41" s="184">
        <f t="shared" si="16"/>
        <v>0</v>
      </c>
      <c r="AB41" s="254">
        <f t="shared" si="17"/>
        <v>0</v>
      </c>
      <c r="AC41" s="191"/>
      <c r="AD41" s="183">
        <f>SUMIFS('Sekt-4.p'!$E:$E,'Sekt-4.p'!$A:$A,1,'Sekt-4.p'!$B:$B,$A41,'Sekt-4.p'!$D:$D,$D41)+SUMIFS('Sekt-4.p'!$K:$K,'Sekt-4.p'!$A:$A,1,'Sekt-4.p'!$B:$B,$A41,'Sekt-4.p'!$J:$J,$D41)+SUMIFS('Sekt-4.p'!$Q:$Q,'Sekt-4.p'!$A:$A,1,'Sekt-4.p'!$B:$B,$A41,'Sekt-4.p'!$P:$P,$D41)+SUMIFS('Sekt-4.p'!$W:$W,'Sekt-4.p'!$A:$A,1,'Sekt-4.p'!$B:$B,$A41,'Sekt-4.p'!$V:$V,$D41)+SUMIFS('Sekt-4.p'!$AC:$AC,'Sekt-4.p'!$A:$A,1,'Sekt-4.p'!$B:$B,$A41,'Sekt-4.p'!$AA:$AA,$D41)</f>
        <v>0</v>
      </c>
      <c r="AE41" s="252">
        <f>SUMIFS('Sekt-4.p'!$F:$F,'Sekt-4.p'!$A:$A,1,'Sekt-4.p'!$B:$B,$A41,'Sekt-4.p'!$D:$D,$D41)+SUMIFS('Sekt-4.p'!$L:$L,'Sekt-4.p'!$A:$A,1,'Sekt-4.p'!$B:$B,$A41,'Sekt-4.p'!$J:$J,$D41)+SUMIFS('Sekt-4.p'!$R:$R,'Sekt-4.p'!$A:$A,1,'Sekt-4.p'!$B:$B,$A41,'Sekt-4.p'!$P:$P,$D41)+SUMIFS('Sekt-4.p'!$X:$X,'Sekt-4.p'!$A:$A,1,'Sekt-4.p'!$B:$B,$A41,'Sekt-4.p'!$V:$V,$D41)+SUMIFS('Sekt-4.p'!$AD:$AD,'Sekt-4.p'!$A:$A,1,'Sekt-4.p'!$B:$B,$A41,'Sekt-4.p'!$AA:$AA,$D41)</f>
        <v>0</v>
      </c>
      <c r="AF41" s="191"/>
      <c r="AG41" s="183">
        <f>SUMIFS('Sekt-4.p'!$E:$E,'Sekt-4.p'!$A:$A,1,'Sekt-4.p'!$B:$B,$A41,'Sekt-4.p'!$D:$D,$D41)+SUMIFS('Sekt-4.p'!$K:$K,'Sekt-4.p'!$A:$A,1,'Sekt-4.p'!$B:$B,$A41,'Sekt-4.p'!$J:$J,$D41)+SUMIFS('Sekt-4.p'!$Q:$Q,'Sekt-4.p'!$A:$A,1,'Sekt-4.p'!$B:$B,$A41,'Sekt-4.p'!$P:$P,$D41)+SUMIFS('Sekt-4.p'!$W:$W,'Sekt-4.p'!$A:$A,1,'Sekt-4.p'!$B:$B,$A41,'Sekt-4.p'!$V:$V,$D41)+SUMIFS('Sekt-4.p'!$AC:$AC,'Sekt-4.p'!$A:$A,1,'Sekt-4.p'!$B:$B,$A41,'Sekt-4.p'!$AA:$AA,$D41)</f>
        <v>0</v>
      </c>
      <c r="AH41" s="252">
        <f>SUMIFS('Sekt-4.p'!$F:$F,'Sekt-4.p'!$A:$A,1,'Sekt-4.p'!$B:$B,$A41,'Sekt-4.p'!$D:$D,$D41)+SUMIFS('Sekt-4.p'!$L:$L,'Sekt-4.p'!$A:$A,1,'Sekt-4.p'!$B:$B,$A41,'Sekt-4.p'!$J:$J,$D41)+SUMIFS('Sekt-4.p'!$R:$R,'Sekt-4.p'!$A:$A,1,'Sekt-4.p'!$B:$B,$A41,'Sekt-4.p'!$P:$P,$D41)+SUMIFS('Sekt-4.p'!$X:$X,'Sekt-4.p'!$A:$A,1,'Sekt-4.p'!$B:$B,$A41,'Sekt-4.p'!$V:$V,$D41)+SUMIFS('Sekt-4.p'!$AD:$AD,'Sekt-4.p'!$A:$A,1,'Sekt-4.p'!$B:$B,$A41,'Sekt-4.p'!$AA:$AA,$D41)</f>
        <v>0</v>
      </c>
      <c r="AI41" s="184">
        <f t="shared" si="18"/>
        <v>0</v>
      </c>
      <c r="AJ41" s="257">
        <f t="shared" si="19"/>
        <v>0</v>
      </c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51" ht="12.75" customHeight="1" x14ac:dyDescent="0.15">
      <c r="A42" s="173">
        <f t="shared" si="11"/>
        <v>6</v>
      </c>
      <c r="B42" s="217">
        <f>COUNTIF(C$10:C42,C42)</f>
        <v>3</v>
      </c>
      <c r="C42" s="311" t="str">
        <f>C41</f>
        <v>C.Albula2/Alūksne</v>
      </c>
      <c r="D42" s="304" t="s">
        <v>55</v>
      </c>
      <c r="E42" s="189" t="s">
        <v>14</v>
      </c>
      <c r="F42" s="183">
        <f>SUMIFS('Sekt-1.p'!$E:$E,'Sekt-1.p'!$A:$A,1,'Sekt-1.p'!$B:$B,$A42,'Sekt-1.p'!$D:$D,$D42)+SUMIFS('Sekt-1.p'!$K:$K,'Sekt-1.p'!$A:$A,1,'Sekt-1.p'!$B:$B,$A42,'Sekt-1.p'!$J:$J,$D42)+SUMIFS('Sekt-1.p'!$Q:$Q,'Sekt-1.p'!$A:$A,1,'Sekt-1.p'!$B:$B,$A42,'Sekt-1.p'!$P:$P,$D42)+SUMIFS('Sekt-1.p'!$W:$W,'Sekt-1.p'!$A:$A,1,'Sekt-1.p'!$B:$B,$A42,'Sekt-1.p'!$V:$V,$D42)+SUMIFS('Sekt-1.p'!$AC:$AC,'Sekt-1.p'!$A:$A,1,'Sekt-1.p'!$B:$B,$A42,'Sekt-1.p'!$AA:$AA,$D42)</f>
        <v>0.29399999999999998</v>
      </c>
      <c r="G42" s="252">
        <f>SUMIFS('Sekt-1.p'!$F:$F,'Sekt-1.p'!$A:$A,1,'Sekt-1.p'!$B:$B,$A42,'Sekt-1.p'!$D:$D,$D42)+SUMIFS('Sekt-1.p'!$L:$L,'Sekt-1.p'!$A:$A,1,'Sekt-1.p'!$B:$B,$A42,'Sekt-1.p'!$J:$J,$D42)+SUMIFS('Sekt-1.p'!$R:$R,'Sekt-1.p'!$A:$A,1,'Sekt-1.p'!$B:$B,$A42,'Sekt-1.p'!$P:$P,$D42)+SUMIFS('Sekt-1.p'!$X:$X,'Sekt-1.p'!$A:$A,1,'Sekt-1.p'!$B:$B,$A42,'Sekt-1.p'!$V:$V,$D42)+SUMIFS('Sekt-1.p'!$AD:$AD,'Sekt-1.p'!$A:$A,1,'Sekt-1.p'!$B:$B,$A42,'Sekt-1.p'!$AA:$AA,$D42)</f>
        <v>3</v>
      </c>
      <c r="H42" s="191" t="s">
        <v>17</v>
      </c>
      <c r="I42" s="183">
        <f>SUMIFS('Sekt-1.p'!$E:$E,'Sekt-1.p'!$A:$A,2,'Sekt-1.p'!$B:$B,$A42,'Sekt-1.p'!$D:$D,$D42)+SUMIFS('Sekt-1.p'!$K:$K,'Sekt-1.p'!$A:$A,2,'Sekt-1.p'!$B:$B,$A42,'Sekt-1.p'!$J:$J,$D42)+SUMIFS('Sekt-1.p'!$Q:$Q,'Sekt-1.p'!$A:$A,2,'Sekt-1.p'!$B:$B,$A42,'Sekt-1.p'!$P:$P,$D42)+SUMIFS('Sekt-1.p'!$W:$W,'Sekt-1.p'!$A:$A,2,'Sekt-1.p'!$B:$B,$A42,'Sekt-1.p'!$V:$V,$D42)+SUMIFS('Sekt-1.p'!$AC:$AC,'Sekt-1.p'!$A:$A,2,'Sekt-1.p'!$B:$B,$A42,'Sekt-1.p'!$AA:$AA,$D42)</f>
        <v>0.19600000000000001</v>
      </c>
      <c r="J42" s="253">
        <f>SUMIFS('Sekt-1.p'!$F:$F,'Sekt-1.p'!$A:$A,2,'Sekt-1.p'!$B:$B,$A42,'Sekt-1.p'!$D:$D,$D42)+SUMIFS('Sekt-1.p'!$L:$L,'Sekt-1.p'!$A:$A,2,'Sekt-1.p'!$B:$B,$A42,'Sekt-1.p'!$J:$J,$D42)+SUMIFS('Sekt-1.p'!$R:$R,'Sekt-1.p'!$A:$A,2,'Sekt-1.p'!$B:$B,$A42,'Sekt-1.p'!$P:$P,$D42)+SUMIFS('Sekt-1.p'!$X:$X,'Sekt-1.p'!$A:$A,2,'Sekt-1.p'!$B:$B,$A42,'Sekt-1.p'!$V:$V,$D42)+SUMIFS('Sekt-1.p'!$AD:$AD,'Sekt-1.p'!$A:$A,2,'Sekt-1.p'!$B:$B,$A42,'Sekt-1.p'!$AA:$AA,$D42)</f>
        <v>5</v>
      </c>
      <c r="K42" s="184">
        <f t="shared" si="12"/>
        <v>0.49</v>
      </c>
      <c r="L42" s="185">
        <f t="shared" si="13"/>
        <v>8</v>
      </c>
      <c r="M42" s="193"/>
      <c r="N42" s="183">
        <f>SUMIFS('Sekt-2.p'!$E:$E,'Sekt-2.p'!$A:$A,1,'Sekt-2.p'!$B:$B,$A42,'Sekt-2.p'!$D:$D,$D42)+SUMIFS('Sekt-2.p'!$K:$K,'Sekt-2.p'!$A:$A,1,'Sekt-2.p'!$B:$B,$A42,'Sekt-2.p'!$J:$J,$D42)+SUMIFS('Sekt-2.p'!$Q:$Q,'Sekt-2.p'!$A:$A,1,'Sekt-2.p'!$B:$B,$A42,'Sekt-2.p'!$P:$P,$D42)+SUMIFS('Sekt-2.p'!$W:$W,'Sekt-2.p'!$A:$A,1,'Sekt-2.p'!$B:$B,$A42,'Sekt-2.p'!$V:$V,$D42)+SUMIFS('Sekt-2.p'!$AC:$AC,'Sekt-2.p'!$A:$A,1,'Sekt-2.p'!$B:$B,$A42,'Sekt-2.p'!$AA:$AA,$D42)</f>
        <v>0</v>
      </c>
      <c r="O42" s="252">
        <f>SUMIFS('Sekt-2.p'!$F:$F,'Sekt-2.p'!$A:$A,1,'Sekt-2.p'!$B:$B,$A42,'Sekt-2.p'!$D:$D,$D42)+SUMIFS('Sekt-2.p'!$L:$L,'Sekt-2.p'!$A:$A,1,'Sekt-2.p'!$B:$B,$A42,'Sekt-2.p'!$J:$J,$D42)+SUMIFS('Sekt-2.p'!$R:$R,'Sekt-2.p'!$A:$A,1,'Sekt-2.p'!$B:$B,$A42,'Sekt-2.p'!$P:$P,$D42)+SUMIFS('Sekt-2.p'!$X:$X,'Sekt-2.p'!$A:$A,1,'Sekt-2.p'!$B:$B,$A42,'Sekt-2.p'!$V:$V,$D42)+SUMIFS('Sekt-2.p'!$AD:$AD,'Sekt-2.p'!$A:$A,1,'Sekt-2.p'!$B:$B,$A42,'Sekt-2.p'!$AA:$AA,$D42)</f>
        <v>0</v>
      </c>
      <c r="P42" s="191"/>
      <c r="Q42" s="183">
        <f>SUMIFS('Sekt-2.p'!$E:$E,'Sekt-2.p'!$A:$A,2,'Sekt-2.p'!$B:$B,$A42,'Sekt-2.p'!$D:$D,$D42)+SUMIFS('Sekt-2.p'!$K:$K,'Sekt-2.p'!$A:$A,2,'Sekt-2.p'!$B:$B,$A42,'Sekt-2.p'!$J:$J,$D42)+SUMIFS('Sekt-2.p'!$Q:$Q,'Sekt-2.p'!$A:$A,2,'Sekt-2.p'!$B:$B,$A42,'Sekt-2.p'!$P:$P,$D42)+SUMIFS('Sekt-2.p'!$W:$W,'Sekt-2.p'!$A:$A,2,'Sekt-2.p'!$B:$B,$A42,'Sekt-2.p'!$V:$V,$D42)+SUMIFS('Sekt-2.p'!$AC:$AC,'Sekt-2.p'!$A:$A,2,'Sekt-2.p'!$B:$B,$A42,'Sekt-2.p'!$AA:$AA,$D42)</f>
        <v>0</v>
      </c>
      <c r="R42" s="253">
        <f>SUMIFS('Sekt-2.p'!$F:$F,'Sekt-2.p'!$A:$A,2,'Sekt-2.p'!$B:$B,$A42,'Sekt-2.p'!$D:$D,$D42)+SUMIFS('Sekt-2.p'!$L:$L,'Sekt-2.p'!$A:$A,2,'Sekt-2.p'!$B:$B,$A42,'Sekt-2.p'!$J:$J,$D42)+SUMIFS('Sekt-2.p'!$R:$R,'Sekt-2.p'!$A:$A,2,'Sekt-2.p'!$B:$B,$A42,'Sekt-2.p'!$P:$P,$D42)+SUMIFS('Sekt-2.p'!$X:$X,'Sekt-2.p'!$A:$A,2,'Sekt-2.p'!$B:$B,$A42,'Sekt-2.p'!$V:$V,$D42)+SUMIFS('Sekt-2.p'!$AD:$AD,'Sekt-2.p'!$A:$A,2,'Sekt-2.p'!$B:$B,$A42,'Sekt-2.p'!$AA:$AA,$D42)</f>
        <v>0</v>
      </c>
      <c r="S42" s="184">
        <f t="shared" si="14"/>
        <v>0</v>
      </c>
      <c r="T42" s="185">
        <f t="shared" si="15"/>
        <v>0</v>
      </c>
      <c r="U42" s="191"/>
      <c r="V42" s="183">
        <f>SUMIFS('Sekt-3.p'!$E:$E,'Sekt-3.p'!$A:$A,1,'Sekt-3.p'!$B:$B,$A42,'Sekt-3.p'!$D:$D,$D42)+SUMIFS('Sekt-3.p'!$K:$K,'Sekt-3.p'!$A:$A,1,'Sekt-3.p'!$B:$B,$A42,'Sekt-3.p'!$J:$J,$D42)+SUMIFS('Sekt-3.p'!$Q:$Q,'Sekt-3.p'!$A:$A,1,'Sekt-3.p'!$B:$B,$A42,'Sekt-3.p'!$P:$P,$D42)+SUMIFS('Sekt-3.p'!$W:$W,'Sekt-3.p'!$A:$A,1,'Sekt-3.p'!$B:$B,$A42,'Sekt-3.p'!$V:$V,$D42)+SUMIFS('Sekt-3.p'!$AC:$AC,'Sekt-3.p'!$A:$A,1,'Sekt-3.p'!$B:$B,$A42,'Sekt-3.p'!$AA:$AA,$D42)</f>
        <v>0</v>
      </c>
      <c r="W42" s="252">
        <f>SUMIFS('Sekt-3.p'!$F:$F,'Sekt-3.p'!$A:$A,1,'Sekt-3.p'!$B:$B,$A42,'Sekt-3.p'!$D:$D,$D42)+SUMIFS('Sekt-3.p'!$L:$L,'Sekt-3.p'!$A:$A,1,'Sekt-3.p'!$B:$B,$A42,'Sekt-3.p'!$J:$J,$D42)+SUMIFS('Sekt-3.p'!$R:$R,'Sekt-3.p'!$A:$A,1,'Sekt-3.p'!$B:$B,$A42,'Sekt-3.p'!$P:$P,$D42)+SUMIFS('Sekt-3.p'!$X:$X,'Sekt-3.p'!$A:$A,1,'Sekt-3.p'!$B:$B,$A42,'Sekt-3.p'!$V:$V,$D42)+SUMIFS('Sekt-3.p'!$AD:$AD,'Sekt-3.p'!$A:$A,1,'Sekt-3.p'!$B:$B,$A42,'Sekt-3.p'!$AA:$AA,$D42)</f>
        <v>0</v>
      </c>
      <c r="X42" s="191"/>
      <c r="Y42" s="183">
        <f>SUMIFS('Sekt-3.p'!$E:$E,'Sekt-3.p'!$A:$A,2,'Sekt-3.p'!$B:$B,$A42,'Sekt-3.p'!$D:$D,$D42)+SUMIFS('Sekt-3.p'!$K:$K,'Sekt-3.p'!$A:$A,2,'Sekt-3.p'!$B:$B,$A42,'Sekt-3.p'!$J:$J,$D42)+SUMIFS('Sekt-3.p'!$Q:$Q,'Sekt-3.p'!$A:$A,2,'Sekt-3.p'!$B:$B,$A42,'Sekt-3.p'!$P:$P,$D42)+SUMIFS('Sekt-3.p'!$W:$W,'Sekt-3.p'!$A:$A,2,'Sekt-3.p'!$B:$B,$A42,'Sekt-3.p'!$V:$V,$D42)+SUMIFS('Sekt-3.p'!$AC:$AC,'Sekt-3.p'!$A:$A,2,'Sekt-3.p'!$B:$B,$A42,'Sekt-3.p'!$AA:$AA,$D42)</f>
        <v>0</v>
      </c>
      <c r="Z42" s="252">
        <f>SUMIFS('Sekt-3.p'!$F:$F,'Sekt-3.p'!$A:$A,2,'Sekt-3.p'!$B:$B,$A42,'Sekt-3.p'!$D:$D,$D42)+SUMIFS('Sekt-3.p'!$L:$L,'Sekt-3.p'!$A:$A,2,'Sekt-3.p'!$B:$B,$A42,'Sekt-3.p'!$J:$J,$D42)+SUMIFS('Sekt-3.p'!$R:$R,'Sekt-3.p'!$A:$A,2,'Sekt-3.p'!$B:$B,$A42,'Sekt-3.p'!$P:$P,$D42)+SUMIFS('Sekt-3.p'!$X:$X,'Sekt-3.p'!$A:$A,2,'Sekt-3.p'!$B:$B,$A42,'Sekt-3.p'!$V:$V,$D42)+SUMIFS('Sekt-3.p'!$AD:$AD,'Sekt-3.p'!$A:$A,2,'Sekt-3.p'!$B:$B,$A42,'Sekt-3.p'!$AA:$AA,$D42)</f>
        <v>0</v>
      </c>
      <c r="AA42" s="184">
        <f t="shared" si="16"/>
        <v>0</v>
      </c>
      <c r="AB42" s="254">
        <f t="shared" si="17"/>
        <v>0</v>
      </c>
      <c r="AC42" s="191"/>
      <c r="AD42" s="183">
        <f>SUMIFS('Sekt-4.p'!$E:$E,'Sekt-4.p'!$A:$A,1,'Sekt-4.p'!$B:$B,$A42,'Sekt-4.p'!$D:$D,$D42)+SUMIFS('Sekt-4.p'!$K:$K,'Sekt-4.p'!$A:$A,1,'Sekt-4.p'!$B:$B,$A42,'Sekt-4.p'!$J:$J,$D42)+SUMIFS('Sekt-4.p'!$Q:$Q,'Sekt-4.p'!$A:$A,1,'Sekt-4.p'!$B:$B,$A42,'Sekt-4.p'!$P:$P,$D42)+SUMIFS('Sekt-4.p'!$W:$W,'Sekt-4.p'!$A:$A,1,'Sekt-4.p'!$B:$B,$A42,'Sekt-4.p'!$V:$V,$D42)+SUMIFS('Sekt-4.p'!$AC:$AC,'Sekt-4.p'!$A:$A,1,'Sekt-4.p'!$B:$B,$A42,'Sekt-4.p'!$AA:$AA,$D42)</f>
        <v>0</v>
      </c>
      <c r="AE42" s="252">
        <f>SUMIFS('Sekt-4.p'!$F:$F,'Sekt-4.p'!$A:$A,1,'Sekt-4.p'!$B:$B,$A42,'Sekt-4.p'!$D:$D,$D42)+SUMIFS('Sekt-4.p'!$L:$L,'Sekt-4.p'!$A:$A,1,'Sekt-4.p'!$B:$B,$A42,'Sekt-4.p'!$J:$J,$D42)+SUMIFS('Sekt-4.p'!$R:$R,'Sekt-4.p'!$A:$A,1,'Sekt-4.p'!$B:$B,$A42,'Sekt-4.p'!$P:$P,$D42)+SUMIFS('Sekt-4.p'!$X:$X,'Sekt-4.p'!$A:$A,1,'Sekt-4.p'!$B:$B,$A42,'Sekt-4.p'!$V:$V,$D42)+SUMIFS('Sekt-4.p'!$AD:$AD,'Sekt-4.p'!$A:$A,1,'Sekt-4.p'!$B:$B,$A42,'Sekt-4.p'!$AA:$AA,$D42)</f>
        <v>0</v>
      </c>
      <c r="AF42" s="191"/>
      <c r="AG42" s="183">
        <f>SUMIFS('Sekt-4.p'!$E:$E,'Sekt-4.p'!$A:$A,1,'Sekt-4.p'!$B:$B,$A42,'Sekt-4.p'!$D:$D,$D42)+SUMIFS('Sekt-4.p'!$K:$K,'Sekt-4.p'!$A:$A,1,'Sekt-4.p'!$B:$B,$A42,'Sekt-4.p'!$J:$J,$D42)+SUMIFS('Sekt-4.p'!$Q:$Q,'Sekt-4.p'!$A:$A,1,'Sekt-4.p'!$B:$B,$A42,'Sekt-4.p'!$P:$P,$D42)+SUMIFS('Sekt-4.p'!$W:$W,'Sekt-4.p'!$A:$A,1,'Sekt-4.p'!$B:$B,$A42,'Sekt-4.p'!$V:$V,$D42)+SUMIFS('Sekt-4.p'!$AC:$AC,'Sekt-4.p'!$A:$A,1,'Sekt-4.p'!$B:$B,$A42,'Sekt-4.p'!$AA:$AA,$D42)</f>
        <v>0</v>
      </c>
      <c r="AH42" s="252">
        <f>SUMIFS('Sekt-4.p'!$F:$F,'Sekt-4.p'!$A:$A,1,'Sekt-4.p'!$B:$B,$A42,'Sekt-4.p'!$D:$D,$D42)+SUMIFS('Sekt-4.p'!$L:$L,'Sekt-4.p'!$A:$A,1,'Sekt-4.p'!$B:$B,$A42,'Sekt-4.p'!$J:$J,$D42)+SUMIFS('Sekt-4.p'!$R:$R,'Sekt-4.p'!$A:$A,1,'Sekt-4.p'!$B:$B,$A42,'Sekt-4.p'!$P:$P,$D42)+SUMIFS('Sekt-4.p'!$X:$X,'Sekt-4.p'!$A:$A,1,'Sekt-4.p'!$B:$B,$A42,'Sekt-4.p'!$V:$V,$D42)+SUMIFS('Sekt-4.p'!$AD:$AD,'Sekt-4.p'!$A:$A,1,'Sekt-4.p'!$B:$B,$A42,'Sekt-4.p'!$AA:$AA,$D42)</f>
        <v>0</v>
      </c>
      <c r="AI42" s="184">
        <f t="shared" si="18"/>
        <v>0</v>
      </c>
      <c r="AJ42" s="257">
        <f t="shared" si="19"/>
        <v>0</v>
      </c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1:51" ht="12.75" customHeight="1" x14ac:dyDescent="0.15">
      <c r="A43" s="173">
        <f t="shared" si="11"/>
        <v>6</v>
      </c>
      <c r="B43" s="217">
        <f>COUNTIF(C$10:C43,C43)</f>
        <v>4</v>
      </c>
      <c r="C43" s="311" t="str">
        <f>C42</f>
        <v>C.Albula2/Alūksne</v>
      </c>
      <c r="D43" s="306" t="s">
        <v>56</v>
      </c>
      <c r="E43" s="189" t="s">
        <v>16</v>
      </c>
      <c r="F43" s="183">
        <f>SUMIFS('Sekt-1.p'!$E:$E,'Sekt-1.p'!$A:$A,1,'Sekt-1.p'!$B:$B,$A43,'Sekt-1.p'!$D:$D,$D43)+SUMIFS('Sekt-1.p'!$K:$K,'Sekt-1.p'!$A:$A,1,'Sekt-1.p'!$B:$B,$A43,'Sekt-1.p'!$J:$J,$D43)+SUMIFS('Sekt-1.p'!$Q:$Q,'Sekt-1.p'!$A:$A,1,'Sekt-1.p'!$B:$B,$A43,'Sekt-1.p'!$P:$P,$D43)+SUMIFS('Sekt-1.p'!$W:$W,'Sekt-1.p'!$A:$A,1,'Sekt-1.p'!$B:$B,$A43,'Sekt-1.p'!$V:$V,$D43)+SUMIFS('Sekt-1.p'!$AC:$AC,'Sekt-1.p'!$A:$A,1,'Sekt-1.p'!$B:$B,$A43,'Sekt-1.p'!$AA:$AA,$D43)</f>
        <v>1.7999999999999999E-2</v>
      </c>
      <c r="G43" s="252">
        <f>SUMIFS('Sekt-1.p'!$F:$F,'Sekt-1.p'!$A:$A,1,'Sekt-1.p'!$B:$B,$A43,'Sekt-1.p'!$D:$D,$D43)+SUMIFS('Sekt-1.p'!$L:$L,'Sekt-1.p'!$A:$A,1,'Sekt-1.p'!$B:$B,$A43,'Sekt-1.p'!$J:$J,$D43)+SUMIFS('Sekt-1.p'!$R:$R,'Sekt-1.p'!$A:$A,1,'Sekt-1.p'!$B:$B,$A43,'Sekt-1.p'!$P:$P,$D43)+SUMIFS('Sekt-1.p'!$X:$X,'Sekt-1.p'!$A:$A,1,'Sekt-1.p'!$B:$B,$A43,'Sekt-1.p'!$V:$V,$D43)+SUMIFS('Sekt-1.p'!$AD:$AD,'Sekt-1.p'!$A:$A,1,'Sekt-1.p'!$B:$B,$A43,'Sekt-1.p'!$AA:$AA,$D43)</f>
        <v>10</v>
      </c>
      <c r="H43" s="191" t="s">
        <v>15</v>
      </c>
      <c r="I43" s="183">
        <f>SUMIFS('Sekt-1.p'!$E:$E,'Sekt-1.p'!$A:$A,2,'Sekt-1.p'!$B:$B,$A43,'Sekt-1.p'!$D:$D,$D43)+SUMIFS('Sekt-1.p'!$K:$K,'Sekt-1.p'!$A:$A,2,'Sekt-1.p'!$B:$B,$A43,'Sekt-1.p'!$J:$J,$D43)+SUMIFS('Sekt-1.p'!$Q:$Q,'Sekt-1.p'!$A:$A,2,'Sekt-1.p'!$B:$B,$A43,'Sekt-1.p'!$P:$P,$D43)+SUMIFS('Sekt-1.p'!$W:$W,'Sekt-1.p'!$A:$A,2,'Sekt-1.p'!$B:$B,$A43,'Sekt-1.p'!$V:$V,$D43)+SUMIFS('Sekt-1.p'!$AC:$AC,'Sekt-1.p'!$A:$A,2,'Sekt-1.p'!$B:$B,$A43,'Sekt-1.p'!$AA:$AA,$D43)</f>
        <v>0.76</v>
      </c>
      <c r="J43" s="253">
        <f>SUMIFS('Sekt-1.p'!$F:$F,'Sekt-1.p'!$A:$A,2,'Sekt-1.p'!$B:$B,$A43,'Sekt-1.p'!$D:$D,$D43)+SUMIFS('Sekt-1.p'!$L:$L,'Sekt-1.p'!$A:$A,2,'Sekt-1.p'!$B:$B,$A43,'Sekt-1.p'!$J:$J,$D43)+SUMIFS('Sekt-1.p'!$R:$R,'Sekt-1.p'!$A:$A,2,'Sekt-1.p'!$B:$B,$A43,'Sekt-1.p'!$P:$P,$D43)+SUMIFS('Sekt-1.p'!$X:$X,'Sekt-1.p'!$A:$A,2,'Sekt-1.p'!$B:$B,$A43,'Sekt-1.p'!$V:$V,$D43)+SUMIFS('Sekt-1.p'!$AD:$AD,'Sekt-1.p'!$A:$A,2,'Sekt-1.p'!$B:$B,$A43,'Sekt-1.p'!$AA:$AA,$D43)</f>
        <v>5</v>
      </c>
      <c r="K43" s="184">
        <f t="shared" si="12"/>
        <v>0.77800000000000002</v>
      </c>
      <c r="L43" s="185">
        <f t="shared" si="13"/>
        <v>15</v>
      </c>
      <c r="M43" s="193"/>
      <c r="N43" s="183">
        <f>SUMIFS('Sekt-2.p'!$E:$E,'Sekt-2.p'!$A:$A,1,'Sekt-2.p'!$B:$B,$A43,'Sekt-2.p'!$D:$D,$D43)+SUMIFS('Sekt-2.p'!$K:$K,'Sekt-2.p'!$A:$A,1,'Sekt-2.p'!$B:$B,$A43,'Sekt-2.p'!$J:$J,$D43)+SUMIFS('Sekt-2.p'!$Q:$Q,'Sekt-2.p'!$A:$A,1,'Sekt-2.p'!$B:$B,$A43,'Sekt-2.p'!$P:$P,$D43)+SUMIFS('Sekt-2.p'!$W:$W,'Sekt-2.p'!$A:$A,1,'Sekt-2.p'!$B:$B,$A43,'Sekt-2.p'!$V:$V,$D43)+SUMIFS('Sekt-2.p'!$AC:$AC,'Sekt-2.p'!$A:$A,1,'Sekt-2.p'!$B:$B,$A43,'Sekt-2.p'!$AA:$AA,$D43)</f>
        <v>0</v>
      </c>
      <c r="O43" s="252">
        <f>SUMIFS('Sekt-2.p'!$F:$F,'Sekt-2.p'!$A:$A,1,'Sekt-2.p'!$B:$B,$A43,'Sekt-2.p'!$D:$D,$D43)+SUMIFS('Sekt-2.p'!$L:$L,'Sekt-2.p'!$A:$A,1,'Sekt-2.p'!$B:$B,$A43,'Sekt-2.p'!$J:$J,$D43)+SUMIFS('Sekt-2.p'!$R:$R,'Sekt-2.p'!$A:$A,1,'Sekt-2.p'!$B:$B,$A43,'Sekt-2.p'!$P:$P,$D43)+SUMIFS('Sekt-2.p'!$X:$X,'Sekt-2.p'!$A:$A,1,'Sekt-2.p'!$B:$B,$A43,'Sekt-2.p'!$V:$V,$D43)+SUMIFS('Sekt-2.p'!$AD:$AD,'Sekt-2.p'!$A:$A,1,'Sekt-2.p'!$B:$B,$A43,'Sekt-2.p'!$AA:$AA,$D43)</f>
        <v>0</v>
      </c>
      <c r="P43" s="191"/>
      <c r="Q43" s="183">
        <f>SUMIFS('Sekt-2.p'!$E:$E,'Sekt-2.p'!$A:$A,2,'Sekt-2.p'!$B:$B,$A43,'Sekt-2.p'!$D:$D,$D43)+SUMIFS('Sekt-2.p'!$K:$K,'Sekt-2.p'!$A:$A,2,'Sekt-2.p'!$B:$B,$A43,'Sekt-2.p'!$J:$J,$D43)+SUMIFS('Sekt-2.p'!$Q:$Q,'Sekt-2.p'!$A:$A,2,'Sekt-2.p'!$B:$B,$A43,'Sekt-2.p'!$P:$P,$D43)+SUMIFS('Sekt-2.p'!$W:$W,'Sekt-2.p'!$A:$A,2,'Sekt-2.p'!$B:$B,$A43,'Sekt-2.p'!$V:$V,$D43)+SUMIFS('Sekt-2.p'!$AC:$AC,'Sekt-2.p'!$A:$A,2,'Sekt-2.p'!$B:$B,$A43,'Sekt-2.p'!$AA:$AA,$D43)</f>
        <v>0</v>
      </c>
      <c r="R43" s="253">
        <f>SUMIFS('Sekt-2.p'!$F:$F,'Sekt-2.p'!$A:$A,2,'Sekt-2.p'!$B:$B,$A43,'Sekt-2.p'!$D:$D,$D43)+SUMIFS('Sekt-2.p'!$L:$L,'Sekt-2.p'!$A:$A,2,'Sekt-2.p'!$B:$B,$A43,'Sekt-2.p'!$J:$J,$D43)+SUMIFS('Sekt-2.p'!$R:$R,'Sekt-2.p'!$A:$A,2,'Sekt-2.p'!$B:$B,$A43,'Sekt-2.p'!$P:$P,$D43)+SUMIFS('Sekt-2.p'!$X:$X,'Sekt-2.p'!$A:$A,2,'Sekt-2.p'!$B:$B,$A43,'Sekt-2.p'!$V:$V,$D43)+SUMIFS('Sekt-2.p'!$AD:$AD,'Sekt-2.p'!$A:$A,2,'Sekt-2.p'!$B:$B,$A43,'Sekt-2.p'!$AA:$AA,$D43)</f>
        <v>0</v>
      </c>
      <c r="S43" s="184">
        <f t="shared" si="14"/>
        <v>0</v>
      </c>
      <c r="T43" s="185">
        <f t="shared" si="15"/>
        <v>0</v>
      </c>
      <c r="U43" s="191"/>
      <c r="V43" s="183">
        <f>SUMIFS('Sekt-3.p'!$E:$E,'Sekt-3.p'!$A:$A,1,'Sekt-3.p'!$B:$B,$A43,'Sekt-3.p'!$D:$D,$D43)+SUMIFS('Sekt-3.p'!$K:$K,'Sekt-3.p'!$A:$A,1,'Sekt-3.p'!$B:$B,$A43,'Sekt-3.p'!$J:$J,$D43)+SUMIFS('Sekt-3.p'!$Q:$Q,'Sekt-3.p'!$A:$A,1,'Sekt-3.p'!$B:$B,$A43,'Sekt-3.p'!$P:$P,$D43)+SUMIFS('Sekt-3.p'!$W:$W,'Sekt-3.p'!$A:$A,1,'Sekt-3.p'!$B:$B,$A43,'Sekt-3.p'!$V:$V,$D43)+SUMIFS('Sekt-3.p'!$AC:$AC,'Sekt-3.p'!$A:$A,1,'Sekt-3.p'!$B:$B,$A43,'Sekt-3.p'!$AA:$AA,$D43)</f>
        <v>0</v>
      </c>
      <c r="W43" s="252">
        <f>SUMIFS('Sekt-3.p'!$F:$F,'Sekt-3.p'!$A:$A,1,'Sekt-3.p'!$B:$B,$A43,'Sekt-3.p'!$D:$D,$D43)+SUMIFS('Sekt-3.p'!$L:$L,'Sekt-3.p'!$A:$A,1,'Sekt-3.p'!$B:$B,$A43,'Sekt-3.p'!$J:$J,$D43)+SUMIFS('Sekt-3.p'!$R:$R,'Sekt-3.p'!$A:$A,1,'Sekt-3.p'!$B:$B,$A43,'Sekt-3.p'!$P:$P,$D43)+SUMIFS('Sekt-3.p'!$X:$X,'Sekt-3.p'!$A:$A,1,'Sekt-3.p'!$B:$B,$A43,'Sekt-3.p'!$V:$V,$D43)+SUMIFS('Sekt-3.p'!$AD:$AD,'Sekt-3.p'!$A:$A,1,'Sekt-3.p'!$B:$B,$A43,'Sekt-3.p'!$AA:$AA,$D43)</f>
        <v>0</v>
      </c>
      <c r="X43" s="191"/>
      <c r="Y43" s="183">
        <f>SUMIFS('Sekt-3.p'!$E:$E,'Sekt-3.p'!$A:$A,2,'Sekt-3.p'!$B:$B,$A43,'Sekt-3.p'!$D:$D,$D43)+SUMIFS('Sekt-3.p'!$K:$K,'Sekt-3.p'!$A:$A,2,'Sekt-3.p'!$B:$B,$A43,'Sekt-3.p'!$J:$J,$D43)+SUMIFS('Sekt-3.p'!$Q:$Q,'Sekt-3.p'!$A:$A,2,'Sekt-3.p'!$B:$B,$A43,'Sekt-3.p'!$P:$P,$D43)+SUMIFS('Sekt-3.p'!$W:$W,'Sekt-3.p'!$A:$A,2,'Sekt-3.p'!$B:$B,$A43,'Sekt-3.p'!$V:$V,$D43)+SUMIFS('Sekt-3.p'!$AC:$AC,'Sekt-3.p'!$A:$A,2,'Sekt-3.p'!$B:$B,$A43,'Sekt-3.p'!$AA:$AA,$D43)</f>
        <v>0</v>
      </c>
      <c r="Z43" s="252">
        <f>SUMIFS('Sekt-3.p'!$F:$F,'Sekt-3.p'!$A:$A,2,'Sekt-3.p'!$B:$B,$A43,'Sekt-3.p'!$D:$D,$D43)+SUMIFS('Sekt-3.p'!$L:$L,'Sekt-3.p'!$A:$A,2,'Sekt-3.p'!$B:$B,$A43,'Sekt-3.p'!$J:$J,$D43)+SUMIFS('Sekt-3.p'!$R:$R,'Sekt-3.p'!$A:$A,2,'Sekt-3.p'!$B:$B,$A43,'Sekt-3.p'!$P:$P,$D43)+SUMIFS('Sekt-3.p'!$X:$X,'Sekt-3.p'!$A:$A,2,'Sekt-3.p'!$B:$B,$A43,'Sekt-3.p'!$V:$V,$D43)+SUMIFS('Sekt-3.p'!$AD:$AD,'Sekt-3.p'!$A:$A,2,'Sekt-3.p'!$B:$B,$A43,'Sekt-3.p'!$AA:$AA,$D43)</f>
        <v>0</v>
      </c>
      <c r="AA43" s="184">
        <f t="shared" si="16"/>
        <v>0</v>
      </c>
      <c r="AB43" s="254">
        <f t="shared" si="17"/>
        <v>0</v>
      </c>
      <c r="AC43" s="191"/>
      <c r="AD43" s="183">
        <f>SUMIFS('Sekt-4.p'!$E:$E,'Sekt-4.p'!$A:$A,1,'Sekt-4.p'!$B:$B,$A43,'Sekt-4.p'!$D:$D,$D43)+SUMIFS('Sekt-4.p'!$K:$K,'Sekt-4.p'!$A:$A,1,'Sekt-4.p'!$B:$B,$A43,'Sekt-4.p'!$J:$J,$D43)+SUMIFS('Sekt-4.p'!$Q:$Q,'Sekt-4.p'!$A:$A,1,'Sekt-4.p'!$B:$B,$A43,'Sekt-4.p'!$P:$P,$D43)+SUMIFS('Sekt-4.p'!$W:$W,'Sekt-4.p'!$A:$A,1,'Sekt-4.p'!$B:$B,$A43,'Sekt-4.p'!$V:$V,$D43)+SUMIFS('Sekt-4.p'!$AC:$AC,'Sekt-4.p'!$A:$A,1,'Sekt-4.p'!$B:$B,$A43,'Sekt-4.p'!$AA:$AA,$D43)</f>
        <v>0</v>
      </c>
      <c r="AE43" s="252">
        <f>SUMIFS('Sekt-4.p'!$F:$F,'Sekt-4.p'!$A:$A,1,'Sekt-4.p'!$B:$B,$A43,'Sekt-4.p'!$D:$D,$D43)+SUMIFS('Sekt-4.p'!$L:$L,'Sekt-4.p'!$A:$A,1,'Sekt-4.p'!$B:$B,$A43,'Sekt-4.p'!$J:$J,$D43)+SUMIFS('Sekt-4.p'!$R:$R,'Sekt-4.p'!$A:$A,1,'Sekt-4.p'!$B:$B,$A43,'Sekt-4.p'!$P:$P,$D43)+SUMIFS('Sekt-4.p'!$X:$X,'Sekt-4.p'!$A:$A,1,'Sekt-4.p'!$B:$B,$A43,'Sekt-4.p'!$V:$V,$D43)+SUMIFS('Sekt-4.p'!$AD:$AD,'Sekt-4.p'!$A:$A,1,'Sekt-4.p'!$B:$B,$A43,'Sekt-4.p'!$AA:$AA,$D43)</f>
        <v>0</v>
      </c>
      <c r="AF43" s="191"/>
      <c r="AG43" s="183">
        <f>SUMIFS('Sekt-4.p'!$E:$E,'Sekt-4.p'!$A:$A,1,'Sekt-4.p'!$B:$B,$A43,'Sekt-4.p'!$D:$D,$D43)+SUMIFS('Sekt-4.p'!$K:$K,'Sekt-4.p'!$A:$A,1,'Sekt-4.p'!$B:$B,$A43,'Sekt-4.p'!$J:$J,$D43)+SUMIFS('Sekt-4.p'!$Q:$Q,'Sekt-4.p'!$A:$A,1,'Sekt-4.p'!$B:$B,$A43,'Sekt-4.p'!$P:$P,$D43)+SUMIFS('Sekt-4.p'!$W:$W,'Sekt-4.p'!$A:$A,1,'Sekt-4.p'!$B:$B,$A43,'Sekt-4.p'!$V:$V,$D43)+SUMIFS('Sekt-4.p'!$AC:$AC,'Sekt-4.p'!$A:$A,1,'Sekt-4.p'!$B:$B,$A43,'Sekt-4.p'!$AA:$AA,$D43)</f>
        <v>0</v>
      </c>
      <c r="AH43" s="252">
        <f>SUMIFS('Sekt-4.p'!$F:$F,'Sekt-4.p'!$A:$A,1,'Sekt-4.p'!$B:$B,$A43,'Sekt-4.p'!$D:$D,$D43)+SUMIFS('Sekt-4.p'!$L:$L,'Sekt-4.p'!$A:$A,1,'Sekt-4.p'!$B:$B,$A43,'Sekt-4.p'!$J:$J,$D43)+SUMIFS('Sekt-4.p'!$R:$R,'Sekt-4.p'!$A:$A,1,'Sekt-4.p'!$B:$B,$A43,'Sekt-4.p'!$P:$P,$D43)+SUMIFS('Sekt-4.p'!$X:$X,'Sekt-4.p'!$A:$A,1,'Sekt-4.p'!$B:$B,$A43,'Sekt-4.p'!$V:$V,$D43)+SUMIFS('Sekt-4.p'!$AD:$AD,'Sekt-4.p'!$A:$A,1,'Sekt-4.p'!$B:$B,$A43,'Sekt-4.p'!$AA:$AA,$D43)</f>
        <v>0</v>
      </c>
      <c r="AI43" s="184">
        <f t="shared" si="18"/>
        <v>0</v>
      </c>
      <c r="AJ43" s="257">
        <f t="shared" si="19"/>
        <v>0</v>
      </c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1:51" ht="12.75" customHeight="1" x14ac:dyDescent="0.15">
      <c r="A44" s="173">
        <f t="shared" si="11"/>
        <v>6</v>
      </c>
      <c r="B44" s="217">
        <f>COUNTIF(C$10:C44,C44)</f>
        <v>5</v>
      </c>
      <c r="C44" s="311" t="str">
        <f>C43</f>
        <v>C.Albula2/Alūksne</v>
      </c>
      <c r="D44" s="306"/>
      <c r="E44" s="189"/>
      <c r="F44" s="183">
        <f>SUMIFS('Sekt-1.p'!$E:$E,'Sekt-1.p'!$A:$A,1,'Sekt-1.p'!$B:$B,$A44,'Sekt-1.p'!$D:$D,$D44)+SUMIFS('Sekt-1.p'!$K:$K,'Sekt-1.p'!$A:$A,1,'Sekt-1.p'!$B:$B,$A44,'Sekt-1.p'!$J:$J,$D44)+SUMIFS('Sekt-1.p'!$Q:$Q,'Sekt-1.p'!$A:$A,1,'Sekt-1.p'!$B:$B,$A44,'Sekt-1.p'!$P:$P,$D44)+SUMIFS('Sekt-1.p'!$W:$W,'Sekt-1.p'!$A:$A,1,'Sekt-1.p'!$B:$B,$A44,'Sekt-1.p'!$V:$V,$D44)+SUMIFS('Sekt-1.p'!$AC:$AC,'Sekt-1.p'!$A:$A,1,'Sekt-1.p'!$B:$B,$A44,'Sekt-1.p'!$AA:$AA,$D44)</f>
        <v>0</v>
      </c>
      <c r="G44" s="252">
        <f>SUMIFS('Sekt-1.p'!$F:$F,'Sekt-1.p'!$A:$A,1,'Sekt-1.p'!$B:$B,$A44,'Sekt-1.p'!$D:$D,$D44)+SUMIFS('Sekt-1.p'!$L:$L,'Sekt-1.p'!$A:$A,1,'Sekt-1.p'!$B:$B,$A44,'Sekt-1.p'!$J:$J,$D44)+SUMIFS('Sekt-1.p'!$R:$R,'Sekt-1.p'!$A:$A,1,'Sekt-1.p'!$B:$B,$A44,'Sekt-1.p'!$P:$P,$D44)+SUMIFS('Sekt-1.p'!$X:$X,'Sekt-1.p'!$A:$A,1,'Sekt-1.p'!$B:$B,$A44,'Sekt-1.p'!$V:$V,$D44)+SUMIFS('Sekt-1.p'!$AD:$AD,'Sekt-1.p'!$A:$A,1,'Sekt-1.p'!$B:$B,$A44,'Sekt-1.p'!$AA:$AA,$D44)</f>
        <v>0</v>
      </c>
      <c r="H44" s="191"/>
      <c r="I44" s="183">
        <f>SUMIFS('Sekt-1.p'!$E:$E,'Sekt-1.p'!$A:$A,2,'Sekt-1.p'!$B:$B,$A44,'Sekt-1.p'!$D:$D,$D44)+SUMIFS('Sekt-1.p'!$K:$K,'Sekt-1.p'!$A:$A,2,'Sekt-1.p'!$B:$B,$A44,'Sekt-1.p'!$J:$J,$D44)+SUMIFS('Sekt-1.p'!$Q:$Q,'Sekt-1.p'!$A:$A,2,'Sekt-1.p'!$B:$B,$A44,'Sekt-1.p'!$P:$P,$D44)+SUMIFS('Sekt-1.p'!$W:$W,'Sekt-1.p'!$A:$A,2,'Sekt-1.p'!$B:$B,$A44,'Sekt-1.p'!$V:$V,$D44)+SUMIFS('Sekt-1.p'!$AC:$AC,'Sekt-1.p'!$A:$A,2,'Sekt-1.p'!$B:$B,$A44,'Sekt-1.p'!$AA:$AA,$D44)</f>
        <v>0</v>
      </c>
      <c r="J44" s="253">
        <f>SUMIFS('Sekt-1.p'!$F:$F,'Sekt-1.p'!$A:$A,2,'Sekt-1.p'!$B:$B,$A44,'Sekt-1.p'!$D:$D,$D44)+SUMIFS('Sekt-1.p'!$L:$L,'Sekt-1.p'!$A:$A,2,'Sekt-1.p'!$B:$B,$A44,'Sekt-1.p'!$J:$J,$D44)+SUMIFS('Sekt-1.p'!$R:$R,'Sekt-1.p'!$A:$A,2,'Sekt-1.p'!$B:$B,$A44,'Sekt-1.p'!$P:$P,$D44)+SUMIFS('Sekt-1.p'!$X:$X,'Sekt-1.p'!$A:$A,2,'Sekt-1.p'!$B:$B,$A44,'Sekt-1.p'!$V:$V,$D44)+SUMIFS('Sekt-1.p'!$AD:$AD,'Sekt-1.p'!$A:$A,2,'Sekt-1.p'!$B:$B,$A44,'Sekt-1.p'!$AA:$AA,$D44)</f>
        <v>0</v>
      </c>
      <c r="K44" s="184">
        <f t="shared" si="12"/>
        <v>0</v>
      </c>
      <c r="L44" s="185">
        <f t="shared" si="13"/>
        <v>0</v>
      </c>
      <c r="M44" s="193"/>
      <c r="N44" s="183">
        <f>SUMIFS('Sekt-2.p'!$E:$E,'Sekt-2.p'!$A:$A,1,'Sekt-2.p'!$B:$B,$A44,'Sekt-2.p'!$D:$D,$D44)+SUMIFS('Sekt-2.p'!$K:$K,'Sekt-2.p'!$A:$A,1,'Sekt-2.p'!$B:$B,$A44,'Sekt-2.p'!$J:$J,$D44)+SUMIFS('Sekt-2.p'!$Q:$Q,'Sekt-2.p'!$A:$A,1,'Sekt-2.p'!$B:$B,$A44,'Sekt-2.p'!$P:$P,$D44)+SUMIFS('Sekt-2.p'!$W:$W,'Sekt-2.p'!$A:$A,1,'Sekt-2.p'!$B:$B,$A44,'Sekt-2.p'!$V:$V,$D44)+SUMIFS('Sekt-2.p'!$AC:$AC,'Sekt-2.p'!$A:$A,1,'Sekt-2.p'!$B:$B,$A44,'Sekt-2.p'!$AA:$AA,$D44)</f>
        <v>0</v>
      </c>
      <c r="O44" s="252">
        <f>SUMIFS('Sekt-2.p'!$F:$F,'Sekt-2.p'!$A:$A,1,'Sekt-2.p'!$B:$B,$A44,'Sekt-2.p'!$D:$D,$D44)+SUMIFS('Sekt-2.p'!$L:$L,'Sekt-2.p'!$A:$A,1,'Sekt-2.p'!$B:$B,$A44,'Sekt-2.p'!$J:$J,$D44)+SUMIFS('Sekt-2.p'!$R:$R,'Sekt-2.p'!$A:$A,1,'Sekt-2.p'!$B:$B,$A44,'Sekt-2.p'!$P:$P,$D44)+SUMIFS('Sekt-2.p'!$X:$X,'Sekt-2.p'!$A:$A,1,'Sekt-2.p'!$B:$B,$A44,'Sekt-2.p'!$V:$V,$D44)+SUMIFS('Sekt-2.p'!$AD:$AD,'Sekt-2.p'!$A:$A,1,'Sekt-2.p'!$B:$B,$A44,'Sekt-2.p'!$AA:$AA,$D44)</f>
        <v>0</v>
      </c>
      <c r="P44" s="191"/>
      <c r="Q44" s="183">
        <f>SUMIFS('Sekt-2.p'!$E:$E,'Sekt-2.p'!$A:$A,2,'Sekt-2.p'!$B:$B,$A44,'Sekt-2.p'!$D:$D,$D44)+SUMIFS('Sekt-2.p'!$K:$K,'Sekt-2.p'!$A:$A,2,'Sekt-2.p'!$B:$B,$A44,'Sekt-2.p'!$J:$J,$D44)+SUMIFS('Sekt-2.p'!$Q:$Q,'Sekt-2.p'!$A:$A,2,'Sekt-2.p'!$B:$B,$A44,'Sekt-2.p'!$P:$P,$D44)+SUMIFS('Sekt-2.p'!$W:$W,'Sekt-2.p'!$A:$A,2,'Sekt-2.p'!$B:$B,$A44,'Sekt-2.p'!$V:$V,$D44)+SUMIFS('Sekt-2.p'!$AC:$AC,'Sekt-2.p'!$A:$A,2,'Sekt-2.p'!$B:$B,$A44,'Sekt-2.p'!$AA:$AA,$D44)</f>
        <v>0</v>
      </c>
      <c r="R44" s="253">
        <f>SUMIFS('Sekt-2.p'!$F:$F,'Sekt-2.p'!$A:$A,2,'Sekt-2.p'!$B:$B,$A44,'Sekt-2.p'!$D:$D,$D44)+SUMIFS('Sekt-2.p'!$L:$L,'Sekt-2.p'!$A:$A,2,'Sekt-2.p'!$B:$B,$A44,'Sekt-2.p'!$J:$J,$D44)+SUMIFS('Sekt-2.p'!$R:$R,'Sekt-2.p'!$A:$A,2,'Sekt-2.p'!$B:$B,$A44,'Sekt-2.p'!$P:$P,$D44)+SUMIFS('Sekt-2.p'!$X:$X,'Sekt-2.p'!$A:$A,2,'Sekt-2.p'!$B:$B,$A44,'Sekt-2.p'!$V:$V,$D44)+SUMIFS('Sekt-2.p'!$AD:$AD,'Sekt-2.p'!$A:$A,2,'Sekt-2.p'!$B:$B,$A44,'Sekt-2.p'!$AA:$AA,$D44)</f>
        <v>0</v>
      </c>
      <c r="S44" s="184">
        <f t="shared" si="14"/>
        <v>0</v>
      </c>
      <c r="T44" s="185">
        <f t="shared" si="15"/>
        <v>0</v>
      </c>
      <c r="U44" s="191"/>
      <c r="V44" s="183">
        <f>SUMIFS('Sekt-3.p'!$E:$E,'Sekt-3.p'!$A:$A,1,'Sekt-3.p'!$B:$B,$A44,'Sekt-3.p'!$D:$D,$D44)+SUMIFS('Sekt-3.p'!$K:$K,'Sekt-3.p'!$A:$A,1,'Sekt-3.p'!$B:$B,$A44,'Sekt-3.p'!$J:$J,$D44)+SUMIFS('Sekt-3.p'!$Q:$Q,'Sekt-3.p'!$A:$A,1,'Sekt-3.p'!$B:$B,$A44,'Sekt-3.p'!$P:$P,$D44)+SUMIFS('Sekt-3.p'!$W:$W,'Sekt-3.p'!$A:$A,1,'Sekt-3.p'!$B:$B,$A44,'Sekt-3.p'!$V:$V,$D44)+SUMIFS('Sekt-3.p'!$AC:$AC,'Sekt-3.p'!$A:$A,1,'Sekt-3.p'!$B:$B,$A44,'Sekt-3.p'!$AA:$AA,$D44)</f>
        <v>0</v>
      </c>
      <c r="W44" s="252">
        <f>SUMIFS('Sekt-3.p'!$F:$F,'Sekt-3.p'!$A:$A,1,'Sekt-3.p'!$B:$B,$A44,'Sekt-3.p'!$D:$D,$D44)+SUMIFS('Sekt-3.p'!$L:$L,'Sekt-3.p'!$A:$A,1,'Sekt-3.p'!$B:$B,$A44,'Sekt-3.p'!$J:$J,$D44)+SUMIFS('Sekt-3.p'!$R:$R,'Sekt-3.p'!$A:$A,1,'Sekt-3.p'!$B:$B,$A44,'Sekt-3.p'!$P:$P,$D44)+SUMIFS('Sekt-3.p'!$X:$X,'Sekt-3.p'!$A:$A,1,'Sekt-3.p'!$B:$B,$A44,'Sekt-3.p'!$V:$V,$D44)+SUMIFS('Sekt-3.p'!$AD:$AD,'Sekt-3.p'!$A:$A,1,'Sekt-3.p'!$B:$B,$A44,'Sekt-3.p'!$AA:$AA,$D44)</f>
        <v>0</v>
      </c>
      <c r="X44" s="191"/>
      <c r="Y44" s="183">
        <f>SUMIFS('Sekt-3.p'!$E:$E,'Sekt-3.p'!$A:$A,2,'Sekt-3.p'!$B:$B,$A44,'Sekt-3.p'!$D:$D,$D44)+SUMIFS('Sekt-3.p'!$K:$K,'Sekt-3.p'!$A:$A,2,'Sekt-3.p'!$B:$B,$A44,'Sekt-3.p'!$J:$J,$D44)+SUMIFS('Sekt-3.p'!$Q:$Q,'Sekt-3.p'!$A:$A,2,'Sekt-3.p'!$B:$B,$A44,'Sekt-3.p'!$P:$P,$D44)+SUMIFS('Sekt-3.p'!$W:$W,'Sekt-3.p'!$A:$A,2,'Sekt-3.p'!$B:$B,$A44,'Sekt-3.p'!$V:$V,$D44)+SUMIFS('Sekt-3.p'!$AC:$AC,'Sekt-3.p'!$A:$A,2,'Sekt-3.p'!$B:$B,$A44,'Sekt-3.p'!$AA:$AA,$D44)</f>
        <v>0</v>
      </c>
      <c r="Z44" s="252">
        <f>SUMIFS('Sekt-3.p'!$F:$F,'Sekt-3.p'!$A:$A,2,'Sekt-3.p'!$B:$B,$A44,'Sekt-3.p'!$D:$D,$D44)+SUMIFS('Sekt-3.p'!$L:$L,'Sekt-3.p'!$A:$A,2,'Sekt-3.p'!$B:$B,$A44,'Sekt-3.p'!$J:$J,$D44)+SUMIFS('Sekt-3.p'!$R:$R,'Sekt-3.p'!$A:$A,2,'Sekt-3.p'!$B:$B,$A44,'Sekt-3.p'!$P:$P,$D44)+SUMIFS('Sekt-3.p'!$X:$X,'Sekt-3.p'!$A:$A,2,'Sekt-3.p'!$B:$B,$A44,'Sekt-3.p'!$V:$V,$D44)+SUMIFS('Sekt-3.p'!$AD:$AD,'Sekt-3.p'!$A:$A,2,'Sekt-3.p'!$B:$B,$A44,'Sekt-3.p'!$AA:$AA,$D44)</f>
        <v>0</v>
      </c>
      <c r="AA44" s="184">
        <f t="shared" si="16"/>
        <v>0</v>
      </c>
      <c r="AB44" s="254">
        <f t="shared" si="17"/>
        <v>0</v>
      </c>
      <c r="AC44" s="191"/>
      <c r="AD44" s="183">
        <f>SUMIFS('Sekt-4.p'!$E:$E,'Sekt-4.p'!$A:$A,1,'Sekt-4.p'!$B:$B,$A44,'Sekt-4.p'!$D:$D,$D44)+SUMIFS('Sekt-4.p'!$K:$K,'Sekt-4.p'!$A:$A,1,'Sekt-4.p'!$B:$B,$A44,'Sekt-4.p'!$J:$J,$D44)+SUMIFS('Sekt-4.p'!$Q:$Q,'Sekt-4.p'!$A:$A,1,'Sekt-4.p'!$B:$B,$A44,'Sekt-4.p'!$P:$P,$D44)+SUMIFS('Sekt-4.p'!$W:$W,'Sekt-4.p'!$A:$A,1,'Sekt-4.p'!$B:$B,$A44,'Sekt-4.p'!$V:$V,$D44)+SUMIFS('Sekt-4.p'!$AC:$AC,'Sekt-4.p'!$A:$A,1,'Sekt-4.p'!$B:$B,$A44,'Sekt-4.p'!$AA:$AA,$D44)</f>
        <v>0</v>
      </c>
      <c r="AE44" s="252">
        <f>SUMIFS('Sekt-4.p'!$F:$F,'Sekt-4.p'!$A:$A,1,'Sekt-4.p'!$B:$B,$A44,'Sekt-4.p'!$D:$D,$D44)+SUMIFS('Sekt-4.p'!$L:$L,'Sekt-4.p'!$A:$A,1,'Sekt-4.p'!$B:$B,$A44,'Sekt-4.p'!$J:$J,$D44)+SUMIFS('Sekt-4.p'!$R:$R,'Sekt-4.p'!$A:$A,1,'Sekt-4.p'!$B:$B,$A44,'Sekt-4.p'!$P:$P,$D44)+SUMIFS('Sekt-4.p'!$X:$X,'Sekt-4.p'!$A:$A,1,'Sekt-4.p'!$B:$B,$A44,'Sekt-4.p'!$V:$V,$D44)+SUMIFS('Sekt-4.p'!$AD:$AD,'Sekt-4.p'!$A:$A,1,'Sekt-4.p'!$B:$B,$A44,'Sekt-4.p'!$AA:$AA,$D44)</f>
        <v>0</v>
      </c>
      <c r="AF44" s="191"/>
      <c r="AG44" s="183">
        <f>SUMIFS('Sekt-4.p'!$E:$E,'Sekt-4.p'!$A:$A,1,'Sekt-4.p'!$B:$B,$A44,'Sekt-4.p'!$D:$D,$D44)+SUMIFS('Sekt-4.p'!$K:$K,'Sekt-4.p'!$A:$A,1,'Sekt-4.p'!$B:$B,$A44,'Sekt-4.p'!$J:$J,$D44)+SUMIFS('Sekt-4.p'!$Q:$Q,'Sekt-4.p'!$A:$A,1,'Sekt-4.p'!$B:$B,$A44,'Sekt-4.p'!$P:$P,$D44)+SUMIFS('Sekt-4.p'!$W:$W,'Sekt-4.p'!$A:$A,1,'Sekt-4.p'!$B:$B,$A44,'Sekt-4.p'!$V:$V,$D44)+SUMIFS('Sekt-4.p'!$AC:$AC,'Sekt-4.p'!$A:$A,1,'Sekt-4.p'!$B:$B,$A44,'Sekt-4.p'!$AA:$AA,$D44)</f>
        <v>0</v>
      </c>
      <c r="AH44" s="252">
        <f>SUMIFS('Sekt-4.p'!$F:$F,'Sekt-4.p'!$A:$A,1,'Sekt-4.p'!$B:$B,$A44,'Sekt-4.p'!$D:$D,$D44)+SUMIFS('Sekt-4.p'!$L:$L,'Sekt-4.p'!$A:$A,1,'Sekt-4.p'!$B:$B,$A44,'Sekt-4.p'!$J:$J,$D44)+SUMIFS('Sekt-4.p'!$R:$R,'Sekt-4.p'!$A:$A,1,'Sekt-4.p'!$B:$B,$A44,'Sekt-4.p'!$P:$P,$D44)+SUMIFS('Sekt-4.p'!$X:$X,'Sekt-4.p'!$A:$A,1,'Sekt-4.p'!$B:$B,$A44,'Sekt-4.p'!$V:$V,$D44)+SUMIFS('Sekt-4.p'!$AD:$AD,'Sekt-4.p'!$A:$A,1,'Sekt-4.p'!$B:$B,$A44,'Sekt-4.p'!$AA:$AA,$D44)</f>
        <v>0</v>
      </c>
      <c r="AI44" s="184">
        <f t="shared" si="18"/>
        <v>0</v>
      </c>
      <c r="AJ44" s="257">
        <f t="shared" si="19"/>
        <v>0</v>
      </c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1:51" ht="12.75" customHeight="1" x14ac:dyDescent="0.15">
      <c r="A45" s="173">
        <f t="shared" si="11"/>
        <v>6</v>
      </c>
      <c r="B45" s="217">
        <f>COUNTIF(C$10:C45,C45)</f>
        <v>6</v>
      </c>
      <c r="C45" s="311" t="str">
        <f>C44</f>
        <v>C.Albula2/Alūksne</v>
      </c>
      <c r="D45" s="306"/>
      <c r="E45" s="189"/>
      <c r="F45" s="183">
        <f>SUMIFS('Sekt-1.p'!$E:$E,'Sekt-1.p'!$A:$A,1,'Sekt-1.p'!$B:$B,$A45,'Sekt-1.p'!$D:$D,$D45)+SUMIFS('Sekt-1.p'!$K:$K,'Sekt-1.p'!$A:$A,1,'Sekt-1.p'!$B:$B,$A45,'Sekt-1.p'!$J:$J,$D45)+SUMIFS('Sekt-1.p'!$Q:$Q,'Sekt-1.p'!$A:$A,1,'Sekt-1.p'!$B:$B,$A45,'Sekt-1.p'!$P:$P,$D45)+SUMIFS('Sekt-1.p'!$W:$W,'Sekt-1.p'!$A:$A,1,'Sekt-1.p'!$B:$B,$A45,'Sekt-1.p'!$V:$V,$D45)+SUMIFS('Sekt-1.p'!$AC:$AC,'Sekt-1.p'!$A:$A,1,'Sekt-1.p'!$B:$B,$A45,'Sekt-1.p'!$AA:$AA,$D45)</f>
        <v>0</v>
      </c>
      <c r="G45" s="252">
        <f>SUMIFS('Sekt-1.p'!$F:$F,'Sekt-1.p'!$A:$A,1,'Sekt-1.p'!$B:$B,$A45,'Sekt-1.p'!$D:$D,$D45)+SUMIFS('Sekt-1.p'!$L:$L,'Sekt-1.p'!$A:$A,1,'Sekt-1.p'!$B:$B,$A45,'Sekt-1.p'!$J:$J,$D45)+SUMIFS('Sekt-1.p'!$R:$R,'Sekt-1.p'!$A:$A,1,'Sekt-1.p'!$B:$B,$A45,'Sekt-1.p'!$P:$P,$D45)+SUMIFS('Sekt-1.p'!$X:$X,'Sekt-1.p'!$A:$A,1,'Sekt-1.p'!$B:$B,$A45,'Sekt-1.p'!$V:$V,$D45)+SUMIFS('Sekt-1.p'!$AD:$AD,'Sekt-1.p'!$A:$A,1,'Sekt-1.p'!$B:$B,$A45,'Sekt-1.p'!$AA:$AA,$D45)</f>
        <v>0</v>
      </c>
      <c r="H45" s="191"/>
      <c r="I45" s="183">
        <f>SUMIFS('Sekt-1.p'!$E:$E,'Sekt-1.p'!$A:$A,2,'Sekt-1.p'!$B:$B,$A45,'Sekt-1.p'!$D:$D,$D45)+SUMIFS('Sekt-1.p'!$K:$K,'Sekt-1.p'!$A:$A,2,'Sekt-1.p'!$B:$B,$A45,'Sekt-1.p'!$J:$J,$D45)+SUMIFS('Sekt-1.p'!$Q:$Q,'Sekt-1.p'!$A:$A,2,'Sekt-1.p'!$B:$B,$A45,'Sekt-1.p'!$P:$P,$D45)+SUMIFS('Sekt-1.p'!$W:$W,'Sekt-1.p'!$A:$A,2,'Sekt-1.p'!$B:$B,$A45,'Sekt-1.p'!$V:$V,$D45)+SUMIFS('Sekt-1.p'!$AC:$AC,'Sekt-1.p'!$A:$A,2,'Sekt-1.p'!$B:$B,$A45,'Sekt-1.p'!$AA:$AA,$D45)</f>
        <v>0</v>
      </c>
      <c r="J45" s="253">
        <f>SUMIFS('Sekt-1.p'!$F:$F,'Sekt-1.p'!$A:$A,2,'Sekt-1.p'!$B:$B,$A45,'Sekt-1.p'!$D:$D,$D45)+SUMIFS('Sekt-1.p'!$L:$L,'Sekt-1.p'!$A:$A,2,'Sekt-1.p'!$B:$B,$A45,'Sekt-1.p'!$J:$J,$D45)+SUMIFS('Sekt-1.p'!$R:$R,'Sekt-1.p'!$A:$A,2,'Sekt-1.p'!$B:$B,$A45,'Sekt-1.p'!$P:$P,$D45)+SUMIFS('Sekt-1.p'!$X:$X,'Sekt-1.p'!$A:$A,2,'Sekt-1.p'!$B:$B,$A45,'Sekt-1.p'!$V:$V,$D45)+SUMIFS('Sekt-1.p'!$AD:$AD,'Sekt-1.p'!$A:$A,2,'Sekt-1.p'!$B:$B,$A45,'Sekt-1.p'!$AA:$AA,$D45)</f>
        <v>0</v>
      </c>
      <c r="K45" s="184">
        <f t="shared" si="12"/>
        <v>0</v>
      </c>
      <c r="L45" s="185">
        <f t="shared" si="13"/>
        <v>0</v>
      </c>
      <c r="M45" s="193"/>
      <c r="N45" s="183">
        <f>SUMIFS('Sekt-2.p'!$E:$E,'Sekt-2.p'!$A:$A,1,'Sekt-2.p'!$B:$B,$A45,'Sekt-2.p'!$D:$D,$D45)+SUMIFS('Sekt-2.p'!$K:$K,'Sekt-2.p'!$A:$A,1,'Sekt-2.p'!$B:$B,$A45,'Sekt-2.p'!$J:$J,$D45)+SUMIFS('Sekt-2.p'!$Q:$Q,'Sekt-2.p'!$A:$A,1,'Sekt-2.p'!$B:$B,$A45,'Sekt-2.p'!$P:$P,$D45)+SUMIFS('Sekt-2.p'!$W:$W,'Sekt-2.p'!$A:$A,1,'Sekt-2.p'!$B:$B,$A45,'Sekt-2.p'!$V:$V,$D45)+SUMIFS('Sekt-2.p'!$AC:$AC,'Sekt-2.p'!$A:$A,1,'Sekt-2.p'!$B:$B,$A45,'Sekt-2.p'!$AA:$AA,$D45)</f>
        <v>0</v>
      </c>
      <c r="O45" s="252">
        <f>SUMIFS('Sekt-2.p'!$F:$F,'Sekt-2.p'!$A:$A,1,'Sekt-2.p'!$B:$B,$A45,'Sekt-2.p'!$D:$D,$D45)+SUMIFS('Sekt-2.p'!$L:$L,'Sekt-2.p'!$A:$A,1,'Sekt-2.p'!$B:$B,$A45,'Sekt-2.p'!$J:$J,$D45)+SUMIFS('Sekt-2.p'!$R:$R,'Sekt-2.p'!$A:$A,1,'Sekt-2.p'!$B:$B,$A45,'Sekt-2.p'!$P:$P,$D45)+SUMIFS('Sekt-2.p'!$X:$X,'Sekt-2.p'!$A:$A,1,'Sekt-2.p'!$B:$B,$A45,'Sekt-2.p'!$V:$V,$D45)+SUMIFS('Sekt-2.p'!$AD:$AD,'Sekt-2.p'!$A:$A,1,'Sekt-2.p'!$B:$B,$A45,'Sekt-2.p'!$AA:$AA,$D45)</f>
        <v>0</v>
      </c>
      <c r="P45" s="191"/>
      <c r="Q45" s="183">
        <f>SUMIFS('Sekt-2.p'!$E:$E,'Sekt-2.p'!$A:$A,2,'Sekt-2.p'!$B:$B,$A45,'Sekt-2.p'!$D:$D,$D45)+SUMIFS('Sekt-2.p'!$K:$K,'Sekt-2.p'!$A:$A,2,'Sekt-2.p'!$B:$B,$A45,'Sekt-2.p'!$J:$J,$D45)+SUMIFS('Sekt-2.p'!$Q:$Q,'Sekt-2.p'!$A:$A,2,'Sekt-2.p'!$B:$B,$A45,'Sekt-2.p'!$P:$P,$D45)+SUMIFS('Sekt-2.p'!$W:$W,'Sekt-2.p'!$A:$A,2,'Sekt-2.p'!$B:$B,$A45,'Sekt-2.p'!$V:$V,$D45)+SUMIFS('Sekt-2.p'!$AC:$AC,'Sekt-2.p'!$A:$A,2,'Sekt-2.p'!$B:$B,$A45,'Sekt-2.p'!$AA:$AA,$D45)</f>
        <v>0</v>
      </c>
      <c r="R45" s="253">
        <f>SUMIFS('Sekt-2.p'!$F:$F,'Sekt-2.p'!$A:$A,2,'Sekt-2.p'!$B:$B,$A45,'Sekt-2.p'!$D:$D,$D45)+SUMIFS('Sekt-2.p'!$L:$L,'Sekt-2.p'!$A:$A,2,'Sekt-2.p'!$B:$B,$A45,'Sekt-2.p'!$J:$J,$D45)+SUMIFS('Sekt-2.p'!$R:$R,'Sekt-2.p'!$A:$A,2,'Sekt-2.p'!$B:$B,$A45,'Sekt-2.p'!$P:$P,$D45)+SUMIFS('Sekt-2.p'!$X:$X,'Sekt-2.p'!$A:$A,2,'Sekt-2.p'!$B:$B,$A45,'Sekt-2.p'!$V:$V,$D45)+SUMIFS('Sekt-2.p'!$AD:$AD,'Sekt-2.p'!$A:$A,2,'Sekt-2.p'!$B:$B,$A45,'Sekt-2.p'!$AA:$AA,$D45)</f>
        <v>0</v>
      </c>
      <c r="S45" s="184">
        <f t="shared" si="14"/>
        <v>0</v>
      </c>
      <c r="T45" s="185">
        <f t="shared" si="15"/>
        <v>0</v>
      </c>
      <c r="U45" s="191"/>
      <c r="V45" s="183">
        <f>SUMIFS('Sekt-3.p'!$E:$E,'Sekt-3.p'!$A:$A,1,'Sekt-3.p'!$B:$B,$A45,'Sekt-3.p'!$D:$D,$D45)+SUMIFS('Sekt-3.p'!$K:$K,'Sekt-3.p'!$A:$A,1,'Sekt-3.p'!$B:$B,$A45,'Sekt-3.p'!$J:$J,$D45)+SUMIFS('Sekt-3.p'!$Q:$Q,'Sekt-3.p'!$A:$A,1,'Sekt-3.p'!$B:$B,$A45,'Sekt-3.p'!$P:$P,$D45)+SUMIFS('Sekt-3.p'!$W:$W,'Sekt-3.p'!$A:$A,1,'Sekt-3.p'!$B:$B,$A45,'Sekt-3.p'!$V:$V,$D45)+SUMIFS('Sekt-3.p'!$AC:$AC,'Sekt-3.p'!$A:$A,1,'Sekt-3.p'!$B:$B,$A45,'Sekt-3.p'!$AA:$AA,$D45)</f>
        <v>0</v>
      </c>
      <c r="W45" s="252">
        <f>SUMIFS('Sekt-3.p'!$F:$F,'Sekt-3.p'!$A:$A,1,'Sekt-3.p'!$B:$B,$A45,'Sekt-3.p'!$D:$D,$D45)+SUMIFS('Sekt-3.p'!$L:$L,'Sekt-3.p'!$A:$A,1,'Sekt-3.p'!$B:$B,$A45,'Sekt-3.p'!$J:$J,$D45)+SUMIFS('Sekt-3.p'!$R:$R,'Sekt-3.p'!$A:$A,1,'Sekt-3.p'!$B:$B,$A45,'Sekt-3.p'!$P:$P,$D45)+SUMIFS('Sekt-3.p'!$X:$X,'Sekt-3.p'!$A:$A,1,'Sekt-3.p'!$B:$B,$A45,'Sekt-3.p'!$V:$V,$D45)+SUMIFS('Sekt-3.p'!$AD:$AD,'Sekt-3.p'!$A:$A,1,'Sekt-3.p'!$B:$B,$A45,'Sekt-3.p'!$AA:$AA,$D45)</f>
        <v>0</v>
      </c>
      <c r="X45" s="191"/>
      <c r="Y45" s="183">
        <f>SUMIFS('Sekt-3.p'!$E:$E,'Sekt-3.p'!$A:$A,2,'Sekt-3.p'!$B:$B,$A45,'Sekt-3.p'!$D:$D,$D45)+SUMIFS('Sekt-3.p'!$K:$K,'Sekt-3.p'!$A:$A,2,'Sekt-3.p'!$B:$B,$A45,'Sekt-3.p'!$J:$J,$D45)+SUMIFS('Sekt-3.p'!$Q:$Q,'Sekt-3.p'!$A:$A,2,'Sekt-3.p'!$B:$B,$A45,'Sekt-3.p'!$P:$P,$D45)+SUMIFS('Sekt-3.p'!$W:$W,'Sekt-3.p'!$A:$A,2,'Sekt-3.p'!$B:$B,$A45,'Sekt-3.p'!$V:$V,$D45)+SUMIFS('Sekt-3.p'!$AC:$AC,'Sekt-3.p'!$A:$A,2,'Sekt-3.p'!$B:$B,$A45,'Sekt-3.p'!$AA:$AA,$D45)</f>
        <v>0</v>
      </c>
      <c r="Z45" s="252">
        <f>SUMIFS('Sekt-3.p'!$F:$F,'Sekt-3.p'!$A:$A,2,'Sekt-3.p'!$B:$B,$A45,'Sekt-3.p'!$D:$D,$D45)+SUMIFS('Sekt-3.p'!$L:$L,'Sekt-3.p'!$A:$A,2,'Sekt-3.p'!$B:$B,$A45,'Sekt-3.p'!$J:$J,$D45)+SUMIFS('Sekt-3.p'!$R:$R,'Sekt-3.p'!$A:$A,2,'Sekt-3.p'!$B:$B,$A45,'Sekt-3.p'!$P:$P,$D45)+SUMIFS('Sekt-3.p'!$X:$X,'Sekt-3.p'!$A:$A,2,'Sekt-3.p'!$B:$B,$A45,'Sekt-3.p'!$V:$V,$D45)+SUMIFS('Sekt-3.p'!$AD:$AD,'Sekt-3.p'!$A:$A,2,'Sekt-3.p'!$B:$B,$A45,'Sekt-3.p'!$AA:$AA,$D45)</f>
        <v>0</v>
      </c>
      <c r="AA45" s="184">
        <f t="shared" si="16"/>
        <v>0</v>
      </c>
      <c r="AB45" s="254">
        <f t="shared" si="17"/>
        <v>0</v>
      </c>
      <c r="AC45" s="191"/>
      <c r="AD45" s="183">
        <f>SUMIFS('Sekt-4.p'!$E:$E,'Sekt-4.p'!$A:$A,1,'Sekt-4.p'!$B:$B,$A45,'Sekt-4.p'!$D:$D,$D45)+SUMIFS('Sekt-4.p'!$K:$K,'Sekt-4.p'!$A:$A,1,'Sekt-4.p'!$B:$B,$A45,'Sekt-4.p'!$J:$J,$D45)+SUMIFS('Sekt-4.p'!$Q:$Q,'Sekt-4.p'!$A:$A,1,'Sekt-4.p'!$B:$B,$A45,'Sekt-4.p'!$P:$P,$D45)+SUMIFS('Sekt-4.p'!$W:$W,'Sekt-4.p'!$A:$A,1,'Sekt-4.p'!$B:$B,$A45,'Sekt-4.p'!$V:$V,$D45)+SUMIFS('Sekt-4.p'!$AC:$AC,'Sekt-4.p'!$A:$A,1,'Sekt-4.p'!$B:$B,$A45,'Sekt-4.p'!$AA:$AA,$D45)</f>
        <v>0</v>
      </c>
      <c r="AE45" s="252">
        <f>SUMIFS('Sekt-4.p'!$F:$F,'Sekt-4.p'!$A:$A,1,'Sekt-4.p'!$B:$B,$A45,'Sekt-4.p'!$D:$D,$D45)+SUMIFS('Sekt-4.p'!$L:$L,'Sekt-4.p'!$A:$A,1,'Sekt-4.p'!$B:$B,$A45,'Sekt-4.p'!$J:$J,$D45)+SUMIFS('Sekt-4.p'!$R:$R,'Sekt-4.p'!$A:$A,1,'Sekt-4.p'!$B:$B,$A45,'Sekt-4.p'!$P:$P,$D45)+SUMIFS('Sekt-4.p'!$X:$X,'Sekt-4.p'!$A:$A,1,'Sekt-4.p'!$B:$B,$A45,'Sekt-4.p'!$V:$V,$D45)+SUMIFS('Sekt-4.p'!$AD:$AD,'Sekt-4.p'!$A:$A,1,'Sekt-4.p'!$B:$B,$A45,'Sekt-4.p'!$AA:$AA,$D45)</f>
        <v>0</v>
      </c>
      <c r="AF45" s="191"/>
      <c r="AG45" s="183">
        <f>SUMIFS('Sekt-4.p'!$E:$E,'Sekt-4.p'!$A:$A,1,'Sekt-4.p'!$B:$B,$A45,'Sekt-4.p'!$D:$D,$D45)+SUMIFS('Sekt-4.p'!$K:$K,'Sekt-4.p'!$A:$A,1,'Sekt-4.p'!$B:$B,$A45,'Sekt-4.p'!$J:$J,$D45)+SUMIFS('Sekt-4.p'!$Q:$Q,'Sekt-4.p'!$A:$A,1,'Sekt-4.p'!$B:$B,$A45,'Sekt-4.p'!$P:$P,$D45)+SUMIFS('Sekt-4.p'!$W:$W,'Sekt-4.p'!$A:$A,1,'Sekt-4.p'!$B:$B,$A45,'Sekt-4.p'!$V:$V,$D45)+SUMIFS('Sekt-4.p'!$AC:$AC,'Sekt-4.p'!$A:$A,1,'Sekt-4.p'!$B:$B,$A45,'Sekt-4.p'!$AA:$AA,$D45)</f>
        <v>0</v>
      </c>
      <c r="AH45" s="252">
        <f>SUMIFS('Sekt-4.p'!$F:$F,'Sekt-4.p'!$A:$A,1,'Sekt-4.p'!$B:$B,$A45,'Sekt-4.p'!$D:$D,$D45)+SUMIFS('Sekt-4.p'!$L:$L,'Sekt-4.p'!$A:$A,1,'Sekt-4.p'!$B:$B,$A45,'Sekt-4.p'!$J:$J,$D45)+SUMIFS('Sekt-4.p'!$R:$R,'Sekt-4.p'!$A:$A,1,'Sekt-4.p'!$B:$B,$A45,'Sekt-4.p'!$P:$P,$D45)+SUMIFS('Sekt-4.p'!$X:$X,'Sekt-4.p'!$A:$A,1,'Sekt-4.p'!$B:$B,$A45,'Sekt-4.p'!$V:$V,$D45)+SUMIFS('Sekt-4.p'!$AD:$AD,'Sekt-4.p'!$A:$A,1,'Sekt-4.p'!$B:$B,$A45,'Sekt-4.p'!$AA:$AA,$D45)</f>
        <v>0</v>
      </c>
      <c r="AI45" s="184">
        <f t="shared" si="18"/>
        <v>0</v>
      </c>
      <c r="AJ45" s="257">
        <f t="shared" si="19"/>
        <v>0</v>
      </c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1:51" ht="12.75" customHeight="1" x14ac:dyDescent="0.15">
      <c r="A46" s="173">
        <f t="shared" si="11"/>
        <v>7</v>
      </c>
      <c r="B46" s="217">
        <f>COUNTIF(C$10:C46,C46)</f>
        <v>1</v>
      </c>
      <c r="C46" s="312" t="s">
        <v>41</v>
      </c>
      <c r="D46" s="304" t="s">
        <v>42</v>
      </c>
      <c r="E46" s="189" t="s">
        <v>17</v>
      </c>
      <c r="F46" s="183">
        <f>SUMIFS('Sekt-1.p'!$E:$E,'Sekt-1.p'!$A:$A,1,'Sekt-1.p'!$B:$B,$A46,'Sekt-1.p'!$D:$D,$D46)+SUMIFS('Sekt-1.p'!$K:$K,'Sekt-1.p'!$A:$A,1,'Sekt-1.p'!$B:$B,$A46,'Sekt-1.p'!$J:$J,$D46)+SUMIFS('Sekt-1.p'!$Q:$Q,'Sekt-1.p'!$A:$A,1,'Sekt-1.p'!$B:$B,$A46,'Sekt-1.p'!$P:$P,$D46)+SUMIFS('Sekt-1.p'!$W:$W,'Sekt-1.p'!$A:$A,1,'Sekt-1.p'!$B:$B,$A46,'Sekt-1.p'!$V:$V,$D46)+SUMIFS('Sekt-1.p'!$AC:$AC,'Sekt-1.p'!$A:$A,1,'Sekt-1.p'!$B:$B,$A46,'Sekt-1.p'!$AA:$AA,$D46)</f>
        <v>6.6000000000000003E-2</v>
      </c>
      <c r="G46" s="252">
        <f>SUMIFS('Sekt-1.p'!$F:$F,'Sekt-1.p'!$A:$A,1,'Sekt-1.p'!$B:$B,$A46,'Sekt-1.p'!$D:$D,$D46)+SUMIFS('Sekt-1.p'!$L:$L,'Sekt-1.p'!$A:$A,1,'Sekt-1.p'!$B:$B,$A46,'Sekt-1.p'!$J:$J,$D46)+SUMIFS('Sekt-1.p'!$R:$R,'Sekt-1.p'!$A:$A,1,'Sekt-1.p'!$B:$B,$A46,'Sekt-1.p'!$P:$P,$D46)+SUMIFS('Sekt-1.p'!$X:$X,'Sekt-1.p'!$A:$A,1,'Sekt-1.p'!$B:$B,$A46,'Sekt-1.p'!$V:$V,$D46)+SUMIFS('Sekt-1.p'!$AD:$AD,'Sekt-1.p'!$A:$A,1,'Sekt-1.p'!$B:$B,$A46,'Sekt-1.p'!$AA:$AA,$D46)</f>
        <v>7</v>
      </c>
      <c r="H46" s="191" t="s">
        <v>15</v>
      </c>
      <c r="I46" s="183">
        <f>SUMIFS('Sekt-1.p'!$E:$E,'Sekt-1.p'!$A:$A,2,'Sekt-1.p'!$B:$B,$A46,'Sekt-1.p'!$D:$D,$D46)+SUMIFS('Sekt-1.p'!$K:$K,'Sekt-1.p'!$A:$A,2,'Sekt-1.p'!$B:$B,$A46,'Sekt-1.p'!$J:$J,$D46)+SUMIFS('Sekt-1.p'!$Q:$Q,'Sekt-1.p'!$A:$A,2,'Sekt-1.p'!$B:$B,$A46,'Sekt-1.p'!$P:$P,$D46)+SUMIFS('Sekt-1.p'!$W:$W,'Sekt-1.p'!$A:$A,2,'Sekt-1.p'!$B:$B,$A46,'Sekt-1.p'!$V:$V,$D46)+SUMIFS('Sekt-1.p'!$AC:$AC,'Sekt-1.p'!$A:$A,2,'Sekt-1.p'!$B:$B,$A46,'Sekt-1.p'!$AA:$AA,$D46)</f>
        <v>1.24</v>
      </c>
      <c r="J46" s="253">
        <f>SUMIFS('Sekt-1.p'!$F:$F,'Sekt-1.p'!$A:$A,2,'Sekt-1.p'!$B:$B,$A46,'Sekt-1.p'!$D:$D,$D46)+SUMIFS('Sekt-1.p'!$L:$L,'Sekt-1.p'!$A:$A,2,'Sekt-1.p'!$B:$B,$A46,'Sekt-1.p'!$J:$J,$D46)+SUMIFS('Sekt-1.p'!$R:$R,'Sekt-1.p'!$A:$A,2,'Sekt-1.p'!$B:$B,$A46,'Sekt-1.p'!$P:$P,$D46)+SUMIFS('Sekt-1.p'!$X:$X,'Sekt-1.p'!$A:$A,2,'Sekt-1.p'!$B:$B,$A46,'Sekt-1.p'!$V:$V,$D46)+SUMIFS('Sekt-1.p'!$AD:$AD,'Sekt-1.p'!$A:$A,2,'Sekt-1.p'!$B:$B,$A46,'Sekt-1.p'!$AA:$AA,$D46)</f>
        <v>2</v>
      </c>
      <c r="K46" s="184">
        <f t="shared" si="12"/>
        <v>1.306</v>
      </c>
      <c r="L46" s="185">
        <f t="shared" si="13"/>
        <v>9</v>
      </c>
      <c r="M46" s="193"/>
      <c r="N46" s="183">
        <f>SUMIFS('Sekt-2.p'!$E:$E,'Sekt-2.p'!$A:$A,1,'Sekt-2.p'!$B:$B,$A46,'Sekt-2.p'!$D:$D,$D46)+SUMIFS('Sekt-2.p'!$K:$K,'Sekt-2.p'!$A:$A,1,'Sekt-2.p'!$B:$B,$A46,'Sekt-2.p'!$J:$J,$D46)+SUMIFS('Sekt-2.p'!$Q:$Q,'Sekt-2.p'!$A:$A,1,'Sekt-2.p'!$B:$B,$A46,'Sekt-2.p'!$P:$P,$D46)+SUMIFS('Sekt-2.p'!$W:$W,'Sekt-2.p'!$A:$A,1,'Sekt-2.p'!$B:$B,$A46,'Sekt-2.p'!$V:$V,$D46)+SUMIFS('Sekt-2.p'!$AC:$AC,'Sekt-2.p'!$A:$A,1,'Sekt-2.p'!$B:$B,$A46,'Sekt-2.p'!$AA:$AA,$D46)</f>
        <v>0</v>
      </c>
      <c r="O46" s="252">
        <f>SUMIFS('Sekt-2.p'!$F:$F,'Sekt-2.p'!$A:$A,1,'Sekt-2.p'!$B:$B,$A46,'Sekt-2.p'!$D:$D,$D46)+SUMIFS('Sekt-2.p'!$L:$L,'Sekt-2.p'!$A:$A,1,'Sekt-2.p'!$B:$B,$A46,'Sekt-2.p'!$J:$J,$D46)+SUMIFS('Sekt-2.p'!$R:$R,'Sekt-2.p'!$A:$A,1,'Sekt-2.p'!$B:$B,$A46,'Sekt-2.p'!$P:$P,$D46)+SUMIFS('Sekt-2.p'!$X:$X,'Sekt-2.p'!$A:$A,1,'Sekt-2.p'!$B:$B,$A46,'Sekt-2.p'!$V:$V,$D46)+SUMIFS('Sekt-2.p'!$AD:$AD,'Sekt-2.p'!$A:$A,1,'Sekt-2.p'!$B:$B,$A46,'Sekt-2.p'!$AA:$AA,$D46)</f>
        <v>0</v>
      </c>
      <c r="P46" s="191"/>
      <c r="Q46" s="183">
        <f>SUMIFS('Sekt-2.p'!$E:$E,'Sekt-2.p'!$A:$A,2,'Sekt-2.p'!$B:$B,$A46,'Sekt-2.p'!$D:$D,$D46)+SUMIFS('Sekt-2.p'!$K:$K,'Sekt-2.p'!$A:$A,2,'Sekt-2.p'!$B:$B,$A46,'Sekt-2.p'!$J:$J,$D46)+SUMIFS('Sekt-2.p'!$Q:$Q,'Sekt-2.p'!$A:$A,2,'Sekt-2.p'!$B:$B,$A46,'Sekt-2.p'!$P:$P,$D46)+SUMIFS('Sekt-2.p'!$W:$W,'Sekt-2.p'!$A:$A,2,'Sekt-2.p'!$B:$B,$A46,'Sekt-2.p'!$V:$V,$D46)+SUMIFS('Sekt-2.p'!$AC:$AC,'Sekt-2.p'!$A:$A,2,'Sekt-2.p'!$B:$B,$A46,'Sekt-2.p'!$AA:$AA,$D46)</f>
        <v>0</v>
      </c>
      <c r="R46" s="253">
        <f>SUMIFS('Sekt-2.p'!$F:$F,'Sekt-2.p'!$A:$A,2,'Sekt-2.p'!$B:$B,$A46,'Sekt-2.p'!$D:$D,$D46)+SUMIFS('Sekt-2.p'!$L:$L,'Sekt-2.p'!$A:$A,2,'Sekt-2.p'!$B:$B,$A46,'Sekt-2.p'!$J:$J,$D46)+SUMIFS('Sekt-2.p'!$R:$R,'Sekt-2.p'!$A:$A,2,'Sekt-2.p'!$B:$B,$A46,'Sekt-2.p'!$P:$P,$D46)+SUMIFS('Sekt-2.p'!$X:$X,'Sekt-2.p'!$A:$A,2,'Sekt-2.p'!$B:$B,$A46,'Sekt-2.p'!$V:$V,$D46)+SUMIFS('Sekt-2.p'!$AD:$AD,'Sekt-2.p'!$A:$A,2,'Sekt-2.p'!$B:$B,$A46,'Sekt-2.p'!$AA:$AA,$D46)</f>
        <v>0</v>
      </c>
      <c r="S46" s="184">
        <f t="shared" si="14"/>
        <v>0</v>
      </c>
      <c r="T46" s="185">
        <f t="shared" si="15"/>
        <v>0</v>
      </c>
      <c r="U46" s="191"/>
      <c r="V46" s="183">
        <f>SUMIFS('Sekt-3.p'!$E:$E,'Sekt-3.p'!$A:$A,1,'Sekt-3.p'!$B:$B,$A46,'Sekt-3.p'!$D:$D,$D46)+SUMIFS('Sekt-3.p'!$K:$K,'Sekt-3.p'!$A:$A,1,'Sekt-3.p'!$B:$B,$A46,'Sekt-3.p'!$J:$J,$D46)+SUMIFS('Sekt-3.p'!$Q:$Q,'Sekt-3.p'!$A:$A,1,'Sekt-3.p'!$B:$B,$A46,'Sekt-3.p'!$P:$P,$D46)+SUMIFS('Sekt-3.p'!$W:$W,'Sekt-3.p'!$A:$A,1,'Sekt-3.p'!$B:$B,$A46,'Sekt-3.p'!$V:$V,$D46)+SUMIFS('Sekt-3.p'!$AC:$AC,'Sekt-3.p'!$A:$A,1,'Sekt-3.p'!$B:$B,$A46,'Sekt-3.p'!$AA:$AA,$D46)</f>
        <v>0</v>
      </c>
      <c r="W46" s="252">
        <f>SUMIFS('Sekt-3.p'!$F:$F,'Sekt-3.p'!$A:$A,1,'Sekt-3.p'!$B:$B,$A46,'Sekt-3.p'!$D:$D,$D46)+SUMIFS('Sekt-3.p'!$L:$L,'Sekt-3.p'!$A:$A,1,'Sekt-3.p'!$B:$B,$A46,'Sekt-3.p'!$J:$J,$D46)+SUMIFS('Sekt-3.p'!$R:$R,'Sekt-3.p'!$A:$A,1,'Sekt-3.p'!$B:$B,$A46,'Sekt-3.p'!$P:$P,$D46)+SUMIFS('Sekt-3.p'!$X:$X,'Sekt-3.p'!$A:$A,1,'Sekt-3.p'!$B:$B,$A46,'Sekt-3.p'!$V:$V,$D46)+SUMIFS('Sekt-3.p'!$AD:$AD,'Sekt-3.p'!$A:$A,1,'Sekt-3.p'!$B:$B,$A46,'Sekt-3.p'!$AA:$AA,$D46)</f>
        <v>0</v>
      </c>
      <c r="X46" s="191"/>
      <c r="Y46" s="183">
        <f>SUMIFS('Sekt-3.p'!$E:$E,'Sekt-3.p'!$A:$A,2,'Sekt-3.p'!$B:$B,$A46,'Sekt-3.p'!$D:$D,$D46)+SUMIFS('Sekt-3.p'!$K:$K,'Sekt-3.p'!$A:$A,2,'Sekt-3.p'!$B:$B,$A46,'Sekt-3.p'!$J:$J,$D46)+SUMIFS('Sekt-3.p'!$Q:$Q,'Sekt-3.p'!$A:$A,2,'Sekt-3.p'!$B:$B,$A46,'Sekt-3.p'!$P:$P,$D46)+SUMIFS('Sekt-3.p'!$W:$W,'Sekt-3.p'!$A:$A,2,'Sekt-3.p'!$B:$B,$A46,'Sekt-3.p'!$V:$V,$D46)+SUMIFS('Sekt-3.p'!$AC:$AC,'Sekt-3.p'!$A:$A,2,'Sekt-3.p'!$B:$B,$A46,'Sekt-3.p'!$AA:$AA,$D46)</f>
        <v>0</v>
      </c>
      <c r="Z46" s="252">
        <f>SUMIFS('Sekt-3.p'!$F:$F,'Sekt-3.p'!$A:$A,2,'Sekt-3.p'!$B:$B,$A46,'Sekt-3.p'!$D:$D,$D46)+SUMIFS('Sekt-3.p'!$L:$L,'Sekt-3.p'!$A:$A,2,'Sekt-3.p'!$B:$B,$A46,'Sekt-3.p'!$J:$J,$D46)+SUMIFS('Sekt-3.p'!$R:$R,'Sekt-3.p'!$A:$A,2,'Sekt-3.p'!$B:$B,$A46,'Sekt-3.p'!$P:$P,$D46)+SUMIFS('Sekt-3.p'!$X:$X,'Sekt-3.p'!$A:$A,2,'Sekt-3.p'!$B:$B,$A46,'Sekt-3.p'!$V:$V,$D46)+SUMIFS('Sekt-3.p'!$AD:$AD,'Sekt-3.p'!$A:$A,2,'Sekt-3.p'!$B:$B,$A46,'Sekt-3.p'!$AA:$AA,$D46)</f>
        <v>0</v>
      </c>
      <c r="AA46" s="184">
        <f t="shared" si="16"/>
        <v>0</v>
      </c>
      <c r="AB46" s="254">
        <f t="shared" si="17"/>
        <v>0</v>
      </c>
      <c r="AC46" s="191"/>
      <c r="AD46" s="183">
        <f>SUMIFS('Sekt-4.p'!$E:$E,'Sekt-4.p'!$A:$A,1,'Sekt-4.p'!$B:$B,$A46,'Sekt-4.p'!$D:$D,$D46)+SUMIFS('Sekt-4.p'!$K:$K,'Sekt-4.p'!$A:$A,1,'Sekt-4.p'!$B:$B,$A46,'Sekt-4.p'!$J:$J,$D46)+SUMIFS('Sekt-4.p'!$Q:$Q,'Sekt-4.p'!$A:$A,1,'Sekt-4.p'!$B:$B,$A46,'Sekt-4.p'!$P:$P,$D46)+SUMIFS('Sekt-4.p'!$W:$W,'Sekt-4.p'!$A:$A,1,'Sekt-4.p'!$B:$B,$A46,'Sekt-4.p'!$V:$V,$D46)+SUMIFS('Sekt-4.p'!$AC:$AC,'Sekt-4.p'!$A:$A,1,'Sekt-4.p'!$B:$B,$A46,'Sekt-4.p'!$AA:$AA,$D46)</f>
        <v>0</v>
      </c>
      <c r="AE46" s="252">
        <f>SUMIFS('Sekt-4.p'!$F:$F,'Sekt-4.p'!$A:$A,1,'Sekt-4.p'!$B:$B,$A46,'Sekt-4.p'!$D:$D,$D46)+SUMIFS('Sekt-4.p'!$L:$L,'Sekt-4.p'!$A:$A,1,'Sekt-4.p'!$B:$B,$A46,'Sekt-4.p'!$J:$J,$D46)+SUMIFS('Sekt-4.p'!$R:$R,'Sekt-4.p'!$A:$A,1,'Sekt-4.p'!$B:$B,$A46,'Sekt-4.p'!$P:$P,$D46)+SUMIFS('Sekt-4.p'!$X:$X,'Sekt-4.p'!$A:$A,1,'Sekt-4.p'!$B:$B,$A46,'Sekt-4.p'!$V:$V,$D46)+SUMIFS('Sekt-4.p'!$AD:$AD,'Sekt-4.p'!$A:$A,1,'Sekt-4.p'!$B:$B,$A46,'Sekt-4.p'!$AA:$AA,$D46)</f>
        <v>0</v>
      </c>
      <c r="AF46" s="191"/>
      <c r="AG46" s="183">
        <f>SUMIFS('Sekt-4.p'!$E:$E,'Sekt-4.p'!$A:$A,1,'Sekt-4.p'!$B:$B,$A46,'Sekt-4.p'!$D:$D,$D46)+SUMIFS('Sekt-4.p'!$K:$K,'Sekt-4.p'!$A:$A,1,'Sekt-4.p'!$B:$B,$A46,'Sekt-4.p'!$J:$J,$D46)+SUMIFS('Sekt-4.p'!$Q:$Q,'Sekt-4.p'!$A:$A,1,'Sekt-4.p'!$B:$B,$A46,'Sekt-4.p'!$P:$P,$D46)+SUMIFS('Sekt-4.p'!$W:$W,'Sekt-4.p'!$A:$A,1,'Sekt-4.p'!$B:$B,$A46,'Sekt-4.p'!$V:$V,$D46)+SUMIFS('Sekt-4.p'!$AC:$AC,'Sekt-4.p'!$A:$A,1,'Sekt-4.p'!$B:$B,$A46,'Sekt-4.p'!$AA:$AA,$D46)</f>
        <v>0</v>
      </c>
      <c r="AH46" s="252">
        <f>SUMIFS('Sekt-4.p'!$F:$F,'Sekt-4.p'!$A:$A,1,'Sekt-4.p'!$B:$B,$A46,'Sekt-4.p'!$D:$D,$D46)+SUMIFS('Sekt-4.p'!$L:$L,'Sekt-4.p'!$A:$A,1,'Sekt-4.p'!$B:$B,$A46,'Sekt-4.p'!$J:$J,$D46)+SUMIFS('Sekt-4.p'!$R:$R,'Sekt-4.p'!$A:$A,1,'Sekt-4.p'!$B:$B,$A46,'Sekt-4.p'!$P:$P,$D46)+SUMIFS('Sekt-4.p'!$X:$X,'Sekt-4.p'!$A:$A,1,'Sekt-4.p'!$B:$B,$A46,'Sekt-4.p'!$V:$V,$D46)+SUMIFS('Sekt-4.p'!$AD:$AD,'Sekt-4.p'!$A:$A,1,'Sekt-4.p'!$B:$B,$A46,'Sekt-4.p'!$AA:$AA,$D46)</f>
        <v>0</v>
      </c>
      <c r="AI46" s="184">
        <f t="shared" si="18"/>
        <v>0</v>
      </c>
      <c r="AJ46" s="257">
        <f t="shared" si="19"/>
        <v>0</v>
      </c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1:51" ht="12.75" customHeight="1" x14ac:dyDescent="0.15">
      <c r="A47" s="173">
        <f t="shared" si="11"/>
        <v>7</v>
      </c>
      <c r="B47" s="217">
        <f>COUNTIF(C$10:C47,C47)</f>
        <v>2</v>
      </c>
      <c r="C47" s="312" t="str">
        <f>C46</f>
        <v>LIARPS</v>
      </c>
      <c r="D47" s="304" t="s">
        <v>43</v>
      </c>
      <c r="E47" s="189" t="s">
        <v>14</v>
      </c>
      <c r="F47" s="183">
        <f>SUMIFS('Sekt-1.p'!$E:$E,'Sekt-1.p'!$A:$A,1,'Sekt-1.p'!$B:$B,$A47,'Sekt-1.p'!$D:$D,$D47)+SUMIFS('Sekt-1.p'!$K:$K,'Sekt-1.p'!$A:$A,1,'Sekt-1.p'!$B:$B,$A47,'Sekt-1.p'!$J:$J,$D47)+SUMIFS('Sekt-1.p'!$Q:$Q,'Sekt-1.p'!$A:$A,1,'Sekt-1.p'!$B:$B,$A47,'Sekt-1.p'!$P:$P,$D47)+SUMIFS('Sekt-1.p'!$W:$W,'Sekt-1.p'!$A:$A,1,'Sekt-1.p'!$B:$B,$A47,'Sekt-1.p'!$V:$V,$D47)+SUMIFS('Sekt-1.p'!$AC:$AC,'Sekt-1.p'!$A:$A,1,'Sekt-1.p'!$B:$B,$A47,'Sekt-1.p'!$AA:$AA,$D47)</f>
        <v>0.16200000000000001</v>
      </c>
      <c r="G47" s="252">
        <f>SUMIFS('Sekt-1.p'!$F:$F,'Sekt-1.p'!$A:$A,1,'Sekt-1.p'!$B:$B,$A47,'Sekt-1.p'!$D:$D,$D47)+SUMIFS('Sekt-1.p'!$L:$L,'Sekt-1.p'!$A:$A,1,'Sekt-1.p'!$B:$B,$A47,'Sekt-1.p'!$J:$J,$D47)+SUMIFS('Sekt-1.p'!$R:$R,'Sekt-1.p'!$A:$A,1,'Sekt-1.p'!$B:$B,$A47,'Sekt-1.p'!$P:$P,$D47)+SUMIFS('Sekt-1.p'!$X:$X,'Sekt-1.p'!$A:$A,1,'Sekt-1.p'!$B:$B,$A47,'Sekt-1.p'!$V:$V,$D47)+SUMIFS('Sekt-1.p'!$AD:$AD,'Sekt-1.p'!$A:$A,1,'Sekt-1.p'!$B:$B,$A47,'Sekt-1.p'!$AA:$AA,$D47)</f>
        <v>5</v>
      </c>
      <c r="H47" s="191" t="s">
        <v>14</v>
      </c>
      <c r="I47" s="183">
        <f>SUMIFS('Sekt-1.p'!$E:$E,'Sekt-1.p'!$A:$A,2,'Sekt-1.p'!$B:$B,$A47,'Sekt-1.p'!$D:$D,$D47)+SUMIFS('Sekt-1.p'!$K:$K,'Sekt-1.p'!$A:$A,2,'Sekt-1.p'!$B:$B,$A47,'Sekt-1.p'!$J:$J,$D47)+SUMIFS('Sekt-1.p'!$Q:$Q,'Sekt-1.p'!$A:$A,2,'Sekt-1.p'!$B:$B,$A47,'Sekt-1.p'!$P:$P,$D47)+SUMIFS('Sekt-1.p'!$W:$W,'Sekt-1.p'!$A:$A,2,'Sekt-1.p'!$B:$B,$A47,'Sekt-1.p'!$V:$V,$D47)+SUMIFS('Sekt-1.p'!$AC:$AC,'Sekt-1.p'!$A:$A,2,'Sekt-1.p'!$B:$B,$A47,'Sekt-1.p'!$AA:$AA,$D47)</f>
        <v>0.53400000000000003</v>
      </c>
      <c r="J47" s="253">
        <f>SUMIFS('Sekt-1.p'!$F:$F,'Sekt-1.p'!$A:$A,2,'Sekt-1.p'!$B:$B,$A47,'Sekt-1.p'!$D:$D,$D47)+SUMIFS('Sekt-1.p'!$L:$L,'Sekt-1.p'!$A:$A,2,'Sekt-1.p'!$B:$B,$A47,'Sekt-1.p'!$J:$J,$D47)+SUMIFS('Sekt-1.p'!$R:$R,'Sekt-1.p'!$A:$A,2,'Sekt-1.p'!$B:$B,$A47,'Sekt-1.p'!$P:$P,$D47)+SUMIFS('Sekt-1.p'!$X:$X,'Sekt-1.p'!$A:$A,2,'Sekt-1.p'!$B:$B,$A47,'Sekt-1.p'!$V:$V,$D47)+SUMIFS('Sekt-1.p'!$AD:$AD,'Sekt-1.p'!$A:$A,2,'Sekt-1.p'!$B:$B,$A47,'Sekt-1.p'!$AA:$AA,$D47)</f>
        <v>2</v>
      </c>
      <c r="K47" s="184">
        <f t="shared" si="12"/>
        <v>0.69600000000000006</v>
      </c>
      <c r="L47" s="185">
        <f t="shared" si="13"/>
        <v>7</v>
      </c>
      <c r="M47" s="193"/>
      <c r="N47" s="183">
        <f>SUMIFS('Sekt-2.p'!$E:$E,'Sekt-2.p'!$A:$A,1,'Sekt-2.p'!$B:$B,$A47,'Sekt-2.p'!$D:$D,$D47)+SUMIFS('Sekt-2.p'!$K:$K,'Sekt-2.p'!$A:$A,1,'Sekt-2.p'!$B:$B,$A47,'Sekt-2.p'!$J:$J,$D47)+SUMIFS('Sekt-2.p'!$Q:$Q,'Sekt-2.p'!$A:$A,1,'Sekt-2.p'!$B:$B,$A47,'Sekt-2.p'!$P:$P,$D47)+SUMIFS('Sekt-2.p'!$W:$W,'Sekt-2.p'!$A:$A,1,'Sekt-2.p'!$B:$B,$A47,'Sekt-2.p'!$V:$V,$D47)+SUMIFS('Sekt-2.p'!$AC:$AC,'Sekt-2.p'!$A:$A,1,'Sekt-2.p'!$B:$B,$A47,'Sekt-2.p'!$AA:$AA,$D47)</f>
        <v>0</v>
      </c>
      <c r="O47" s="252">
        <f>SUMIFS('Sekt-2.p'!$F:$F,'Sekt-2.p'!$A:$A,1,'Sekt-2.p'!$B:$B,$A47,'Sekt-2.p'!$D:$D,$D47)+SUMIFS('Sekt-2.p'!$L:$L,'Sekt-2.p'!$A:$A,1,'Sekt-2.p'!$B:$B,$A47,'Sekt-2.p'!$J:$J,$D47)+SUMIFS('Sekt-2.p'!$R:$R,'Sekt-2.p'!$A:$A,1,'Sekt-2.p'!$B:$B,$A47,'Sekt-2.p'!$P:$P,$D47)+SUMIFS('Sekt-2.p'!$X:$X,'Sekt-2.p'!$A:$A,1,'Sekt-2.p'!$B:$B,$A47,'Sekt-2.p'!$V:$V,$D47)+SUMIFS('Sekt-2.p'!$AD:$AD,'Sekt-2.p'!$A:$A,1,'Sekt-2.p'!$B:$B,$A47,'Sekt-2.p'!$AA:$AA,$D47)</f>
        <v>0</v>
      </c>
      <c r="P47" s="191"/>
      <c r="Q47" s="183">
        <f>SUMIFS('Sekt-2.p'!$E:$E,'Sekt-2.p'!$A:$A,2,'Sekt-2.p'!$B:$B,$A47,'Sekt-2.p'!$D:$D,$D47)+SUMIFS('Sekt-2.p'!$K:$K,'Sekt-2.p'!$A:$A,2,'Sekt-2.p'!$B:$B,$A47,'Sekt-2.p'!$J:$J,$D47)+SUMIFS('Sekt-2.p'!$Q:$Q,'Sekt-2.p'!$A:$A,2,'Sekt-2.p'!$B:$B,$A47,'Sekt-2.p'!$P:$P,$D47)+SUMIFS('Sekt-2.p'!$W:$W,'Sekt-2.p'!$A:$A,2,'Sekt-2.p'!$B:$B,$A47,'Sekt-2.p'!$V:$V,$D47)+SUMIFS('Sekt-2.p'!$AC:$AC,'Sekt-2.p'!$A:$A,2,'Sekt-2.p'!$B:$B,$A47,'Sekt-2.p'!$AA:$AA,$D47)</f>
        <v>0</v>
      </c>
      <c r="R47" s="253">
        <f>SUMIFS('Sekt-2.p'!$F:$F,'Sekt-2.p'!$A:$A,2,'Sekt-2.p'!$B:$B,$A47,'Sekt-2.p'!$D:$D,$D47)+SUMIFS('Sekt-2.p'!$L:$L,'Sekt-2.p'!$A:$A,2,'Sekt-2.p'!$B:$B,$A47,'Sekt-2.p'!$J:$J,$D47)+SUMIFS('Sekt-2.p'!$R:$R,'Sekt-2.p'!$A:$A,2,'Sekt-2.p'!$B:$B,$A47,'Sekt-2.p'!$P:$P,$D47)+SUMIFS('Sekt-2.p'!$X:$X,'Sekt-2.p'!$A:$A,2,'Sekt-2.p'!$B:$B,$A47,'Sekt-2.p'!$V:$V,$D47)+SUMIFS('Sekt-2.p'!$AD:$AD,'Sekt-2.p'!$A:$A,2,'Sekt-2.p'!$B:$B,$A47,'Sekt-2.p'!$AA:$AA,$D47)</f>
        <v>0</v>
      </c>
      <c r="S47" s="184">
        <f t="shared" si="14"/>
        <v>0</v>
      </c>
      <c r="T47" s="185">
        <f t="shared" si="15"/>
        <v>0</v>
      </c>
      <c r="U47" s="191"/>
      <c r="V47" s="183">
        <f>SUMIFS('Sekt-3.p'!$E:$E,'Sekt-3.p'!$A:$A,1,'Sekt-3.p'!$B:$B,$A47,'Sekt-3.p'!$D:$D,$D47)+SUMIFS('Sekt-3.p'!$K:$K,'Sekt-3.p'!$A:$A,1,'Sekt-3.p'!$B:$B,$A47,'Sekt-3.p'!$J:$J,$D47)+SUMIFS('Sekt-3.p'!$Q:$Q,'Sekt-3.p'!$A:$A,1,'Sekt-3.p'!$B:$B,$A47,'Sekt-3.p'!$P:$P,$D47)+SUMIFS('Sekt-3.p'!$W:$W,'Sekt-3.p'!$A:$A,1,'Sekt-3.p'!$B:$B,$A47,'Sekt-3.p'!$V:$V,$D47)+SUMIFS('Sekt-3.p'!$AC:$AC,'Sekt-3.p'!$A:$A,1,'Sekt-3.p'!$B:$B,$A47,'Sekt-3.p'!$AA:$AA,$D47)</f>
        <v>0</v>
      </c>
      <c r="W47" s="252">
        <f>SUMIFS('Sekt-3.p'!$F:$F,'Sekt-3.p'!$A:$A,1,'Sekt-3.p'!$B:$B,$A47,'Sekt-3.p'!$D:$D,$D47)+SUMIFS('Sekt-3.p'!$L:$L,'Sekt-3.p'!$A:$A,1,'Sekt-3.p'!$B:$B,$A47,'Sekt-3.p'!$J:$J,$D47)+SUMIFS('Sekt-3.p'!$R:$R,'Sekt-3.p'!$A:$A,1,'Sekt-3.p'!$B:$B,$A47,'Sekt-3.p'!$P:$P,$D47)+SUMIFS('Sekt-3.p'!$X:$X,'Sekt-3.p'!$A:$A,1,'Sekt-3.p'!$B:$B,$A47,'Sekt-3.p'!$V:$V,$D47)+SUMIFS('Sekt-3.p'!$AD:$AD,'Sekt-3.p'!$A:$A,1,'Sekt-3.p'!$B:$B,$A47,'Sekt-3.p'!$AA:$AA,$D47)</f>
        <v>0</v>
      </c>
      <c r="X47" s="191"/>
      <c r="Y47" s="183">
        <f>SUMIFS('Sekt-3.p'!$E:$E,'Sekt-3.p'!$A:$A,2,'Sekt-3.p'!$B:$B,$A47,'Sekt-3.p'!$D:$D,$D47)+SUMIFS('Sekt-3.p'!$K:$K,'Sekt-3.p'!$A:$A,2,'Sekt-3.p'!$B:$B,$A47,'Sekt-3.p'!$J:$J,$D47)+SUMIFS('Sekt-3.p'!$Q:$Q,'Sekt-3.p'!$A:$A,2,'Sekt-3.p'!$B:$B,$A47,'Sekt-3.p'!$P:$P,$D47)+SUMIFS('Sekt-3.p'!$W:$W,'Sekt-3.p'!$A:$A,2,'Sekt-3.p'!$B:$B,$A47,'Sekt-3.p'!$V:$V,$D47)+SUMIFS('Sekt-3.p'!$AC:$AC,'Sekt-3.p'!$A:$A,2,'Sekt-3.p'!$B:$B,$A47,'Sekt-3.p'!$AA:$AA,$D47)</f>
        <v>0</v>
      </c>
      <c r="Z47" s="252">
        <f>SUMIFS('Sekt-3.p'!$F:$F,'Sekt-3.p'!$A:$A,2,'Sekt-3.p'!$B:$B,$A47,'Sekt-3.p'!$D:$D,$D47)+SUMIFS('Sekt-3.p'!$L:$L,'Sekt-3.p'!$A:$A,2,'Sekt-3.p'!$B:$B,$A47,'Sekt-3.p'!$J:$J,$D47)+SUMIFS('Sekt-3.p'!$R:$R,'Sekt-3.p'!$A:$A,2,'Sekt-3.p'!$B:$B,$A47,'Sekt-3.p'!$P:$P,$D47)+SUMIFS('Sekt-3.p'!$X:$X,'Sekt-3.p'!$A:$A,2,'Sekt-3.p'!$B:$B,$A47,'Sekt-3.p'!$V:$V,$D47)+SUMIFS('Sekt-3.p'!$AD:$AD,'Sekt-3.p'!$A:$A,2,'Sekt-3.p'!$B:$B,$A47,'Sekt-3.p'!$AA:$AA,$D47)</f>
        <v>0</v>
      </c>
      <c r="AA47" s="184">
        <f t="shared" si="16"/>
        <v>0</v>
      </c>
      <c r="AB47" s="254">
        <f t="shared" si="17"/>
        <v>0</v>
      </c>
      <c r="AC47" s="191"/>
      <c r="AD47" s="183">
        <f>SUMIFS('Sekt-4.p'!$E:$E,'Sekt-4.p'!$A:$A,1,'Sekt-4.p'!$B:$B,$A47,'Sekt-4.p'!$D:$D,$D47)+SUMIFS('Sekt-4.p'!$K:$K,'Sekt-4.p'!$A:$A,1,'Sekt-4.p'!$B:$B,$A47,'Sekt-4.p'!$J:$J,$D47)+SUMIFS('Sekt-4.p'!$Q:$Q,'Sekt-4.p'!$A:$A,1,'Sekt-4.p'!$B:$B,$A47,'Sekt-4.p'!$P:$P,$D47)+SUMIFS('Sekt-4.p'!$W:$W,'Sekt-4.p'!$A:$A,1,'Sekt-4.p'!$B:$B,$A47,'Sekt-4.p'!$V:$V,$D47)+SUMIFS('Sekt-4.p'!$AC:$AC,'Sekt-4.p'!$A:$A,1,'Sekt-4.p'!$B:$B,$A47,'Sekt-4.p'!$AA:$AA,$D47)</f>
        <v>0</v>
      </c>
      <c r="AE47" s="252">
        <f>SUMIFS('Sekt-4.p'!$F:$F,'Sekt-4.p'!$A:$A,1,'Sekt-4.p'!$B:$B,$A47,'Sekt-4.p'!$D:$D,$D47)+SUMIFS('Sekt-4.p'!$L:$L,'Sekt-4.p'!$A:$A,1,'Sekt-4.p'!$B:$B,$A47,'Sekt-4.p'!$J:$J,$D47)+SUMIFS('Sekt-4.p'!$R:$R,'Sekt-4.p'!$A:$A,1,'Sekt-4.p'!$B:$B,$A47,'Sekt-4.p'!$P:$P,$D47)+SUMIFS('Sekt-4.p'!$X:$X,'Sekt-4.p'!$A:$A,1,'Sekt-4.p'!$B:$B,$A47,'Sekt-4.p'!$V:$V,$D47)+SUMIFS('Sekt-4.p'!$AD:$AD,'Sekt-4.p'!$A:$A,1,'Sekt-4.p'!$B:$B,$A47,'Sekt-4.p'!$AA:$AA,$D47)</f>
        <v>0</v>
      </c>
      <c r="AF47" s="191"/>
      <c r="AG47" s="183">
        <f>SUMIFS('Sekt-4.p'!$E:$E,'Sekt-4.p'!$A:$A,1,'Sekt-4.p'!$B:$B,$A47,'Sekt-4.p'!$D:$D,$D47)+SUMIFS('Sekt-4.p'!$K:$K,'Sekt-4.p'!$A:$A,1,'Sekt-4.p'!$B:$B,$A47,'Sekt-4.p'!$J:$J,$D47)+SUMIFS('Sekt-4.p'!$Q:$Q,'Sekt-4.p'!$A:$A,1,'Sekt-4.p'!$B:$B,$A47,'Sekt-4.p'!$P:$P,$D47)+SUMIFS('Sekt-4.p'!$W:$W,'Sekt-4.p'!$A:$A,1,'Sekt-4.p'!$B:$B,$A47,'Sekt-4.p'!$V:$V,$D47)+SUMIFS('Sekt-4.p'!$AC:$AC,'Sekt-4.p'!$A:$A,1,'Sekt-4.p'!$B:$B,$A47,'Sekt-4.p'!$AA:$AA,$D47)</f>
        <v>0</v>
      </c>
      <c r="AH47" s="252">
        <f>SUMIFS('Sekt-4.p'!$F:$F,'Sekt-4.p'!$A:$A,1,'Sekt-4.p'!$B:$B,$A47,'Sekt-4.p'!$D:$D,$D47)+SUMIFS('Sekt-4.p'!$L:$L,'Sekt-4.p'!$A:$A,1,'Sekt-4.p'!$B:$B,$A47,'Sekt-4.p'!$J:$J,$D47)+SUMIFS('Sekt-4.p'!$R:$R,'Sekt-4.p'!$A:$A,1,'Sekt-4.p'!$B:$B,$A47,'Sekt-4.p'!$P:$P,$D47)+SUMIFS('Sekt-4.p'!$X:$X,'Sekt-4.p'!$A:$A,1,'Sekt-4.p'!$B:$B,$A47,'Sekt-4.p'!$V:$V,$D47)+SUMIFS('Sekt-4.p'!$AD:$AD,'Sekt-4.p'!$A:$A,1,'Sekt-4.p'!$B:$B,$A47,'Sekt-4.p'!$AA:$AA,$D47)</f>
        <v>0</v>
      </c>
      <c r="AI47" s="184">
        <f t="shared" si="18"/>
        <v>0</v>
      </c>
      <c r="AJ47" s="257">
        <f t="shared" si="19"/>
        <v>0</v>
      </c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1:51" ht="12.75" customHeight="1" x14ac:dyDescent="0.15">
      <c r="A48" s="173">
        <f t="shared" si="11"/>
        <v>7</v>
      </c>
      <c r="B48" s="217">
        <f>COUNTIF(C$10:C48,C48)</f>
        <v>3</v>
      </c>
      <c r="C48" s="312" t="str">
        <f>C47</f>
        <v>LIARPS</v>
      </c>
      <c r="D48" s="304" t="s">
        <v>46</v>
      </c>
      <c r="E48" s="189" t="s">
        <v>16</v>
      </c>
      <c r="F48" s="183">
        <f>SUMIFS('Sekt-1.p'!$E:$E,'Sekt-1.p'!$A:$A,1,'Sekt-1.p'!$B:$B,$A48,'Sekt-1.p'!$D:$D,$D48)+SUMIFS('Sekt-1.p'!$K:$K,'Sekt-1.p'!$A:$A,1,'Sekt-1.p'!$B:$B,$A48,'Sekt-1.p'!$J:$J,$D48)+SUMIFS('Sekt-1.p'!$Q:$Q,'Sekt-1.p'!$A:$A,1,'Sekt-1.p'!$B:$B,$A48,'Sekt-1.p'!$P:$P,$D48)+SUMIFS('Sekt-1.p'!$W:$W,'Sekt-1.p'!$A:$A,1,'Sekt-1.p'!$B:$B,$A48,'Sekt-1.p'!$V:$V,$D48)+SUMIFS('Sekt-1.p'!$AC:$AC,'Sekt-1.p'!$A:$A,1,'Sekt-1.p'!$B:$B,$A48,'Sekt-1.p'!$AA:$AA,$D48)</f>
        <v>0.126</v>
      </c>
      <c r="G48" s="252">
        <f>SUMIFS('Sekt-1.p'!$F:$F,'Sekt-1.p'!$A:$A,1,'Sekt-1.p'!$B:$B,$A48,'Sekt-1.p'!$D:$D,$D48)+SUMIFS('Sekt-1.p'!$L:$L,'Sekt-1.p'!$A:$A,1,'Sekt-1.p'!$B:$B,$A48,'Sekt-1.p'!$J:$J,$D48)+SUMIFS('Sekt-1.p'!$R:$R,'Sekt-1.p'!$A:$A,1,'Sekt-1.p'!$B:$B,$A48,'Sekt-1.p'!$P:$P,$D48)+SUMIFS('Sekt-1.p'!$X:$X,'Sekt-1.p'!$A:$A,1,'Sekt-1.p'!$B:$B,$A48,'Sekt-1.p'!$V:$V,$D48)+SUMIFS('Sekt-1.p'!$AD:$AD,'Sekt-1.p'!$A:$A,1,'Sekt-1.p'!$B:$B,$A48,'Sekt-1.p'!$AA:$AA,$D48)</f>
        <v>6</v>
      </c>
      <c r="H48" s="191" t="s">
        <v>17</v>
      </c>
      <c r="I48" s="183">
        <f>SUMIFS('Sekt-1.p'!$E:$E,'Sekt-1.p'!$A:$A,2,'Sekt-1.p'!$B:$B,$A48,'Sekt-1.p'!$D:$D,$D48)+SUMIFS('Sekt-1.p'!$K:$K,'Sekt-1.p'!$A:$A,2,'Sekt-1.p'!$B:$B,$A48,'Sekt-1.p'!$J:$J,$D48)+SUMIFS('Sekt-1.p'!$Q:$Q,'Sekt-1.p'!$A:$A,2,'Sekt-1.p'!$B:$B,$A48,'Sekt-1.p'!$P:$P,$D48)+SUMIFS('Sekt-1.p'!$W:$W,'Sekt-1.p'!$A:$A,2,'Sekt-1.p'!$B:$B,$A48,'Sekt-1.p'!$V:$V,$D48)+SUMIFS('Sekt-1.p'!$AC:$AC,'Sekt-1.p'!$A:$A,2,'Sekt-1.p'!$B:$B,$A48,'Sekt-1.p'!$AA:$AA,$D48)</f>
        <v>0.28000000000000003</v>
      </c>
      <c r="J48" s="253">
        <f>SUMIFS('Sekt-1.p'!$F:$F,'Sekt-1.p'!$A:$A,2,'Sekt-1.p'!$B:$B,$A48,'Sekt-1.p'!$D:$D,$D48)+SUMIFS('Sekt-1.p'!$L:$L,'Sekt-1.p'!$A:$A,2,'Sekt-1.p'!$B:$B,$A48,'Sekt-1.p'!$J:$J,$D48)+SUMIFS('Sekt-1.p'!$R:$R,'Sekt-1.p'!$A:$A,2,'Sekt-1.p'!$B:$B,$A48,'Sekt-1.p'!$P:$P,$D48)+SUMIFS('Sekt-1.p'!$X:$X,'Sekt-1.p'!$A:$A,2,'Sekt-1.p'!$B:$B,$A48,'Sekt-1.p'!$V:$V,$D48)+SUMIFS('Sekt-1.p'!$AD:$AD,'Sekt-1.p'!$A:$A,2,'Sekt-1.p'!$B:$B,$A48,'Sekt-1.p'!$AA:$AA,$D48)</f>
        <v>3</v>
      </c>
      <c r="K48" s="184">
        <f t="shared" si="12"/>
        <v>0.40600000000000003</v>
      </c>
      <c r="L48" s="185">
        <f t="shared" si="13"/>
        <v>9</v>
      </c>
      <c r="M48" s="193"/>
      <c r="N48" s="183">
        <f>SUMIFS('Sekt-2.p'!$E:$E,'Sekt-2.p'!$A:$A,1,'Sekt-2.p'!$B:$B,$A48,'Sekt-2.p'!$D:$D,$D48)+SUMIFS('Sekt-2.p'!$K:$K,'Sekt-2.p'!$A:$A,1,'Sekt-2.p'!$B:$B,$A48,'Sekt-2.p'!$J:$J,$D48)+SUMIFS('Sekt-2.p'!$Q:$Q,'Sekt-2.p'!$A:$A,1,'Sekt-2.p'!$B:$B,$A48,'Sekt-2.p'!$P:$P,$D48)+SUMIFS('Sekt-2.p'!$W:$W,'Sekt-2.p'!$A:$A,1,'Sekt-2.p'!$B:$B,$A48,'Sekt-2.p'!$V:$V,$D48)+SUMIFS('Sekt-2.p'!$AC:$AC,'Sekt-2.p'!$A:$A,1,'Sekt-2.p'!$B:$B,$A48,'Sekt-2.p'!$AA:$AA,$D48)</f>
        <v>0</v>
      </c>
      <c r="O48" s="252">
        <f>SUMIFS('Sekt-2.p'!$F:$F,'Sekt-2.p'!$A:$A,1,'Sekt-2.p'!$B:$B,$A48,'Sekt-2.p'!$D:$D,$D48)+SUMIFS('Sekt-2.p'!$L:$L,'Sekt-2.p'!$A:$A,1,'Sekt-2.p'!$B:$B,$A48,'Sekt-2.p'!$J:$J,$D48)+SUMIFS('Sekt-2.p'!$R:$R,'Sekt-2.p'!$A:$A,1,'Sekt-2.p'!$B:$B,$A48,'Sekt-2.p'!$P:$P,$D48)+SUMIFS('Sekt-2.p'!$X:$X,'Sekt-2.p'!$A:$A,1,'Sekt-2.p'!$B:$B,$A48,'Sekt-2.p'!$V:$V,$D48)+SUMIFS('Sekt-2.p'!$AD:$AD,'Sekt-2.p'!$A:$A,1,'Sekt-2.p'!$B:$B,$A48,'Sekt-2.p'!$AA:$AA,$D48)</f>
        <v>0</v>
      </c>
      <c r="P48" s="191"/>
      <c r="Q48" s="183">
        <f>SUMIFS('Sekt-2.p'!$E:$E,'Sekt-2.p'!$A:$A,2,'Sekt-2.p'!$B:$B,$A48,'Sekt-2.p'!$D:$D,$D48)+SUMIFS('Sekt-2.p'!$K:$K,'Sekt-2.p'!$A:$A,2,'Sekt-2.p'!$B:$B,$A48,'Sekt-2.p'!$J:$J,$D48)+SUMIFS('Sekt-2.p'!$Q:$Q,'Sekt-2.p'!$A:$A,2,'Sekt-2.p'!$B:$B,$A48,'Sekt-2.p'!$P:$P,$D48)+SUMIFS('Sekt-2.p'!$W:$W,'Sekt-2.p'!$A:$A,2,'Sekt-2.p'!$B:$B,$A48,'Sekt-2.p'!$V:$V,$D48)+SUMIFS('Sekt-2.p'!$AC:$AC,'Sekt-2.p'!$A:$A,2,'Sekt-2.p'!$B:$B,$A48,'Sekt-2.p'!$AA:$AA,$D48)</f>
        <v>0</v>
      </c>
      <c r="R48" s="253">
        <f>SUMIFS('Sekt-2.p'!$F:$F,'Sekt-2.p'!$A:$A,2,'Sekt-2.p'!$B:$B,$A48,'Sekt-2.p'!$D:$D,$D48)+SUMIFS('Sekt-2.p'!$L:$L,'Sekt-2.p'!$A:$A,2,'Sekt-2.p'!$B:$B,$A48,'Sekt-2.p'!$J:$J,$D48)+SUMIFS('Sekt-2.p'!$R:$R,'Sekt-2.p'!$A:$A,2,'Sekt-2.p'!$B:$B,$A48,'Sekt-2.p'!$P:$P,$D48)+SUMIFS('Sekt-2.p'!$X:$X,'Sekt-2.p'!$A:$A,2,'Sekt-2.p'!$B:$B,$A48,'Sekt-2.p'!$V:$V,$D48)+SUMIFS('Sekt-2.p'!$AD:$AD,'Sekt-2.p'!$A:$A,2,'Sekt-2.p'!$B:$B,$A48,'Sekt-2.p'!$AA:$AA,$D48)</f>
        <v>0</v>
      </c>
      <c r="S48" s="184">
        <f t="shared" si="14"/>
        <v>0</v>
      </c>
      <c r="T48" s="185">
        <f t="shared" si="15"/>
        <v>0</v>
      </c>
      <c r="U48" s="191"/>
      <c r="V48" s="183">
        <f>SUMIFS('Sekt-3.p'!$E:$E,'Sekt-3.p'!$A:$A,1,'Sekt-3.p'!$B:$B,$A48,'Sekt-3.p'!$D:$D,$D48)+SUMIFS('Sekt-3.p'!$K:$K,'Sekt-3.p'!$A:$A,1,'Sekt-3.p'!$B:$B,$A48,'Sekt-3.p'!$J:$J,$D48)+SUMIFS('Sekt-3.p'!$Q:$Q,'Sekt-3.p'!$A:$A,1,'Sekt-3.p'!$B:$B,$A48,'Sekt-3.p'!$P:$P,$D48)+SUMIFS('Sekt-3.p'!$W:$W,'Sekt-3.p'!$A:$A,1,'Sekt-3.p'!$B:$B,$A48,'Sekt-3.p'!$V:$V,$D48)+SUMIFS('Sekt-3.p'!$AC:$AC,'Sekt-3.p'!$A:$A,1,'Sekt-3.p'!$B:$B,$A48,'Sekt-3.p'!$AA:$AA,$D48)</f>
        <v>0</v>
      </c>
      <c r="W48" s="252">
        <f>SUMIFS('Sekt-3.p'!$F:$F,'Sekt-3.p'!$A:$A,1,'Sekt-3.p'!$B:$B,$A48,'Sekt-3.p'!$D:$D,$D48)+SUMIFS('Sekt-3.p'!$L:$L,'Sekt-3.p'!$A:$A,1,'Sekt-3.p'!$B:$B,$A48,'Sekt-3.p'!$J:$J,$D48)+SUMIFS('Sekt-3.p'!$R:$R,'Sekt-3.p'!$A:$A,1,'Sekt-3.p'!$B:$B,$A48,'Sekt-3.p'!$P:$P,$D48)+SUMIFS('Sekt-3.p'!$X:$X,'Sekt-3.p'!$A:$A,1,'Sekt-3.p'!$B:$B,$A48,'Sekt-3.p'!$V:$V,$D48)+SUMIFS('Sekt-3.p'!$AD:$AD,'Sekt-3.p'!$A:$A,1,'Sekt-3.p'!$B:$B,$A48,'Sekt-3.p'!$AA:$AA,$D48)</f>
        <v>0</v>
      </c>
      <c r="X48" s="191"/>
      <c r="Y48" s="183">
        <f>SUMIFS('Sekt-3.p'!$E:$E,'Sekt-3.p'!$A:$A,2,'Sekt-3.p'!$B:$B,$A48,'Sekt-3.p'!$D:$D,$D48)+SUMIFS('Sekt-3.p'!$K:$K,'Sekt-3.p'!$A:$A,2,'Sekt-3.p'!$B:$B,$A48,'Sekt-3.p'!$J:$J,$D48)+SUMIFS('Sekt-3.p'!$Q:$Q,'Sekt-3.p'!$A:$A,2,'Sekt-3.p'!$B:$B,$A48,'Sekt-3.p'!$P:$P,$D48)+SUMIFS('Sekt-3.p'!$W:$W,'Sekt-3.p'!$A:$A,2,'Sekt-3.p'!$B:$B,$A48,'Sekt-3.p'!$V:$V,$D48)+SUMIFS('Sekt-3.p'!$AC:$AC,'Sekt-3.p'!$A:$A,2,'Sekt-3.p'!$B:$B,$A48,'Sekt-3.p'!$AA:$AA,$D48)</f>
        <v>0</v>
      </c>
      <c r="Z48" s="252">
        <f>SUMIFS('Sekt-3.p'!$F:$F,'Sekt-3.p'!$A:$A,2,'Sekt-3.p'!$B:$B,$A48,'Sekt-3.p'!$D:$D,$D48)+SUMIFS('Sekt-3.p'!$L:$L,'Sekt-3.p'!$A:$A,2,'Sekt-3.p'!$B:$B,$A48,'Sekt-3.p'!$J:$J,$D48)+SUMIFS('Sekt-3.p'!$R:$R,'Sekt-3.p'!$A:$A,2,'Sekt-3.p'!$B:$B,$A48,'Sekt-3.p'!$P:$P,$D48)+SUMIFS('Sekt-3.p'!$X:$X,'Sekt-3.p'!$A:$A,2,'Sekt-3.p'!$B:$B,$A48,'Sekt-3.p'!$V:$V,$D48)+SUMIFS('Sekt-3.p'!$AD:$AD,'Sekt-3.p'!$A:$A,2,'Sekt-3.p'!$B:$B,$A48,'Sekt-3.p'!$AA:$AA,$D48)</f>
        <v>0</v>
      </c>
      <c r="AA48" s="184">
        <f t="shared" si="16"/>
        <v>0</v>
      </c>
      <c r="AB48" s="254">
        <f t="shared" si="17"/>
        <v>0</v>
      </c>
      <c r="AC48" s="191"/>
      <c r="AD48" s="183">
        <f>SUMIFS('Sekt-4.p'!$E:$E,'Sekt-4.p'!$A:$A,1,'Sekt-4.p'!$B:$B,$A48,'Sekt-4.p'!$D:$D,$D48)+SUMIFS('Sekt-4.p'!$K:$K,'Sekt-4.p'!$A:$A,1,'Sekt-4.p'!$B:$B,$A48,'Sekt-4.p'!$J:$J,$D48)+SUMIFS('Sekt-4.p'!$Q:$Q,'Sekt-4.p'!$A:$A,1,'Sekt-4.p'!$B:$B,$A48,'Sekt-4.p'!$P:$P,$D48)+SUMIFS('Sekt-4.p'!$W:$W,'Sekt-4.p'!$A:$A,1,'Sekt-4.p'!$B:$B,$A48,'Sekt-4.p'!$V:$V,$D48)+SUMIFS('Sekt-4.p'!$AC:$AC,'Sekt-4.p'!$A:$A,1,'Sekt-4.p'!$B:$B,$A48,'Sekt-4.p'!$AA:$AA,$D48)</f>
        <v>0</v>
      </c>
      <c r="AE48" s="252">
        <f>SUMIFS('Sekt-4.p'!$F:$F,'Sekt-4.p'!$A:$A,1,'Sekt-4.p'!$B:$B,$A48,'Sekt-4.p'!$D:$D,$D48)+SUMIFS('Sekt-4.p'!$L:$L,'Sekt-4.p'!$A:$A,1,'Sekt-4.p'!$B:$B,$A48,'Sekt-4.p'!$J:$J,$D48)+SUMIFS('Sekt-4.p'!$R:$R,'Sekt-4.p'!$A:$A,1,'Sekt-4.p'!$B:$B,$A48,'Sekt-4.p'!$P:$P,$D48)+SUMIFS('Sekt-4.p'!$X:$X,'Sekt-4.p'!$A:$A,1,'Sekt-4.p'!$B:$B,$A48,'Sekt-4.p'!$V:$V,$D48)+SUMIFS('Sekt-4.p'!$AD:$AD,'Sekt-4.p'!$A:$A,1,'Sekt-4.p'!$B:$B,$A48,'Sekt-4.p'!$AA:$AA,$D48)</f>
        <v>0</v>
      </c>
      <c r="AF48" s="191"/>
      <c r="AG48" s="183">
        <f>SUMIFS('Sekt-4.p'!$E:$E,'Sekt-4.p'!$A:$A,1,'Sekt-4.p'!$B:$B,$A48,'Sekt-4.p'!$D:$D,$D48)+SUMIFS('Sekt-4.p'!$K:$K,'Sekt-4.p'!$A:$A,1,'Sekt-4.p'!$B:$B,$A48,'Sekt-4.p'!$J:$J,$D48)+SUMIFS('Sekt-4.p'!$Q:$Q,'Sekt-4.p'!$A:$A,1,'Sekt-4.p'!$B:$B,$A48,'Sekt-4.p'!$P:$P,$D48)+SUMIFS('Sekt-4.p'!$W:$W,'Sekt-4.p'!$A:$A,1,'Sekt-4.p'!$B:$B,$A48,'Sekt-4.p'!$V:$V,$D48)+SUMIFS('Sekt-4.p'!$AC:$AC,'Sekt-4.p'!$A:$A,1,'Sekt-4.p'!$B:$B,$A48,'Sekt-4.p'!$AA:$AA,$D48)</f>
        <v>0</v>
      </c>
      <c r="AH48" s="252">
        <f>SUMIFS('Sekt-4.p'!$F:$F,'Sekt-4.p'!$A:$A,1,'Sekt-4.p'!$B:$B,$A48,'Sekt-4.p'!$D:$D,$D48)+SUMIFS('Sekt-4.p'!$L:$L,'Sekt-4.p'!$A:$A,1,'Sekt-4.p'!$B:$B,$A48,'Sekt-4.p'!$J:$J,$D48)+SUMIFS('Sekt-4.p'!$R:$R,'Sekt-4.p'!$A:$A,1,'Sekt-4.p'!$B:$B,$A48,'Sekt-4.p'!$P:$P,$D48)+SUMIFS('Sekt-4.p'!$X:$X,'Sekt-4.p'!$A:$A,1,'Sekt-4.p'!$B:$B,$A48,'Sekt-4.p'!$V:$V,$D48)+SUMIFS('Sekt-4.p'!$AD:$AD,'Sekt-4.p'!$A:$A,1,'Sekt-4.p'!$B:$B,$A48,'Sekt-4.p'!$AA:$AA,$D48)</f>
        <v>0</v>
      </c>
      <c r="AI48" s="184">
        <f t="shared" si="18"/>
        <v>0</v>
      </c>
      <c r="AJ48" s="257">
        <f t="shared" si="19"/>
        <v>0</v>
      </c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1:51" ht="12.75" customHeight="1" x14ac:dyDescent="0.15">
      <c r="A49" s="173">
        <f t="shared" si="11"/>
        <v>7</v>
      </c>
      <c r="B49" s="217">
        <f>COUNTIF(C$10:C49,C49)</f>
        <v>4</v>
      </c>
      <c r="C49" s="312" t="str">
        <f>C48</f>
        <v>LIARPS</v>
      </c>
      <c r="D49" s="304" t="s">
        <v>45</v>
      </c>
      <c r="E49" s="189" t="s">
        <v>15</v>
      </c>
      <c r="F49" s="183">
        <f>SUMIFS('Sekt-1.p'!$E:$E,'Sekt-1.p'!$A:$A,1,'Sekt-1.p'!$B:$B,$A49,'Sekt-1.p'!$D:$D,$D49)+SUMIFS('Sekt-1.p'!$K:$K,'Sekt-1.p'!$A:$A,1,'Sekt-1.p'!$B:$B,$A49,'Sekt-1.p'!$J:$J,$D49)+SUMIFS('Sekt-1.p'!$Q:$Q,'Sekt-1.p'!$A:$A,1,'Sekt-1.p'!$B:$B,$A49,'Sekt-1.p'!$P:$P,$D49)+SUMIFS('Sekt-1.p'!$W:$W,'Sekt-1.p'!$A:$A,1,'Sekt-1.p'!$B:$B,$A49,'Sekt-1.p'!$V:$V,$D49)+SUMIFS('Sekt-1.p'!$AC:$AC,'Sekt-1.p'!$A:$A,1,'Sekt-1.p'!$B:$B,$A49,'Sekt-1.p'!$AA:$AA,$D49)</f>
        <v>0.48</v>
      </c>
      <c r="G49" s="252">
        <f>SUMIFS('Sekt-1.p'!$F:$F,'Sekt-1.p'!$A:$A,1,'Sekt-1.p'!$B:$B,$A49,'Sekt-1.p'!$D:$D,$D49)+SUMIFS('Sekt-1.p'!$L:$L,'Sekt-1.p'!$A:$A,1,'Sekt-1.p'!$B:$B,$A49,'Sekt-1.p'!$J:$J,$D49)+SUMIFS('Sekt-1.p'!$R:$R,'Sekt-1.p'!$A:$A,1,'Sekt-1.p'!$B:$B,$A49,'Sekt-1.p'!$P:$P,$D49)+SUMIFS('Sekt-1.p'!$X:$X,'Sekt-1.p'!$A:$A,1,'Sekt-1.p'!$B:$B,$A49,'Sekt-1.p'!$V:$V,$D49)+SUMIFS('Sekt-1.p'!$AD:$AD,'Sekt-1.p'!$A:$A,1,'Sekt-1.p'!$B:$B,$A49,'Sekt-1.p'!$AA:$AA,$D49)</f>
        <v>3</v>
      </c>
      <c r="H49" s="191" t="s">
        <v>16</v>
      </c>
      <c r="I49" s="183">
        <f>SUMIFS('Sekt-1.p'!$E:$E,'Sekt-1.p'!$A:$A,2,'Sekt-1.p'!$B:$B,$A49,'Sekt-1.p'!$D:$D,$D49)+SUMIFS('Sekt-1.p'!$K:$K,'Sekt-1.p'!$A:$A,2,'Sekt-1.p'!$B:$B,$A49,'Sekt-1.p'!$J:$J,$D49)+SUMIFS('Sekt-1.p'!$Q:$Q,'Sekt-1.p'!$A:$A,2,'Sekt-1.p'!$B:$B,$A49,'Sekt-1.p'!$P:$P,$D49)+SUMIFS('Sekt-1.p'!$W:$W,'Sekt-1.p'!$A:$A,2,'Sekt-1.p'!$B:$B,$A49,'Sekt-1.p'!$V:$V,$D49)+SUMIFS('Sekt-1.p'!$AC:$AC,'Sekt-1.p'!$A:$A,2,'Sekt-1.p'!$B:$B,$A49,'Sekt-1.p'!$AA:$AA,$D49)</f>
        <v>0.23599999999999999</v>
      </c>
      <c r="J49" s="253">
        <f>SUMIFS('Sekt-1.p'!$F:$F,'Sekt-1.p'!$A:$A,2,'Sekt-1.p'!$B:$B,$A49,'Sekt-1.p'!$D:$D,$D49)+SUMIFS('Sekt-1.p'!$L:$L,'Sekt-1.p'!$A:$A,2,'Sekt-1.p'!$B:$B,$A49,'Sekt-1.p'!$J:$J,$D49)+SUMIFS('Sekt-1.p'!$R:$R,'Sekt-1.p'!$A:$A,2,'Sekt-1.p'!$B:$B,$A49,'Sekt-1.p'!$P:$P,$D49)+SUMIFS('Sekt-1.p'!$X:$X,'Sekt-1.p'!$A:$A,2,'Sekt-1.p'!$B:$B,$A49,'Sekt-1.p'!$V:$V,$D49)+SUMIFS('Sekt-1.p'!$AD:$AD,'Sekt-1.p'!$A:$A,2,'Sekt-1.p'!$B:$B,$A49,'Sekt-1.p'!$AA:$AA,$D49)</f>
        <v>2</v>
      </c>
      <c r="K49" s="184">
        <f t="shared" si="12"/>
        <v>0.71599999999999997</v>
      </c>
      <c r="L49" s="185">
        <f t="shared" si="13"/>
        <v>5</v>
      </c>
      <c r="M49" s="193"/>
      <c r="N49" s="183">
        <f>SUMIFS('Sekt-2.p'!$E:$E,'Sekt-2.p'!$A:$A,1,'Sekt-2.p'!$B:$B,$A49,'Sekt-2.p'!$D:$D,$D49)+SUMIFS('Sekt-2.p'!$K:$K,'Sekt-2.p'!$A:$A,1,'Sekt-2.p'!$B:$B,$A49,'Sekt-2.p'!$J:$J,$D49)+SUMIFS('Sekt-2.p'!$Q:$Q,'Sekt-2.p'!$A:$A,1,'Sekt-2.p'!$B:$B,$A49,'Sekt-2.p'!$P:$P,$D49)+SUMIFS('Sekt-2.p'!$W:$W,'Sekt-2.p'!$A:$A,1,'Sekt-2.p'!$B:$B,$A49,'Sekt-2.p'!$V:$V,$D49)+SUMIFS('Sekt-2.p'!$AC:$AC,'Sekt-2.p'!$A:$A,1,'Sekt-2.p'!$B:$B,$A49,'Sekt-2.p'!$AA:$AA,$D49)</f>
        <v>0</v>
      </c>
      <c r="O49" s="252">
        <f>SUMIFS('Sekt-2.p'!$F:$F,'Sekt-2.p'!$A:$A,1,'Sekt-2.p'!$B:$B,$A49,'Sekt-2.p'!$D:$D,$D49)+SUMIFS('Sekt-2.p'!$L:$L,'Sekt-2.p'!$A:$A,1,'Sekt-2.p'!$B:$B,$A49,'Sekt-2.p'!$J:$J,$D49)+SUMIFS('Sekt-2.p'!$R:$R,'Sekt-2.p'!$A:$A,1,'Sekt-2.p'!$B:$B,$A49,'Sekt-2.p'!$P:$P,$D49)+SUMIFS('Sekt-2.p'!$X:$X,'Sekt-2.p'!$A:$A,1,'Sekt-2.p'!$B:$B,$A49,'Sekt-2.p'!$V:$V,$D49)+SUMIFS('Sekt-2.p'!$AD:$AD,'Sekt-2.p'!$A:$A,1,'Sekt-2.p'!$B:$B,$A49,'Sekt-2.p'!$AA:$AA,$D49)</f>
        <v>0</v>
      </c>
      <c r="P49" s="191"/>
      <c r="Q49" s="183">
        <f>SUMIFS('Sekt-2.p'!$E:$E,'Sekt-2.p'!$A:$A,2,'Sekt-2.p'!$B:$B,$A49,'Sekt-2.p'!$D:$D,$D49)+SUMIFS('Sekt-2.p'!$K:$K,'Sekt-2.p'!$A:$A,2,'Sekt-2.p'!$B:$B,$A49,'Sekt-2.p'!$J:$J,$D49)+SUMIFS('Sekt-2.p'!$Q:$Q,'Sekt-2.p'!$A:$A,2,'Sekt-2.p'!$B:$B,$A49,'Sekt-2.p'!$P:$P,$D49)+SUMIFS('Sekt-2.p'!$W:$W,'Sekt-2.p'!$A:$A,2,'Sekt-2.p'!$B:$B,$A49,'Sekt-2.p'!$V:$V,$D49)+SUMIFS('Sekt-2.p'!$AC:$AC,'Sekt-2.p'!$A:$A,2,'Sekt-2.p'!$B:$B,$A49,'Sekt-2.p'!$AA:$AA,$D49)</f>
        <v>0</v>
      </c>
      <c r="R49" s="253">
        <f>SUMIFS('Sekt-2.p'!$F:$F,'Sekt-2.p'!$A:$A,2,'Sekt-2.p'!$B:$B,$A49,'Sekt-2.p'!$D:$D,$D49)+SUMIFS('Sekt-2.p'!$L:$L,'Sekt-2.p'!$A:$A,2,'Sekt-2.p'!$B:$B,$A49,'Sekt-2.p'!$J:$J,$D49)+SUMIFS('Sekt-2.p'!$R:$R,'Sekt-2.p'!$A:$A,2,'Sekt-2.p'!$B:$B,$A49,'Sekt-2.p'!$P:$P,$D49)+SUMIFS('Sekt-2.p'!$X:$X,'Sekt-2.p'!$A:$A,2,'Sekt-2.p'!$B:$B,$A49,'Sekt-2.p'!$V:$V,$D49)+SUMIFS('Sekt-2.p'!$AD:$AD,'Sekt-2.p'!$A:$A,2,'Sekt-2.p'!$B:$B,$A49,'Sekt-2.p'!$AA:$AA,$D49)</f>
        <v>0</v>
      </c>
      <c r="S49" s="184">
        <f t="shared" si="14"/>
        <v>0</v>
      </c>
      <c r="T49" s="185">
        <f t="shared" si="15"/>
        <v>0</v>
      </c>
      <c r="U49" s="191"/>
      <c r="V49" s="183">
        <f>SUMIFS('Sekt-3.p'!$E:$E,'Sekt-3.p'!$A:$A,1,'Sekt-3.p'!$B:$B,$A49,'Sekt-3.p'!$D:$D,$D49)+SUMIFS('Sekt-3.p'!$K:$K,'Sekt-3.p'!$A:$A,1,'Sekt-3.p'!$B:$B,$A49,'Sekt-3.p'!$J:$J,$D49)+SUMIFS('Sekt-3.p'!$Q:$Q,'Sekt-3.p'!$A:$A,1,'Sekt-3.p'!$B:$B,$A49,'Sekt-3.p'!$P:$P,$D49)+SUMIFS('Sekt-3.p'!$W:$W,'Sekt-3.p'!$A:$A,1,'Sekt-3.p'!$B:$B,$A49,'Sekt-3.p'!$V:$V,$D49)+SUMIFS('Sekt-3.p'!$AC:$AC,'Sekt-3.p'!$A:$A,1,'Sekt-3.p'!$B:$B,$A49,'Sekt-3.p'!$AA:$AA,$D49)</f>
        <v>0</v>
      </c>
      <c r="W49" s="252">
        <f>SUMIFS('Sekt-3.p'!$F:$F,'Sekt-3.p'!$A:$A,1,'Sekt-3.p'!$B:$B,$A49,'Sekt-3.p'!$D:$D,$D49)+SUMIFS('Sekt-3.p'!$L:$L,'Sekt-3.p'!$A:$A,1,'Sekt-3.p'!$B:$B,$A49,'Sekt-3.p'!$J:$J,$D49)+SUMIFS('Sekt-3.p'!$R:$R,'Sekt-3.p'!$A:$A,1,'Sekt-3.p'!$B:$B,$A49,'Sekt-3.p'!$P:$P,$D49)+SUMIFS('Sekt-3.p'!$X:$X,'Sekt-3.p'!$A:$A,1,'Sekt-3.p'!$B:$B,$A49,'Sekt-3.p'!$V:$V,$D49)+SUMIFS('Sekt-3.p'!$AD:$AD,'Sekt-3.p'!$A:$A,1,'Sekt-3.p'!$B:$B,$A49,'Sekt-3.p'!$AA:$AA,$D49)</f>
        <v>0</v>
      </c>
      <c r="X49" s="191"/>
      <c r="Y49" s="183">
        <f>SUMIFS('Sekt-3.p'!$E:$E,'Sekt-3.p'!$A:$A,2,'Sekt-3.p'!$B:$B,$A49,'Sekt-3.p'!$D:$D,$D49)+SUMIFS('Sekt-3.p'!$K:$K,'Sekt-3.p'!$A:$A,2,'Sekt-3.p'!$B:$B,$A49,'Sekt-3.p'!$J:$J,$D49)+SUMIFS('Sekt-3.p'!$Q:$Q,'Sekt-3.p'!$A:$A,2,'Sekt-3.p'!$B:$B,$A49,'Sekt-3.p'!$P:$P,$D49)+SUMIFS('Sekt-3.p'!$W:$W,'Sekt-3.p'!$A:$A,2,'Sekt-3.p'!$B:$B,$A49,'Sekt-3.p'!$V:$V,$D49)+SUMIFS('Sekt-3.p'!$AC:$AC,'Sekt-3.p'!$A:$A,2,'Sekt-3.p'!$B:$B,$A49,'Sekt-3.p'!$AA:$AA,$D49)</f>
        <v>0</v>
      </c>
      <c r="Z49" s="252">
        <f>SUMIFS('Sekt-3.p'!$F:$F,'Sekt-3.p'!$A:$A,2,'Sekt-3.p'!$B:$B,$A49,'Sekt-3.p'!$D:$D,$D49)+SUMIFS('Sekt-3.p'!$L:$L,'Sekt-3.p'!$A:$A,2,'Sekt-3.p'!$B:$B,$A49,'Sekt-3.p'!$J:$J,$D49)+SUMIFS('Sekt-3.p'!$R:$R,'Sekt-3.p'!$A:$A,2,'Sekt-3.p'!$B:$B,$A49,'Sekt-3.p'!$P:$P,$D49)+SUMIFS('Sekt-3.p'!$X:$X,'Sekt-3.p'!$A:$A,2,'Sekt-3.p'!$B:$B,$A49,'Sekt-3.p'!$V:$V,$D49)+SUMIFS('Sekt-3.p'!$AD:$AD,'Sekt-3.p'!$A:$A,2,'Sekt-3.p'!$B:$B,$A49,'Sekt-3.p'!$AA:$AA,$D49)</f>
        <v>0</v>
      </c>
      <c r="AA49" s="184">
        <f t="shared" si="16"/>
        <v>0</v>
      </c>
      <c r="AB49" s="254">
        <f t="shared" si="17"/>
        <v>0</v>
      </c>
      <c r="AC49" s="191"/>
      <c r="AD49" s="183">
        <f>SUMIFS('Sekt-4.p'!$E:$E,'Sekt-4.p'!$A:$A,1,'Sekt-4.p'!$B:$B,$A49,'Sekt-4.p'!$D:$D,$D49)+SUMIFS('Sekt-4.p'!$K:$K,'Sekt-4.p'!$A:$A,1,'Sekt-4.p'!$B:$B,$A49,'Sekt-4.p'!$J:$J,$D49)+SUMIFS('Sekt-4.p'!$Q:$Q,'Sekt-4.p'!$A:$A,1,'Sekt-4.p'!$B:$B,$A49,'Sekt-4.p'!$P:$P,$D49)+SUMIFS('Sekt-4.p'!$W:$W,'Sekt-4.p'!$A:$A,1,'Sekt-4.p'!$B:$B,$A49,'Sekt-4.p'!$V:$V,$D49)+SUMIFS('Sekt-4.p'!$AC:$AC,'Sekt-4.p'!$A:$A,1,'Sekt-4.p'!$B:$B,$A49,'Sekt-4.p'!$AA:$AA,$D49)</f>
        <v>0</v>
      </c>
      <c r="AE49" s="252">
        <f>SUMIFS('Sekt-4.p'!$F:$F,'Sekt-4.p'!$A:$A,1,'Sekt-4.p'!$B:$B,$A49,'Sekt-4.p'!$D:$D,$D49)+SUMIFS('Sekt-4.p'!$L:$L,'Sekt-4.p'!$A:$A,1,'Sekt-4.p'!$B:$B,$A49,'Sekt-4.p'!$J:$J,$D49)+SUMIFS('Sekt-4.p'!$R:$R,'Sekt-4.p'!$A:$A,1,'Sekt-4.p'!$B:$B,$A49,'Sekt-4.p'!$P:$P,$D49)+SUMIFS('Sekt-4.p'!$X:$X,'Sekt-4.p'!$A:$A,1,'Sekt-4.p'!$B:$B,$A49,'Sekt-4.p'!$V:$V,$D49)+SUMIFS('Sekt-4.p'!$AD:$AD,'Sekt-4.p'!$A:$A,1,'Sekt-4.p'!$B:$B,$A49,'Sekt-4.p'!$AA:$AA,$D49)</f>
        <v>0</v>
      </c>
      <c r="AF49" s="191"/>
      <c r="AG49" s="183">
        <f>SUMIFS('Sekt-4.p'!$E:$E,'Sekt-4.p'!$A:$A,1,'Sekt-4.p'!$B:$B,$A49,'Sekt-4.p'!$D:$D,$D49)+SUMIFS('Sekt-4.p'!$K:$K,'Sekt-4.p'!$A:$A,1,'Sekt-4.p'!$B:$B,$A49,'Sekt-4.p'!$J:$J,$D49)+SUMIFS('Sekt-4.p'!$Q:$Q,'Sekt-4.p'!$A:$A,1,'Sekt-4.p'!$B:$B,$A49,'Sekt-4.p'!$P:$P,$D49)+SUMIFS('Sekt-4.p'!$W:$W,'Sekt-4.p'!$A:$A,1,'Sekt-4.p'!$B:$B,$A49,'Sekt-4.p'!$V:$V,$D49)+SUMIFS('Sekt-4.p'!$AC:$AC,'Sekt-4.p'!$A:$A,1,'Sekt-4.p'!$B:$B,$A49,'Sekt-4.p'!$AA:$AA,$D49)</f>
        <v>0</v>
      </c>
      <c r="AH49" s="252">
        <f>SUMIFS('Sekt-4.p'!$F:$F,'Sekt-4.p'!$A:$A,1,'Sekt-4.p'!$B:$B,$A49,'Sekt-4.p'!$D:$D,$D49)+SUMIFS('Sekt-4.p'!$L:$L,'Sekt-4.p'!$A:$A,1,'Sekt-4.p'!$B:$B,$A49,'Sekt-4.p'!$J:$J,$D49)+SUMIFS('Sekt-4.p'!$R:$R,'Sekt-4.p'!$A:$A,1,'Sekt-4.p'!$B:$B,$A49,'Sekt-4.p'!$P:$P,$D49)+SUMIFS('Sekt-4.p'!$X:$X,'Sekt-4.p'!$A:$A,1,'Sekt-4.p'!$B:$B,$A49,'Sekt-4.p'!$V:$V,$D49)+SUMIFS('Sekt-4.p'!$AD:$AD,'Sekt-4.p'!$A:$A,1,'Sekt-4.p'!$B:$B,$A49,'Sekt-4.p'!$AA:$AA,$D49)</f>
        <v>0</v>
      </c>
      <c r="AI49" s="184">
        <f t="shared" si="18"/>
        <v>0</v>
      </c>
      <c r="AJ49" s="257">
        <f t="shared" si="19"/>
        <v>0</v>
      </c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1:51" ht="12.75" customHeight="1" x14ac:dyDescent="0.15">
      <c r="A50" s="173">
        <f t="shared" si="11"/>
        <v>7</v>
      </c>
      <c r="B50" s="217">
        <f>COUNTIF(C$10:C50,C50)</f>
        <v>5</v>
      </c>
      <c r="C50" s="312" t="str">
        <f>C49</f>
        <v>LIARPS</v>
      </c>
      <c r="D50" s="304" t="s">
        <v>44</v>
      </c>
      <c r="E50" s="189"/>
      <c r="F50" s="183">
        <f>SUMIFS('Sekt-1.p'!$E:$E,'Sekt-1.p'!$A:$A,1,'Sekt-1.p'!$B:$B,$A50,'Sekt-1.p'!$D:$D,$D50)+SUMIFS('Sekt-1.p'!$K:$K,'Sekt-1.p'!$A:$A,1,'Sekt-1.p'!$B:$B,$A50,'Sekt-1.p'!$J:$J,$D50)+SUMIFS('Sekt-1.p'!$Q:$Q,'Sekt-1.p'!$A:$A,1,'Sekt-1.p'!$B:$B,$A50,'Sekt-1.p'!$P:$P,$D50)+SUMIFS('Sekt-1.p'!$W:$W,'Sekt-1.p'!$A:$A,1,'Sekt-1.p'!$B:$B,$A50,'Sekt-1.p'!$V:$V,$D50)+SUMIFS('Sekt-1.p'!$AC:$AC,'Sekt-1.p'!$A:$A,1,'Sekt-1.p'!$B:$B,$A50,'Sekt-1.p'!$AA:$AA,$D50)</f>
        <v>0</v>
      </c>
      <c r="G50" s="252">
        <f>SUMIFS('Sekt-1.p'!$F:$F,'Sekt-1.p'!$A:$A,1,'Sekt-1.p'!$B:$B,$A50,'Sekt-1.p'!$D:$D,$D50)+SUMIFS('Sekt-1.p'!$L:$L,'Sekt-1.p'!$A:$A,1,'Sekt-1.p'!$B:$B,$A50,'Sekt-1.p'!$J:$J,$D50)+SUMIFS('Sekt-1.p'!$R:$R,'Sekt-1.p'!$A:$A,1,'Sekt-1.p'!$B:$B,$A50,'Sekt-1.p'!$P:$P,$D50)+SUMIFS('Sekt-1.p'!$X:$X,'Sekt-1.p'!$A:$A,1,'Sekt-1.p'!$B:$B,$A50,'Sekt-1.p'!$V:$V,$D50)+SUMIFS('Sekt-1.p'!$AD:$AD,'Sekt-1.p'!$A:$A,1,'Sekt-1.p'!$B:$B,$A50,'Sekt-1.p'!$AA:$AA,$D50)</f>
        <v>0</v>
      </c>
      <c r="H50" s="191"/>
      <c r="I50" s="183">
        <f>SUMIFS('Sekt-1.p'!$E:$E,'Sekt-1.p'!$A:$A,2,'Sekt-1.p'!$B:$B,$A50,'Sekt-1.p'!$D:$D,$D50)+SUMIFS('Sekt-1.p'!$K:$K,'Sekt-1.p'!$A:$A,2,'Sekt-1.p'!$B:$B,$A50,'Sekt-1.p'!$J:$J,$D50)+SUMIFS('Sekt-1.p'!$Q:$Q,'Sekt-1.p'!$A:$A,2,'Sekt-1.p'!$B:$B,$A50,'Sekt-1.p'!$P:$P,$D50)+SUMIFS('Sekt-1.p'!$W:$W,'Sekt-1.p'!$A:$A,2,'Sekt-1.p'!$B:$B,$A50,'Sekt-1.p'!$V:$V,$D50)+SUMIFS('Sekt-1.p'!$AC:$AC,'Sekt-1.p'!$A:$A,2,'Sekt-1.p'!$B:$B,$A50,'Sekt-1.p'!$AA:$AA,$D50)</f>
        <v>0</v>
      </c>
      <c r="J50" s="253">
        <f>SUMIFS('Sekt-1.p'!$F:$F,'Sekt-1.p'!$A:$A,2,'Sekt-1.p'!$B:$B,$A50,'Sekt-1.p'!$D:$D,$D50)+SUMIFS('Sekt-1.p'!$L:$L,'Sekt-1.p'!$A:$A,2,'Sekt-1.p'!$B:$B,$A50,'Sekt-1.p'!$J:$J,$D50)+SUMIFS('Sekt-1.p'!$R:$R,'Sekt-1.p'!$A:$A,2,'Sekt-1.p'!$B:$B,$A50,'Sekt-1.p'!$P:$P,$D50)+SUMIFS('Sekt-1.p'!$X:$X,'Sekt-1.p'!$A:$A,2,'Sekt-1.p'!$B:$B,$A50,'Sekt-1.p'!$V:$V,$D50)+SUMIFS('Sekt-1.p'!$AD:$AD,'Sekt-1.p'!$A:$A,2,'Sekt-1.p'!$B:$B,$A50,'Sekt-1.p'!$AA:$AA,$D50)</f>
        <v>0</v>
      </c>
      <c r="K50" s="184">
        <f t="shared" si="12"/>
        <v>0</v>
      </c>
      <c r="L50" s="185">
        <f t="shared" si="13"/>
        <v>0</v>
      </c>
      <c r="M50" s="193"/>
      <c r="N50" s="183">
        <f>SUMIFS('Sekt-2.p'!$E:$E,'Sekt-2.p'!$A:$A,1,'Sekt-2.p'!$B:$B,$A50,'Sekt-2.p'!$D:$D,$D50)+SUMIFS('Sekt-2.p'!$K:$K,'Sekt-2.p'!$A:$A,1,'Sekt-2.p'!$B:$B,$A50,'Sekt-2.p'!$J:$J,$D50)+SUMIFS('Sekt-2.p'!$Q:$Q,'Sekt-2.p'!$A:$A,1,'Sekt-2.p'!$B:$B,$A50,'Sekt-2.p'!$P:$P,$D50)+SUMIFS('Sekt-2.p'!$W:$W,'Sekt-2.p'!$A:$A,1,'Sekt-2.p'!$B:$B,$A50,'Sekt-2.p'!$V:$V,$D50)+SUMIFS('Sekt-2.p'!$AC:$AC,'Sekt-2.p'!$A:$A,1,'Sekt-2.p'!$B:$B,$A50,'Sekt-2.p'!$AA:$AA,$D50)</f>
        <v>0</v>
      </c>
      <c r="O50" s="252">
        <f>SUMIFS('Sekt-2.p'!$F:$F,'Sekt-2.p'!$A:$A,1,'Sekt-2.p'!$B:$B,$A50,'Sekt-2.p'!$D:$D,$D50)+SUMIFS('Sekt-2.p'!$L:$L,'Sekt-2.p'!$A:$A,1,'Sekt-2.p'!$B:$B,$A50,'Sekt-2.p'!$J:$J,$D50)+SUMIFS('Sekt-2.p'!$R:$R,'Sekt-2.p'!$A:$A,1,'Sekt-2.p'!$B:$B,$A50,'Sekt-2.p'!$P:$P,$D50)+SUMIFS('Sekt-2.p'!$X:$X,'Sekt-2.p'!$A:$A,1,'Sekt-2.p'!$B:$B,$A50,'Sekt-2.p'!$V:$V,$D50)+SUMIFS('Sekt-2.p'!$AD:$AD,'Sekt-2.p'!$A:$A,1,'Sekt-2.p'!$B:$B,$A50,'Sekt-2.p'!$AA:$AA,$D50)</f>
        <v>0</v>
      </c>
      <c r="P50" s="191"/>
      <c r="Q50" s="183">
        <f>SUMIFS('Sekt-2.p'!$E:$E,'Sekt-2.p'!$A:$A,2,'Sekt-2.p'!$B:$B,$A50,'Sekt-2.p'!$D:$D,$D50)+SUMIFS('Sekt-2.p'!$K:$K,'Sekt-2.p'!$A:$A,2,'Sekt-2.p'!$B:$B,$A50,'Sekt-2.p'!$J:$J,$D50)+SUMIFS('Sekt-2.p'!$Q:$Q,'Sekt-2.p'!$A:$A,2,'Sekt-2.p'!$B:$B,$A50,'Sekt-2.p'!$P:$P,$D50)+SUMIFS('Sekt-2.p'!$W:$W,'Sekt-2.p'!$A:$A,2,'Sekt-2.p'!$B:$B,$A50,'Sekt-2.p'!$V:$V,$D50)+SUMIFS('Sekt-2.p'!$AC:$AC,'Sekt-2.p'!$A:$A,2,'Sekt-2.p'!$B:$B,$A50,'Sekt-2.p'!$AA:$AA,$D50)</f>
        <v>0</v>
      </c>
      <c r="R50" s="253">
        <f>SUMIFS('Sekt-2.p'!$F:$F,'Sekt-2.p'!$A:$A,2,'Sekt-2.p'!$B:$B,$A50,'Sekt-2.p'!$D:$D,$D50)+SUMIFS('Sekt-2.p'!$L:$L,'Sekt-2.p'!$A:$A,2,'Sekt-2.p'!$B:$B,$A50,'Sekt-2.p'!$J:$J,$D50)+SUMIFS('Sekt-2.p'!$R:$R,'Sekt-2.p'!$A:$A,2,'Sekt-2.p'!$B:$B,$A50,'Sekt-2.p'!$P:$P,$D50)+SUMIFS('Sekt-2.p'!$X:$X,'Sekt-2.p'!$A:$A,2,'Sekt-2.p'!$B:$B,$A50,'Sekt-2.p'!$V:$V,$D50)+SUMIFS('Sekt-2.p'!$AD:$AD,'Sekt-2.p'!$A:$A,2,'Sekt-2.p'!$B:$B,$A50,'Sekt-2.p'!$AA:$AA,$D50)</f>
        <v>0</v>
      </c>
      <c r="S50" s="184">
        <f t="shared" si="14"/>
        <v>0</v>
      </c>
      <c r="T50" s="185">
        <f t="shared" si="15"/>
        <v>0</v>
      </c>
      <c r="U50" s="191"/>
      <c r="V50" s="183">
        <f>SUMIFS('Sekt-3.p'!$E:$E,'Sekt-3.p'!$A:$A,1,'Sekt-3.p'!$B:$B,$A50,'Sekt-3.p'!$D:$D,$D50)+SUMIFS('Sekt-3.p'!$K:$K,'Sekt-3.p'!$A:$A,1,'Sekt-3.p'!$B:$B,$A50,'Sekt-3.p'!$J:$J,$D50)+SUMIFS('Sekt-3.p'!$Q:$Q,'Sekt-3.p'!$A:$A,1,'Sekt-3.p'!$B:$B,$A50,'Sekt-3.p'!$P:$P,$D50)+SUMIFS('Sekt-3.p'!$W:$W,'Sekt-3.p'!$A:$A,1,'Sekt-3.p'!$B:$B,$A50,'Sekt-3.p'!$V:$V,$D50)+SUMIFS('Sekt-3.p'!$AC:$AC,'Sekt-3.p'!$A:$A,1,'Sekt-3.p'!$B:$B,$A50,'Sekt-3.p'!$AA:$AA,$D50)</f>
        <v>0</v>
      </c>
      <c r="W50" s="252">
        <f>SUMIFS('Sekt-3.p'!$F:$F,'Sekt-3.p'!$A:$A,1,'Sekt-3.p'!$B:$B,$A50,'Sekt-3.p'!$D:$D,$D50)+SUMIFS('Sekt-3.p'!$L:$L,'Sekt-3.p'!$A:$A,1,'Sekt-3.p'!$B:$B,$A50,'Sekt-3.p'!$J:$J,$D50)+SUMIFS('Sekt-3.p'!$R:$R,'Sekt-3.p'!$A:$A,1,'Sekt-3.p'!$B:$B,$A50,'Sekt-3.p'!$P:$P,$D50)+SUMIFS('Sekt-3.p'!$X:$X,'Sekt-3.p'!$A:$A,1,'Sekt-3.p'!$B:$B,$A50,'Sekt-3.p'!$V:$V,$D50)+SUMIFS('Sekt-3.p'!$AD:$AD,'Sekt-3.p'!$A:$A,1,'Sekt-3.p'!$B:$B,$A50,'Sekt-3.p'!$AA:$AA,$D50)</f>
        <v>0</v>
      </c>
      <c r="X50" s="191"/>
      <c r="Y50" s="183">
        <f>SUMIFS('Sekt-3.p'!$E:$E,'Sekt-3.p'!$A:$A,2,'Sekt-3.p'!$B:$B,$A50,'Sekt-3.p'!$D:$D,$D50)+SUMIFS('Sekt-3.p'!$K:$K,'Sekt-3.p'!$A:$A,2,'Sekt-3.p'!$B:$B,$A50,'Sekt-3.p'!$J:$J,$D50)+SUMIFS('Sekt-3.p'!$Q:$Q,'Sekt-3.p'!$A:$A,2,'Sekt-3.p'!$B:$B,$A50,'Sekt-3.p'!$P:$P,$D50)+SUMIFS('Sekt-3.p'!$W:$W,'Sekt-3.p'!$A:$A,2,'Sekt-3.p'!$B:$B,$A50,'Sekt-3.p'!$V:$V,$D50)+SUMIFS('Sekt-3.p'!$AC:$AC,'Sekt-3.p'!$A:$A,2,'Sekt-3.p'!$B:$B,$A50,'Sekt-3.p'!$AA:$AA,$D50)</f>
        <v>0</v>
      </c>
      <c r="Z50" s="252">
        <f>SUMIFS('Sekt-3.p'!$F:$F,'Sekt-3.p'!$A:$A,2,'Sekt-3.p'!$B:$B,$A50,'Sekt-3.p'!$D:$D,$D50)+SUMIFS('Sekt-3.p'!$L:$L,'Sekt-3.p'!$A:$A,2,'Sekt-3.p'!$B:$B,$A50,'Sekt-3.p'!$J:$J,$D50)+SUMIFS('Sekt-3.p'!$R:$R,'Sekt-3.p'!$A:$A,2,'Sekt-3.p'!$B:$B,$A50,'Sekt-3.p'!$P:$P,$D50)+SUMIFS('Sekt-3.p'!$X:$X,'Sekt-3.p'!$A:$A,2,'Sekt-3.p'!$B:$B,$A50,'Sekt-3.p'!$V:$V,$D50)+SUMIFS('Sekt-3.p'!$AD:$AD,'Sekt-3.p'!$A:$A,2,'Sekt-3.p'!$B:$B,$A50,'Sekt-3.p'!$AA:$AA,$D50)</f>
        <v>0</v>
      </c>
      <c r="AA50" s="184">
        <f t="shared" si="16"/>
        <v>0</v>
      </c>
      <c r="AB50" s="254">
        <f t="shared" si="17"/>
        <v>0</v>
      </c>
      <c r="AC50" s="191"/>
      <c r="AD50" s="183">
        <f>SUMIFS('Sekt-4.p'!$E:$E,'Sekt-4.p'!$A:$A,1,'Sekt-4.p'!$B:$B,$A50,'Sekt-4.p'!$D:$D,$D50)+SUMIFS('Sekt-4.p'!$K:$K,'Sekt-4.p'!$A:$A,1,'Sekt-4.p'!$B:$B,$A50,'Sekt-4.p'!$J:$J,$D50)+SUMIFS('Sekt-4.p'!$Q:$Q,'Sekt-4.p'!$A:$A,1,'Sekt-4.p'!$B:$B,$A50,'Sekt-4.p'!$P:$P,$D50)+SUMIFS('Sekt-4.p'!$W:$W,'Sekt-4.p'!$A:$A,1,'Sekt-4.p'!$B:$B,$A50,'Sekt-4.p'!$V:$V,$D50)+SUMIFS('Sekt-4.p'!$AC:$AC,'Sekt-4.p'!$A:$A,1,'Sekt-4.p'!$B:$B,$A50,'Sekt-4.p'!$AA:$AA,$D50)</f>
        <v>0</v>
      </c>
      <c r="AE50" s="252">
        <f>SUMIFS('Sekt-4.p'!$F:$F,'Sekt-4.p'!$A:$A,1,'Sekt-4.p'!$B:$B,$A50,'Sekt-4.p'!$D:$D,$D50)+SUMIFS('Sekt-4.p'!$L:$L,'Sekt-4.p'!$A:$A,1,'Sekt-4.p'!$B:$B,$A50,'Sekt-4.p'!$J:$J,$D50)+SUMIFS('Sekt-4.p'!$R:$R,'Sekt-4.p'!$A:$A,1,'Sekt-4.p'!$B:$B,$A50,'Sekt-4.p'!$P:$P,$D50)+SUMIFS('Sekt-4.p'!$X:$X,'Sekt-4.p'!$A:$A,1,'Sekt-4.p'!$B:$B,$A50,'Sekt-4.p'!$V:$V,$D50)+SUMIFS('Sekt-4.p'!$AD:$AD,'Sekt-4.p'!$A:$A,1,'Sekt-4.p'!$B:$B,$A50,'Sekt-4.p'!$AA:$AA,$D50)</f>
        <v>0</v>
      </c>
      <c r="AF50" s="191"/>
      <c r="AG50" s="183">
        <f>SUMIFS('Sekt-4.p'!$E:$E,'Sekt-4.p'!$A:$A,1,'Sekt-4.p'!$B:$B,$A50,'Sekt-4.p'!$D:$D,$D50)+SUMIFS('Sekt-4.p'!$K:$K,'Sekt-4.p'!$A:$A,1,'Sekt-4.p'!$B:$B,$A50,'Sekt-4.p'!$J:$J,$D50)+SUMIFS('Sekt-4.p'!$Q:$Q,'Sekt-4.p'!$A:$A,1,'Sekt-4.p'!$B:$B,$A50,'Sekt-4.p'!$P:$P,$D50)+SUMIFS('Sekt-4.p'!$W:$W,'Sekt-4.p'!$A:$A,1,'Sekt-4.p'!$B:$B,$A50,'Sekt-4.p'!$V:$V,$D50)+SUMIFS('Sekt-4.p'!$AC:$AC,'Sekt-4.p'!$A:$A,1,'Sekt-4.p'!$B:$B,$A50,'Sekt-4.p'!$AA:$AA,$D50)</f>
        <v>0</v>
      </c>
      <c r="AH50" s="252">
        <f>SUMIFS('Sekt-4.p'!$F:$F,'Sekt-4.p'!$A:$A,1,'Sekt-4.p'!$B:$B,$A50,'Sekt-4.p'!$D:$D,$D50)+SUMIFS('Sekt-4.p'!$L:$L,'Sekt-4.p'!$A:$A,1,'Sekt-4.p'!$B:$B,$A50,'Sekt-4.p'!$J:$J,$D50)+SUMIFS('Sekt-4.p'!$R:$R,'Sekt-4.p'!$A:$A,1,'Sekt-4.p'!$B:$B,$A50,'Sekt-4.p'!$P:$P,$D50)+SUMIFS('Sekt-4.p'!$X:$X,'Sekt-4.p'!$A:$A,1,'Sekt-4.p'!$B:$B,$A50,'Sekt-4.p'!$V:$V,$D50)+SUMIFS('Sekt-4.p'!$AD:$AD,'Sekt-4.p'!$A:$A,1,'Sekt-4.p'!$B:$B,$A50,'Sekt-4.p'!$AA:$AA,$D50)</f>
        <v>0</v>
      </c>
      <c r="AI50" s="184">
        <f t="shared" si="18"/>
        <v>0</v>
      </c>
      <c r="AJ50" s="257">
        <f t="shared" si="19"/>
        <v>0</v>
      </c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1:51" ht="12.75" customHeight="1" x14ac:dyDescent="0.15">
      <c r="A51" s="173">
        <f t="shared" si="11"/>
        <v>7</v>
      </c>
      <c r="B51" s="217">
        <f>COUNTIF(C$10:C51,C51)</f>
        <v>6</v>
      </c>
      <c r="C51" s="312" t="str">
        <f>C50</f>
        <v>LIARPS</v>
      </c>
      <c r="D51" s="304"/>
      <c r="E51" s="189"/>
      <c r="F51" s="183">
        <f>SUMIFS('Sekt-1.p'!$E:$E,'Sekt-1.p'!$A:$A,1,'Sekt-1.p'!$B:$B,$A51,'Sekt-1.p'!$D:$D,$D51)+SUMIFS('Sekt-1.p'!$K:$K,'Sekt-1.p'!$A:$A,1,'Sekt-1.p'!$B:$B,$A51,'Sekt-1.p'!$J:$J,$D51)+SUMIFS('Sekt-1.p'!$Q:$Q,'Sekt-1.p'!$A:$A,1,'Sekt-1.p'!$B:$B,$A51,'Sekt-1.p'!$P:$P,$D51)+SUMIFS('Sekt-1.p'!$W:$W,'Sekt-1.p'!$A:$A,1,'Sekt-1.p'!$B:$B,$A51,'Sekt-1.p'!$V:$V,$D51)+SUMIFS('Sekt-1.p'!$AC:$AC,'Sekt-1.p'!$A:$A,1,'Sekt-1.p'!$B:$B,$A51,'Sekt-1.p'!$AA:$AA,$D51)</f>
        <v>0</v>
      </c>
      <c r="G51" s="252">
        <f>SUMIFS('Sekt-1.p'!$F:$F,'Sekt-1.p'!$A:$A,1,'Sekt-1.p'!$B:$B,$A51,'Sekt-1.p'!$D:$D,$D51)+SUMIFS('Sekt-1.p'!$L:$L,'Sekt-1.p'!$A:$A,1,'Sekt-1.p'!$B:$B,$A51,'Sekt-1.p'!$J:$J,$D51)+SUMIFS('Sekt-1.p'!$R:$R,'Sekt-1.p'!$A:$A,1,'Sekt-1.p'!$B:$B,$A51,'Sekt-1.p'!$P:$P,$D51)+SUMIFS('Sekt-1.p'!$X:$X,'Sekt-1.p'!$A:$A,1,'Sekt-1.p'!$B:$B,$A51,'Sekt-1.p'!$V:$V,$D51)+SUMIFS('Sekt-1.p'!$AD:$AD,'Sekt-1.p'!$A:$A,1,'Sekt-1.p'!$B:$B,$A51,'Sekt-1.p'!$AA:$AA,$D51)</f>
        <v>0</v>
      </c>
      <c r="H51" s="191"/>
      <c r="I51" s="183">
        <f>SUMIFS('Sekt-1.p'!$E:$E,'Sekt-1.p'!$A:$A,2,'Sekt-1.p'!$B:$B,$A51,'Sekt-1.p'!$D:$D,$D51)+SUMIFS('Sekt-1.p'!$K:$K,'Sekt-1.p'!$A:$A,2,'Sekt-1.p'!$B:$B,$A51,'Sekt-1.p'!$J:$J,$D51)+SUMIFS('Sekt-1.p'!$Q:$Q,'Sekt-1.p'!$A:$A,2,'Sekt-1.p'!$B:$B,$A51,'Sekt-1.p'!$P:$P,$D51)+SUMIFS('Sekt-1.p'!$W:$W,'Sekt-1.p'!$A:$A,2,'Sekt-1.p'!$B:$B,$A51,'Sekt-1.p'!$V:$V,$D51)+SUMIFS('Sekt-1.p'!$AC:$AC,'Sekt-1.p'!$A:$A,2,'Sekt-1.p'!$B:$B,$A51,'Sekt-1.p'!$AA:$AA,$D51)</f>
        <v>0</v>
      </c>
      <c r="J51" s="253">
        <f>SUMIFS('Sekt-1.p'!$F:$F,'Sekt-1.p'!$A:$A,2,'Sekt-1.p'!$B:$B,$A51,'Sekt-1.p'!$D:$D,$D51)+SUMIFS('Sekt-1.p'!$L:$L,'Sekt-1.p'!$A:$A,2,'Sekt-1.p'!$B:$B,$A51,'Sekt-1.p'!$J:$J,$D51)+SUMIFS('Sekt-1.p'!$R:$R,'Sekt-1.p'!$A:$A,2,'Sekt-1.p'!$B:$B,$A51,'Sekt-1.p'!$P:$P,$D51)+SUMIFS('Sekt-1.p'!$X:$X,'Sekt-1.p'!$A:$A,2,'Sekt-1.p'!$B:$B,$A51,'Sekt-1.p'!$V:$V,$D51)+SUMIFS('Sekt-1.p'!$AD:$AD,'Sekt-1.p'!$A:$A,2,'Sekt-1.p'!$B:$B,$A51,'Sekt-1.p'!$AA:$AA,$D51)</f>
        <v>0</v>
      </c>
      <c r="K51" s="184">
        <f t="shared" si="12"/>
        <v>0</v>
      </c>
      <c r="L51" s="185">
        <f t="shared" si="13"/>
        <v>0</v>
      </c>
      <c r="M51" s="193"/>
      <c r="N51" s="183">
        <f>SUMIFS('Sekt-2.p'!$E:$E,'Sekt-2.p'!$A:$A,1,'Sekt-2.p'!$B:$B,$A51,'Sekt-2.p'!$D:$D,$D51)+SUMIFS('Sekt-2.p'!$K:$K,'Sekt-2.p'!$A:$A,1,'Sekt-2.p'!$B:$B,$A51,'Sekt-2.p'!$J:$J,$D51)+SUMIFS('Sekt-2.p'!$Q:$Q,'Sekt-2.p'!$A:$A,1,'Sekt-2.p'!$B:$B,$A51,'Sekt-2.p'!$P:$P,$D51)+SUMIFS('Sekt-2.p'!$W:$W,'Sekt-2.p'!$A:$A,1,'Sekt-2.p'!$B:$B,$A51,'Sekt-2.p'!$V:$V,$D51)+SUMIFS('Sekt-2.p'!$AC:$AC,'Sekt-2.p'!$A:$A,1,'Sekt-2.p'!$B:$B,$A51,'Sekt-2.p'!$AA:$AA,$D51)</f>
        <v>0</v>
      </c>
      <c r="O51" s="252">
        <f>SUMIFS('Sekt-2.p'!$F:$F,'Sekt-2.p'!$A:$A,1,'Sekt-2.p'!$B:$B,$A51,'Sekt-2.p'!$D:$D,$D51)+SUMIFS('Sekt-2.p'!$L:$L,'Sekt-2.p'!$A:$A,1,'Sekt-2.p'!$B:$B,$A51,'Sekt-2.p'!$J:$J,$D51)+SUMIFS('Sekt-2.p'!$R:$R,'Sekt-2.p'!$A:$A,1,'Sekt-2.p'!$B:$B,$A51,'Sekt-2.p'!$P:$P,$D51)+SUMIFS('Sekt-2.p'!$X:$X,'Sekt-2.p'!$A:$A,1,'Sekt-2.p'!$B:$B,$A51,'Sekt-2.p'!$V:$V,$D51)+SUMIFS('Sekt-2.p'!$AD:$AD,'Sekt-2.p'!$A:$A,1,'Sekt-2.p'!$B:$B,$A51,'Sekt-2.p'!$AA:$AA,$D51)</f>
        <v>0</v>
      </c>
      <c r="P51" s="191"/>
      <c r="Q51" s="183">
        <f>SUMIFS('Sekt-2.p'!$E:$E,'Sekt-2.p'!$A:$A,2,'Sekt-2.p'!$B:$B,$A51,'Sekt-2.p'!$D:$D,$D51)+SUMIFS('Sekt-2.p'!$K:$K,'Sekt-2.p'!$A:$A,2,'Sekt-2.p'!$B:$B,$A51,'Sekt-2.p'!$J:$J,$D51)+SUMIFS('Sekt-2.p'!$Q:$Q,'Sekt-2.p'!$A:$A,2,'Sekt-2.p'!$B:$B,$A51,'Sekt-2.p'!$P:$P,$D51)+SUMIFS('Sekt-2.p'!$W:$W,'Sekt-2.p'!$A:$A,2,'Sekt-2.p'!$B:$B,$A51,'Sekt-2.p'!$V:$V,$D51)+SUMIFS('Sekt-2.p'!$AC:$AC,'Sekt-2.p'!$A:$A,2,'Sekt-2.p'!$B:$B,$A51,'Sekt-2.p'!$AA:$AA,$D51)</f>
        <v>0</v>
      </c>
      <c r="R51" s="253">
        <f>SUMIFS('Sekt-2.p'!$F:$F,'Sekt-2.p'!$A:$A,2,'Sekt-2.p'!$B:$B,$A51,'Sekt-2.p'!$D:$D,$D51)+SUMIFS('Sekt-2.p'!$L:$L,'Sekt-2.p'!$A:$A,2,'Sekt-2.p'!$B:$B,$A51,'Sekt-2.p'!$J:$J,$D51)+SUMIFS('Sekt-2.p'!$R:$R,'Sekt-2.p'!$A:$A,2,'Sekt-2.p'!$B:$B,$A51,'Sekt-2.p'!$P:$P,$D51)+SUMIFS('Sekt-2.p'!$X:$X,'Sekt-2.p'!$A:$A,2,'Sekt-2.p'!$B:$B,$A51,'Sekt-2.p'!$V:$V,$D51)+SUMIFS('Sekt-2.p'!$AD:$AD,'Sekt-2.p'!$A:$A,2,'Sekt-2.p'!$B:$B,$A51,'Sekt-2.p'!$AA:$AA,$D51)</f>
        <v>0</v>
      </c>
      <c r="S51" s="184">
        <f t="shared" si="14"/>
        <v>0</v>
      </c>
      <c r="T51" s="185">
        <f t="shared" si="15"/>
        <v>0</v>
      </c>
      <c r="U51" s="191"/>
      <c r="V51" s="183">
        <f>SUMIFS('Sekt-3.p'!$E:$E,'Sekt-3.p'!$A:$A,1,'Sekt-3.p'!$B:$B,$A51,'Sekt-3.p'!$D:$D,$D51)+SUMIFS('Sekt-3.p'!$K:$K,'Sekt-3.p'!$A:$A,1,'Sekt-3.p'!$B:$B,$A51,'Sekt-3.p'!$J:$J,$D51)+SUMIFS('Sekt-3.p'!$Q:$Q,'Sekt-3.p'!$A:$A,1,'Sekt-3.p'!$B:$B,$A51,'Sekt-3.p'!$P:$P,$D51)+SUMIFS('Sekt-3.p'!$W:$W,'Sekt-3.p'!$A:$A,1,'Sekt-3.p'!$B:$B,$A51,'Sekt-3.p'!$V:$V,$D51)+SUMIFS('Sekt-3.p'!$AC:$AC,'Sekt-3.p'!$A:$A,1,'Sekt-3.p'!$B:$B,$A51,'Sekt-3.p'!$AA:$AA,$D51)</f>
        <v>0</v>
      </c>
      <c r="W51" s="252">
        <f>SUMIFS('Sekt-3.p'!$F:$F,'Sekt-3.p'!$A:$A,1,'Sekt-3.p'!$B:$B,$A51,'Sekt-3.p'!$D:$D,$D51)+SUMIFS('Sekt-3.p'!$L:$L,'Sekt-3.p'!$A:$A,1,'Sekt-3.p'!$B:$B,$A51,'Sekt-3.p'!$J:$J,$D51)+SUMIFS('Sekt-3.p'!$R:$R,'Sekt-3.p'!$A:$A,1,'Sekt-3.p'!$B:$B,$A51,'Sekt-3.p'!$P:$P,$D51)+SUMIFS('Sekt-3.p'!$X:$X,'Sekt-3.p'!$A:$A,1,'Sekt-3.p'!$B:$B,$A51,'Sekt-3.p'!$V:$V,$D51)+SUMIFS('Sekt-3.p'!$AD:$AD,'Sekt-3.p'!$A:$A,1,'Sekt-3.p'!$B:$B,$A51,'Sekt-3.p'!$AA:$AA,$D51)</f>
        <v>0</v>
      </c>
      <c r="X51" s="191"/>
      <c r="Y51" s="183">
        <f>SUMIFS('Sekt-3.p'!$E:$E,'Sekt-3.p'!$A:$A,2,'Sekt-3.p'!$B:$B,$A51,'Sekt-3.p'!$D:$D,$D51)+SUMIFS('Sekt-3.p'!$K:$K,'Sekt-3.p'!$A:$A,2,'Sekt-3.p'!$B:$B,$A51,'Sekt-3.p'!$J:$J,$D51)+SUMIFS('Sekt-3.p'!$Q:$Q,'Sekt-3.p'!$A:$A,2,'Sekt-3.p'!$B:$B,$A51,'Sekt-3.p'!$P:$P,$D51)+SUMIFS('Sekt-3.p'!$W:$W,'Sekt-3.p'!$A:$A,2,'Sekt-3.p'!$B:$B,$A51,'Sekt-3.p'!$V:$V,$D51)+SUMIFS('Sekt-3.p'!$AC:$AC,'Sekt-3.p'!$A:$A,2,'Sekt-3.p'!$B:$B,$A51,'Sekt-3.p'!$AA:$AA,$D51)</f>
        <v>0</v>
      </c>
      <c r="Z51" s="252">
        <f>SUMIFS('Sekt-3.p'!$F:$F,'Sekt-3.p'!$A:$A,2,'Sekt-3.p'!$B:$B,$A51,'Sekt-3.p'!$D:$D,$D51)+SUMIFS('Sekt-3.p'!$L:$L,'Sekt-3.p'!$A:$A,2,'Sekt-3.p'!$B:$B,$A51,'Sekt-3.p'!$J:$J,$D51)+SUMIFS('Sekt-3.p'!$R:$R,'Sekt-3.p'!$A:$A,2,'Sekt-3.p'!$B:$B,$A51,'Sekt-3.p'!$P:$P,$D51)+SUMIFS('Sekt-3.p'!$X:$X,'Sekt-3.p'!$A:$A,2,'Sekt-3.p'!$B:$B,$A51,'Sekt-3.p'!$V:$V,$D51)+SUMIFS('Sekt-3.p'!$AD:$AD,'Sekt-3.p'!$A:$A,2,'Sekt-3.p'!$B:$B,$A51,'Sekt-3.p'!$AA:$AA,$D51)</f>
        <v>0</v>
      </c>
      <c r="AA51" s="184">
        <f t="shared" si="16"/>
        <v>0</v>
      </c>
      <c r="AB51" s="254">
        <f t="shared" si="17"/>
        <v>0</v>
      </c>
      <c r="AC51" s="191"/>
      <c r="AD51" s="183">
        <f>SUMIFS('Sekt-4.p'!$E:$E,'Sekt-4.p'!$A:$A,1,'Sekt-4.p'!$B:$B,$A51,'Sekt-4.p'!$D:$D,$D51)+SUMIFS('Sekt-4.p'!$K:$K,'Sekt-4.p'!$A:$A,1,'Sekt-4.p'!$B:$B,$A51,'Sekt-4.p'!$J:$J,$D51)+SUMIFS('Sekt-4.p'!$Q:$Q,'Sekt-4.p'!$A:$A,1,'Sekt-4.p'!$B:$B,$A51,'Sekt-4.p'!$P:$P,$D51)+SUMIFS('Sekt-4.p'!$W:$W,'Sekt-4.p'!$A:$A,1,'Sekt-4.p'!$B:$B,$A51,'Sekt-4.p'!$V:$V,$D51)+SUMIFS('Sekt-4.p'!$AC:$AC,'Sekt-4.p'!$A:$A,1,'Sekt-4.p'!$B:$B,$A51,'Sekt-4.p'!$AA:$AA,$D51)</f>
        <v>0</v>
      </c>
      <c r="AE51" s="252">
        <f>SUMIFS('Sekt-4.p'!$F:$F,'Sekt-4.p'!$A:$A,1,'Sekt-4.p'!$B:$B,$A51,'Sekt-4.p'!$D:$D,$D51)+SUMIFS('Sekt-4.p'!$L:$L,'Sekt-4.p'!$A:$A,1,'Sekt-4.p'!$B:$B,$A51,'Sekt-4.p'!$J:$J,$D51)+SUMIFS('Sekt-4.p'!$R:$R,'Sekt-4.p'!$A:$A,1,'Sekt-4.p'!$B:$B,$A51,'Sekt-4.p'!$P:$P,$D51)+SUMIFS('Sekt-4.p'!$X:$X,'Sekt-4.p'!$A:$A,1,'Sekt-4.p'!$B:$B,$A51,'Sekt-4.p'!$V:$V,$D51)+SUMIFS('Sekt-4.p'!$AD:$AD,'Sekt-4.p'!$A:$A,1,'Sekt-4.p'!$B:$B,$A51,'Sekt-4.p'!$AA:$AA,$D51)</f>
        <v>0</v>
      </c>
      <c r="AF51" s="191"/>
      <c r="AG51" s="183">
        <f>SUMIFS('Sekt-4.p'!$E:$E,'Sekt-4.p'!$A:$A,1,'Sekt-4.p'!$B:$B,$A51,'Sekt-4.p'!$D:$D,$D51)+SUMIFS('Sekt-4.p'!$K:$K,'Sekt-4.p'!$A:$A,1,'Sekt-4.p'!$B:$B,$A51,'Sekt-4.p'!$J:$J,$D51)+SUMIFS('Sekt-4.p'!$Q:$Q,'Sekt-4.p'!$A:$A,1,'Sekt-4.p'!$B:$B,$A51,'Sekt-4.p'!$P:$P,$D51)+SUMIFS('Sekt-4.p'!$W:$W,'Sekt-4.p'!$A:$A,1,'Sekt-4.p'!$B:$B,$A51,'Sekt-4.p'!$V:$V,$D51)+SUMIFS('Sekt-4.p'!$AC:$AC,'Sekt-4.p'!$A:$A,1,'Sekt-4.p'!$B:$B,$A51,'Sekt-4.p'!$AA:$AA,$D51)</f>
        <v>0</v>
      </c>
      <c r="AH51" s="252">
        <f>SUMIFS('Sekt-4.p'!$F:$F,'Sekt-4.p'!$A:$A,1,'Sekt-4.p'!$B:$B,$A51,'Sekt-4.p'!$D:$D,$D51)+SUMIFS('Sekt-4.p'!$L:$L,'Sekt-4.p'!$A:$A,1,'Sekt-4.p'!$B:$B,$A51,'Sekt-4.p'!$J:$J,$D51)+SUMIFS('Sekt-4.p'!$R:$R,'Sekt-4.p'!$A:$A,1,'Sekt-4.p'!$B:$B,$A51,'Sekt-4.p'!$P:$P,$D51)+SUMIFS('Sekt-4.p'!$X:$X,'Sekt-4.p'!$A:$A,1,'Sekt-4.p'!$B:$B,$A51,'Sekt-4.p'!$V:$V,$D51)+SUMIFS('Sekt-4.p'!$AD:$AD,'Sekt-4.p'!$A:$A,1,'Sekt-4.p'!$B:$B,$A51,'Sekt-4.p'!$AA:$AA,$D51)</f>
        <v>0</v>
      </c>
      <c r="AI51" s="184">
        <f t="shared" si="18"/>
        <v>0</v>
      </c>
      <c r="AJ51" s="257">
        <f t="shared" si="19"/>
        <v>0</v>
      </c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1:51" ht="12.75" customHeight="1" x14ac:dyDescent="0.15">
      <c r="A52" s="173">
        <f t="shared" si="11"/>
        <v>8</v>
      </c>
      <c r="B52" s="217">
        <f>COUNTIF(C$10:C52,C52)</f>
        <v>1</v>
      </c>
      <c r="C52" s="312" t="s">
        <v>98</v>
      </c>
      <c r="D52" s="308" t="s">
        <v>13</v>
      </c>
      <c r="E52" s="189" t="s">
        <v>14</v>
      </c>
      <c r="F52" s="183">
        <f>SUMIFS('Sekt-1.p'!$E:$E,'Sekt-1.p'!$A:$A,1,'Sekt-1.p'!$B:$B,$A52,'Sekt-1.p'!$D:$D,$D52)+SUMIFS('Sekt-1.p'!$K:$K,'Sekt-1.p'!$A:$A,1,'Sekt-1.p'!$B:$B,$A52,'Sekt-1.p'!$J:$J,$D52)+SUMIFS('Sekt-1.p'!$Q:$Q,'Sekt-1.p'!$A:$A,1,'Sekt-1.p'!$B:$B,$A52,'Sekt-1.p'!$P:$P,$D52)+SUMIFS('Sekt-1.p'!$W:$W,'Sekt-1.p'!$A:$A,1,'Sekt-1.p'!$B:$B,$A52,'Sekt-1.p'!$V:$V,$D52)+SUMIFS('Sekt-1.p'!$AC:$AC,'Sekt-1.p'!$A:$A,1,'Sekt-1.p'!$B:$B,$A52,'Sekt-1.p'!$AA:$AA,$D52)</f>
        <v>0.13200000000000001</v>
      </c>
      <c r="G52" s="252">
        <f>SUMIFS('Sekt-1.p'!$F:$F,'Sekt-1.p'!$A:$A,1,'Sekt-1.p'!$B:$B,$A52,'Sekt-1.p'!$D:$D,$D52)+SUMIFS('Sekt-1.p'!$L:$L,'Sekt-1.p'!$A:$A,1,'Sekt-1.p'!$B:$B,$A52,'Sekt-1.p'!$J:$J,$D52)+SUMIFS('Sekt-1.p'!$R:$R,'Sekt-1.p'!$A:$A,1,'Sekt-1.p'!$B:$B,$A52,'Sekt-1.p'!$P:$P,$D52)+SUMIFS('Sekt-1.p'!$X:$X,'Sekt-1.p'!$A:$A,1,'Sekt-1.p'!$B:$B,$A52,'Sekt-1.p'!$V:$V,$D52)+SUMIFS('Sekt-1.p'!$AD:$AD,'Sekt-1.p'!$A:$A,1,'Sekt-1.p'!$B:$B,$A52,'Sekt-1.p'!$AA:$AA,$D52)</f>
        <v>6</v>
      </c>
      <c r="H52" s="191" t="s">
        <v>14</v>
      </c>
      <c r="I52" s="183">
        <f>SUMIFS('Sekt-1.p'!$E:$E,'Sekt-1.p'!$A:$A,2,'Sekt-1.p'!$B:$B,$A52,'Sekt-1.p'!$D:$D,$D52)+SUMIFS('Sekt-1.p'!$K:$K,'Sekt-1.p'!$A:$A,2,'Sekt-1.p'!$B:$B,$A52,'Sekt-1.p'!$J:$J,$D52)+SUMIFS('Sekt-1.p'!$Q:$Q,'Sekt-1.p'!$A:$A,2,'Sekt-1.p'!$B:$B,$A52,'Sekt-1.p'!$P:$P,$D52)+SUMIFS('Sekt-1.p'!$W:$W,'Sekt-1.p'!$A:$A,2,'Sekt-1.p'!$B:$B,$A52,'Sekt-1.p'!$V:$V,$D52)+SUMIFS('Sekt-1.p'!$AC:$AC,'Sekt-1.p'!$A:$A,2,'Sekt-1.p'!$B:$B,$A52,'Sekt-1.p'!$AA:$AA,$D52)</f>
        <v>8.4000000000000005E-2</v>
      </c>
      <c r="J52" s="253">
        <f>SUMIFS('Sekt-1.p'!$F:$F,'Sekt-1.p'!$A:$A,2,'Sekt-1.p'!$B:$B,$A52,'Sekt-1.p'!$D:$D,$D52)+SUMIFS('Sekt-1.p'!$L:$L,'Sekt-1.p'!$A:$A,2,'Sekt-1.p'!$B:$B,$A52,'Sekt-1.p'!$J:$J,$D52)+SUMIFS('Sekt-1.p'!$R:$R,'Sekt-1.p'!$A:$A,2,'Sekt-1.p'!$B:$B,$A52,'Sekt-1.p'!$P:$P,$D52)+SUMIFS('Sekt-1.p'!$X:$X,'Sekt-1.p'!$A:$A,2,'Sekt-1.p'!$B:$B,$A52,'Sekt-1.p'!$V:$V,$D52)+SUMIFS('Sekt-1.p'!$AD:$AD,'Sekt-1.p'!$A:$A,2,'Sekt-1.p'!$B:$B,$A52,'Sekt-1.p'!$AA:$AA,$D52)</f>
        <v>9</v>
      </c>
      <c r="K52" s="184">
        <f t="shared" si="12"/>
        <v>0.21600000000000003</v>
      </c>
      <c r="L52" s="185">
        <f t="shared" si="13"/>
        <v>15</v>
      </c>
      <c r="M52" s="193"/>
      <c r="N52" s="183">
        <f>SUMIFS('Sekt-2.p'!$E:$E,'Sekt-2.p'!$A:$A,1,'Sekt-2.p'!$B:$B,$A52,'Sekt-2.p'!$D:$D,$D52)+SUMIFS('Sekt-2.p'!$K:$K,'Sekt-2.p'!$A:$A,1,'Sekt-2.p'!$B:$B,$A52,'Sekt-2.p'!$J:$J,$D52)+SUMIFS('Sekt-2.p'!$Q:$Q,'Sekt-2.p'!$A:$A,1,'Sekt-2.p'!$B:$B,$A52,'Sekt-2.p'!$P:$P,$D52)+SUMIFS('Sekt-2.p'!$W:$W,'Sekt-2.p'!$A:$A,1,'Sekt-2.p'!$B:$B,$A52,'Sekt-2.p'!$V:$V,$D52)+SUMIFS('Sekt-2.p'!$AC:$AC,'Sekt-2.p'!$A:$A,1,'Sekt-2.p'!$B:$B,$A52,'Sekt-2.p'!$AA:$AA,$D52)</f>
        <v>0</v>
      </c>
      <c r="O52" s="252">
        <f>SUMIFS('Sekt-2.p'!$F:$F,'Sekt-2.p'!$A:$A,1,'Sekt-2.p'!$B:$B,$A52,'Sekt-2.p'!$D:$D,$D52)+SUMIFS('Sekt-2.p'!$L:$L,'Sekt-2.p'!$A:$A,1,'Sekt-2.p'!$B:$B,$A52,'Sekt-2.p'!$J:$J,$D52)+SUMIFS('Sekt-2.p'!$R:$R,'Sekt-2.p'!$A:$A,1,'Sekt-2.p'!$B:$B,$A52,'Sekt-2.p'!$P:$P,$D52)+SUMIFS('Sekt-2.p'!$X:$X,'Sekt-2.p'!$A:$A,1,'Sekt-2.p'!$B:$B,$A52,'Sekt-2.p'!$V:$V,$D52)+SUMIFS('Sekt-2.p'!$AD:$AD,'Sekt-2.p'!$A:$A,1,'Sekt-2.p'!$B:$B,$A52,'Sekt-2.p'!$AA:$AA,$D52)</f>
        <v>0</v>
      </c>
      <c r="P52" s="191"/>
      <c r="Q52" s="183">
        <f>SUMIFS('Sekt-2.p'!$E:$E,'Sekt-2.p'!$A:$A,2,'Sekt-2.p'!$B:$B,$A52,'Sekt-2.p'!$D:$D,$D52)+SUMIFS('Sekt-2.p'!$K:$K,'Sekt-2.p'!$A:$A,2,'Sekt-2.p'!$B:$B,$A52,'Sekt-2.p'!$J:$J,$D52)+SUMIFS('Sekt-2.p'!$Q:$Q,'Sekt-2.p'!$A:$A,2,'Sekt-2.p'!$B:$B,$A52,'Sekt-2.p'!$P:$P,$D52)+SUMIFS('Sekt-2.p'!$W:$W,'Sekt-2.p'!$A:$A,2,'Sekt-2.p'!$B:$B,$A52,'Sekt-2.p'!$V:$V,$D52)+SUMIFS('Sekt-2.p'!$AC:$AC,'Sekt-2.p'!$A:$A,2,'Sekt-2.p'!$B:$B,$A52,'Sekt-2.p'!$AA:$AA,$D52)</f>
        <v>0</v>
      </c>
      <c r="R52" s="253">
        <f>SUMIFS('Sekt-2.p'!$F:$F,'Sekt-2.p'!$A:$A,2,'Sekt-2.p'!$B:$B,$A52,'Sekt-2.p'!$D:$D,$D52)+SUMIFS('Sekt-2.p'!$L:$L,'Sekt-2.p'!$A:$A,2,'Sekt-2.p'!$B:$B,$A52,'Sekt-2.p'!$J:$J,$D52)+SUMIFS('Sekt-2.p'!$R:$R,'Sekt-2.p'!$A:$A,2,'Sekt-2.p'!$B:$B,$A52,'Sekt-2.p'!$P:$P,$D52)+SUMIFS('Sekt-2.p'!$X:$X,'Sekt-2.p'!$A:$A,2,'Sekt-2.p'!$B:$B,$A52,'Sekt-2.p'!$V:$V,$D52)+SUMIFS('Sekt-2.p'!$AD:$AD,'Sekt-2.p'!$A:$A,2,'Sekt-2.p'!$B:$B,$A52,'Sekt-2.p'!$AA:$AA,$D52)</f>
        <v>0</v>
      </c>
      <c r="S52" s="184">
        <f t="shared" si="14"/>
        <v>0</v>
      </c>
      <c r="T52" s="185">
        <f t="shared" si="15"/>
        <v>0</v>
      </c>
      <c r="U52" s="191"/>
      <c r="V52" s="183">
        <f>SUMIFS('Sekt-3.p'!$E:$E,'Sekt-3.p'!$A:$A,1,'Sekt-3.p'!$B:$B,$A52,'Sekt-3.p'!$D:$D,$D52)+SUMIFS('Sekt-3.p'!$K:$K,'Sekt-3.p'!$A:$A,1,'Sekt-3.p'!$B:$B,$A52,'Sekt-3.p'!$J:$J,$D52)+SUMIFS('Sekt-3.p'!$Q:$Q,'Sekt-3.p'!$A:$A,1,'Sekt-3.p'!$B:$B,$A52,'Sekt-3.p'!$P:$P,$D52)+SUMIFS('Sekt-3.p'!$W:$W,'Sekt-3.p'!$A:$A,1,'Sekt-3.p'!$B:$B,$A52,'Sekt-3.p'!$V:$V,$D52)+SUMIFS('Sekt-3.p'!$AC:$AC,'Sekt-3.p'!$A:$A,1,'Sekt-3.p'!$B:$B,$A52,'Sekt-3.p'!$AA:$AA,$D52)</f>
        <v>0</v>
      </c>
      <c r="W52" s="252">
        <f>SUMIFS('Sekt-3.p'!$F:$F,'Sekt-3.p'!$A:$A,1,'Sekt-3.p'!$B:$B,$A52,'Sekt-3.p'!$D:$D,$D52)+SUMIFS('Sekt-3.p'!$L:$L,'Sekt-3.p'!$A:$A,1,'Sekt-3.p'!$B:$B,$A52,'Sekt-3.p'!$J:$J,$D52)+SUMIFS('Sekt-3.p'!$R:$R,'Sekt-3.p'!$A:$A,1,'Sekt-3.p'!$B:$B,$A52,'Sekt-3.p'!$P:$P,$D52)+SUMIFS('Sekt-3.p'!$X:$X,'Sekt-3.p'!$A:$A,1,'Sekt-3.p'!$B:$B,$A52,'Sekt-3.p'!$V:$V,$D52)+SUMIFS('Sekt-3.p'!$AD:$AD,'Sekt-3.p'!$A:$A,1,'Sekt-3.p'!$B:$B,$A52,'Sekt-3.p'!$AA:$AA,$D52)</f>
        <v>0</v>
      </c>
      <c r="X52" s="191"/>
      <c r="Y52" s="183">
        <f>SUMIFS('Sekt-3.p'!$E:$E,'Sekt-3.p'!$A:$A,2,'Sekt-3.p'!$B:$B,$A52,'Sekt-3.p'!$D:$D,$D52)+SUMIFS('Sekt-3.p'!$K:$K,'Sekt-3.p'!$A:$A,2,'Sekt-3.p'!$B:$B,$A52,'Sekt-3.p'!$J:$J,$D52)+SUMIFS('Sekt-3.p'!$Q:$Q,'Sekt-3.p'!$A:$A,2,'Sekt-3.p'!$B:$B,$A52,'Sekt-3.p'!$P:$P,$D52)+SUMIFS('Sekt-3.p'!$W:$W,'Sekt-3.p'!$A:$A,2,'Sekt-3.p'!$B:$B,$A52,'Sekt-3.p'!$V:$V,$D52)+SUMIFS('Sekt-3.p'!$AC:$AC,'Sekt-3.p'!$A:$A,2,'Sekt-3.p'!$B:$B,$A52,'Sekt-3.p'!$AA:$AA,$D52)</f>
        <v>0</v>
      </c>
      <c r="Z52" s="252">
        <f>SUMIFS('Sekt-3.p'!$F:$F,'Sekt-3.p'!$A:$A,2,'Sekt-3.p'!$B:$B,$A52,'Sekt-3.p'!$D:$D,$D52)+SUMIFS('Sekt-3.p'!$L:$L,'Sekt-3.p'!$A:$A,2,'Sekt-3.p'!$B:$B,$A52,'Sekt-3.p'!$J:$J,$D52)+SUMIFS('Sekt-3.p'!$R:$R,'Sekt-3.p'!$A:$A,2,'Sekt-3.p'!$B:$B,$A52,'Sekt-3.p'!$P:$P,$D52)+SUMIFS('Sekt-3.p'!$X:$X,'Sekt-3.p'!$A:$A,2,'Sekt-3.p'!$B:$B,$A52,'Sekt-3.p'!$V:$V,$D52)+SUMIFS('Sekt-3.p'!$AD:$AD,'Sekt-3.p'!$A:$A,2,'Sekt-3.p'!$B:$B,$A52,'Sekt-3.p'!$AA:$AA,$D52)</f>
        <v>0</v>
      </c>
      <c r="AA52" s="184">
        <f t="shared" si="16"/>
        <v>0</v>
      </c>
      <c r="AB52" s="254">
        <f t="shared" si="17"/>
        <v>0</v>
      </c>
      <c r="AC52" s="191"/>
      <c r="AD52" s="183">
        <f>SUMIFS('Sekt-4.p'!$E:$E,'Sekt-4.p'!$A:$A,1,'Sekt-4.p'!$B:$B,$A52,'Sekt-4.p'!$D:$D,$D52)+SUMIFS('Sekt-4.p'!$K:$K,'Sekt-4.p'!$A:$A,1,'Sekt-4.p'!$B:$B,$A52,'Sekt-4.p'!$J:$J,$D52)+SUMIFS('Sekt-4.p'!$Q:$Q,'Sekt-4.p'!$A:$A,1,'Sekt-4.p'!$B:$B,$A52,'Sekt-4.p'!$P:$P,$D52)+SUMIFS('Sekt-4.p'!$W:$W,'Sekt-4.p'!$A:$A,1,'Sekt-4.p'!$B:$B,$A52,'Sekt-4.p'!$V:$V,$D52)+SUMIFS('Sekt-4.p'!$AC:$AC,'Sekt-4.p'!$A:$A,1,'Sekt-4.p'!$B:$B,$A52,'Sekt-4.p'!$AA:$AA,$D52)</f>
        <v>0</v>
      </c>
      <c r="AE52" s="252">
        <f>SUMIFS('Sekt-4.p'!$F:$F,'Sekt-4.p'!$A:$A,1,'Sekt-4.p'!$B:$B,$A52,'Sekt-4.p'!$D:$D,$D52)+SUMIFS('Sekt-4.p'!$L:$L,'Sekt-4.p'!$A:$A,1,'Sekt-4.p'!$B:$B,$A52,'Sekt-4.p'!$J:$J,$D52)+SUMIFS('Sekt-4.p'!$R:$R,'Sekt-4.p'!$A:$A,1,'Sekt-4.p'!$B:$B,$A52,'Sekt-4.p'!$P:$P,$D52)+SUMIFS('Sekt-4.p'!$X:$X,'Sekt-4.p'!$A:$A,1,'Sekt-4.p'!$B:$B,$A52,'Sekt-4.p'!$V:$V,$D52)+SUMIFS('Sekt-4.p'!$AD:$AD,'Sekt-4.p'!$A:$A,1,'Sekt-4.p'!$B:$B,$A52,'Sekt-4.p'!$AA:$AA,$D52)</f>
        <v>0</v>
      </c>
      <c r="AF52" s="191"/>
      <c r="AG52" s="183">
        <f>SUMIFS('Sekt-4.p'!$E:$E,'Sekt-4.p'!$A:$A,1,'Sekt-4.p'!$B:$B,$A52,'Sekt-4.p'!$D:$D,$D52)+SUMIFS('Sekt-4.p'!$K:$K,'Sekt-4.p'!$A:$A,1,'Sekt-4.p'!$B:$B,$A52,'Sekt-4.p'!$J:$J,$D52)+SUMIFS('Sekt-4.p'!$Q:$Q,'Sekt-4.p'!$A:$A,1,'Sekt-4.p'!$B:$B,$A52,'Sekt-4.p'!$P:$P,$D52)+SUMIFS('Sekt-4.p'!$W:$W,'Sekt-4.p'!$A:$A,1,'Sekt-4.p'!$B:$B,$A52,'Sekt-4.p'!$V:$V,$D52)+SUMIFS('Sekt-4.p'!$AC:$AC,'Sekt-4.p'!$A:$A,1,'Sekt-4.p'!$B:$B,$A52,'Sekt-4.p'!$AA:$AA,$D52)</f>
        <v>0</v>
      </c>
      <c r="AH52" s="252">
        <f>SUMIFS('Sekt-4.p'!$F:$F,'Sekt-4.p'!$A:$A,1,'Sekt-4.p'!$B:$B,$A52,'Sekt-4.p'!$D:$D,$D52)+SUMIFS('Sekt-4.p'!$L:$L,'Sekt-4.p'!$A:$A,1,'Sekt-4.p'!$B:$B,$A52,'Sekt-4.p'!$J:$J,$D52)+SUMIFS('Sekt-4.p'!$R:$R,'Sekt-4.p'!$A:$A,1,'Sekt-4.p'!$B:$B,$A52,'Sekt-4.p'!$P:$P,$D52)+SUMIFS('Sekt-4.p'!$X:$X,'Sekt-4.p'!$A:$A,1,'Sekt-4.p'!$B:$B,$A52,'Sekt-4.p'!$V:$V,$D52)+SUMIFS('Sekt-4.p'!$AD:$AD,'Sekt-4.p'!$A:$A,1,'Sekt-4.p'!$B:$B,$A52,'Sekt-4.p'!$AA:$AA,$D52)</f>
        <v>0</v>
      </c>
      <c r="AI52" s="184">
        <f t="shared" si="18"/>
        <v>0</v>
      </c>
      <c r="AJ52" s="257">
        <f t="shared" si="19"/>
        <v>0</v>
      </c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1:51" ht="12.75" customHeight="1" x14ac:dyDescent="0.15">
      <c r="A53" s="173">
        <f t="shared" si="11"/>
        <v>8</v>
      </c>
      <c r="B53" s="217">
        <f>COUNTIF(C$10:C53,C53)</f>
        <v>2</v>
      </c>
      <c r="C53" s="312" t="s">
        <v>98</v>
      </c>
      <c r="D53" s="308" t="s">
        <v>18</v>
      </c>
      <c r="E53" s="189" t="s">
        <v>17</v>
      </c>
      <c r="F53" s="183">
        <f>SUMIFS('Sekt-1.p'!$E:$E,'Sekt-1.p'!$A:$A,1,'Sekt-1.p'!$B:$B,$A53,'Sekt-1.p'!$D:$D,$D53)+SUMIFS('Sekt-1.p'!$K:$K,'Sekt-1.p'!$A:$A,1,'Sekt-1.p'!$B:$B,$A53,'Sekt-1.p'!$J:$J,$D53)+SUMIFS('Sekt-1.p'!$Q:$Q,'Sekt-1.p'!$A:$A,1,'Sekt-1.p'!$B:$B,$A53,'Sekt-1.p'!$P:$P,$D53)+SUMIFS('Sekt-1.p'!$W:$W,'Sekt-1.p'!$A:$A,1,'Sekt-1.p'!$B:$B,$A53,'Sekt-1.p'!$V:$V,$D53)+SUMIFS('Sekt-1.p'!$AC:$AC,'Sekt-1.p'!$A:$A,1,'Sekt-1.p'!$B:$B,$A53,'Sekt-1.p'!$AA:$AA,$D53)</f>
        <v>1.7999999999999999E-2</v>
      </c>
      <c r="G53" s="252">
        <f>SUMIFS('Sekt-1.p'!$F:$F,'Sekt-1.p'!$A:$A,1,'Sekt-1.p'!$B:$B,$A53,'Sekt-1.p'!$D:$D,$D53)+SUMIFS('Sekt-1.p'!$L:$L,'Sekt-1.p'!$A:$A,1,'Sekt-1.p'!$B:$B,$A53,'Sekt-1.p'!$J:$J,$D53)+SUMIFS('Sekt-1.p'!$R:$R,'Sekt-1.p'!$A:$A,1,'Sekt-1.p'!$B:$B,$A53,'Sekt-1.p'!$P:$P,$D53)+SUMIFS('Sekt-1.p'!$X:$X,'Sekt-1.p'!$A:$A,1,'Sekt-1.p'!$B:$B,$A53,'Sekt-1.p'!$V:$V,$D53)+SUMIFS('Sekt-1.p'!$AD:$AD,'Sekt-1.p'!$A:$A,1,'Sekt-1.p'!$B:$B,$A53,'Sekt-1.p'!$AA:$AA,$D53)</f>
        <v>8.5</v>
      </c>
      <c r="H53" s="191" t="s">
        <v>17</v>
      </c>
      <c r="I53" s="183">
        <f>SUMIFS('Sekt-1.p'!$E:$E,'Sekt-1.p'!$A:$A,2,'Sekt-1.p'!$B:$B,$A53,'Sekt-1.p'!$D:$D,$D53)+SUMIFS('Sekt-1.p'!$K:$K,'Sekt-1.p'!$A:$A,2,'Sekt-1.p'!$B:$B,$A53,'Sekt-1.p'!$J:$J,$D53)+SUMIFS('Sekt-1.p'!$Q:$Q,'Sekt-1.p'!$A:$A,2,'Sekt-1.p'!$B:$B,$A53,'Sekt-1.p'!$P:$P,$D53)+SUMIFS('Sekt-1.p'!$W:$W,'Sekt-1.p'!$A:$A,2,'Sekt-1.p'!$B:$B,$A53,'Sekt-1.p'!$V:$V,$D53)+SUMIFS('Sekt-1.p'!$AC:$AC,'Sekt-1.p'!$A:$A,2,'Sekt-1.p'!$B:$B,$A53,'Sekt-1.p'!$AA:$AA,$D53)</f>
        <v>0.10199999999999999</v>
      </c>
      <c r="J53" s="253">
        <f>SUMIFS('Sekt-1.p'!$F:$F,'Sekt-1.p'!$A:$A,2,'Sekt-1.p'!$B:$B,$A53,'Sekt-1.p'!$D:$D,$D53)+SUMIFS('Sekt-1.p'!$L:$L,'Sekt-1.p'!$A:$A,2,'Sekt-1.p'!$B:$B,$A53,'Sekt-1.p'!$J:$J,$D53)+SUMIFS('Sekt-1.p'!$R:$R,'Sekt-1.p'!$A:$A,2,'Sekt-1.p'!$B:$B,$A53,'Sekt-1.p'!$P:$P,$D53)+SUMIFS('Sekt-1.p'!$X:$X,'Sekt-1.p'!$A:$A,2,'Sekt-1.p'!$B:$B,$A53,'Sekt-1.p'!$V:$V,$D53)+SUMIFS('Sekt-1.p'!$AD:$AD,'Sekt-1.p'!$A:$A,2,'Sekt-1.p'!$B:$B,$A53,'Sekt-1.p'!$AA:$AA,$D53)</f>
        <v>6</v>
      </c>
      <c r="K53" s="184">
        <f t="shared" si="12"/>
        <v>0.12</v>
      </c>
      <c r="L53" s="185">
        <f t="shared" si="13"/>
        <v>14.5</v>
      </c>
      <c r="M53" s="193"/>
      <c r="N53" s="183">
        <f>SUMIFS('Sekt-2.p'!$E:$E,'Sekt-2.p'!$A:$A,1,'Sekt-2.p'!$B:$B,$A53,'Sekt-2.p'!$D:$D,$D53)+SUMIFS('Sekt-2.p'!$K:$K,'Sekt-2.p'!$A:$A,1,'Sekt-2.p'!$B:$B,$A53,'Sekt-2.p'!$J:$J,$D53)+SUMIFS('Sekt-2.p'!$Q:$Q,'Sekt-2.p'!$A:$A,1,'Sekt-2.p'!$B:$B,$A53,'Sekt-2.p'!$P:$P,$D53)+SUMIFS('Sekt-2.p'!$W:$W,'Sekt-2.p'!$A:$A,1,'Sekt-2.p'!$B:$B,$A53,'Sekt-2.p'!$V:$V,$D53)+SUMIFS('Sekt-2.p'!$AC:$AC,'Sekt-2.p'!$A:$A,1,'Sekt-2.p'!$B:$B,$A53,'Sekt-2.p'!$AA:$AA,$D53)</f>
        <v>0</v>
      </c>
      <c r="O53" s="252">
        <f>SUMIFS('Sekt-2.p'!$F:$F,'Sekt-2.p'!$A:$A,1,'Sekt-2.p'!$B:$B,$A53,'Sekt-2.p'!$D:$D,$D53)+SUMIFS('Sekt-2.p'!$L:$L,'Sekt-2.p'!$A:$A,1,'Sekt-2.p'!$B:$B,$A53,'Sekt-2.p'!$J:$J,$D53)+SUMIFS('Sekt-2.p'!$R:$R,'Sekt-2.p'!$A:$A,1,'Sekt-2.p'!$B:$B,$A53,'Sekt-2.p'!$P:$P,$D53)+SUMIFS('Sekt-2.p'!$X:$X,'Sekt-2.p'!$A:$A,1,'Sekt-2.p'!$B:$B,$A53,'Sekt-2.p'!$V:$V,$D53)+SUMIFS('Sekt-2.p'!$AD:$AD,'Sekt-2.p'!$A:$A,1,'Sekt-2.p'!$B:$B,$A53,'Sekt-2.p'!$AA:$AA,$D53)</f>
        <v>0</v>
      </c>
      <c r="P53" s="191"/>
      <c r="Q53" s="183">
        <f>SUMIFS('Sekt-2.p'!$E:$E,'Sekt-2.p'!$A:$A,2,'Sekt-2.p'!$B:$B,$A53,'Sekt-2.p'!$D:$D,$D53)+SUMIFS('Sekt-2.p'!$K:$K,'Sekt-2.p'!$A:$A,2,'Sekt-2.p'!$B:$B,$A53,'Sekt-2.p'!$J:$J,$D53)+SUMIFS('Sekt-2.p'!$Q:$Q,'Sekt-2.p'!$A:$A,2,'Sekt-2.p'!$B:$B,$A53,'Sekt-2.p'!$P:$P,$D53)+SUMIFS('Sekt-2.p'!$W:$W,'Sekt-2.p'!$A:$A,2,'Sekt-2.p'!$B:$B,$A53,'Sekt-2.p'!$V:$V,$D53)+SUMIFS('Sekt-2.p'!$AC:$AC,'Sekt-2.p'!$A:$A,2,'Sekt-2.p'!$B:$B,$A53,'Sekt-2.p'!$AA:$AA,$D53)</f>
        <v>0</v>
      </c>
      <c r="R53" s="253">
        <f>SUMIFS('Sekt-2.p'!$F:$F,'Sekt-2.p'!$A:$A,2,'Sekt-2.p'!$B:$B,$A53,'Sekt-2.p'!$D:$D,$D53)+SUMIFS('Sekt-2.p'!$L:$L,'Sekt-2.p'!$A:$A,2,'Sekt-2.p'!$B:$B,$A53,'Sekt-2.p'!$J:$J,$D53)+SUMIFS('Sekt-2.p'!$R:$R,'Sekt-2.p'!$A:$A,2,'Sekt-2.p'!$B:$B,$A53,'Sekt-2.p'!$P:$P,$D53)+SUMIFS('Sekt-2.p'!$X:$X,'Sekt-2.p'!$A:$A,2,'Sekt-2.p'!$B:$B,$A53,'Sekt-2.p'!$V:$V,$D53)+SUMIFS('Sekt-2.p'!$AD:$AD,'Sekt-2.p'!$A:$A,2,'Sekt-2.p'!$B:$B,$A53,'Sekt-2.p'!$AA:$AA,$D53)</f>
        <v>0</v>
      </c>
      <c r="S53" s="184">
        <f t="shared" si="14"/>
        <v>0</v>
      </c>
      <c r="T53" s="185">
        <f t="shared" si="15"/>
        <v>0</v>
      </c>
      <c r="U53" s="191"/>
      <c r="V53" s="183">
        <f>SUMIFS('Sekt-3.p'!$E:$E,'Sekt-3.p'!$A:$A,1,'Sekt-3.p'!$B:$B,$A53,'Sekt-3.p'!$D:$D,$D53)+SUMIFS('Sekt-3.p'!$K:$K,'Sekt-3.p'!$A:$A,1,'Sekt-3.p'!$B:$B,$A53,'Sekt-3.p'!$J:$J,$D53)+SUMIFS('Sekt-3.p'!$Q:$Q,'Sekt-3.p'!$A:$A,1,'Sekt-3.p'!$B:$B,$A53,'Sekt-3.p'!$P:$P,$D53)+SUMIFS('Sekt-3.p'!$W:$W,'Sekt-3.p'!$A:$A,1,'Sekt-3.p'!$B:$B,$A53,'Sekt-3.p'!$V:$V,$D53)+SUMIFS('Sekt-3.p'!$AC:$AC,'Sekt-3.p'!$A:$A,1,'Sekt-3.p'!$B:$B,$A53,'Sekt-3.p'!$AA:$AA,$D53)</f>
        <v>0</v>
      </c>
      <c r="W53" s="252">
        <f>SUMIFS('Sekt-3.p'!$F:$F,'Sekt-3.p'!$A:$A,1,'Sekt-3.p'!$B:$B,$A53,'Sekt-3.p'!$D:$D,$D53)+SUMIFS('Sekt-3.p'!$L:$L,'Sekt-3.p'!$A:$A,1,'Sekt-3.p'!$B:$B,$A53,'Sekt-3.p'!$J:$J,$D53)+SUMIFS('Sekt-3.p'!$R:$R,'Sekt-3.p'!$A:$A,1,'Sekt-3.p'!$B:$B,$A53,'Sekt-3.p'!$P:$P,$D53)+SUMIFS('Sekt-3.p'!$X:$X,'Sekt-3.p'!$A:$A,1,'Sekt-3.p'!$B:$B,$A53,'Sekt-3.p'!$V:$V,$D53)+SUMIFS('Sekt-3.p'!$AD:$AD,'Sekt-3.p'!$A:$A,1,'Sekt-3.p'!$B:$B,$A53,'Sekt-3.p'!$AA:$AA,$D53)</f>
        <v>0</v>
      </c>
      <c r="X53" s="191"/>
      <c r="Y53" s="183">
        <f>SUMIFS('Sekt-3.p'!$E:$E,'Sekt-3.p'!$A:$A,2,'Sekt-3.p'!$B:$B,$A53,'Sekt-3.p'!$D:$D,$D53)+SUMIFS('Sekt-3.p'!$K:$K,'Sekt-3.p'!$A:$A,2,'Sekt-3.p'!$B:$B,$A53,'Sekt-3.p'!$J:$J,$D53)+SUMIFS('Sekt-3.p'!$Q:$Q,'Sekt-3.p'!$A:$A,2,'Sekt-3.p'!$B:$B,$A53,'Sekt-3.p'!$P:$P,$D53)+SUMIFS('Sekt-3.p'!$W:$W,'Sekt-3.p'!$A:$A,2,'Sekt-3.p'!$B:$B,$A53,'Sekt-3.p'!$V:$V,$D53)+SUMIFS('Sekt-3.p'!$AC:$AC,'Sekt-3.p'!$A:$A,2,'Sekt-3.p'!$B:$B,$A53,'Sekt-3.p'!$AA:$AA,$D53)</f>
        <v>0</v>
      </c>
      <c r="Z53" s="252">
        <f>SUMIFS('Sekt-3.p'!$F:$F,'Sekt-3.p'!$A:$A,2,'Sekt-3.p'!$B:$B,$A53,'Sekt-3.p'!$D:$D,$D53)+SUMIFS('Sekt-3.p'!$L:$L,'Sekt-3.p'!$A:$A,2,'Sekt-3.p'!$B:$B,$A53,'Sekt-3.p'!$J:$J,$D53)+SUMIFS('Sekt-3.p'!$R:$R,'Sekt-3.p'!$A:$A,2,'Sekt-3.p'!$B:$B,$A53,'Sekt-3.p'!$P:$P,$D53)+SUMIFS('Sekt-3.p'!$X:$X,'Sekt-3.p'!$A:$A,2,'Sekt-3.p'!$B:$B,$A53,'Sekt-3.p'!$V:$V,$D53)+SUMIFS('Sekt-3.p'!$AD:$AD,'Sekt-3.p'!$A:$A,2,'Sekt-3.p'!$B:$B,$A53,'Sekt-3.p'!$AA:$AA,$D53)</f>
        <v>0</v>
      </c>
      <c r="AA53" s="184">
        <f t="shared" si="16"/>
        <v>0</v>
      </c>
      <c r="AB53" s="254">
        <f t="shared" si="17"/>
        <v>0</v>
      </c>
      <c r="AC53" s="191"/>
      <c r="AD53" s="183">
        <f>SUMIFS('Sekt-4.p'!$E:$E,'Sekt-4.p'!$A:$A,1,'Sekt-4.p'!$B:$B,$A53,'Sekt-4.p'!$D:$D,$D53)+SUMIFS('Sekt-4.p'!$K:$K,'Sekt-4.p'!$A:$A,1,'Sekt-4.p'!$B:$B,$A53,'Sekt-4.p'!$J:$J,$D53)+SUMIFS('Sekt-4.p'!$Q:$Q,'Sekt-4.p'!$A:$A,1,'Sekt-4.p'!$B:$B,$A53,'Sekt-4.p'!$P:$P,$D53)+SUMIFS('Sekt-4.p'!$W:$W,'Sekt-4.p'!$A:$A,1,'Sekt-4.p'!$B:$B,$A53,'Sekt-4.p'!$V:$V,$D53)+SUMIFS('Sekt-4.p'!$AC:$AC,'Sekt-4.p'!$A:$A,1,'Sekt-4.p'!$B:$B,$A53,'Sekt-4.p'!$AA:$AA,$D53)</f>
        <v>0</v>
      </c>
      <c r="AE53" s="252">
        <f>SUMIFS('Sekt-4.p'!$F:$F,'Sekt-4.p'!$A:$A,1,'Sekt-4.p'!$B:$B,$A53,'Sekt-4.p'!$D:$D,$D53)+SUMIFS('Sekt-4.p'!$L:$L,'Sekt-4.p'!$A:$A,1,'Sekt-4.p'!$B:$B,$A53,'Sekt-4.p'!$J:$J,$D53)+SUMIFS('Sekt-4.p'!$R:$R,'Sekt-4.p'!$A:$A,1,'Sekt-4.p'!$B:$B,$A53,'Sekt-4.p'!$P:$P,$D53)+SUMIFS('Sekt-4.p'!$X:$X,'Sekt-4.p'!$A:$A,1,'Sekt-4.p'!$B:$B,$A53,'Sekt-4.p'!$V:$V,$D53)+SUMIFS('Sekt-4.p'!$AD:$AD,'Sekt-4.p'!$A:$A,1,'Sekt-4.p'!$B:$B,$A53,'Sekt-4.p'!$AA:$AA,$D53)</f>
        <v>0</v>
      </c>
      <c r="AF53" s="191"/>
      <c r="AG53" s="183">
        <f>SUMIFS('Sekt-4.p'!$E:$E,'Sekt-4.p'!$A:$A,1,'Sekt-4.p'!$B:$B,$A53,'Sekt-4.p'!$D:$D,$D53)+SUMIFS('Sekt-4.p'!$K:$K,'Sekt-4.p'!$A:$A,1,'Sekt-4.p'!$B:$B,$A53,'Sekt-4.p'!$J:$J,$D53)+SUMIFS('Sekt-4.p'!$Q:$Q,'Sekt-4.p'!$A:$A,1,'Sekt-4.p'!$B:$B,$A53,'Sekt-4.p'!$P:$P,$D53)+SUMIFS('Sekt-4.p'!$W:$W,'Sekt-4.p'!$A:$A,1,'Sekt-4.p'!$B:$B,$A53,'Sekt-4.p'!$V:$V,$D53)+SUMIFS('Sekt-4.p'!$AC:$AC,'Sekt-4.p'!$A:$A,1,'Sekt-4.p'!$B:$B,$A53,'Sekt-4.p'!$AA:$AA,$D53)</f>
        <v>0</v>
      </c>
      <c r="AH53" s="252">
        <f>SUMIFS('Sekt-4.p'!$F:$F,'Sekt-4.p'!$A:$A,1,'Sekt-4.p'!$B:$B,$A53,'Sekt-4.p'!$D:$D,$D53)+SUMIFS('Sekt-4.p'!$L:$L,'Sekt-4.p'!$A:$A,1,'Sekt-4.p'!$B:$B,$A53,'Sekt-4.p'!$J:$J,$D53)+SUMIFS('Sekt-4.p'!$R:$R,'Sekt-4.p'!$A:$A,1,'Sekt-4.p'!$B:$B,$A53,'Sekt-4.p'!$P:$P,$D53)+SUMIFS('Sekt-4.p'!$X:$X,'Sekt-4.p'!$A:$A,1,'Sekt-4.p'!$B:$B,$A53,'Sekt-4.p'!$V:$V,$D53)+SUMIFS('Sekt-4.p'!$AD:$AD,'Sekt-4.p'!$A:$A,1,'Sekt-4.p'!$B:$B,$A53,'Sekt-4.p'!$AA:$AA,$D53)</f>
        <v>0</v>
      </c>
      <c r="AI53" s="184">
        <f t="shared" si="18"/>
        <v>0</v>
      </c>
      <c r="AJ53" s="257">
        <f t="shared" si="19"/>
        <v>0</v>
      </c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1:51" ht="12.75" customHeight="1" x14ac:dyDescent="0.15">
      <c r="A54" s="173">
        <f t="shared" si="11"/>
        <v>8</v>
      </c>
      <c r="B54" s="217">
        <f>COUNTIF(C$10:C54,C54)</f>
        <v>3</v>
      </c>
      <c r="C54" s="312" t="str">
        <f>C53</f>
        <v>CMS</v>
      </c>
      <c r="D54" s="308" t="s">
        <v>19</v>
      </c>
      <c r="E54" s="189"/>
      <c r="F54" s="183">
        <f>SUMIFS('Sekt-1.p'!$E:$E,'Sekt-1.p'!$A:$A,1,'Sekt-1.p'!$B:$B,$A54,'Sekt-1.p'!$D:$D,$D54)+SUMIFS('Sekt-1.p'!$K:$K,'Sekt-1.p'!$A:$A,1,'Sekt-1.p'!$B:$B,$A54,'Sekt-1.p'!$J:$J,$D54)+SUMIFS('Sekt-1.p'!$Q:$Q,'Sekt-1.p'!$A:$A,1,'Sekt-1.p'!$B:$B,$A54,'Sekt-1.p'!$P:$P,$D54)+SUMIFS('Sekt-1.p'!$W:$W,'Sekt-1.p'!$A:$A,1,'Sekt-1.p'!$B:$B,$A54,'Sekt-1.p'!$V:$V,$D54)+SUMIFS('Sekt-1.p'!$AC:$AC,'Sekt-1.p'!$A:$A,1,'Sekt-1.p'!$B:$B,$A54,'Sekt-1.p'!$AA:$AA,$D54)</f>
        <v>0</v>
      </c>
      <c r="G54" s="252">
        <f>SUMIFS('Sekt-1.p'!$F:$F,'Sekt-1.p'!$A:$A,1,'Sekt-1.p'!$B:$B,$A54,'Sekt-1.p'!$D:$D,$D54)+SUMIFS('Sekt-1.p'!$L:$L,'Sekt-1.p'!$A:$A,1,'Sekt-1.p'!$B:$B,$A54,'Sekt-1.p'!$J:$J,$D54)+SUMIFS('Sekt-1.p'!$R:$R,'Sekt-1.p'!$A:$A,1,'Sekt-1.p'!$B:$B,$A54,'Sekt-1.p'!$P:$P,$D54)+SUMIFS('Sekt-1.p'!$X:$X,'Sekt-1.p'!$A:$A,1,'Sekt-1.p'!$B:$B,$A54,'Sekt-1.p'!$V:$V,$D54)+SUMIFS('Sekt-1.p'!$AD:$AD,'Sekt-1.p'!$A:$A,1,'Sekt-1.p'!$B:$B,$A54,'Sekt-1.p'!$AA:$AA,$D54)</f>
        <v>0</v>
      </c>
      <c r="H54" s="191"/>
      <c r="I54" s="183">
        <f>SUMIFS('Sekt-1.p'!$E:$E,'Sekt-1.p'!$A:$A,2,'Sekt-1.p'!$B:$B,$A54,'Sekt-1.p'!$D:$D,$D54)+SUMIFS('Sekt-1.p'!$K:$K,'Sekt-1.p'!$A:$A,2,'Sekt-1.p'!$B:$B,$A54,'Sekt-1.p'!$J:$J,$D54)+SUMIFS('Sekt-1.p'!$Q:$Q,'Sekt-1.p'!$A:$A,2,'Sekt-1.p'!$B:$B,$A54,'Sekt-1.p'!$P:$P,$D54)+SUMIFS('Sekt-1.p'!$W:$W,'Sekt-1.p'!$A:$A,2,'Sekt-1.p'!$B:$B,$A54,'Sekt-1.p'!$V:$V,$D54)+SUMIFS('Sekt-1.p'!$AC:$AC,'Sekt-1.p'!$A:$A,2,'Sekt-1.p'!$B:$B,$A54,'Sekt-1.p'!$AA:$AA,$D54)</f>
        <v>0</v>
      </c>
      <c r="J54" s="253">
        <f>SUMIFS('Sekt-1.p'!$F:$F,'Sekt-1.p'!$A:$A,2,'Sekt-1.p'!$B:$B,$A54,'Sekt-1.p'!$D:$D,$D54)+SUMIFS('Sekt-1.p'!$L:$L,'Sekt-1.p'!$A:$A,2,'Sekt-1.p'!$B:$B,$A54,'Sekt-1.p'!$J:$J,$D54)+SUMIFS('Sekt-1.p'!$R:$R,'Sekt-1.p'!$A:$A,2,'Sekt-1.p'!$B:$B,$A54,'Sekt-1.p'!$P:$P,$D54)+SUMIFS('Sekt-1.p'!$X:$X,'Sekt-1.p'!$A:$A,2,'Sekt-1.p'!$B:$B,$A54,'Sekt-1.p'!$V:$V,$D54)+SUMIFS('Sekt-1.p'!$AD:$AD,'Sekt-1.p'!$A:$A,2,'Sekt-1.p'!$B:$B,$A54,'Sekt-1.p'!$AA:$AA,$D54)</f>
        <v>0</v>
      </c>
      <c r="K54" s="184">
        <f t="shared" si="12"/>
        <v>0</v>
      </c>
      <c r="L54" s="185">
        <f t="shared" si="13"/>
        <v>0</v>
      </c>
      <c r="M54" s="193"/>
      <c r="N54" s="183">
        <f>SUMIFS('Sekt-2.p'!$E:$E,'Sekt-2.p'!$A:$A,1,'Sekt-2.p'!$B:$B,$A54,'Sekt-2.p'!$D:$D,$D54)+SUMIFS('Sekt-2.p'!$K:$K,'Sekt-2.p'!$A:$A,1,'Sekt-2.p'!$B:$B,$A54,'Sekt-2.p'!$J:$J,$D54)+SUMIFS('Sekt-2.p'!$Q:$Q,'Sekt-2.p'!$A:$A,1,'Sekt-2.p'!$B:$B,$A54,'Sekt-2.p'!$P:$P,$D54)+SUMIFS('Sekt-2.p'!$W:$W,'Sekt-2.p'!$A:$A,1,'Sekt-2.p'!$B:$B,$A54,'Sekt-2.p'!$V:$V,$D54)+SUMIFS('Sekt-2.p'!$AC:$AC,'Sekt-2.p'!$A:$A,1,'Sekt-2.p'!$B:$B,$A54,'Sekt-2.p'!$AA:$AA,$D54)</f>
        <v>0</v>
      </c>
      <c r="O54" s="252">
        <f>SUMIFS('Sekt-2.p'!$F:$F,'Sekt-2.p'!$A:$A,1,'Sekt-2.p'!$B:$B,$A54,'Sekt-2.p'!$D:$D,$D54)+SUMIFS('Sekt-2.p'!$L:$L,'Sekt-2.p'!$A:$A,1,'Sekt-2.p'!$B:$B,$A54,'Sekt-2.p'!$J:$J,$D54)+SUMIFS('Sekt-2.p'!$R:$R,'Sekt-2.p'!$A:$A,1,'Sekt-2.p'!$B:$B,$A54,'Sekt-2.p'!$P:$P,$D54)+SUMIFS('Sekt-2.p'!$X:$X,'Sekt-2.p'!$A:$A,1,'Sekt-2.p'!$B:$B,$A54,'Sekt-2.p'!$V:$V,$D54)+SUMIFS('Sekt-2.p'!$AD:$AD,'Sekt-2.p'!$A:$A,1,'Sekt-2.p'!$B:$B,$A54,'Sekt-2.p'!$AA:$AA,$D54)</f>
        <v>0</v>
      </c>
      <c r="P54" s="191"/>
      <c r="Q54" s="183">
        <f>SUMIFS('Sekt-2.p'!$E:$E,'Sekt-2.p'!$A:$A,2,'Sekt-2.p'!$B:$B,$A54,'Sekt-2.p'!$D:$D,$D54)+SUMIFS('Sekt-2.p'!$K:$K,'Sekt-2.p'!$A:$A,2,'Sekt-2.p'!$B:$B,$A54,'Sekt-2.p'!$J:$J,$D54)+SUMIFS('Sekt-2.p'!$Q:$Q,'Sekt-2.p'!$A:$A,2,'Sekt-2.p'!$B:$B,$A54,'Sekt-2.p'!$P:$P,$D54)+SUMIFS('Sekt-2.p'!$W:$W,'Sekt-2.p'!$A:$A,2,'Sekt-2.p'!$B:$B,$A54,'Sekt-2.p'!$V:$V,$D54)+SUMIFS('Sekt-2.p'!$AC:$AC,'Sekt-2.p'!$A:$A,2,'Sekt-2.p'!$B:$B,$A54,'Sekt-2.p'!$AA:$AA,$D54)</f>
        <v>0</v>
      </c>
      <c r="R54" s="253">
        <f>SUMIFS('Sekt-2.p'!$F:$F,'Sekt-2.p'!$A:$A,2,'Sekt-2.p'!$B:$B,$A54,'Sekt-2.p'!$D:$D,$D54)+SUMIFS('Sekt-2.p'!$L:$L,'Sekt-2.p'!$A:$A,2,'Sekt-2.p'!$B:$B,$A54,'Sekt-2.p'!$J:$J,$D54)+SUMIFS('Sekt-2.p'!$R:$R,'Sekt-2.p'!$A:$A,2,'Sekt-2.p'!$B:$B,$A54,'Sekt-2.p'!$P:$P,$D54)+SUMIFS('Sekt-2.p'!$X:$X,'Sekt-2.p'!$A:$A,2,'Sekt-2.p'!$B:$B,$A54,'Sekt-2.p'!$V:$V,$D54)+SUMIFS('Sekt-2.p'!$AD:$AD,'Sekt-2.p'!$A:$A,2,'Sekt-2.p'!$B:$B,$A54,'Sekt-2.p'!$AA:$AA,$D54)</f>
        <v>0</v>
      </c>
      <c r="S54" s="184">
        <f t="shared" si="14"/>
        <v>0</v>
      </c>
      <c r="T54" s="185">
        <f t="shared" si="15"/>
        <v>0</v>
      </c>
      <c r="U54" s="191"/>
      <c r="V54" s="183">
        <f>SUMIFS('Sekt-3.p'!$E:$E,'Sekt-3.p'!$A:$A,1,'Sekt-3.p'!$B:$B,$A54,'Sekt-3.p'!$D:$D,$D54)+SUMIFS('Sekt-3.p'!$K:$K,'Sekt-3.p'!$A:$A,1,'Sekt-3.p'!$B:$B,$A54,'Sekt-3.p'!$J:$J,$D54)+SUMIFS('Sekt-3.p'!$Q:$Q,'Sekt-3.p'!$A:$A,1,'Sekt-3.p'!$B:$B,$A54,'Sekt-3.p'!$P:$P,$D54)+SUMIFS('Sekt-3.p'!$W:$W,'Sekt-3.p'!$A:$A,1,'Sekt-3.p'!$B:$B,$A54,'Sekt-3.p'!$V:$V,$D54)+SUMIFS('Sekt-3.p'!$AC:$AC,'Sekt-3.p'!$A:$A,1,'Sekt-3.p'!$B:$B,$A54,'Sekt-3.p'!$AA:$AA,$D54)</f>
        <v>0</v>
      </c>
      <c r="W54" s="252">
        <f>SUMIFS('Sekt-3.p'!$F:$F,'Sekt-3.p'!$A:$A,1,'Sekt-3.p'!$B:$B,$A54,'Sekt-3.p'!$D:$D,$D54)+SUMIFS('Sekt-3.p'!$L:$L,'Sekt-3.p'!$A:$A,1,'Sekt-3.p'!$B:$B,$A54,'Sekt-3.p'!$J:$J,$D54)+SUMIFS('Sekt-3.p'!$R:$R,'Sekt-3.p'!$A:$A,1,'Sekt-3.p'!$B:$B,$A54,'Sekt-3.p'!$P:$P,$D54)+SUMIFS('Sekt-3.p'!$X:$X,'Sekt-3.p'!$A:$A,1,'Sekt-3.p'!$B:$B,$A54,'Sekt-3.p'!$V:$V,$D54)+SUMIFS('Sekt-3.p'!$AD:$AD,'Sekt-3.p'!$A:$A,1,'Sekt-3.p'!$B:$B,$A54,'Sekt-3.p'!$AA:$AA,$D54)</f>
        <v>0</v>
      </c>
      <c r="X54" s="191"/>
      <c r="Y54" s="183">
        <f>SUMIFS('Sekt-3.p'!$E:$E,'Sekt-3.p'!$A:$A,2,'Sekt-3.p'!$B:$B,$A54,'Sekt-3.p'!$D:$D,$D54)+SUMIFS('Sekt-3.p'!$K:$K,'Sekt-3.p'!$A:$A,2,'Sekt-3.p'!$B:$B,$A54,'Sekt-3.p'!$J:$J,$D54)+SUMIFS('Sekt-3.p'!$Q:$Q,'Sekt-3.p'!$A:$A,2,'Sekt-3.p'!$B:$B,$A54,'Sekt-3.p'!$P:$P,$D54)+SUMIFS('Sekt-3.p'!$W:$W,'Sekt-3.p'!$A:$A,2,'Sekt-3.p'!$B:$B,$A54,'Sekt-3.p'!$V:$V,$D54)+SUMIFS('Sekt-3.p'!$AC:$AC,'Sekt-3.p'!$A:$A,2,'Sekt-3.p'!$B:$B,$A54,'Sekt-3.p'!$AA:$AA,$D54)</f>
        <v>0</v>
      </c>
      <c r="Z54" s="252">
        <f>SUMIFS('Sekt-3.p'!$F:$F,'Sekt-3.p'!$A:$A,2,'Sekt-3.p'!$B:$B,$A54,'Sekt-3.p'!$D:$D,$D54)+SUMIFS('Sekt-3.p'!$L:$L,'Sekt-3.p'!$A:$A,2,'Sekt-3.p'!$B:$B,$A54,'Sekt-3.p'!$J:$J,$D54)+SUMIFS('Sekt-3.p'!$R:$R,'Sekt-3.p'!$A:$A,2,'Sekt-3.p'!$B:$B,$A54,'Sekt-3.p'!$P:$P,$D54)+SUMIFS('Sekt-3.p'!$X:$X,'Sekt-3.p'!$A:$A,2,'Sekt-3.p'!$B:$B,$A54,'Sekt-3.p'!$V:$V,$D54)+SUMIFS('Sekt-3.p'!$AD:$AD,'Sekt-3.p'!$A:$A,2,'Sekt-3.p'!$B:$B,$A54,'Sekt-3.p'!$AA:$AA,$D54)</f>
        <v>0</v>
      </c>
      <c r="AA54" s="184">
        <f t="shared" si="16"/>
        <v>0</v>
      </c>
      <c r="AB54" s="254">
        <f t="shared" si="17"/>
        <v>0</v>
      </c>
      <c r="AC54" s="191"/>
      <c r="AD54" s="183">
        <f>SUMIFS('Sekt-4.p'!$E:$E,'Sekt-4.p'!$A:$A,1,'Sekt-4.p'!$B:$B,$A54,'Sekt-4.p'!$D:$D,$D54)+SUMIFS('Sekt-4.p'!$K:$K,'Sekt-4.p'!$A:$A,1,'Sekt-4.p'!$B:$B,$A54,'Sekt-4.p'!$J:$J,$D54)+SUMIFS('Sekt-4.p'!$Q:$Q,'Sekt-4.p'!$A:$A,1,'Sekt-4.p'!$B:$B,$A54,'Sekt-4.p'!$P:$P,$D54)+SUMIFS('Sekt-4.p'!$W:$W,'Sekt-4.p'!$A:$A,1,'Sekt-4.p'!$B:$B,$A54,'Sekt-4.p'!$V:$V,$D54)+SUMIFS('Sekt-4.p'!$AC:$AC,'Sekt-4.p'!$A:$A,1,'Sekt-4.p'!$B:$B,$A54,'Sekt-4.p'!$AA:$AA,$D54)</f>
        <v>0</v>
      </c>
      <c r="AE54" s="252">
        <f>SUMIFS('Sekt-4.p'!$F:$F,'Sekt-4.p'!$A:$A,1,'Sekt-4.p'!$B:$B,$A54,'Sekt-4.p'!$D:$D,$D54)+SUMIFS('Sekt-4.p'!$L:$L,'Sekt-4.p'!$A:$A,1,'Sekt-4.p'!$B:$B,$A54,'Sekt-4.p'!$J:$J,$D54)+SUMIFS('Sekt-4.p'!$R:$R,'Sekt-4.p'!$A:$A,1,'Sekt-4.p'!$B:$B,$A54,'Sekt-4.p'!$P:$P,$D54)+SUMIFS('Sekt-4.p'!$X:$X,'Sekt-4.p'!$A:$A,1,'Sekt-4.p'!$B:$B,$A54,'Sekt-4.p'!$V:$V,$D54)+SUMIFS('Sekt-4.p'!$AD:$AD,'Sekt-4.p'!$A:$A,1,'Sekt-4.p'!$B:$B,$A54,'Sekt-4.p'!$AA:$AA,$D54)</f>
        <v>0</v>
      </c>
      <c r="AF54" s="191"/>
      <c r="AG54" s="183">
        <f>SUMIFS('Sekt-4.p'!$E:$E,'Sekt-4.p'!$A:$A,1,'Sekt-4.p'!$B:$B,$A54,'Sekt-4.p'!$D:$D,$D54)+SUMIFS('Sekt-4.p'!$K:$K,'Sekt-4.p'!$A:$A,1,'Sekt-4.p'!$B:$B,$A54,'Sekt-4.p'!$J:$J,$D54)+SUMIFS('Sekt-4.p'!$Q:$Q,'Sekt-4.p'!$A:$A,1,'Sekt-4.p'!$B:$B,$A54,'Sekt-4.p'!$P:$P,$D54)+SUMIFS('Sekt-4.p'!$W:$W,'Sekt-4.p'!$A:$A,1,'Sekt-4.p'!$B:$B,$A54,'Sekt-4.p'!$V:$V,$D54)+SUMIFS('Sekt-4.p'!$AC:$AC,'Sekt-4.p'!$A:$A,1,'Sekt-4.p'!$B:$B,$A54,'Sekt-4.p'!$AA:$AA,$D54)</f>
        <v>0</v>
      </c>
      <c r="AH54" s="252">
        <f>SUMIFS('Sekt-4.p'!$F:$F,'Sekt-4.p'!$A:$A,1,'Sekt-4.p'!$B:$B,$A54,'Sekt-4.p'!$D:$D,$D54)+SUMIFS('Sekt-4.p'!$L:$L,'Sekt-4.p'!$A:$A,1,'Sekt-4.p'!$B:$B,$A54,'Sekt-4.p'!$J:$J,$D54)+SUMIFS('Sekt-4.p'!$R:$R,'Sekt-4.p'!$A:$A,1,'Sekt-4.p'!$B:$B,$A54,'Sekt-4.p'!$P:$P,$D54)+SUMIFS('Sekt-4.p'!$X:$X,'Sekt-4.p'!$A:$A,1,'Sekt-4.p'!$B:$B,$A54,'Sekt-4.p'!$V:$V,$D54)+SUMIFS('Sekt-4.p'!$AD:$AD,'Sekt-4.p'!$A:$A,1,'Sekt-4.p'!$B:$B,$A54,'Sekt-4.p'!$AA:$AA,$D54)</f>
        <v>0</v>
      </c>
      <c r="AI54" s="184">
        <f t="shared" si="18"/>
        <v>0</v>
      </c>
      <c r="AJ54" s="257">
        <f t="shared" si="19"/>
        <v>0</v>
      </c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1:51" ht="12.75" customHeight="1" x14ac:dyDescent="0.15">
      <c r="A55" s="173">
        <f t="shared" si="11"/>
        <v>8</v>
      </c>
      <c r="B55" s="217">
        <f>COUNTIF(C$10:C55,C55)</f>
        <v>4</v>
      </c>
      <c r="C55" s="312" t="str">
        <f>C54</f>
        <v>CMS</v>
      </c>
      <c r="D55" s="306" t="s">
        <v>20</v>
      </c>
      <c r="E55" s="189" t="s">
        <v>16</v>
      </c>
      <c r="F55" s="183">
        <f>SUMIFS('Sekt-1.p'!$E:$E,'Sekt-1.p'!$A:$A,1,'Sekt-1.p'!$B:$B,$A55,'Sekt-1.p'!$D:$D,$D55)+SUMIFS('Sekt-1.p'!$K:$K,'Sekt-1.p'!$A:$A,1,'Sekt-1.p'!$B:$B,$A55,'Sekt-1.p'!$J:$J,$D55)+SUMIFS('Sekt-1.p'!$Q:$Q,'Sekt-1.p'!$A:$A,1,'Sekt-1.p'!$B:$B,$A55,'Sekt-1.p'!$P:$P,$D55)+SUMIFS('Sekt-1.p'!$W:$W,'Sekt-1.p'!$A:$A,1,'Sekt-1.p'!$B:$B,$A55,'Sekt-1.p'!$V:$V,$D55)+SUMIFS('Sekt-1.p'!$AC:$AC,'Sekt-1.p'!$A:$A,1,'Sekt-1.p'!$B:$B,$A55,'Sekt-1.p'!$AA:$AA,$D55)</f>
        <v>0.17799999999999999</v>
      </c>
      <c r="G55" s="252">
        <f>SUMIFS('Sekt-1.p'!$F:$F,'Sekt-1.p'!$A:$A,1,'Sekt-1.p'!$B:$B,$A55,'Sekt-1.p'!$D:$D,$D55)+SUMIFS('Sekt-1.p'!$L:$L,'Sekt-1.p'!$A:$A,1,'Sekt-1.p'!$B:$B,$A55,'Sekt-1.p'!$J:$J,$D55)+SUMIFS('Sekt-1.p'!$R:$R,'Sekt-1.p'!$A:$A,1,'Sekt-1.p'!$B:$B,$A55,'Sekt-1.p'!$P:$P,$D55)+SUMIFS('Sekt-1.p'!$X:$X,'Sekt-1.p'!$A:$A,1,'Sekt-1.p'!$B:$B,$A55,'Sekt-1.p'!$V:$V,$D55)+SUMIFS('Sekt-1.p'!$AD:$AD,'Sekt-1.p'!$A:$A,1,'Sekt-1.p'!$B:$B,$A55,'Sekt-1.p'!$AA:$AA,$D55)</f>
        <v>3</v>
      </c>
      <c r="H55" s="191" t="s">
        <v>16</v>
      </c>
      <c r="I55" s="183">
        <f>SUMIFS('Sekt-1.p'!$E:$E,'Sekt-1.p'!$A:$A,2,'Sekt-1.p'!$B:$B,$A55,'Sekt-1.p'!$D:$D,$D55)+SUMIFS('Sekt-1.p'!$K:$K,'Sekt-1.p'!$A:$A,2,'Sekt-1.p'!$B:$B,$A55,'Sekt-1.p'!$J:$J,$D55)+SUMIFS('Sekt-1.p'!$Q:$Q,'Sekt-1.p'!$A:$A,2,'Sekt-1.p'!$B:$B,$A55,'Sekt-1.p'!$P:$P,$D55)+SUMIFS('Sekt-1.p'!$W:$W,'Sekt-1.p'!$A:$A,2,'Sekt-1.p'!$B:$B,$A55,'Sekt-1.p'!$V:$V,$D55)+SUMIFS('Sekt-1.p'!$AC:$AC,'Sekt-1.p'!$A:$A,2,'Sekt-1.p'!$B:$B,$A55,'Sekt-1.p'!$AA:$AA,$D55)</f>
        <v>4.5999999999999999E-2</v>
      </c>
      <c r="J55" s="253">
        <f>SUMIFS('Sekt-1.p'!$F:$F,'Sekt-1.p'!$A:$A,2,'Sekt-1.p'!$B:$B,$A55,'Sekt-1.p'!$D:$D,$D55)+SUMIFS('Sekt-1.p'!$L:$L,'Sekt-1.p'!$A:$A,2,'Sekt-1.p'!$B:$B,$A55,'Sekt-1.p'!$J:$J,$D55)+SUMIFS('Sekt-1.p'!$R:$R,'Sekt-1.p'!$A:$A,2,'Sekt-1.p'!$B:$B,$A55,'Sekt-1.p'!$P:$P,$D55)+SUMIFS('Sekt-1.p'!$X:$X,'Sekt-1.p'!$A:$A,2,'Sekt-1.p'!$B:$B,$A55,'Sekt-1.p'!$V:$V,$D55)+SUMIFS('Sekt-1.p'!$AD:$AD,'Sekt-1.p'!$A:$A,2,'Sekt-1.p'!$B:$B,$A55,'Sekt-1.p'!$AA:$AA,$D55)</f>
        <v>9</v>
      </c>
      <c r="K55" s="184">
        <f t="shared" si="12"/>
        <v>0.22399999999999998</v>
      </c>
      <c r="L55" s="185">
        <f t="shared" si="13"/>
        <v>12</v>
      </c>
      <c r="M55" s="193"/>
      <c r="N55" s="183">
        <f>SUMIFS('Sekt-2.p'!$E:$E,'Sekt-2.p'!$A:$A,1,'Sekt-2.p'!$B:$B,$A55,'Sekt-2.p'!$D:$D,$D55)+SUMIFS('Sekt-2.p'!$K:$K,'Sekt-2.p'!$A:$A,1,'Sekt-2.p'!$B:$B,$A55,'Sekt-2.p'!$J:$J,$D55)+SUMIFS('Sekt-2.p'!$Q:$Q,'Sekt-2.p'!$A:$A,1,'Sekt-2.p'!$B:$B,$A55,'Sekt-2.p'!$P:$P,$D55)+SUMIFS('Sekt-2.p'!$W:$W,'Sekt-2.p'!$A:$A,1,'Sekt-2.p'!$B:$B,$A55,'Sekt-2.p'!$V:$V,$D55)+SUMIFS('Sekt-2.p'!$AC:$AC,'Sekt-2.p'!$A:$A,1,'Sekt-2.p'!$B:$B,$A55,'Sekt-2.p'!$AA:$AA,$D55)</f>
        <v>0</v>
      </c>
      <c r="O55" s="252">
        <f>SUMIFS('Sekt-2.p'!$F:$F,'Sekt-2.p'!$A:$A,1,'Sekt-2.p'!$B:$B,$A55,'Sekt-2.p'!$D:$D,$D55)+SUMIFS('Sekt-2.p'!$L:$L,'Sekt-2.p'!$A:$A,1,'Sekt-2.p'!$B:$B,$A55,'Sekt-2.p'!$J:$J,$D55)+SUMIFS('Sekt-2.p'!$R:$R,'Sekt-2.p'!$A:$A,1,'Sekt-2.p'!$B:$B,$A55,'Sekt-2.p'!$P:$P,$D55)+SUMIFS('Sekt-2.p'!$X:$X,'Sekt-2.p'!$A:$A,1,'Sekt-2.p'!$B:$B,$A55,'Sekt-2.p'!$V:$V,$D55)+SUMIFS('Sekt-2.p'!$AD:$AD,'Sekt-2.p'!$A:$A,1,'Sekt-2.p'!$B:$B,$A55,'Sekt-2.p'!$AA:$AA,$D55)</f>
        <v>0</v>
      </c>
      <c r="P55" s="191"/>
      <c r="Q55" s="183">
        <f>SUMIFS('Sekt-2.p'!$E:$E,'Sekt-2.p'!$A:$A,2,'Sekt-2.p'!$B:$B,$A55,'Sekt-2.p'!$D:$D,$D55)+SUMIFS('Sekt-2.p'!$K:$K,'Sekt-2.p'!$A:$A,2,'Sekt-2.p'!$B:$B,$A55,'Sekt-2.p'!$J:$J,$D55)+SUMIFS('Sekt-2.p'!$Q:$Q,'Sekt-2.p'!$A:$A,2,'Sekt-2.p'!$B:$B,$A55,'Sekt-2.p'!$P:$P,$D55)+SUMIFS('Sekt-2.p'!$W:$W,'Sekt-2.p'!$A:$A,2,'Sekt-2.p'!$B:$B,$A55,'Sekt-2.p'!$V:$V,$D55)+SUMIFS('Sekt-2.p'!$AC:$AC,'Sekt-2.p'!$A:$A,2,'Sekt-2.p'!$B:$B,$A55,'Sekt-2.p'!$AA:$AA,$D55)</f>
        <v>0</v>
      </c>
      <c r="R55" s="253">
        <f>SUMIFS('Sekt-2.p'!$F:$F,'Sekt-2.p'!$A:$A,2,'Sekt-2.p'!$B:$B,$A55,'Sekt-2.p'!$D:$D,$D55)+SUMIFS('Sekt-2.p'!$L:$L,'Sekt-2.p'!$A:$A,2,'Sekt-2.p'!$B:$B,$A55,'Sekt-2.p'!$J:$J,$D55)+SUMIFS('Sekt-2.p'!$R:$R,'Sekt-2.p'!$A:$A,2,'Sekt-2.p'!$B:$B,$A55,'Sekt-2.p'!$P:$P,$D55)+SUMIFS('Sekt-2.p'!$X:$X,'Sekt-2.p'!$A:$A,2,'Sekt-2.p'!$B:$B,$A55,'Sekt-2.p'!$V:$V,$D55)+SUMIFS('Sekt-2.p'!$AD:$AD,'Sekt-2.p'!$A:$A,2,'Sekt-2.p'!$B:$B,$A55,'Sekt-2.p'!$AA:$AA,$D55)</f>
        <v>0</v>
      </c>
      <c r="S55" s="184">
        <f t="shared" si="14"/>
        <v>0</v>
      </c>
      <c r="T55" s="185">
        <f t="shared" si="15"/>
        <v>0</v>
      </c>
      <c r="U55" s="191"/>
      <c r="V55" s="183">
        <f>SUMIFS('Sekt-3.p'!$E:$E,'Sekt-3.p'!$A:$A,1,'Sekt-3.p'!$B:$B,$A55,'Sekt-3.p'!$D:$D,$D55)+SUMIFS('Sekt-3.p'!$K:$K,'Sekt-3.p'!$A:$A,1,'Sekt-3.p'!$B:$B,$A55,'Sekt-3.p'!$J:$J,$D55)+SUMIFS('Sekt-3.p'!$Q:$Q,'Sekt-3.p'!$A:$A,1,'Sekt-3.p'!$B:$B,$A55,'Sekt-3.p'!$P:$P,$D55)+SUMIFS('Sekt-3.p'!$W:$W,'Sekt-3.p'!$A:$A,1,'Sekt-3.p'!$B:$B,$A55,'Sekt-3.p'!$V:$V,$D55)+SUMIFS('Sekt-3.p'!$AC:$AC,'Sekt-3.p'!$A:$A,1,'Sekt-3.p'!$B:$B,$A55,'Sekt-3.p'!$AA:$AA,$D55)</f>
        <v>0</v>
      </c>
      <c r="W55" s="252">
        <f>SUMIFS('Sekt-3.p'!$F:$F,'Sekt-3.p'!$A:$A,1,'Sekt-3.p'!$B:$B,$A55,'Sekt-3.p'!$D:$D,$D55)+SUMIFS('Sekt-3.p'!$L:$L,'Sekt-3.p'!$A:$A,1,'Sekt-3.p'!$B:$B,$A55,'Sekt-3.p'!$J:$J,$D55)+SUMIFS('Sekt-3.p'!$R:$R,'Sekt-3.p'!$A:$A,1,'Sekt-3.p'!$B:$B,$A55,'Sekt-3.p'!$P:$P,$D55)+SUMIFS('Sekt-3.p'!$X:$X,'Sekt-3.p'!$A:$A,1,'Sekt-3.p'!$B:$B,$A55,'Sekt-3.p'!$V:$V,$D55)+SUMIFS('Sekt-3.p'!$AD:$AD,'Sekt-3.p'!$A:$A,1,'Sekt-3.p'!$B:$B,$A55,'Sekt-3.p'!$AA:$AA,$D55)</f>
        <v>0</v>
      </c>
      <c r="X55" s="191"/>
      <c r="Y55" s="183">
        <f>SUMIFS('Sekt-3.p'!$E:$E,'Sekt-3.p'!$A:$A,2,'Sekt-3.p'!$B:$B,$A55,'Sekt-3.p'!$D:$D,$D55)+SUMIFS('Sekt-3.p'!$K:$K,'Sekt-3.p'!$A:$A,2,'Sekt-3.p'!$B:$B,$A55,'Sekt-3.p'!$J:$J,$D55)+SUMIFS('Sekt-3.p'!$Q:$Q,'Sekt-3.p'!$A:$A,2,'Sekt-3.p'!$B:$B,$A55,'Sekt-3.p'!$P:$P,$D55)+SUMIFS('Sekt-3.p'!$W:$W,'Sekt-3.p'!$A:$A,2,'Sekt-3.p'!$B:$B,$A55,'Sekt-3.p'!$V:$V,$D55)+SUMIFS('Sekt-3.p'!$AC:$AC,'Sekt-3.p'!$A:$A,2,'Sekt-3.p'!$B:$B,$A55,'Sekt-3.p'!$AA:$AA,$D55)</f>
        <v>0</v>
      </c>
      <c r="Z55" s="252">
        <f>SUMIFS('Sekt-3.p'!$F:$F,'Sekt-3.p'!$A:$A,2,'Sekt-3.p'!$B:$B,$A55,'Sekt-3.p'!$D:$D,$D55)+SUMIFS('Sekt-3.p'!$L:$L,'Sekt-3.p'!$A:$A,2,'Sekt-3.p'!$B:$B,$A55,'Sekt-3.p'!$J:$J,$D55)+SUMIFS('Sekt-3.p'!$R:$R,'Sekt-3.p'!$A:$A,2,'Sekt-3.p'!$B:$B,$A55,'Sekt-3.p'!$P:$P,$D55)+SUMIFS('Sekt-3.p'!$X:$X,'Sekt-3.p'!$A:$A,2,'Sekt-3.p'!$B:$B,$A55,'Sekt-3.p'!$V:$V,$D55)+SUMIFS('Sekt-3.p'!$AD:$AD,'Sekt-3.p'!$A:$A,2,'Sekt-3.p'!$B:$B,$A55,'Sekt-3.p'!$AA:$AA,$D55)</f>
        <v>0</v>
      </c>
      <c r="AA55" s="184">
        <f t="shared" si="16"/>
        <v>0</v>
      </c>
      <c r="AB55" s="254">
        <f t="shared" si="17"/>
        <v>0</v>
      </c>
      <c r="AC55" s="191"/>
      <c r="AD55" s="183">
        <f>SUMIFS('Sekt-4.p'!$E:$E,'Sekt-4.p'!$A:$A,1,'Sekt-4.p'!$B:$B,$A55,'Sekt-4.p'!$D:$D,$D55)+SUMIFS('Sekt-4.p'!$K:$K,'Sekt-4.p'!$A:$A,1,'Sekt-4.p'!$B:$B,$A55,'Sekt-4.p'!$J:$J,$D55)+SUMIFS('Sekt-4.p'!$Q:$Q,'Sekt-4.p'!$A:$A,1,'Sekt-4.p'!$B:$B,$A55,'Sekt-4.p'!$P:$P,$D55)+SUMIFS('Sekt-4.p'!$W:$W,'Sekt-4.p'!$A:$A,1,'Sekt-4.p'!$B:$B,$A55,'Sekt-4.p'!$V:$V,$D55)+SUMIFS('Sekt-4.p'!$AC:$AC,'Sekt-4.p'!$A:$A,1,'Sekt-4.p'!$B:$B,$A55,'Sekt-4.p'!$AA:$AA,$D55)</f>
        <v>0</v>
      </c>
      <c r="AE55" s="252">
        <f>SUMIFS('Sekt-4.p'!$F:$F,'Sekt-4.p'!$A:$A,1,'Sekt-4.p'!$B:$B,$A55,'Sekt-4.p'!$D:$D,$D55)+SUMIFS('Sekt-4.p'!$L:$L,'Sekt-4.p'!$A:$A,1,'Sekt-4.p'!$B:$B,$A55,'Sekt-4.p'!$J:$J,$D55)+SUMIFS('Sekt-4.p'!$R:$R,'Sekt-4.p'!$A:$A,1,'Sekt-4.p'!$B:$B,$A55,'Sekt-4.p'!$P:$P,$D55)+SUMIFS('Sekt-4.p'!$X:$X,'Sekt-4.p'!$A:$A,1,'Sekt-4.p'!$B:$B,$A55,'Sekt-4.p'!$V:$V,$D55)+SUMIFS('Sekt-4.p'!$AD:$AD,'Sekt-4.p'!$A:$A,1,'Sekt-4.p'!$B:$B,$A55,'Sekt-4.p'!$AA:$AA,$D55)</f>
        <v>0</v>
      </c>
      <c r="AF55" s="191"/>
      <c r="AG55" s="183">
        <f>SUMIFS('Sekt-4.p'!$E:$E,'Sekt-4.p'!$A:$A,1,'Sekt-4.p'!$B:$B,$A55,'Sekt-4.p'!$D:$D,$D55)+SUMIFS('Sekt-4.p'!$K:$K,'Sekt-4.p'!$A:$A,1,'Sekt-4.p'!$B:$B,$A55,'Sekt-4.p'!$J:$J,$D55)+SUMIFS('Sekt-4.p'!$Q:$Q,'Sekt-4.p'!$A:$A,1,'Sekt-4.p'!$B:$B,$A55,'Sekt-4.p'!$P:$P,$D55)+SUMIFS('Sekt-4.p'!$W:$W,'Sekt-4.p'!$A:$A,1,'Sekt-4.p'!$B:$B,$A55,'Sekt-4.p'!$V:$V,$D55)+SUMIFS('Sekt-4.p'!$AC:$AC,'Sekt-4.p'!$A:$A,1,'Sekt-4.p'!$B:$B,$A55,'Sekt-4.p'!$AA:$AA,$D55)</f>
        <v>0</v>
      </c>
      <c r="AH55" s="252">
        <f>SUMIFS('Sekt-4.p'!$F:$F,'Sekt-4.p'!$A:$A,1,'Sekt-4.p'!$B:$B,$A55,'Sekt-4.p'!$D:$D,$D55)+SUMIFS('Sekt-4.p'!$L:$L,'Sekt-4.p'!$A:$A,1,'Sekt-4.p'!$B:$B,$A55,'Sekt-4.p'!$J:$J,$D55)+SUMIFS('Sekt-4.p'!$R:$R,'Sekt-4.p'!$A:$A,1,'Sekt-4.p'!$B:$B,$A55,'Sekt-4.p'!$P:$P,$D55)+SUMIFS('Sekt-4.p'!$X:$X,'Sekt-4.p'!$A:$A,1,'Sekt-4.p'!$B:$B,$A55,'Sekt-4.p'!$V:$V,$D55)+SUMIFS('Sekt-4.p'!$AD:$AD,'Sekt-4.p'!$A:$A,1,'Sekt-4.p'!$B:$B,$A55,'Sekt-4.p'!$AA:$AA,$D55)</f>
        <v>0</v>
      </c>
      <c r="AI55" s="184">
        <f t="shared" si="18"/>
        <v>0</v>
      </c>
      <c r="AJ55" s="257">
        <f t="shared" si="19"/>
        <v>0</v>
      </c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1:51" ht="12.75" customHeight="1" x14ac:dyDescent="0.15">
      <c r="A56" s="173">
        <f t="shared" si="11"/>
        <v>8</v>
      </c>
      <c r="B56" s="217">
        <f>COUNTIF(C$10:C56,C56)</f>
        <v>5</v>
      </c>
      <c r="C56" s="312" t="str">
        <f>C55</f>
        <v>CMS</v>
      </c>
      <c r="D56" s="306" t="s">
        <v>104</v>
      </c>
      <c r="E56" s="189" t="s">
        <v>15</v>
      </c>
      <c r="F56" s="183">
        <f>SUMIFS('Sekt-1.p'!$E:$E,'Sekt-1.p'!$A:$A,1,'Sekt-1.p'!$B:$B,$A56,'Sekt-1.p'!$D:$D,$D56)+SUMIFS('Sekt-1.p'!$K:$K,'Sekt-1.p'!$A:$A,1,'Sekt-1.p'!$B:$B,$A56,'Sekt-1.p'!$J:$J,$D56)+SUMIFS('Sekt-1.p'!$Q:$Q,'Sekt-1.p'!$A:$A,1,'Sekt-1.p'!$B:$B,$A56,'Sekt-1.p'!$P:$P,$D56)+SUMIFS('Sekt-1.p'!$W:$W,'Sekt-1.p'!$A:$A,1,'Sekt-1.p'!$B:$B,$A56,'Sekt-1.p'!$V:$V,$D56)+SUMIFS('Sekt-1.p'!$AC:$AC,'Sekt-1.p'!$A:$A,1,'Sekt-1.p'!$B:$B,$A56,'Sekt-1.p'!$AA:$AA,$D56)</f>
        <v>0.158</v>
      </c>
      <c r="G56" s="252">
        <f>SUMIFS('Sekt-1.p'!$F:$F,'Sekt-1.p'!$A:$A,1,'Sekt-1.p'!$B:$B,$A56,'Sekt-1.p'!$D:$D,$D56)+SUMIFS('Sekt-1.p'!$L:$L,'Sekt-1.p'!$A:$A,1,'Sekt-1.p'!$B:$B,$A56,'Sekt-1.p'!$J:$J,$D56)+SUMIFS('Sekt-1.p'!$R:$R,'Sekt-1.p'!$A:$A,1,'Sekt-1.p'!$B:$B,$A56,'Sekt-1.p'!$P:$P,$D56)+SUMIFS('Sekt-1.p'!$X:$X,'Sekt-1.p'!$A:$A,1,'Sekt-1.p'!$B:$B,$A56,'Sekt-1.p'!$V:$V,$D56)+SUMIFS('Sekt-1.p'!$AD:$AD,'Sekt-1.p'!$A:$A,1,'Sekt-1.p'!$B:$B,$A56,'Sekt-1.p'!$AA:$AA,$D56)</f>
        <v>8</v>
      </c>
      <c r="H56" s="191" t="s">
        <v>15</v>
      </c>
      <c r="I56" s="183">
        <f>SUMIFS('Sekt-1.p'!$E:$E,'Sekt-1.p'!$A:$A,2,'Sekt-1.p'!$B:$B,$A56,'Sekt-1.p'!$D:$D,$D56)+SUMIFS('Sekt-1.p'!$K:$K,'Sekt-1.p'!$A:$A,2,'Sekt-1.p'!$B:$B,$A56,'Sekt-1.p'!$J:$J,$D56)+SUMIFS('Sekt-1.p'!$Q:$Q,'Sekt-1.p'!$A:$A,2,'Sekt-1.p'!$B:$B,$A56,'Sekt-1.p'!$P:$P,$D56)+SUMIFS('Sekt-1.p'!$W:$W,'Sekt-1.p'!$A:$A,2,'Sekt-1.p'!$B:$B,$A56,'Sekt-1.p'!$V:$V,$D56)+SUMIFS('Sekt-1.p'!$AC:$AC,'Sekt-1.p'!$A:$A,2,'Sekt-1.p'!$B:$B,$A56,'Sekt-1.p'!$AA:$AA,$D56)</f>
        <v>0.65800000000000003</v>
      </c>
      <c r="J56" s="253">
        <f>SUMIFS('Sekt-1.p'!$F:$F,'Sekt-1.p'!$A:$A,2,'Sekt-1.p'!$B:$B,$A56,'Sekt-1.p'!$D:$D,$D56)+SUMIFS('Sekt-1.p'!$L:$L,'Sekt-1.p'!$A:$A,2,'Sekt-1.p'!$B:$B,$A56,'Sekt-1.p'!$J:$J,$D56)+SUMIFS('Sekt-1.p'!$R:$R,'Sekt-1.p'!$A:$A,2,'Sekt-1.p'!$B:$B,$A56,'Sekt-1.p'!$P:$P,$D56)+SUMIFS('Sekt-1.p'!$X:$X,'Sekt-1.p'!$A:$A,2,'Sekt-1.p'!$B:$B,$A56,'Sekt-1.p'!$V:$V,$D56)+SUMIFS('Sekt-1.p'!$AD:$AD,'Sekt-1.p'!$A:$A,2,'Sekt-1.p'!$B:$B,$A56,'Sekt-1.p'!$AA:$AA,$D56)</f>
        <v>6</v>
      </c>
      <c r="K56" s="184">
        <f t="shared" si="12"/>
        <v>0.81600000000000006</v>
      </c>
      <c r="L56" s="185">
        <f t="shared" si="13"/>
        <v>14</v>
      </c>
      <c r="M56" s="193"/>
      <c r="N56" s="183">
        <f>SUMIFS('Sekt-2.p'!$E:$E,'Sekt-2.p'!$A:$A,1,'Sekt-2.p'!$B:$B,$A56,'Sekt-2.p'!$D:$D,$D56)+SUMIFS('Sekt-2.p'!$K:$K,'Sekt-2.p'!$A:$A,1,'Sekt-2.p'!$B:$B,$A56,'Sekt-2.p'!$J:$J,$D56)+SUMIFS('Sekt-2.p'!$Q:$Q,'Sekt-2.p'!$A:$A,1,'Sekt-2.p'!$B:$B,$A56,'Sekt-2.p'!$P:$P,$D56)+SUMIFS('Sekt-2.p'!$W:$W,'Sekt-2.p'!$A:$A,1,'Sekt-2.p'!$B:$B,$A56,'Sekt-2.p'!$V:$V,$D56)+SUMIFS('Sekt-2.p'!$AC:$AC,'Sekt-2.p'!$A:$A,1,'Sekt-2.p'!$B:$B,$A56,'Sekt-2.p'!$AA:$AA,$D56)</f>
        <v>0</v>
      </c>
      <c r="O56" s="252">
        <f>SUMIFS('Sekt-2.p'!$F:$F,'Sekt-2.p'!$A:$A,1,'Sekt-2.p'!$B:$B,$A56,'Sekt-2.p'!$D:$D,$D56)+SUMIFS('Sekt-2.p'!$L:$L,'Sekt-2.p'!$A:$A,1,'Sekt-2.p'!$B:$B,$A56,'Sekt-2.p'!$J:$J,$D56)+SUMIFS('Sekt-2.p'!$R:$R,'Sekt-2.p'!$A:$A,1,'Sekt-2.p'!$B:$B,$A56,'Sekt-2.p'!$P:$P,$D56)+SUMIFS('Sekt-2.p'!$X:$X,'Sekt-2.p'!$A:$A,1,'Sekt-2.p'!$B:$B,$A56,'Sekt-2.p'!$V:$V,$D56)+SUMIFS('Sekt-2.p'!$AD:$AD,'Sekt-2.p'!$A:$A,1,'Sekt-2.p'!$B:$B,$A56,'Sekt-2.p'!$AA:$AA,$D56)</f>
        <v>0</v>
      </c>
      <c r="P56" s="191"/>
      <c r="Q56" s="183">
        <f>SUMIFS('Sekt-2.p'!$E:$E,'Sekt-2.p'!$A:$A,2,'Sekt-2.p'!$B:$B,$A56,'Sekt-2.p'!$D:$D,$D56)+SUMIFS('Sekt-2.p'!$K:$K,'Sekt-2.p'!$A:$A,2,'Sekt-2.p'!$B:$B,$A56,'Sekt-2.p'!$J:$J,$D56)+SUMIFS('Sekt-2.p'!$Q:$Q,'Sekt-2.p'!$A:$A,2,'Sekt-2.p'!$B:$B,$A56,'Sekt-2.p'!$P:$P,$D56)+SUMIFS('Sekt-2.p'!$W:$W,'Sekt-2.p'!$A:$A,2,'Sekt-2.p'!$B:$B,$A56,'Sekt-2.p'!$V:$V,$D56)+SUMIFS('Sekt-2.p'!$AC:$AC,'Sekt-2.p'!$A:$A,2,'Sekt-2.p'!$B:$B,$A56,'Sekt-2.p'!$AA:$AA,$D56)</f>
        <v>0</v>
      </c>
      <c r="R56" s="253">
        <f>SUMIFS('Sekt-2.p'!$F:$F,'Sekt-2.p'!$A:$A,2,'Sekt-2.p'!$B:$B,$A56,'Sekt-2.p'!$D:$D,$D56)+SUMIFS('Sekt-2.p'!$L:$L,'Sekt-2.p'!$A:$A,2,'Sekt-2.p'!$B:$B,$A56,'Sekt-2.p'!$J:$J,$D56)+SUMIFS('Sekt-2.p'!$R:$R,'Sekt-2.p'!$A:$A,2,'Sekt-2.p'!$B:$B,$A56,'Sekt-2.p'!$P:$P,$D56)+SUMIFS('Sekt-2.p'!$X:$X,'Sekt-2.p'!$A:$A,2,'Sekt-2.p'!$B:$B,$A56,'Sekt-2.p'!$V:$V,$D56)+SUMIFS('Sekt-2.p'!$AD:$AD,'Sekt-2.p'!$A:$A,2,'Sekt-2.p'!$B:$B,$A56,'Sekt-2.p'!$AA:$AA,$D56)</f>
        <v>0</v>
      </c>
      <c r="S56" s="184">
        <f t="shared" si="14"/>
        <v>0</v>
      </c>
      <c r="T56" s="185">
        <f t="shared" si="15"/>
        <v>0</v>
      </c>
      <c r="U56" s="191"/>
      <c r="V56" s="183">
        <f>SUMIFS('Sekt-3.p'!$E:$E,'Sekt-3.p'!$A:$A,1,'Sekt-3.p'!$B:$B,$A56,'Sekt-3.p'!$D:$D,$D56)+SUMIFS('Sekt-3.p'!$K:$K,'Sekt-3.p'!$A:$A,1,'Sekt-3.p'!$B:$B,$A56,'Sekt-3.p'!$J:$J,$D56)+SUMIFS('Sekt-3.p'!$Q:$Q,'Sekt-3.p'!$A:$A,1,'Sekt-3.p'!$B:$B,$A56,'Sekt-3.p'!$P:$P,$D56)+SUMIFS('Sekt-3.p'!$W:$W,'Sekt-3.p'!$A:$A,1,'Sekt-3.p'!$B:$B,$A56,'Sekt-3.p'!$V:$V,$D56)+SUMIFS('Sekt-3.p'!$AC:$AC,'Sekt-3.p'!$A:$A,1,'Sekt-3.p'!$B:$B,$A56,'Sekt-3.p'!$AA:$AA,$D56)</f>
        <v>0</v>
      </c>
      <c r="W56" s="252">
        <f>SUMIFS('Sekt-3.p'!$F:$F,'Sekt-3.p'!$A:$A,1,'Sekt-3.p'!$B:$B,$A56,'Sekt-3.p'!$D:$D,$D56)+SUMIFS('Sekt-3.p'!$L:$L,'Sekt-3.p'!$A:$A,1,'Sekt-3.p'!$B:$B,$A56,'Sekt-3.p'!$J:$J,$D56)+SUMIFS('Sekt-3.p'!$R:$R,'Sekt-3.p'!$A:$A,1,'Sekt-3.p'!$B:$B,$A56,'Sekt-3.p'!$P:$P,$D56)+SUMIFS('Sekt-3.p'!$X:$X,'Sekt-3.p'!$A:$A,1,'Sekt-3.p'!$B:$B,$A56,'Sekt-3.p'!$V:$V,$D56)+SUMIFS('Sekt-3.p'!$AD:$AD,'Sekt-3.p'!$A:$A,1,'Sekt-3.p'!$B:$B,$A56,'Sekt-3.p'!$AA:$AA,$D56)</f>
        <v>0</v>
      </c>
      <c r="X56" s="191"/>
      <c r="Y56" s="183">
        <f>SUMIFS('Sekt-3.p'!$E:$E,'Sekt-3.p'!$A:$A,2,'Sekt-3.p'!$B:$B,$A56,'Sekt-3.p'!$D:$D,$D56)+SUMIFS('Sekt-3.p'!$K:$K,'Sekt-3.p'!$A:$A,2,'Sekt-3.p'!$B:$B,$A56,'Sekt-3.p'!$J:$J,$D56)+SUMIFS('Sekt-3.p'!$Q:$Q,'Sekt-3.p'!$A:$A,2,'Sekt-3.p'!$B:$B,$A56,'Sekt-3.p'!$P:$P,$D56)+SUMIFS('Sekt-3.p'!$W:$W,'Sekt-3.p'!$A:$A,2,'Sekt-3.p'!$B:$B,$A56,'Sekt-3.p'!$V:$V,$D56)+SUMIFS('Sekt-3.p'!$AC:$AC,'Sekt-3.p'!$A:$A,2,'Sekt-3.p'!$B:$B,$A56,'Sekt-3.p'!$AA:$AA,$D56)</f>
        <v>0</v>
      </c>
      <c r="Z56" s="252">
        <f>SUMIFS('Sekt-3.p'!$F:$F,'Sekt-3.p'!$A:$A,2,'Sekt-3.p'!$B:$B,$A56,'Sekt-3.p'!$D:$D,$D56)+SUMIFS('Sekt-3.p'!$L:$L,'Sekt-3.p'!$A:$A,2,'Sekt-3.p'!$B:$B,$A56,'Sekt-3.p'!$J:$J,$D56)+SUMIFS('Sekt-3.p'!$R:$R,'Sekt-3.p'!$A:$A,2,'Sekt-3.p'!$B:$B,$A56,'Sekt-3.p'!$P:$P,$D56)+SUMIFS('Sekt-3.p'!$X:$X,'Sekt-3.p'!$A:$A,2,'Sekt-3.p'!$B:$B,$A56,'Sekt-3.p'!$V:$V,$D56)+SUMIFS('Sekt-3.p'!$AD:$AD,'Sekt-3.p'!$A:$A,2,'Sekt-3.p'!$B:$B,$A56,'Sekt-3.p'!$AA:$AA,$D56)</f>
        <v>0</v>
      </c>
      <c r="AA56" s="184">
        <f t="shared" si="16"/>
        <v>0</v>
      </c>
      <c r="AB56" s="254">
        <f t="shared" si="17"/>
        <v>0</v>
      </c>
      <c r="AC56" s="191"/>
      <c r="AD56" s="183">
        <f>SUMIFS('Sekt-4.p'!$E:$E,'Sekt-4.p'!$A:$A,1,'Sekt-4.p'!$B:$B,$A56,'Sekt-4.p'!$D:$D,$D56)+SUMIFS('Sekt-4.p'!$K:$K,'Sekt-4.p'!$A:$A,1,'Sekt-4.p'!$B:$B,$A56,'Sekt-4.p'!$J:$J,$D56)+SUMIFS('Sekt-4.p'!$Q:$Q,'Sekt-4.p'!$A:$A,1,'Sekt-4.p'!$B:$B,$A56,'Sekt-4.p'!$P:$P,$D56)+SUMIFS('Sekt-4.p'!$W:$W,'Sekt-4.p'!$A:$A,1,'Sekt-4.p'!$B:$B,$A56,'Sekt-4.p'!$V:$V,$D56)+SUMIFS('Sekt-4.p'!$AC:$AC,'Sekt-4.p'!$A:$A,1,'Sekt-4.p'!$B:$B,$A56,'Sekt-4.p'!$AA:$AA,$D56)</f>
        <v>0</v>
      </c>
      <c r="AE56" s="252">
        <f>SUMIFS('Sekt-4.p'!$F:$F,'Sekt-4.p'!$A:$A,1,'Sekt-4.p'!$B:$B,$A56,'Sekt-4.p'!$D:$D,$D56)+SUMIFS('Sekt-4.p'!$L:$L,'Sekt-4.p'!$A:$A,1,'Sekt-4.p'!$B:$B,$A56,'Sekt-4.p'!$J:$J,$D56)+SUMIFS('Sekt-4.p'!$R:$R,'Sekt-4.p'!$A:$A,1,'Sekt-4.p'!$B:$B,$A56,'Sekt-4.p'!$P:$P,$D56)+SUMIFS('Sekt-4.p'!$X:$X,'Sekt-4.p'!$A:$A,1,'Sekt-4.p'!$B:$B,$A56,'Sekt-4.p'!$V:$V,$D56)+SUMIFS('Sekt-4.p'!$AD:$AD,'Sekt-4.p'!$A:$A,1,'Sekt-4.p'!$B:$B,$A56,'Sekt-4.p'!$AA:$AA,$D56)</f>
        <v>0</v>
      </c>
      <c r="AF56" s="191"/>
      <c r="AG56" s="183">
        <f>SUMIFS('Sekt-4.p'!$E:$E,'Sekt-4.p'!$A:$A,1,'Sekt-4.p'!$B:$B,$A56,'Sekt-4.p'!$D:$D,$D56)+SUMIFS('Sekt-4.p'!$K:$K,'Sekt-4.p'!$A:$A,1,'Sekt-4.p'!$B:$B,$A56,'Sekt-4.p'!$J:$J,$D56)+SUMIFS('Sekt-4.p'!$Q:$Q,'Sekt-4.p'!$A:$A,1,'Sekt-4.p'!$B:$B,$A56,'Sekt-4.p'!$P:$P,$D56)+SUMIFS('Sekt-4.p'!$W:$W,'Sekt-4.p'!$A:$A,1,'Sekt-4.p'!$B:$B,$A56,'Sekt-4.p'!$V:$V,$D56)+SUMIFS('Sekt-4.p'!$AC:$AC,'Sekt-4.p'!$A:$A,1,'Sekt-4.p'!$B:$B,$A56,'Sekt-4.p'!$AA:$AA,$D56)</f>
        <v>0</v>
      </c>
      <c r="AH56" s="252">
        <f>SUMIFS('Sekt-4.p'!$F:$F,'Sekt-4.p'!$A:$A,1,'Sekt-4.p'!$B:$B,$A56,'Sekt-4.p'!$D:$D,$D56)+SUMIFS('Sekt-4.p'!$L:$L,'Sekt-4.p'!$A:$A,1,'Sekt-4.p'!$B:$B,$A56,'Sekt-4.p'!$J:$J,$D56)+SUMIFS('Sekt-4.p'!$R:$R,'Sekt-4.p'!$A:$A,1,'Sekt-4.p'!$B:$B,$A56,'Sekt-4.p'!$P:$P,$D56)+SUMIFS('Sekt-4.p'!$X:$X,'Sekt-4.p'!$A:$A,1,'Sekt-4.p'!$B:$B,$A56,'Sekt-4.p'!$V:$V,$D56)+SUMIFS('Sekt-4.p'!$AD:$AD,'Sekt-4.p'!$A:$A,1,'Sekt-4.p'!$B:$B,$A56,'Sekt-4.p'!$AA:$AA,$D56)</f>
        <v>0</v>
      </c>
      <c r="AI56" s="184">
        <f t="shared" si="18"/>
        <v>0</v>
      </c>
      <c r="AJ56" s="257">
        <f t="shared" si="19"/>
        <v>0</v>
      </c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1:51" ht="12.75" customHeight="1" x14ac:dyDescent="0.15">
      <c r="A57" s="173">
        <f t="shared" si="11"/>
        <v>8</v>
      </c>
      <c r="B57" s="217">
        <f>COUNTIF(C$10:C57,C57)</f>
        <v>6</v>
      </c>
      <c r="C57" s="312" t="str">
        <f>C56</f>
        <v>CMS</v>
      </c>
      <c r="D57" s="309"/>
      <c r="E57" s="189"/>
      <c r="F57" s="183">
        <f>SUMIFS('Sekt-1.p'!$E:$E,'Sekt-1.p'!$A:$A,1,'Sekt-1.p'!$B:$B,$A57,'Sekt-1.p'!$D:$D,$D57)+SUMIFS('Sekt-1.p'!$K:$K,'Sekt-1.p'!$A:$A,1,'Sekt-1.p'!$B:$B,$A57,'Sekt-1.p'!$J:$J,$D57)+SUMIFS('Sekt-1.p'!$Q:$Q,'Sekt-1.p'!$A:$A,1,'Sekt-1.p'!$B:$B,$A57,'Sekt-1.p'!$P:$P,$D57)+SUMIFS('Sekt-1.p'!$W:$W,'Sekt-1.p'!$A:$A,1,'Sekt-1.p'!$B:$B,$A57,'Sekt-1.p'!$V:$V,$D57)+SUMIFS('Sekt-1.p'!$AC:$AC,'Sekt-1.p'!$A:$A,1,'Sekt-1.p'!$B:$B,$A57,'Sekt-1.p'!$AA:$AA,$D57)</f>
        <v>0</v>
      </c>
      <c r="G57" s="252">
        <f>SUMIFS('Sekt-1.p'!$F:$F,'Sekt-1.p'!$A:$A,1,'Sekt-1.p'!$B:$B,$A57,'Sekt-1.p'!$D:$D,$D57)+SUMIFS('Sekt-1.p'!$L:$L,'Sekt-1.p'!$A:$A,1,'Sekt-1.p'!$B:$B,$A57,'Sekt-1.p'!$J:$J,$D57)+SUMIFS('Sekt-1.p'!$R:$R,'Sekt-1.p'!$A:$A,1,'Sekt-1.p'!$B:$B,$A57,'Sekt-1.p'!$P:$P,$D57)+SUMIFS('Sekt-1.p'!$X:$X,'Sekt-1.p'!$A:$A,1,'Sekt-1.p'!$B:$B,$A57,'Sekt-1.p'!$V:$V,$D57)+SUMIFS('Sekt-1.p'!$AD:$AD,'Sekt-1.p'!$A:$A,1,'Sekt-1.p'!$B:$B,$A57,'Sekt-1.p'!$AA:$AA,$D57)</f>
        <v>0</v>
      </c>
      <c r="H57" s="191"/>
      <c r="I57" s="183">
        <f>SUMIFS('Sekt-1.p'!$E:$E,'Sekt-1.p'!$A:$A,2,'Sekt-1.p'!$B:$B,$A57,'Sekt-1.p'!$D:$D,$D57)+SUMIFS('Sekt-1.p'!$K:$K,'Sekt-1.p'!$A:$A,2,'Sekt-1.p'!$B:$B,$A57,'Sekt-1.p'!$J:$J,$D57)+SUMIFS('Sekt-1.p'!$Q:$Q,'Sekt-1.p'!$A:$A,2,'Sekt-1.p'!$B:$B,$A57,'Sekt-1.p'!$P:$P,$D57)+SUMIFS('Sekt-1.p'!$W:$W,'Sekt-1.p'!$A:$A,2,'Sekt-1.p'!$B:$B,$A57,'Sekt-1.p'!$V:$V,$D57)+SUMIFS('Sekt-1.p'!$AC:$AC,'Sekt-1.p'!$A:$A,2,'Sekt-1.p'!$B:$B,$A57,'Sekt-1.p'!$AA:$AA,$D57)</f>
        <v>0</v>
      </c>
      <c r="J57" s="253">
        <f>SUMIFS('Sekt-1.p'!$F:$F,'Sekt-1.p'!$A:$A,2,'Sekt-1.p'!$B:$B,$A57,'Sekt-1.p'!$D:$D,$D57)+SUMIFS('Sekt-1.p'!$L:$L,'Sekt-1.p'!$A:$A,2,'Sekt-1.p'!$B:$B,$A57,'Sekt-1.p'!$J:$J,$D57)+SUMIFS('Sekt-1.p'!$R:$R,'Sekt-1.p'!$A:$A,2,'Sekt-1.p'!$B:$B,$A57,'Sekt-1.p'!$P:$P,$D57)+SUMIFS('Sekt-1.p'!$X:$X,'Sekt-1.p'!$A:$A,2,'Sekt-1.p'!$B:$B,$A57,'Sekt-1.p'!$V:$V,$D57)+SUMIFS('Sekt-1.p'!$AD:$AD,'Sekt-1.p'!$A:$A,2,'Sekt-1.p'!$B:$B,$A57,'Sekt-1.p'!$AA:$AA,$D57)</f>
        <v>0</v>
      </c>
      <c r="K57" s="184">
        <f t="shared" si="12"/>
        <v>0</v>
      </c>
      <c r="L57" s="185">
        <f t="shared" si="13"/>
        <v>0</v>
      </c>
      <c r="M57" s="193"/>
      <c r="N57" s="183">
        <f>SUMIFS('Sekt-2.p'!$E:$E,'Sekt-2.p'!$A:$A,1,'Sekt-2.p'!$B:$B,$A57,'Sekt-2.p'!$D:$D,$D57)+SUMIFS('Sekt-2.p'!$K:$K,'Sekt-2.p'!$A:$A,1,'Sekt-2.p'!$B:$B,$A57,'Sekt-2.p'!$J:$J,$D57)+SUMIFS('Sekt-2.p'!$Q:$Q,'Sekt-2.p'!$A:$A,1,'Sekt-2.p'!$B:$B,$A57,'Sekt-2.p'!$P:$P,$D57)+SUMIFS('Sekt-2.p'!$W:$W,'Sekt-2.p'!$A:$A,1,'Sekt-2.p'!$B:$B,$A57,'Sekt-2.p'!$V:$V,$D57)+SUMIFS('Sekt-2.p'!$AC:$AC,'Sekt-2.p'!$A:$A,1,'Sekt-2.p'!$B:$B,$A57,'Sekt-2.p'!$AA:$AA,$D57)</f>
        <v>0</v>
      </c>
      <c r="O57" s="252">
        <f>SUMIFS('Sekt-2.p'!$F:$F,'Sekt-2.p'!$A:$A,1,'Sekt-2.p'!$B:$B,$A57,'Sekt-2.p'!$D:$D,$D57)+SUMIFS('Sekt-2.p'!$L:$L,'Sekt-2.p'!$A:$A,1,'Sekt-2.p'!$B:$B,$A57,'Sekt-2.p'!$J:$J,$D57)+SUMIFS('Sekt-2.p'!$R:$R,'Sekt-2.p'!$A:$A,1,'Sekt-2.p'!$B:$B,$A57,'Sekt-2.p'!$P:$P,$D57)+SUMIFS('Sekt-2.p'!$X:$X,'Sekt-2.p'!$A:$A,1,'Sekt-2.p'!$B:$B,$A57,'Sekt-2.p'!$V:$V,$D57)+SUMIFS('Sekt-2.p'!$AD:$AD,'Sekt-2.p'!$A:$A,1,'Sekt-2.p'!$B:$B,$A57,'Sekt-2.p'!$AA:$AA,$D57)</f>
        <v>0</v>
      </c>
      <c r="P57" s="191"/>
      <c r="Q57" s="183">
        <f>SUMIFS('Sekt-2.p'!$E:$E,'Sekt-2.p'!$A:$A,2,'Sekt-2.p'!$B:$B,$A57,'Sekt-2.p'!$D:$D,$D57)+SUMIFS('Sekt-2.p'!$K:$K,'Sekt-2.p'!$A:$A,2,'Sekt-2.p'!$B:$B,$A57,'Sekt-2.p'!$J:$J,$D57)+SUMIFS('Sekt-2.p'!$Q:$Q,'Sekt-2.p'!$A:$A,2,'Sekt-2.p'!$B:$B,$A57,'Sekt-2.p'!$P:$P,$D57)+SUMIFS('Sekt-2.p'!$W:$W,'Sekt-2.p'!$A:$A,2,'Sekt-2.p'!$B:$B,$A57,'Sekt-2.p'!$V:$V,$D57)+SUMIFS('Sekt-2.p'!$AC:$AC,'Sekt-2.p'!$A:$A,2,'Sekt-2.p'!$B:$B,$A57,'Sekt-2.p'!$AA:$AA,$D57)</f>
        <v>0</v>
      </c>
      <c r="R57" s="253">
        <f>SUMIFS('Sekt-2.p'!$F:$F,'Sekt-2.p'!$A:$A,2,'Sekt-2.p'!$B:$B,$A57,'Sekt-2.p'!$D:$D,$D57)+SUMIFS('Sekt-2.p'!$L:$L,'Sekt-2.p'!$A:$A,2,'Sekt-2.p'!$B:$B,$A57,'Sekt-2.p'!$J:$J,$D57)+SUMIFS('Sekt-2.p'!$R:$R,'Sekt-2.p'!$A:$A,2,'Sekt-2.p'!$B:$B,$A57,'Sekt-2.p'!$P:$P,$D57)+SUMIFS('Sekt-2.p'!$X:$X,'Sekt-2.p'!$A:$A,2,'Sekt-2.p'!$B:$B,$A57,'Sekt-2.p'!$V:$V,$D57)+SUMIFS('Sekt-2.p'!$AD:$AD,'Sekt-2.p'!$A:$A,2,'Sekt-2.p'!$B:$B,$A57,'Sekt-2.p'!$AA:$AA,$D57)</f>
        <v>0</v>
      </c>
      <c r="S57" s="184">
        <f t="shared" si="14"/>
        <v>0</v>
      </c>
      <c r="T57" s="185">
        <f t="shared" si="15"/>
        <v>0</v>
      </c>
      <c r="U57" s="191"/>
      <c r="V57" s="183">
        <f>SUMIFS('Sekt-3.p'!$E:$E,'Sekt-3.p'!$A:$A,1,'Sekt-3.p'!$B:$B,$A57,'Sekt-3.p'!$D:$D,$D57)+SUMIFS('Sekt-3.p'!$K:$K,'Sekt-3.p'!$A:$A,1,'Sekt-3.p'!$B:$B,$A57,'Sekt-3.p'!$J:$J,$D57)+SUMIFS('Sekt-3.p'!$Q:$Q,'Sekt-3.p'!$A:$A,1,'Sekt-3.p'!$B:$B,$A57,'Sekt-3.p'!$P:$P,$D57)+SUMIFS('Sekt-3.p'!$W:$W,'Sekt-3.p'!$A:$A,1,'Sekt-3.p'!$B:$B,$A57,'Sekt-3.p'!$V:$V,$D57)+SUMIFS('Sekt-3.p'!$AC:$AC,'Sekt-3.p'!$A:$A,1,'Sekt-3.p'!$B:$B,$A57,'Sekt-3.p'!$AA:$AA,$D57)</f>
        <v>0</v>
      </c>
      <c r="W57" s="252">
        <f>SUMIFS('Sekt-3.p'!$F:$F,'Sekt-3.p'!$A:$A,1,'Sekt-3.p'!$B:$B,$A57,'Sekt-3.p'!$D:$D,$D57)+SUMIFS('Sekt-3.p'!$L:$L,'Sekt-3.p'!$A:$A,1,'Sekt-3.p'!$B:$B,$A57,'Sekt-3.p'!$J:$J,$D57)+SUMIFS('Sekt-3.p'!$R:$R,'Sekt-3.p'!$A:$A,1,'Sekt-3.p'!$B:$B,$A57,'Sekt-3.p'!$P:$P,$D57)+SUMIFS('Sekt-3.p'!$X:$X,'Sekt-3.p'!$A:$A,1,'Sekt-3.p'!$B:$B,$A57,'Sekt-3.p'!$V:$V,$D57)+SUMIFS('Sekt-3.p'!$AD:$AD,'Sekt-3.p'!$A:$A,1,'Sekt-3.p'!$B:$B,$A57,'Sekt-3.p'!$AA:$AA,$D57)</f>
        <v>0</v>
      </c>
      <c r="X57" s="191"/>
      <c r="Y57" s="183">
        <f>SUMIFS('Sekt-3.p'!$E:$E,'Sekt-3.p'!$A:$A,2,'Sekt-3.p'!$B:$B,$A57,'Sekt-3.p'!$D:$D,$D57)+SUMIFS('Sekt-3.p'!$K:$K,'Sekt-3.p'!$A:$A,2,'Sekt-3.p'!$B:$B,$A57,'Sekt-3.p'!$J:$J,$D57)+SUMIFS('Sekt-3.p'!$Q:$Q,'Sekt-3.p'!$A:$A,2,'Sekt-3.p'!$B:$B,$A57,'Sekt-3.p'!$P:$P,$D57)+SUMIFS('Sekt-3.p'!$W:$W,'Sekt-3.p'!$A:$A,2,'Sekt-3.p'!$B:$B,$A57,'Sekt-3.p'!$V:$V,$D57)+SUMIFS('Sekt-3.p'!$AC:$AC,'Sekt-3.p'!$A:$A,2,'Sekt-3.p'!$B:$B,$A57,'Sekt-3.p'!$AA:$AA,$D57)</f>
        <v>0</v>
      </c>
      <c r="Z57" s="252">
        <f>SUMIFS('Sekt-3.p'!$F:$F,'Sekt-3.p'!$A:$A,2,'Sekt-3.p'!$B:$B,$A57,'Sekt-3.p'!$D:$D,$D57)+SUMIFS('Sekt-3.p'!$L:$L,'Sekt-3.p'!$A:$A,2,'Sekt-3.p'!$B:$B,$A57,'Sekt-3.p'!$J:$J,$D57)+SUMIFS('Sekt-3.p'!$R:$R,'Sekt-3.p'!$A:$A,2,'Sekt-3.p'!$B:$B,$A57,'Sekt-3.p'!$P:$P,$D57)+SUMIFS('Sekt-3.p'!$X:$X,'Sekt-3.p'!$A:$A,2,'Sekt-3.p'!$B:$B,$A57,'Sekt-3.p'!$V:$V,$D57)+SUMIFS('Sekt-3.p'!$AD:$AD,'Sekt-3.p'!$A:$A,2,'Sekt-3.p'!$B:$B,$A57,'Sekt-3.p'!$AA:$AA,$D57)</f>
        <v>0</v>
      </c>
      <c r="AA57" s="184">
        <f t="shared" si="16"/>
        <v>0</v>
      </c>
      <c r="AB57" s="254">
        <f t="shared" si="17"/>
        <v>0</v>
      </c>
      <c r="AC57" s="191"/>
      <c r="AD57" s="183">
        <f>SUMIFS('Sekt-4.p'!$E:$E,'Sekt-4.p'!$A:$A,1,'Sekt-4.p'!$B:$B,$A57,'Sekt-4.p'!$D:$D,$D57)+SUMIFS('Sekt-4.p'!$K:$K,'Sekt-4.p'!$A:$A,1,'Sekt-4.p'!$B:$B,$A57,'Sekt-4.p'!$J:$J,$D57)+SUMIFS('Sekt-4.p'!$Q:$Q,'Sekt-4.p'!$A:$A,1,'Sekt-4.p'!$B:$B,$A57,'Sekt-4.p'!$P:$P,$D57)+SUMIFS('Sekt-4.p'!$W:$W,'Sekt-4.p'!$A:$A,1,'Sekt-4.p'!$B:$B,$A57,'Sekt-4.p'!$V:$V,$D57)+SUMIFS('Sekt-4.p'!$AC:$AC,'Sekt-4.p'!$A:$A,1,'Sekt-4.p'!$B:$B,$A57,'Sekt-4.p'!$AA:$AA,$D57)</f>
        <v>0</v>
      </c>
      <c r="AE57" s="252">
        <f>SUMIFS('Sekt-4.p'!$F:$F,'Sekt-4.p'!$A:$A,1,'Sekt-4.p'!$B:$B,$A57,'Sekt-4.p'!$D:$D,$D57)+SUMIFS('Sekt-4.p'!$L:$L,'Sekt-4.p'!$A:$A,1,'Sekt-4.p'!$B:$B,$A57,'Sekt-4.p'!$J:$J,$D57)+SUMIFS('Sekt-4.p'!$R:$R,'Sekt-4.p'!$A:$A,1,'Sekt-4.p'!$B:$B,$A57,'Sekt-4.p'!$P:$P,$D57)+SUMIFS('Sekt-4.p'!$X:$X,'Sekt-4.p'!$A:$A,1,'Sekt-4.p'!$B:$B,$A57,'Sekt-4.p'!$V:$V,$D57)+SUMIFS('Sekt-4.p'!$AD:$AD,'Sekt-4.p'!$A:$A,1,'Sekt-4.p'!$B:$B,$A57,'Sekt-4.p'!$AA:$AA,$D57)</f>
        <v>0</v>
      </c>
      <c r="AF57" s="191"/>
      <c r="AG57" s="183">
        <f>SUMIFS('Sekt-4.p'!$E:$E,'Sekt-4.p'!$A:$A,1,'Sekt-4.p'!$B:$B,$A57,'Sekt-4.p'!$D:$D,$D57)+SUMIFS('Sekt-4.p'!$K:$K,'Sekt-4.p'!$A:$A,1,'Sekt-4.p'!$B:$B,$A57,'Sekt-4.p'!$J:$J,$D57)+SUMIFS('Sekt-4.p'!$Q:$Q,'Sekt-4.p'!$A:$A,1,'Sekt-4.p'!$B:$B,$A57,'Sekt-4.p'!$P:$P,$D57)+SUMIFS('Sekt-4.p'!$W:$W,'Sekt-4.p'!$A:$A,1,'Sekt-4.p'!$B:$B,$A57,'Sekt-4.p'!$V:$V,$D57)+SUMIFS('Sekt-4.p'!$AC:$AC,'Sekt-4.p'!$A:$A,1,'Sekt-4.p'!$B:$B,$A57,'Sekt-4.p'!$AA:$AA,$D57)</f>
        <v>0</v>
      </c>
      <c r="AH57" s="252">
        <f>SUMIFS('Sekt-4.p'!$F:$F,'Sekt-4.p'!$A:$A,1,'Sekt-4.p'!$B:$B,$A57,'Sekt-4.p'!$D:$D,$D57)+SUMIFS('Sekt-4.p'!$L:$L,'Sekt-4.p'!$A:$A,1,'Sekt-4.p'!$B:$B,$A57,'Sekt-4.p'!$J:$J,$D57)+SUMIFS('Sekt-4.p'!$R:$R,'Sekt-4.p'!$A:$A,1,'Sekt-4.p'!$B:$B,$A57,'Sekt-4.p'!$P:$P,$D57)+SUMIFS('Sekt-4.p'!$X:$X,'Sekt-4.p'!$A:$A,1,'Sekt-4.p'!$B:$B,$A57,'Sekt-4.p'!$V:$V,$D57)+SUMIFS('Sekt-4.p'!$AD:$AD,'Sekt-4.p'!$A:$A,1,'Sekt-4.p'!$B:$B,$A57,'Sekt-4.p'!$AA:$AA,$D57)</f>
        <v>0</v>
      </c>
      <c r="AI57" s="184">
        <f t="shared" si="18"/>
        <v>0</v>
      </c>
      <c r="AJ57" s="257">
        <f t="shared" si="19"/>
        <v>0</v>
      </c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1:51" ht="12.75" customHeight="1" x14ac:dyDescent="0.15">
      <c r="A58" s="173">
        <f t="shared" si="11"/>
        <v>9</v>
      </c>
      <c r="B58" s="217">
        <f>COUNTIF(C$10:C58,C58)</f>
        <v>1</v>
      </c>
      <c r="C58" s="312" t="s">
        <v>26</v>
      </c>
      <c r="D58" s="308" t="s">
        <v>99</v>
      </c>
      <c r="E58" s="189" t="s">
        <v>14</v>
      </c>
      <c r="F58" s="183">
        <f>SUMIFS('Sekt-1.p'!$E:$E,'Sekt-1.p'!$A:$A,1,'Sekt-1.p'!$B:$B,$A58,'Sekt-1.p'!$D:$D,$D58)+SUMIFS('Sekt-1.p'!$K:$K,'Sekt-1.p'!$A:$A,1,'Sekt-1.p'!$B:$B,$A58,'Sekt-1.p'!$J:$J,$D58)+SUMIFS('Sekt-1.p'!$Q:$Q,'Sekt-1.p'!$A:$A,1,'Sekt-1.p'!$B:$B,$A58,'Sekt-1.p'!$P:$P,$D58)+SUMIFS('Sekt-1.p'!$W:$W,'Sekt-1.p'!$A:$A,1,'Sekt-1.p'!$B:$B,$A58,'Sekt-1.p'!$V:$V,$D58)+SUMIFS('Sekt-1.p'!$AC:$AC,'Sekt-1.p'!$A:$A,1,'Sekt-1.p'!$B:$B,$A58,'Sekt-1.p'!$AA:$AA,$D58)</f>
        <v>0.20399999999999999</v>
      </c>
      <c r="G58" s="252">
        <f>SUMIFS('Sekt-1.p'!$F:$F,'Sekt-1.p'!$A:$A,1,'Sekt-1.p'!$B:$B,$A58,'Sekt-1.p'!$D:$D,$D58)+SUMIFS('Sekt-1.p'!$L:$L,'Sekt-1.p'!$A:$A,1,'Sekt-1.p'!$B:$B,$A58,'Sekt-1.p'!$J:$J,$D58)+SUMIFS('Sekt-1.p'!$R:$R,'Sekt-1.p'!$A:$A,1,'Sekt-1.p'!$B:$B,$A58,'Sekt-1.p'!$P:$P,$D58)+SUMIFS('Sekt-1.p'!$X:$X,'Sekt-1.p'!$A:$A,1,'Sekt-1.p'!$B:$B,$A58,'Sekt-1.p'!$V:$V,$D58)+SUMIFS('Sekt-1.p'!$AD:$AD,'Sekt-1.p'!$A:$A,1,'Sekt-1.p'!$B:$B,$A58,'Sekt-1.p'!$AA:$AA,$D58)</f>
        <v>4</v>
      </c>
      <c r="H58" s="191" t="s">
        <v>15</v>
      </c>
      <c r="I58" s="183">
        <f>SUMIFS('Sekt-1.p'!$E:$E,'Sekt-1.p'!$A:$A,2,'Sekt-1.p'!$B:$B,$A58,'Sekt-1.p'!$D:$D,$D58)+SUMIFS('Sekt-1.p'!$K:$K,'Sekt-1.p'!$A:$A,2,'Sekt-1.p'!$B:$B,$A58,'Sekt-1.p'!$J:$J,$D58)+SUMIFS('Sekt-1.p'!$Q:$Q,'Sekt-1.p'!$A:$A,2,'Sekt-1.p'!$B:$B,$A58,'Sekt-1.p'!$P:$P,$D58)+SUMIFS('Sekt-1.p'!$W:$W,'Sekt-1.p'!$A:$A,2,'Sekt-1.p'!$B:$B,$A58,'Sekt-1.p'!$V:$V,$D58)+SUMIFS('Sekt-1.p'!$AC:$AC,'Sekt-1.p'!$A:$A,2,'Sekt-1.p'!$B:$B,$A58,'Sekt-1.p'!$AA:$AA,$D58)</f>
        <v>0.4</v>
      </c>
      <c r="J58" s="253">
        <f>SUMIFS('Sekt-1.p'!$F:$F,'Sekt-1.p'!$A:$A,2,'Sekt-1.p'!$B:$B,$A58,'Sekt-1.p'!$D:$D,$D58)+SUMIFS('Sekt-1.p'!$L:$L,'Sekt-1.p'!$A:$A,2,'Sekt-1.p'!$B:$B,$A58,'Sekt-1.p'!$J:$J,$D58)+SUMIFS('Sekt-1.p'!$R:$R,'Sekt-1.p'!$A:$A,2,'Sekt-1.p'!$B:$B,$A58,'Sekt-1.p'!$P:$P,$D58)+SUMIFS('Sekt-1.p'!$X:$X,'Sekt-1.p'!$A:$A,2,'Sekt-1.p'!$B:$B,$A58,'Sekt-1.p'!$V:$V,$D58)+SUMIFS('Sekt-1.p'!$AD:$AD,'Sekt-1.p'!$A:$A,2,'Sekt-1.p'!$B:$B,$A58,'Sekt-1.p'!$AA:$AA,$D58)</f>
        <v>8</v>
      </c>
      <c r="K58" s="184">
        <f t="shared" si="12"/>
        <v>0.60399999999999998</v>
      </c>
      <c r="L58" s="185">
        <f t="shared" si="13"/>
        <v>12</v>
      </c>
      <c r="M58" s="193"/>
      <c r="N58" s="183">
        <f>SUMIFS('Sekt-2.p'!$E:$E,'Sekt-2.p'!$A:$A,1,'Sekt-2.p'!$B:$B,$A58,'Sekt-2.p'!$D:$D,$D58)+SUMIFS('Sekt-2.p'!$K:$K,'Sekt-2.p'!$A:$A,1,'Sekt-2.p'!$B:$B,$A58,'Sekt-2.p'!$J:$J,$D58)+SUMIFS('Sekt-2.p'!$Q:$Q,'Sekt-2.p'!$A:$A,1,'Sekt-2.p'!$B:$B,$A58,'Sekt-2.p'!$P:$P,$D58)+SUMIFS('Sekt-2.p'!$W:$W,'Sekt-2.p'!$A:$A,1,'Sekt-2.p'!$B:$B,$A58,'Sekt-2.p'!$V:$V,$D58)+SUMIFS('Sekt-2.p'!$AC:$AC,'Sekt-2.p'!$A:$A,1,'Sekt-2.p'!$B:$B,$A58,'Sekt-2.p'!$AA:$AA,$D58)</f>
        <v>0</v>
      </c>
      <c r="O58" s="252">
        <f>SUMIFS('Sekt-2.p'!$F:$F,'Sekt-2.p'!$A:$A,1,'Sekt-2.p'!$B:$B,$A58,'Sekt-2.p'!$D:$D,$D58)+SUMIFS('Sekt-2.p'!$L:$L,'Sekt-2.p'!$A:$A,1,'Sekt-2.p'!$B:$B,$A58,'Sekt-2.p'!$J:$J,$D58)+SUMIFS('Sekt-2.p'!$R:$R,'Sekt-2.p'!$A:$A,1,'Sekt-2.p'!$B:$B,$A58,'Sekt-2.p'!$P:$P,$D58)+SUMIFS('Sekt-2.p'!$X:$X,'Sekt-2.p'!$A:$A,1,'Sekt-2.p'!$B:$B,$A58,'Sekt-2.p'!$V:$V,$D58)+SUMIFS('Sekt-2.p'!$AD:$AD,'Sekt-2.p'!$A:$A,1,'Sekt-2.p'!$B:$B,$A58,'Sekt-2.p'!$AA:$AA,$D58)</f>
        <v>0</v>
      </c>
      <c r="P58" s="191"/>
      <c r="Q58" s="183">
        <f>SUMIFS('Sekt-2.p'!$E:$E,'Sekt-2.p'!$A:$A,2,'Sekt-2.p'!$B:$B,$A58,'Sekt-2.p'!$D:$D,$D58)+SUMIFS('Sekt-2.p'!$K:$K,'Sekt-2.p'!$A:$A,2,'Sekt-2.p'!$B:$B,$A58,'Sekt-2.p'!$J:$J,$D58)+SUMIFS('Sekt-2.p'!$Q:$Q,'Sekt-2.p'!$A:$A,2,'Sekt-2.p'!$B:$B,$A58,'Sekt-2.p'!$P:$P,$D58)+SUMIFS('Sekt-2.p'!$W:$W,'Sekt-2.p'!$A:$A,2,'Sekt-2.p'!$B:$B,$A58,'Sekt-2.p'!$V:$V,$D58)+SUMIFS('Sekt-2.p'!$AC:$AC,'Sekt-2.p'!$A:$A,2,'Sekt-2.p'!$B:$B,$A58,'Sekt-2.p'!$AA:$AA,$D58)</f>
        <v>0</v>
      </c>
      <c r="R58" s="253">
        <f>SUMIFS('Sekt-2.p'!$F:$F,'Sekt-2.p'!$A:$A,2,'Sekt-2.p'!$B:$B,$A58,'Sekt-2.p'!$D:$D,$D58)+SUMIFS('Sekt-2.p'!$L:$L,'Sekt-2.p'!$A:$A,2,'Sekt-2.p'!$B:$B,$A58,'Sekt-2.p'!$J:$J,$D58)+SUMIFS('Sekt-2.p'!$R:$R,'Sekt-2.p'!$A:$A,2,'Sekt-2.p'!$B:$B,$A58,'Sekt-2.p'!$P:$P,$D58)+SUMIFS('Sekt-2.p'!$X:$X,'Sekt-2.p'!$A:$A,2,'Sekt-2.p'!$B:$B,$A58,'Sekt-2.p'!$V:$V,$D58)+SUMIFS('Sekt-2.p'!$AD:$AD,'Sekt-2.p'!$A:$A,2,'Sekt-2.p'!$B:$B,$A58,'Sekt-2.p'!$AA:$AA,$D58)</f>
        <v>0</v>
      </c>
      <c r="S58" s="184">
        <f t="shared" si="14"/>
        <v>0</v>
      </c>
      <c r="T58" s="185">
        <f t="shared" si="15"/>
        <v>0</v>
      </c>
      <c r="U58" s="191"/>
      <c r="V58" s="183">
        <f>SUMIFS('Sekt-3.p'!$E:$E,'Sekt-3.p'!$A:$A,1,'Sekt-3.p'!$B:$B,$A58,'Sekt-3.p'!$D:$D,$D58)+SUMIFS('Sekt-3.p'!$K:$K,'Sekt-3.p'!$A:$A,1,'Sekt-3.p'!$B:$B,$A58,'Sekt-3.p'!$J:$J,$D58)+SUMIFS('Sekt-3.p'!$Q:$Q,'Sekt-3.p'!$A:$A,1,'Sekt-3.p'!$B:$B,$A58,'Sekt-3.p'!$P:$P,$D58)+SUMIFS('Sekt-3.p'!$W:$W,'Sekt-3.p'!$A:$A,1,'Sekt-3.p'!$B:$B,$A58,'Sekt-3.p'!$V:$V,$D58)+SUMIFS('Sekt-3.p'!$AC:$AC,'Sekt-3.p'!$A:$A,1,'Sekt-3.p'!$B:$B,$A58,'Sekt-3.p'!$AA:$AA,$D58)</f>
        <v>0</v>
      </c>
      <c r="W58" s="252">
        <f>SUMIFS('Sekt-3.p'!$F:$F,'Sekt-3.p'!$A:$A,1,'Sekt-3.p'!$B:$B,$A58,'Sekt-3.p'!$D:$D,$D58)+SUMIFS('Sekt-3.p'!$L:$L,'Sekt-3.p'!$A:$A,1,'Sekt-3.p'!$B:$B,$A58,'Sekt-3.p'!$J:$J,$D58)+SUMIFS('Sekt-3.p'!$R:$R,'Sekt-3.p'!$A:$A,1,'Sekt-3.p'!$B:$B,$A58,'Sekt-3.p'!$P:$P,$D58)+SUMIFS('Sekt-3.p'!$X:$X,'Sekt-3.p'!$A:$A,1,'Sekt-3.p'!$B:$B,$A58,'Sekt-3.p'!$V:$V,$D58)+SUMIFS('Sekt-3.p'!$AD:$AD,'Sekt-3.p'!$A:$A,1,'Sekt-3.p'!$B:$B,$A58,'Sekt-3.p'!$AA:$AA,$D58)</f>
        <v>0</v>
      </c>
      <c r="X58" s="191"/>
      <c r="Y58" s="183">
        <f>SUMIFS('Sekt-3.p'!$E:$E,'Sekt-3.p'!$A:$A,2,'Sekt-3.p'!$B:$B,$A58,'Sekt-3.p'!$D:$D,$D58)+SUMIFS('Sekt-3.p'!$K:$K,'Sekt-3.p'!$A:$A,2,'Sekt-3.p'!$B:$B,$A58,'Sekt-3.p'!$J:$J,$D58)+SUMIFS('Sekt-3.p'!$Q:$Q,'Sekt-3.p'!$A:$A,2,'Sekt-3.p'!$B:$B,$A58,'Sekt-3.p'!$P:$P,$D58)+SUMIFS('Sekt-3.p'!$W:$W,'Sekt-3.p'!$A:$A,2,'Sekt-3.p'!$B:$B,$A58,'Sekt-3.p'!$V:$V,$D58)+SUMIFS('Sekt-3.p'!$AC:$AC,'Sekt-3.p'!$A:$A,2,'Sekt-3.p'!$B:$B,$A58,'Sekt-3.p'!$AA:$AA,$D58)</f>
        <v>0</v>
      </c>
      <c r="Z58" s="252">
        <f>SUMIFS('Sekt-3.p'!$F:$F,'Sekt-3.p'!$A:$A,2,'Sekt-3.p'!$B:$B,$A58,'Sekt-3.p'!$D:$D,$D58)+SUMIFS('Sekt-3.p'!$L:$L,'Sekt-3.p'!$A:$A,2,'Sekt-3.p'!$B:$B,$A58,'Sekt-3.p'!$J:$J,$D58)+SUMIFS('Sekt-3.p'!$R:$R,'Sekt-3.p'!$A:$A,2,'Sekt-3.p'!$B:$B,$A58,'Sekt-3.p'!$P:$P,$D58)+SUMIFS('Sekt-3.p'!$X:$X,'Sekt-3.p'!$A:$A,2,'Sekt-3.p'!$B:$B,$A58,'Sekt-3.p'!$V:$V,$D58)+SUMIFS('Sekt-3.p'!$AD:$AD,'Sekt-3.p'!$A:$A,2,'Sekt-3.p'!$B:$B,$A58,'Sekt-3.p'!$AA:$AA,$D58)</f>
        <v>0</v>
      </c>
      <c r="AA58" s="184">
        <f t="shared" si="16"/>
        <v>0</v>
      </c>
      <c r="AB58" s="254">
        <f t="shared" si="17"/>
        <v>0</v>
      </c>
      <c r="AC58" s="191"/>
      <c r="AD58" s="183">
        <f>SUMIFS('Sekt-4.p'!$E:$E,'Sekt-4.p'!$A:$A,1,'Sekt-4.p'!$B:$B,$A58,'Sekt-4.p'!$D:$D,$D58)+SUMIFS('Sekt-4.p'!$K:$K,'Sekt-4.p'!$A:$A,1,'Sekt-4.p'!$B:$B,$A58,'Sekt-4.p'!$J:$J,$D58)+SUMIFS('Sekt-4.p'!$Q:$Q,'Sekt-4.p'!$A:$A,1,'Sekt-4.p'!$B:$B,$A58,'Sekt-4.p'!$P:$P,$D58)+SUMIFS('Sekt-4.p'!$W:$W,'Sekt-4.p'!$A:$A,1,'Sekt-4.p'!$B:$B,$A58,'Sekt-4.p'!$V:$V,$D58)+SUMIFS('Sekt-4.p'!$AC:$AC,'Sekt-4.p'!$A:$A,1,'Sekt-4.p'!$B:$B,$A58,'Sekt-4.p'!$AA:$AA,$D58)</f>
        <v>0</v>
      </c>
      <c r="AE58" s="252">
        <f>SUMIFS('Sekt-4.p'!$F:$F,'Sekt-4.p'!$A:$A,1,'Sekt-4.p'!$B:$B,$A58,'Sekt-4.p'!$D:$D,$D58)+SUMIFS('Sekt-4.p'!$L:$L,'Sekt-4.p'!$A:$A,1,'Sekt-4.p'!$B:$B,$A58,'Sekt-4.p'!$J:$J,$D58)+SUMIFS('Sekt-4.p'!$R:$R,'Sekt-4.p'!$A:$A,1,'Sekt-4.p'!$B:$B,$A58,'Sekt-4.p'!$P:$P,$D58)+SUMIFS('Sekt-4.p'!$X:$X,'Sekt-4.p'!$A:$A,1,'Sekt-4.p'!$B:$B,$A58,'Sekt-4.p'!$V:$V,$D58)+SUMIFS('Sekt-4.p'!$AD:$AD,'Sekt-4.p'!$A:$A,1,'Sekt-4.p'!$B:$B,$A58,'Sekt-4.p'!$AA:$AA,$D58)</f>
        <v>0</v>
      </c>
      <c r="AF58" s="191"/>
      <c r="AG58" s="183">
        <f>SUMIFS('Sekt-4.p'!$E:$E,'Sekt-4.p'!$A:$A,1,'Sekt-4.p'!$B:$B,$A58,'Sekt-4.p'!$D:$D,$D58)+SUMIFS('Sekt-4.p'!$K:$K,'Sekt-4.p'!$A:$A,1,'Sekt-4.p'!$B:$B,$A58,'Sekt-4.p'!$J:$J,$D58)+SUMIFS('Sekt-4.p'!$Q:$Q,'Sekt-4.p'!$A:$A,1,'Sekt-4.p'!$B:$B,$A58,'Sekt-4.p'!$P:$P,$D58)+SUMIFS('Sekt-4.p'!$W:$W,'Sekt-4.p'!$A:$A,1,'Sekt-4.p'!$B:$B,$A58,'Sekt-4.p'!$V:$V,$D58)+SUMIFS('Sekt-4.p'!$AC:$AC,'Sekt-4.p'!$A:$A,1,'Sekt-4.p'!$B:$B,$A58,'Sekt-4.p'!$AA:$AA,$D58)</f>
        <v>0</v>
      </c>
      <c r="AH58" s="252">
        <f>SUMIFS('Sekt-4.p'!$F:$F,'Sekt-4.p'!$A:$A,1,'Sekt-4.p'!$B:$B,$A58,'Sekt-4.p'!$D:$D,$D58)+SUMIFS('Sekt-4.p'!$L:$L,'Sekt-4.p'!$A:$A,1,'Sekt-4.p'!$B:$B,$A58,'Sekt-4.p'!$J:$J,$D58)+SUMIFS('Sekt-4.p'!$R:$R,'Sekt-4.p'!$A:$A,1,'Sekt-4.p'!$B:$B,$A58,'Sekt-4.p'!$P:$P,$D58)+SUMIFS('Sekt-4.p'!$X:$X,'Sekt-4.p'!$A:$A,1,'Sekt-4.p'!$B:$B,$A58,'Sekt-4.p'!$V:$V,$D58)+SUMIFS('Sekt-4.p'!$AD:$AD,'Sekt-4.p'!$A:$A,1,'Sekt-4.p'!$B:$B,$A58,'Sekt-4.p'!$AA:$AA,$D58)</f>
        <v>0</v>
      </c>
      <c r="AI58" s="184">
        <f t="shared" si="18"/>
        <v>0</v>
      </c>
      <c r="AJ58" s="257">
        <f t="shared" si="19"/>
        <v>0</v>
      </c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1:51" ht="12.75" customHeight="1" x14ac:dyDescent="0.15">
      <c r="A59" s="173">
        <f t="shared" si="11"/>
        <v>9</v>
      </c>
      <c r="B59" s="217">
        <f>COUNTIF(C$10:C59,C59)</f>
        <v>2</v>
      </c>
      <c r="C59" s="312" t="s">
        <v>26</v>
      </c>
      <c r="D59" s="308" t="s">
        <v>27</v>
      </c>
      <c r="E59" s="189" t="s">
        <v>15</v>
      </c>
      <c r="F59" s="183">
        <f>SUMIFS('Sekt-1.p'!$E:$E,'Sekt-1.p'!$A:$A,1,'Sekt-1.p'!$B:$B,$A59,'Sekt-1.p'!$D:$D,$D59)+SUMIFS('Sekt-1.p'!$K:$K,'Sekt-1.p'!$A:$A,1,'Sekt-1.p'!$B:$B,$A59,'Sekt-1.p'!$J:$J,$D59)+SUMIFS('Sekt-1.p'!$Q:$Q,'Sekt-1.p'!$A:$A,1,'Sekt-1.p'!$B:$B,$A59,'Sekt-1.p'!$P:$P,$D59)+SUMIFS('Sekt-1.p'!$W:$W,'Sekt-1.p'!$A:$A,1,'Sekt-1.p'!$B:$B,$A59,'Sekt-1.p'!$V:$V,$D59)+SUMIFS('Sekt-1.p'!$AC:$AC,'Sekt-1.p'!$A:$A,1,'Sekt-1.p'!$B:$B,$A59,'Sekt-1.p'!$AA:$AA,$D59)</f>
        <v>0.436</v>
      </c>
      <c r="G59" s="252">
        <f>SUMIFS('Sekt-1.p'!$F:$F,'Sekt-1.p'!$A:$A,1,'Sekt-1.p'!$B:$B,$A59,'Sekt-1.p'!$D:$D,$D59)+SUMIFS('Sekt-1.p'!$L:$L,'Sekt-1.p'!$A:$A,1,'Sekt-1.p'!$B:$B,$A59,'Sekt-1.p'!$J:$J,$D59)+SUMIFS('Sekt-1.p'!$R:$R,'Sekt-1.p'!$A:$A,1,'Sekt-1.p'!$B:$B,$A59,'Sekt-1.p'!$P:$P,$D59)+SUMIFS('Sekt-1.p'!$X:$X,'Sekt-1.p'!$A:$A,1,'Sekt-1.p'!$B:$B,$A59,'Sekt-1.p'!$V:$V,$D59)+SUMIFS('Sekt-1.p'!$AD:$AD,'Sekt-1.p'!$A:$A,1,'Sekt-1.p'!$B:$B,$A59,'Sekt-1.p'!$AA:$AA,$D59)</f>
        <v>5</v>
      </c>
      <c r="H59" s="191" t="s">
        <v>14</v>
      </c>
      <c r="I59" s="183">
        <f>SUMIFS('Sekt-1.p'!$E:$E,'Sekt-1.p'!$A:$A,2,'Sekt-1.p'!$B:$B,$A59,'Sekt-1.p'!$D:$D,$D59)+SUMIFS('Sekt-1.p'!$K:$K,'Sekt-1.p'!$A:$A,2,'Sekt-1.p'!$B:$B,$A59,'Sekt-1.p'!$J:$J,$D59)+SUMIFS('Sekt-1.p'!$Q:$Q,'Sekt-1.p'!$A:$A,2,'Sekt-1.p'!$B:$B,$A59,'Sekt-1.p'!$P:$P,$D59)+SUMIFS('Sekt-1.p'!$W:$W,'Sekt-1.p'!$A:$A,2,'Sekt-1.p'!$B:$B,$A59,'Sekt-1.p'!$V:$V,$D59)+SUMIFS('Sekt-1.p'!$AC:$AC,'Sekt-1.p'!$A:$A,2,'Sekt-1.p'!$B:$B,$A59,'Sekt-1.p'!$AA:$AA,$D59)</f>
        <v>0.64200000000000002</v>
      </c>
      <c r="J59" s="253">
        <f>SUMIFS('Sekt-1.p'!$F:$F,'Sekt-1.p'!$A:$A,2,'Sekt-1.p'!$B:$B,$A59,'Sekt-1.p'!$D:$D,$D59)+SUMIFS('Sekt-1.p'!$L:$L,'Sekt-1.p'!$A:$A,2,'Sekt-1.p'!$B:$B,$A59,'Sekt-1.p'!$J:$J,$D59)+SUMIFS('Sekt-1.p'!$R:$R,'Sekt-1.p'!$A:$A,2,'Sekt-1.p'!$B:$B,$A59,'Sekt-1.p'!$P:$P,$D59)+SUMIFS('Sekt-1.p'!$X:$X,'Sekt-1.p'!$A:$A,2,'Sekt-1.p'!$B:$B,$A59,'Sekt-1.p'!$V:$V,$D59)+SUMIFS('Sekt-1.p'!$AD:$AD,'Sekt-1.p'!$A:$A,2,'Sekt-1.p'!$B:$B,$A59,'Sekt-1.p'!$AA:$AA,$D59)</f>
        <v>1</v>
      </c>
      <c r="K59" s="184">
        <f t="shared" si="12"/>
        <v>1.0780000000000001</v>
      </c>
      <c r="L59" s="185">
        <f t="shared" si="13"/>
        <v>6</v>
      </c>
      <c r="M59" s="193"/>
      <c r="N59" s="183">
        <f>SUMIFS('Sekt-2.p'!$E:$E,'Sekt-2.p'!$A:$A,1,'Sekt-2.p'!$B:$B,$A59,'Sekt-2.p'!$D:$D,$D59)+SUMIFS('Sekt-2.p'!$K:$K,'Sekt-2.p'!$A:$A,1,'Sekt-2.p'!$B:$B,$A59,'Sekt-2.p'!$J:$J,$D59)+SUMIFS('Sekt-2.p'!$Q:$Q,'Sekt-2.p'!$A:$A,1,'Sekt-2.p'!$B:$B,$A59,'Sekt-2.p'!$P:$P,$D59)+SUMIFS('Sekt-2.p'!$W:$W,'Sekt-2.p'!$A:$A,1,'Sekt-2.p'!$B:$B,$A59,'Sekt-2.p'!$V:$V,$D59)+SUMIFS('Sekt-2.p'!$AC:$AC,'Sekt-2.p'!$A:$A,1,'Sekt-2.p'!$B:$B,$A59,'Sekt-2.p'!$AA:$AA,$D59)</f>
        <v>0</v>
      </c>
      <c r="O59" s="252">
        <f>SUMIFS('Sekt-2.p'!$F:$F,'Sekt-2.p'!$A:$A,1,'Sekt-2.p'!$B:$B,$A59,'Sekt-2.p'!$D:$D,$D59)+SUMIFS('Sekt-2.p'!$L:$L,'Sekt-2.p'!$A:$A,1,'Sekt-2.p'!$B:$B,$A59,'Sekt-2.p'!$J:$J,$D59)+SUMIFS('Sekt-2.p'!$R:$R,'Sekt-2.p'!$A:$A,1,'Sekt-2.p'!$B:$B,$A59,'Sekt-2.p'!$P:$P,$D59)+SUMIFS('Sekt-2.p'!$X:$X,'Sekt-2.p'!$A:$A,1,'Sekt-2.p'!$B:$B,$A59,'Sekt-2.p'!$V:$V,$D59)+SUMIFS('Sekt-2.p'!$AD:$AD,'Sekt-2.p'!$A:$A,1,'Sekt-2.p'!$B:$B,$A59,'Sekt-2.p'!$AA:$AA,$D59)</f>
        <v>0</v>
      </c>
      <c r="P59" s="191"/>
      <c r="Q59" s="183">
        <f>SUMIFS('Sekt-2.p'!$E:$E,'Sekt-2.p'!$A:$A,2,'Sekt-2.p'!$B:$B,$A59,'Sekt-2.p'!$D:$D,$D59)+SUMIFS('Sekt-2.p'!$K:$K,'Sekt-2.p'!$A:$A,2,'Sekt-2.p'!$B:$B,$A59,'Sekt-2.p'!$J:$J,$D59)+SUMIFS('Sekt-2.p'!$Q:$Q,'Sekt-2.p'!$A:$A,2,'Sekt-2.p'!$B:$B,$A59,'Sekt-2.p'!$P:$P,$D59)+SUMIFS('Sekt-2.p'!$W:$W,'Sekt-2.p'!$A:$A,2,'Sekt-2.p'!$B:$B,$A59,'Sekt-2.p'!$V:$V,$D59)+SUMIFS('Sekt-2.p'!$AC:$AC,'Sekt-2.p'!$A:$A,2,'Sekt-2.p'!$B:$B,$A59,'Sekt-2.p'!$AA:$AA,$D59)</f>
        <v>0</v>
      </c>
      <c r="R59" s="253">
        <f>SUMIFS('Sekt-2.p'!$F:$F,'Sekt-2.p'!$A:$A,2,'Sekt-2.p'!$B:$B,$A59,'Sekt-2.p'!$D:$D,$D59)+SUMIFS('Sekt-2.p'!$L:$L,'Sekt-2.p'!$A:$A,2,'Sekt-2.p'!$B:$B,$A59,'Sekt-2.p'!$J:$J,$D59)+SUMIFS('Sekt-2.p'!$R:$R,'Sekt-2.p'!$A:$A,2,'Sekt-2.p'!$B:$B,$A59,'Sekt-2.p'!$P:$P,$D59)+SUMIFS('Sekt-2.p'!$X:$X,'Sekt-2.p'!$A:$A,2,'Sekt-2.p'!$B:$B,$A59,'Sekt-2.p'!$V:$V,$D59)+SUMIFS('Sekt-2.p'!$AD:$AD,'Sekt-2.p'!$A:$A,2,'Sekt-2.p'!$B:$B,$A59,'Sekt-2.p'!$AA:$AA,$D59)</f>
        <v>0</v>
      </c>
      <c r="S59" s="184">
        <f t="shared" si="14"/>
        <v>0</v>
      </c>
      <c r="T59" s="185">
        <f t="shared" si="15"/>
        <v>0</v>
      </c>
      <c r="U59" s="191"/>
      <c r="V59" s="183">
        <f>SUMIFS('Sekt-3.p'!$E:$E,'Sekt-3.p'!$A:$A,1,'Sekt-3.p'!$B:$B,$A59,'Sekt-3.p'!$D:$D,$D59)+SUMIFS('Sekt-3.p'!$K:$K,'Sekt-3.p'!$A:$A,1,'Sekt-3.p'!$B:$B,$A59,'Sekt-3.p'!$J:$J,$D59)+SUMIFS('Sekt-3.p'!$Q:$Q,'Sekt-3.p'!$A:$A,1,'Sekt-3.p'!$B:$B,$A59,'Sekt-3.p'!$P:$P,$D59)+SUMIFS('Sekt-3.p'!$W:$W,'Sekt-3.p'!$A:$A,1,'Sekt-3.p'!$B:$B,$A59,'Sekt-3.p'!$V:$V,$D59)+SUMIFS('Sekt-3.p'!$AC:$AC,'Sekt-3.p'!$A:$A,1,'Sekt-3.p'!$B:$B,$A59,'Sekt-3.p'!$AA:$AA,$D59)</f>
        <v>0</v>
      </c>
      <c r="W59" s="252">
        <f>SUMIFS('Sekt-3.p'!$F:$F,'Sekt-3.p'!$A:$A,1,'Sekt-3.p'!$B:$B,$A59,'Sekt-3.p'!$D:$D,$D59)+SUMIFS('Sekt-3.p'!$L:$L,'Sekt-3.p'!$A:$A,1,'Sekt-3.p'!$B:$B,$A59,'Sekt-3.p'!$J:$J,$D59)+SUMIFS('Sekt-3.p'!$R:$R,'Sekt-3.p'!$A:$A,1,'Sekt-3.p'!$B:$B,$A59,'Sekt-3.p'!$P:$P,$D59)+SUMIFS('Sekt-3.p'!$X:$X,'Sekt-3.p'!$A:$A,1,'Sekt-3.p'!$B:$B,$A59,'Sekt-3.p'!$V:$V,$D59)+SUMIFS('Sekt-3.p'!$AD:$AD,'Sekt-3.p'!$A:$A,1,'Sekt-3.p'!$B:$B,$A59,'Sekt-3.p'!$AA:$AA,$D59)</f>
        <v>0</v>
      </c>
      <c r="X59" s="191"/>
      <c r="Y59" s="183">
        <f>SUMIFS('Sekt-3.p'!$E:$E,'Sekt-3.p'!$A:$A,2,'Sekt-3.p'!$B:$B,$A59,'Sekt-3.p'!$D:$D,$D59)+SUMIFS('Sekt-3.p'!$K:$K,'Sekt-3.p'!$A:$A,2,'Sekt-3.p'!$B:$B,$A59,'Sekt-3.p'!$J:$J,$D59)+SUMIFS('Sekt-3.p'!$Q:$Q,'Sekt-3.p'!$A:$A,2,'Sekt-3.p'!$B:$B,$A59,'Sekt-3.p'!$P:$P,$D59)+SUMIFS('Sekt-3.p'!$W:$W,'Sekt-3.p'!$A:$A,2,'Sekt-3.p'!$B:$B,$A59,'Sekt-3.p'!$V:$V,$D59)+SUMIFS('Sekt-3.p'!$AC:$AC,'Sekt-3.p'!$A:$A,2,'Sekt-3.p'!$B:$B,$A59,'Sekt-3.p'!$AA:$AA,$D59)</f>
        <v>0</v>
      </c>
      <c r="Z59" s="252">
        <f>SUMIFS('Sekt-3.p'!$F:$F,'Sekt-3.p'!$A:$A,2,'Sekt-3.p'!$B:$B,$A59,'Sekt-3.p'!$D:$D,$D59)+SUMIFS('Sekt-3.p'!$L:$L,'Sekt-3.p'!$A:$A,2,'Sekt-3.p'!$B:$B,$A59,'Sekt-3.p'!$J:$J,$D59)+SUMIFS('Sekt-3.p'!$R:$R,'Sekt-3.p'!$A:$A,2,'Sekt-3.p'!$B:$B,$A59,'Sekt-3.p'!$P:$P,$D59)+SUMIFS('Sekt-3.p'!$X:$X,'Sekt-3.p'!$A:$A,2,'Sekt-3.p'!$B:$B,$A59,'Sekt-3.p'!$V:$V,$D59)+SUMIFS('Sekt-3.p'!$AD:$AD,'Sekt-3.p'!$A:$A,2,'Sekt-3.p'!$B:$B,$A59,'Sekt-3.p'!$AA:$AA,$D59)</f>
        <v>0</v>
      </c>
      <c r="AA59" s="184">
        <f t="shared" si="16"/>
        <v>0</v>
      </c>
      <c r="AB59" s="254">
        <f t="shared" si="17"/>
        <v>0</v>
      </c>
      <c r="AC59" s="191"/>
      <c r="AD59" s="183">
        <f>SUMIFS('Sekt-4.p'!$E:$E,'Sekt-4.p'!$A:$A,1,'Sekt-4.p'!$B:$B,$A59,'Sekt-4.p'!$D:$D,$D59)+SUMIFS('Sekt-4.p'!$K:$K,'Sekt-4.p'!$A:$A,1,'Sekt-4.p'!$B:$B,$A59,'Sekt-4.p'!$J:$J,$D59)+SUMIFS('Sekt-4.p'!$Q:$Q,'Sekt-4.p'!$A:$A,1,'Sekt-4.p'!$B:$B,$A59,'Sekt-4.p'!$P:$P,$D59)+SUMIFS('Sekt-4.p'!$W:$W,'Sekt-4.p'!$A:$A,1,'Sekt-4.p'!$B:$B,$A59,'Sekt-4.p'!$V:$V,$D59)+SUMIFS('Sekt-4.p'!$AC:$AC,'Sekt-4.p'!$A:$A,1,'Sekt-4.p'!$B:$B,$A59,'Sekt-4.p'!$AA:$AA,$D59)</f>
        <v>0</v>
      </c>
      <c r="AE59" s="252">
        <f>SUMIFS('Sekt-4.p'!$F:$F,'Sekt-4.p'!$A:$A,1,'Sekt-4.p'!$B:$B,$A59,'Sekt-4.p'!$D:$D,$D59)+SUMIFS('Sekt-4.p'!$L:$L,'Sekt-4.p'!$A:$A,1,'Sekt-4.p'!$B:$B,$A59,'Sekt-4.p'!$J:$J,$D59)+SUMIFS('Sekt-4.p'!$R:$R,'Sekt-4.p'!$A:$A,1,'Sekt-4.p'!$B:$B,$A59,'Sekt-4.p'!$P:$P,$D59)+SUMIFS('Sekt-4.p'!$X:$X,'Sekt-4.p'!$A:$A,1,'Sekt-4.p'!$B:$B,$A59,'Sekt-4.p'!$V:$V,$D59)+SUMIFS('Sekt-4.p'!$AD:$AD,'Sekt-4.p'!$A:$A,1,'Sekt-4.p'!$B:$B,$A59,'Sekt-4.p'!$AA:$AA,$D59)</f>
        <v>0</v>
      </c>
      <c r="AF59" s="191"/>
      <c r="AG59" s="183">
        <f>SUMIFS('Sekt-4.p'!$E:$E,'Sekt-4.p'!$A:$A,1,'Sekt-4.p'!$B:$B,$A59,'Sekt-4.p'!$D:$D,$D59)+SUMIFS('Sekt-4.p'!$K:$K,'Sekt-4.p'!$A:$A,1,'Sekt-4.p'!$B:$B,$A59,'Sekt-4.p'!$J:$J,$D59)+SUMIFS('Sekt-4.p'!$Q:$Q,'Sekt-4.p'!$A:$A,1,'Sekt-4.p'!$B:$B,$A59,'Sekt-4.p'!$P:$P,$D59)+SUMIFS('Sekt-4.p'!$W:$W,'Sekt-4.p'!$A:$A,1,'Sekt-4.p'!$B:$B,$A59,'Sekt-4.p'!$V:$V,$D59)+SUMIFS('Sekt-4.p'!$AC:$AC,'Sekt-4.p'!$A:$A,1,'Sekt-4.p'!$B:$B,$A59,'Sekt-4.p'!$AA:$AA,$D59)</f>
        <v>0</v>
      </c>
      <c r="AH59" s="252">
        <f>SUMIFS('Sekt-4.p'!$F:$F,'Sekt-4.p'!$A:$A,1,'Sekt-4.p'!$B:$B,$A59,'Sekt-4.p'!$D:$D,$D59)+SUMIFS('Sekt-4.p'!$L:$L,'Sekt-4.p'!$A:$A,1,'Sekt-4.p'!$B:$B,$A59,'Sekt-4.p'!$J:$J,$D59)+SUMIFS('Sekt-4.p'!$R:$R,'Sekt-4.p'!$A:$A,1,'Sekt-4.p'!$B:$B,$A59,'Sekt-4.p'!$P:$P,$D59)+SUMIFS('Sekt-4.p'!$X:$X,'Sekt-4.p'!$A:$A,1,'Sekt-4.p'!$B:$B,$A59,'Sekt-4.p'!$V:$V,$D59)+SUMIFS('Sekt-4.p'!$AD:$AD,'Sekt-4.p'!$A:$A,1,'Sekt-4.p'!$B:$B,$A59,'Sekt-4.p'!$AA:$AA,$D59)</f>
        <v>0</v>
      </c>
      <c r="AI59" s="184">
        <f t="shared" si="18"/>
        <v>0</v>
      </c>
      <c r="AJ59" s="257">
        <f t="shared" si="19"/>
        <v>0</v>
      </c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1:51" ht="12.75" customHeight="1" x14ac:dyDescent="0.15">
      <c r="A60" s="173">
        <f t="shared" si="11"/>
        <v>9</v>
      </c>
      <c r="B60" s="217">
        <f>COUNTIF(C$10:C60,C60)</f>
        <v>3</v>
      </c>
      <c r="C60" s="312" t="s">
        <v>26</v>
      </c>
      <c r="D60" s="308" t="s">
        <v>100</v>
      </c>
      <c r="E60" s="189" t="s">
        <v>16</v>
      </c>
      <c r="F60" s="183">
        <f>SUMIFS('Sekt-1.p'!$E:$E,'Sekt-1.p'!$A:$A,1,'Sekt-1.p'!$B:$B,$A60,'Sekt-1.p'!$D:$D,$D60)+SUMIFS('Sekt-1.p'!$K:$K,'Sekt-1.p'!$A:$A,1,'Sekt-1.p'!$B:$B,$A60,'Sekt-1.p'!$J:$J,$D60)+SUMIFS('Sekt-1.p'!$Q:$Q,'Sekt-1.p'!$A:$A,1,'Sekt-1.p'!$B:$B,$A60,'Sekt-1.p'!$P:$P,$D60)+SUMIFS('Sekt-1.p'!$W:$W,'Sekt-1.p'!$A:$A,1,'Sekt-1.p'!$B:$B,$A60,'Sekt-1.p'!$V:$V,$D60)+SUMIFS('Sekt-1.p'!$AC:$AC,'Sekt-1.p'!$A:$A,1,'Sekt-1.p'!$B:$B,$A60,'Sekt-1.p'!$AA:$AA,$D60)</f>
        <v>9.1999999999999998E-2</v>
      </c>
      <c r="G60" s="252">
        <f>SUMIFS('Sekt-1.p'!$F:$F,'Sekt-1.p'!$A:$A,1,'Sekt-1.p'!$B:$B,$A60,'Sekt-1.p'!$D:$D,$D60)+SUMIFS('Sekt-1.p'!$L:$L,'Sekt-1.p'!$A:$A,1,'Sekt-1.p'!$B:$B,$A60,'Sekt-1.p'!$J:$J,$D60)+SUMIFS('Sekt-1.p'!$R:$R,'Sekt-1.p'!$A:$A,1,'Sekt-1.p'!$B:$B,$A60,'Sekt-1.p'!$P:$P,$D60)+SUMIFS('Sekt-1.p'!$X:$X,'Sekt-1.p'!$A:$A,1,'Sekt-1.p'!$B:$B,$A60,'Sekt-1.p'!$V:$V,$D60)+SUMIFS('Sekt-1.p'!$AD:$AD,'Sekt-1.p'!$A:$A,1,'Sekt-1.p'!$B:$B,$A60,'Sekt-1.p'!$AA:$AA,$D60)</f>
        <v>9</v>
      </c>
      <c r="H60" s="191" t="s">
        <v>17</v>
      </c>
      <c r="I60" s="183">
        <f>SUMIFS('Sekt-1.p'!$E:$E,'Sekt-1.p'!$A:$A,2,'Sekt-1.p'!$B:$B,$A60,'Sekt-1.p'!$D:$D,$D60)+SUMIFS('Sekt-1.p'!$K:$K,'Sekt-1.p'!$A:$A,2,'Sekt-1.p'!$B:$B,$A60,'Sekt-1.p'!$J:$J,$D60)+SUMIFS('Sekt-1.p'!$Q:$Q,'Sekt-1.p'!$A:$A,2,'Sekt-1.p'!$B:$B,$A60,'Sekt-1.p'!$P:$P,$D60)+SUMIFS('Sekt-1.p'!$W:$W,'Sekt-1.p'!$A:$A,2,'Sekt-1.p'!$B:$B,$A60,'Sekt-1.p'!$V:$V,$D60)+SUMIFS('Sekt-1.p'!$AC:$AC,'Sekt-1.p'!$A:$A,2,'Sekt-1.p'!$B:$B,$A60,'Sekt-1.p'!$AA:$AA,$D60)</f>
        <v>0.09</v>
      </c>
      <c r="J60" s="253">
        <f>SUMIFS('Sekt-1.p'!$F:$F,'Sekt-1.p'!$A:$A,2,'Sekt-1.p'!$B:$B,$A60,'Sekt-1.p'!$D:$D,$D60)+SUMIFS('Sekt-1.p'!$L:$L,'Sekt-1.p'!$A:$A,2,'Sekt-1.p'!$B:$B,$A60,'Sekt-1.p'!$J:$J,$D60)+SUMIFS('Sekt-1.p'!$R:$R,'Sekt-1.p'!$A:$A,2,'Sekt-1.p'!$B:$B,$A60,'Sekt-1.p'!$P:$P,$D60)+SUMIFS('Sekt-1.p'!$X:$X,'Sekt-1.p'!$A:$A,2,'Sekt-1.p'!$B:$B,$A60,'Sekt-1.p'!$V:$V,$D60)+SUMIFS('Sekt-1.p'!$AD:$AD,'Sekt-1.p'!$A:$A,2,'Sekt-1.p'!$B:$B,$A60,'Sekt-1.p'!$AA:$AA,$D60)</f>
        <v>7.5</v>
      </c>
      <c r="K60" s="184">
        <f t="shared" si="12"/>
        <v>0.182</v>
      </c>
      <c r="L60" s="185">
        <f t="shared" si="13"/>
        <v>16.5</v>
      </c>
      <c r="M60" s="193"/>
      <c r="N60" s="183">
        <f>SUMIFS('Sekt-2.p'!$E:$E,'Sekt-2.p'!$A:$A,1,'Sekt-2.p'!$B:$B,$A60,'Sekt-2.p'!$D:$D,$D60)+SUMIFS('Sekt-2.p'!$K:$K,'Sekt-2.p'!$A:$A,1,'Sekt-2.p'!$B:$B,$A60,'Sekt-2.p'!$J:$J,$D60)+SUMIFS('Sekt-2.p'!$Q:$Q,'Sekt-2.p'!$A:$A,1,'Sekt-2.p'!$B:$B,$A60,'Sekt-2.p'!$P:$P,$D60)+SUMIFS('Sekt-2.p'!$W:$W,'Sekt-2.p'!$A:$A,1,'Sekt-2.p'!$B:$B,$A60,'Sekt-2.p'!$V:$V,$D60)+SUMIFS('Sekt-2.p'!$AC:$AC,'Sekt-2.p'!$A:$A,1,'Sekt-2.p'!$B:$B,$A60,'Sekt-2.p'!$AA:$AA,$D60)</f>
        <v>0</v>
      </c>
      <c r="O60" s="252">
        <f>SUMIFS('Sekt-2.p'!$F:$F,'Sekt-2.p'!$A:$A,1,'Sekt-2.p'!$B:$B,$A60,'Sekt-2.p'!$D:$D,$D60)+SUMIFS('Sekt-2.p'!$L:$L,'Sekt-2.p'!$A:$A,1,'Sekt-2.p'!$B:$B,$A60,'Sekt-2.p'!$J:$J,$D60)+SUMIFS('Sekt-2.p'!$R:$R,'Sekt-2.p'!$A:$A,1,'Sekt-2.p'!$B:$B,$A60,'Sekt-2.p'!$P:$P,$D60)+SUMIFS('Sekt-2.p'!$X:$X,'Sekt-2.p'!$A:$A,1,'Sekt-2.p'!$B:$B,$A60,'Sekt-2.p'!$V:$V,$D60)+SUMIFS('Sekt-2.p'!$AD:$AD,'Sekt-2.p'!$A:$A,1,'Sekt-2.p'!$B:$B,$A60,'Sekt-2.p'!$AA:$AA,$D60)</f>
        <v>0</v>
      </c>
      <c r="P60" s="191"/>
      <c r="Q60" s="183">
        <f>SUMIFS('Sekt-2.p'!$E:$E,'Sekt-2.p'!$A:$A,2,'Sekt-2.p'!$B:$B,$A60,'Sekt-2.p'!$D:$D,$D60)+SUMIFS('Sekt-2.p'!$K:$K,'Sekt-2.p'!$A:$A,2,'Sekt-2.p'!$B:$B,$A60,'Sekt-2.p'!$J:$J,$D60)+SUMIFS('Sekt-2.p'!$Q:$Q,'Sekt-2.p'!$A:$A,2,'Sekt-2.p'!$B:$B,$A60,'Sekt-2.p'!$P:$P,$D60)+SUMIFS('Sekt-2.p'!$W:$W,'Sekt-2.p'!$A:$A,2,'Sekt-2.p'!$B:$B,$A60,'Sekt-2.p'!$V:$V,$D60)+SUMIFS('Sekt-2.p'!$AC:$AC,'Sekt-2.p'!$A:$A,2,'Sekt-2.p'!$B:$B,$A60,'Sekt-2.p'!$AA:$AA,$D60)</f>
        <v>0</v>
      </c>
      <c r="R60" s="253">
        <f>SUMIFS('Sekt-2.p'!$F:$F,'Sekt-2.p'!$A:$A,2,'Sekt-2.p'!$B:$B,$A60,'Sekt-2.p'!$D:$D,$D60)+SUMIFS('Sekt-2.p'!$L:$L,'Sekt-2.p'!$A:$A,2,'Sekt-2.p'!$B:$B,$A60,'Sekt-2.p'!$J:$J,$D60)+SUMIFS('Sekt-2.p'!$R:$R,'Sekt-2.p'!$A:$A,2,'Sekt-2.p'!$B:$B,$A60,'Sekt-2.p'!$P:$P,$D60)+SUMIFS('Sekt-2.p'!$X:$X,'Sekt-2.p'!$A:$A,2,'Sekt-2.p'!$B:$B,$A60,'Sekt-2.p'!$V:$V,$D60)+SUMIFS('Sekt-2.p'!$AD:$AD,'Sekt-2.p'!$A:$A,2,'Sekt-2.p'!$B:$B,$A60,'Sekt-2.p'!$AA:$AA,$D60)</f>
        <v>0</v>
      </c>
      <c r="S60" s="184">
        <f t="shared" si="14"/>
        <v>0</v>
      </c>
      <c r="T60" s="185">
        <f t="shared" si="15"/>
        <v>0</v>
      </c>
      <c r="U60" s="191"/>
      <c r="V60" s="183">
        <f>SUMIFS('Sekt-3.p'!$E:$E,'Sekt-3.p'!$A:$A,1,'Sekt-3.p'!$B:$B,$A60,'Sekt-3.p'!$D:$D,$D60)+SUMIFS('Sekt-3.p'!$K:$K,'Sekt-3.p'!$A:$A,1,'Sekt-3.p'!$B:$B,$A60,'Sekt-3.p'!$J:$J,$D60)+SUMIFS('Sekt-3.p'!$Q:$Q,'Sekt-3.p'!$A:$A,1,'Sekt-3.p'!$B:$B,$A60,'Sekt-3.p'!$P:$P,$D60)+SUMIFS('Sekt-3.p'!$W:$W,'Sekt-3.p'!$A:$A,1,'Sekt-3.p'!$B:$B,$A60,'Sekt-3.p'!$V:$V,$D60)+SUMIFS('Sekt-3.p'!$AC:$AC,'Sekt-3.p'!$A:$A,1,'Sekt-3.p'!$B:$B,$A60,'Sekt-3.p'!$AA:$AA,$D60)</f>
        <v>0</v>
      </c>
      <c r="W60" s="252">
        <f>SUMIFS('Sekt-3.p'!$F:$F,'Sekt-3.p'!$A:$A,1,'Sekt-3.p'!$B:$B,$A60,'Sekt-3.p'!$D:$D,$D60)+SUMIFS('Sekt-3.p'!$L:$L,'Sekt-3.p'!$A:$A,1,'Sekt-3.p'!$B:$B,$A60,'Sekt-3.p'!$J:$J,$D60)+SUMIFS('Sekt-3.p'!$R:$R,'Sekt-3.p'!$A:$A,1,'Sekt-3.p'!$B:$B,$A60,'Sekt-3.p'!$P:$P,$D60)+SUMIFS('Sekt-3.p'!$X:$X,'Sekt-3.p'!$A:$A,1,'Sekt-3.p'!$B:$B,$A60,'Sekt-3.p'!$V:$V,$D60)+SUMIFS('Sekt-3.p'!$AD:$AD,'Sekt-3.p'!$A:$A,1,'Sekt-3.p'!$B:$B,$A60,'Sekt-3.p'!$AA:$AA,$D60)</f>
        <v>0</v>
      </c>
      <c r="X60" s="191"/>
      <c r="Y60" s="183">
        <f>SUMIFS('Sekt-3.p'!$E:$E,'Sekt-3.p'!$A:$A,2,'Sekt-3.p'!$B:$B,$A60,'Sekt-3.p'!$D:$D,$D60)+SUMIFS('Sekt-3.p'!$K:$K,'Sekt-3.p'!$A:$A,2,'Sekt-3.p'!$B:$B,$A60,'Sekt-3.p'!$J:$J,$D60)+SUMIFS('Sekt-3.p'!$Q:$Q,'Sekt-3.p'!$A:$A,2,'Sekt-3.p'!$B:$B,$A60,'Sekt-3.p'!$P:$P,$D60)+SUMIFS('Sekt-3.p'!$W:$W,'Sekt-3.p'!$A:$A,2,'Sekt-3.p'!$B:$B,$A60,'Sekt-3.p'!$V:$V,$D60)+SUMIFS('Sekt-3.p'!$AC:$AC,'Sekt-3.p'!$A:$A,2,'Sekt-3.p'!$B:$B,$A60,'Sekt-3.p'!$AA:$AA,$D60)</f>
        <v>0</v>
      </c>
      <c r="Z60" s="252">
        <f>SUMIFS('Sekt-3.p'!$F:$F,'Sekt-3.p'!$A:$A,2,'Sekt-3.p'!$B:$B,$A60,'Sekt-3.p'!$D:$D,$D60)+SUMIFS('Sekt-3.p'!$L:$L,'Sekt-3.p'!$A:$A,2,'Sekt-3.p'!$B:$B,$A60,'Sekt-3.p'!$J:$J,$D60)+SUMIFS('Sekt-3.p'!$R:$R,'Sekt-3.p'!$A:$A,2,'Sekt-3.p'!$B:$B,$A60,'Sekt-3.p'!$P:$P,$D60)+SUMIFS('Sekt-3.p'!$X:$X,'Sekt-3.p'!$A:$A,2,'Sekt-3.p'!$B:$B,$A60,'Sekt-3.p'!$V:$V,$D60)+SUMIFS('Sekt-3.p'!$AD:$AD,'Sekt-3.p'!$A:$A,2,'Sekt-3.p'!$B:$B,$A60,'Sekt-3.p'!$AA:$AA,$D60)</f>
        <v>0</v>
      </c>
      <c r="AA60" s="184">
        <f t="shared" si="16"/>
        <v>0</v>
      </c>
      <c r="AB60" s="254">
        <f t="shared" si="17"/>
        <v>0</v>
      </c>
      <c r="AC60" s="191"/>
      <c r="AD60" s="183">
        <f>SUMIFS('Sekt-4.p'!$E:$E,'Sekt-4.p'!$A:$A,1,'Sekt-4.p'!$B:$B,$A60,'Sekt-4.p'!$D:$D,$D60)+SUMIFS('Sekt-4.p'!$K:$K,'Sekt-4.p'!$A:$A,1,'Sekt-4.p'!$B:$B,$A60,'Sekt-4.p'!$J:$J,$D60)+SUMIFS('Sekt-4.p'!$Q:$Q,'Sekt-4.p'!$A:$A,1,'Sekt-4.p'!$B:$B,$A60,'Sekt-4.p'!$P:$P,$D60)+SUMIFS('Sekt-4.p'!$W:$W,'Sekt-4.p'!$A:$A,1,'Sekt-4.p'!$B:$B,$A60,'Sekt-4.p'!$V:$V,$D60)+SUMIFS('Sekt-4.p'!$AC:$AC,'Sekt-4.p'!$A:$A,1,'Sekt-4.p'!$B:$B,$A60,'Sekt-4.p'!$AA:$AA,$D60)</f>
        <v>0</v>
      </c>
      <c r="AE60" s="252">
        <f>SUMIFS('Sekt-4.p'!$F:$F,'Sekt-4.p'!$A:$A,1,'Sekt-4.p'!$B:$B,$A60,'Sekt-4.p'!$D:$D,$D60)+SUMIFS('Sekt-4.p'!$L:$L,'Sekt-4.p'!$A:$A,1,'Sekt-4.p'!$B:$B,$A60,'Sekt-4.p'!$J:$J,$D60)+SUMIFS('Sekt-4.p'!$R:$R,'Sekt-4.p'!$A:$A,1,'Sekt-4.p'!$B:$B,$A60,'Sekt-4.p'!$P:$P,$D60)+SUMIFS('Sekt-4.p'!$X:$X,'Sekt-4.p'!$A:$A,1,'Sekt-4.p'!$B:$B,$A60,'Sekt-4.p'!$V:$V,$D60)+SUMIFS('Sekt-4.p'!$AD:$AD,'Sekt-4.p'!$A:$A,1,'Sekt-4.p'!$B:$B,$A60,'Sekt-4.p'!$AA:$AA,$D60)</f>
        <v>0</v>
      </c>
      <c r="AF60" s="191"/>
      <c r="AG60" s="183">
        <f>SUMIFS('Sekt-4.p'!$E:$E,'Sekt-4.p'!$A:$A,1,'Sekt-4.p'!$B:$B,$A60,'Sekt-4.p'!$D:$D,$D60)+SUMIFS('Sekt-4.p'!$K:$K,'Sekt-4.p'!$A:$A,1,'Sekt-4.p'!$B:$B,$A60,'Sekt-4.p'!$J:$J,$D60)+SUMIFS('Sekt-4.p'!$Q:$Q,'Sekt-4.p'!$A:$A,1,'Sekt-4.p'!$B:$B,$A60,'Sekt-4.p'!$P:$P,$D60)+SUMIFS('Sekt-4.p'!$W:$W,'Sekt-4.p'!$A:$A,1,'Sekt-4.p'!$B:$B,$A60,'Sekt-4.p'!$V:$V,$D60)+SUMIFS('Sekt-4.p'!$AC:$AC,'Sekt-4.p'!$A:$A,1,'Sekt-4.p'!$B:$B,$A60,'Sekt-4.p'!$AA:$AA,$D60)</f>
        <v>0</v>
      </c>
      <c r="AH60" s="252">
        <f>SUMIFS('Sekt-4.p'!$F:$F,'Sekt-4.p'!$A:$A,1,'Sekt-4.p'!$B:$B,$A60,'Sekt-4.p'!$D:$D,$D60)+SUMIFS('Sekt-4.p'!$L:$L,'Sekt-4.p'!$A:$A,1,'Sekt-4.p'!$B:$B,$A60,'Sekt-4.p'!$J:$J,$D60)+SUMIFS('Sekt-4.p'!$R:$R,'Sekt-4.p'!$A:$A,1,'Sekt-4.p'!$B:$B,$A60,'Sekt-4.p'!$P:$P,$D60)+SUMIFS('Sekt-4.p'!$X:$X,'Sekt-4.p'!$A:$A,1,'Sekt-4.p'!$B:$B,$A60,'Sekt-4.p'!$V:$V,$D60)+SUMIFS('Sekt-4.p'!$AD:$AD,'Sekt-4.p'!$A:$A,1,'Sekt-4.p'!$B:$B,$A60,'Sekt-4.p'!$AA:$AA,$D60)</f>
        <v>0</v>
      </c>
      <c r="AI60" s="184">
        <f t="shared" si="18"/>
        <v>0</v>
      </c>
      <c r="AJ60" s="257">
        <f t="shared" si="19"/>
        <v>0</v>
      </c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1:51" ht="12.75" customHeight="1" x14ac:dyDescent="0.15">
      <c r="A61" s="173">
        <f t="shared" si="11"/>
        <v>9</v>
      </c>
      <c r="B61" s="217">
        <f>COUNTIF(C$10:C61,C61)</f>
        <v>4</v>
      </c>
      <c r="C61" s="312" t="s">
        <v>26</v>
      </c>
      <c r="D61" s="306" t="s">
        <v>28</v>
      </c>
      <c r="E61" s="189"/>
      <c r="F61" s="183">
        <f>SUMIFS('Sekt-1.p'!$E:$E,'Sekt-1.p'!$A:$A,1,'Sekt-1.p'!$B:$B,$A61,'Sekt-1.p'!$D:$D,$D61)+SUMIFS('Sekt-1.p'!$K:$K,'Sekt-1.p'!$A:$A,1,'Sekt-1.p'!$B:$B,$A61,'Sekt-1.p'!$J:$J,$D61)+SUMIFS('Sekt-1.p'!$Q:$Q,'Sekt-1.p'!$A:$A,1,'Sekt-1.p'!$B:$B,$A61,'Sekt-1.p'!$P:$P,$D61)+SUMIFS('Sekt-1.p'!$W:$W,'Sekt-1.p'!$A:$A,1,'Sekt-1.p'!$B:$B,$A61,'Sekt-1.p'!$V:$V,$D61)+SUMIFS('Sekt-1.p'!$AC:$AC,'Sekt-1.p'!$A:$A,1,'Sekt-1.p'!$B:$B,$A61,'Sekt-1.p'!$AA:$AA,$D61)</f>
        <v>0</v>
      </c>
      <c r="G61" s="252">
        <f>SUMIFS('Sekt-1.p'!$F:$F,'Sekt-1.p'!$A:$A,1,'Sekt-1.p'!$B:$B,$A61,'Sekt-1.p'!$D:$D,$D61)+SUMIFS('Sekt-1.p'!$L:$L,'Sekt-1.p'!$A:$A,1,'Sekt-1.p'!$B:$B,$A61,'Sekt-1.p'!$J:$J,$D61)+SUMIFS('Sekt-1.p'!$R:$R,'Sekt-1.p'!$A:$A,1,'Sekt-1.p'!$B:$B,$A61,'Sekt-1.p'!$P:$P,$D61)+SUMIFS('Sekt-1.p'!$X:$X,'Sekt-1.p'!$A:$A,1,'Sekt-1.p'!$B:$B,$A61,'Sekt-1.p'!$V:$V,$D61)+SUMIFS('Sekt-1.p'!$AD:$AD,'Sekt-1.p'!$A:$A,1,'Sekt-1.p'!$B:$B,$A61,'Sekt-1.p'!$AA:$AA,$D61)</f>
        <v>0</v>
      </c>
      <c r="H61" s="191"/>
      <c r="I61" s="183">
        <f>SUMIFS('Sekt-1.p'!$E:$E,'Sekt-1.p'!$A:$A,2,'Sekt-1.p'!$B:$B,$A61,'Sekt-1.p'!$D:$D,$D61)+SUMIFS('Sekt-1.p'!$K:$K,'Sekt-1.p'!$A:$A,2,'Sekt-1.p'!$B:$B,$A61,'Sekt-1.p'!$J:$J,$D61)+SUMIFS('Sekt-1.p'!$Q:$Q,'Sekt-1.p'!$A:$A,2,'Sekt-1.p'!$B:$B,$A61,'Sekt-1.p'!$P:$P,$D61)+SUMIFS('Sekt-1.p'!$W:$W,'Sekt-1.p'!$A:$A,2,'Sekt-1.p'!$B:$B,$A61,'Sekt-1.p'!$V:$V,$D61)+SUMIFS('Sekt-1.p'!$AC:$AC,'Sekt-1.p'!$A:$A,2,'Sekt-1.p'!$B:$B,$A61,'Sekt-1.p'!$AA:$AA,$D61)</f>
        <v>0</v>
      </c>
      <c r="J61" s="253">
        <f>SUMIFS('Sekt-1.p'!$F:$F,'Sekt-1.p'!$A:$A,2,'Sekt-1.p'!$B:$B,$A61,'Sekt-1.p'!$D:$D,$D61)+SUMIFS('Sekt-1.p'!$L:$L,'Sekt-1.p'!$A:$A,2,'Sekt-1.p'!$B:$B,$A61,'Sekt-1.p'!$J:$J,$D61)+SUMIFS('Sekt-1.p'!$R:$R,'Sekt-1.p'!$A:$A,2,'Sekt-1.p'!$B:$B,$A61,'Sekt-1.p'!$P:$P,$D61)+SUMIFS('Sekt-1.p'!$X:$X,'Sekt-1.p'!$A:$A,2,'Sekt-1.p'!$B:$B,$A61,'Sekt-1.p'!$V:$V,$D61)+SUMIFS('Sekt-1.p'!$AD:$AD,'Sekt-1.p'!$A:$A,2,'Sekt-1.p'!$B:$B,$A61,'Sekt-1.p'!$AA:$AA,$D61)</f>
        <v>0</v>
      </c>
      <c r="K61" s="184">
        <f t="shared" si="12"/>
        <v>0</v>
      </c>
      <c r="L61" s="185">
        <f t="shared" si="13"/>
        <v>0</v>
      </c>
      <c r="M61" s="193"/>
      <c r="N61" s="183">
        <f>SUMIFS('Sekt-2.p'!$E:$E,'Sekt-2.p'!$A:$A,1,'Sekt-2.p'!$B:$B,$A61,'Sekt-2.p'!$D:$D,$D61)+SUMIFS('Sekt-2.p'!$K:$K,'Sekt-2.p'!$A:$A,1,'Sekt-2.p'!$B:$B,$A61,'Sekt-2.p'!$J:$J,$D61)+SUMIFS('Sekt-2.p'!$Q:$Q,'Sekt-2.p'!$A:$A,1,'Sekt-2.p'!$B:$B,$A61,'Sekt-2.p'!$P:$P,$D61)+SUMIFS('Sekt-2.p'!$W:$W,'Sekt-2.p'!$A:$A,1,'Sekt-2.p'!$B:$B,$A61,'Sekt-2.p'!$V:$V,$D61)+SUMIFS('Sekt-2.p'!$AC:$AC,'Sekt-2.p'!$A:$A,1,'Sekt-2.p'!$B:$B,$A61,'Sekt-2.p'!$AA:$AA,$D61)</f>
        <v>0</v>
      </c>
      <c r="O61" s="252">
        <f>SUMIFS('Sekt-2.p'!$F:$F,'Sekt-2.p'!$A:$A,1,'Sekt-2.p'!$B:$B,$A61,'Sekt-2.p'!$D:$D,$D61)+SUMIFS('Sekt-2.p'!$L:$L,'Sekt-2.p'!$A:$A,1,'Sekt-2.p'!$B:$B,$A61,'Sekt-2.p'!$J:$J,$D61)+SUMIFS('Sekt-2.p'!$R:$R,'Sekt-2.p'!$A:$A,1,'Sekt-2.p'!$B:$B,$A61,'Sekt-2.p'!$P:$P,$D61)+SUMIFS('Sekt-2.p'!$X:$X,'Sekt-2.p'!$A:$A,1,'Sekt-2.p'!$B:$B,$A61,'Sekt-2.p'!$V:$V,$D61)+SUMIFS('Sekt-2.p'!$AD:$AD,'Sekt-2.p'!$A:$A,1,'Sekt-2.p'!$B:$B,$A61,'Sekt-2.p'!$AA:$AA,$D61)</f>
        <v>0</v>
      </c>
      <c r="P61" s="191"/>
      <c r="Q61" s="183">
        <f>SUMIFS('Sekt-2.p'!$E:$E,'Sekt-2.p'!$A:$A,2,'Sekt-2.p'!$B:$B,$A61,'Sekt-2.p'!$D:$D,$D61)+SUMIFS('Sekt-2.p'!$K:$K,'Sekt-2.p'!$A:$A,2,'Sekt-2.p'!$B:$B,$A61,'Sekt-2.p'!$J:$J,$D61)+SUMIFS('Sekt-2.p'!$Q:$Q,'Sekt-2.p'!$A:$A,2,'Sekt-2.p'!$B:$B,$A61,'Sekt-2.p'!$P:$P,$D61)+SUMIFS('Sekt-2.p'!$W:$W,'Sekt-2.p'!$A:$A,2,'Sekt-2.p'!$B:$B,$A61,'Sekt-2.p'!$V:$V,$D61)+SUMIFS('Sekt-2.p'!$AC:$AC,'Sekt-2.p'!$A:$A,2,'Sekt-2.p'!$B:$B,$A61,'Sekt-2.p'!$AA:$AA,$D61)</f>
        <v>0</v>
      </c>
      <c r="R61" s="253">
        <f>SUMIFS('Sekt-2.p'!$F:$F,'Sekt-2.p'!$A:$A,2,'Sekt-2.p'!$B:$B,$A61,'Sekt-2.p'!$D:$D,$D61)+SUMIFS('Sekt-2.p'!$L:$L,'Sekt-2.p'!$A:$A,2,'Sekt-2.p'!$B:$B,$A61,'Sekt-2.p'!$J:$J,$D61)+SUMIFS('Sekt-2.p'!$R:$R,'Sekt-2.p'!$A:$A,2,'Sekt-2.p'!$B:$B,$A61,'Sekt-2.p'!$P:$P,$D61)+SUMIFS('Sekt-2.p'!$X:$X,'Sekt-2.p'!$A:$A,2,'Sekt-2.p'!$B:$B,$A61,'Sekt-2.p'!$V:$V,$D61)+SUMIFS('Sekt-2.p'!$AD:$AD,'Sekt-2.p'!$A:$A,2,'Sekt-2.p'!$B:$B,$A61,'Sekt-2.p'!$AA:$AA,$D61)</f>
        <v>0</v>
      </c>
      <c r="S61" s="184">
        <f t="shared" si="14"/>
        <v>0</v>
      </c>
      <c r="T61" s="185">
        <f t="shared" si="15"/>
        <v>0</v>
      </c>
      <c r="U61" s="191"/>
      <c r="V61" s="183">
        <f>SUMIFS('Sekt-3.p'!$E:$E,'Sekt-3.p'!$A:$A,1,'Sekt-3.p'!$B:$B,$A61,'Sekt-3.p'!$D:$D,$D61)+SUMIFS('Sekt-3.p'!$K:$K,'Sekt-3.p'!$A:$A,1,'Sekt-3.p'!$B:$B,$A61,'Sekt-3.p'!$J:$J,$D61)+SUMIFS('Sekt-3.p'!$Q:$Q,'Sekt-3.p'!$A:$A,1,'Sekt-3.p'!$B:$B,$A61,'Sekt-3.p'!$P:$P,$D61)+SUMIFS('Sekt-3.p'!$W:$W,'Sekt-3.p'!$A:$A,1,'Sekt-3.p'!$B:$B,$A61,'Sekt-3.p'!$V:$V,$D61)+SUMIFS('Sekt-3.p'!$AC:$AC,'Sekt-3.p'!$A:$A,1,'Sekt-3.p'!$B:$B,$A61,'Sekt-3.p'!$AA:$AA,$D61)</f>
        <v>0</v>
      </c>
      <c r="W61" s="252">
        <f>SUMIFS('Sekt-3.p'!$F:$F,'Sekt-3.p'!$A:$A,1,'Sekt-3.p'!$B:$B,$A61,'Sekt-3.p'!$D:$D,$D61)+SUMIFS('Sekt-3.p'!$L:$L,'Sekt-3.p'!$A:$A,1,'Sekt-3.p'!$B:$B,$A61,'Sekt-3.p'!$J:$J,$D61)+SUMIFS('Sekt-3.p'!$R:$R,'Sekt-3.p'!$A:$A,1,'Sekt-3.p'!$B:$B,$A61,'Sekt-3.p'!$P:$P,$D61)+SUMIFS('Sekt-3.p'!$X:$X,'Sekt-3.p'!$A:$A,1,'Sekt-3.p'!$B:$B,$A61,'Sekt-3.p'!$V:$V,$D61)+SUMIFS('Sekt-3.p'!$AD:$AD,'Sekt-3.p'!$A:$A,1,'Sekt-3.p'!$B:$B,$A61,'Sekt-3.p'!$AA:$AA,$D61)</f>
        <v>0</v>
      </c>
      <c r="X61" s="191"/>
      <c r="Y61" s="183">
        <f>SUMIFS('Sekt-3.p'!$E:$E,'Sekt-3.p'!$A:$A,2,'Sekt-3.p'!$B:$B,$A61,'Sekt-3.p'!$D:$D,$D61)+SUMIFS('Sekt-3.p'!$K:$K,'Sekt-3.p'!$A:$A,2,'Sekt-3.p'!$B:$B,$A61,'Sekt-3.p'!$J:$J,$D61)+SUMIFS('Sekt-3.p'!$Q:$Q,'Sekt-3.p'!$A:$A,2,'Sekt-3.p'!$B:$B,$A61,'Sekt-3.p'!$P:$P,$D61)+SUMIFS('Sekt-3.p'!$W:$W,'Sekt-3.p'!$A:$A,2,'Sekt-3.p'!$B:$B,$A61,'Sekt-3.p'!$V:$V,$D61)+SUMIFS('Sekt-3.p'!$AC:$AC,'Sekt-3.p'!$A:$A,2,'Sekt-3.p'!$B:$B,$A61,'Sekt-3.p'!$AA:$AA,$D61)</f>
        <v>0</v>
      </c>
      <c r="Z61" s="252">
        <f>SUMIFS('Sekt-3.p'!$F:$F,'Sekt-3.p'!$A:$A,2,'Sekt-3.p'!$B:$B,$A61,'Sekt-3.p'!$D:$D,$D61)+SUMIFS('Sekt-3.p'!$L:$L,'Sekt-3.p'!$A:$A,2,'Sekt-3.p'!$B:$B,$A61,'Sekt-3.p'!$J:$J,$D61)+SUMIFS('Sekt-3.p'!$R:$R,'Sekt-3.p'!$A:$A,2,'Sekt-3.p'!$B:$B,$A61,'Sekt-3.p'!$P:$P,$D61)+SUMIFS('Sekt-3.p'!$X:$X,'Sekt-3.p'!$A:$A,2,'Sekt-3.p'!$B:$B,$A61,'Sekt-3.p'!$V:$V,$D61)+SUMIFS('Sekt-3.p'!$AD:$AD,'Sekt-3.p'!$A:$A,2,'Sekt-3.p'!$B:$B,$A61,'Sekt-3.p'!$AA:$AA,$D61)</f>
        <v>0</v>
      </c>
      <c r="AA61" s="184">
        <f t="shared" si="16"/>
        <v>0</v>
      </c>
      <c r="AB61" s="254">
        <f t="shared" si="17"/>
        <v>0</v>
      </c>
      <c r="AC61" s="191"/>
      <c r="AD61" s="183">
        <f>SUMIFS('Sekt-4.p'!$E:$E,'Sekt-4.p'!$A:$A,1,'Sekt-4.p'!$B:$B,$A61,'Sekt-4.p'!$D:$D,$D61)+SUMIFS('Sekt-4.p'!$K:$K,'Sekt-4.p'!$A:$A,1,'Sekt-4.p'!$B:$B,$A61,'Sekt-4.p'!$J:$J,$D61)+SUMIFS('Sekt-4.p'!$Q:$Q,'Sekt-4.p'!$A:$A,1,'Sekt-4.p'!$B:$B,$A61,'Sekt-4.p'!$P:$P,$D61)+SUMIFS('Sekt-4.p'!$W:$W,'Sekt-4.p'!$A:$A,1,'Sekt-4.p'!$B:$B,$A61,'Sekt-4.p'!$V:$V,$D61)+SUMIFS('Sekt-4.p'!$AC:$AC,'Sekt-4.p'!$A:$A,1,'Sekt-4.p'!$B:$B,$A61,'Sekt-4.p'!$AA:$AA,$D61)</f>
        <v>0</v>
      </c>
      <c r="AE61" s="252">
        <f>SUMIFS('Sekt-4.p'!$F:$F,'Sekt-4.p'!$A:$A,1,'Sekt-4.p'!$B:$B,$A61,'Sekt-4.p'!$D:$D,$D61)+SUMIFS('Sekt-4.p'!$L:$L,'Sekt-4.p'!$A:$A,1,'Sekt-4.p'!$B:$B,$A61,'Sekt-4.p'!$J:$J,$D61)+SUMIFS('Sekt-4.p'!$R:$R,'Sekt-4.p'!$A:$A,1,'Sekt-4.p'!$B:$B,$A61,'Sekt-4.p'!$P:$P,$D61)+SUMIFS('Sekt-4.p'!$X:$X,'Sekt-4.p'!$A:$A,1,'Sekt-4.p'!$B:$B,$A61,'Sekt-4.p'!$V:$V,$D61)+SUMIFS('Sekt-4.p'!$AD:$AD,'Sekt-4.p'!$A:$A,1,'Sekt-4.p'!$B:$B,$A61,'Sekt-4.p'!$AA:$AA,$D61)</f>
        <v>0</v>
      </c>
      <c r="AF61" s="191"/>
      <c r="AG61" s="183">
        <f>SUMIFS('Sekt-4.p'!$E:$E,'Sekt-4.p'!$A:$A,1,'Sekt-4.p'!$B:$B,$A61,'Sekt-4.p'!$D:$D,$D61)+SUMIFS('Sekt-4.p'!$K:$K,'Sekt-4.p'!$A:$A,1,'Sekt-4.p'!$B:$B,$A61,'Sekt-4.p'!$J:$J,$D61)+SUMIFS('Sekt-4.p'!$Q:$Q,'Sekt-4.p'!$A:$A,1,'Sekt-4.p'!$B:$B,$A61,'Sekt-4.p'!$P:$P,$D61)+SUMIFS('Sekt-4.p'!$W:$W,'Sekt-4.p'!$A:$A,1,'Sekt-4.p'!$B:$B,$A61,'Sekt-4.p'!$V:$V,$D61)+SUMIFS('Sekt-4.p'!$AC:$AC,'Sekt-4.p'!$A:$A,1,'Sekt-4.p'!$B:$B,$A61,'Sekt-4.p'!$AA:$AA,$D61)</f>
        <v>0</v>
      </c>
      <c r="AH61" s="252">
        <f>SUMIFS('Sekt-4.p'!$F:$F,'Sekt-4.p'!$A:$A,1,'Sekt-4.p'!$B:$B,$A61,'Sekt-4.p'!$D:$D,$D61)+SUMIFS('Sekt-4.p'!$L:$L,'Sekt-4.p'!$A:$A,1,'Sekt-4.p'!$B:$B,$A61,'Sekt-4.p'!$J:$J,$D61)+SUMIFS('Sekt-4.p'!$R:$R,'Sekt-4.p'!$A:$A,1,'Sekt-4.p'!$B:$B,$A61,'Sekt-4.p'!$P:$P,$D61)+SUMIFS('Sekt-4.p'!$X:$X,'Sekt-4.p'!$A:$A,1,'Sekt-4.p'!$B:$B,$A61,'Sekt-4.p'!$V:$V,$D61)+SUMIFS('Sekt-4.p'!$AD:$AD,'Sekt-4.p'!$A:$A,1,'Sekt-4.p'!$B:$B,$A61,'Sekt-4.p'!$AA:$AA,$D61)</f>
        <v>0</v>
      </c>
      <c r="AI61" s="184">
        <f t="shared" si="18"/>
        <v>0</v>
      </c>
      <c r="AJ61" s="257">
        <f t="shared" si="19"/>
        <v>0</v>
      </c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1:51" ht="12.75" customHeight="1" x14ac:dyDescent="0.15">
      <c r="A62" s="173">
        <f t="shared" si="11"/>
        <v>9</v>
      </c>
      <c r="B62" s="217">
        <f>COUNTIF(C$10:C62,C62)</f>
        <v>5</v>
      </c>
      <c r="C62" s="312" t="s">
        <v>26</v>
      </c>
      <c r="D62" s="306" t="s">
        <v>29</v>
      </c>
      <c r="E62" s="189" t="s">
        <v>17</v>
      </c>
      <c r="F62" s="183">
        <f>SUMIFS('Sekt-1.p'!$E:$E,'Sekt-1.p'!$A:$A,1,'Sekt-1.p'!$B:$B,$A62,'Sekt-1.p'!$D:$D,$D62)+SUMIFS('Sekt-1.p'!$K:$K,'Sekt-1.p'!$A:$A,1,'Sekt-1.p'!$B:$B,$A62,'Sekt-1.p'!$J:$J,$D62)+SUMIFS('Sekt-1.p'!$Q:$Q,'Sekt-1.p'!$A:$A,1,'Sekt-1.p'!$B:$B,$A62,'Sekt-1.p'!$P:$P,$D62)+SUMIFS('Sekt-1.p'!$W:$W,'Sekt-1.p'!$A:$A,1,'Sekt-1.p'!$B:$B,$A62,'Sekt-1.p'!$V:$V,$D62)+SUMIFS('Sekt-1.p'!$AC:$AC,'Sekt-1.p'!$A:$A,1,'Sekt-1.p'!$B:$B,$A62,'Sekt-1.p'!$AA:$AA,$D62)</f>
        <v>1.7999999999999999E-2</v>
      </c>
      <c r="G62" s="252">
        <f>SUMIFS('Sekt-1.p'!$F:$F,'Sekt-1.p'!$A:$A,1,'Sekt-1.p'!$B:$B,$A62,'Sekt-1.p'!$D:$D,$D62)+SUMIFS('Sekt-1.p'!$L:$L,'Sekt-1.p'!$A:$A,1,'Sekt-1.p'!$B:$B,$A62,'Sekt-1.p'!$J:$J,$D62)+SUMIFS('Sekt-1.p'!$R:$R,'Sekt-1.p'!$A:$A,1,'Sekt-1.p'!$B:$B,$A62,'Sekt-1.p'!$P:$P,$D62)+SUMIFS('Sekt-1.p'!$X:$X,'Sekt-1.p'!$A:$A,1,'Sekt-1.p'!$B:$B,$A62,'Sekt-1.p'!$V:$V,$D62)+SUMIFS('Sekt-1.p'!$AD:$AD,'Sekt-1.p'!$A:$A,1,'Sekt-1.p'!$B:$B,$A62,'Sekt-1.p'!$AA:$AA,$D62)</f>
        <v>8.5</v>
      </c>
      <c r="H62" s="191" t="s">
        <v>16</v>
      </c>
      <c r="I62" s="183">
        <f>SUMIFS('Sekt-1.p'!$E:$E,'Sekt-1.p'!$A:$A,2,'Sekt-1.p'!$B:$B,$A62,'Sekt-1.p'!$D:$D,$D62)+SUMIFS('Sekt-1.p'!$K:$K,'Sekt-1.p'!$A:$A,2,'Sekt-1.p'!$B:$B,$A62,'Sekt-1.p'!$J:$J,$D62)+SUMIFS('Sekt-1.p'!$Q:$Q,'Sekt-1.p'!$A:$A,2,'Sekt-1.p'!$B:$B,$A62,'Sekt-1.p'!$P:$P,$D62)+SUMIFS('Sekt-1.p'!$W:$W,'Sekt-1.p'!$A:$A,2,'Sekt-1.p'!$B:$B,$A62,'Sekt-1.p'!$V:$V,$D62)+SUMIFS('Sekt-1.p'!$AC:$AC,'Sekt-1.p'!$A:$A,2,'Sekt-1.p'!$B:$B,$A62,'Sekt-1.p'!$AA:$AA,$D62)</f>
        <v>0.03</v>
      </c>
      <c r="J62" s="253">
        <f>SUMIFS('Sekt-1.p'!$F:$F,'Sekt-1.p'!$A:$A,2,'Sekt-1.p'!$B:$B,$A62,'Sekt-1.p'!$D:$D,$D62)+SUMIFS('Sekt-1.p'!$L:$L,'Sekt-1.p'!$A:$A,2,'Sekt-1.p'!$B:$B,$A62,'Sekt-1.p'!$J:$J,$D62)+SUMIFS('Sekt-1.p'!$R:$R,'Sekt-1.p'!$A:$A,2,'Sekt-1.p'!$B:$B,$A62,'Sekt-1.p'!$P:$P,$D62)+SUMIFS('Sekt-1.p'!$X:$X,'Sekt-1.p'!$A:$A,2,'Sekt-1.p'!$B:$B,$A62,'Sekt-1.p'!$V:$V,$D62)+SUMIFS('Sekt-1.p'!$AD:$AD,'Sekt-1.p'!$A:$A,2,'Sekt-1.p'!$B:$B,$A62,'Sekt-1.p'!$AA:$AA,$D62)</f>
        <v>10</v>
      </c>
      <c r="K62" s="184">
        <f t="shared" si="12"/>
        <v>4.8000000000000001E-2</v>
      </c>
      <c r="L62" s="185">
        <f t="shared" si="13"/>
        <v>18.5</v>
      </c>
      <c r="M62" s="193"/>
      <c r="N62" s="183">
        <f>SUMIFS('Sekt-2.p'!$E:$E,'Sekt-2.p'!$A:$A,1,'Sekt-2.p'!$B:$B,$A62,'Sekt-2.p'!$D:$D,$D62)+SUMIFS('Sekt-2.p'!$K:$K,'Sekt-2.p'!$A:$A,1,'Sekt-2.p'!$B:$B,$A62,'Sekt-2.p'!$J:$J,$D62)+SUMIFS('Sekt-2.p'!$Q:$Q,'Sekt-2.p'!$A:$A,1,'Sekt-2.p'!$B:$B,$A62,'Sekt-2.p'!$P:$P,$D62)+SUMIFS('Sekt-2.p'!$W:$W,'Sekt-2.p'!$A:$A,1,'Sekt-2.p'!$B:$B,$A62,'Sekt-2.p'!$V:$V,$D62)+SUMIFS('Sekt-2.p'!$AC:$AC,'Sekt-2.p'!$A:$A,1,'Sekt-2.p'!$B:$B,$A62,'Sekt-2.p'!$AA:$AA,$D62)</f>
        <v>0</v>
      </c>
      <c r="O62" s="252">
        <f>SUMIFS('Sekt-2.p'!$F:$F,'Sekt-2.p'!$A:$A,1,'Sekt-2.p'!$B:$B,$A62,'Sekt-2.p'!$D:$D,$D62)+SUMIFS('Sekt-2.p'!$L:$L,'Sekt-2.p'!$A:$A,1,'Sekt-2.p'!$B:$B,$A62,'Sekt-2.p'!$J:$J,$D62)+SUMIFS('Sekt-2.p'!$R:$R,'Sekt-2.p'!$A:$A,1,'Sekt-2.p'!$B:$B,$A62,'Sekt-2.p'!$P:$P,$D62)+SUMIFS('Sekt-2.p'!$X:$X,'Sekt-2.p'!$A:$A,1,'Sekt-2.p'!$B:$B,$A62,'Sekt-2.p'!$V:$V,$D62)+SUMIFS('Sekt-2.p'!$AD:$AD,'Sekt-2.p'!$A:$A,1,'Sekt-2.p'!$B:$B,$A62,'Sekt-2.p'!$AA:$AA,$D62)</f>
        <v>0</v>
      </c>
      <c r="P62" s="191"/>
      <c r="Q62" s="183">
        <f>SUMIFS('Sekt-2.p'!$E:$E,'Sekt-2.p'!$A:$A,2,'Sekt-2.p'!$B:$B,$A62,'Sekt-2.p'!$D:$D,$D62)+SUMIFS('Sekt-2.p'!$K:$K,'Sekt-2.p'!$A:$A,2,'Sekt-2.p'!$B:$B,$A62,'Sekt-2.p'!$J:$J,$D62)+SUMIFS('Sekt-2.p'!$Q:$Q,'Sekt-2.p'!$A:$A,2,'Sekt-2.p'!$B:$B,$A62,'Sekt-2.p'!$P:$P,$D62)+SUMIFS('Sekt-2.p'!$W:$W,'Sekt-2.p'!$A:$A,2,'Sekt-2.p'!$B:$B,$A62,'Sekt-2.p'!$V:$V,$D62)+SUMIFS('Sekt-2.p'!$AC:$AC,'Sekt-2.p'!$A:$A,2,'Sekt-2.p'!$B:$B,$A62,'Sekt-2.p'!$AA:$AA,$D62)</f>
        <v>0</v>
      </c>
      <c r="R62" s="253">
        <f>SUMIFS('Sekt-2.p'!$F:$F,'Sekt-2.p'!$A:$A,2,'Sekt-2.p'!$B:$B,$A62,'Sekt-2.p'!$D:$D,$D62)+SUMIFS('Sekt-2.p'!$L:$L,'Sekt-2.p'!$A:$A,2,'Sekt-2.p'!$B:$B,$A62,'Sekt-2.p'!$J:$J,$D62)+SUMIFS('Sekt-2.p'!$R:$R,'Sekt-2.p'!$A:$A,2,'Sekt-2.p'!$B:$B,$A62,'Sekt-2.p'!$P:$P,$D62)+SUMIFS('Sekt-2.p'!$X:$X,'Sekt-2.p'!$A:$A,2,'Sekt-2.p'!$B:$B,$A62,'Sekt-2.p'!$V:$V,$D62)+SUMIFS('Sekt-2.p'!$AD:$AD,'Sekt-2.p'!$A:$A,2,'Sekt-2.p'!$B:$B,$A62,'Sekt-2.p'!$AA:$AA,$D62)</f>
        <v>0</v>
      </c>
      <c r="S62" s="184">
        <f t="shared" si="14"/>
        <v>0</v>
      </c>
      <c r="T62" s="185">
        <f t="shared" si="15"/>
        <v>0</v>
      </c>
      <c r="U62" s="195"/>
      <c r="V62" s="183">
        <f>SUMIFS('Sekt-3.p'!$E:$E,'Sekt-3.p'!$A:$A,1,'Sekt-3.p'!$B:$B,$A62,'Sekt-3.p'!$D:$D,$D62)+SUMIFS('Sekt-3.p'!$K:$K,'Sekt-3.p'!$A:$A,1,'Sekt-3.p'!$B:$B,$A62,'Sekt-3.p'!$J:$J,$D62)+SUMIFS('Sekt-3.p'!$Q:$Q,'Sekt-3.p'!$A:$A,1,'Sekt-3.p'!$B:$B,$A62,'Sekt-3.p'!$P:$P,$D62)+SUMIFS('Sekt-3.p'!$W:$W,'Sekt-3.p'!$A:$A,1,'Sekt-3.p'!$B:$B,$A62,'Sekt-3.p'!$V:$V,$D62)+SUMIFS('Sekt-3.p'!$AC:$AC,'Sekt-3.p'!$A:$A,1,'Sekt-3.p'!$B:$B,$A62,'Sekt-3.p'!$AA:$AA,$D62)</f>
        <v>0</v>
      </c>
      <c r="W62" s="252">
        <f>SUMIFS('Sekt-3.p'!$F:$F,'Sekt-3.p'!$A:$A,1,'Sekt-3.p'!$B:$B,$A62,'Sekt-3.p'!$D:$D,$D62)+SUMIFS('Sekt-3.p'!$L:$L,'Sekt-3.p'!$A:$A,1,'Sekt-3.p'!$B:$B,$A62,'Sekt-3.p'!$J:$J,$D62)+SUMIFS('Sekt-3.p'!$R:$R,'Sekt-3.p'!$A:$A,1,'Sekt-3.p'!$B:$B,$A62,'Sekt-3.p'!$P:$P,$D62)+SUMIFS('Sekt-3.p'!$X:$X,'Sekt-3.p'!$A:$A,1,'Sekt-3.p'!$B:$B,$A62,'Sekt-3.p'!$V:$V,$D62)+SUMIFS('Sekt-3.p'!$AD:$AD,'Sekt-3.p'!$A:$A,1,'Sekt-3.p'!$B:$B,$A62,'Sekt-3.p'!$AA:$AA,$D62)</f>
        <v>0</v>
      </c>
      <c r="X62" s="191"/>
      <c r="Y62" s="183">
        <f>SUMIFS('Sekt-3.p'!$E:$E,'Sekt-3.p'!$A:$A,2,'Sekt-3.p'!$B:$B,$A62,'Sekt-3.p'!$D:$D,$D62)+SUMIFS('Sekt-3.p'!$K:$K,'Sekt-3.p'!$A:$A,2,'Sekt-3.p'!$B:$B,$A62,'Sekt-3.p'!$J:$J,$D62)+SUMIFS('Sekt-3.p'!$Q:$Q,'Sekt-3.p'!$A:$A,2,'Sekt-3.p'!$B:$B,$A62,'Sekt-3.p'!$P:$P,$D62)+SUMIFS('Sekt-3.p'!$W:$W,'Sekt-3.p'!$A:$A,2,'Sekt-3.p'!$B:$B,$A62,'Sekt-3.p'!$V:$V,$D62)+SUMIFS('Sekt-3.p'!$AC:$AC,'Sekt-3.p'!$A:$A,2,'Sekt-3.p'!$B:$B,$A62,'Sekt-3.p'!$AA:$AA,$D62)</f>
        <v>0</v>
      </c>
      <c r="Z62" s="252">
        <f>SUMIFS('Sekt-3.p'!$F:$F,'Sekt-3.p'!$A:$A,2,'Sekt-3.p'!$B:$B,$A62,'Sekt-3.p'!$D:$D,$D62)+SUMIFS('Sekt-3.p'!$L:$L,'Sekt-3.p'!$A:$A,2,'Sekt-3.p'!$B:$B,$A62,'Sekt-3.p'!$J:$J,$D62)+SUMIFS('Sekt-3.p'!$R:$R,'Sekt-3.p'!$A:$A,2,'Sekt-3.p'!$B:$B,$A62,'Sekt-3.p'!$P:$P,$D62)+SUMIFS('Sekt-3.p'!$X:$X,'Sekt-3.p'!$A:$A,2,'Sekt-3.p'!$B:$B,$A62,'Sekt-3.p'!$V:$V,$D62)+SUMIFS('Sekt-3.p'!$AD:$AD,'Sekt-3.p'!$A:$A,2,'Sekt-3.p'!$B:$B,$A62,'Sekt-3.p'!$AA:$AA,$D62)</f>
        <v>0</v>
      </c>
      <c r="AA62" s="184">
        <f t="shared" si="16"/>
        <v>0</v>
      </c>
      <c r="AB62" s="254">
        <f t="shared" si="17"/>
        <v>0</v>
      </c>
      <c r="AC62" s="195"/>
      <c r="AD62" s="183">
        <f>SUMIFS('Sekt-4.p'!$E:$E,'Sekt-4.p'!$A:$A,1,'Sekt-4.p'!$B:$B,$A62,'Sekt-4.p'!$D:$D,$D62)+SUMIFS('Sekt-4.p'!$K:$K,'Sekt-4.p'!$A:$A,1,'Sekt-4.p'!$B:$B,$A62,'Sekt-4.p'!$J:$J,$D62)+SUMIFS('Sekt-4.p'!$Q:$Q,'Sekt-4.p'!$A:$A,1,'Sekt-4.p'!$B:$B,$A62,'Sekt-4.p'!$P:$P,$D62)+SUMIFS('Sekt-4.p'!$W:$W,'Sekt-4.p'!$A:$A,1,'Sekt-4.p'!$B:$B,$A62,'Sekt-4.p'!$V:$V,$D62)+SUMIFS('Sekt-4.p'!$AC:$AC,'Sekt-4.p'!$A:$A,1,'Sekt-4.p'!$B:$B,$A62,'Sekt-4.p'!$AA:$AA,$D62)</f>
        <v>0</v>
      </c>
      <c r="AE62" s="252">
        <f>SUMIFS('Sekt-4.p'!$F:$F,'Sekt-4.p'!$A:$A,1,'Sekt-4.p'!$B:$B,$A62,'Sekt-4.p'!$D:$D,$D62)+SUMIFS('Sekt-4.p'!$L:$L,'Sekt-4.p'!$A:$A,1,'Sekt-4.p'!$B:$B,$A62,'Sekt-4.p'!$J:$J,$D62)+SUMIFS('Sekt-4.p'!$R:$R,'Sekt-4.p'!$A:$A,1,'Sekt-4.p'!$B:$B,$A62,'Sekt-4.p'!$P:$P,$D62)+SUMIFS('Sekt-4.p'!$X:$X,'Sekt-4.p'!$A:$A,1,'Sekt-4.p'!$B:$B,$A62,'Sekt-4.p'!$V:$V,$D62)+SUMIFS('Sekt-4.p'!$AD:$AD,'Sekt-4.p'!$A:$A,1,'Sekt-4.p'!$B:$B,$A62,'Sekt-4.p'!$AA:$AA,$D62)</f>
        <v>0</v>
      </c>
      <c r="AF62" s="191"/>
      <c r="AG62" s="183">
        <f>SUMIFS('Sekt-4.p'!$E:$E,'Sekt-4.p'!$A:$A,1,'Sekt-4.p'!$B:$B,$A62,'Sekt-4.p'!$D:$D,$D62)+SUMIFS('Sekt-4.p'!$K:$K,'Sekt-4.p'!$A:$A,1,'Sekt-4.p'!$B:$B,$A62,'Sekt-4.p'!$J:$J,$D62)+SUMIFS('Sekt-4.p'!$Q:$Q,'Sekt-4.p'!$A:$A,1,'Sekt-4.p'!$B:$B,$A62,'Sekt-4.p'!$P:$P,$D62)+SUMIFS('Sekt-4.p'!$W:$W,'Sekt-4.p'!$A:$A,1,'Sekt-4.p'!$B:$B,$A62,'Sekt-4.p'!$V:$V,$D62)+SUMIFS('Sekt-4.p'!$AC:$AC,'Sekt-4.p'!$A:$A,1,'Sekt-4.p'!$B:$B,$A62,'Sekt-4.p'!$AA:$AA,$D62)</f>
        <v>0</v>
      </c>
      <c r="AH62" s="252">
        <f>SUMIFS('Sekt-4.p'!$F:$F,'Sekt-4.p'!$A:$A,1,'Sekt-4.p'!$B:$B,$A62,'Sekt-4.p'!$D:$D,$D62)+SUMIFS('Sekt-4.p'!$L:$L,'Sekt-4.p'!$A:$A,1,'Sekt-4.p'!$B:$B,$A62,'Sekt-4.p'!$J:$J,$D62)+SUMIFS('Sekt-4.p'!$R:$R,'Sekt-4.p'!$A:$A,1,'Sekt-4.p'!$B:$B,$A62,'Sekt-4.p'!$P:$P,$D62)+SUMIFS('Sekt-4.p'!$X:$X,'Sekt-4.p'!$A:$A,1,'Sekt-4.p'!$B:$B,$A62,'Sekt-4.p'!$V:$V,$D62)+SUMIFS('Sekt-4.p'!$AD:$AD,'Sekt-4.p'!$A:$A,1,'Sekt-4.p'!$B:$B,$A62,'Sekt-4.p'!$AA:$AA,$D62)</f>
        <v>0</v>
      </c>
      <c r="AI62" s="184">
        <f t="shared" si="18"/>
        <v>0</v>
      </c>
      <c r="AJ62" s="257">
        <f t="shared" si="19"/>
        <v>0</v>
      </c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1:51" ht="12.75" customHeight="1" x14ac:dyDescent="0.15">
      <c r="A63" s="173">
        <f t="shared" si="11"/>
        <v>9</v>
      </c>
      <c r="B63" s="217">
        <f>COUNTIF(C$10:C63,C63)</f>
        <v>6</v>
      </c>
      <c r="C63" s="312" t="s">
        <v>26</v>
      </c>
      <c r="D63" s="309"/>
      <c r="E63" s="189"/>
      <c r="F63" s="183">
        <f>SUMIFS('Sekt-1.p'!$E:$E,'Sekt-1.p'!$A:$A,1,'Sekt-1.p'!$B:$B,$A63,'Sekt-1.p'!$D:$D,$D63)+SUMIFS('Sekt-1.p'!$K:$K,'Sekt-1.p'!$A:$A,1,'Sekt-1.p'!$B:$B,$A63,'Sekt-1.p'!$J:$J,$D63)+SUMIFS('Sekt-1.p'!$Q:$Q,'Sekt-1.p'!$A:$A,1,'Sekt-1.p'!$B:$B,$A63,'Sekt-1.p'!$P:$P,$D63)+SUMIFS('Sekt-1.p'!$W:$W,'Sekt-1.p'!$A:$A,1,'Sekt-1.p'!$B:$B,$A63,'Sekt-1.p'!$V:$V,$D63)+SUMIFS('Sekt-1.p'!$AC:$AC,'Sekt-1.p'!$A:$A,1,'Sekt-1.p'!$B:$B,$A63,'Sekt-1.p'!$AA:$AA,$D63)</f>
        <v>0</v>
      </c>
      <c r="G63" s="252">
        <f>SUMIFS('Sekt-1.p'!$F:$F,'Sekt-1.p'!$A:$A,1,'Sekt-1.p'!$B:$B,$A63,'Sekt-1.p'!$D:$D,$D63)+SUMIFS('Sekt-1.p'!$L:$L,'Sekt-1.p'!$A:$A,1,'Sekt-1.p'!$B:$B,$A63,'Sekt-1.p'!$J:$J,$D63)+SUMIFS('Sekt-1.p'!$R:$R,'Sekt-1.p'!$A:$A,1,'Sekt-1.p'!$B:$B,$A63,'Sekt-1.p'!$P:$P,$D63)+SUMIFS('Sekt-1.p'!$X:$X,'Sekt-1.p'!$A:$A,1,'Sekt-1.p'!$B:$B,$A63,'Sekt-1.p'!$V:$V,$D63)+SUMIFS('Sekt-1.p'!$AD:$AD,'Sekt-1.p'!$A:$A,1,'Sekt-1.p'!$B:$B,$A63,'Sekt-1.p'!$AA:$AA,$D63)</f>
        <v>0</v>
      </c>
      <c r="H63" s="191"/>
      <c r="I63" s="183">
        <f>SUMIFS('Sekt-1.p'!$E:$E,'Sekt-1.p'!$A:$A,2,'Sekt-1.p'!$B:$B,$A63,'Sekt-1.p'!$D:$D,$D63)+SUMIFS('Sekt-1.p'!$K:$K,'Sekt-1.p'!$A:$A,2,'Sekt-1.p'!$B:$B,$A63,'Sekt-1.p'!$J:$J,$D63)+SUMIFS('Sekt-1.p'!$Q:$Q,'Sekt-1.p'!$A:$A,2,'Sekt-1.p'!$B:$B,$A63,'Sekt-1.p'!$P:$P,$D63)+SUMIFS('Sekt-1.p'!$W:$W,'Sekt-1.p'!$A:$A,2,'Sekt-1.p'!$B:$B,$A63,'Sekt-1.p'!$V:$V,$D63)+SUMIFS('Sekt-1.p'!$AC:$AC,'Sekt-1.p'!$A:$A,2,'Sekt-1.p'!$B:$B,$A63,'Sekt-1.p'!$AA:$AA,$D63)</f>
        <v>0</v>
      </c>
      <c r="J63" s="253">
        <f>SUMIFS('Sekt-1.p'!$F:$F,'Sekt-1.p'!$A:$A,2,'Sekt-1.p'!$B:$B,$A63,'Sekt-1.p'!$D:$D,$D63)+SUMIFS('Sekt-1.p'!$L:$L,'Sekt-1.p'!$A:$A,2,'Sekt-1.p'!$B:$B,$A63,'Sekt-1.p'!$J:$J,$D63)+SUMIFS('Sekt-1.p'!$R:$R,'Sekt-1.p'!$A:$A,2,'Sekt-1.p'!$B:$B,$A63,'Sekt-1.p'!$P:$P,$D63)+SUMIFS('Sekt-1.p'!$X:$X,'Sekt-1.p'!$A:$A,2,'Sekt-1.p'!$B:$B,$A63,'Sekt-1.p'!$V:$V,$D63)+SUMIFS('Sekt-1.p'!$AD:$AD,'Sekt-1.p'!$A:$A,2,'Sekt-1.p'!$B:$B,$A63,'Sekt-1.p'!$AA:$AA,$D63)</f>
        <v>0</v>
      </c>
      <c r="K63" s="184">
        <f t="shared" si="12"/>
        <v>0</v>
      </c>
      <c r="L63" s="185">
        <f t="shared" si="13"/>
        <v>0</v>
      </c>
      <c r="M63" s="193"/>
      <c r="N63" s="183">
        <f>SUMIFS('Sekt-2.p'!$E:$E,'Sekt-2.p'!$A:$A,1,'Sekt-2.p'!$B:$B,$A63,'Sekt-2.p'!$D:$D,$D63)+SUMIFS('Sekt-2.p'!$K:$K,'Sekt-2.p'!$A:$A,1,'Sekt-2.p'!$B:$B,$A63,'Sekt-2.p'!$J:$J,$D63)+SUMIFS('Sekt-2.p'!$Q:$Q,'Sekt-2.p'!$A:$A,1,'Sekt-2.p'!$B:$B,$A63,'Sekt-2.p'!$P:$P,$D63)+SUMIFS('Sekt-2.p'!$W:$W,'Sekt-2.p'!$A:$A,1,'Sekt-2.p'!$B:$B,$A63,'Sekt-2.p'!$V:$V,$D63)+SUMIFS('Sekt-2.p'!$AC:$AC,'Sekt-2.p'!$A:$A,1,'Sekt-2.p'!$B:$B,$A63,'Sekt-2.p'!$AA:$AA,$D63)</f>
        <v>0</v>
      </c>
      <c r="O63" s="252">
        <f>SUMIFS('Sekt-2.p'!$F:$F,'Sekt-2.p'!$A:$A,1,'Sekt-2.p'!$B:$B,$A63,'Sekt-2.p'!$D:$D,$D63)+SUMIFS('Sekt-2.p'!$L:$L,'Sekt-2.p'!$A:$A,1,'Sekt-2.p'!$B:$B,$A63,'Sekt-2.p'!$J:$J,$D63)+SUMIFS('Sekt-2.p'!$R:$R,'Sekt-2.p'!$A:$A,1,'Sekt-2.p'!$B:$B,$A63,'Sekt-2.p'!$P:$P,$D63)+SUMIFS('Sekt-2.p'!$X:$X,'Sekt-2.p'!$A:$A,1,'Sekt-2.p'!$B:$B,$A63,'Sekt-2.p'!$V:$V,$D63)+SUMIFS('Sekt-2.p'!$AD:$AD,'Sekt-2.p'!$A:$A,1,'Sekt-2.p'!$B:$B,$A63,'Sekt-2.p'!$AA:$AA,$D63)</f>
        <v>0</v>
      </c>
      <c r="P63" s="191"/>
      <c r="Q63" s="183">
        <f>SUMIFS('Sekt-2.p'!$E:$E,'Sekt-2.p'!$A:$A,2,'Sekt-2.p'!$B:$B,$A63,'Sekt-2.p'!$D:$D,$D63)+SUMIFS('Sekt-2.p'!$K:$K,'Sekt-2.p'!$A:$A,2,'Sekt-2.p'!$B:$B,$A63,'Sekt-2.p'!$J:$J,$D63)+SUMIFS('Sekt-2.p'!$Q:$Q,'Sekt-2.p'!$A:$A,2,'Sekt-2.p'!$B:$B,$A63,'Sekt-2.p'!$P:$P,$D63)+SUMIFS('Sekt-2.p'!$W:$W,'Sekt-2.p'!$A:$A,2,'Sekt-2.p'!$B:$B,$A63,'Sekt-2.p'!$V:$V,$D63)+SUMIFS('Sekt-2.p'!$AC:$AC,'Sekt-2.p'!$A:$A,2,'Sekt-2.p'!$B:$B,$A63,'Sekt-2.p'!$AA:$AA,$D63)</f>
        <v>0</v>
      </c>
      <c r="R63" s="253">
        <f>SUMIFS('Sekt-2.p'!$F:$F,'Sekt-2.p'!$A:$A,2,'Sekt-2.p'!$B:$B,$A63,'Sekt-2.p'!$D:$D,$D63)+SUMIFS('Sekt-2.p'!$L:$L,'Sekt-2.p'!$A:$A,2,'Sekt-2.p'!$B:$B,$A63,'Sekt-2.p'!$J:$J,$D63)+SUMIFS('Sekt-2.p'!$R:$R,'Sekt-2.p'!$A:$A,2,'Sekt-2.p'!$B:$B,$A63,'Sekt-2.p'!$P:$P,$D63)+SUMIFS('Sekt-2.p'!$X:$X,'Sekt-2.p'!$A:$A,2,'Sekt-2.p'!$B:$B,$A63,'Sekt-2.p'!$V:$V,$D63)+SUMIFS('Sekt-2.p'!$AD:$AD,'Sekt-2.p'!$A:$A,2,'Sekt-2.p'!$B:$B,$A63,'Sekt-2.p'!$AA:$AA,$D63)</f>
        <v>0</v>
      </c>
      <c r="S63" s="184">
        <f t="shared" si="14"/>
        <v>0</v>
      </c>
      <c r="T63" s="185">
        <f t="shared" si="15"/>
        <v>0</v>
      </c>
      <c r="U63" s="191"/>
      <c r="V63" s="183">
        <f>SUMIFS('Sekt-3.p'!$E:$E,'Sekt-3.p'!$A:$A,1,'Sekt-3.p'!$B:$B,$A63,'Sekt-3.p'!$D:$D,$D63)+SUMIFS('Sekt-3.p'!$K:$K,'Sekt-3.p'!$A:$A,1,'Sekt-3.p'!$B:$B,$A63,'Sekt-3.p'!$J:$J,$D63)+SUMIFS('Sekt-3.p'!$Q:$Q,'Sekt-3.p'!$A:$A,1,'Sekt-3.p'!$B:$B,$A63,'Sekt-3.p'!$P:$P,$D63)+SUMIFS('Sekt-3.p'!$W:$W,'Sekt-3.p'!$A:$A,1,'Sekt-3.p'!$B:$B,$A63,'Sekt-3.p'!$V:$V,$D63)+SUMIFS('Sekt-3.p'!$AC:$AC,'Sekt-3.p'!$A:$A,1,'Sekt-3.p'!$B:$B,$A63,'Sekt-3.p'!$AA:$AA,$D63)</f>
        <v>0</v>
      </c>
      <c r="W63" s="252">
        <f>SUMIFS('Sekt-3.p'!$F:$F,'Sekt-3.p'!$A:$A,1,'Sekt-3.p'!$B:$B,$A63,'Sekt-3.p'!$D:$D,$D63)+SUMIFS('Sekt-3.p'!$L:$L,'Sekt-3.p'!$A:$A,1,'Sekt-3.p'!$B:$B,$A63,'Sekt-3.p'!$J:$J,$D63)+SUMIFS('Sekt-3.p'!$R:$R,'Sekt-3.p'!$A:$A,1,'Sekt-3.p'!$B:$B,$A63,'Sekt-3.p'!$P:$P,$D63)+SUMIFS('Sekt-3.p'!$X:$X,'Sekt-3.p'!$A:$A,1,'Sekt-3.p'!$B:$B,$A63,'Sekt-3.p'!$V:$V,$D63)+SUMIFS('Sekt-3.p'!$AD:$AD,'Sekt-3.p'!$A:$A,1,'Sekt-3.p'!$B:$B,$A63,'Sekt-3.p'!$AA:$AA,$D63)</f>
        <v>0</v>
      </c>
      <c r="X63" s="191"/>
      <c r="Y63" s="183">
        <f>SUMIFS('Sekt-3.p'!$E:$E,'Sekt-3.p'!$A:$A,2,'Sekt-3.p'!$B:$B,$A63,'Sekt-3.p'!$D:$D,$D63)+SUMIFS('Sekt-3.p'!$K:$K,'Sekt-3.p'!$A:$A,2,'Sekt-3.p'!$B:$B,$A63,'Sekt-3.p'!$J:$J,$D63)+SUMIFS('Sekt-3.p'!$Q:$Q,'Sekt-3.p'!$A:$A,2,'Sekt-3.p'!$B:$B,$A63,'Sekt-3.p'!$P:$P,$D63)+SUMIFS('Sekt-3.p'!$W:$W,'Sekt-3.p'!$A:$A,2,'Sekt-3.p'!$B:$B,$A63,'Sekt-3.p'!$V:$V,$D63)+SUMIFS('Sekt-3.p'!$AC:$AC,'Sekt-3.p'!$A:$A,2,'Sekt-3.p'!$B:$B,$A63,'Sekt-3.p'!$AA:$AA,$D63)</f>
        <v>0</v>
      </c>
      <c r="Z63" s="252">
        <f>SUMIFS('Sekt-3.p'!$F:$F,'Sekt-3.p'!$A:$A,2,'Sekt-3.p'!$B:$B,$A63,'Sekt-3.p'!$D:$D,$D63)+SUMIFS('Sekt-3.p'!$L:$L,'Sekt-3.p'!$A:$A,2,'Sekt-3.p'!$B:$B,$A63,'Sekt-3.p'!$J:$J,$D63)+SUMIFS('Sekt-3.p'!$R:$R,'Sekt-3.p'!$A:$A,2,'Sekt-3.p'!$B:$B,$A63,'Sekt-3.p'!$P:$P,$D63)+SUMIFS('Sekt-3.p'!$X:$X,'Sekt-3.p'!$A:$A,2,'Sekt-3.p'!$B:$B,$A63,'Sekt-3.p'!$V:$V,$D63)+SUMIFS('Sekt-3.p'!$AD:$AD,'Sekt-3.p'!$A:$A,2,'Sekt-3.p'!$B:$B,$A63,'Sekt-3.p'!$AA:$AA,$D63)</f>
        <v>0</v>
      </c>
      <c r="AA63" s="184">
        <f t="shared" si="16"/>
        <v>0</v>
      </c>
      <c r="AB63" s="254">
        <f t="shared" si="17"/>
        <v>0</v>
      </c>
      <c r="AC63" s="191"/>
      <c r="AD63" s="183">
        <f>SUMIFS('Sekt-4.p'!$E:$E,'Sekt-4.p'!$A:$A,1,'Sekt-4.p'!$B:$B,$A63,'Sekt-4.p'!$D:$D,$D63)+SUMIFS('Sekt-4.p'!$K:$K,'Sekt-4.p'!$A:$A,1,'Sekt-4.p'!$B:$B,$A63,'Sekt-4.p'!$J:$J,$D63)+SUMIFS('Sekt-4.p'!$Q:$Q,'Sekt-4.p'!$A:$A,1,'Sekt-4.p'!$B:$B,$A63,'Sekt-4.p'!$P:$P,$D63)+SUMIFS('Sekt-4.p'!$W:$W,'Sekt-4.p'!$A:$A,1,'Sekt-4.p'!$B:$B,$A63,'Sekt-4.p'!$V:$V,$D63)+SUMIFS('Sekt-4.p'!$AC:$AC,'Sekt-4.p'!$A:$A,1,'Sekt-4.p'!$B:$B,$A63,'Sekt-4.p'!$AA:$AA,$D63)</f>
        <v>0</v>
      </c>
      <c r="AE63" s="252">
        <f>SUMIFS('Sekt-4.p'!$F:$F,'Sekt-4.p'!$A:$A,1,'Sekt-4.p'!$B:$B,$A63,'Sekt-4.p'!$D:$D,$D63)+SUMIFS('Sekt-4.p'!$L:$L,'Sekt-4.p'!$A:$A,1,'Sekt-4.p'!$B:$B,$A63,'Sekt-4.p'!$J:$J,$D63)+SUMIFS('Sekt-4.p'!$R:$R,'Sekt-4.p'!$A:$A,1,'Sekt-4.p'!$B:$B,$A63,'Sekt-4.p'!$P:$P,$D63)+SUMIFS('Sekt-4.p'!$X:$X,'Sekt-4.p'!$A:$A,1,'Sekt-4.p'!$B:$B,$A63,'Sekt-4.p'!$V:$V,$D63)+SUMIFS('Sekt-4.p'!$AD:$AD,'Sekt-4.p'!$A:$A,1,'Sekt-4.p'!$B:$B,$A63,'Sekt-4.p'!$AA:$AA,$D63)</f>
        <v>0</v>
      </c>
      <c r="AF63" s="191"/>
      <c r="AG63" s="183">
        <f>SUMIFS('Sekt-4.p'!$E:$E,'Sekt-4.p'!$A:$A,1,'Sekt-4.p'!$B:$B,$A63,'Sekt-4.p'!$D:$D,$D63)+SUMIFS('Sekt-4.p'!$K:$K,'Sekt-4.p'!$A:$A,1,'Sekt-4.p'!$B:$B,$A63,'Sekt-4.p'!$J:$J,$D63)+SUMIFS('Sekt-4.p'!$Q:$Q,'Sekt-4.p'!$A:$A,1,'Sekt-4.p'!$B:$B,$A63,'Sekt-4.p'!$P:$P,$D63)+SUMIFS('Sekt-4.p'!$W:$W,'Sekt-4.p'!$A:$A,1,'Sekt-4.p'!$B:$B,$A63,'Sekt-4.p'!$V:$V,$D63)+SUMIFS('Sekt-4.p'!$AC:$AC,'Sekt-4.p'!$A:$A,1,'Sekt-4.p'!$B:$B,$A63,'Sekt-4.p'!$AA:$AA,$D63)</f>
        <v>0</v>
      </c>
      <c r="AH63" s="252">
        <f>SUMIFS('Sekt-4.p'!$F:$F,'Sekt-4.p'!$A:$A,1,'Sekt-4.p'!$B:$B,$A63,'Sekt-4.p'!$D:$D,$D63)+SUMIFS('Sekt-4.p'!$L:$L,'Sekt-4.p'!$A:$A,1,'Sekt-4.p'!$B:$B,$A63,'Sekt-4.p'!$J:$J,$D63)+SUMIFS('Sekt-4.p'!$R:$R,'Sekt-4.p'!$A:$A,1,'Sekt-4.p'!$B:$B,$A63,'Sekt-4.p'!$P:$P,$D63)+SUMIFS('Sekt-4.p'!$X:$X,'Sekt-4.p'!$A:$A,1,'Sekt-4.p'!$B:$B,$A63,'Sekt-4.p'!$V:$V,$D63)+SUMIFS('Sekt-4.p'!$AD:$AD,'Sekt-4.p'!$A:$A,1,'Sekt-4.p'!$B:$B,$A63,'Sekt-4.p'!$AA:$AA,$D63)</f>
        <v>0</v>
      </c>
      <c r="AI63" s="184">
        <f t="shared" si="18"/>
        <v>0</v>
      </c>
      <c r="AJ63" s="257">
        <f t="shared" si="19"/>
        <v>0</v>
      </c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1:51" ht="12.75" customHeight="1" x14ac:dyDescent="0.15">
      <c r="A64" s="173">
        <f t="shared" si="11"/>
        <v>10</v>
      </c>
      <c r="B64" s="217">
        <f>COUNTIF(C$10:C64,C64)</f>
        <v>1</v>
      </c>
      <c r="C64" s="220" t="s">
        <v>101</v>
      </c>
      <c r="D64" s="304" t="s">
        <v>57</v>
      </c>
      <c r="E64" s="189" t="s">
        <v>16</v>
      </c>
      <c r="F64" s="183">
        <f>SUMIFS('Sekt-1.p'!$E:$E,'Sekt-1.p'!$A:$A,1,'Sekt-1.p'!$B:$B,$A64,'Sekt-1.p'!$D:$D,$D64)+SUMIFS('Sekt-1.p'!$K:$K,'Sekt-1.p'!$A:$A,1,'Sekt-1.p'!$B:$B,$A64,'Sekt-1.p'!$J:$J,$D64)+SUMIFS('Sekt-1.p'!$Q:$Q,'Sekt-1.p'!$A:$A,1,'Sekt-1.p'!$B:$B,$A64,'Sekt-1.p'!$P:$P,$D64)+SUMIFS('Sekt-1.p'!$W:$W,'Sekt-1.p'!$A:$A,1,'Sekt-1.p'!$B:$B,$A64,'Sekt-1.p'!$V:$V,$D64)+SUMIFS('Sekt-1.p'!$AC:$AC,'Sekt-1.p'!$A:$A,1,'Sekt-1.p'!$B:$B,$A64,'Sekt-1.p'!$AA:$AA,$D64)</f>
        <v>9.6000000000000002E-2</v>
      </c>
      <c r="G64" s="252">
        <f>SUMIFS('Sekt-1.p'!$F:$F,'Sekt-1.p'!$A:$A,1,'Sekt-1.p'!$B:$B,$A64,'Sekt-1.p'!$D:$D,$D64)+SUMIFS('Sekt-1.p'!$L:$L,'Sekt-1.p'!$A:$A,1,'Sekt-1.p'!$B:$B,$A64,'Sekt-1.p'!$J:$J,$D64)+SUMIFS('Sekt-1.p'!$R:$R,'Sekt-1.p'!$A:$A,1,'Sekt-1.p'!$B:$B,$A64,'Sekt-1.p'!$P:$P,$D64)+SUMIFS('Sekt-1.p'!$X:$X,'Sekt-1.p'!$A:$A,1,'Sekt-1.p'!$B:$B,$A64,'Sekt-1.p'!$V:$V,$D64)+SUMIFS('Sekt-1.p'!$AD:$AD,'Sekt-1.p'!$A:$A,1,'Sekt-1.p'!$B:$B,$A64,'Sekt-1.p'!$AA:$AA,$D64)</f>
        <v>8</v>
      </c>
      <c r="H64" s="191" t="s">
        <v>14</v>
      </c>
      <c r="I64" s="183">
        <f>SUMIFS('Sekt-1.p'!$E:$E,'Sekt-1.p'!$A:$A,2,'Sekt-1.p'!$B:$B,$A64,'Sekt-1.p'!$D:$D,$D64)+SUMIFS('Sekt-1.p'!$K:$K,'Sekt-1.p'!$A:$A,2,'Sekt-1.p'!$B:$B,$A64,'Sekt-1.p'!$J:$J,$D64)+SUMIFS('Sekt-1.p'!$Q:$Q,'Sekt-1.p'!$A:$A,2,'Sekt-1.p'!$B:$B,$A64,'Sekt-1.p'!$P:$P,$D64)+SUMIFS('Sekt-1.p'!$W:$W,'Sekt-1.p'!$A:$A,2,'Sekt-1.p'!$B:$B,$A64,'Sekt-1.p'!$V:$V,$D64)+SUMIFS('Sekt-1.p'!$AC:$AC,'Sekt-1.p'!$A:$A,2,'Sekt-1.p'!$B:$B,$A64,'Sekt-1.p'!$AA:$AA,$D64)</f>
        <v>0.154</v>
      </c>
      <c r="J64" s="253">
        <f>SUMIFS('Sekt-1.p'!$F:$F,'Sekt-1.p'!$A:$A,2,'Sekt-1.p'!$B:$B,$A64,'Sekt-1.p'!$D:$D,$D64)+SUMIFS('Sekt-1.p'!$L:$L,'Sekt-1.p'!$A:$A,2,'Sekt-1.p'!$B:$B,$A64,'Sekt-1.p'!$J:$J,$D64)+SUMIFS('Sekt-1.p'!$R:$R,'Sekt-1.p'!$A:$A,2,'Sekt-1.p'!$B:$B,$A64,'Sekt-1.p'!$P:$P,$D64)+SUMIFS('Sekt-1.p'!$X:$X,'Sekt-1.p'!$A:$A,2,'Sekt-1.p'!$B:$B,$A64,'Sekt-1.p'!$V:$V,$D64)+SUMIFS('Sekt-1.p'!$AD:$AD,'Sekt-1.p'!$A:$A,2,'Sekt-1.p'!$B:$B,$A64,'Sekt-1.p'!$AA:$AA,$D64)</f>
        <v>7</v>
      </c>
      <c r="K64" s="184">
        <f t="shared" si="12"/>
        <v>0.25</v>
      </c>
      <c r="L64" s="185">
        <f t="shared" si="13"/>
        <v>15</v>
      </c>
      <c r="M64" s="193"/>
      <c r="N64" s="183">
        <f>SUMIFS('Sekt-2.p'!$E:$E,'Sekt-2.p'!$A:$A,1,'Sekt-2.p'!$B:$B,$A64,'Sekt-2.p'!$D:$D,$D64)+SUMIFS('Sekt-2.p'!$K:$K,'Sekt-2.p'!$A:$A,1,'Sekt-2.p'!$B:$B,$A64,'Sekt-2.p'!$J:$J,$D64)+SUMIFS('Sekt-2.p'!$Q:$Q,'Sekt-2.p'!$A:$A,1,'Sekt-2.p'!$B:$B,$A64,'Sekt-2.p'!$P:$P,$D64)+SUMIFS('Sekt-2.p'!$W:$W,'Sekt-2.p'!$A:$A,1,'Sekt-2.p'!$B:$B,$A64,'Sekt-2.p'!$V:$V,$D64)+SUMIFS('Sekt-2.p'!$AC:$AC,'Sekt-2.p'!$A:$A,1,'Sekt-2.p'!$B:$B,$A64,'Sekt-2.p'!$AA:$AA,$D64)</f>
        <v>0</v>
      </c>
      <c r="O64" s="252">
        <f>SUMIFS('Sekt-2.p'!$F:$F,'Sekt-2.p'!$A:$A,1,'Sekt-2.p'!$B:$B,$A64,'Sekt-2.p'!$D:$D,$D64)+SUMIFS('Sekt-2.p'!$L:$L,'Sekt-2.p'!$A:$A,1,'Sekt-2.p'!$B:$B,$A64,'Sekt-2.p'!$J:$J,$D64)+SUMIFS('Sekt-2.p'!$R:$R,'Sekt-2.p'!$A:$A,1,'Sekt-2.p'!$B:$B,$A64,'Sekt-2.p'!$P:$P,$D64)+SUMIFS('Sekt-2.p'!$X:$X,'Sekt-2.p'!$A:$A,1,'Sekt-2.p'!$B:$B,$A64,'Sekt-2.p'!$V:$V,$D64)+SUMIFS('Sekt-2.p'!$AD:$AD,'Sekt-2.p'!$A:$A,1,'Sekt-2.p'!$B:$B,$A64,'Sekt-2.p'!$AA:$AA,$D64)</f>
        <v>0</v>
      </c>
      <c r="P64" s="191"/>
      <c r="Q64" s="183">
        <f>SUMIFS('Sekt-2.p'!$E:$E,'Sekt-2.p'!$A:$A,2,'Sekt-2.p'!$B:$B,$A64,'Sekt-2.p'!$D:$D,$D64)+SUMIFS('Sekt-2.p'!$K:$K,'Sekt-2.p'!$A:$A,2,'Sekt-2.p'!$B:$B,$A64,'Sekt-2.p'!$J:$J,$D64)+SUMIFS('Sekt-2.p'!$Q:$Q,'Sekt-2.p'!$A:$A,2,'Sekt-2.p'!$B:$B,$A64,'Sekt-2.p'!$P:$P,$D64)+SUMIFS('Sekt-2.p'!$W:$W,'Sekt-2.p'!$A:$A,2,'Sekt-2.p'!$B:$B,$A64,'Sekt-2.p'!$V:$V,$D64)+SUMIFS('Sekt-2.p'!$AC:$AC,'Sekt-2.p'!$A:$A,2,'Sekt-2.p'!$B:$B,$A64,'Sekt-2.p'!$AA:$AA,$D64)</f>
        <v>0</v>
      </c>
      <c r="R64" s="253">
        <f>SUMIFS('Sekt-2.p'!$F:$F,'Sekt-2.p'!$A:$A,2,'Sekt-2.p'!$B:$B,$A64,'Sekt-2.p'!$D:$D,$D64)+SUMIFS('Sekt-2.p'!$L:$L,'Sekt-2.p'!$A:$A,2,'Sekt-2.p'!$B:$B,$A64,'Sekt-2.p'!$J:$J,$D64)+SUMIFS('Sekt-2.p'!$R:$R,'Sekt-2.p'!$A:$A,2,'Sekt-2.p'!$B:$B,$A64,'Sekt-2.p'!$P:$P,$D64)+SUMIFS('Sekt-2.p'!$X:$X,'Sekt-2.p'!$A:$A,2,'Sekt-2.p'!$B:$B,$A64,'Sekt-2.p'!$V:$V,$D64)+SUMIFS('Sekt-2.p'!$AD:$AD,'Sekt-2.p'!$A:$A,2,'Sekt-2.p'!$B:$B,$A64,'Sekt-2.p'!$AA:$AA,$D64)</f>
        <v>0</v>
      </c>
      <c r="S64" s="184">
        <f t="shared" si="14"/>
        <v>0</v>
      </c>
      <c r="T64" s="185">
        <f t="shared" si="15"/>
        <v>0</v>
      </c>
      <c r="U64" s="196"/>
      <c r="V64" s="183">
        <f>SUMIFS('Sekt-3.p'!$E:$E,'Sekt-3.p'!$A:$A,1,'Sekt-3.p'!$B:$B,$A64,'Sekt-3.p'!$D:$D,$D64)+SUMIFS('Sekt-3.p'!$K:$K,'Sekt-3.p'!$A:$A,1,'Sekt-3.p'!$B:$B,$A64,'Sekt-3.p'!$J:$J,$D64)+SUMIFS('Sekt-3.p'!$Q:$Q,'Sekt-3.p'!$A:$A,1,'Sekt-3.p'!$B:$B,$A64,'Sekt-3.p'!$P:$P,$D64)+SUMIFS('Sekt-3.p'!$W:$W,'Sekt-3.p'!$A:$A,1,'Sekt-3.p'!$B:$B,$A64,'Sekt-3.p'!$V:$V,$D64)+SUMIFS('Sekt-3.p'!$AC:$AC,'Sekt-3.p'!$A:$A,1,'Sekt-3.p'!$B:$B,$A64,'Sekt-3.p'!$AA:$AA,$D64)</f>
        <v>0</v>
      </c>
      <c r="W64" s="252">
        <f>SUMIFS('Sekt-3.p'!$F:$F,'Sekt-3.p'!$A:$A,1,'Sekt-3.p'!$B:$B,$A64,'Sekt-3.p'!$D:$D,$D64)+SUMIFS('Sekt-3.p'!$L:$L,'Sekt-3.p'!$A:$A,1,'Sekt-3.p'!$B:$B,$A64,'Sekt-3.p'!$J:$J,$D64)+SUMIFS('Sekt-3.p'!$R:$R,'Sekt-3.p'!$A:$A,1,'Sekt-3.p'!$B:$B,$A64,'Sekt-3.p'!$P:$P,$D64)+SUMIFS('Sekt-3.p'!$X:$X,'Sekt-3.p'!$A:$A,1,'Sekt-3.p'!$B:$B,$A64,'Sekt-3.p'!$V:$V,$D64)+SUMIFS('Sekt-3.p'!$AD:$AD,'Sekt-3.p'!$A:$A,1,'Sekt-3.p'!$B:$B,$A64,'Sekt-3.p'!$AA:$AA,$D64)</f>
        <v>0</v>
      </c>
      <c r="X64" s="191"/>
      <c r="Y64" s="183">
        <f>SUMIFS('Sekt-3.p'!$E:$E,'Sekt-3.p'!$A:$A,2,'Sekt-3.p'!$B:$B,$A64,'Sekt-3.p'!$D:$D,$D64)+SUMIFS('Sekt-3.p'!$K:$K,'Sekt-3.p'!$A:$A,2,'Sekt-3.p'!$B:$B,$A64,'Sekt-3.p'!$J:$J,$D64)+SUMIFS('Sekt-3.p'!$Q:$Q,'Sekt-3.p'!$A:$A,2,'Sekt-3.p'!$B:$B,$A64,'Sekt-3.p'!$P:$P,$D64)+SUMIFS('Sekt-3.p'!$W:$W,'Sekt-3.p'!$A:$A,2,'Sekt-3.p'!$B:$B,$A64,'Sekt-3.p'!$V:$V,$D64)+SUMIFS('Sekt-3.p'!$AC:$AC,'Sekt-3.p'!$A:$A,2,'Sekt-3.p'!$B:$B,$A64,'Sekt-3.p'!$AA:$AA,$D64)</f>
        <v>0</v>
      </c>
      <c r="Z64" s="252">
        <f>SUMIFS('Sekt-3.p'!$F:$F,'Sekt-3.p'!$A:$A,2,'Sekt-3.p'!$B:$B,$A64,'Sekt-3.p'!$D:$D,$D64)+SUMIFS('Sekt-3.p'!$L:$L,'Sekt-3.p'!$A:$A,2,'Sekt-3.p'!$B:$B,$A64,'Sekt-3.p'!$J:$J,$D64)+SUMIFS('Sekt-3.p'!$R:$R,'Sekt-3.p'!$A:$A,2,'Sekt-3.p'!$B:$B,$A64,'Sekt-3.p'!$P:$P,$D64)+SUMIFS('Sekt-3.p'!$X:$X,'Sekt-3.p'!$A:$A,2,'Sekt-3.p'!$B:$B,$A64,'Sekt-3.p'!$V:$V,$D64)+SUMIFS('Sekt-3.p'!$AD:$AD,'Sekt-3.p'!$A:$A,2,'Sekt-3.p'!$B:$B,$A64,'Sekt-3.p'!$AA:$AA,$D64)</f>
        <v>0</v>
      </c>
      <c r="AA64" s="184">
        <f t="shared" si="16"/>
        <v>0</v>
      </c>
      <c r="AB64" s="254">
        <f t="shared" si="17"/>
        <v>0</v>
      </c>
      <c r="AC64" s="196"/>
      <c r="AD64" s="183">
        <f>SUMIFS('Sekt-4.p'!$E:$E,'Sekt-4.p'!$A:$A,1,'Sekt-4.p'!$B:$B,$A64,'Sekt-4.p'!$D:$D,$D64)+SUMIFS('Sekt-4.p'!$K:$K,'Sekt-4.p'!$A:$A,1,'Sekt-4.p'!$B:$B,$A64,'Sekt-4.p'!$J:$J,$D64)+SUMIFS('Sekt-4.p'!$Q:$Q,'Sekt-4.p'!$A:$A,1,'Sekt-4.p'!$B:$B,$A64,'Sekt-4.p'!$P:$P,$D64)+SUMIFS('Sekt-4.p'!$W:$W,'Sekt-4.p'!$A:$A,1,'Sekt-4.p'!$B:$B,$A64,'Sekt-4.p'!$V:$V,$D64)+SUMIFS('Sekt-4.p'!$AC:$AC,'Sekt-4.p'!$A:$A,1,'Sekt-4.p'!$B:$B,$A64,'Sekt-4.p'!$AA:$AA,$D64)</f>
        <v>0</v>
      </c>
      <c r="AE64" s="252">
        <f>SUMIFS('Sekt-4.p'!$F:$F,'Sekt-4.p'!$A:$A,1,'Sekt-4.p'!$B:$B,$A64,'Sekt-4.p'!$D:$D,$D64)+SUMIFS('Sekt-4.p'!$L:$L,'Sekt-4.p'!$A:$A,1,'Sekt-4.p'!$B:$B,$A64,'Sekt-4.p'!$J:$J,$D64)+SUMIFS('Sekt-4.p'!$R:$R,'Sekt-4.p'!$A:$A,1,'Sekt-4.p'!$B:$B,$A64,'Sekt-4.p'!$P:$P,$D64)+SUMIFS('Sekt-4.p'!$X:$X,'Sekt-4.p'!$A:$A,1,'Sekt-4.p'!$B:$B,$A64,'Sekt-4.p'!$V:$V,$D64)+SUMIFS('Sekt-4.p'!$AD:$AD,'Sekt-4.p'!$A:$A,1,'Sekt-4.p'!$B:$B,$A64,'Sekt-4.p'!$AA:$AA,$D64)</f>
        <v>0</v>
      </c>
      <c r="AF64" s="191"/>
      <c r="AG64" s="183">
        <f>SUMIFS('Sekt-4.p'!$E:$E,'Sekt-4.p'!$A:$A,1,'Sekt-4.p'!$B:$B,$A64,'Sekt-4.p'!$D:$D,$D64)+SUMIFS('Sekt-4.p'!$K:$K,'Sekt-4.p'!$A:$A,1,'Sekt-4.p'!$B:$B,$A64,'Sekt-4.p'!$J:$J,$D64)+SUMIFS('Sekt-4.p'!$Q:$Q,'Sekt-4.p'!$A:$A,1,'Sekt-4.p'!$B:$B,$A64,'Sekt-4.p'!$P:$P,$D64)+SUMIFS('Sekt-4.p'!$W:$W,'Sekt-4.p'!$A:$A,1,'Sekt-4.p'!$B:$B,$A64,'Sekt-4.p'!$V:$V,$D64)+SUMIFS('Sekt-4.p'!$AC:$AC,'Sekt-4.p'!$A:$A,1,'Sekt-4.p'!$B:$B,$A64,'Sekt-4.p'!$AA:$AA,$D64)</f>
        <v>0</v>
      </c>
      <c r="AH64" s="252">
        <f>SUMIFS('Sekt-4.p'!$F:$F,'Sekt-4.p'!$A:$A,1,'Sekt-4.p'!$B:$B,$A64,'Sekt-4.p'!$D:$D,$D64)+SUMIFS('Sekt-4.p'!$L:$L,'Sekt-4.p'!$A:$A,1,'Sekt-4.p'!$B:$B,$A64,'Sekt-4.p'!$J:$J,$D64)+SUMIFS('Sekt-4.p'!$R:$R,'Sekt-4.p'!$A:$A,1,'Sekt-4.p'!$B:$B,$A64,'Sekt-4.p'!$P:$P,$D64)+SUMIFS('Sekt-4.p'!$X:$X,'Sekt-4.p'!$A:$A,1,'Sekt-4.p'!$B:$B,$A64,'Sekt-4.p'!$V:$V,$D64)+SUMIFS('Sekt-4.p'!$AD:$AD,'Sekt-4.p'!$A:$A,1,'Sekt-4.p'!$B:$B,$A64,'Sekt-4.p'!$AA:$AA,$D64)</f>
        <v>0</v>
      </c>
      <c r="AI64" s="184">
        <f t="shared" si="18"/>
        <v>0</v>
      </c>
      <c r="AJ64" s="257">
        <f t="shared" si="19"/>
        <v>0</v>
      </c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1:51" ht="12.75" customHeight="1" x14ac:dyDescent="0.15">
      <c r="A65" s="173">
        <f t="shared" si="11"/>
        <v>10</v>
      </c>
      <c r="B65" s="217">
        <f>COUNTIF(C$10:C65,C65)</f>
        <v>2</v>
      </c>
      <c r="C65" s="219" t="s">
        <v>101</v>
      </c>
      <c r="D65" s="304" t="s">
        <v>112</v>
      </c>
      <c r="E65" s="189" t="s">
        <v>17</v>
      </c>
      <c r="F65" s="183">
        <f>SUMIFS('Sekt-1.p'!$E:$E,'Sekt-1.p'!$A:$A,1,'Sekt-1.p'!$B:$B,$A65,'Sekt-1.p'!$D:$D,$D65)+SUMIFS('Sekt-1.p'!$K:$K,'Sekt-1.p'!$A:$A,1,'Sekt-1.p'!$B:$B,$A65,'Sekt-1.p'!$J:$J,$D65)+SUMIFS('Sekt-1.p'!$Q:$Q,'Sekt-1.p'!$A:$A,1,'Sekt-1.p'!$B:$B,$A65,'Sekt-1.p'!$P:$P,$D65)+SUMIFS('Sekt-1.p'!$W:$W,'Sekt-1.p'!$A:$A,1,'Sekt-1.p'!$B:$B,$A65,'Sekt-1.p'!$V:$V,$D65)+SUMIFS('Sekt-1.p'!$AC:$AC,'Sekt-1.p'!$A:$A,1,'Sekt-1.p'!$B:$B,$A65,'Sekt-1.p'!$AA:$AA,$D65)</f>
        <v>0.22</v>
      </c>
      <c r="G65" s="252">
        <f>SUMIFS('Sekt-1.p'!$F:$F,'Sekt-1.p'!$A:$A,1,'Sekt-1.p'!$B:$B,$A65,'Sekt-1.p'!$D:$D,$D65)+SUMIFS('Sekt-1.p'!$L:$L,'Sekt-1.p'!$A:$A,1,'Sekt-1.p'!$B:$B,$A65,'Sekt-1.p'!$J:$J,$D65)+SUMIFS('Sekt-1.p'!$R:$R,'Sekt-1.p'!$A:$A,1,'Sekt-1.p'!$B:$B,$A65,'Sekt-1.p'!$P:$P,$D65)+SUMIFS('Sekt-1.p'!$X:$X,'Sekt-1.p'!$A:$A,1,'Sekt-1.p'!$B:$B,$A65,'Sekt-1.p'!$V:$V,$D65)+SUMIFS('Sekt-1.p'!$AD:$AD,'Sekt-1.p'!$A:$A,1,'Sekt-1.p'!$B:$B,$A65,'Sekt-1.p'!$AA:$AA,$D65)</f>
        <v>1</v>
      </c>
      <c r="H65" s="191" t="s">
        <v>16</v>
      </c>
      <c r="I65" s="183">
        <f>SUMIFS('Sekt-1.p'!$E:$E,'Sekt-1.p'!$A:$A,2,'Sekt-1.p'!$B:$B,$A65,'Sekt-1.p'!$D:$D,$D65)+SUMIFS('Sekt-1.p'!$K:$K,'Sekt-1.p'!$A:$A,2,'Sekt-1.p'!$B:$B,$A65,'Sekt-1.p'!$J:$J,$D65)+SUMIFS('Sekt-1.p'!$Q:$Q,'Sekt-1.p'!$A:$A,2,'Sekt-1.p'!$B:$B,$A65,'Sekt-1.p'!$P:$P,$D65)+SUMIFS('Sekt-1.p'!$W:$W,'Sekt-1.p'!$A:$A,2,'Sekt-1.p'!$B:$B,$A65,'Sekt-1.p'!$V:$V,$D65)+SUMIFS('Sekt-1.p'!$AC:$AC,'Sekt-1.p'!$A:$A,2,'Sekt-1.p'!$B:$B,$A65,'Sekt-1.p'!$AA:$AA,$D65)</f>
        <v>0.11</v>
      </c>
      <c r="J65" s="253">
        <f>SUMIFS('Sekt-1.p'!$F:$F,'Sekt-1.p'!$A:$A,2,'Sekt-1.p'!$B:$B,$A65,'Sekt-1.p'!$D:$D,$D65)+SUMIFS('Sekt-1.p'!$L:$L,'Sekt-1.p'!$A:$A,2,'Sekt-1.p'!$B:$B,$A65,'Sekt-1.p'!$J:$J,$D65)+SUMIFS('Sekt-1.p'!$R:$R,'Sekt-1.p'!$A:$A,2,'Sekt-1.p'!$B:$B,$A65,'Sekt-1.p'!$P:$P,$D65)+SUMIFS('Sekt-1.p'!$X:$X,'Sekt-1.p'!$A:$A,2,'Sekt-1.p'!$B:$B,$A65,'Sekt-1.p'!$V:$V,$D65)+SUMIFS('Sekt-1.p'!$AD:$AD,'Sekt-1.p'!$A:$A,2,'Sekt-1.p'!$B:$B,$A65,'Sekt-1.p'!$AA:$AA,$D65)</f>
        <v>7</v>
      </c>
      <c r="K65" s="184">
        <f t="shared" si="12"/>
        <v>0.33</v>
      </c>
      <c r="L65" s="185">
        <f t="shared" si="13"/>
        <v>8</v>
      </c>
      <c r="M65" s="193"/>
      <c r="N65" s="183">
        <f>SUMIFS('Sekt-2.p'!$E:$E,'Sekt-2.p'!$A:$A,1,'Sekt-2.p'!$B:$B,$A65,'Sekt-2.p'!$D:$D,$D65)+SUMIFS('Sekt-2.p'!$K:$K,'Sekt-2.p'!$A:$A,1,'Sekt-2.p'!$B:$B,$A65,'Sekt-2.p'!$J:$J,$D65)+SUMIFS('Sekt-2.p'!$Q:$Q,'Sekt-2.p'!$A:$A,1,'Sekt-2.p'!$B:$B,$A65,'Sekt-2.p'!$P:$P,$D65)+SUMIFS('Sekt-2.p'!$W:$W,'Sekt-2.p'!$A:$A,1,'Sekt-2.p'!$B:$B,$A65,'Sekt-2.p'!$V:$V,$D65)+SUMIFS('Sekt-2.p'!$AC:$AC,'Sekt-2.p'!$A:$A,1,'Sekt-2.p'!$B:$B,$A65,'Sekt-2.p'!$AA:$AA,$D65)</f>
        <v>0</v>
      </c>
      <c r="O65" s="252">
        <f>SUMIFS('Sekt-2.p'!$F:$F,'Sekt-2.p'!$A:$A,1,'Sekt-2.p'!$B:$B,$A65,'Sekt-2.p'!$D:$D,$D65)+SUMIFS('Sekt-2.p'!$L:$L,'Sekt-2.p'!$A:$A,1,'Sekt-2.p'!$B:$B,$A65,'Sekt-2.p'!$J:$J,$D65)+SUMIFS('Sekt-2.p'!$R:$R,'Sekt-2.p'!$A:$A,1,'Sekt-2.p'!$B:$B,$A65,'Sekt-2.p'!$P:$P,$D65)+SUMIFS('Sekt-2.p'!$X:$X,'Sekt-2.p'!$A:$A,1,'Sekt-2.p'!$B:$B,$A65,'Sekt-2.p'!$V:$V,$D65)+SUMIFS('Sekt-2.p'!$AD:$AD,'Sekt-2.p'!$A:$A,1,'Sekt-2.p'!$B:$B,$A65,'Sekt-2.p'!$AA:$AA,$D65)</f>
        <v>0</v>
      </c>
      <c r="P65" s="191"/>
      <c r="Q65" s="183">
        <f>SUMIFS('Sekt-2.p'!$E:$E,'Sekt-2.p'!$A:$A,2,'Sekt-2.p'!$B:$B,$A65,'Sekt-2.p'!$D:$D,$D65)+SUMIFS('Sekt-2.p'!$K:$K,'Sekt-2.p'!$A:$A,2,'Sekt-2.p'!$B:$B,$A65,'Sekt-2.p'!$J:$J,$D65)+SUMIFS('Sekt-2.p'!$Q:$Q,'Sekt-2.p'!$A:$A,2,'Sekt-2.p'!$B:$B,$A65,'Sekt-2.p'!$P:$P,$D65)+SUMIFS('Sekt-2.p'!$W:$W,'Sekt-2.p'!$A:$A,2,'Sekt-2.p'!$B:$B,$A65,'Sekt-2.p'!$V:$V,$D65)+SUMIFS('Sekt-2.p'!$AC:$AC,'Sekt-2.p'!$A:$A,2,'Sekt-2.p'!$B:$B,$A65,'Sekt-2.p'!$AA:$AA,$D65)</f>
        <v>0</v>
      </c>
      <c r="R65" s="253">
        <f>SUMIFS('Sekt-2.p'!$F:$F,'Sekt-2.p'!$A:$A,2,'Sekt-2.p'!$B:$B,$A65,'Sekt-2.p'!$D:$D,$D65)+SUMIFS('Sekt-2.p'!$L:$L,'Sekt-2.p'!$A:$A,2,'Sekt-2.p'!$B:$B,$A65,'Sekt-2.p'!$J:$J,$D65)+SUMIFS('Sekt-2.p'!$R:$R,'Sekt-2.p'!$A:$A,2,'Sekt-2.p'!$B:$B,$A65,'Sekt-2.p'!$P:$P,$D65)+SUMIFS('Sekt-2.p'!$X:$X,'Sekt-2.p'!$A:$A,2,'Sekt-2.p'!$B:$B,$A65,'Sekt-2.p'!$V:$V,$D65)+SUMIFS('Sekt-2.p'!$AD:$AD,'Sekt-2.p'!$A:$A,2,'Sekt-2.p'!$B:$B,$A65,'Sekt-2.p'!$AA:$AA,$D65)</f>
        <v>0</v>
      </c>
      <c r="S65" s="184">
        <f t="shared" si="14"/>
        <v>0</v>
      </c>
      <c r="T65" s="185">
        <f t="shared" si="15"/>
        <v>0</v>
      </c>
      <c r="U65" s="196"/>
      <c r="V65" s="183">
        <f>SUMIFS('Sekt-3.p'!$E:$E,'Sekt-3.p'!$A:$A,1,'Sekt-3.p'!$B:$B,$A65,'Sekt-3.p'!$D:$D,$D65)+SUMIFS('Sekt-3.p'!$K:$K,'Sekt-3.p'!$A:$A,1,'Sekt-3.p'!$B:$B,$A65,'Sekt-3.p'!$J:$J,$D65)+SUMIFS('Sekt-3.p'!$Q:$Q,'Sekt-3.p'!$A:$A,1,'Sekt-3.p'!$B:$B,$A65,'Sekt-3.p'!$P:$P,$D65)+SUMIFS('Sekt-3.p'!$W:$W,'Sekt-3.p'!$A:$A,1,'Sekt-3.p'!$B:$B,$A65,'Sekt-3.p'!$V:$V,$D65)+SUMIFS('Sekt-3.p'!$AC:$AC,'Sekt-3.p'!$A:$A,1,'Sekt-3.p'!$B:$B,$A65,'Sekt-3.p'!$AA:$AA,$D65)</f>
        <v>0</v>
      </c>
      <c r="W65" s="252">
        <f>SUMIFS('Sekt-3.p'!$F:$F,'Sekt-3.p'!$A:$A,1,'Sekt-3.p'!$B:$B,$A65,'Sekt-3.p'!$D:$D,$D65)+SUMIFS('Sekt-3.p'!$L:$L,'Sekt-3.p'!$A:$A,1,'Sekt-3.p'!$B:$B,$A65,'Sekt-3.p'!$J:$J,$D65)+SUMIFS('Sekt-3.p'!$R:$R,'Sekt-3.p'!$A:$A,1,'Sekt-3.p'!$B:$B,$A65,'Sekt-3.p'!$P:$P,$D65)+SUMIFS('Sekt-3.p'!$X:$X,'Sekt-3.p'!$A:$A,1,'Sekt-3.p'!$B:$B,$A65,'Sekt-3.p'!$V:$V,$D65)+SUMIFS('Sekt-3.p'!$AD:$AD,'Sekt-3.p'!$A:$A,1,'Sekt-3.p'!$B:$B,$A65,'Sekt-3.p'!$AA:$AA,$D65)</f>
        <v>0</v>
      </c>
      <c r="X65" s="191"/>
      <c r="Y65" s="183">
        <f>SUMIFS('Sekt-3.p'!$E:$E,'Sekt-3.p'!$A:$A,2,'Sekt-3.p'!$B:$B,$A65,'Sekt-3.p'!$D:$D,$D65)+SUMIFS('Sekt-3.p'!$K:$K,'Sekt-3.p'!$A:$A,2,'Sekt-3.p'!$B:$B,$A65,'Sekt-3.p'!$J:$J,$D65)+SUMIFS('Sekt-3.p'!$Q:$Q,'Sekt-3.p'!$A:$A,2,'Sekt-3.p'!$B:$B,$A65,'Sekt-3.p'!$P:$P,$D65)+SUMIFS('Sekt-3.p'!$W:$W,'Sekt-3.p'!$A:$A,2,'Sekt-3.p'!$B:$B,$A65,'Sekt-3.p'!$V:$V,$D65)+SUMIFS('Sekt-3.p'!$AC:$AC,'Sekt-3.p'!$A:$A,2,'Sekt-3.p'!$B:$B,$A65,'Sekt-3.p'!$AA:$AA,$D65)</f>
        <v>0</v>
      </c>
      <c r="Z65" s="252">
        <f>SUMIFS('Sekt-3.p'!$F:$F,'Sekt-3.p'!$A:$A,2,'Sekt-3.p'!$B:$B,$A65,'Sekt-3.p'!$D:$D,$D65)+SUMIFS('Sekt-3.p'!$L:$L,'Sekt-3.p'!$A:$A,2,'Sekt-3.p'!$B:$B,$A65,'Sekt-3.p'!$J:$J,$D65)+SUMIFS('Sekt-3.p'!$R:$R,'Sekt-3.p'!$A:$A,2,'Sekt-3.p'!$B:$B,$A65,'Sekt-3.p'!$P:$P,$D65)+SUMIFS('Sekt-3.p'!$X:$X,'Sekt-3.p'!$A:$A,2,'Sekt-3.p'!$B:$B,$A65,'Sekt-3.p'!$V:$V,$D65)+SUMIFS('Sekt-3.p'!$AD:$AD,'Sekt-3.p'!$A:$A,2,'Sekt-3.p'!$B:$B,$A65,'Sekt-3.p'!$AA:$AA,$D65)</f>
        <v>0</v>
      </c>
      <c r="AA65" s="184">
        <f t="shared" si="16"/>
        <v>0</v>
      </c>
      <c r="AB65" s="254">
        <f t="shared" si="17"/>
        <v>0</v>
      </c>
      <c r="AC65" s="196"/>
      <c r="AD65" s="183">
        <f>SUMIFS('Sekt-4.p'!$E:$E,'Sekt-4.p'!$A:$A,1,'Sekt-4.p'!$B:$B,$A65,'Sekt-4.p'!$D:$D,$D65)+SUMIFS('Sekt-4.p'!$K:$K,'Sekt-4.p'!$A:$A,1,'Sekt-4.p'!$B:$B,$A65,'Sekt-4.p'!$J:$J,$D65)+SUMIFS('Sekt-4.p'!$Q:$Q,'Sekt-4.p'!$A:$A,1,'Sekt-4.p'!$B:$B,$A65,'Sekt-4.p'!$P:$P,$D65)+SUMIFS('Sekt-4.p'!$W:$W,'Sekt-4.p'!$A:$A,1,'Sekt-4.p'!$B:$B,$A65,'Sekt-4.p'!$V:$V,$D65)+SUMIFS('Sekt-4.p'!$AC:$AC,'Sekt-4.p'!$A:$A,1,'Sekt-4.p'!$B:$B,$A65,'Sekt-4.p'!$AA:$AA,$D65)</f>
        <v>0</v>
      </c>
      <c r="AE65" s="252">
        <f>SUMIFS('Sekt-4.p'!$F:$F,'Sekt-4.p'!$A:$A,1,'Sekt-4.p'!$B:$B,$A65,'Sekt-4.p'!$D:$D,$D65)+SUMIFS('Sekt-4.p'!$L:$L,'Sekt-4.p'!$A:$A,1,'Sekt-4.p'!$B:$B,$A65,'Sekt-4.p'!$J:$J,$D65)+SUMIFS('Sekt-4.p'!$R:$R,'Sekt-4.p'!$A:$A,1,'Sekt-4.p'!$B:$B,$A65,'Sekt-4.p'!$P:$P,$D65)+SUMIFS('Sekt-4.p'!$X:$X,'Sekt-4.p'!$A:$A,1,'Sekt-4.p'!$B:$B,$A65,'Sekt-4.p'!$V:$V,$D65)+SUMIFS('Sekt-4.p'!$AD:$AD,'Sekt-4.p'!$A:$A,1,'Sekt-4.p'!$B:$B,$A65,'Sekt-4.p'!$AA:$AA,$D65)</f>
        <v>0</v>
      </c>
      <c r="AF65" s="191"/>
      <c r="AG65" s="183">
        <f>SUMIFS('Sekt-4.p'!$E:$E,'Sekt-4.p'!$A:$A,1,'Sekt-4.p'!$B:$B,$A65,'Sekt-4.p'!$D:$D,$D65)+SUMIFS('Sekt-4.p'!$K:$K,'Sekt-4.p'!$A:$A,1,'Sekt-4.p'!$B:$B,$A65,'Sekt-4.p'!$J:$J,$D65)+SUMIFS('Sekt-4.p'!$Q:$Q,'Sekt-4.p'!$A:$A,1,'Sekt-4.p'!$B:$B,$A65,'Sekt-4.p'!$P:$P,$D65)+SUMIFS('Sekt-4.p'!$W:$W,'Sekt-4.p'!$A:$A,1,'Sekt-4.p'!$B:$B,$A65,'Sekt-4.p'!$V:$V,$D65)+SUMIFS('Sekt-4.p'!$AC:$AC,'Sekt-4.p'!$A:$A,1,'Sekt-4.p'!$B:$B,$A65,'Sekt-4.p'!$AA:$AA,$D65)</f>
        <v>0</v>
      </c>
      <c r="AH65" s="252">
        <f>SUMIFS('Sekt-4.p'!$F:$F,'Sekt-4.p'!$A:$A,1,'Sekt-4.p'!$B:$B,$A65,'Sekt-4.p'!$D:$D,$D65)+SUMIFS('Sekt-4.p'!$L:$L,'Sekt-4.p'!$A:$A,1,'Sekt-4.p'!$B:$B,$A65,'Sekt-4.p'!$J:$J,$D65)+SUMIFS('Sekt-4.p'!$R:$R,'Sekt-4.p'!$A:$A,1,'Sekt-4.p'!$B:$B,$A65,'Sekt-4.p'!$P:$P,$D65)+SUMIFS('Sekt-4.p'!$X:$X,'Sekt-4.p'!$A:$A,1,'Sekt-4.p'!$B:$B,$A65,'Sekt-4.p'!$V:$V,$D65)+SUMIFS('Sekt-4.p'!$AD:$AD,'Sekt-4.p'!$A:$A,1,'Sekt-4.p'!$B:$B,$A65,'Sekt-4.p'!$AA:$AA,$D65)</f>
        <v>0</v>
      </c>
      <c r="AI65" s="184">
        <f t="shared" si="18"/>
        <v>0</v>
      </c>
      <c r="AJ65" s="257">
        <f t="shared" si="19"/>
        <v>0</v>
      </c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1:51" ht="12.75" customHeight="1" x14ac:dyDescent="0.15">
      <c r="A66" s="173">
        <f t="shared" si="11"/>
        <v>10</v>
      </c>
      <c r="B66" s="217">
        <f>COUNTIF(C$10:C66,C66)</f>
        <v>3</v>
      </c>
      <c r="C66" s="219" t="s">
        <v>101</v>
      </c>
      <c r="D66" s="304" t="s">
        <v>102</v>
      </c>
      <c r="E66" s="189" t="s">
        <v>14</v>
      </c>
      <c r="F66" s="183">
        <f>SUMIFS('Sekt-1.p'!$E:$E,'Sekt-1.p'!$A:$A,1,'Sekt-1.p'!$B:$B,$A66,'Sekt-1.p'!$D:$D,$D66)+SUMIFS('Sekt-1.p'!$K:$K,'Sekt-1.p'!$A:$A,1,'Sekt-1.p'!$B:$B,$A66,'Sekt-1.p'!$J:$J,$D66)+SUMIFS('Sekt-1.p'!$Q:$Q,'Sekt-1.p'!$A:$A,1,'Sekt-1.p'!$B:$B,$A66,'Sekt-1.p'!$P:$P,$D66)+SUMIFS('Sekt-1.p'!$W:$W,'Sekt-1.p'!$A:$A,1,'Sekt-1.p'!$B:$B,$A66,'Sekt-1.p'!$V:$V,$D66)+SUMIFS('Sekt-1.p'!$AC:$AC,'Sekt-1.p'!$A:$A,1,'Sekt-1.p'!$B:$B,$A66,'Sekt-1.p'!$AA:$AA,$D66)</f>
        <v>5.6000000000000001E-2</v>
      </c>
      <c r="G66" s="252">
        <f>SUMIFS('Sekt-1.p'!$F:$F,'Sekt-1.p'!$A:$A,1,'Sekt-1.p'!$B:$B,$A66,'Sekt-1.p'!$D:$D,$D66)+SUMIFS('Sekt-1.p'!$L:$L,'Sekt-1.p'!$A:$A,1,'Sekt-1.p'!$B:$B,$A66,'Sekt-1.p'!$J:$J,$D66)+SUMIFS('Sekt-1.p'!$R:$R,'Sekt-1.p'!$A:$A,1,'Sekt-1.p'!$B:$B,$A66,'Sekt-1.p'!$P:$P,$D66)+SUMIFS('Sekt-1.p'!$X:$X,'Sekt-1.p'!$A:$A,1,'Sekt-1.p'!$B:$B,$A66,'Sekt-1.p'!$V:$V,$D66)+SUMIFS('Sekt-1.p'!$AD:$AD,'Sekt-1.p'!$A:$A,1,'Sekt-1.p'!$B:$B,$A66,'Sekt-1.p'!$AA:$AA,$D66)</f>
        <v>10</v>
      </c>
      <c r="H66" s="191" t="s">
        <v>17</v>
      </c>
      <c r="I66" s="183">
        <f>SUMIFS('Sekt-1.p'!$E:$E,'Sekt-1.p'!$A:$A,2,'Sekt-1.p'!$B:$B,$A66,'Sekt-1.p'!$D:$D,$D66)+SUMIFS('Sekt-1.p'!$K:$K,'Sekt-1.p'!$A:$A,2,'Sekt-1.p'!$B:$B,$A66,'Sekt-1.p'!$J:$J,$D66)+SUMIFS('Sekt-1.p'!$Q:$Q,'Sekt-1.p'!$A:$A,2,'Sekt-1.p'!$B:$B,$A66,'Sekt-1.p'!$P:$P,$D66)+SUMIFS('Sekt-1.p'!$W:$W,'Sekt-1.p'!$A:$A,2,'Sekt-1.p'!$B:$B,$A66,'Sekt-1.p'!$V:$V,$D66)+SUMIFS('Sekt-1.p'!$AC:$AC,'Sekt-1.p'!$A:$A,2,'Sekt-1.p'!$B:$B,$A66,'Sekt-1.p'!$AA:$AA,$D66)</f>
        <v>8.7999999999999995E-2</v>
      </c>
      <c r="J66" s="253">
        <f>SUMIFS('Sekt-1.p'!$F:$F,'Sekt-1.p'!$A:$A,2,'Sekt-1.p'!$B:$B,$A66,'Sekt-1.p'!$D:$D,$D66)+SUMIFS('Sekt-1.p'!$L:$L,'Sekt-1.p'!$A:$A,2,'Sekt-1.p'!$B:$B,$A66,'Sekt-1.p'!$J:$J,$D66)+SUMIFS('Sekt-1.p'!$R:$R,'Sekt-1.p'!$A:$A,2,'Sekt-1.p'!$B:$B,$A66,'Sekt-1.p'!$P:$P,$D66)+SUMIFS('Sekt-1.p'!$X:$X,'Sekt-1.p'!$A:$A,2,'Sekt-1.p'!$B:$B,$A66,'Sekt-1.p'!$V:$V,$D66)+SUMIFS('Sekt-1.p'!$AD:$AD,'Sekt-1.p'!$A:$A,2,'Sekt-1.p'!$B:$B,$A66,'Sekt-1.p'!$AA:$AA,$D66)</f>
        <v>9</v>
      </c>
      <c r="K66" s="184">
        <f t="shared" si="12"/>
        <v>0.14399999999999999</v>
      </c>
      <c r="L66" s="185">
        <f t="shared" si="13"/>
        <v>19</v>
      </c>
      <c r="M66" s="193"/>
      <c r="N66" s="183">
        <f>SUMIFS('Sekt-2.p'!$E:$E,'Sekt-2.p'!$A:$A,1,'Sekt-2.p'!$B:$B,$A66,'Sekt-2.p'!$D:$D,$D66)+SUMIFS('Sekt-2.p'!$K:$K,'Sekt-2.p'!$A:$A,1,'Sekt-2.p'!$B:$B,$A66,'Sekt-2.p'!$J:$J,$D66)+SUMIFS('Sekt-2.p'!$Q:$Q,'Sekt-2.p'!$A:$A,1,'Sekt-2.p'!$B:$B,$A66,'Sekt-2.p'!$P:$P,$D66)+SUMIFS('Sekt-2.p'!$W:$W,'Sekt-2.p'!$A:$A,1,'Sekt-2.p'!$B:$B,$A66,'Sekt-2.p'!$V:$V,$D66)+SUMIFS('Sekt-2.p'!$AC:$AC,'Sekt-2.p'!$A:$A,1,'Sekt-2.p'!$B:$B,$A66,'Sekt-2.p'!$AA:$AA,$D66)</f>
        <v>0</v>
      </c>
      <c r="O66" s="252">
        <f>SUMIFS('Sekt-2.p'!$F:$F,'Sekt-2.p'!$A:$A,1,'Sekt-2.p'!$B:$B,$A66,'Sekt-2.p'!$D:$D,$D66)+SUMIFS('Sekt-2.p'!$L:$L,'Sekt-2.p'!$A:$A,1,'Sekt-2.p'!$B:$B,$A66,'Sekt-2.p'!$J:$J,$D66)+SUMIFS('Sekt-2.p'!$R:$R,'Sekt-2.p'!$A:$A,1,'Sekt-2.p'!$B:$B,$A66,'Sekt-2.p'!$P:$P,$D66)+SUMIFS('Sekt-2.p'!$X:$X,'Sekt-2.p'!$A:$A,1,'Sekt-2.p'!$B:$B,$A66,'Sekt-2.p'!$V:$V,$D66)+SUMIFS('Sekt-2.p'!$AD:$AD,'Sekt-2.p'!$A:$A,1,'Sekt-2.p'!$B:$B,$A66,'Sekt-2.p'!$AA:$AA,$D66)</f>
        <v>0</v>
      </c>
      <c r="P66" s="191"/>
      <c r="Q66" s="183">
        <f>SUMIFS('Sekt-2.p'!$E:$E,'Sekt-2.p'!$A:$A,2,'Sekt-2.p'!$B:$B,$A66,'Sekt-2.p'!$D:$D,$D66)+SUMIFS('Sekt-2.p'!$K:$K,'Sekt-2.p'!$A:$A,2,'Sekt-2.p'!$B:$B,$A66,'Sekt-2.p'!$J:$J,$D66)+SUMIFS('Sekt-2.p'!$Q:$Q,'Sekt-2.p'!$A:$A,2,'Sekt-2.p'!$B:$B,$A66,'Sekt-2.p'!$P:$P,$D66)+SUMIFS('Sekt-2.p'!$W:$W,'Sekt-2.p'!$A:$A,2,'Sekt-2.p'!$B:$B,$A66,'Sekt-2.p'!$V:$V,$D66)+SUMIFS('Sekt-2.p'!$AC:$AC,'Sekt-2.p'!$A:$A,2,'Sekt-2.p'!$B:$B,$A66,'Sekt-2.p'!$AA:$AA,$D66)</f>
        <v>0</v>
      </c>
      <c r="R66" s="253">
        <f>SUMIFS('Sekt-2.p'!$F:$F,'Sekt-2.p'!$A:$A,2,'Sekt-2.p'!$B:$B,$A66,'Sekt-2.p'!$D:$D,$D66)+SUMIFS('Sekt-2.p'!$L:$L,'Sekt-2.p'!$A:$A,2,'Sekt-2.p'!$B:$B,$A66,'Sekt-2.p'!$J:$J,$D66)+SUMIFS('Sekt-2.p'!$R:$R,'Sekt-2.p'!$A:$A,2,'Sekt-2.p'!$B:$B,$A66,'Sekt-2.p'!$P:$P,$D66)+SUMIFS('Sekt-2.p'!$X:$X,'Sekt-2.p'!$A:$A,2,'Sekt-2.p'!$B:$B,$A66,'Sekt-2.p'!$V:$V,$D66)+SUMIFS('Sekt-2.p'!$AD:$AD,'Sekt-2.p'!$A:$A,2,'Sekt-2.p'!$B:$B,$A66,'Sekt-2.p'!$AA:$AA,$D66)</f>
        <v>0</v>
      </c>
      <c r="S66" s="184">
        <f t="shared" si="14"/>
        <v>0</v>
      </c>
      <c r="T66" s="185">
        <f t="shared" si="15"/>
        <v>0</v>
      </c>
      <c r="U66" s="196"/>
      <c r="V66" s="183">
        <f>SUMIFS('Sekt-3.p'!$E:$E,'Sekt-3.p'!$A:$A,1,'Sekt-3.p'!$B:$B,$A66,'Sekt-3.p'!$D:$D,$D66)+SUMIFS('Sekt-3.p'!$K:$K,'Sekt-3.p'!$A:$A,1,'Sekt-3.p'!$B:$B,$A66,'Sekt-3.p'!$J:$J,$D66)+SUMIFS('Sekt-3.p'!$Q:$Q,'Sekt-3.p'!$A:$A,1,'Sekt-3.p'!$B:$B,$A66,'Sekt-3.p'!$P:$P,$D66)+SUMIFS('Sekt-3.p'!$W:$W,'Sekt-3.p'!$A:$A,1,'Sekt-3.p'!$B:$B,$A66,'Sekt-3.p'!$V:$V,$D66)+SUMIFS('Sekt-3.p'!$AC:$AC,'Sekt-3.p'!$A:$A,1,'Sekt-3.p'!$B:$B,$A66,'Sekt-3.p'!$AA:$AA,$D66)</f>
        <v>0</v>
      </c>
      <c r="W66" s="252">
        <f>SUMIFS('Sekt-3.p'!$F:$F,'Sekt-3.p'!$A:$A,1,'Sekt-3.p'!$B:$B,$A66,'Sekt-3.p'!$D:$D,$D66)+SUMIFS('Sekt-3.p'!$L:$L,'Sekt-3.p'!$A:$A,1,'Sekt-3.p'!$B:$B,$A66,'Sekt-3.p'!$J:$J,$D66)+SUMIFS('Sekt-3.p'!$R:$R,'Sekt-3.p'!$A:$A,1,'Sekt-3.p'!$B:$B,$A66,'Sekt-3.p'!$P:$P,$D66)+SUMIFS('Sekt-3.p'!$X:$X,'Sekt-3.p'!$A:$A,1,'Sekt-3.p'!$B:$B,$A66,'Sekt-3.p'!$V:$V,$D66)+SUMIFS('Sekt-3.p'!$AD:$AD,'Sekt-3.p'!$A:$A,1,'Sekt-3.p'!$B:$B,$A66,'Sekt-3.p'!$AA:$AA,$D66)</f>
        <v>0</v>
      </c>
      <c r="X66" s="191"/>
      <c r="Y66" s="183">
        <f>SUMIFS('Sekt-3.p'!$E:$E,'Sekt-3.p'!$A:$A,2,'Sekt-3.p'!$B:$B,$A66,'Sekt-3.p'!$D:$D,$D66)+SUMIFS('Sekt-3.p'!$K:$K,'Sekt-3.p'!$A:$A,2,'Sekt-3.p'!$B:$B,$A66,'Sekt-3.p'!$J:$J,$D66)+SUMIFS('Sekt-3.p'!$Q:$Q,'Sekt-3.p'!$A:$A,2,'Sekt-3.p'!$B:$B,$A66,'Sekt-3.p'!$P:$P,$D66)+SUMIFS('Sekt-3.p'!$W:$W,'Sekt-3.p'!$A:$A,2,'Sekt-3.p'!$B:$B,$A66,'Sekt-3.p'!$V:$V,$D66)+SUMIFS('Sekt-3.p'!$AC:$AC,'Sekt-3.p'!$A:$A,2,'Sekt-3.p'!$B:$B,$A66,'Sekt-3.p'!$AA:$AA,$D66)</f>
        <v>0</v>
      </c>
      <c r="Z66" s="252">
        <f>SUMIFS('Sekt-3.p'!$F:$F,'Sekt-3.p'!$A:$A,2,'Sekt-3.p'!$B:$B,$A66,'Sekt-3.p'!$D:$D,$D66)+SUMIFS('Sekt-3.p'!$L:$L,'Sekt-3.p'!$A:$A,2,'Sekt-3.p'!$B:$B,$A66,'Sekt-3.p'!$J:$J,$D66)+SUMIFS('Sekt-3.p'!$R:$R,'Sekt-3.p'!$A:$A,2,'Sekt-3.p'!$B:$B,$A66,'Sekt-3.p'!$P:$P,$D66)+SUMIFS('Sekt-3.p'!$X:$X,'Sekt-3.p'!$A:$A,2,'Sekt-3.p'!$B:$B,$A66,'Sekt-3.p'!$V:$V,$D66)+SUMIFS('Sekt-3.p'!$AD:$AD,'Sekt-3.p'!$A:$A,2,'Sekt-3.p'!$B:$B,$A66,'Sekt-3.p'!$AA:$AA,$D66)</f>
        <v>0</v>
      </c>
      <c r="AA66" s="184">
        <f t="shared" si="16"/>
        <v>0</v>
      </c>
      <c r="AB66" s="254">
        <f t="shared" si="17"/>
        <v>0</v>
      </c>
      <c r="AC66" s="196"/>
      <c r="AD66" s="183">
        <f>SUMIFS('Sekt-4.p'!$E:$E,'Sekt-4.p'!$A:$A,1,'Sekt-4.p'!$B:$B,$A66,'Sekt-4.p'!$D:$D,$D66)+SUMIFS('Sekt-4.p'!$K:$K,'Sekt-4.p'!$A:$A,1,'Sekt-4.p'!$B:$B,$A66,'Sekt-4.p'!$J:$J,$D66)+SUMIFS('Sekt-4.p'!$Q:$Q,'Sekt-4.p'!$A:$A,1,'Sekt-4.p'!$B:$B,$A66,'Sekt-4.p'!$P:$P,$D66)+SUMIFS('Sekt-4.p'!$W:$W,'Sekt-4.p'!$A:$A,1,'Sekt-4.p'!$B:$B,$A66,'Sekt-4.p'!$V:$V,$D66)+SUMIFS('Sekt-4.p'!$AC:$AC,'Sekt-4.p'!$A:$A,1,'Sekt-4.p'!$B:$B,$A66,'Sekt-4.p'!$AA:$AA,$D66)</f>
        <v>0</v>
      </c>
      <c r="AE66" s="252">
        <f>SUMIFS('Sekt-4.p'!$F:$F,'Sekt-4.p'!$A:$A,1,'Sekt-4.p'!$B:$B,$A66,'Sekt-4.p'!$D:$D,$D66)+SUMIFS('Sekt-4.p'!$L:$L,'Sekt-4.p'!$A:$A,1,'Sekt-4.p'!$B:$B,$A66,'Sekt-4.p'!$J:$J,$D66)+SUMIFS('Sekt-4.p'!$R:$R,'Sekt-4.p'!$A:$A,1,'Sekt-4.p'!$B:$B,$A66,'Sekt-4.p'!$P:$P,$D66)+SUMIFS('Sekt-4.p'!$X:$X,'Sekt-4.p'!$A:$A,1,'Sekt-4.p'!$B:$B,$A66,'Sekt-4.p'!$V:$V,$D66)+SUMIFS('Sekt-4.p'!$AD:$AD,'Sekt-4.p'!$A:$A,1,'Sekt-4.p'!$B:$B,$A66,'Sekt-4.p'!$AA:$AA,$D66)</f>
        <v>0</v>
      </c>
      <c r="AF66" s="191"/>
      <c r="AG66" s="183">
        <f>SUMIFS('Sekt-4.p'!$E:$E,'Sekt-4.p'!$A:$A,1,'Sekt-4.p'!$B:$B,$A66,'Sekt-4.p'!$D:$D,$D66)+SUMIFS('Sekt-4.p'!$K:$K,'Sekt-4.p'!$A:$A,1,'Sekt-4.p'!$B:$B,$A66,'Sekt-4.p'!$J:$J,$D66)+SUMIFS('Sekt-4.p'!$Q:$Q,'Sekt-4.p'!$A:$A,1,'Sekt-4.p'!$B:$B,$A66,'Sekt-4.p'!$P:$P,$D66)+SUMIFS('Sekt-4.p'!$W:$W,'Sekt-4.p'!$A:$A,1,'Sekt-4.p'!$B:$B,$A66,'Sekt-4.p'!$V:$V,$D66)+SUMIFS('Sekt-4.p'!$AC:$AC,'Sekt-4.p'!$A:$A,1,'Sekt-4.p'!$B:$B,$A66,'Sekt-4.p'!$AA:$AA,$D66)</f>
        <v>0</v>
      </c>
      <c r="AH66" s="252">
        <f>SUMIFS('Sekt-4.p'!$F:$F,'Sekt-4.p'!$A:$A,1,'Sekt-4.p'!$B:$B,$A66,'Sekt-4.p'!$D:$D,$D66)+SUMIFS('Sekt-4.p'!$L:$L,'Sekt-4.p'!$A:$A,1,'Sekt-4.p'!$B:$B,$A66,'Sekt-4.p'!$J:$J,$D66)+SUMIFS('Sekt-4.p'!$R:$R,'Sekt-4.p'!$A:$A,1,'Sekt-4.p'!$B:$B,$A66,'Sekt-4.p'!$P:$P,$D66)+SUMIFS('Sekt-4.p'!$X:$X,'Sekt-4.p'!$A:$A,1,'Sekt-4.p'!$B:$B,$A66,'Sekt-4.p'!$V:$V,$D66)+SUMIFS('Sekt-4.p'!$AD:$AD,'Sekt-4.p'!$A:$A,1,'Sekt-4.p'!$B:$B,$A66,'Sekt-4.p'!$AA:$AA,$D66)</f>
        <v>0</v>
      </c>
      <c r="AI66" s="184">
        <f t="shared" si="18"/>
        <v>0</v>
      </c>
      <c r="AJ66" s="257">
        <f t="shared" si="19"/>
        <v>0</v>
      </c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1:51" ht="12.75" customHeight="1" x14ac:dyDescent="0.15">
      <c r="A67" s="173">
        <f t="shared" si="11"/>
        <v>10</v>
      </c>
      <c r="B67" s="217">
        <f>COUNTIF(C$10:C67,C67)</f>
        <v>4</v>
      </c>
      <c r="C67" s="219" t="s">
        <v>101</v>
      </c>
      <c r="D67" s="306" t="s">
        <v>103</v>
      </c>
      <c r="E67" s="189" t="s">
        <v>110</v>
      </c>
      <c r="F67" s="183">
        <f>SUMIFS('Sekt-1.p'!$E:$E,'Sekt-1.p'!$A:$A,1,'Sekt-1.p'!$B:$B,$A67,'Sekt-1.p'!$D:$D,$D67)+SUMIFS('Sekt-1.p'!$K:$K,'Sekt-1.p'!$A:$A,1,'Sekt-1.p'!$B:$B,$A67,'Sekt-1.p'!$J:$J,$D67)+SUMIFS('Sekt-1.p'!$Q:$Q,'Sekt-1.p'!$A:$A,1,'Sekt-1.p'!$B:$B,$A67,'Sekt-1.p'!$P:$P,$D67)+SUMIFS('Sekt-1.p'!$W:$W,'Sekt-1.p'!$A:$A,1,'Sekt-1.p'!$B:$B,$A67,'Sekt-1.p'!$V:$V,$D67)+SUMIFS('Sekt-1.p'!$AC:$AC,'Sekt-1.p'!$A:$A,1,'Sekt-1.p'!$B:$B,$A67,'Sekt-1.p'!$AA:$AA,$D67)</f>
        <v>0</v>
      </c>
      <c r="G67" s="252">
        <f>SUMIFS('Sekt-1.p'!$F:$F,'Sekt-1.p'!$A:$A,1,'Sekt-1.p'!$B:$B,$A67,'Sekt-1.p'!$D:$D,$D67)+SUMIFS('Sekt-1.p'!$L:$L,'Sekt-1.p'!$A:$A,1,'Sekt-1.p'!$B:$B,$A67,'Sekt-1.p'!$J:$J,$D67)+SUMIFS('Sekt-1.p'!$R:$R,'Sekt-1.p'!$A:$A,1,'Sekt-1.p'!$B:$B,$A67,'Sekt-1.p'!$P:$P,$D67)+SUMIFS('Sekt-1.p'!$X:$X,'Sekt-1.p'!$A:$A,1,'Sekt-1.p'!$B:$B,$A67,'Sekt-1.p'!$V:$V,$D67)+SUMIFS('Sekt-1.p'!$AD:$AD,'Sekt-1.p'!$A:$A,1,'Sekt-1.p'!$B:$B,$A67,'Sekt-1.p'!$AA:$AA,$D67)</f>
        <v>11</v>
      </c>
      <c r="H67" s="191" t="s">
        <v>15</v>
      </c>
      <c r="I67" s="183">
        <f>SUMIFS('Sekt-1.p'!$E:$E,'Sekt-1.p'!$A:$A,2,'Sekt-1.p'!$B:$B,$A67,'Sekt-1.p'!$D:$D,$D67)+SUMIFS('Sekt-1.p'!$K:$K,'Sekt-1.p'!$A:$A,2,'Sekt-1.p'!$B:$B,$A67,'Sekt-1.p'!$J:$J,$D67)+SUMIFS('Sekt-1.p'!$Q:$Q,'Sekt-1.p'!$A:$A,2,'Sekt-1.p'!$B:$B,$A67,'Sekt-1.p'!$P:$P,$D67)+SUMIFS('Sekt-1.p'!$W:$W,'Sekt-1.p'!$A:$A,2,'Sekt-1.p'!$B:$B,$A67,'Sekt-1.p'!$V:$V,$D67)+SUMIFS('Sekt-1.p'!$AC:$AC,'Sekt-1.p'!$A:$A,2,'Sekt-1.p'!$B:$B,$A67,'Sekt-1.p'!$AA:$AA,$D67)</f>
        <v>0</v>
      </c>
      <c r="J67" s="253">
        <f>SUMIFS('Sekt-1.p'!$F:$F,'Sekt-1.p'!$A:$A,2,'Sekt-1.p'!$B:$B,$A67,'Sekt-1.p'!$D:$D,$D67)+SUMIFS('Sekt-1.p'!$L:$L,'Sekt-1.p'!$A:$A,2,'Sekt-1.p'!$B:$B,$A67,'Sekt-1.p'!$J:$J,$D67)+SUMIFS('Sekt-1.p'!$R:$R,'Sekt-1.p'!$A:$A,2,'Sekt-1.p'!$B:$B,$A67,'Sekt-1.p'!$P:$P,$D67)+SUMIFS('Sekt-1.p'!$X:$X,'Sekt-1.p'!$A:$A,2,'Sekt-1.p'!$B:$B,$A67,'Sekt-1.p'!$V:$V,$D67)+SUMIFS('Sekt-1.p'!$AD:$AD,'Sekt-1.p'!$A:$A,2,'Sekt-1.p'!$B:$B,$A67,'Sekt-1.p'!$AA:$AA,$D67)</f>
        <v>11</v>
      </c>
      <c r="K67" s="184">
        <f t="shared" si="12"/>
        <v>0</v>
      </c>
      <c r="L67" s="185">
        <f t="shared" si="13"/>
        <v>22</v>
      </c>
      <c r="M67" s="193"/>
      <c r="N67" s="183">
        <f>SUMIFS('Sekt-2.p'!$E:$E,'Sekt-2.p'!$A:$A,1,'Sekt-2.p'!$B:$B,$A67,'Sekt-2.p'!$D:$D,$D67)+SUMIFS('Sekt-2.p'!$K:$K,'Sekt-2.p'!$A:$A,1,'Sekt-2.p'!$B:$B,$A67,'Sekt-2.p'!$J:$J,$D67)+SUMIFS('Sekt-2.p'!$Q:$Q,'Sekt-2.p'!$A:$A,1,'Sekt-2.p'!$B:$B,$A67,'Sekt-2.p'!$P:$P,$D67)+SUMIFS('Sekt-2.p'!$W:$W,'Sekt-2.p'!$A:$A,1,'Sekt-2.p'!$B:$B,$A67,'Sekt-2.p'!$V:$V,$D67)+SUMIFS('Sekt-2.p'!$AC:$AC,'Sekt-2.p'!$A:$A,1,'Sekt-2.p'!$B:$B,$A67,'Sekt-2.p'!$AA:$AA,$D67)</f>
        <v>0</v>
      </c>
      <c r="O67" s="252">
        <f>SUMIFS('Sekt-2.p'!$F:$F,'Sekt-2.p'!$A:$A,1,'Sekt-2.p'!$B:$B,$A67,'Sekt-2.p'!$D:$D,$D67)+SUMIFS('Sekt-2.p'!$L:$L,'Sekt-2.p'!$A:$A,1,'Sekt-2.p'!$B:$B,$A67,'Sekt-2.p'!$J:$J,$D67)+SUMIFS('Sekt-2.p'!$R:$R,'Sekt-2.p'!$A:$A,1,'Sekt-2.p'!$B:$B,$A67,'Sekt-2.p'!$P:$P,$D67)+SUMIFS('Sekt-2.p'!$X:$X,'Sekt-2.p'!$A:$A,1,'Sekt-2.p'!$B:$B,$A67,'Sekt-2.p'!$V:$V,$D67)+SUMIFS('Sekt-2.p'!$AD:$AD,'Sekt-2.p'!$A:$A,1,'Sekt-2.p'!$B:$B,$A67,'Sekt-2.p'!$AA:$AA,$D67)</f>
        <v>0</v>
      </c>
      <c r="P67" s="191"/>
      <c r="Q67" s="183">
        <f>SUMIFS('Sekt-2.p'!$E:$E,'Sekt-2.p'!$A:$A,2,'Sekt-2.p'!$B:$B,$A67,'Sekt-2.p'!$D:$D,$D67)+SUMIFS('Sekt-2.p'!$K:$K,'Sekt-2.p'!$A:$A,2,'Sekt-2.p'!$B:$B,$A67,'Sekt-2.p'!$J:$J,$D67)+SUMIFS('Sekt-2.p'!$Q:$Q,'Sekt-2.p'!$A:$A,2,'Sekt-2.p'!$B:$B,$A67,'Sekt-2.p'!$P:$P,$D67)+SUMIFS('Sekt-2.p'!$W:$W,'Sekt-2.p'!$A:$A,2,'Sekt-2.p'!$B:$B,$A67,'Sekt-2.p'!$V:$V,$D67)+SUMIFS('Sekt-2.p'!$AC:$AC,'Sekt-2.p'!$A:$A,2,'Sekt-2.p'!$B:$B,$A67,'Sekt-2.p'!$AA:$AA,$D67)</f>
        <v>0</v>
      </c>
      <c r="R67" s="253">
        <f>SUMIFS('Sekt-2.p'!$F:$F,'Sekt-2.p'!$A:$A,2,'Sekt-2.p'!$B:$B,$A67,'Sekt-2.p'!$D:$D,$D67)+SUMIFS('Sekt-2.p'!$L:$L,'Sekt-2.p'!$A:$A,2,'Sekt-2.p'!$B:$B,$A67,'Sekt-2.p'!$J:$J,$D67)+SUMIFS('Sekt-2.p'!$R:$R,'Sekt-2.p'!$A:$A,2,'Sekt-2.p'!$B:$B,$A67,'Sekt-2.p'!$P:$P,$D67)+SUMIFS('Sekt-2.p'!$X:$X,'Sekt-2.p'!$A:$A,2,'Sekt-2.p'!$B:$B,$A67,'Sekt-2.p'!$V:$V,$D67)+SUMIFS('Sekt-2.p'!$AD:$AD,'Sekt-2.p'!$A:$A,2,'Sekt-2.p'!$B:$B,$A67,'Sekt-2.p'!$AA:$AA,$D67)</f>
        <v>0</v>
      </c>
      <c r="S67" s="184">
        <f t="shared" si="14"/>
        <v>0</v>
      </c>
      <c r="T67" s="185">
        <f t="shared" si="15"/>
        <v>0</v>
      </c>
      <c r="U67" s="196"/>
      <c r="V67" s="183">
        <f>SUMIFS('Sekt-3.p'!$E:$E,'Sekt-3.p'!$A:$A,1,'Sekt-3.p'!$B:$B,$A67,'Sekt-3.p'!$D:$D,$D67)+SUMIFS('Sekt-3.p'!$K:$K,'Sekt-3.p'!$A:$A,1,'Sekt-3.p'!$B:$B,$A67,'Sekt-3.p'!$J:$J,$D67)+SUMIFS('Sekt-3.p'!$Q:$Q,'Sekt-3.p'!$A:$A,1,'Sekt-3.p'!$B:$B,$A67,'Sekt-3.p'!$P:$P,$D67)+SUMIFS('Sekt-3.p'!$W:$W,'Sekt-3.p'!$A:$A,1,'Sekt-3.p'!$B:$B,$A67,'Sekt-3.p'!$V:$V,$D67)+SUMIFS('Sekt-3.p'!$AC:$AC,'Sekt-3.p'!$A:$A,1,'Sekt-3.p'!$B:$B,$A67,'Sekt-3.p'!$AA:$AA,$D67)</f>
        <v>0</v>
      </c>
      <c r="W67" s="252">
        <f>SUMIFS('Sekt-3.p'!$F:$F,'Sekt-3.p'!$A:$A,1,'Sekt-3.p'!$B:$B,$A67,'Sekt-3.p'!$D:$D,$D67)+SUMIFS('Sekt-3.p'!$L:$L,'Sekt-3.p'!$A:$A,1,'Sekt-3.p'!$B:$B,$A67,'Sekt-3.p'!$J:$J,$D67)+SUMIFS('Sekt-3.p'!$R:$R,'Sekt-3.p'!$A:$A,1,'Sekt-3.p'!$B:$B,$A67,'Sekt-3.p'!$P:$P,$D67)+SUMIFS('Sekt-3.p'!$X:$X,'Sekt-3.p'!$A:$A,1,'Sekt-3.p'!$B:$B,$A67,'Sekt-3.p'!$V:$V,$D67)+SUMIFS('Sekt-3.p'!$AD:$AD,'Sekt-3.p'!$A:$A,1,'Sekt-3.p'!$B:$B,$A67,'Sekt-3.p'!$AA:$AA,$D67)</f>
        <v>0</v>
      </c>
      <c r="X67" s="191"/>
      <c r="Y67" s="183">
        <f>SUMIFS('Sekt-3.p'!$E:$E,'Sekt-3.p'!$A:$A,2,'Sekt-3.p'!$B:$B,$A67,'Sekt-3.p'!$D:$D,$D67)+SUMIFS('Sekt-3.p'!$K:$K,'Sekt-3.p'!$A:$A,2,'Sekt-3.p'!$B:$B,$A67,'Sekt-3.p'!$J:$J,$D67)+SUMIFS('Sekt-3.p'!$Q:$Q,'Sekt-3.p'!$A:$A,2,'Sekt-3.p'!$B:$B,$A67,'Sekt-3.p'!$P:$P,$D67)+SUMIFS('Sekt-3.p'!$W:$W,'Sekt-3.p'!$A:$A,2,'Sekt-3.p'!$B:$B,$A67,'Sekt-3.p'!$V:$V,$D67)+SUMIFS('Sekt-3.p'!$AC:$AC,'Sekt-3.p'!$A:$A,2,'Sekt-3.p'!$B:$B,$A67,'Sekt-3.p'!$AA:$AA,$D67)</f>
        <v>0</v>
      </c>
      <c r="Z67" s="252">
        <f>SUMIFS('Sekt-3.p'!$F:$F,'Sekt-3.p'!$A:$A,2,'Sekt-3.p'!$B:$B,$A67,'Sekt-3.p'!$D:$D,$D67)+SUMIFS('Sekt-3.p'!$L:$L,'Sekt-3.p'!$A:$A,2,'Sekt-3.p'!$B:$B,$A67,'Sekt-3.p'!$J:$J,$D67)+SUMIFS('Sekt-3.p'!$R:$R,'Sekt-3.p'!$A:$A,2,'Sekt-3.p'!$B:$B,$A67,'Sekt-3.p'!$P:$P,$D67)+SUMIFS('Sekt-3.p'!$X:$X,'Sekt-3.p'!$A:$A,2,'Sekt-3.p'!$B:$B,$A67,'Sekt-3.p'!$V:$V,$D67)+SUMIFS('Sekt-3.p'!$AD:$AD,'Sekt-3.p'!$A:$A,2,'Sekt-3.p'!$B:$B,$A67,'Sekt-3.p'!$AA:$AA,$D67)</f>
        <v>0</v>
      </c>
      <c r="AA67" s="184">
        <f t="shared" si="16"/>
        <v>0</v>
      </c>
      <c r="AB67" s="254">
        <f t="shared" si="17"/>
        <v>0</v>
      </c>
      <c r="AC67" s="196"/>
      <c r="AD67" s="183">
        <f>SUMIFS('Sekt-4.p'!$E:$E,'Sekt-4.p'!$A:$A,1,'Sekt-4.p'!$B:$B,$A67,'Sekt-4.p'!$D:$D,$D67)+SUMIFS('Sekt-4.p'!$K:$K,'Sekt-4.p'!$A:$A,1,'Sekt-4.p'!$B:$B,$A67,'Sekt-4.p'!$J:$J,$D67)+SUMIFS('Sekt-4.p'!$Q:$Q,'Sekt-4.p'!$A:$A,1,'Sekt-4.p'!$B:$B,$A67,'Sekt-4.p'!$P:$P,$D67)+SUMIFS('Sekt-4.p'!$W:$W,'Sekt-4.p'!$A:$A,1,'Sekt-4.p'!$B:$B,$A67,'Sekt-4.p'!$V:$V,$D67)+SUMIFS('Sekt-4.p'!$AC:$AC,'Sekt-4.p'!$A:$A,1,'Sekt-4.p'!$B:$B,$A67,'Sekt-4.p'!$AA:$AA,$D67)</f>
        <v>0</v>
      </c>
      <c r="AE67" s="252">
        <f>SUMIFS('Sekt-4.p'!$F:$F,'Sekt-4.p'!$A:$A,1,'Sekt-4.p'!$B:$B,$A67,'Sekt-4.p'!$D:$D,$D67)+SUMIFS('Sekt-4.p'!$L:$L,'Sekt-4.p'!$A:$A,1,'Sekt-4.p'!$B:$B,$A67,'Sekt-4.p'!$J:$J,$D67)+SUMIFS('Sekt-4.p'!$R:$R,'Sekt-4.p'!$A:$A,1,'Sekt-4.p'!$B:$B,$A67,'Sekt-4.p'!$P:$P,$D67)+SUMIFS('Sekt-4.p'!$X:$X,'Sekt-4.p'!$A:$A,1,'Sekt-4.p'!$B:$B,$A67,'Sekt-4.p'!$V:$V,$D67)+SUMIFS('Sekt-4.p'!$AD:$AD,'Sekt-4.p'!$A:$A,1,'Sekt-4.p'!$B:$B,$A67,'Sekt-4.p'!$AA:$AA,$D67)</f>
        <v>0</v>
      </c>
      <c r="AF67" s="191"/>
      <c r="AG67" s="183">
        <f>SUMIFS('Sekt-4.p'!$E:$E,'Sekt-4.p'!$A:$A,1,'Sekt-4.p'!$B:$B,$A67,'Sekt-4.p'!$D:$D,$D67)+SUMIFS('Sekt-4.p'!$K:$K,'Sekt-4.p'!$A:$A,1,'Sekt-4.p'!$B:$B,$A67,'Sekt-4.p'!$J:$J,$D67)+SUMIFS('Sekt-4.p'!$Q:$Q,'Sekt-4.p'!$A:$A,1,'Sekt-4.p'!$B:$B,$A67,'Sekt-4.p'!$P:$P,$D67)+SUMIFS('Sekt-4.p'!$W:$W,'Sekt-4.p'!$A:$A,1,'Sekt-4.p'!$B:$B,$A67,'Sekt-4.p'!$V:$V,$D67)+SUMIFS('Sekt-4.p'!$AC:$AC,'Sekt-4.p'!$A:$A,1,'Sekt-4.p'!$B:$B,$A67,'Sekt-4.p'!$AA:$AA,$D67)</f>
        <v>0</v>
      </c>
      <c r="AH67" s="252">
        <f>SUMIFS('Sekt-4.p'!$F:$F,'Sekt-4.p'!$A:$A,1,'Sekt-4.p'!$B:$B,$A67,'Sekt-4.p'!$D:$D,$D67)+SUMIFS('Sekt-4.p'!$L:$L,'Sekt-4.p'!$A:$A,1,'Sekt-4.p'!$B:$B,$A67,'Sekt-4.p'!$J:$J,$D67)+SUMIFS('Sekt-4.p'!$R:$R,'Sekt-4.p'!$A:$A,1,'Sekt-4.p'!$B:$B,$A67,'Sekt-4.p'!$P:$P,$D67)+SUMIFS('Sekt-4.p'!$X:$X,'Sekt-4.p'!$A:$A,1,'Sekt-4.p'!$B:$B,$A67,'Sekt-4.p'!$V:$V,$D67)+SUMIFS('Sekt-4.p'!$AD:$AD,'Sekt-4.p'!$A:$A,1,'Sekt-4.p'!$B:$B,$A67,'Sekt-4.p'!$AA:$AA,$D67)</f>
        <v>0</v>
      </c>
      <c r="AI67" s="184">
        <f t="shared" si="18"/>
        <v>0</v>
      </c>
      <c r="AJ67" s="257">
        <f t="shared" si="19"/>
        <v>0</v>
      </c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1:51" ht="12.75" customHeight="1" x14ac:dyDescent="0.15">
      <c r="A68" s="173">
        <f t="shared" si="11"/>
        <v>10</v>
      </c>
      <c r="B68" s="217">
        <f>COUNTIF(C$10:C68,C68)</f>
        <v>5</v>
      </c>
      <c r="C68" s="219" t="s">
        <v>101</v>
      </c>
      <c r="D68" s="306"/>
      <c r="E68" s="189"/>
      <c r="F68" s="183">
        <f>SUMIFS('Sekt-1.p'!$E:$E,'Sekt-1.p'!$A:$A,1,'Sekt-1.p'!$B:$B,$A68,'Sekt-1.p'!$D:$D,$D68)+SUMIFS('Sekt-1.p'!$K:$K,'Sekt-1.p'!$A:$A,1,'Sekt-1.p'!$B:$B,$A68,'Sekt-1.p'!$J:$J,$D68)+SUMIFS('Sekt-1.p'!$Q:$Q,'Sekt-1.p'!$A:$A,1,'Sekt-1.p'!$B:$B,$A68,'Sekt-1.p'!$P:$P,$D68)+SUMIFS('Sekt-1.p'!$W:$W,'Sekt-1.p'!$A:$A,1,'Sekt-1.p'!$B:$B,$A68,'Sekt-1.p'!$V:$V,$D68)+SUMIFS('Sekt-1.p'!$AC:$AC,'Sekt-1.p'!$A:$A,1,'Sekt-1.p'!$B:$B,$A68,'Sekt-1.p'!$AA:$AA,$D68)</f>
        <v>0</v>
      </c>
      <c r="G68" s="252">
        <f>SUMIFS('Sekt-1.p'!$F:$F,'Sekt-1.p'!$A:$A,1,'Sekt-1.p'!$B:$B,$A68,'Sekt-1.p'!$D:$D,$D68)+SUMIFS('Sekt-1.p'!$L:$L,'Sekt-1.p'!$A:$A,1,'Sekt-1.p'!$B:$B,$A68,'Sekt-1.p'!$J:$J,$D68)+SUMIFS('Sekt-1.p'!$R:$R,'Sekt-1.p'!$A:$A,1,'Sekt-1.p'!$B:$B,$A68,'Sekt-1.p'!$P:$P,$D68)+SUMIFS('Sekt-1.p'!$X:$X,'Sekt-1.p'!$A:$A,1,'Sekt-1.p'!$B:$B,$A68,'Sekt-1.p'!$V:$V,$D68)+SUMIFS('Sekt-1.p'!$AD:$AD,'Sekt-1.p'!$A:$A,1,'Sekt-1.p'!$B:$B,$A68,'Sekt-1.p'!$AA:$AA,$D68)</f>
        <v>0</v>
      </c>
      <c r="H68" s="191"/>
      <c r="I68" s="183">
        <f>SUMIFS('Sekt-1.p'!$E:$E,'Sekt-1.p'!$A:$A,2,'Sekt-1.p'!$B:$B,$A68,'Sekt-1.p'!$D:$D,$D68)+SUMIFS('Sekt-1.p'!$K:$K,'Sekt-1.p'!$A:$A,2,'Sekt-1.p'!$B:$B,$A68,'Sekt-1.p'!$J:$J,$D68)+SUMIFS('Sekt-1.p'!$Q:$Q,'Sekt-1.p'!$A:$A,2,'Sekt-1.p'!$B:$B,$A68,'Sekt-1.p'!$P:$P,$D68)+SUMIFS('Sekt-1.p'!$W:$W,'Sekt-1.p'!$A:$A,2,'Sekt-1.p'!$B:$B,$A68,'Sekt-1.p'!$V:$V,$D68)+SUMIFS('Sekt-1.p'!$AC:$AC,'Sekt-1.p'!$A:$A,2,'Sekt-1.p'!$B:$B,$A68,'Sekt-1.p'!$AA:$AA,$D68)</f>
        <v>0</v>
      </c>
      <c r="J68" s="253">
        <f>SUMIFS('Sekt-1.p'!$F:$F,'Sekt-1.p'!$A:$A,2,'Sekt-1.p'!$B:$B,$A68,'Sekt-1.p'!$D:$D,$D68)+SUMIFS('Sekt-1.p'!$L:$L,'Sekt-1.p'!$A:$A,2,'Sekt-1.p'!$B:$B,$A68,'Sekt-1.p'!$J:$J,$D68)+SUMIFS('Sekt-1.p'!$R:$R,'Sekt-1.p'!$A:$A,2,'Sekt-1.p'!$B:$B,$A68,'Sekt-1.p'!$P:$P,$D68)+SUMIFS('Sekt-1.p'!$X:$X,'Sekt-1.p'!$A:$A,2,'Sekt-1.p'!$B:$B,$A68,'Sekt-1.p'!$V:$V,$D68)+SUMIFS('Sekt-1.p'!$AD:$AD,'Sekt-1.p'!$A:$A,2,'Sekt-1.p'!$B:$B,$A68,'Sekt-1.p'!$AA:$AA,$D68)</f>
        <v>0</v>
      </c>
      <c r="K68" s="184">
        <f t="shared" si="12"/>
        <v>0</v>
      </c>
      <c r="L68" s="185">
        <f t="shared" si="13"/>
        <v>0</v>
      </c>
      <c r="M68" s="193"/>
      <c r="N68" s="183">
        <f>SUMIFS('Sekt-2.p'!$E:$E,'Sekt-2.p'!$A:$A,1,'Sekt-2.p'!$B:$B,$A68,'Sekt-2.p'!$D:$D,$D68)+SUMIFS('Sekt-2.p'!$K:$K,'Sekt-2.p'!$A:$A,1,'Sekt-2.p'!$B:$B,$A68,'Sekt-2.p'!$J:$J,$D68)+SUMIFS('Sekt-2.p'!$Q:$Q,'Sekt-2.p'!$A:$A,1,'Sekt-2.p'!$B:$B,$A68,'Sekt-2.p'!$P:$P,$D68)+SUMIFS('Sekt-2.p'!$W:$W,'Sekt-2.p'!$A:$A,1,'Sekt-2.p'!$B:$B,$A68,'Sekt-2.p'!$V:$V,$D68)+SUMIFS('Sekt-2.p'!$AC:$AC,'Sekt-2.p'!$A:$A,1,'Sekt-2.p'!$B:$B,$A68,'Sekt-2.p'!$AA:$AA,$D68)</f>
        <v>0</v>
      </c>
      <c r="O68" s="252">
        <f>SUMIFS('Sekt-2.p'!$F:$F,'Sekt-2.p'!$A:$A,1,'Sekt-2.p'!$B:$B,$A68,'Sekt-2.p'!$D:$D,$D68)+SUMIFS('Sekt-2.p'!$L:$L,'Sekt-2.p'!$A:$A,1,'Sekt-2.p'!$B:$B,$A68,'Sekt-2.p'!$J:$J,$D68)+SUMIFS('Sekt-2.p'!$R:$R,'Sekt-2.p'!$A:$A,1,'Sekt-2.p'!$B:$B,$A68,'Sekt-2.p'!$P:$P,$D68)+SUMIFS('Sekt-2.p'!$X:$X,'Sekt-2.p'!$A:$A,1,'Sekt-2.p'!$B:$B,$A68,'Sekt-2.p'!$V:$V,$D68)+SUMIFS('Sekt-2.p'!$AD:$AD,'Sekt-2.p'!$A:$A,1,'Sekt-2.p'!$B:$B,$A68,'Sekt-2.p'!$AA:$AA,$D68)</f>
        <v>0</v>
      </c>
      <c r="P68" s="191"/>
      <c r="Q68" s="183">
        <f>SUMIFS('Sekt-2.p'!$E:$E,'Sekt-2.p'!$A:$A,2,'Sekt-2.p'!$B:$B,$A68,'Sekt-2.p'!$D:$D,$D68)+SUMIFS('Sekt-2.p'!$K:$K,'Sekt-2.p'!$A:$A,2,'Sekt-2.p'!$B:$B,$A68,'Sekt-2.p'!$J:$J,$D68)+SUMIFS('Sekt-2.p'!$Q:$Q,'Sekt-2.p'!$A:$A,2,'Sekt-2.p'!$B:$B,$A68,'Sekt-2.p'!$P:$P,$D68)+SUMIFS('Sekt-2.p'!$W:$W,'Sekt-2.p'!$A:$A,2,'Sekt-2.p'!$B:$B,$A68,'Sekt-2.p'!$V:$V,$D68)+SUMIFS('Sekt-2.p'!$AC:$AC,'Sekt-2.p'!$A:$A,2,'Sekt-2.p'!$B:$B,$A68,'Sekt-2.p'!$AA:$AA,$D68)</f>
        <v>0</v>
      </c>
      <c r="R68" s="253">
        <f>SUMIFS('Sekt-2.p'!$F:$F,'Sekt-2.p'!$A:$A,2,'Sekt-2.p'!$B:$B,$A68,'Sekt-2.p'!$D:$D,$D68)+SUMIFS('Sekt-2.p'!$L:$L,'Sekt-2.p'!$A:$A,2,'Sekt-2.p'!$B:$B,$A68,'Sekt-2.p'!$J:$J,$D68)+SUMIFS('Sekt-2.p'!$R:$R,'Sekt-2.p'!$A:$A,2,'Sekt-2.p'!$B:$B,$A68,'Sekt-2.p'!$P:$P,$D68)+SUMIFS('Sekt-2.p'!$X:$X,'Sekt-2.p'!$A:$A,2,'Sekt-2.p'!$B:$B,$A68,'Sekt-2.p'!$V:$V,$D68)+SUMIFS('Sekt-2.p'!$AD:$AD,'Sekt-2.p'!$A:$A,2,'Sekt-2.p'!$B:$B,$A68,'Sekt-2.p'!$AA:$AA,$D68)</f>
        <v>0</v>
      </c>
      <c r="S68" s="184">
        <f t="shared" si="14"/>
        <v>0</v>
      </c>
      <c r="T68" s="185">
        <f t="shared" si="15"/>
        <v>0</v>
      </c>
      <c r="U68" s="191"/>
      <c r="V68" s="183">
        <f>SUMIFS('Sekt-3.p'!$E:$E,'Sekt-3.p'!$A:$A,1,'Sekt-3.p'!$B:$B,$A68,'Sekt-3.p'!$D:$D,$D68)+SUMIFS('Sekt-3.p'!$K:$K,'Sekt-3.p'!$A:$A,1,'Sekt-3.p'!$B:$B,$A68,'Sekt-3.p'!$J:$J,$D68)+SUMIFS('Sekt-3.p'!$Q:$Q,'Sekt-3.p'!$A:$A,1,'Sekt-3.p'!$B:$B,$A68,'Sekt-3.p'!$P:$P,$D68)+SUMIFS('Sekt-3.p'!$W:$W,'Sekt-3.p'!$A:$A,1,'Sekt-3.p'!$B:$B,$A68,'Sekt-3.p'!$V:$V,$D68)+SUMIFS('Sekt-3.p'!$AC:$AC,'Sekt-3.p'!$A:$A,1,'Sekt-3.p'!$B:$B,$A68,'Sekt-3.p'!$AA:$AA,$D68)</f>
        <v>0</v>
      </c>
      <c r="W68" s="252">
        <f>SUMIFS('Sekt-3.p'!$F:$F,'Sekt-3.p'!$A:$A,1,'Sekt-3.p'!$B:$B,$A68,'Sekt-3.p'!$D:$D,$D68)+SUMIFS('Sekt-3.p'!$L:$L,'Sekt-3.p'!$A:$A,1,'Sekt-3.p'!$B:$B,$A68,'Sekt-3.p'!$J:$J,$D68)+SUMIFS('Sekt-3.p'!$R:$R,'Sekt-3.p'!$A:$A,1,'Sekt-3.p'!$B:$B,$A68,'Sekt-3.p'!$P:$P,$D68)+SUMIFS('Sekt-3.p'!$X:$X,'Sekt-3.p'!$A:$A,1,'Sekt-3.p'!$B:$B,$A68,'Sekt-3.p'!$V:$V,$D68)+SUMIFS('Sekt-3.p'!$AD:$AD,'Sekt-3.p'!$A:$A,1,'Sekt-3.p'!$B:$B,$A68,'Sekt-3.p'!$AA:$AA,$D68)</f>
        <v>0</v>
      </c>
      <c r="X68" s="191"/>
      <c r="Y68" s="183">
        <f>SUMIFS('Sekt-3.p'!$E:$E,'Sekt-3.p'!$A:$A,2,'Sekt-3.p'!$B:$B,$A68,'Sekt-3.p'!$D:$D,$D68)+SUMIFS('Sekt-3.p'!$K:$K,'Sekt-3.p'!$A:$A,2,'Sekt-3.p'!$B:$B,$A68,'Sekt-3.p'!$J:$J,$D68)+SUMIFS('Sekt-3.p'!$Q:$Q,'Sekt-3.p'!$A:$A,2,'Sekt-3.p'!$B:$B,$A68,'Sekt-3.p'!$P:$P,$D68)+SUMIFS('Sekt-3.p'!$W:$W,'Sekt-3.p'!$A:$A,2,'Sekt-3.p'!$B:$B,$A68,'Sekt-3.p'!$V:$V,$D68)+SUMIFS('Sekt-3.p'!$AC:$AC,'Sekt-3.p'!$A:$A,2,'Sekt-3.p'!$B:$B,$A68,'Sekt-3.p'!$AA:$AA,$D68)</f>
        <v>0</v>
      </c>
      <c r="Z68" s="252">
        <f>SUMIFS('Sekt-3.p'!$F:$F,'Sekt-3.p'!$A:$A,2,'Sekt-3.p'!$B:$B,$A68,'Sekt-3.p'!$D:$D,$D68)+SUMIFS('Sekt-3.p'!$L:$L,'Sekt-3.p'!$A:$A,2,'Sekt-3.p'!$B:$B,$A68,'Sekt-3.p'!$J:$J,$D68)+SUMIFS('Sekt-3.p'!$R:$R,'Sekt-3.p'!$A:$A,2,'Sekt-3.p'!$B:$B,$A68,'Sekt-3.p'!$P:$P,$D68)+SUMIFS('Sekt-3.p'!$X:$X,'Sekt-3.p'!$A:$A,2,'Sekt-3.p'!$B:$B,$A68,'Sekt-3.p'!$V:$V,$D68)+SUMIFS('Sekt-3.p'!$AD:$AD,'Sekt-3.p'!$A:$A,2,'Sekt-3.p'!$B:$B,$A68,'Sekt-3.p'!$AA:$AA,$D68)</f>
        <v>0</v>
      </c>
      <c r="AA68" s="184">
        <f t="shared" si="16"/>
        <v>0</v>
      </c>
      <c r="AB68" s="254">
        <f t="shared" si="17"/>
        <v>0</v>
      </c>
      <c r="AC68" s="191"/>
      <c r="AD68" s="183">
        <f>SUMIFS('Sekt-4.p'!$E:$E,'Sekt-4.p'!$A:$A,1,'Sekt-4.p'!$B:$B,$A68,'Sekt-4.p'!$D:$D,$D68)+SUMIFS('Sekt-4.p'!$K:$K,'Sekt-4.p'!$A:$A,1,'Sekt-4.p'!$B:$B,$A68,'Sekt-4.p'!$J:$J,$D68)+SUMIFS('Sekt-4.p'!$Q:$Q,'Sekt-4.p'!$A:$A,1,'Sekt-4.p'!$B:$B,$A68,'Sekt-4.p'!$P:$P,$D68)+SUMIFS('Sekt-4.p'!$W:$W,'Sekt-4.p'!$A:$A,1,'Sekt-4.p'!$B:$B,$A68,'Sekt-4.p'!$V:$V,$D68)+SUMIFS('Sekt-4.p'!$AC:$AC,'Sekt-4.p'!$A:$A,1,'Sekt-4.p'!$B:$B,$A68,'Sekt-4.p'!$AA:$AA,$D68)</f>
        <v>0</v>
      </c>
      <c r="AE68" s="252">
        <f>SUMIFS('Sekt-4.p'!$F:$F,'Sekt-4.p'!$A:$A,1,'Sekt-4.p'!$B:$B,$A68,'Sekt-4.p'!$D:$D,$D68)+SUMIFS('Sekt-4.p'!$L:$L,'Sekt-4.p'!$A:$A,1,'Sekt-4.p'!$B:$B,$A68,'Sekt-4.p'!$J:$J,$D68)+SUMIFS('Sekt-4.p'!$R:$R,'Sekt-4.p'!$A:$A,1,'Sekt-4.p'!$B:$B,$A68,'Sekt-4.p'!$P:$P,$D68)+SUMIFS('Sekt-4.p'!$X:$X,'Sekt-4.p'!$A:$A,1,'Sekt-4.p'!$B:$B,$A68,'Sekt-4.p'!$V:$V,$D68)+SUMIFS('Sekt-4.p'!$AD:$AD,'Sekt-4.p'!$A:$A,1,'Sekt-4.p'!$B:$B,$A68,'Sekt-4.p'!$AA:$AA,$D68)</f>
        <v>0</v>
      </c>
      <c r="AF68" s="191"/>
      <c r="AG68" s="183">
        <f>SUMIFS('Sekt-4.p'!$E:$E,'Sekt-4.p'!$A:$A,1,'Sekt-4.p'!$B:$B,$A68,'Sekt-4.p'!$D:$D,$D68)+SUMIFS('Sekt-4.p'!$K:$K,'Sekt-4.p'!$A:$A,1,'Sekt-4.p'!$B:$B,$A68,'Sekt-4.p'!$J:$J,$D68)+SUMIFS('Sekt-4.p'!$Q:$Q,'Sekt-4.p'!$A:$A,1,'Sekt-4.p'!$B:$B,$A68,'Sekt-4.p'!$P:$P,$D68)+SUMIFS('Sekt-4.p'!$W:$W,'Sekt-4.p'!$A:$A,1,'Sekt-4.p'!$B:$B,$A68,'Sekt-4.p'!$V:$V,$D68)+SUMIFS('Sekt-4.p'!$AC:$AC,'Sekt-4.p'!$A:$A,1,'Sekt-4.p'!$B:$B,$A68,'Sekt-4.p'!$AA:$AA,$D68)</f>
        <v>0</v>
      </c>
      <c r="AH68" s="252">
        <f>SUMIFS('Sekt-4.p'!$F:$F,'Sekt-4.p'!$A:$A,1,'Sekt-4.p'!$B:$B,$A68,'Sekt-4.p'!$D:$D,$D68)+SUMIFS('Sekt-4.p'!$L:$L,'Sekt-4.p'!$A:$A,1,'Sekt-4.p'!$B:$B,$A68,'Sekt-4.p'!$J:$J,$D68)+SUMIFS('Sekt-4.p'!$R:$R,'Sekt-4.p'!$A:$A,1,'Sekt-4.p'!$B:$B,$A68,'Sekt-4.p'!$P:$P,$D68)+SUMIFS('Sekt-4.p'!$X:$X,'Sekt-4.p'!$A:$A,1,'Sekt-4.p'!$B:$B,$A68,'Sekt-4.p'!$V:$V,$D68)+SUMIFS('Sekt-4.p'!$AD:$AD,'Sekt-4.p'!$A:$A,1,'Sekt-4.p'!$B:$B,$A68,'Sekt-4.p'!$AA:$AA,$D68)</f>
        <v>0</v>
      </c>
      <c r="AI68" s="184">
        <f t="shared" si="18"/>
        <v>0</v>
      </c>
      <c r="AJ68" s="257">
        <f t="shared" si="19"/>
        <v>0</v>
      </c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1:51" ht="12.75" customHeight="1" x14ac:dyDescent="0.15">
      <c r="A69" s="173"/>
      <c r="B69" s="217">
        <f>COUNTIF(C$10:C69,C69)</f>
        <v>0</v>
      </c>
      <c r="C69" s="219"/>
      <c r="D69" s="306"/>
      <c r="E69" s="189"/>
      <c r="F69" s="183">
        <f>SUMIFS('Sekt-1.p'!$E:$E,'Sekt-1.p'!$A:$A,1,'Sekt-1.p'!$B:$B,$A69,'Sekt-1.p'!$D:$D,$D69)+SUMIFS('Sekt-1.p'!$K:$K,'Sekt-1.p'!$A:$A,1,'Sekt-1.p'!$B:$B,$A69,'Sekt-1.p'!$J:$J,$D69)+SUMIFS('Sekt-1.p'!$Q:$Q,'Sekt-1.p'!$A:$A,1,'Sekt-1.p'!$B:$B,$A69,'Sekt-1.p'!$P:$P,$D69)+SUMIFS('Sekt-1.p'!$W:$W,'Sekt-1.p'!$A:$A,1,'Sekt-1.p'!$B:$B,$A69,'Sekt-1.p'!$V:$V,$D69)+SUMIFS('Sekt-1.p'!$AC:$AC,'Sekt-1.p'!$A:$A,1,'Sekt-1.p'!$B:$B,$A69,'Sekt-1.p'!$AA:$AA,$D69)</f>
        <v>0</v>
      </c>
      <c r="G69" s="252">
        <f>SUMIFS('Sekt-1.p'!$F:$F,'Sekt-1.p'!$A:$A,1,'Sekt-1.p'!$B:$B,$A69,'Sekt-1.p'!$D:$D,$D69)+SUMIFS('Sekt-1.p'!$L:$L,'Sekt-1.p'!$A:$A,1,'Sekt-1.p'!$B:$B,$A69,'Sekt-1.p'!$J:$J,$D69)+SUMIFS('Sekt-1.p'!$R:$R,'Sekt-1.p'!$A:$A,1,'Sekt-1.p'!$B:$B,$A69,'Sekt-1.p'!$P:$P,$D69)+SUMIFS('Sekt-1.p'!$X:$X,'Sekt-1.p'!$A:$A,1,'Sekt-1.p'!$B:$B,$A69,'Sekt-1.p'!$V:$V,$D69)+SUMIFS('Sekt-1.p'!$AD:$AD,'Sekt-1.p'!$A:$A,1,'Sekt-1.p'!$B:$B,$A69,'Sekt-1.p'!$AA:$AA,$D69)</f>
        <v>0</v>
      </c>
      <c r="H69" s="191"/>
      <c r="I69" s="183">
        <f>SUMIFS('Sekt-1.p'!$E:$E,'Sekt-1.p'!$A:$A,2,'Sekt-1.p'!$B:$B,$A69,'Sekt-1.p'!$D:$D,$D69)+SUMIFS('Sekt-1.p'!$K:$K,'Sekt-1.p'!$A:$A,2,'Sekt-1.p'!$B:$B,$A69,'Sekt-1.p'!$J:$J,$D69)+SUMIFS('Sekt-1.p'!$Q:$Q,'Sekt-1.p'!$A:$A,2,'Sekt-1.p'!$B:$B,$A69,'Sekt-1.p'!$P:$P,$D69)+SUMIFS('Sekt-1.p'!$W:$W,'Sekt-1.p'!$A:$A,2,'Sekt-1.p'!$B:$B,$A69,'Sekt-1.p'!$V:$V,$D69)+SUMIFS('Sekt-1.p'!$AC:$AC,'Sekt-1.p'!$A:$A,2,'Sekt-1.p'!$B:$B,$A69,'Sekt-1.p'!$AA:$AA,$D69)</f>
        <v>0</v>
      </c>
      <c r="J69" s="253">
        <f>SUMIFS('Sekt-1.p'!$F:$F,'Sekt-1.p'!$A:$A,2,'Sekt-1.p'!$B:$B,$A69,'Sekt-1.p'!$D:$D,$D69)+SUMIFS('Sekt-1.p'!$L:$L,'Sekt-1.p'!$A:$A,2,'Sekt-1.p'!$B:$B,$A69,'Sekt-1.p'!$J:$J,$D69)+SUMIFS('Sekt-1.p'!$R:$R,'Sekt-1.p'!$A:$A,2,'Sekt-1.p'!$B:$B,$A69,'Sekt-1.p'!$P:$P,$D69)+SUMIFS('Sekt-1.p'!$X:$X,'Sekt-1.p'!$A:$A,2,'Sekt-1.p'!$B:$B,$A69,'Sekt-1.p'!$V:$V,$D69)+SUMIFS('Sekt-1.p'!$AD:$AD,'Sekt-1.p'!$A:$A,2,'Sekt-1.p'!$B:$B,$A69,'Sekt-1.p'!$AA:$AA,$D69)</f>
        <v>0</v>
      </c>
      <c r="K69" s="184">
        <f t="shared" si="12"/>
        <v>0</v>
      </c>
      <c r="L69" s="185">
        <f t="shared" si="13"/>
        <v>0</v>
      </c>
      <c r="M69" s="193"/>
      <c r="N69" s="183">
        <f>SUMIFS('Sekt-2.p'!$E:$E,'Sekt-2.p'!$A:$A,1,'Sekt-2.p'!$B:$B,$A69,'Sekt-2.p'!$D:$D,$D69)+SUMIFS('Sekt-2.p'!$K:$K,'Sekt-2.p'!$A:$A,1,'Sekt-2.p'!$B:$B,$A69,'Sekt-2.p'!$J:$J,$D69)+SUMIFS('Sekt-2.p'!$Q:$Q,'Sekt-2.p'!$A:$A,1,'Sekt-2.p'!$B:$B,$A69,'Sekt-2.p'!$P:$P,$D69)+SUMIFS('Sekt-2.p'!$W:$W,'Sekt-2.p'!$A:$A,1,'Sekt-2.p'!$B:$B,$A69,'Sekt-2.p'!$V:$V,$D69)+SUMIFS('Sekt-2.p'!$AC:$AC,'Sekt-2.p'!$A:$A,1,'Sekt-2.p'!$B:$B,$A69,'Sekt-2.p'!$AA:$AA,$D69)</f>
        <v>0</v>
      </c>
      <c r="O69" s="252">
        <f>SUMIFS('Sekt-2.p'!$F:$F,'Sekt-2.p'!$A:$A,1,'Sekt-2.p'!$B:$B,$A69,'Sekt-2.p'!$D:$D,$D69)+SUMIFS('Sekt-2.p'!$L:$L,'Sekt-2.p'!$A:$A,1,'Sekt-2.p'!$B:$B,$A69,'Sekt-2.p'!$J:$J,$D69)+SUMIFS('Sekt-2.p'!$R:$R,'Sekt-2.p'!$A:$A,1,'Sekt-2.p'!$B:$B,$A69,'Sekt-2.p'!$P:$P,$D69)+SUMIFS('Sekt-2.p'!$X:$X,'Sekt-2.p'!$A:$A,1,'Sekt-2.p'!$B:$B,$A69,'Sekt-2.p'!$V:$V,$D69)+SUMIFS('Sekt-2.p'!$AD:$AD,'Sekt-2.p'!$A:$A,1,'Sekt-2.p'!$B:$B,$A69,'Sekt-2.p'!$AA:$AA,$D69)</f>
        <v>0</v>
      </c>
      <c r="P69" s="191"/>
      <c r="Q69" s="183">
        <f>SUMIFS('Sekt-2.p'!$E:$E,'Sekt-2.p'!$A:$A,2,'Sekt-2.p'!$B:$B,$A69,'Sekt-2.p'!$D:$D,$D69)+SUMIFS('Sekt-2.p'!$K:$K,'Sekt-2.p'!$A:$A,2,'Sekt-2.p'!$B:$B,$A69,'Sekt-2.p'!$J:$J,$D69)+SUMIFS('Sekt-2.p'!$Q:$Q,'Sekt-2.p'!$A:$A,2,'Sekt-2.p'!$B:$B,$A69,'Sekt-2.p'!$P:$P,$D69)+SUMIFS('Sekt-2.p'!$W:$W,'Sekt-2.p'!$A:$A,2,'Sekt-2.p'!$B:$B,$A69,'Sekt-2.p'!$V:$V,$D69)+SUMIFS('Sekt-2.p'!$AC:$AC,'Sekt-2.p'!$A:$A,2,'Sekt-2.p'!$B:$B,$A69,'Sekt-2.p'!$AA:$AA,$D69)</f>
        <v>0</v>
      </c>
      <c r="R69" s="253">
        <f>SUMIFS('Sekt-2.p'!$F:$F,'Sekt-2.p'!$A:$A,2,'Sekt-2.p'!$B:$B,$A69,'Sekt-2.p'!$D:$D,$D69)+SUMIFS('Sekt-2.p'!$L:$L,'Sekt-2.p'!$A:$A,2,'Sekt-2.p'!$B:$B,$A69,'Sekt-2.p'!$J:$J,$D69)+SUMIFS('Sekt-2.p'!$R:$R,'Sekt-2.p'!$A:$A,2,'Sekt-2.p'!$B:$B,$A69,'Sekt-2.p'!$P:$P,$D69)+SUMIFS('Sekt-2.p'!$X:$X,'Sekt-2.p'!$A:$A,2,'Sekt-2.p'!$B:$B,$A69,'Sekt-2.p'!$V:$V,$D69)+SUMIFS('Sekt-2.p'!$AD:$AD,'Sekt-2.p'!$A:$A,2,'Sekt-2.p'!$B:$B,$A69,'Sekt-2.p'!$AA:$AA,$D69)</f>
        <v>0</v>
      </c>
      <c r="S69" s="184">
        <f t="shared" si="14"/>
        <v>0</v>
      </c>
      <c r="T69" s="185">
        <f t="shared" si="15"/>
        <v>0</v>
      </c>
      <c r="U69" s="196"/>
      <c r="V69" s="183">
        <f>SUMIFS('Sekt-3.p'!$E:$E,'Sekt-3.p'!$A:$A,1,'Sekt-3.p'!$B:$B,$A69,'Sekt-3.p'!$D:$D,$D69)+SUMIFS('Sekt-3.p'!$K:$K,'Sekt-3.p'!$A:$A,1,'Sekt-3.p'!$B:$B,$A69,'Sekt-3.p'!$J:$J,$D69)+SUMIFS('Sekt-3.p'!$Q:$Q,'Sekt-3.p'!$A:$A,1,'Sekt-3.p'!$B:$B,$A69,'Sekt-3.p'!$P:$P,$D69)+SUMIFS('Sekt-3.p'!$W:$W,'Sekt-3.p'!$A:$A,1,'Sekt-3.p'!$B:$B,$A69,'Sekt-3.p'!$V:$V,$D69)+SUMIFS('Sekt-3.p'!$AC:$AC,'Sekt-3.p'!$A:$A,1,'Sekt-3.p'!$B:$B,$A69,'Sekt-3.p'!$AA:$AA,$D69)</f>
        <v>0</v>
      </c>
      <c r="W69" s="252">
        <f>SUMIFS('Sekt-3.p'!$F:$F,'Sekt-3.p'!$A:$A,1,'Sekt-3.p'!$B:$B,$A69,'Sekt-3.p'!$D:$D,$D69)+SUMIFS('Sekt-3.p'!$L:$L,'Sekt-3.p'!$A:$A,1,'Sekt-3.p'!$B:$B,$A69,'Sekt-3.p'!$J:$J,$D69)+SUMIFS('Sekt-3.p'!$R:$R,'Sekt-3.p'!$A:$A,1,'Sekt-3.p'!$B:$B,$A69,'Sekt-3.p'!$P:$P,$D69)+SUMIFS('Sekt-3.p'!$X:$X,'Sekt-3.p'!$A:$A,1,'Sekt-3.p'!$B:$B,$A69,'Sekt-3.p'!$V:$V,$D69)+SUMIFS('Sekt-3.p'!$AD:$AD,'Sekt-3.p'!$A:$A,1,'Sekt-3.p'!$B:$B,$A69,'Sekt-3.p'!$AA:$AA,$D69)</f>
        <v>0</v>
      </c>
      <c r="X69" s="191"/>
      <c r="Y69" s="183">
        <f>SUMIFS('Sekt-3.p'!$E:$E,'Sekt-3.p'!$A:$A,2,'Sekt-3.p'!$B:$B,$A69,'Sekt-3.p'!$D:$D,$D69)+SUMIFS('Sekt-3.p'!$K:$K,'Sekt-3.p'!$A:$A,2,'Sekt-3.p'!$B:$B,$A69,'Sekt-3.p'!$J:$J,$D69)+SUMIFS('Sekt-3.p'!$Q:$Q,'Sekt-3.p'!$A:$A,2,'Sekt-3.p'!$B:$B,$A69,'Sekt-3.p'!$P:$P,$D69)+SUMIFS('Sekt-3.p'!$W:$W,'Sekt-3.p'!$A:$A,2,'Sekt-3.p'!$B:$B,$A69,'Sekt-3.p'!$V:$V,$D69)+SUMIFS('Sekt-3.p'!$AC:$AC,'Sekt-3.p'!$A:$A,2,'Sekt-3.p'!$B:$B,$A69,'Sekt-3.p'!$AA:$AA,$D69)</f>
        <v>0</v>
      </c>
      <c r="Z69" s="252">
        <f>SUMIFS('Sekt-3.p'!$F:$F,'Sekt-3.p'!$A:$A,2,'Sekt-3.p'!$B:$B,$A69,'Sekt-3.p'!$D:$D,$D69)+SUMIFS('Sekt-3.p'!$L:$L,'Sekt-3.p'!$A:$A,2,'Sekt-3.p'!$B:$B,$A69,'Sekt-3.p'!$J:$J,$D69)+SUMIFS('Sekt-3.p'!$R:$R,'Sekt-3.p'!$A:$A,2,'Sekt-3.p'!$B:$B,$A69,'Sekt-3.p'!$P:$P,$D69)+SUMIFS('Sekt-3.p'!$X:$X,'Sekt-3.p'!$A:$A,2,'Sekt-3.p'!$B:$B,$A69,'Sekt-3.p'!$V:$V,$D69)+SUMIFS('Sekt-3.p'!$AD:$AD,'Sekt-3.p'!$A:$A,2,'Sekt-3.p'!$B:$B,$A69,'Sekt-3.p'!$AA:$AA,$D69)</f>
        <v>0</v>
      </c>
      <c r="AA69" s="184">
        <f t="shared" si="16"/>
        <v>0</v>
      </c>
      <c r="AB69" s="254">
        <f t="shared" si="17"/>
        <v>0</v>
      </c>
      <c r="AC69" s="196"/>
      <c r="AD69" s="183">
        <f>SUMIFS('Sekt-4.p'!$E:$E,'Sekt-4.p'!$A:$A,1,'Sekt-4.p'!$B:$B,$A69,'Sekt-4.p'!$D:$D,$D69)+SUMIFS('Sekt-4.p'!$K:$K,'Sekt-4.p'!$A:$A,1,'Sekt-4.p'!$B:$B,$A69,'Sekt-4.p'!$J:$J,$D69)+SUMIFS('Sekt-4.p'!$Q:$Q,'Sekt-4.p'!$A:$A,1,'Sekt-4.p'!$B:$B,$A69,'Sekt-4.p'!$P:$P,$D69)+SUMIFS('Sekt-4.p'!$W:$W,'Sekt-4.p'!$A:$A,1,'Sekt-4.p'!$B:$B,$A69,'Sekt-4.p'!$V:$V,$D69)+SUMIFS('Sekt-4.p'!$AC:$AC,'Sekt-4.p'!$A:$A,1,'Sekt-4.p'!$B:$B,$A69,'Sekt-4.p'!$AA:$AA,$D69)</f>
        <v>0</v>
      </c>
      <c r="AE69" s="252">
        <f>SUMIFS('Sekt-4.p'!$F:$F,'Sekt-4.p'!$A:$A,1,'Sekt-4.p'!$B:$B,$A69,'Sekt-4.p'!$D:$D,$D69)+SUMIFS('Sekt-4.p'!$L:$L,'Sekt-4.p'!$A:$A,1,'Sekt-4.p'!$B:$B,$A69,'Sekt-4.p'!$J:$J,$D69)+SUMIFS('Sekt-4.p'!$R:$R,'Sekt-4.p'!$A:$A,1,'Sekt-4.p'!$B:$B,$A69,'Sekt-4.p'!$P:$P,$D69)+SUMIFS('Sekt-4.p'!$X:$X,'Sekt-4.p'!$A:$A,1,'Sekt-4.p'!$B:$B,$A69,'Sekt-4.p'!$V:$V,$D69)+SUMIFS('Sekt-4.p'!$AD:$AD,'Sekt-4.p'!$A:$A,1,'Sekt-4.p'!$B:$B,$A69,'Sekt-4.p'!$AA:$AA,$D69)</f>
        <v>0</v>
      </c>
      <c r="AF69" s="191"/>
      <c r="AG69" s="183">
        <f>SUMIFS('Sekt-4.p'!$E:$E,'Sekt-4.p'!$A:$A,1,'Sekt-4.p'!$B:$B,$A69,'Sekt-4.p'!$D:$D,$D69)+SUMIFS('Sekt-4.p'!$K:$K,'Sekt-4.p'!$A:$A,1,'Sekt-4.p'!$B:$B,$A69,'Sekt-4.p'!$J:$J,$D69)+SUMIFS('Sekt-4.p'!$Q:$Q,'Sekt-4.p'!$A:$A,1,'Sekt-4.p'!$B:$B,$A69,'Sekt-4.p'!$P:$P,$D69)+SUMIFS('Sekt-4.p'!$W:$W,'Sekt-4.p'!$A:$A,1,'Sekt-4.p'!$B:$B,$A69,'Sekt-4.p'!$V:$V,$D69)+SUMIFS('Sekt-4.p'!$AC:$AC,'Sekt-4.p'!$A:$A,1,'Sekt-4.p'!$B:$B,$A69,'Sekt-4.p'!$AA:$AA,$D69)</f>
        <v>0</v>
      </c>
      <c r="AH69" s="252">
        <f>SUMIFS('Sekt-4.p'!$F:$F,'Sekt-4.p'!$A:$A,1,'Sekt-4.p'!$B:$B,$A69,'Sekt-4.p'!$D:$D,$D69)+SUMIFS('Sekt-4.p'!$L:$L,'Sekt-4.p'!$A:$A,1,'Sekt-4.p'!$B:$B,$A69,'Sekt-4.p'!$J:$J,$D69)+SUMIFS('Sekt-4.p'!$R:$R,'Sekt-4.p'!$A:$A,1,'Sekt-4.p'!$B:$B,$A69,'Sekt-4.p'!$P:$P,$D69)+SUMIFS('Sekt-4.p'!$X:$X,'Sekt-4.p'!$A:$A,1,'Sekt-4.p'!$B:$B,$A69,'Sekt-4.p'!$V:$V,$D69)+SUMIFS('Sekt-4.p'!$AD:$AD,'Sekt-4.p'!$A:$A,1,'Sekt-4.p'!$B:$B,$A69,'Sekt-4.p'!$AA:$AA,$D69)</f>
        <v>0</v>
      </c>
      <c r="AI69" s="184">
        <f t="shared" si="18"/>
        <v>0</v>
      </c>
      <c r="AJ69" s="257">
        <f t="shared" si="19"/>
        <v>0</v>
      </c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1:51" ht="12.75" customHeight="1" x14ac:dyDescent="0.15">
      <c r="A70" s="173"/>
      <c r="B70" s="217">
        <f>COUNTIF(C$10:C70,C70)</f>
        <v>0</v>
      </c>
      <c r="C70" s="220"/>
      <c r="D70" s="304"/>
      <c r="E70" s="189"/>
      <c r="F70" s="183">
        <f>SUMIFS('Sekt-1.p'!$E:$E,'Sekt-1.p'!$A:$A,1,'Sekt-1.p'!$B:$B,$A70,'Sekt-1.p'!$D:$D,$D70)+SUMIFS('Sekt-1.p'!$K:$K,'Sekt-1.p'!$A:$A,1,'Sekt-1.p'!$B:$B,$A70,'Sekt-1.p'!$J:$J,$D70)+SUMIFS('Sekt-1.p'!$Q:$Q,'Sekt-1.p'!$A:$A,1,'Sekt-1.p'!$B:$B,$A70,'Sekt-1.p'!$P:$P,$D70)+SUMIFS('Sekt-1.p'!$W:$W,'Sekt-1.p'!$A:$A,1,'Sekt-1.p'!$B:$B,$A70,'Sekt-1.p'!$V:$V,$D70)+SUMIFS('Sekt-1.p'!$AC:$AC,'Sekt-1.p'!$A:$A,1,'Sekt-1.p'!$B:$B,$A70,'Sekt-1.p'!$AA:$AA,$D70)</f>
        <v>0</v>
      </c>
      <c r="G70" s="252">
        <f>SUMIFS('Sekt-1.p'!$F:$F,'Sekt-1.p'!$A:$A,1,'Sekt-1.p'!$B:$B,$A70,'Sekt-1.p'!$D:$D,$D70)+SUMIFS('Sekt-1.p'!$L:$L,'Sekt-1.p'!$A:$A,1,'Sekt-1.p'!$B:$B,$A70,'Sekt-1.p'!$J:$J,$D70)+SUMIFS('Sekt-1.p'!$R:$R,'Sekt-1.p'!$A:$A,1,'Sekt-1.p'!$B:$B,$A70,'Sekt-1.p'!$P:$P,$D70)+SUMIFS('Sekt-1.p'!$X:$X,'Sekt-1.p'!$A:$A,1,'Sekt-1.p'!$B:$B,$A70,'Sekt-1.p'!$V:$V,$D70)+SUMIFS('Sekt-1.p'!$AD:$AD,'Sekt-1.p'!$A:$A,1,'Sekt-1.p'!$B:$B,$A70,'Sekt-1.p'!$AA:$AA,$D70)</f>
        <v>0</v>
      </c>
      <c r="H70" s="191"/>
      <c r="I70" s="183">
        <f>SUMIFS('Sekt-1.p'!$E:$E,'Sekt-1.p'!$A:$A,2,'Sekt-1.p'!$B:$B,$A70,'Sekt-1.p'!$D:$D,$D70)+SUMIFS('Sekt-1.p'!$K:$K,'Sekt-1.p'!$A:$A,2,'Sekt-1.p'!$B:$B,$A70,'Sekt-1.p'!$J:$J,$D70)+SUMIFS('Sekt-1.p'!$Q:$Q,'Sekt-1.p'!$A:$A,2,'Sekt-1.p'!$B:$B,$A70,'Sekt-1.p'!$P:$P,$D70)+SUMIFS('Sekt-1.p'!$W:$W,'Sekt-1.p'!$A:$A,2,'Sekt-1.p'!$B:$B,$A70,'Sekt-1.p'!$V:$V,$D70)+SUMIFS('Sekt-1.p'!$AC:$AC,'Sekt-1.p'!$A:$A,2,'Sekt-1.p'!$B:$B,$A70,'Sekt-1.p'!$AA:$AA,$D70)</f>
        <v>0</v>
      </c>
      <c r="J70" s="253">
        <f>SUMIFS('Sekt-1.p'!$F:$F,'Sekt-1.p'!$A:$A,2,'Sekt-1.p'!$B:$B,$A70,'Sekt-1.p'!$D:$D,$D70)+SUMIFS('Sekt-1.p'!$L:$L,'Sekt-1.p'!$A:$A,2,'Sekt-1.p'!$B:$B,$A70,'Sekt-1.p'!$J:$J,$D70)+SUMIFS('Sekt-1.p'!$R:$R,'Sekt-1.p'!$A:$A,2,'Sekt-1.p'!$B:$B,$A70,'Sekt-1.p'!$P:$P,$D70)+SUMIFS('Sekt-1.p'!$X:$X,'Sekt-1.p'!$A:$A,2,'Sekt-1.p'!$B:$B,$A70,'Sekt-1.p'!$V:$V,$D70)+SUMIFS('Sekt-1.p'!$AD:$AD,'Sekt-1.p'!$A:$A,2,'Sekt-1.p'!$B:$B,$A70,'Sekt-1.p'!$AA:$AA,$D70)</f>
        <v>0</v>
      </c>
      <c r="K70" s="184">
        <f t="shared" si="12"/>
        <v>0</v>
      </c>
      <c r="L70" s="185">
        <f t="shared" si="13"/>
        <v>0</v>
      </c>
      <c r="M70" s="193"/>
      <c r="N70" s="183">
        <f>SUMIFS('Sekt-2.p'!$E:$E,'Sekt-2.p'!$A:$A,1,'Sekt-2.p'!$B:$B,$A70,'Sekt-2.p'!$D:$D,$D70)+SUMIFS('Sekt-2.p'!$K:$K,'Sekt-2.p'!$A:$A,1,'Sekt-2.p'!$B:$B,$A70,'Sekt-2.p'!$J:$J,$D70)+SUMIFS('Sekt-2.p'!$Q:$Q,'Sekt-2.p'!$A:$A,1,'Sekt-2.p'!$B:$B,$A70,'Sekt-2.p'!$P:$P,$D70)+SUMIFS('Sekt-2.p'!$W:$W,'Sekt-2.p'!$A:$A,1,'Sekt-2.p'!$B:$B,$A70,'Sekt-2.p'!$V:$V,$D70)+SUMIFS('Sekt-2.p'!$AC:$AC,'Sekt-2.p'!$A:$A,1,'Sekt-2.p'!$B:$B,$A70,'Sekt-2.p'!$AA:$AA,$D70)</f>
        <v>0</v>
      </c>
      <c r="O70" s="252">
        <f>SUMIFS('Sekt-2.p'!$F:$F,'Sekt-2.p'!$A:$A,1,'Sekt-2.p'!$B:$B,$A70,'Sekt-2.p'!$D:$D,$D70)+SUMIFS('Sekt-2.p'!$L:$L,'Sekt-2.p'!$A:$A,1,'Sekt-2.p'!$B:$B,$A70,'Sekt-2.p'!$J:$J,$D70)+SUMIFS('Sekt-2.p'!$R:$R,'Sekt-2.p'!$A:$A,1,'Sekt-2.p'!$B:$B,$A70,'Sekt-2.p'!$P:$P,$D70)+SUMIFS('Sekt-2.p'!$X:$X,'Sekt-2.p'!$A:$A,1,'Sekt-2.p'!$B:$B,$A70,'Sekt-2.p'!$V:$V,$D70)+SUMIFS('Sekt-2.p'!$AD:$AD,'Sekt-2.p'!$A:$A,1,'Sekt-2.p'!$B:$B,$A70,'Sekt-2.p'!$AA:$AA,$D70)</f>
        <v>0</v>
      </c>
      <c r="P70" s="191"/>
      <c r="Q70" s="183">
        <f>SUMIFS('Sekt-2.p'!$E:$E,'Sekt-2.p'!$A:$A,2,'Sekt-2.p'!$B:$B,$A70,'Sekt-2.p'!$D:$D,$D70)+SUMIFS('Sekt-2.p'!$K:$K,'Sekt-2.p'!$A:$A,2,'Sekt-2.p'!$B:$B,$A70,'Sekt-2.p'!$J:$J,$D70)+SUMIFS('Sekt-2.p'!$Q:$Q,'Sekt-2.p'!$A:$A,2,'Sekt-2.p'!$B:$B,$A70,'Sekt-2.p'!$P:$P,$D70)+SUMIFS('Sekt-2.p'!$W:$W,'Sekt-2.p'!$A:$A,2,'Sekt-2.p'!$B:$B,$A70,'Sekt-2.p'!$V:$V,$D70)+SUMIFS('Sekt-2.p'!$AC:$AC,'Sekt-2.p'!$A:$A,2,'Sekt-2.p'!$B:$B,$A70,'Sekt-2.p'!$AA:$AA,$D70)</f>
        <v>0</v>
      </c>
      <c r="R70" s="253">
        <f>SUMIFS('Sekt-2.p'!$F:$F,'Sekt-2.p'!$A:$A,2,'Sekt-2.p'!$B:$B,$A70,'Sekt-2.p'!$D:$D,$D70)+SUMIFS('Sekt-2.p'!$L:$L,'Sekt-2.p'!$A:$A,2,'Sekt-2.p'!$B:$B,$A70,'Sekt-2.p'!$J:$J,$D70)+SUMIFS('Sekt-2.p'!$R:$R,'Sekt-2.p'!$A:$A,2,'Sekt-2.p'!$B:$B,$A70,'Sekt-2.p'!$P:$P,$D70)+SUMIFS('Sekt-2.p'!$X:$X,'Sekt-2.p'!$A:$A,2,'Sekt-2.p'!$B:$B,$A70,'Sekt-2.p'!$V:$V,$D70)+SUMIFS('Sekt-2.p'!$AD:$AD,'Sekt-2.p'!$A:$A,2,'Sekt-2.p'!$B:$B,$A70,'Sekt-2.p'!$AA:$AA,$D70)</f>
        <v>0</v>
      </c>
      <c r="S70" s="184">
        <f t="shared" si="14"/>
        <v>0</v>
      </c>
      <c r="T70" s="185">
        <f t="shared" si="15"/>
        <v>0</v>
      </c>
      <c r="U70" s="191"/>
      <c r="V70" s="183">
        <f>SUMIFS('Sekt-3.p'!$E:$E,'Sekt-3.p'!$A:$A,1,'Sekt-3.p'!$B:$B,$A70,'Sekt-3.p'!$D:$D,$D70)+SUMIFS('Sekt-3.p'!$K:$K,'Sekt-3.p'!$A:$A,1,'Sekt-3.p'!$B:$B,$A70,'Sekt-3.p'!$J:$J,$D70)+SUMIFS('Sekt-3.p'!$Q:$Q,'Sekt-3.p'!$A:$A,1,'Sekt-3.p'!$B:$B,$A70,'Sekt-3.p'!$P:$P,$D70)+SUMIFS('Sekt-3.p'!$W:$W,'Sekt-3.p'!$A:$A,1,'Sekt-3.p'!$B:$B,$A70,'Sekt-3.p'!$V:$V,$D70)+SUMIFS('Sekt-3.p'!$AC:$AC,'Sekt-3.p'!$A:$A,1,'Sekt-3.p'!$B:$B,$A70,'Sekt-3.p'!$AA:$AA,$D70)</f>
        <v>0</v>
      </c>
      <c r="W70" s="252">
        <f>SUMIFS('Sekt-3.p'!$F:$F,'Sekt-3.p'!$A:$A,1,'Sekt-3.p'!$B:$B,$A70,'Sekt-3.p'!$D:$D,$D70)+SUMIFS('Sekt-3.p'!$L:$L,'Sekt-3.p'!$A:$A,1,'Sekt-3.p'!$B:$B,$A70,'Sekt-3.p'!$J:$J,$D70)+SUMIFS('Sekt-3.p'!$R:$R,'Sekt-3.p'!$A:$A,1,'Sekt-3.p'!$B:$B,$A70,'Sekt-3.p'!$P:$P,$D70)+SUMIFS('Sekt-3.p'!$X:$X,'Sekt-3.p'!$A:$A,1,'Sekt-3.p'!$B:$B,$A70,'Sekt-3.p'!$V:$V,$D70)+SUMIFS('Sekt-3.p'!$AD:$AD,'Sekt-3.p'!$A:$A,1,'Sekt-3.p'!$B:$B,$A70,'Sekt-3.p'!$AA:$AA,$D70)</f>
        <v>0</v>
      </c>
      <c r="X70" s="191"/>
      <c r="Y70" s="183">
        <f>SUMIFS('Sekt-3.p'!$E:$E,'Sekt-3.p'!$A:$A,2,'Sekt-3.p'!$B:$B,$A70,'Sekt-3.p'!$D:$D,$D70)+SUMIFS('Sekt-3.p'!$K:$K,'Sekt-3.p'!$A:$A,2,'Sekt-3.p'!$B:$B,$A70,'Sekt-3.p'!$J:$J,$D70)+SUMIFS('Sekt-3.p'!$Q:$Q,'Sekt-3.p'!$A:$A,2,'Sekt-3.p'!$B:$B,$A70,'Sekt-3.p'!$P:$P,$D70)+SUMIFS('Sekt-3.p'!$W:$W,'Sekt-3.p'!$A:$A,2,'Sekt-3.p'!$B:$B,$A70,'Sekt-3.p'!$V:$V,$D70)+SUMIFS('Sekt-3.p'!$AC:$AC,'Sekt-3.p'!$A:$A,2,'Sekt-3.p'!$B:$B,$A70,'Sekt-3.p'!$AA:$AA,$D70)</f>
        <v>0</v>
      </c>
      <c r="Z70" s="252">
        <f>SUMIFS('Sekt-3.p'!$F:$F,'Sekt-3.p'!$A:$A,2,'Sekt-3.p'!$B:$B,$A70,'Sekt-3.p'!$D:$D,$D70)+SUMIFS('Sekt-3.p'!$L:$L,'Sekt-3.p'!$A:$A,2,'Sekt-3.p'!$B:$B,$A70,'Sekt-3.p'!$J:$J,$D70)+SUMIFS('Sekt-3.p'!$R:$R,'Sekt-3.p'!$A:$A,2,'Sekt-3.p'!$B:$B,$A70,'Sekt-3.p'!$P:$P,$D70)+SUMIFS('Sekt-3.p'!$X:$X,'Sekt-3.p'!$A:$A,2,'Sekt-3.p'!$B:$B,$A70,'Sekt-3.p'!$V:$V,$D70)+SUMIFS('Sekt-3.p'!$AD:$AD,'Sekt-3.p'!$A:$A,2,'Sekt-3.p'!$B:$B,$A70,'Sekt-3.p'!$AA:$AA,$D70)</f>
        <v>0</v>
      </c>
      <c r="AA70" s="184">
        <f t="shared" si="16"/>
        <v>0</v>
      </c>
      <c r="AB70" s="254">
        <f t="shared" si="17"/>
        <v>0</v>
      </c>
      <c r="AC70" s="191"/>
      <c r="AD70" s="183">
        <f>SUMIFS('Sekt-4.p'!$E:$E,'Sekt-4.p'!$A:$A,1,'Sekt-4.p'!$B:$B,$A70,'Sekt-4.p'!$D:$D,$D70)+SUMIFS('Sekt-4.p'!$K:$K,'Sekt-4.p'!$A:$A,1,'Sekt-4.p'!$B:$B,$A70,'Sekt-4.p'!$J:$J,$D70)+SUMIFS('Sekt-4.p'!$Q:$Q,'Sekt-4.p'!$A:$A,1,'Sekt-4.p'!$B:$B,$A70,'Sekt-4.p'!$P:$P,$D70)+SUMIFS('Sekt-4.p'!$W:$W,'Sekt-4.p'!$A:$A,1,'Sekt-4.p'!$B:$B,$A70,'Sekt-4.p'!$V:$V,$D70)+SUMIFS('Sekt-4.p'!$AC:$AC,'Sekt-4.p'!$A:$A,1,'Sekt-4.p'!$B:$B,$A70,'Sekt-4.p'!$AA:$AA,$D70)</f>
        <v>0</v>
      </c>
      <c r="AE70" s="252">
        <f>SUMIFS('Sekt-4.p'!$F:$F,'Sekt-4.p'!$A:$A,1,'Sekt-4.p'!$B:$B,$A70,'Sekt-4.p'!$D:$D,$D70)+SUMIFS('Sekt-4.p'!$L:$L,'Sekt-4.p'!$A:$A,1,'Sekt-4.p'!$B:$B,$A70,'Sekt-4.p'!$J:$J,$D70)+SUMIFS('Sekt-4.p'!$R:$R,'Sekt-4.p'!$A:$A,1,'Sekt-4.p'!$B:$B,$A70,'Sekt-4.p'!$P:$P,$D70)+SUMIFS('Sekt-4.p'!$X:$X,'Sekt-4.p'!$A:$A,1,'Sekt-4.p'!$B:$B,$A70,'Sekt-4.p'!$V:$V,$D70)+SUMIFS('Sekt-4.p'!$AD:$AD,'Sekt-4.p'!$A:$A,1,'Sekt-4.p'!$B:$B,$A70,'Sekt-4.p'!$AA:$AA,$D70)</f>
        <v>0</v>
      </c>
      <c r="AF70" s="191"/>
      <c r="AG70" s="183">
        <f>SUMIFS('Sekt-4.p'!$E:$E,'Sekt-4.p'!$A:$A,1,'Sekt-4.p'!$B:$B,$A70,'Sekt-4.p'!$D:$D,$D70)+SUMIFS('Sekt-4.p'!$K:$K,'Sekt-4.p'!$A:$A,1,'Sekt-4.p'!$B:$B,$A70,'Sekt-4.p'!$J:$J,$D70)+SUMIFS('Sekt-4.p'!$Q:$Q,'Sekt-4.p'!$A:$A,1,'Sekt-4.p'!$B:$B,$A70,'Sekt-4.p'!$P:$P,$D70)+SUMIFS('Sekt-4.p'!$W:$W,'Sekt-4.p'!$A:$A,1,'Sekt-4.p'!$B:$B,$A70,'Sekt-4.p'!$V:$V,$D70)+SUMIFS('Sekt-4.p'!$AC:$AC,'Sekt-4.p'!$A:$A,1,'Sekt-4.p'!$B:$B,$A70,'Sekt-4.p'!$AA:$AA,$D70)</f>
        <v>0</v>
      </c>
      <c r="AH70" s="252">
        <f>SUMIFS('Sekt-4.p'!$F:$F,'Sekt-4.p'!$A:$A,1,'Sekt-4.p'!$B:$B,$A70,'Sekt-4.p'!$D:$D,$D70)+SUMIFS('Sekt-4.p'!$L:$L,'Sekt-4.p'!$A:$A,1,'Sekt-4.p'!$B:$B,$A70,'Sekt-4.p'!$J:$J,$D70)+SUMIFS('Sekt-4.p'!$R:$R,'Sekt-4.p'!$A:$A,1,'Sekt-4.p'!$B:$B,$A70,'Sekt-4.p'!$P:$P,$D70)+SUMIFS('Sekt-4.p'!$X:$X,'Sekt-4.p'!$A:$A,1,'Sekt-4.p'!$B:$B,$A70,'Sekt-4.p'!$V:$V,$D70)+SUMIFS('Sekt-4.p'!$AD:$AD,'Sekt-4.p'!$A:$A,1,'Sekt-4.p'!$B:$B,$A70,'Sekt-4.p'!$AA:$AA,$D70)</f>
        <v>0</v>
      </c>
      <c r="AI70" s="184">
        <f t="shared" si="18"/>
        <v>0</v>
      </c>
      <c r="AJ70" s="257">
        <f t="shared" si="19"/>
        <v>0</v>
      </c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1:51" ht="12.75" customHeight="1" x14ac:dyDescent="0.15">
      <c r="A71" s="173"/>
      <c r="B71" s="217">
        <f>COUNTIF(C$10:C71,C71)</f>
        <v>0</v>
      </c>
      <c r="C71" s="220"/>
      <c r="D71" s="304"/>
      <c r="E71" s="189"/>
      <c r="F71" s="183">
        <f>SUMIFS('Sekt-1.p'!$E:$E,'Sekt-1.p'!$A:$A,1,'Sekt-1.p'!$B:$B,$A71,'Sekt-1.p'!$D:$D,$D71)+SUMIFS('Sekt-1.p'!$K:$K,'Sekt-1.p'!$A:$A,1,'Sekt-1.p'!$B:$B,$A71,'Sekt-1.p'!$J:$J,$D71)+SUMIFS('Sekt-1.p'!$Q:$Q,'Sekt-1.p'!$A:$A,1,'Sekt-1.p'!$B:$B,$A71,'Sekt-1.p'!$P:$P,$D71)+SUMIFS('Sekt-1.p'!$W:$W,'Sekt-1.p'!$A:$A,1,'Sekt-1.p'!$B:$B,$A71,'Sekt-1.p'!$V:$V,$D71)+SUMIFS('Sekt-1.p'!$AC:$AC,'Sekt-1.p'!$A:$A,1,'Sekt-1.p'!$B:$B,$A71,'Sekt-1.p'!$AA:$AA,$D71)</f>
        <v>0</v>
      </c>
      <c r="G71" s="252">
        <f>SUMIFS('Sekt-1.p'!$F:$F,'Sekt-1.p'!$A:$A,1,'Sekt-1.p'!$B:$B,$A71,'Sekt-1.p'!$D:$D,$D71)+SUMIFS('Sekt-1.p'!$L:$L,'Sekt-1.p'!$A:$A,1,'Sekt-1.p'!$B:$B,$A71,'Sekt-1.p'!$J:$J,$D71)+SUMIFS('Sekt-1.p'!$R:$R,'Sekt-1.p'!$A:$A,1,'Sekt-1.p'!$B:$B,$A71,'Sekt-1.p'!$P:$P,$D71)+SUMIFS('Sekt-1.p'!$X:$X,'Sekt-1.p'!$A:$A,1,'Sekt-1.p'!$B:$B,$A71,'Sekt-1.p'!$V:$V,$D71)+SUMIFS('Sekt-1.p'!$AD:$AD,'Sekt-1.p'!$A:$A,1,'Sekt-1.p'!$B:$B,$A71,'Sekt-1.p'!$AA:$AA,$D71)</f>
        <v>0</v>
      </c>
      <c r="H71" s="191"/>
      <c r="I71" s="183">
        <f>SUMIFS('Sekt-1.p'!$E:$E,'Sekt-1.p'!$A:$A,2,'Sekt-1.p'!$B:$B,$A71,'Sekt-1.p'!$D:$D,$D71)+SUMIFS('Sekt-1.p'!$K:$K,'Sekt-1.p'!$A:$A,2,'Sekt-1.p'!$B:$B,$A71,'Sekt-1.p'!$J:$J,$D71)+SUMIFS('Sekt-1.p'!$Q:$Q,'Sekt-1.p'!$A:$A,2,'Sekt-1.p'!$B:$B,$A71,'Sekt-1.p'!$P:$P,$D71)+SUMIFS('Sekt-1.p'!$W:$W,'Sekt-1.p'!$A:$A,2,'Sekt-1.p'!$B:$B,$A71,'Sekt-1.p'!$V:$V,$D71)+SUMIFS('Sekt-1.p'!$AC:$AC,'Sekt-1.p'!$A:$A,2,'Sekt-1.p'!$B:$B,$A71,'Sekt-1.p'!$AA:$AA,$D71)</f>
        <v>0</v>
      </c>
      <c r="J71" s="253">
        <f>SUMIFS('Sekt-1.p'!$F:$F,'Sekt-1.p'!$A:$A,2,'Sekt-1.p'!$B:$B,$A71,'Sekt-1.p'!$D:$D,$D71)+SUMIFS('Sekt-1.p'!$L:$L,'Sekt-1.p'!$A:$A,2,'Sekt-1.p'!$B:$B,$A71,'Sekt-1.p'!$J:$J,$D71)+SUMIFS('Sekt-1.p'!$R:$R,'Sekt-1.p'!$A:$A,2,'Sekt-1.p'!$B:$B,$A71,'Sekt-1.p'!$P:$P,$D71)+SUMIFS('Sekt-1.p'!$X:$X,'Sekt-1.p'!$A:$A,2,'Sekt-1.p'!$B:$B,$A71,'Sekt-1.p'!$V:$V,$D71)+SUMIFS('Sekt-1.p'!$AD:$AD,'Sekt-1.p'!$A:$A,2,'Sekt-1.p'!$B:$B,$A71,'Sekt-1.p'!$AA:$AA,$D71)</f>
        <v>0</v>
      </c>
      <c r="K71" s="184">
        <f t="shared" si="12"/>
        <v>0</v>
      </c>
      <c r="L71" s="185">
        <f t="shared" si="13"/>
        <v>0</v>
      </c>
      <c r="M71" s="193"/>
      <c r="N71" s="183">
        <f>SUMIFS('Sekt-2.p'!$E:$E,'Sekt-2.p'!$A:$A,1,'Sekt-2.p'!$B:$B,$A71,'Sekt-2.p'!$D:$D,$D71)+SUMIFS('Sekt-2.p'!$K:$K,'Sekt-2.p'!$A:$A,1,'Sekt-2.p'!$B:$B,$A71,'Sekt-2.p'!$J:$J,$D71)+SUMIFS('Sekt-2.p'!$Q:$Q,'Sekt-2.p'!$A:$A,1,'Sekt-2.p'!$B:$B,$A71,'Sekt-2.p'!$P:$P,$D71)+SUMIFS('Sekt-2.p'!$W:$W,'Sekt-2.p'!$A:$A,1,'Sekt-2.p'!$B:$B,$A71,'Sekt-2.p'!$V:$V,$D71)+SUMIFS('Sekt-2.p'!$AC:$AC,'Sekt-2.p'!$A:$A,1,'Sekt-2.p'!$B:$B,$A71,'Sekt-2.p'!$AA:$AA,$D71)</f>
        <v>0</v>
      </c>
      <c r="O71" s="252">
        <f>SUMIFS('Sekt-2.p'!$F:$F,'Sekt-2.p'!$A:$A,1,'Sekt-2.p'!$B:$B,$A71,'Sekt-2.p'!$D:$D,$D71)+SUMIFS('Sekt-2.p'!$L:$L,'Sekt-2.p'!$A:$A,1,'Sekt-2.p'!$B:$B,$A71,'Sekt-2.p'!$J:$J,$D71)+SUMIFS('Sekt-2.p'!$R:$R,'Sekt-2.p'!$A:$A,1,'Sekt-2.p'!$B:$B,$A71,'Sekt-2.p'!$P:$P,$D71)+SUMIFS('Sekt-2.p'!$X:$X,'Sekt-2.p'!$A:$A,1,'Sekt-2.p'!$B:$B,$A71,'Sekt-2.p'!$V:$V,$D71)+SUMIFS('Sekt-2.p'!$AD:$AD,'Sekt-2.p'!$A:$A,1,'Sekt-2.p'!$B:$B,$A71,'Sekt-2.p'!$AA:$AA,$D71)</f>
        <v>0</v>
      </c>
      <c r="P71" s="191"/>
      <c r="Q71" s="183">
        <f>SUMIFS('Sekt-2.p'!$E:$E,'Sekt-2.p'!$A:$A,2,'Sekt-2.p'!$B:$B,$A71,'Sekt-2.p'!$D:$D,$D71)+SUMIFS('Sekt-2.p'!$K:$K,'Sekt-2.p'!$A:$A,2,'Sekt-2.p'!$B:$B,$A71,'Sekt-2.p'!$J:$J,$D71)+SUMIFS('Sekt-2.p'!$Q:$Q,'Sekt-2.p'!$A:$A,2,'Sekt-2.p'!$B:$B,$A71,'Sekt-2.p'!$P:$P,$D71)+SUMIFS('Sekt-2.p'!$W:$W,'Sekt-2.p'!$A:$A,2,'Sekt-2.p'!$B:$B,$A71,'Sekt-2.p'!$V:$V,$D71)+SUMIFS('Sekt-2.p'!$AC:$AC,'Sekt-2.p'!$A:$A,2,'Sekt-2.p'!$B:$B,$A71,'Sekt-2.p'!$AA:$AA,$D71)</f>
        <v>0</v>
      </c>
      <c r="R71" s="253">
        <f>SUMIFS('Sekt-2.p'!$F:$F,'Sekt-2.p'!$A:$A,2,'Sekt-2.p'!$B:$B,$A71,'Sekt-2.p'!$D:$D,$D71)+SUMIFS('Sekt-2.p'!$L:$L,'Sekt-2.p'!$A:$A,2,'Sekt-2.p'!$B:$B,$A71,'Sekt-2.p'!$J:$J,$D71)+SUMIFS('Sekt-2.p'!$R:$R,'Sekt-2.p'!$A:$A,2,'Sekt-2.p'!$B:$B,$A71,'Sekt-2.p'!$P:$P,$D71)+SUMIFS('Sekt-2.p'!$X:$X,'Sekt-2.p'!$A:$A,2,'Sekt-2.p'!$B:$B,$A71,'Sekt-2.p'!$V:$V,$D71)+SUMIFS('Sekt-2.p'!$AD:$AD,'Sekt-2.p'!$A:$A,2,'Sekt-2.p'!$B:$B,$A71,'Sekt-2.p'!$AA:$AA,$D71)</f>
        <v>0</v>
      </c>
      <c r="S71" s="184">
        <f t="shared" si="14"/>
        <v>0</v>
      </c>
      <c r="T71" s="185">
        <f t="shared" si="15"/>
        <v>0</v>
      </c>
      <c r="U71" s="191"/>
      <c r="V71" s="183">
        <f>SUMIFS('Sekt-3.p'!$E:$E,'Sekt-3.p'!$A:$A,1,'Sekt-3.p'!$B:$B,$A71,'Sekt-3.p'!$D:$D,$D71)+SUMIFS('Sekt-3.p'!$K:$K,'Sekt-3.p'!$A:$A,1,'Sekt-3.p'!$B:$B,$A71,'Sekt-3.p'!$J:$J,$D71)+SUMIFS('Sekt-3.p'!$Q:$Q,'Sekt-3.p'!$A:$A,1,'Sekt-3.p'!$B:$B,$A71,'Sekt-3.p'!$P:$P,$D71)+SUMIFS('Sekt-3.p'!$W:$W,'Sekt-3.p'!$A:$A,1,'Sekt-3.p'!$B:$B,$A71,'Sekt-3.p'!$V:$V,$D71)+SUMIFS('Sekt-3.p'!$AC:$AC,'Sekt-3.p'!$A:$A,1,'Sekt-3.p'!$B:$B,$A71,'Sekt-3.p'!$AA:$AA,$D71)</f>
        <v>0</v>
      </c>
      <c r="W71" s="252">
        <f>SUMIFS('Sekt-3.p'!$F:$F,'Sekt-3.p'!$A:$A,1,'Sekt-3.p'!$B:$B,$A71,'Sekt-3.p'!$D:$D,$D71)+SUMIFS('Sekt-3.p'!$L:$L,'Sekt-3.p'!$A:$A,1,'Sekt-3.p'!$B:$B,$A71,'Sekt-3.p'!$J:$J,$D71)+SUMIFS('Sekt-3.p'!$R:$R,'Sekt-3.p'!$A:$A,1,'Sekt-3.p'!$B:$B,$A71,'Sekt-3.p'!$P:$P,$D71)+SUMIFS('Sekt-3.p'!$X:$X,'Sekt-3.p'!$A:$A,1,'Sekt-3.p'!$B:$B,$A71,'Sekt-3.p'!$V:$V,$D71)+SUMIFS('Sekt-3.p'!$AD:$AD,'Sekt-3.p'!$A:$A,1,'Sekt-3.p'!$B:$B,$A71,'Sekt-3.p'!$AA:$AA,$D71)</f>
        <v>0</v>
      </c>
      <c r="X71" s="191"/>
      <c r="Y71" s="183">
        <f>SUMIFS('Sekt-3.p'!$E:$E,'Sekt-3.p'!$A:$A,2,'Sekt-3.p'!$B:$B,$A71,'Sekt-3.p'!$D:$D,$D71)+SUMIFS('Sekt-3.p'!$K:$K,'Sekt-3.p'!$A:$A,2,'Sekt-3.p'!$B:$B,$A71,'Sekt-3.p'!$J:$J,$D71)+SUMIFS('Sekt-3.p'!$Q:$Q,'Sekt-3.p'!$A:$A,2,'Sekt-3.p'!$B:$B,$A71,'Sekt-3.p'!$P:$P,$D71)+SUMIFS('Sekt-3.p'!$W:$W,'Sekt-3.p'!$A:$A,2,'Sekt-3.p'!$B:$B,$A71,'Sekt-3.p'!$V:$V,$D71)+SUMIFS('Sekt-3.p'!$AC:$AC,'Sekt-3.p'!$A:$A,2,'Sekt-3.p'!$B:$B,$A71,'Sekt-3.p'!$AA:$AA,$D71)</f>
        <v>0</v>
      </c>
      <c r="Z71" s="252">
        <f>SUMIFS('Sekt-3.p'!$F:$F,'Sekt-3.p'!$A:$A,2,'Sekt-3.p'!$B:$B,$A71,'Sekt-3.p'!$D:$D,$D71)+SUMIFS('Sekt-3.p'!$L:$L,'Sekt-3.p'!$A:$A,2,'Sekt-3.p'!$B:$B,$A71,'Sekt-3.p'!$J:$J,$D71)+SUMIFS('Sekt-3.p'!$R:$R,'Sekt-3.p'!$A:$A,2,'Sekt-3.p'!$B:$B,$A71,'Sekt-3.p'!$P:$P,$D71)+SUMIFS('Sekt-3.p'!$X:$X,'Sekt-3.p'!$A:$A,2,'Sekt-3.p'!$B:$B,$A71,'Sekt-3.p'!$V:$V,$D71)+SUMIFS('Sekt-3.p'!$AD:$AD,'Sekt-3.p'!$A:$A,2,'Sekt-3.p'!$B:$B,$A71,'Sekt-3.p'!$AA:$AA,$D71)</f>
        <v>0</v>
      </c>
      <c r="AA71" s="184">
        <f t="shared" si="16"/>
        <v>0</v>
      </c>
      <c r="AB71" s="254">
        <f t="shared" si="17"/>
        <v>0</v>
      </c>
      <c r="AC71" s="191"/>
      <c r="AD71" s="183">
        <f>SUMIFS('Sekt-4.p'!$E:$E,'Sekt-4.p'!$A:$A,1,'Sekt-4.p'!$B:$B,$A71,'Sekt-4.p'!$D:$D,$D71)+SUMIFS('Sekt-4.p'!$K:$K,'Sekt-4.p'!$A:$A,1,'Sekt-4.p'!$B:$B,$A71,'Sekt-4.p'!$J:$J,$D71)+SUMIFS('Sekt-4.p'!$Q:$Q,'Sekt-4.p'!$A:$A,1,'Sekt-4.p'!$B:$B,$A71,'Sekt-4.p'!$P:$P,$D71)+SUMIFS('Sekt-4.p'!$W:$W,'Sekt-4.p'!$A:$A,1,'Sekt-4.p'!$B:$B,$A71,'Sekt-4.p'!$V:$V,$D71)+SUMIFS('Sekt-4.p'!$AC:$AC,'Sekt-4.p'!$A:$A,1,'Sekt-4.p'!$B:$B,$A71,'Sekt-4.p'!$AA:$AA,$D71)</f>
        <v>0</v>
      </c>
      <c r="AE71" s="252">
        <f>SUMIFS('Sekt-4.p'!$F:$F,'Sekt-4.p'!$A:$A,1,'Sekt-4.p'!$B:$B,$A71,'Sekt-4.p'!$D:$D,$D71)+SUMIFS('Sekt-4.p'!$L:$L,'Sekt-4.p'!$A:$A,1,'Sekt-4.p'!$B:$B,$A71,'Sekt-4.p'!$J:$J,$D71)+SUMIFS('Sekt-4.p'!$R:$R,'Sekt-4.p'!$A:$A,1,'Sekt-4.p'!$B:$B,$A71,'Sekt-4.p'!$P:$P,$D71)+SUMIFS('Sekt-4.p'!$X:$X,'Sekt-4.p'!$A:$A,1,'Sekt-4.p'!$B:$B,$A71,'Sekt-4.p'!$V:$V,$D71)+SUMIFS('Sekt-4.p'!$AD:$AD,'Sekt-4.p'!$A:$A,1,'Sekt-4.p'!$B:$B,$A71,'Sekt-4.p'!$AA:$AA,$D71)</f>
        <v>0</v>
      </c>
      <c r="AF71" s="191"/>
      <c r="AG71" s="183">
        <f>SUMIFS('Sekt-4.p'!$E:$E,'Sekt-4.p'!$A:$A,1,'Sekt-4.p'!$B:$B,$A71,'Sekt-4.p'!$D:$D,$D71)+SUMIFS('Sekt-4.p'!$K:$K,'Sekt-4.p'!$A:$A,1,'Sekt-4.p'!$B:$B,$A71,'Sekt-4.p'!$J:$J,$D71)+SUMIFS('Sekt-4.p'!$Q:$Q,'Sekt-4.p'!$A:$A,1,'Sekt-4.p'!$B:$B,$A71,'Sekt-4.p'!$P:$P,$D71)+SUMIFS('Sekt-4.p'!$W:$W,'Sekt-4.p'!$A:$A,1,'Sekt-4.p'!$B:$B,$A71,'Sekt-4.p'!$V:$V,$D71)+SUMIFS('Sekt-4.p'!$AC:$AC,'Sekt-4.p'!$A:$A,1,'Sekt-4.p'!$B:$B,$A71,'Sekt-4.p'!$AA:$AA,$D71)</f>
        <v>0</v>
      </c>
      <c r="AH71" s="252">
        <f>SUMIFS('Sekt-4.p'!$F:$F,'Sekt-4.p'!$A:$A,1,'Sekt-4.p'!$B:$B,$A71,'Sekt-4.p'!$D:$D,$D71)+SUMIFS('Sekt-4.p'!$L:$L,'Sekt-4.p'!$A:$A,1,'Sekt-4.p'!$B:$B,$A71,'Sekt-4.p'!$J:$J,$D71)+SUMIFS('Sekt-4.p'!$R:$R,'Sekt-4.p'!$A:$A,1,'Sekt-4.p'!$B:$B,$A71,'Sekt-4.p'!$P:$P,$D71)+SUMIFS('Sekt-4.p'!$X:$X,'Sekt-4.p'!$A:$A,1,'Sekt-4.p'!$B:$B,$A71,'Sekt-4.p'!$V:$V,$D71)+SUMIFS('Sekt-4.p'!$AD:$AD,'Sekt-4.p'!$A:$A,1,'Sekt-4.p'!$B:$B,$A71,'Sekt-4.p'!$AA:$AA,$D71)</f>
        <v>0</v>
      </c>
      <c r="AI71" s="184">
        <f t="shared" si="18"/>
        <v>0</v>
      </c>
      <c r="AJ71" s="257">
        <f t="shared" si="19"/>
        <v>0</v>
      </c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1:51" ht="12.75" customHeight="1" x14ac:dyDescent="0.15">
      <c r="A72" s="173"/>
      <c r="B72" s="217">
        <f>COUNTIF(C$10:C72,C72)</f>
        <v>0</v>
      </c>
      <c r="C72" s="220"/>
      <c r="D72" s="304"/>
      <c r="E72" s="189"/>
      <c r="F72" s="183">
        <f>SUMIFS('Sekt-1.p'!$E:$E,'Sekt-1.p'!$A:$A,1,'Sekt-1.p'!$B:$B,$A72,'Sekt-1.p'!$D:$D,$D72)+SUMIFS('Sekt-1.p'!$K:$K,'Sekt-1.p'!$A:$A,1,'Sekt-1.p'!$B:$B,$A72,'Sekt-1.p'!$J:$J,$D72)+SUMIFS('Sekt-1.p'!$Q:$Q,'Sekt-1.p'!$A:$A,1,'Sekt-1.p'!$B:$B,$A72,'Sekt-1.p'!$P:$P,$D72)+SUMIFS('Sekt-1.p'!$W:$W,'Sekt-1.p'!$A:$A,1,'Sekt-1.p'!$B:$B,$A72,'Sekt-1.p'!$V:$V,$D72)+SUMIFS('Sekt-1.p'!$AC:$AC,'Sekt-1.p'!$A:$A,1,'Sekt-1.p'!$B:$B,$A72,'Sekt-1.p'!$AA:$AA,$D72)</f>
        <v>0</v>
      </c>
      <c r="G72" s="252">
        <f>SUMIFS('Sekt-1.p'!$F:$F,'Sekt-1.p'!$A:$A,1,'Sekt-1.p'!$B:$B,$A72,'Sekt-1.p'!$D:$D,$D72)+SUMIFS('Sekt-1.p'!$L:$L,'Sekt-1.p'!$A:$A,1,'Sekt-1.p'!$B:$B,$A72,'Sekt-1.p'!$J:$J,$D72)+SUMIFS('Sekt-1.p'!$R:$R,'Sekt-1.p'!$A:$A,1,'Sekt-1.p'!$B:$B,$A72,'Sekt-1.p'!$P:$P,$D72)+SUMIFS('Sekt-1.p'!$X:$X,'Sekt-1.p'!$A:$A,1,'Sekt-1.p'!$B:$B,$A72,'Sekt-1.p'!$V:$V,$D72)+SUMIFS('Sekt-1.p'!$AD:$AD,'Sekt-1.p'!$A:$A,1,'Sekt-1.p'!$B:$B,$A72,'Sekt-1.p'!$AA:$AA,$D72)</f>
        <v>0</v>
      </c>
      <c r="H72" s="191"/>
      <c r="I72" s="183">
        <f>SUMIFS('Sekt-1.p'!$E:$E,'Sekt-1.p'!$A:$A,2,'Sekt-1.p'!$B:$B,$A72,'Sekt-1.p'!$D:$D,$D72)+SUMIFS('Sekt-1.p'!$K:$K,'Sekt-1.p'!$A:$A,2,'Sekt-1.p'!$B:$B,$A72,'Sekt-1.p'!$J:$J,$D72)+SUMIFS('Sekt-1.p'!$Q:$Q,'Sekt-1.p'!$A:$A,2,'Sekt-1.p'!$B:$B,$A72,'Sekt-1.p'!$P:$P,$D72)+SUMIFS('Sekt-1.p'!$W:$W,'Sekt-1.p'!$A:$A,2,'Sekt-1.p'!$B:$B,$A72,'Sekt-1.p'!$V:$V,$D72)+SUMIFS('Sekt-1.p'!$AC:$AC,'Sekt-1.p'!$A:$A,2,'Sekt-1.p'!$B:$B,$A72,'Sekt-1.p'!$AA:$AA,$D72)</f>
        <v>0</v>
      </c>
      <c r="J72" s="253">
        <f>SUMIFS('Sekt-1.p'!$F:$F,'Sekt-1.p'!$A:$A,2,'Sekt-1.p'!$B:$B,$A72,'Sekt-1.p'!$D:$D,$D72)+SUMIFS('Sekt-1.p'!$L:$L,'Sekt-1.p'!$A:$A,2,'Sekt-1.p'!$B:$B,$A72,'Sekt-1.p'!$J:$J,$D72)+SUMIFS('Sekt-1.p'!$R:$R,'Sekt-1.p'!$A:$A,2,'Sekt-1.p'!$B:$B,$A72,'Sekt-1.p'!$P:$P,$D72)+SUMIFS('Sekt-1.p'!$X:$X,'Sekt-1.p'!$A:$A,2,'Sekt-1.p'!$B:$B,$A72,'Sekt-1.p'!$V:$V,$D72)+SUMIFS('Sekt-1.p'!$AD:$AD,'Sekt-1.p'!$A:$A,2,'Sekt-1.p'!$B:$B,$A72,'Sekt-1.p'!$AA:$AA,$D72)</f>
        <v>0</v>
      </c>
      <c r="K72" s="184">
        <f t="shared" si="12"/>
        <v>0</v>
      </c>
      <c r="L72" s="185">
        <f t="shared" si="13"/>
        <v>0</v>
      </c>
      <c r="M72" s="193"/>
      <c r="N72" s="183">
        <f>SUMIFS('Sekt-2.p'!$E:$E,'Sekt-2.p'!$A:$A,1,'Sekt-2.p'!$B:$B,$A72,'Sekt-2.p'!$D:$D,$D72)+SUMIFS('Sekt-2.p'!$K:$K,'Sekt-2.p'!$A:$A,1,'Sekt-2.p'!$B:$B,$A72,'Sekt-2.p'!$J:$J,$D72)+SUMIFS('Sekt-2.p'!$Q:$Q,'Sekt-2.p'!$A:$A,1,'Sekt-2.p'!$B:$B,$A72,'Sekt-2.p'!$P:$P,$D72)+SUMIFS('Sekt-2.p'!$W:$W,'Sekt-2.p'!$A:$A,1,'Sekt-2.p'!$B:$B,$A72,'Sekt-2.p'!$V:$V,$D72)+SUMIFS('Sekt-2.p'!$AC:$AC,'Sekt-2.p'!$A:$A,1,'Sekt-2.p'!$B:$B,$A72,'Sekt-2.p'!$AA:$AA,$D72)</f>
        <v>0</v>
      </c>
      <c r="O72" s="252">
        <f>SUMIFS('Sekt-2.p'!$F:$F,'Sekt-2.p'!$A:$A,1,'Sekt-2.p'!$B:$B,$A72,'Sekt-2.p'!$D:$D,$D72)+SUMIFS('Sekt-2.p'!$L:$L,'Sekt-2.p'!$A:$A,1,'Sekt-2.p'!$B:$B,$A72,'Sekt-2.p'!$J:$J,$D72)+SUMIFS('Sekt-2.p'!$R:$R,'Sekt-2.p'!$A:$A,1,'Sekt-2.p'!$B:$B,$A72,'Sekt-2.p'!$P:$P,$D72)+SUMIFS('Sekt-2.p'!$X:$X,'Sekt-2.p'!$A:$A,1,'Sekt-2.p'!$B:$B,$A72,'Sekt-2.p'!$V:$V,$D72)+SUMIFS('Sekt-2.p'!$AD:$AD,'Sekt-2.p'!$A:$A,1,'Sekt-2.p'!$B:$B,$A72,'Sekt-2.p'!$AA:$AA,$D72)</f>
        <v>0</v>
      </c>
      <c r="P72" s="191"/>
      <c r="Q72" s="183">
        <f>SUMIFS('Sekt-2.p'!$E:$E,'Sekt-2.p'!$A:$A,2,'Sekt-2.p'!$B:$B,$A72,'Sekt-2.p'!$D:$D,$D72)+SUMIFS('Sekt-2.p'!$K:$K,'Sekt-2.p'!$A:$A,2,'Sekt-2.p'!$B:$B,$A72,'Sekt-2.p'!$J:$J,$D72)+SUMIFS('Sekt-2.p'!$Q:$Q,'Sekt-2.p'!$A:$A,2,'Sekt-2.p'!$B:$B,$A72,'Sekt-2.p'!$P:$P,$D72)+SUMIFS('Sekt-2.p'!$W:$W,'Sekt-2.p'!$A:$A,2,'Sekt-2.p'!$B:$B,$A72,'Sekt-2.p'!$V:$V,$D72)+SUMIFS('Sekt-2.p'!$AC:$AC,'Sekt-2.p'!$A:$A,2,'Sekt-2.p'!$B:$B,$A72,'Sekt-2.p'!$AA:$AA,$D72)</f>
        <v>0</v>
      </c>
      <c r="R72" s="253">
        <f>SUMIFS('Sekt-2.p'!$F:$F,'Sekt-2.p'!$A:$A,2,'Sekt-2.p'!$B:$B,$A72,'Sekt-2.p'!$D:$D,$D72)+SUMIFS('Sekt-2.p'!$L:$L,'Sekt-2.p'!$A:$A,2,'Sekt-2.p'!$B:$B,$A72,'Sekt-2.p'!$J:$J,$D72)+SUMIFS('Sekt-2.p'!$R:$R,'Sekt-2.p'!$A:$A,2,'Sekt-2.p'!$B:$B,$A72,'Sekt-2.p'!$P:$P,$D72)+SUMIFS('Sekt-2.p'!$X:$X,'Sekt-2.p'!$A:$A,2,'Sekt-2.p'!$B:$B,$A72,'Sekt-2.p'!$V:$V,$D72)+SUMIFS('Sekt-2.p'!$AD:$AD,'Sekt-2.p'!$A:$A,2,'Sekt-2.p'!$B:$B,$A72,'Sekt-2.p'!$AA:$AA,$D72)</f>
        <v>0</v>
      </c>
      <c r="S72" s="184">
        <f t="shared" si="14"/>
        <v>0</v>
      </c>
      <c r="T72" s="185">
        <f t="shared" si="15"/>
        <v>0</v>
      </c>
      <c r="U72" s="191"/>
      <c r="V72" s="183">
        <f>SUMIFS('Sekt-3.p'!$E:$E,'Sekt-3.p'!$A:$A,1,'Sekt-3.p'!$B:$B,$A72,'Sekt-3.p'!$D:$D,$D72)+SUMIFS('Sekt-3.p'!$K:$K,'Sekt-3.p'!$A:$A,1,'Sekt-3.p'!$B:$B,$A72,'Sekt-3.p'!$J:$J,$D72)+SUMIFS('Sekt-3.p'!$Q:$Q,'Sekt-3.p'!$A:$A,1,'Sekt-3.p'!$B:$B,$A72,'Sekt-3.p'!$P:$P,$D72)+SUMIFS('Sekt-3.p'!$W:$W,'Sekt-3.p'!$A:$A,1,'Sekt-3.p'!$B:$B,$A72,'Sekt-3.p'!$V:$V,$D72)+SUMIFS('Sekt-3.p'!$AC:$AC,'Sekt-3.p'!$A:$A,1,'Sekt-3.p'!$B:$B,$A72,'Sekt-3.p'!$AA:$AA,$D72)</f>
        <v>0</v>
      </c>
      <c r="W72" s="252">
        <f>SUMIFS('Sekt-3.p'!$F:$F,'Sekt-3.p'!$A:$A,1,'Sekt-3.p'!$B:$B,$A72,'Sekt-3.p'!$D:$D,$D72)+SUMIFS('Sekt-3.p'!$L:$L,'Sekt-3.p'!$A:$A,1,'Sekt-3.p'!$B:$B,$A72,'Sekt-3.p'!$J:$J,$D72)+SUMIFS('Sekt-3.p'!$R:$R,'Sekt-3.p'!$A:$A,1,'Sekt-3.p'!$B:$B,$A72,'Sekt-3.p'!$P:$P,$D72)+SUMIFS('Sekt-3.p'!$X:$X,'Sekt-3.p'!$A:$A,1,'Sekt-3.p'!$B:$B,$A72,'Sekt-3.p'!$V:$V,$D72)+SUMIFS('Sekt-3.p'!$AD:$AD,'Sekt-3.p'!$A:$A,1,'Sekt-3.p'!$B:$B,$A72,'Sekt-3.p'!$AA:$AA,$D72)</f>
        <v>0</v>
      </c>
      <c r="X72" s="191"/>
      <c r="Y72" s="183">
        <f>SUMIFS('Sekt-3.p'!$E:$E,'Sekt-3.p'!$A:$A,2,'Sekt-3.p'!$B:$B,$A72,'Sekt-3.p'!$D:$D,$D72)+SUMIFS('Sekt-3.p'!$K:$K,'Sekt-3.p'!$A:$A,2,'Sekt-3.p'!$B:$B,$A72,'Sekt-3.p'!$J:$J,$D72)+SUMIFS('Sekt-3.p'!$Q:$Q,'Sekt-3.p'!$A:$A,2,'Sekt-3.p'!$B:$B,$A72,'Sekt-3.p'!$P:$P,$D72)+SUMIFS('Sekt-3.p'!$W:$W,'Sekt-3.p'!$A:$A,2,'Sekt-3.p'!$B:$B,$A72,'Sekt-3.p'!$V:$V,$D72)+SUMIFS('Sekt-3.p'!$AC:$AC,'Sekt-3.p'!$A:$A,2,'Sekt-3.p'!$B:$B,$A72,'Sekt-3.p'!$AA:$AA,$D72)</f>
        <v>0</v>
      </c>
      <c r="Z72" s="252">
        <f>SUMIFS('Sekt-3.p'!$F:$F,'Sekt-3.p'!$A:$A,2,'Sekt-3.p'!$B:$B,$A72,'Sekt-3.p'!$D:$D,$D72)+SUMIFS('Sekt-3.p'!$L:$L,'Sekt-3.p'!$A:$A,2,'Sekt-3.p'!$B:$B,$A72,'Sekt-3.p'!$J:$J,$D72)+SUMIFS('Sekt-3.p'!$R:$R,'Sekt-3.p'!$A:$A,2,'Sekt-3.p'!$B:$B,$A72,'Sekt-3.p'!$P:$P,$D72)+SUMIFS('Sekt-3.p'!$X:$X,'Sekt-3.p'!$A:$A,2,'Sekt-3.p'!$B:$B,$A72,'Sekt-3.p'!$V:$V,$D72)+SUMIFS('Sekt-3.p'!$AD:$AD,'Sekt-3.p'!$A:$A,2,'Sekt-3.p'!$B:$B,$A72,'Sekt-3.p'!$AA:$AA,$D72)</f>
        <v>0</v>
      </c>
      <c r="AA72" s="184">
        <f t="shared" si="16"/>
        <v>0</v>
      </c>
      <c r="AB72" s="254">
        <f t="shared" si="17"/>
        <v>0</v>
      </c>
      <c r="AC72" s="191"/>
      <c r="AD72" s="183">
        <f>SUMIFS('Sekt-4.p'!$E:$E,'Sekt-4.p'!$A:$A,1,'Sekt-4.p'!$B:$B,$A72,'Sekt-4.p'!$D:$D,$D72)+SUMIFS('Sekt-4.p'!$K:$K,'Sekt-4.p'!$A:$A,1,'Sekt-4.p'!$B:$B,$A72,'Sekt-4.p'!$J:$J,$D72)+SUMIFS('Sekt-4.p'!$Q:$Q,'Sekt-4.p'!$A:$A,1,'Sekt-4.p'!$B:$B,$A72,'Sekt-4.p'!$P:$P,$D72)+SUMIFS('Sekt-4.p'!$W:$W,'Sekt-4.p'!$A:$A,1,'Sekt-4.p'!$B:$B,$A72,'Sekt-4.p'!$V:$V,$D72)+SUMIFS('Sekt-4.p'!$AC:$AC,'Sekt-4.p'!$A:$A,1,'Sekt-4.p'!$B:$B,$A72,'Sekt-4.p'!$AA:$AA,$D72)</f>
        <v>0</v>
      </c>
      <c r="AE72" s="252">
        <f>SUMIFS('Sekt-4.p'!$F:$F,'Sekt-4.p'!$A:$A,1,'Sekt-4.p'!$B:$B,$A72,'Sekt-4.p'!$D:$D,$D72)+SUMIFS('Sekt-4.p'!$L:$L,'Sekt-4.p'!$A:$A,1,'Sekt-4.p'!$B:$B,$A72,'Sekt-4.p'!$J:$J,$D72)+SUMIFS('Sekt-4.p'!$R:$R,'Sekt-4.p'!$A:$A,1,'Sekt-4.p'!$B:$B,$A72,'Sekt-4.p'!$P:$P,$D72)+SUMIFS('Sekt-4.p'!$X:$X,'Sekt-4.p'!$A:$A,1,'Sekt-4.p'!$B:$B,$A72,'Sekt-4.p'!$V:$V,$D72)+SUMIFS('Sekt-4.p'!$AD:$AD,'Sekt-4.p'!$A:$A,1,'Sekt-4.p'!$B:$B,$A72,'Sekt-4.p'!$AA:$AA,$D72)</f>
        <v>0</v>
      </c>
      <c r="AF72" s="191"/>
      <c r="AG72" s="183">
        <f>SUMIFS('Sekt-4.p'!$E:$E,'Sekt-4.p'!$A:$A,1,'Sekt-4.p'!$B:$B,$A72,'Sekt-4.p'!$D:$D,$D72)+SUMIFS('Sekt-4.p'!$K:$K,'Sekt-4.p'!$A:$A,1,'Sekt-4.p'!$B:$B,$A72,'Sekt-4.p'!$J:$J,$D72)+SUMIFS('Sekt-4.p'!$Q:$Q,'Sekt-4.p'!$A:$A,1,'Sekt-4.p'!$B:$B,$A72,'Sekt-4.p'!$P:$P,$D72)+SUMIFS('Sekt-4.p'!$W:$W,'Sekt-4.p'!$A:$A,1,'Sekt-4.p'!$B:$B,$A72,'Sekt-4.p'!$V:$V,$D72)+SUMIFS('Sekt-4.p'!$AC:$AC,'Sekt-4.p'!$A:$A,1,'Sekt-4.p'!$B:$B,$A72,'Sekt-4.p'!$AA:$AA,$D72)</f>
        <v>0</v>
      </c>
      <c r="AH72" s="252">
        <f>SUMIFS('Sekt-4.p'!$F:$F,'Sekt-4.p'!$A:$A,1,'Sekt-4.p'!$B:$B,$A72,'Sekt-4.p'!$D:$D,$D72)+SUMIFS('Sekt-4.p'!$L:$L,'Sekt-4.p'!$A:$A,1,'Sekt-4.p'!$B:$B,$A72,'Sekt-4.p'!$J:$J,$D72)+SUMIFS('Sekt-4.p'!$R:$R,'Sekt-4.p'!$A:$A,1,'Sekt-4.p'!$B:$B,$A72,'Sekt-4.p'!$P:$P,$D72)+SUMIFS('Sekt-4.p'!$X:$X,'Sekt-4.p'!$A:$A,1,'Sekt-4.p'!$B:$B,$A72,'Sekt-4.p'!$V:$V,$D72)+SUMIFS('Sekt-4.p'!$AD:$AD,'Sekt-4.p'!$A:$A,1,'Sekt-4.p'!$B:$B,$A72,'Sekt-4.p'!$AA:$AA,$D72)</f>
        <v>0</v>
      </c>
      <c r="AI72" s="184">
        <f t="shared" si="18"/>
        <v>0</v>
      </c>
      <c r="AJ72" s="257">
        <f t="shared" si="19"/>
        <v>0</v>
      </c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1:51" ht="12.75" customHeight="1" x14ac:dyDescent="0.15">
      <c r="A73" s="173"/>
      <c r="B73" s="217">
        <f>COUNTIF(C$10:C73,C73)</f>
        <v>0</v>
      </c>
      <c r="C73" s="220"/>
      <c r="D73" s="306"/>
      <c r="E73" s="189"/>
      <c r="F73" s="183">
        <f>SUMIFS('Sekt-1.p'!$E:$E,'Sekt-1.p'!$A:$A,1,'Sekt-1.p'!$B:$B,$A73,'Sekt-1.p'!$D:$D,$D73)+SUMIFS('Sekt-1.p'!$K:$K,'Sekt-1.p'!$A:$A,1,'Sekt-1.p'!$B:$B,$A73,'Sekt-1.p'!$J:$J,$D73)+SUMIFS('Sekt-1.p'!$Q:$Q,'Sekt-1.p'!$A:$A,1,'Sekt-1.p'!$B:$B,$A73,'Sekt-1.p'!$P:$P,$D73)+SUMIFS('Sekt-1.p'!$W:$W,'Sekt-1.p'!$A:$A,1,'Sekt-1.p'!$B:$B,$A73,'Sekt-1.p'!$V:$V,$D73)+SUMIFS('Sekt-1.p'!$AC:$AC,'Sekt-1.p'!$A:$A,1,'Sekt-1.p'!$B:$B,$A73,'Sekt-1.p'!$AA:$AA,$D73)</f>
        <v>0</v>
      </c>
      <c r="G73" s="252">
        <f>SUMIFS('Sekt-1.p'!$F:$F,'Sekt-1.p'!$A:$A,1,'Sekt-1.p'!$B:$B,$A73,'Sekt-1.p'!$D:$D,$D73)+SUMIFS('Sekt-1.p'!$L:$L,'Sekt-1.p'!$A:$A,1,'Sekt-1.p'!$B:$B,$A73,'Sekt-1.p'!$J:$J,$D73)+SUMIFS('Sekt-1.p'!$R:$R,'Sekt-1.p'!$A:$A,1,'Sekt-1.p'!$B:$B,$A73,'Sekt-1.p'!$P:$P,$D73)+SUMIFS('Sekt-1.p'!$X:$X,'Sekt-1.p'!$A:$A,1,'Sekt-1.p'!$B:$B,$A73,'Sekt-1.p'!$V:$V,$D73)+SUMIFS('Sekt-1.p'!$AD:$AD,'Sekt-1.p'!$A:$A,1,'Sekt-1.p'!$B:$B,$A73,'Sekt-1.p'!$AA:$AA,$D73)</f>
        <v>0</v>
      </c>
      <c r="H73" s="191"/>
      <c r="I73" s="183">
        <f>SUMIFS('Sekt-1.p'!$E:$E,'Sekt-1.p'!$A:$A,2,'Sekt-1.p'!$B:$B,$A73,'Sekt-1.p'!$D:$D,$D73)+SUMIFS('Sekt-1.p'!$K:$K,'Sekt-1.p'!$A:$A,2,'Sekt-1.p'!$B:$B,$A73,'Sekt-1.p'!$J:$J,$D73)+SUMIFS('Sekt-1.p'!$Q:$Q,'Sekt-1.p'!$A:$A,2,'Sekt-1.p'!$B:$B,$A73,'Sekt-1.p'!$P:$P,$D73)+SUMIFS('Sekt-1.p'!$W:$W,'Sekt-1.p'!$A:$A,2,'Sekt-1.p'!$B:$B,$A73,'Sekt-1.p'!$V:$V,$D73)+SUMIFS('Sekt-1.p'!$AC:$AC,'Sekt-1.p'!$A:$A,2,'Sekt-1.p'!$B:$B,$A73,'Sekt-1.p'!$AA:$AA,$D73)</f>
        <v>0</v>
      </c>
      <c r="J73" s="253">
        <f>SUMIFS('Sekt-1.p'!$F:$F,'Sekt-1.p'!$A:$A,2,'Sekt-1.p'!$B:$B,$A73,'Sekt-1.p'!$D:$D,$D73)+SUMIFS('Sekt-1.p'!$L:$L,'Sekt-1.p'!$A:$A,2,'Sekt-1.p'!$B:$B,$A73,'Sekt-1.p'!$J:$J,$D73)+SUMIFS('Sekt-1.p'!$R:$R,'Sekt-1.p'!$A:$A,2,'Sekt-1.p'!$B:$B,$A73,'Sekt-1.p'!$P:$P,$D73)+SUMIFS('Sekt-1.p'!$X:$X,'Sekt-1.p'!$A:$A,2,'Sekt-1.p'!$B:$B,$A73,'Sekt-1.p'!$V:$V,$D73)+SUMIFS('Sekt-1.p'!$AD:$AD,'Sekt-1.p'!$A:$A,2,'Sekt-1.p'!$B:$B,$A73,'Sekt-1.p'!$AA:$AA,$D73)</f>
        <v>0</v>
      </c>
      <c r="K73" s="184">
        <f t="shared" si="12"/>
        <v>0</v>
      </c>
      <c r="L73" s="185">
        <f t="shared" si="13"/>
        <v>0</v>
      </c>
      <c r="M73" s="193"/>
      <c r="N73" s="183">
        <f>SUMIFS('Sekt-2.p'!$E:$E,'Sekt-2.p'!$A:$A,1,'Sekt-2.p'!$B:$B,$A73,'Sekt-2.p'!$D:$D,$D73)+SUMIFS('Sekt-2.p'!$K:$K,'Sekt-2.p'!$A:$A,1,'Sekt-2.p'!$B:$B,$A73,'Sekt-2.p'!$J:$J,$D73)+SUMIFS('Sekt-2.p'!$Q:$Q,'Sekt-2.p'!$A:$A,1,'Sekt-2.p'!$B:$B,$A73,'Sekt-2.p'!$P:$P,$D73)+SUMIFS('Sekt-2.p'!$W:$W,'Sekt-2.p'!$A:$A,1,'Sekt-2.p'!$B:$B,$A73,'Sekt-2.p'!$V:$V,$D73)+SUMIFS('Sekt-2.p'!$AC:$AC,'Sekt-2.p'!$A:$A,1,'Sekt-2.p'!$B:$B,$A73,'Sekt-2.p'!$AA:$AA,$D73)</f>
        <v>0</v>
      </c>
      <c r="O73" s="252">
        <f>SUMIFS('Sekt-2.p'!$F:$F,'Sekt-2.p'!$A:$A,1,'Sekt-2.p'!$B:$B,$A73,'Sekt-2.p'!$D:$D,$D73)+SUMIFS('Sekt-2.p'!$L:$L,'Sekt-2.p'!$A:$A,1,'Sekt-2.p'!$B:$B,$A73,'Sekt-2.p'!$J:$J,$D73)+SUMIFS('Sekt-2.p'!$R:$R,'Sekt-2.p'!$A:$A,1,'Sekt-2.p'!$B:$B,$A73,'Sekt-2.p'!$P:$P,$D73)+SUMIFS('Sekt-2.p'!$X:$X,'Sekt-2.p'!$A:$A,1,'Sekt-2.p'!$B:$B,$A73,'Sekt-2.p'!$V:$V,$D73)+SUMIFS('Sekt-2.p'!$AD:$AD,'Sekt-2.p'!$A:$A,1,'Sekt-2.p'!$B:$B,$A73,'Sekt-2.p'!$AA:$AA,$D73)</f>
        <v>0</v>
      </c>
      <c r="P73" s="191"/>
      <c r="Q73" s="183">
        <f>SUMIFS('Sekt-2.p'!$E:$E,'Sekt-2.p'!$A:$A,2,'Sekt-2.p'!$B:$B,$A73,'Sekt-2.p'!$D:$D,$D73)+SUMIFS('Sekt-2.p'!$K:$K,'Sekt-2.p'!$A:$A,2,'Sekt-2.p'!$B:$B,$A73,'Sekt-2.p'!$J:$J,$D73)+SUMIFS('Sekt-2.p'!$Q:$Q,'Sekt-2.p'!$A:$A,2,'Sekt-2.p'!$B:$B,$A73,'Sekt-2.p'!$P:$P,$D73)+SUMIFS('Sekt-2.p'!$W:$W,'Sekt-2.p'!$A:$A,2,'Sekt-2.p'!$B:$B,$A73,'Sekt-2.p'!$V:$V,$D73)+SUMIFS('Sekt-2.p'!$AC:$AC,'Sekt-2.p'!$A:$A,2,'Sekt-2.p'!$B:$B,$A73,'Sekt-2.p'!$AA:$AA,$D73)</f>
        <v>0</v>
      </c>
      <c r="R73" s="253">
        <f>SUMIFS('Sekt-2.p'!$F:$F,'Sekt-2.p'!$A:$A,2,'Sekt-2.p'!$B:$B,$A73,'Sekt-2.p'!$D:$D,$D73)+SUMIFS('Sekt-2.p'!$L:$L,'Sekt-2.p'!$A:$A,2,'Sekt-2.p'!$B:$B,$A73,'Sekt-2.p'!$J:$J,$D73)+SUMIFS('Sekt-2.p'!$R:$R,'Sekt-2.p'!$A:$A,2,'Sekt-2.p'!$B:$B,$A73,'Sekt-2.p'!$P:$P,$D73)+SUMIFS('Sekt-2.p'!$X:$X,'Sekt-2.p'!$A:$A,2,'Sekt-2.p'!$B:$B,$A73,'Sekt-2.p'!$V:$V,$D73)+SUMIFS('Sekt-2.p'!$AD:$AD,'Sekt-2.p'!$A:$A,2,'Sekt-2.p'!$B:$B,$A73,'Sekt-2.p'!$AA:$AA,$D73)</f>
        <v>0</v>
      </c>
      <c r="S73" s="184">
        <f t="shared" si="14"/>
        <v>0</v>
      </c>
      <c r="T73" s="185">
        <f t="shared" si="15"/>
        <v>0</v>
      </c>
      <c r="U73" s="196"/>
      <c r="V73" s="183">
        <f>SUMIFS('Sekt-3.p'!$E:$E,'Sekt-3.p'!$A:$A,1,'Sekt-3.p'!$B:$B,$A73,'Sekt-3.p'!$D:$D,$D73)+SUMIFS('Sekt-3.p'!$K:$K,'Sekt-3.p'!$A:$A,1,'Sekt-3.p'!$B:$B,$A73,'Sekt-3.p'!$J:$J,$D73)+SUMIFS('Sekt-3.p'!$Q:$Q,'Sekt-3.p'!$A:$A,1,'Sekt-3.p'!$B:$B,$A73,'Sekt-3.p'!$P:$P,$D73)+SUMIFS('Sekt-3.p'!$W:$W,'Sekt-3.p'!$A:$A,1,'Sekt-3.p'!$B:$B,$A73,'Sekt-3.p'!$V:$V,$D73)+SUMIFS('Sekt-3.p'!$AC:$AC,'Sekt-3.p'!$A:$A,1,'Sekt-3.p'!$B:$B,$A73,'Sekt-3.p'!$AA:$AA,$D73)</f>
        <v>0</v>
      </c>
      <c r="W73" s="252">
        <f>SUMIFS('Sekt-3.p'!$F:$F,'Sekt-3.p'!$A:$A,1,'Sekt-3.p'!$B:$B,$A73,'Sekt-3.p'!$D:$D,$D73)+SUMIFS('Sekt-3.p'!$L:$L,'Sekt-3.p'!$A:$A,1,'Sekt-3.p'!$B:$B,$A73,'Sekt-3.p'!$J:$J,$D73)+SUMIFS('Sekt-3.p'!$R:$R,'Sekt-3.p'!$A:$A,1,'Sekt-3.p'!$B:$B,$A73,'Sekt-3.p'!$P:$P,$D73)+SUMIFS('Sekt-3.p'!$X:$X,'Sekt-3.p'!$A:$A,1,'Sekt-3.p'!$B:$B,$A73,'Sekt-3.p'!$V:$V,$D73)+SUMIFS('Sekt-3.p'!$AD:$AD,'Sekt-3.p'!$A:$A,1,'Sekt-3.p'!$B:$B,$A73,'Sekt-3.p'!$AA:$AA,$D73)</f>
        <v>0</v>
      </c>
      <c r="X73" s="191"/>
      <c r="Y73" s="183">
        <f>SUMIFS('Sekt-3.p'!$E:$E,'Sekt-3.p'!$A:$A,2,'Sekt-3.p'!$B:$B,$A73,'Sekt-3.p'!$D:$D,$D73)+SUMIFS('Sekt-3.p'!$K:$K,'Sekt-3.p'!$A:$A,2,'Sekt-3.p'!$B:$B,$A73,'Sekt-3.p'!$J:$J,$D73)+SUMIFS('Sekt-3.p'!$Q:$Q,'Sekt-3.p'!$A:$A,2,'Sekt-3.p'!$B:$B,$A73,'Sekt-3.p'!$P:$P,$D73)+SUMIFS('Sekt-3.p'!$W:$W,'Sekt-3.p'!$A:$A,2,'Sekt-3.p'!$B:$B,$A73,'Sekt-3.p'!$V:$V,$D73)+SUMIFS('Sekt-3.p'!$AC:$AC,'Sekt-3.p'!$A:$A,2,'Sekt-3.p'!$B:$B,$A73,'Sekt-3.p'!$AA:$AA,$D73)</f>
        <v>0</v>
      </c>
      <c r="Z73" s="252">
        <f>SUMIFS('Sekt-3.p'!$F:$F,'Sekt-3.p'!$A:$A,2,'Sekt-3.p'!$B:$B,$A73,'Sekt-3.p'!$D:$D,$D73)+SUMIFS('Sekt-3.p'!$L:$L,'Sekt-3.p'!$A:$A,2,'Sekt-3.p'!$B:$B,$A73,'Sekt-3.p'!$J:$J,$D73)+SUMIFS('Sekt-3.p'!$R:$R,'Sekt-3.p'!$A:$A,2,'Sekt-3.p'!$B:$B,$A73,'Sekt-3.p'!$P:$P,$D73)+SUMIFS('Sekt-3.p'!$X:$X,'Sekt-3.p'!$A:$A,2,'Sekt-3.p'!$B:$B,$A73,'Sekt-3.p'!$V:$V,$D73)+SUMIFS('Sekt-3.p'!$AD:$AD,'Sekt-3.p'!$A:$A,2,'Sekt-3.p'!$B:$B,$A73,'Sekt-3.p'!$AA:$AA,$D73)</f>
        <v>0</v>
      </c>
      <c r="AA73" s="184">
        <f t="shared" si="16"/>
        <v>0</v>
      </c>
      <c r="AB73" s="254">
        <f t="shared" si="17"/>
        <v>0</v>
      </c>
      <c r="AC73" s="196"/>
      <c r="AD73" s="183">
        <f>SUMIFS('Sekt-4.p'!$E:$E,'Sekt-4.p'!$A:$A,1,'Sekt-4.p'!$B:$B,$A73,'Sekt-4.p'!$D:$D,$D73)+SUMIFS('Sekt-4.p'!$K:$K,'Sekt-4.p'!$A:$A,1,'Sekt-4.p'!$B:$B,$A73,'Sekt-4.p'!$J:$J,$D73)+SUMIFS('Sekt-4.p'!$Q:$Q,'Sekt-4.p'!$A:$A,1,'Sekt-4.p'!$B:$B,$A73,'Sekt-4.p'!$P:$P,$D73)+SUMIFS('Sekt-4.p'!$W:$W,'Sekt-4.p'!$A:$A,1,'Sekt-4.p'!$B:$B,$A73,'Sekt-4.p'!$V:$V,$D73)+SUMIFS('Sekt-4.p'!$AC:$AC,'Sekt-4.p'!$A:$A,1,'Sekt-4.p'!$B:$B,$A73,'Sekt-4.p'!$AA:$AA,$D73)</f>
        <v>0</v>
      </c>
      <c r="AE73" s="252">
        <f>SUMIFS('Sekt-4.p'!$F:$F,'Sekt-4.p'!$A:$A,1,'Sekt-4.p'!$B:$B,$A73,'Sekt-4.p'!$D:$D,$D73)+SUMIFS('Sekt-4.p'!$L:$L,'Sekt-4.p'!$A:$A,1,'Sekt-4.p'!$B:$B,$A73,'Sekt-4.p'!$J:$J,$D73)+SUMIFS('Sekt-4.p'!$R:$R,'Sekt-4.p'!$A:$A,1,'Sekt-4.p'!$B:$B,$A73,'Sekt-4.p'!$P:$P,$D73)+SUMIFS('Sekt-4.p'!$X:$X,'Sekt-4.p'!$A:$A,1,'Sekt-4.p'!$B:$B,$A73,'Sekt-4.p'!$V:$V,$D73)+SUMIFS('Sekt-4.p'!$AD:$AD,'Sekt-4.p'!$A:$A,1,'Sekt-4.p'!$B:$B,$A73,'Sekt-4.p'!$AA:$AA,$D73)</f>
        <v>0</v>
      </c>
      <c r="AF73" s="191"/>
      <c r="AG73" s="183">
        <f>SUMIFS('Sekt-4.p'!$E:$E,'Sekt-4.p'!$A:$A,1,'Sekt-4.p'!$B:$B,$A73,'Sekt-4.p'!$D:$D,$D73)+SUMIFS('Sekt-4.p'!$K:$K,'Sekt-4.p'!$A:$A,1,'Sekt-4.p'!$B:$B,$A73,'Sekt-4.p'!$J:$J,$D73)+SUMIFS('Sekt-4.p'!$Q:$Q,'Sekt-4.p'!$A:$A,1,'Sekt-4.p'!$B:$B,$A73,'Sekt-4.p'!$P:$P,$D73)+SUMIFS('Sekt-4.p'!$W:$W,'Sekt-4.p'!$A:$A,1,'Sekt-4.p'!$B:$B,$A73,'Sekt-4.p'!$V:$V,$D73)+SUMIFS('Sekt-4.p'!$AC:$AC,'Sekt-4.p'!$A:$A,1,'Sekt-4.p'!$B:$B,$A73,'Sekt-4.p'!$AA:$AA,$D73)</f>
        <v>0</v>
      </c>
      <c r="AH73" s="252">
        <f>SUMIFS('Sekt-4.p'!$F:$F,'Sekt-4.p'!$A:$A,1,'Sekt-4.p'!$B:$B,$A73,'Sekt-4.p'!$D:$D,$D73)+SUMIFS('Sekt-4.p'!$L:$L,'Sekt-4.p'!$A:$A,1,'Sekt-4.p'!$B:$B,$A73,'Sekt-4.p'!$J:$J,$D73)+SUMIFS('Sekt-4.p'!$R:$R,'Sekt-4.p'!$A:$A,1,'Sekt-4.p'!$B:$B,$A73,'Sekt-4.p'!$P:$P,$D73)+SUMIFS('Sekt-4.p'!$X:$X,'Sekt-4.p'!$A:$A,1,'Sekt-4.p'!$B:$B,$A73,'Sekt-4.p'!$V:$V,$D73)+SUMIFS('Sekt-4.p'!$AD:$AD,'Sekt-4.p'!$A:$A,1,'Sekt-4.p'!$B:$B,$A73,'Sekt-4.p'!$AA:$AA,$D73)</f>
        <v>0</v>
      </c>
      <c r="AI73" s="184">
        <f t="shared" si="18"/>
        <v>0</v>
      </c>
      <c r="AJ73" s="257">
        <f t="shared" si="19"/>
        <v>0</v>
      </c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1:51" ht="12.75" customHeight="1" x14ac:dyDescent="0.15">
      <c r="A74" s="173"/>
      <c r="B74" s="217">
        <f>COUNTIF(C$10:C74,C74)</f>
        <v>0</v>
      </c>
      <c r="C74" s="220"/>
      <c r="D74" s="306"/>
      <c r="E74" s="189"/>
      <c r="F74" s="183">
        <f>SUMIFS('Sekt-1.p'!$E:$E,'Sekt-1.p'!$A:$A,1,'Sekt-1.p'!$B:$B,$A74,'Sekt-1.p'!$D:$D,$D74)+SUMIFS('Sekt-1.p'!$K:$K,'Sekt-1.p'!$A:$A,1,'Sekt-1.p'!$B:$B,$A74,'Sekt-1.p'!$J:$J,$D74)+SUMIFS('Sekt-1.p'!$Q:$Q,'Sekt-1.p'!$A:$A,1,'Sekt-1.p'!$B:$B,$A74,'Sekt-1.p'!$P:$P,$D74)+SUMIFS('Sekt-1.p'!$W:$W,'Sekt-1.p'!$A:$A,1,'Sekt-1.p'!$B:$B,$A74,'Sekt-1.p'!$V:$V,$D74)+SUMIFS('Sekt-1.p'!$AC:$AC,'Sekt-1.p'!$A:$A,1,'Sekt-1.p'!$B:$B,$A74,'Sekt-1.p'!$AA:$AA,$D74)</f>
        <v>0</v>
      </c>
      <c r="G74" s="252">
        <f>SUMIFS('Sekt-1.p'!$F:$F,'Sekt-1.p'!$A:$A,1,'Sekt-1.p'!$B:$B,$A74,'Sekt-1.p'!$D:$D,$D74)+SUMIFS('Sekt-1.p'!$L:$L,'Sekt-1.p'!$A:$A,1,'Sekt-1.p'!$B:$B,$A74,'Sekt-1.p'!$J:$J,$D74)+SUMIFS('Sekt-1.p'!$R:$R,'Sekt-1.p'!$A:$A,1,'Sekt-1.p'!$B:$B,$A74,'Sekt-1.p'!$P:$P,$D74)+SUMIFS('Sekt-1.p'!$X:$X,'Sekt-1.p'!$A:$A,1,'Sekt-1.p'!$B:$B,$A74,'Sekt-1.p'!$V:$V,$D74)+SUMIFS('Sekt-1.p'!$AD:$AD,'Sekt-1.p'!$A:$A,1,'Sekt-1.p'!$B:$B,$A74,'Sekt-1.p'!$AA:$AA,$D74)</f>
        <v>0</v>
      </c>
      <c r="H74" s="191"/>
      <c r="I74" s="183">
        <f>SUMIFS('Sekt-1.p'!$E:$E,'Sekt-1.p'!$A:$A,2,'Sekt-1.p'!$B:$B,$A74,'Sekt-1.p'!$D:$D,$D74)+SUMIFS('Sekt-1.p'!$K:$K,'Sekt-1.p'!$A:$A,2,'Sekt-1.p'!$B:$B,$A74,'Sekt-1.p'!$J:$J,$D74)+SUMIFS('Sekt-1.p'!$Q:$Q,'Sekt-1.p'!$A:$A,2,'Sekt-1.p'!$B:$B,$A74,'Sekt-1.p'!$P:$P,$D74)+SUMIFS('Sekt-1.p'!$W:$W,'Sekt-1.p'!$A:$A,2,'Sekt-1.p'!$B:$B,$A74,'Sekt-1.p'!$V:$V,$D74)+SUMIFS('Sekt-1.p'!$AC:$AC,'Sekt-1.p'!$A:$A,2,'Sekt-1.p'!$B:$B,$A74,'Sekt-1.p'!$AA:$AA,$D74)</f>
        <v>0</v>
      </c>
      <c r="J74" s="253">
        <f>SUMIFS('Sekt-1.p'!$F:$F,'Sekt-1.p'!$A:$A,2,'Sekt-1.p'!$B:$B,$A74,'Sekt-1.p'!$D:$D,$D74)+SUMIFS('Sekt-1.p'!$L:$L,'Sekt-1.p'!$A:$A,2,'Sekt-1.p'!$B:$B,$A74,'Sekt-1.p'!$J:$J,$D74)+SUMIFS('Sekt-1.p'!$R:$R,'Sekt-1.p'!$A:$A,2,'Sekt-1.p'!$B:$B,$A74,'Sekt-1.p'!$P:$P,$D74)+SUMIFS('Sekt-1.p'!$X:$X,'Sekt-1.p'!$A:$A,2,'Sekt-1.p'!$B:$B,$A74,'Sekt-1.p'!$V:$V,$D74)+SUMIFS('Sekt-1.p'!$AD:$AD,'Sekt-1.p'!$A:$A,2,'Sekt-1.p'!$B:$B,$A74,'Sekt-1.p'!$AA:$AA,$D74)</f>
        <v>0</v>
      </c>
      <c r="K74" s="184">
        <f t="shared" si="12"/>
        <v>0</v>
      </c>
      <c r="L74" s="185">
        <f t="shared" si="13"/>
        <v>0</v>
      </c>
      <c r="M74" s="193"/>
      <c r="N74" s="183">
        <f>SUMIFS('Sekt-2.p'!$E:$E,'Sekt-2.p'!$A:$A,1,'Sekt-2.p'!$B:$B,$A74,'Sekt-2.p'!$D:$D,$D74)+SUMIFS('Sekt-2.p'!$K:$K,'Sekt-2.p'!$A:$A,1,'Sekt-2.p'!$B:$B,$A74,'Sekt-2.p'!$J:$J,$D74)+SUMIFS('Sekt-2.p'!$Q:$Q,'Sekt-2.p'!$A:$A,1,'Sekt-2.p'!$B:$B,$A74,'Sekt-2.p'!$P:$P,$D74)+SUMIFS('Sekt-2.p'!$W:$W,'Sekt-2.p'!$A:$A,1,'Sekt-2.p'!$B:$B,$A74,'Sekt-2.p'!$V:$V,$D74)+SUMIFS('Sekt-2.p'!$AC:$AC,'Sekt-2.p'!$A:$A,1,'Sekt-2.p'!$B:$B,$A74,'Sekt-2.p'!$AA:$AA,$D74)</f>
        <v>0</v>
      </c>
      <c r="O74" s="252">
        <f>SUMIFS('Sekt-2.p'!$F:$F,'Sekt-2.p'!$A:$A,1,'Sekt-2.p'!$B:$B,$A74,'Sekt-2.p'!$D:$D,$D74)+SUMIFS('Sekt-2.p'!$L:$L,'Sekt-2.p'!$A:$A,1,'Sekt-2.p'!$B:$B,$A74,'Sekt-2.p'!$J:$J,$D74)+SUMIFS('Sekt-2.p'!$R:$R,'Sekt-2.p'!$A:$A,1,'Sekt-2.p'!$B:$B,$A74,'Sekt-2.p'!$P:$P,$D74)+SUMIFS('Sekt-2.p'!$X:$X,'Sekt-2.p'!$A:$A,1,'Sekt-2.p'!$B:$B,$A74,'Sekt-2.p'!$V:$V,$D74)+SUMIFS('Sekt-2.p'!$AD:$AD,'Sekt-2.p'!$A:$A,1,'Sekt-2.p'!$B:$B,$A74,'Sekt-2.p'!$AA:$AA,$D74)</f>
        <v>0</v>
      </c>
      <c r="P74" s="191"/>
      <c r="Q74" s="183">
        <f>SUMIFS('Sekt-2.p'!$E:$E,'Sekt-2.p'!$A:$A,2,'Sekt-2.p'!$B:$B,$A74,'Sekt-2.p'!$D:$D,$D74)+SUMIFS('Sekt-2.p'!$K:$K,'Sekt-2.p'!$A:$A,2,'Sekt-2.p'!$B:$B,$A74,'Sekt-2.p'!$J:$J,$D74)+SUMIFS('Sekt-2.p'!$Q:$Q,'Sekt-2.p'!$A:$A,2,'Sekt-2.p'!$B:$B,$A74,'Sekt-2.p'!$P:$P,$D74)+SUMIFS('Sekt-2.p'!$W:$W,'Sekt-2.p'!$A:$A,2,'Sekt-2.p'!$B:$B,$A74,'Sekt-2.p'!$V:$V,$D74)+SUMIFS('Sekt-2.p'!$AC:$AC,'Sekt-2.p'!$A:$A,2,'Sekt-2.p'!$B:$B,$A74,'Sekt-2.p'!$AA:$AA,$D74)</f>
        <v>0</v>
      </c>
      <c r="R74" s="253">
        <f>SUMIFS('Sekt-2.p'!$F:$F,'Sekt-2.p'!$A:$A,2,'Sekt-2.p'!$B:$B,$A74,'Sekt-2.p'!$D:$D,$D74)+SUMIFS('Sekt-2.p'!$L:$L,'Sekt-2.p'!$A:$A,2,'Sekt-2.p'!$B:$B,$A74,'Sekt-2.p'!$J:$J,$D74)+SUMIFS('Sekt-2.p'!$R:$R,'Sekt-2.p'!$A:$A,2,'Sekt-2.p'!$B:$B,$A74,'Sekt-2.p'!$P:$P,$D74)+SUMIFS('Sekt-2.p'!$X:$X,'Sekt-2.p'!$A:$A,2,'Sekt-2.p'!$B:$B,$A74,'Sekt-2.p'!$V:$V,$D74)+SUMIFS('Sekt-2.p'!$AD:$AD,'Sekt-2.p'!$A:$A,2,'Sekt-2.p'!$B:$B,$A74,'Sekt-2.p'!$AA:$AA,$D74)</f>
        <v>0</v>
      </c>
      <c r="S74" s="184">
        <f t="shared" si="14"/>
        <v>0</v>
      </c>
      <c r="T74" s="185">
        <f t="shared" si="15"/>
        <v>0</v>
      </c>
      <c r="U74" s="191"/>
      <c r="V74" s="183">
        <f>SUMIFS('Sekt-3.p'!$E:$E,'Sekt-3.p'!$A:$A,1,'Sekt-3.p'!$B:$B,$A74,'Sekt-3.p'!$D:$D,$D74)+SUMIFS('Sekt-3.p'!$K:$K,'Sekt-3.p'!$A:$A,1,'Sekt-3.p'!$B:$B,$A74,'Sekt-3.p'!$J:$J,$D74)+SUMIFS('Sekt-3.p'!$Q:$Q,'Sekt-3.p'!$A:$A,1,'Sekt-3.p'!$B:$B,$A74,'Sekt-3.p'!$P:$P,$D74)+SUMIFS('Sekt-3.p'!$W:$W,'Sekt-3.p'!$A:$A,1,'Sekt-3.p'!$B:$B,$A74,'Sekt-3.p'!$V:$V,$D74)+SUMIFS('Sekt-3.p'!$AC:$AC,'Sekt-3.p'!$A:$A,1,'Sekt-3.p'!$B:$B,$A74,'Sekt-3.p'!$AA:$AA,$D74)</f>
        <v>0</v>
      </c>
      <c r="W74" s="252">
        <f>SUMIFS('Sekt-3.p'!$F:$F,'Sekt-3.p'!$A:$A,1,'Sekt-3.p'!$B:$B,$A74,'Sekt-3.p'!$D:$D,$D74)+SUMIFS('Sekt-3.p'!$L:$L,'Sekt-3.p'!$A:$A,1,'Sekt-3.p'!$B:$B,$A74,'Sekt-3.p'!$J:$J,$D74)+SUMIFS('Sekt-3.p'!$R:$R,'Sekt-3.p'!$A:$A,1,'Sekt-3.p'!$B:$B,$A74,'Sekt-3.p'!$P:$P,$D74)+SUMIFS('Sekt-3.p'!$X:$X,'Sekt-3.p'!$A:$A,1,'Sekt-3.p'!$B:$B,$A74,'Sekt-3.p'!$V:$V,$D74)+SUMIFS('Sekt-3.p'!$AD:$AD,'Sekt-3.p'!$A:$A,1,'Sekt-3.p'!$B:$B,$A74,'Sekt-3.p'!$AA:$AA,$D74)</f>
        <v>0</v>
      </c>
      <c r="X74" s="191"/>
      <c r="Y74" s="183">
        <f>SUMIFS('Sekt-3.p'!$E:$E,'Sekt-3.p'!$A:$A,2,'Sekt-3.p'!$B:$B,$A74,'Sekt-3.p'!$D:$D,$D74)+SUMIFS('Sekt-3.p'!$K:$K,'Sekt-3.p'!$A:$A,2,'Sekt-3.p'!$B:$B,$A74,'Sekt-3.p'!$J:$J,$D74)+SUMIFS('Sekt-3.p'!$Q:$Q,'Sekt-3.p'!$A:$A,2,'Sekt-3.p'!$B:$B,$A74,'Sekt-3.p'!$P:$P,$D74)+SUMIFS('Sekt-3.p'!$W:$W,'Sekt-3.p'!$A:$A,2,'Sekt-3.p'!$B:$B,$A74,'Sekt-3.p'!$V:$V,$D74)+SUMIFS('Sekt-3.p'!$AC:$AC,'Sekt-3.p'!$A:$A,2,'Sekt-3.p'!$B:$B,$A74,'Sekt-3.p'!$AA:$AA,$D74)</f>
        <v>0</v>
      </c>
      <c r="Z74" s="252">
        <f>SUMIFS('Sekt-3.p'!$F:$F,'Sekt-3.p'!$A:$A,2,'Sekt-3.p'!$B:$B,$A74,'Sekt-3.p'!$D:$D,$D74)+SUMIFS('Sekt-3.p'!$L:$L,'Sekt-3.p'!$A:$A,2,'Sekt-3.p'!$B:$B,$A74,'Sekt-3.p'!$J:$J,$D74)+SUMIFS('Sekt-3.p'!$R:$R,'Sekt-3.p'!$A:$A,2,'Sekt-3.p'!$B:$B,$A74,'Sekt-3.p'!$P:$P,$D74)+SUMIFS('Sekt-3.p'!$X:$X,'Sekt-3.p'!$A:$A,2,'Sekt-3.p'!$B:$B,$A74,'Sekt-3.p'!$V:$V,$D74)+SUMIFS('Sekt-3.p'!$AD:$AD,'Sekt-3.p'!$A:$A,2,'Sekt-3.p'!$B:$B,$A74,'Sekt-3.p'!$AA:$AA,$D74)</f>
        <v>0</v>
      </c>
      <c r="AA74" s="184">
        <f t="shared" si="16"/>
        <v>0</v>
      </c>
      <c r="AB74" s="254">
        <f t="shared" si="17"/>
        <v>0</v>
      </c>
      <c r="AC74" s="191"/>
      <c r="AD74" s="183">
        <f>SUMIFS('Sekt-4.p'!$E:$E,'Sekt-4.p'!$A:$A,1,'Sekt-4.p'!$B:$B,$A74,'Sekt-4.p'!$D:$D,$D74)+SUMIFS('Sekt-4.p'!$K:$K,'Sekt-4.p'!$A:$A,1,'Sekt-4.p'!$B:$B,$A74,'Sekt-4.p'!$J:$J,$D74)+SUMIFS('Sekt-4.p'!$Q:$Q,'Sekt-4.p'!$A:$A,1,'Sekt-4.p'!$B:$B,$A74,'Sekt-4.p'!$P:$P,$D74)+SUMIFS('Sekt-4.p'!$W:$W,'Sekt-4.p'!$A:$A,1,'Sekt-4.p'!$B:$B,$A74,'Sekt-4.p'!$V:$V,$D74)+SUMIFS('Sekt-4.p'!$AC:$AC,'Sekt-4.p'!$A:$A,1,'Sekt-4.p'!$B:$B,$A74,'Sekt-4.p'!$AA:$AA,$D74)</f>
        <v>0</v>
      </c>
      <c r="AE74" s="252">
        <f>SUMIFS('Sekt-4.p'!$F:$F,'Sekt-4.p'!$A:$A,1,'Sekt-4.p'!$B:$B,$A74,'Sekt-4.p'!$D:$D,$D74)+SUMIFS('Sekt-4.p'!$L:$L,'Sekt-4.p'!$A:$A,1,'Sekt-4.p'!$B:$B,$A74,'Sekt-4.p'!$J:$J,$D74)+SUMIFS('Sekt-4.p'!$R:$R,'Sekt-4.p'!$A:$A,1,'Sekt-4.p'!$B:$B,$A74,'Sekt-4.p'!$P:$P,$D74)+SUMIFS('Sekt-4.p'!$X:$X,'Sekt-4.p'!$A:$A,1,'Sekt-4.p'!$B:$B,$A74,'Sekt-4.p'!$V:$V,$D74)+SUMIFS('Sekt-4.p'!$AD:$AD,'Sekt-4.p'!$A:$A,1,'Sekt-4.p'!$B:$B,$A74,'Sekt-4.p'!$AA:$AA,$D74)</f>
        <v>0</v>
      </c>
      <c r="AF74" s="191"/>
      <c r="AG74" s="183">
        <f>SUMIFS('Sekt-4.p'!$E:$E,'Sekt-4.p'!$A:$A,1,'Sekt-4.p'!$B:$B,$A74,'Sekt-4.p'!$D:$D,$D74)+SUMIFS('Sekt-4.p'!$K:$K,'Sekt-4.p'!$A:$A,1,'Sekt-4.p'!$B:$B,$A74,'Sekt-4.p'!$J:$J,$D74)+SUMIFS('Sekt-4.p'!$Q:$Q,'Sekt-4.p'!$A:$A,1,'Sekt-4.p'!$B:$B,$A74,'Sekt-4.p'!$P:$P,$D74)+SUMIFS('Sekt-4.p'!$W:$W,'Sekt-4.p'!$A:$A,1,'Sekt-4.p'!$B:$B,$A74,'Sekt-4.p'!$V:$V,$D74)+SUMIFS('Sekt-4.p'!$AC:$AC,'Sekt-4.p'!$A:$A,1,'Sekt-4.p'!$B:$B,$A74,'Sekt-4.p'!$AA:$AA,$D74)</f>
        <v>0</v>
      </c>
      <c r="AH74" s="252">
        <f>SUMIFS('Sekt-4.p'!$F:$F,'Sekt-4.p'!$A:$A,1,'Sekt-4.p'!$B:$B,$A74,'Sekt-4.p'!$D:$D,$D74)+SUMIFS('Sekt-4.p'!$L:$L,'Sekt-4.p'!$A:$A,1,'Sekt-4.p'!$B:$B,$A74,'Sekt-4.p'!$J:$J,$D74)+SUMIFS('Sekt-4.p'!$R:$R,'Sekt-4.p'!$A:$A,1,'Sekt-4.p'!$B:$B,$A74,'Sekt-4.p'!$P:$P,$D74)+SUMIFS('Sekt-4.p'!$X:$X,'Sekt-4.p'!$A:$A,1,'Sekt-4.p'!$B:$B,$A74,'Sekt-4.p'!$V:$V,$D74)+SUMIFS('Sekt-4.p'!$AD:$AD,'Sekt-4.p'!$A:$A,1,'Sekt-4.p'!$B:$B,$A74,'Sekt-4.p'!$AA:$AA,$D74)</f>
        <v>0</v>
      </c>
      <c r="AI74" s="184">
        <f t="shared" si="18"/>
        <v>0</v>
      </c>
      <c r="AJ74" s="257">
        <f t="shared" si="19"/>
        <v>0</v>
      </c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1:51" ht="12.75" customHeight="1" x14ac:dyDescent="0.15">
      <c r="A75" s="173"/>
      <c r="B75" s="217">
        <f>COUNTIF(C$10:C75,C75)</f>
        <v>0</v>
      </c>
      <c r="C75" s="220"/>
      <c r="D75" s="306"/>
      <c r="E75" s="189"/>
      <c r="F75" s="183">
        <f>SUMIFS('Sekt-1.p'!$E:$E,'Sekt-1.p'!$A:$A,1,'Sekt-1.p'!$B:$B,$A75,'Sekt-1.p'!$D:$D,$D75)+SUMIFS('Sekt-1.p'!$K:$K,'Sekt-1.p'!$A:$A,1,'Sekt-1.p'!$B:$B,$A75,'Sekt-1.p'!$J:$J,$D75)+SUMIFS('Sekt-1.p'!$Q:$Q,'Sekt-1.p'!$A:$A,1,'Sekt-1.p'!$B:$B,$A75,'Sekt-1.p'!$P:$P,$D75)+SUMIFS('Sekt-1.p'!$W:$W,'Sekt-1.p'!$A:$A,1,'Sekt-1.p'!$B:$B,$A75,'Sekt-1.p'!$V:$V,$D75)+SUMIFS('Sekt-1.p'!$AC:$AC,'Sekt-1.p'!$A:$A,1,'Sekt-1.p'!$B:$B,$A75,'Sekt-1.p'!$AA:$AA,$D75)</f>
        <v>0</v>
      </c>
      <c r="G75" s="252">
        <f>SUMIFS('Sekt-1.p'!$F:$F,'Sekt-1.p'!$A:$A,1,'Sekt-1.p'!$B:$B,$A75,'Sekt-1.p'!$D:$D,$D75)+SUMIFS('Sekt-1.p'!$L:$L,'Sekt-1.p'!$A:$A,1,'Sekt-1.p'!$B:$B,$A75,'Sekt-1.p'!$J:$J,$D75)+SUMIFS('Sekt-1.p'!$R:$R,'Sekt-1.p'!$A:$A,1,'Sekt-1.p'!$B:$B,$A75,'Sekt-1.p'!$P:$P,$D75)+SUMIFS('Sekt-1.p'!$X:$X,'Sekt-1.p'!$A:$A,1,'Sekt-1.p'!$B:$B,$A75,'Sekt-1.p'!$V:$V,$D75)+SUMIFS('Sekt-1.p'!$AD:$AD,'Sekt-1.p'!$A:$A,1,'Sekt-1.p'!$B:$B,$A75,'Sekt-1.p'!$AA:$AA,$D75)</f>
        <v>0</v>
      </c>
      <c r="H75" s="191"/>
      <c r="I75" s="183">
        <f>SUMIFS('Sekt-1.p'!$E:$E,'Sekt-1.p'!$A:$A,2,'Sekt-1.p'!$B:$B,$A75,'Sekt-1.p'!$D:$D,$D75)+SUMIFS('Sekt-1.p'!$K:$K,'Sekt-1.p'!$A:$A,2,'Sekt-1.p'!$B:$B,$A75,'Sekt-1.p'!$J:$J,$D75)+SUMIFS('Sekt-1.p'!$Q:$Q,'Sekt-1.p'!$A:$A,2,'Sekt-1.p'!$B:$B,$A75,'Sekt-1.p'!$P:$P,$D75)+SUMIFS('Sekt-1.p'!$W:$W,'Sekt-1.p'!$A:$A,2,'Sekt-1.p'!$B:$B,$A75,'Sekt-1.p'!$V:$V,$D75)+SUMIFS('Sekt-1.p'!$AC:$AC,'Sekt-1.p'!$A:$A,2,'Sekt-1.p'!$B:$B,$A75,'Sekt-1.p'!$AA:$AA,$D75)</f>
        <v>0</v>
      </c>
      <c r="J75" s="253">
        <f>SUMIFS('Sekt-1.p'!$F:$F,'Sekt-1.p'!$A:$A,2,'Sekt-1.p'!$B:$B,$A75,'Sekt-1.p'!$D:$D,$D75)+SUMIFS('Sekt-1.p'!$L:$L,'Sekt-1.p'!$A:$A,2,'Sekt-1.p'!$B:$B,$A75,'Sekt-1.p'!$J:$J,$D75)+SUMIFS('Sekt-1.p'!$R:$R,'Sekt-1.p'!$A:$A,2,'Sekt-1.p'!$B:$B,$A75,'Sekt-1.p'!$P:$P,$D75)+SUMIFS('Sekt-1.p'!$X:$X,'Sekt-1.p'!$A:$A,2,'Sekt-1.p'!$B:$B,$A75,'Sekt-1.p'!$V:$V,$D75)+SUMIFS('Sekt-1.p'!$AD:$AD,'Sekt-1.p'!$A:$A,2,'Sekt-1.p'!$B:$B,$A75,'Sekt-1.p'!$AA:$AA,$D75)</f>
        <v>0</v>
      </c>
      <c r="K75" s="184">
        <f t="shared" ref="K75:K91" si="20">IFERROR(F75+I75,"")</f>
        <v>0</v>
      </c>
      <c r="L75" s="185">
        <f t="shared" ref="L75:L91" si="21">IFERROR(G75+J75,"")</f>
        <v>0</v>
      </c>
      <c r="M75" s="193"/>
      <c r="N75" s="183">
        <f>SUMIFS('Sekt-2.p'!$E:$E,'Sekt-2.p'!$A:$A,1,'Sekt-2.p'!$B:$B,$A75,'Sekt-2.p'!$D:$D,$D75)+SUMIFS('Sekt-2.p'!$K:$K,'Sekt-2.p'!$A:$A,1,'Sekt-2.p'!$B:$B,$A75,'Sekt-2.p'!$J:$J,$D75)+SUMIFS('Sekt-2.p'!$Q:$Q,'Sekt-2.p'!$A:$A,1,'Sekt-2.p'!$B:$B,$A75,'Sekt-2.p'!$P:$P,$D75)+SUMIFS('Sekt-2.p'!$W:$W,'Sekt-2.p'!$A:$A,1,'Sekt-2.p'!$B:$B,$A75,'Sekt-2.p'!$V:$V,$D75)+SUMIFS('Sekt-2.p'!$AC:$AC,'Sekt-2.p'!$A:$A,1,'Sekt-2.p'!$B:$B,$A75,'Sekt-2.p'!$AA:$AA,$D75)</f>
        <v>0</v>
      </c>
      <c r="O75" s="252">
        <f>SUMIFS('Sekt-2.p'!$F:$F,'Sekt-2.p'!$A:$A,1,'Sekt-2.p'!$B:$B,$A75,'Sekt-2.p'!$D:$D,$D75)+SUMIFS('Sekt-2.p'!$L:$L,'Sekt-2.p'!$A:$A,1,'Sekt-2.p'!$B:$B,$A75,'Sekt-2.p'!$J:$J,$D75)+SUMIFS('Sekt-2.p'!$R:$R,'Sekt-2.p'!$A:$A,1,'Sekt-2.p'!$B:$B,$A75,'Sekt-2.p'!$P:$P,$D75)+SUMIFS('Sekt-2.p'!$X:$X,'Sekt-2.p'!$A:$A,1,'Sekt-2.p'!$B:$B,$A75,'Sekt-2.p'!$V:$V,$D75)+SUMIFS('Sekt-2.p'!$AD:$AD,'Sekt-2.p'!$A:$A,1,'Sekt-2.p'!$B:$B,$A75,'Sekt-2.p'!$AA:$AA,$D75)</f>
        <v>0</v>
      </c>
      <c r="P75" s="191"/>
      <c r="Q75" s="183">
        <f>SUMIFS('Sekt-2.p'!$E:$E,'Sekt-2.p'!$A:$A,2,'Sekt-2.p'!$B:$B,$A75,'Sekt-2.p'!$D:$D,$D75)+SUMIFS('Sekt-2.p'!$K:$K,'Sekt-2.p'!$A:$A,2,'Sekt-2.p'!$B:$B,$A75,'Sekt-2.p'!$J:$J,$D75)+SUMIFS('Sekt-2.p'!$Q:$Q,'Sekt-2.p'!$A:$A,2,'Sekt-2.p'!$B:$B,$A75,'Sekt-2.p'!$P:$P,$D75)+SUMIFS('Sekt-2.p'!$W:$W,'Sekt-2.p'!$A:$A,2,'Sekt-2.p'!$B:$B,$A75,'Sekt-2.p'!$V:$V,$D75)+SUMIFS('Sekt-2.p'!$AC:$AC,'Sekt-2.p'!$A:$A,2,'Sekt-2.p'!$B:$B,$A75,'Sekt-2.p'!$AA:$AA,$D75)</f>
        <v>0</v>
      </c>
      <c r="R75" s="253">
        <f>SUMIFS('Sekt-2.p'!$F:$F,'Sekt-2.p'!$A:$A,2,'Sekt-2.p'!$B:$B,$A75,'Sekt-2.p'!$D:$D,$D75)+SUMIFS('Sekt-2.p'!$L:$L,'Sekt-2.p'!$A:$A,2,'Sekt-2.p'!$B:$B,$A75,'Sekt-2.p'!$J:$J,$D75)+SUMIFS('Sekt-2.p'!$R:$R,'Sekt-2.p'!$A:$A,2,'Sekt-2.p'!$B:$B,$A75,'Sekt-2.p'!$P:$P,$D75)+SUMIFS('Sekt-2.p'!$X:$X,'Sekt-2.p'!$A:$A,2,'Sekt-2.p'!$B:$B,$A75,'Sekt-2.p'!$V:$V,$D75)+SUMIFS('Sekt-2.p'!$AD:$AD,'Sekt-2.p'!$A:$A,2,'Sekt-2.p'!$B:$B,$A75,'Sekt-2.p'!$AA:$AA,$D75)</f>
        <v>0</v>
      </c>
      <c r="S75" s="184">
        <f t="shared" ref="S75:S135" si="22">IFERROR(N75+Q75,"")</f>
        <v>0</v>
      </c>
      <c r="T75" s="185">
        <f t="shared" ref="T75:T135" si="23">IFERROR(O75+R75,"")</f>
        <v>0</v>
      </c>
      <c r="U75" s="191"/>
      <c r="V75" s="183">
        <f>SUMIFS('Sekt-3.p'!$E:$E,'Sekt-3.p'!$A:$A,1,'Sekt-3.p'!$B:$B,$A75,'Sekt-3.p'!$D:$D,$D75)+SUMIFS('Sekt-3.p'!$K:$K,'Sekt-3.p'!$A:$A,1,'Sekt-3.p'!$B:$B,$A75,'Sekt-3.p'!$J:$J,$D75)+SUMIFS('Sekt-3.p'!$Q:$Q,'Sekt-3.p'!$A:$A,1,'Sekt-3.p'!$B:$B,$A75,'Sekt-3.p'!$P:$P,$D75)+SUMIFS('Sekt-3.p'!$W:$W,'Sekt-3.p'!$A:$A,1,'Sekt-3.p'!$B:$B,$A75,'Sekt-3.p'!$V:$V,$D75)+SUMIFS('Sekt-3.p'!$AC:$AC,'Sekt-3.p'!$A:$A,1,'Sekt-3.p'!$B:$B,$A75,'Sekt-3.p'!$AA:$AA,$D75)</f>
        <v>0</v>
      </c>
      <c r="W75" s="252">
        <f>SUMIFS('Sekt-3.p'!$F:$F,'Sekt-3.p'!$A:$A,1,'Sekt-3.p'!$B:$B,$A75,'Sekt-3.p'!$D:$D,$D75)+SUMIFS('Sekt-3.p'!$L:$L,'Sekt-3.p'!$A:$A,1,'Sekt-3.p'!$B:$B,$A75,'Sekt-3.p'!$J:$J,$D75)+SUMIFS('Sekt-3.p'!$R:$R,'Sekt-3.p'!$A:$A,1,'Sekt-3.p'!$B:$B,$A75,'Sekt-3.p'!$P:$P,$D75)+SUMIFS('Sekt-3.p'!$X:$X,'Sekt-3.p'!$A:$A,1,'Sekt-3.p'!$B:$B,$A75,'Sekt-3.p'!$V:$V,$D75)+SUMIFS('Sekt-3.p'!$AD:$AD,'Sekt-3.p'!$A:$A,1,'Sekt-3.p'!$B:$B,$A75,'Sekt-3.p'!$AA:$AA,$D75)</f>
        <v>0</v>
      </c>
      <c r="X75" s="191"/>
      <c r="Y75" s="183">
        <f>SUMIFS('Sekt-3.p'!$E:$E,'Sekt-3.p'!$A:$A,2,'Sekt-3.p'!$B:$B,$A75,'Sekt-3.p'!$D:$D,$D75)+SUMIFS('Sekt-3.p'!$K:$K,'Sekt-3.p'!$A:$A,2,'Sekt-3.p'!$B:$B,$A75,'Sekt-3.p'!$J:$J,$D75)+SUMIFS('Sekt-3.p'!$Q:$Q,'Sekt-3.p'!$A:$A,2,'Sekt-3.p'!$B:$B,$A75,'Sekt-3.p'!$P:$P,$D75)+SUMIFS('Sekt-3.p'!$W:$W,'Sekt-3.p'!$A:$A,2,'Sekt-3.p'!$B:$B,$A75,'Sekt-3.p'!$V:$V,$D75)+SUMIFS('Sekt-3.p'!$AC:$AC,'Sekt-3.p'!$A:$A,2,'Sekt-3.p'!$B:$B,$A75,'Sekt-3.p'!$AA:$AA,$D75)</f>
        <v>0</v>
      </c>
      <c r="Z75" s="252">
        <f>SUMIFS('Sekt-3.p'!$F:$F,'Sekt-3.p'!$A:$A,2,'Sekt-3.p'!$B:$B,$A75,'Sekt-3.p'!$D:$D,$D75)+SUMIFS('Sekt-3.p'!$L:$L,'Sekt-3.p'!$A:$A,2,'Sekt-3.p'!$B:$B,$A75,'Sekt-3.p'!$J:$J,$D75)+SUMIFS('Sekt-3.p'!$R:$R,'Sekt-3.p'!$A:$A,2,'Sekt-3.p'!$B:$B,$A75,'Sekt-3.p'!$P:$P,$D75)+SUMIFS('Sekt-3.p'!$X:$X,'Sekt-3.p'!$A:$A,2,'Sekt-3.p'!$B:$B,$A75,'Sekt-3.p'!$V:$V,$D75)+SUMIFS('Sekt-3.p'!$AD:$AD,'Sekt-3.p'!$A:$A,2,'Sekt-3.p'!$B:$B,$A75,'Sekt-3.p'!$AA:$AA,$D75)</f>
        <v>0</v>
      </c>
      <c r="AA75" s="184">
        <f t="shared" ref="AA75:AA135" si="24">IFERROR(V75+Y75,"")</f>
        <v>0</v>
      </c>
      <c r="AB75" s="254">
        <f t="shared" ref="AB75:AB135" si="25">IFERROR(W75+Z75,"")</f>
        <v>0</v>
      </c>
      <c r="AC75" s="191"/>
      <c r="AD75" s="183">
        <f>SUMIFS('Sekt-4.p'!$E:$E,'Sekt-4.p'!$A:$A,1,'Sekt-4.p'!$B:$B,$A75,'Sekt-4.p'!$D:$D,$D75)+SUMIFS('Sekt-4.p'!$K:$K,'Sekt-4.p'!$A:$A,1,'Sekt-4.p'!$B:$B,$A75,'Sekt-4.p'!$J:$J,$D75)+SUMIFS('Sekt-4.p'!$Q:$Q,'Sekt-4.p'!$A:$A,1,'Sekt-4.p'!$B:$B,$A75,'Sekt-4.p'!$P:$P,$D75)+SUMIFS('Sekt-4.p'!$W:$W,'Sekt-4.p'!$A:$A,1,'Sekt-4.p'!$B:$B,$A75,'Sekt-4.p'!$V:$V,$D75)+SUMIFS('Sekt-4.p'!$AC:$AC,'Sekt-4.p'!$A:$A,1,'Sekt-4.p'!$B:$B,$A75,'Sekt-4.p'!$AA:$AA,$D75)</f>
        <v>0</v>
      </c>
      <c r="AE75" s="252">
        <f>SUMIFS('Sekt-4.p'!$F:$F,'Sekt-4.p'!$A:$A,1,'Sekt-4.p'!$B:$B,$A75,'Sekt-4.p'!$D:$D,$D75)+SUMIFS('Sekt-4.p'!$L:$L,'Sekt-4.p'!$A:$A,1,'Sekt-4.p'!$B:$B,$A75,'Sekt-4.p'!$J:$J,$D75)+SUMIFS('Sekt-4.p'!$R:$R,'Sekt-4.p'!$A:$A,1,'Sekt-4.p'!$B:$B,$A75,'Sekt-4.p'!$P:$P,$D75)+SUMIFS('Sekt-4.p'!$X:$X,'Sekt-4.p'!$A:$A,1,'Sekt-4.p'!$B:$B,$A75,'Sekt-4.p'!$V:$V,$D75)+SUMIFS('Sekt-4.p'!$AD:$AD,'Sekt-4.p'!$A:$A,1,'Sekt-4.p'!$B:$B,$A75,'Sekt-4.p'!$AA:$AA,$D75)</f>
        <v>0</v>
      </c>
      <c r="AF75" s="191"/>
      <c r="AG75" s="183">
        <f>SUMIFS('Sekt-4.p'!$E:$E,'Sekt-4.p'!$A:$A,1,'Sekt-4.p'!$B:$B,$A75,'Sekt-4.p'!$D:$D,$D75)+SUMIFS('Sekt-4.p'!$K:$K,'Sekt-4.p'!$A:$A,1,'Sekt-4.p'!$B:$B,$A75,'Sekt-4.p'!$J:$J,$D75)+SUMIFS('Sekt-4.p'!$Q:$Q,'Sekt-4.p'!$A:$A,1,'Sekt-4.p'!$B:$B,$A75,'Sekt-4.p'!$P:$P,$D75)+SUMIFS('Sekt-4.p'!$W:$W,'Sekt-4.p'!$A:$A,1,'Sekt-4.p'!$B:$B,$A75,'Sekt-4.p'!$V:$V,$D75)+SUMIFS('Sekt-4.p'!$AC:$AC,'Sekt-4.p'!$A:$A,1,'Sekt-4.p'!$B:$B,$A75,'Sekt-4.p'!$AA:$AA,$D75)</f>
        <v>0</v>
      </c>
      <c r="AH75" s="252">
        <f>SUMIFS('Sekt-4.p'!$F:$F,'Sekt-4.p'!$A:$A,1,'Sekt-4.p'!$B:$B,$A75,'Sekt-4.p'!$D:$D,$D75)+SUMIFS('Sekt-4.p'!$L:$L,'Sekt-4.p'!$A:$A,1,'Sekt-4.p'!$B:$B,$A75,'Sekt-4.p'!$J:$J,$D75)+SUMIFS('Sekt-4.p'!$R:$R,'Sekt-4.p'!$A:$A,1,'Sekt-4.p'!$B:$B,$A75,'Sekt-4.p'!$P:$P,$D75)+SUMIFS('Sekt-4.p'!$X:$X,'Sekt-4.p'!$A:$A,1,'Sekt-4.p'!$B:$B,$A75,'Sekt-4.p'!$V:$V,$D75)+SUMIFS('Sekt-4.p'!$AD:$AD,'Sekt-4.p'!$A:$A,1,'Sekt-4.p'!$B:$B,$A75,'Sekt-4.p'!$AA:$AA,$D75)</f>
        <v>0</v>
      </c>
      <c r="AI75" s="184">
        <f t="shared" ref="AI75:AI135" si="26">IFERROR(AD75+AG75,"")</f>
        <v>0</v>
      </c>
      <c r="AJ75" s="257">
        <f t="shared" ref="AJ75:AJ135" si="27">IFERROR(AE75+AH75,"")</f>
        <v>0</v>
      </c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1:51" ht="12.75" customHeight="1" x14ac:dyDescent="0.15">
      <c r="A76" s="173"/>
      <c r="B76" s="217">
        <f>COUNTIF(C$10:C76,C76)</f>
        <v>0</v>
      </c>
      <c r="C76" s="220"/>
      <c r="D76" s="304"/>
      <c r="E76" s="197"/>
      <c r="F76" s="183">
        <f>SUMIFS('Sekt-1.p'!$E:$E,'Sekt-1.p'!$A:$A,1,'Sekt-1.p'!$B:$B,$A76,'Sekt-1.p'!$D:$D,$D76)+SUMIFS('Sekt-1.p'!$K:$K,'Sekt-1.p'!$A:$A,1,'Sekt-1.p'!$B:$B,$A76,'Sekt-1.p'!$J:$J,$D76)+SUMIFS('Sekt-1.p'!$Q:$Q,'Sekt-1.p'!$A:$A,1,'Sekt-1.p'!$B:$B,$A76,'Sekt-1.p'!$P:$P,$D76)+SUMIFS('Sekt-1.p'!$W:$W,'Sekt-1.p'!$A:$A,1,'Sekt-1.p'!$B:$B,$A76,'Sekt-1.p'!$V:$V,$D76)+SUMIFS('Sekt-1.p'!$AC:$AC,'Sekt-1.p'!$A:$A,1,'Sekt-1.p'!$B:$B,$A76,'Sekt-1.p'!$AA:$AA,$D76)</f>
        <v>0</v>
      </c>
      <c r="G76" s="252">
        <f>SUMIFS('Sekt-1.p'!$F:$F,'Sekt-1.p'!$A:$A,1,'Sekt-1.p'!$B:$B,$A76,'Sekt-1.p'!$D:$D,$D76)+SUMIFS('Sekt-1.p'!$L:$L,'Sekt-1.p'!$A:$A,1,'Sekt-1.p'!$B:$B,$A76,'Sekt-1.p'!$J:$J,$D76)+SUMIFS('Sekt-1.p'!$R:$R,'Sekt-1.p'!$A:$A,1,'Sekt-1.p'!$B:$B,$A76,'Sekt-1.p'!$P:$P,$D76)+SUMIFS('Sekt-1.p'!$X:$X,'Sekt-1.p'!$A:$A,1,'Sekt-1.p'!$B:$B,$A76,'Sekt-1.p'!$V:$V,$D76)+SUMIFS('Sekt-1.p'!$AD:$AD,'Sekt-1.p'!$A:$A,1,'Sekt-1.p'!$B:$B,$A76,'Sekt-1.p'!$AA:$AA,$D76)</f>
        <v>0</v>
      </c>
      <c r="H76" s="191"/>
      <c r="I76" s="183">
        <f>SUMIFS('Sekt-1.p'!$E:$E,'Sekt-1.p'!$A:$A,2,'Sekt-1.p'!$B:$B,$A76,'Sekt-1.p'!$D:$D,$D76)+SUMIFS('Sekt-1.p'!$K:$K,'Sekt-1.p'!$A:$A,2,'Sekt-1.p'!$B:$B,$A76,'Sekt-1.p'!$J:$J,$D76)+SUMIFS('Sekt-1.p'!$Q:$Q,'Sekt-1.p'!$A:$A,2,'Sekt-1.p'!$B:$B,$A76,'Sekt-1.p'!$P:$P,$D76)+SUMIFS('Sekt-1.p'!$W:$W,'Sekt-1.p'!$A:$A,2,'Sekt-1.p'!$B:$B,$A76,'Sekt-1.p'!$V:$V,$D76)+SUMIFS('Sekt-1.p'!$AC:$AC,'Sekt-1.p'!$A:$A,2,'Sekt-1.p'!$B:$B,$A76,'Sekt-1.p'!$AA:$AA,$D76)</f>
        <v>0</v>
      </c>
      <c r="J76" s="253">
        <f>SUMIFS('Sekt-1.p'!$F:$F,'Sekt-1.p'!$A:$A,2,'Sekt-1.p'!$B:$B,$A76,'Sekt-1.p'!$D:$D,$D76)+SUMIFS('Sekt-1.p'!$L:$L,'Sekt-1.p'!$A:$A,2,'Sekt-1.p'!$B:$B,$A76,'Sekt-1.p'!$J:$J,$D76)+SUMIFS('Sekt-1.p'!$R:$R,'Sekt-1.p'!$A:$A,2,'Sekt-1.p'!$B:$B,$A76,'Sekt-1.p'!$P:$P,$D76)+SUMIFS('Sekt-1.p'!$X:$X,'Sekt-1.p'!$A:$A,2,'Sekt-1.p'!$B:$B,$A76,'Sekt-1.p'!$V:$V,$D76)+SUMIFS('Sekt-1.p'!$AD:$AD,'Sekt-1.p'!$A:$A,2,'Sekt-1.p'!$B:$B,$A76,'Sekt-1.p'!$AA:$AA,$D76)</f>
        <v>0</v>
      </c>
      <c r="K76" s="184">
        <f t="shared" si="20"/>
        <v>0</v>
      </c>
      <c r="L76" s="185">
        <f t="shared" si="21"/>
        <v>0</v>
      </c>
      <c r="M76" s="193"/>
      <c r="N76" s="183">
        <f>SUMIFS('Sekt-2.p'!$E:$E,'Sekt-2.p'!$A:$A,1,'Sekt-2.p'!$B:$B,$A76,'Sekt-2.p'!$D:$D,$D76)+SUMIFS('Sekt-2.p'!$K:$K,'Sekt-2.p'!$A:$A,1,'Sekt-2.p'!$B:$B,$A76,'Sekt-2.p'!$J:$J,$D76)+SUMIFS('Sekt-2.p'!$Q:$Q,'Sekt-2.p'!$A:$A,1,'Sekt-2.p'!$B:$B,$A76,'Sekt-2.p'!$P:$P,$D76)+SUMIFS('Sekt-2.p'!$W:$W,'Sekt-2.p'!$A:$A,1,'Sekt-2.p'!$B:$B,$A76,'Sekt-2.p'!$V:$V,$D76)+SUMIFS('Sekt-2.p'!$AC:$AC,'Sekt-2.p'!$A:$A,1,'Sekt-2.p'!$B:$B,$A76,'Sekt-2.p'!$AA:$AA,$D76)</f>
        <v>0</v>
      </c>
      <c r="O76" s="252">
        <f>SUMIFS('Sekt-2.p'!$F:$F,'Sekt-2.p'!$A:$A,1,'Sekt-2.p'!$B:$B,$A76,'Sekt-2.p'!$D:$D,$D76)+SUMIFS('Sekt-2.p'!$L:$L,'Sekt-2.p'!$A:$A,1,'Sekt-2.p'!$B:$B,$A76,'Sekt-2.p'!$J:$J,$D76)+SUMIFS('Sekt-2.p'!$R:$R,'Sekt-2.p'!$A:$A,1,'Sekt-2.p'!$B:$B,$A76,'Sekt-2.p'!$P:$P,$D76)+SUMIFS('Sekt-2.p'!$X:$X,'Sekt-2.p'!$A:$A,1,'Sekt-2.p'!$B:$B,$A76,'Sekt-2.p'!$V:$V,$D76)+SUMIFS('Sekt-2.p'!$AD:$AD,'Sekt-2.p'!$A:$A,1,'Sekt-2.p'!$B:$B,$A76,'Sekt-2.p'!$AA:$AA,$D76)</f>
        <v>0</v>
      </c>
      <c r="P76" s="191"/>
      <c r="Q76" s="183">
        <f>SUMIFS('Sekt-2.p'!$E:$E,'Sekt-2.p'!$A:$A,2,'Sekt-2.p'!$B:$B,$A76,'Sekt-2.p'!$D:$D,$D76)+SUMIFS('Sekt-2.p'!$K:$K,'Sekt-2.p'!$A:$A,2,'Sekt-2.p'!$B:$B,$A76,'Sekt-2.p'!$J:$J,$D76)+SUMIFS('Sekt-2.p'!$Q:$Q,'Sekt-2.p'!$A:$A,2,'Sekt-2.p'!$B:$B,$A76,'Sekt-2.p'!$P:$P,$D76)+SUMIFS('Sekt-2.p'!$W:$W,'Sekt-2.p'!$A:$A,2,'Sekt-2.p'!$B:$B,$A76,'Sekt-2.p'!$V:$V,$D76)+SUMIFS('Sekt-2.p'!$AC:$AC,'Sekt-2.p'!$A:$A,2,'Sekt-2.p'!$B:$B,$A76,'Sekt-2.p'!$AA:$AA,$D76)</f>
        <v>0</v>
      </c>
      <c r="R76" s="253">
        <f>SUMIFS('Sekt-2.p'!$F:$F,'Sekt-2.p'!$A:$A,2,'Sekt-2.p'!$B:$B,$A76,'Sekt-2.p'!$D:$D,$D76)+SUMIFS('Sekt-2.p'!$L:$L,'Sekt-2.p'!$A:$A,2,'Sekt-2.p'!$B:$B,$A76,'Sekt-2.p'!$J:$J,$D76)+SUMIFS('Sekt-2.p'!$R:$R,'Sekt-2.p'!$A:$A,2,'Sekt-2.p'!$B:$B,$A76,'Sekt-2.p'!$P:$P,$D76)+SUMIFS('Sekt-2.p'!$X:$X,'Sekt-2.p'!$A:$A,2,'Sekt-2.p'!$B:$B,$A76,'Sekt-2.p'!$V:$V,$D76)+SUMIFS('Sekt-2.p'!$AD:$AD,'Sekt-2.p'!$A:$A,2,'Sekt-2.p'!$B:$B,$A76,'Sekt-2.p'!$AA:$AA,$D76)</f>
        <v>0</v>
      </c>
      <c r="S76" s="184">
        <f t="shared" si="22"/>
        <v>0</v>
      </c>
      <c r="T76" s="185">
        <f t="shared" si="23"/>
        <v>0</v>
      </c>
      <c r="U76" s="196"/>
      <c r="V76" s="183">
        <f>SUMIFS('Sekt-3.p'!$E:$E,'Sekt-3.p'!$A:$A,1,'Sekt-3.p'!$B:$B,$A76,'Sekt-3.p'!$D:$D,$D76)+SUMIFS('Sekt-3.p'!$K:$K,'Sekt-3.p'!$A:$A,1,'Sekt-3.p'!$B:$B,$A76,'Sekt-3.p'!$J:$J,$D76)+SUMIFS('Sekt-3.p'!$Q:$Q,'Sekt-3.p'!$A:$A,1,'Sekt-3.p'!$B:$B,$A76,'Sekt-3.p'!$P:$P,$D76)+SUMIFS('Sekt-3.p'!$W:$W,'Sekt-3.p'!$A:$A,1,'Sekt-3.p'!$B:$B,$A76,'Sekt-3.p'!$V:$V,$D76)+SUMIFS('Sekt-3.p'!$AC:$AC,'Sekt-3.p'!$A:$A,1,'Sekt-3.p'!$B:$B,$A76,'Sekt-3.p'!$AA:$AA,$D76)</f>
        <v>0</v>
      </c>
      <c r="W76" s="252">
        <f>SUMIFS('Sekt-3.p'!$F:$F,'Sekt-3.p'!$A:$A,1,'Sekt-3.p'!$B:$B,$A76,'Sekt-3.p'!$D:$D,$D76)+SUMIFS('Sekt-3.p'!$L:$L,'Sekt-3.p'!$A:$A,1,'Sekt-3.p'!$B:$B,$A76,'Sekt-3.p'!$J:$J,$D76)+SUMIFS('Sekt-3.p'!$R:$R,'Sekt-3.p'!$A:$A,1,'Sekt-3.p'!$B:$B,$A76,'Sekt-3.p'!$P:$P,$D76)+SUMIFS('Sekt-3.p'!$X:$X,'Sekt-3.p'!$A:$A,1,'Sekt-3.p'!$B:$B,$A76,'Sekt-3.p'!$V:$V,$D76)+SUMIFS('Sekt-3.p'!$AD:$AD,'Sekt-3.p'!$A:$A,1,'Sekt-3.p'!$B:$B,$A76,'Sekt-3.p'!$AA:$AA,$D76)</f>
        <v>0</v>
      </c>
      <c r="X76" s="191"/>
      <c r="Y76" s="183">
        <f>SUMIFS('Sekt-3.p'!$E:$E,'Sekt-3.p'!$A:$A,2,'Sekt-3.p'!$B:$B,$A76,'Sekt-3.p'!$D:$D,$D76)+SUMIFS('Sekt-3.p'!$K:$K,'Sekt-3.p'!$A:$A,2,'Sekt-3.p'!$B:$B,$A76,'Sekt-3.p'!$J:$J,$D76)+SUMIFS('Sekt-3.p'!$Q:$Q,'Sekt-3.p'!$A:$A,2,'Sekt-3.p'!$B:$B,$A76,'Sekt-3.p'!$P:$P,$D76)+SUMIFS('Sekt-3.p'!$W:$W,'Sekt-3.p'!$A:$A,2,'Sekt-3.p'!$B:$B,$A76,'Sekt-3.p'!$V:$V,$D76)+SUMIFS('Sekt-3.p'!$AC:$AC,'Sekt-3.p'!$A:$A,2,'Sekt-3.p'!$B:$B,$A76,'Sekt-3.p'!$AA:$AA,$D76)</f>
        <v>0</v>
      </c>
      <c r="Z76" s="252">
        <f>SUMIFS('Sekt-3.p'!$F:$F,'Sekt-3.p'!$A:$A,2,'Sekt-3.p'!$B:$B,$A76,'Sekt-3.p'!$D:$D,$D76)+SUMIFS('Sekt-3.p'!$L:$L,'Sekt-3.p'!$A:$A,2,'Sekt-3.p'!$B:$B,$A76,'Sekt-3.p'!$J:$J,$D76)+SUMIFS('Sekt-3.p'!$R:$R,'Sekt-3.p'!$A:$A,2,'Sekt-3.p'!$B:$B,$A76,'Sekt-3.p'!$P:$P,$D76)+SUMIFS('Sekt-3.p'!$X:$X,'Sekt-3.p'!$A:$A,2,'Sekt-3.p'!$B:$B,$A76,'Sekt-3.p'!$V:$V,$D76)+SUMIFS('Sekt-3.p'!$AD:$AD,'Sekt-3.p'!$A:$A,2,'Sekt-3.p'!$B:$B,$A76,'Sekt-3.p'!$AA:$AA,$D76)</f>
        <v>0</v>
      </c>
      <c r="AA76" s="184">
        <f t="shared" si="24"/>
        <v>0</v>
      </c>
      <c r="AB76" s="254">
        <f t="shared" si="25"/>
        <v>0</v>
      </c>
      <c r="AC76" s="196"/>
      <c r="AD76" s="183">
        <f>SUMIFS('Sekt-4.p'!$E:$E,'Sekt-4.p'!$A:$A,1,'Sekt-4.p'!$B:$B,$A76,'Sekt-4.p'!$D:$D,$D76)+SUMIFS('Sekt-4.p'!$K:$K,'Sekt-4.p'!$A:$A,1,'Sekt-4.p'!$B:$B,$A76,'Sekt-4.p'!$J:$J,$D76)+SUMIFS('Sekt-4.p'!$Q:$Q,'Sekt-4.p'!$A:$A,1,'Sekt-4.p'!$B:$B,$A76,'Sekt-4.p'!$P:$P,$D76)+SUMIFS('Sekt-4.p'!$W:$W,'Sekt-4.p'!$A:$A,1,'Sekt-4.p'!$B:$B,$A76,'Sekt-4.p'!$V:$V,$D76)+SUMIFS('Sekt-4.p'!$AC:$AC,'Sekt-4.p'!$A:$A,1,'Sekt-4.p'!$B:$B,$A76,'Sekt-4.p'!$AA:$AA,$D76)</f>
        <v>0</v>
      </c>
      <c r="AE76" s="252">
        <f>SUMIFS('Sekt-4.p'!$F:$F,'Sekt-4.p'!$A:$A,1,'Sekt-4.p'!$B:$B,$A76,'Sekt-4.p'!$D:$D,$D76)+SUMIFS('Sekt-4.p'!$L:$L,'Sekt-4.p'!$A:$A,1,'Sekt-4.p'!$B:$B,$A76,'Sekt-4.p'!$J:$J,$D76)+SUMIFS('Sekt-4.p'!$R:$R,'Sekt-4.p'!$A:$A,1,'Sekt-4.p'!$B:$B,$A76,'Sekt-4.p'!$P:$P,$D76)+SUMIFS('Sekt-4.p'!$X:$X,'Sekt-4.p'!$A:$A,1,'Sekt-4.p'!$B:$B,$A76,'Sekt-4.p'!$V:$V,$D76)+SUMIFS('Sekt-4.p'!$AD:$AD,'Sekt-4.p'!$A:$A,1,'Sekt-4.p'!$B:$B,$A76,'Sekt-4.p'!$AA:$AA,$D76)</f>
        <v>0</v>
      </c>
      <c r="AF76" s="191"/>
      <c r="AG76" s="183">
        <f>SUMIFS('Sekt-4.p'!$E:$E,'Sekt-4.p'!$A:$A,1,'Sekt-4.p'!$B:$B,$A76,'Sekt-4.p'!$D:$D,$D76)+SUMIFS('Sekt-4.p'!$K:$K,'Sekt-4.p'!$A:$A,1,'Sekt-4.p'!$B:$B,$A76,'Sekt-4.p'!$J:$J,$D76)+SUMIFS('Sekt-4.p'!$Q:$Q,'Sekt-4.p'!$A:$A,1,'Sekt-4.p'!$B:$B,$A76,'Sekt-4.p'!$P:$P,$D76)+SUMIFS('Sekt-4.p'!$W:$W,'Sekt-4.p'!$A:$A,1,'Sekt-4.p'!$B:$B,$A76,'Sekt-4.p'!$V:$V,$D76)+SUMIFS('Sekt-4.p'!$AC:$AC,'Sekt-4.p'!$A:$A,1,'Sekt-4.p'!$B:$B,$A76,'Sekt-4.p'!$AA:$AA,$D76)</f>
        <v>0</v>
      </c>
      <c r="AH76" s="252">
        <f>SUMIFS('Sekt-4.p'!$F:$F,'Sekt-4.p'!$A:$A,1,'Sekt-4.p'!$B:$B,$A76,'Sekt-4.p'!$D:$D,$D76)+SUMIFS('Sekt-4.p'!$L:$L,'Sekt-4.p'!$A:$A,1,'Sekt-4.p'!$B:$B,$A76,'Sekt-4.p'!$J:$J,$D76)+SUMIFS('Sekt-4.p'!$R:$R,'Sekt-4.p'!$A:$A,1,'Sekt-4.p'!$B:$B,$A76,'Sekt-4.p'!$P:$P,$D76)+SUMIFS('Sekt-4.p'!$X:$X,'Sekt-4.p'!$A:$A,1,'Sekt-4.p'!$B:$B,$A76,'Sekt-4.p'!$V:$V,$D76)+SUMIFS('Sekt-4.p'!$AD:$AD,'Sekt-4.p'!$A:$A,1,'Sekt-4.p'!$B:$B,$A76,'Sekt-4.p'!$AA:$AA,$D76)</f>
        <v>0</v>
      </c>
      <c r="AI76" s="184">
        <f t="shared" si="26"/>
        <v>0</v>
      </c>
      <c r="AJ76" s="257">
        <f t="shared" si="27"/>
        <v>0</v>
      </c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1:51" ht="12.75" customHeight="1" x14ac:dyDescent="0.15">
      <c r="A77" s="173"/>
      <c r="B77" s="217">
        <f>COUNTIF(C$10:C77,C77)</f>
        <v>0</v>
      </c>
      <c r="C77" s="220"/>
      <c r="D77" s="304"/>
      <c r="E77" s="189"/>
      <c r="F77" s="183">
        <f>SUMIFS('Sekt-1.p'!$E:$E,'Sekt-1.p'!$A:$A,1,'Sekt-1.p'!$B:$B,$A77,'Sekt-1.p'!$D:$D,$D77)+SUMIFS('Sekt-1.p'!$K:$K,'Sekt-1.p'!$A:$A,1,'Sekt-1.p'!$B:$B,$A77,'Sekt-1.p'!$J:$J,$D77)+SUMIFS('Sekt-1.p'!$Q:$Q,'Sekt-1.p'!$A:$A,1,'Sekt-1.p'!$B:$B,$A77,'Sekt-1.p'!$P:$P,$D77)+SUMIFS('Sekt-1.p'!$W:$W,'Sekt-1.p'!$A:$A,1,'Sekt-1.p'!$B:$B,$A77,'Sekt-1.p'!$V:$V,$D77)+SUMIFS('Sekt-1.p'!$AC:$AC,'Sekt-1.p'!$A:$A,1,'Sekt-1.p'!$B:$B,$A77,'Sekt-1.p'!$AA:$AA,$D77)</f>
        <v>0</v>
      </c>
      <c r="G77" s="252">
        <f>SUMIFS('Sekt-1.p'!$F:$F,'Sekt-1.p'!$A:$A,1,'Sekt-1.p'!$B:$B,$A77,'Sekt-1.p'!$D:$D,$D77)+SUMIFS('Sekt-1.p'!$L:$L,'Sekt-1.p'!$A:$A,1,'Sekt-1.p'!$B:$B,$A77,'Sekt-1.p'!$J:$J,$D77)+SUMIFS('Sekt-1.p'!$R:$R,'Sekt-1.p'!$A:$A,1,'Sekt-1.p'!$B:$B,$A77,'Sekt-1.p'!$P:$P,$D77)+SUMIFS('Sekt-1.p'!$X:$X,'Sekt-1.p'!$A:$A,1,'Sekt-1.p'!$B:$B,$A77,'Sekt-1.p'!$V:$V,$D77)+SUMIFS('Sekt-1.p'!$AD:$AD,'Sekt-1.p'!$A:$A,1,'Sekt-1.p'!$B:$B,$A77,'Sekt-1.p'!$AA:$AA,$D77)</f>
        <v>0</v>
      </c>
      <c r="H77" s="191"/>
      <c r="I77" s="183">
        <f>SUMIFS('Sekt-1.p'!$E:$E,'Sekt-1.p'!$A:$A,2,'Sekt-1.p'!$B:$B,$A77,'Sekt-1.p'!$D:$D,$D77)+SUMIFS('Sekt-1.p'!$K:$K,'Sekt-1.p'!$A:$A,2,'Sekt-1.p'!$B:$B,$A77,'Sekt-1.p'!$J:$J,$D77)+SUMIFS('Sekt-1.p'!$Q:$Q,'Sekt-1.p'!$A:$A,2,'Sekt-1.p'!$B:$B,$A77,'Sekt-1.p'!$P:$P,$D77)+SUMIFS('Sekt-1.p'!$W:$W,'Sekt-1.p'!$A:$A,2,'Sekt-1.p'!$B:$B,$A77,'Sekt-1.p'!$V:$V,$D77)+SUMIFS('Sekt-1.p'!$AC:$AC,'Sekt-1.p'!$A:$A,2,'Sekt-1.p'!$B:$B,$A77,'Sekt-1.p'!$AA:$AA,$D77)</f>
        <v>0</v>
      </c>
      <c r="J77" s="253">
        <f>SUMIFS('Sekt-1.p'!$F:$F,'Sekt-1.p'!$A:$A,2,'Sekt-1.p'!$B:$B,$A77,'Sekt-1.p'!$D:$D,$D77)+SUMIFS('Sekt-1.p'!$L:$L,'Sekt-1.p'!$A:$A,2,'Sekt-1.p'!$B:$B,$A77,'Sekt-1.p'!$J:$J,$D77)+SUMIFS('Sekt-1.p'!$R:$R,'Sekt-1.p'!$A:$A,2,'Sekt-1.p'!$B:$B,$A77,'Sekt-1.p'!$P:$P,$D77)+SUMIFS('Sekt-1.p'!$X:$X,'Sekt-1.p'!$A:$A,2,'Sekt-1.p'!$B:$B,$A77,'Sekt-1.p'!$V:$V,$D77)+SUMIFS('Sekt-1.p'!$AD:$AD,'Sekt-1.p'!$A:$A,2,'Sekt-1.p'!$B:$B,$A77,'Sekt-1.p'!$AA:$AA,$D77)</f>
        <v>0</v>
      </c>
      <c r="K77" s="184">
        <f t="shared" si="20"/>
        <v>0</v>
      </c>
      <c r="L77" s="185">
        <f t="shared" si="21"/>
        <v>0</v>
      </c>
      <c r="M77" s="193"/>
      <c r="N77" s="183">
        <f>SUMIFS('Sekt-2.p'!$E:$E,'Sekt-2.p'!$A:$A,1,'Sekt-2.p'!$B:$B,$A77,'Sekt-2.p'!$D:$D,$D77)+SUMIFS('Sekt-2.p'!$K:$K,'Sekt-2.p'!$A:$A,1,'Sekt-2.p'!$B:$B,$A77,'Sekt-2.p'!$J:$J,$D77)+SUMIFS('Sekt-2.p'!$Q:$Q,'Sekt-2.p'!$A:$A,1,'Sekt-2.p'!$B:$B,$A77,'Sekt-2.p'!$P:$P,$D77)+SUMIFS('Sekt-2.p'!$W:$W,'Sekt-2.p'!$A:$A,1,'Sekt-2.p'!$B:$B,$A77,'Sekt-2.p'!$V:$V,$D77)+SUMIFS('Sekt-2.p'!$AC:$AC,'Sekt-2.p'!$A:$A,1,'Sekt-2.p'!$B:$B,$A77,'Sekt-2.p'!$AA:$AA,$D77)</f>
        <v>0</v>
      </c>
      <c r="O77" s="252">
        <f>SUMIFS('Sekt-2.p'!$F:$F,'Sekt-2.p'!$A:$A,1,'Sekt-2.p'!$B:$B,$A77,'Sekt-2.p'!$D:$D,$D77)+SUMIFS('Sekt-2.p'!$L:$L,'Sekt-2.p'!$A:$A,1,'Sekt-2.p'!$B:$B,$A77,'Sekt-2.p'!$J:$J,$D77)+SUMIFS('Sekt-2.p'!$R:$R,'Sekt-2.p'!$A:$A,1,'Sekt-2.p'!$B:$B,$A77,'Sekt-2.p'!$P:$P,$D77)+SUMIFS('Sekt-2.p'!$X:$X,'Sekt-2.p'!$A:$A,1,'Sekt-2.p'!$B:$B,$A77,'Sekt-2.p'!$V:$V,$D77)+SUMIFS('Sekt-2.p'!$AD:$AD,'Sekt-2.p'!$A:$A,1,'Sekt-2.p'!$B:$B,$A77,'Sekt-2.p'!$AA:$AA,$D77)</f>
        <v>0</v>
      </c>
      <c r="P77" s="191"/>
      <c r="Q77" s="183">
        <f>SUMIFS('Sekt-2.p'!$E:$E,'Sekt-2.p'!$A:$A,2,'Sekt-2.p'!$B:$B,$A77,'Sekt-2.p'!$D:$D,$D77)+SUMIFS('Sekt-2.p'!$K:$K,'Sekt-2.p'!$A:$A,2,'Sekt-2.p'!$B:$B,$A77,'Sekt-2.p'!$J:$J,$D77)+SUMIFS('Sekt-2.p'!$Q:$Q,'Sekt-2.p'!$A:$A,2,'Sekt-2.p'!$B:$B,$A77,'Sekt-2.p'!$P:$P,$D77)+SUMIFS('Sekt-2.p'!$W:$W,'Sekt-2.p'!$A:$A,2,'Sekt-2.p'!$B:$B,$A77,'Sekt-2.p'!$V:$V,$D77)+SUMIFS('Sekt-2.p'!$AC:$AC,'Sekt-2.p'!$A:$A,2,'Sekt-2.p'!$B:$B,$A77,'Sekt-2.p'!$AA:$AA,$D77)</f>
        <v>0</v>
      </c>
      <c r="R77" s="253">
        <f>SUMIFS('Sekt-2.p'!$F:$F,'Sekt-2.p'!$A:$A,2,'Sekt-2.p'!$B:$B,$A77,'Sekt-2.p'!$D:$D,$D77)+SUMIFS('Sekt-2.p'!$L:$L,'Sekt-2.p'!$A:$A,2,'Sekt-2.p'!$B:$B,$A77,'Sekt-2.p'!$J:$J,$D77)+SUMIFS('Sekt-2.p'!$R:$R,'Sekt-2.p'!$A:$A,2,'Sekt-2.p'!$B:$B,$A77,'Sekt-2.p'!$P:$P,$D77)+SUMIFS('Sekt-2.p'!$X:$X,'Sekt-2.p'!$A:$A,2,'Sekt-2.p'!$B:$B,$A77,'Sekt-2.p'!$V:$V,$D77)+SUMIFS('Sekt-2.p'!$AD:$AD,'Sekt-2.p'!$A:$A,2,'Sekt-2.p'!$B:$B,$A77,'Sekt-2.p'!$AA:$AA,$D77)</f>
        <v>0</v>
      </c>
      <c r="S77" s="184">
        <f t="shared" si="22"/>
        <v>0</v>
      </c>
      <c r="T77" s="185">
        <f t="shared" si="23"/>
        <v>0</v>
      </c>
      <c r="U77" s="196"/>
      <c r="V77" s="183">
        <f>SUMIFS('Sekt-3.p'!$E:$E,'Sekt-3.p'!$A:$A,1,'Sekt-3.p'!$B:$B,$A77,'Sekt-3.p'!$D:$D,$D77)+SUMIFS('Sekt-3.p'!$K:$K,'Sekt-3.p'!$A:$A,1,'Sekt-3.p'!$B:$B,$A77,'Sekt-3.p'!$J:$J,$D77)+SUMIFS('Sekt-3.p'!$Q:$Q,'Sekt-3.p'!$A:$A,1,'Sekt-3.p'!$B:$B,$A77,'Sekt-3.p'!$P:$P,$D77)+SUMIFS('Sekt-3.p'!$W:$W,'Sekt-3.p'!$A:$A,1,'Sekt-3.p'!$B:$B,$A77,'Sekt-3.p'!$V:$V,$D77)+SUMIFS('Sekt-3.p'!$AC:$AC,'Sekt-3.p'!$A:$A,1,'Sekt-3.p'!$B:$B,$A77,'Sekt-3.p'!$AA:$AA,$D77)</f>
        <v>0</v>
      </c>
      <c r="W77" s="252">
        <f>SUMIFS('Sekt-3.p'!$F:$F,'Sekt-3.p'!$A:$A,1,'Sekt-3.p'!$B:$B,$A77,'Sekt-3.p'!$D:$D,$D77)+SUMIFS('Sekt-3.p'!$L:$L,'Sekt-3.p'!$A:$A,1,'Sekt-3.p'!$B:$B,$A77,'Sekt-3.p'!$J:$J,$D77)+SUMIFS('Sekt-3.p'!$R:$R,'Sekt-3.p'!$A:$A,1,'Sekt-3.p'!$B:$B,$A77,'Sekt-3.p'!$P:$P,$D77)+SUMIFS('Sekt-3.p'!$X:$X,'Sekt-3.p'!$A:$A,1,'Sekt-3.p'!$B:$B,$A77,'Sekt-3.p'!$V:$V,$D77)+SUMIFS('Sekt-3.p'!$AD:$AD,'Sekt-3.p'!$A:$A,1,'Sekt-3.p'!$B:$B,$A77,'Sekt-3.p'!$AA:$AA,$D77)</f>
        <v>0</v>
      </c>
      <c r="X77" s="191"/>
      <c r="Y77" s="183">
        <f>SUMIFS('Sekt-3.p'!$E:$E,'Sekt-3.p'!$A:$A,2,'Sekt-3.p'!$B:$B,$A77,'Sekt-3.p'!$D:$D,$D77)+SUMIFS('Sekt-3.p'!$K:$K,'Sekt-3.p'!$A:$A,2,'Sekt-3.p'!$B:$B,$A77,'Sekt-3.p'!$J:$J,$D77)+SUMIFS('Sekt-3.p'!$Q:$Q,'Sekt-3.p'!$A:$A,2,'Sekt-3.p'!$B:$B,$A77,'Sekt-3.p'!$P:$P,$D77)+SUMIFS('Sekt-3.p'!$W:$W,'Sekt-3.p'!$A:$A,2,'Sekt-3.p'!$B:$B,$A77,'Sekt-3.p'!$V:$V,$D77)+SUMIFS('Sekt-3.p'!$AC:$AC,'Sekt-3.p'!$A:$A,2,'Sekt-3.p'!$B:$B,$A77,'Sekt-3.p'!$AA:$AA,$D77)</f>
        <v>0</v>
      </c>
      <c r="Z77" s="252">
        <f>SUMIFS('Sekt-3.p'!$F:$F,'Sekt-3.p'!$A:$A,2,'Sekt-3.p'!$B:$B,$A77,'Sekt-3.p'!$D:$D,$D77)+SUMIFS('Sekt-3.p'!$L:$L,'Sekt-3.p'!$A:$A,2,'Sekt-3.p'!$B:$B,$A77,'Sekt-3.p'!$J:$J,$D77)+SUMIFS('Sekt-3.p'!$R:$R,'Sekt-3.p'!$A:$A,2,'Sekt-3.p'!$B:$B,$A77,'Sekt-3.p'!$P:$P,$D77)+SUMIFS('Sekt-3.p'!$X:$X,'Sekt-3.p'!$A:$A,2,'Sekt-3.p'!$B:$B,$A77,'Sekt-3.p'!$V:$V,$D77)+SUMIFS('Sekt-3.p'!$AD:$AD,'Sekt-3.p'!$A:$A,2,'Sekt-3.p'!$B:$B,$A77,'Sekt-3.p'!$AA:$AA,$D77)</f>
        <v>0</v>
      </c>
      <c r="AA77" s="184">
        <f t="shared" si="24"/>
        <v>0</v>
      </c>
      <c r="AB77" s="254">
        <f t="shared" si="25"/>
        <v>0</v>
      </c>
      <c r="AC77" s="196"/>
      <c r="AD77" s="183">
        <f>SUMIFS('Sekt-4.p'!$E:$E,'Sekt-4.p'!$A:$A,1,'Sekt-4.p'!$B:$B,$A77,'Sekt-4.p'!$D:$D,$D77)+SUMIFS('Sekt-4.p'!$K:$K,'Sekt-4.p'!$A:$A,1,'Sekt-4.p'!$B:$B,$A77,'Sekt-4.p'!$J:$J,$D77)+SUMIFS('Sekt-4.p'!$Q:$Q,'Sekt-4.p'!$A:$A,1,'Sekt-4.p'!$B:$B,$A77,'Sekt-4.p'!$P:$P,$D77)+SUMIFS('Sekt-4.p'!$W:$W,'Sekt-4.p'!$A:$A,1,'Sekt-4.p'!$B:$B,$A77,'Sekt-4.p'!$V:$V,$D77)+SUMIFS('Sekt-4.p'!$AC:$AC,'Sekt-4.p'!$A:$A,1,'Sekt-4.p'!$B:$B,$A77,'Sekt-4.p'!$AA:$AA,$D77)</f>
        <v>0</v>
      </c>
      <c r="AE77" s="252">
        <f>SUMIFS('Sekt-4.p'!$F:$F,'Sekt-4.p'!$A:$A,1,'Sekt-4.p'!$B:$B,$A77,'Sekt-4.p'!$D:$D,$D77)+SUMIFS('Sekt-4.p'!$L:$L,'Sekt-4.p'!$A:$A,1,'Sekt-4.p'!$B:$B,$A77,'Sekt-4.p'!$J:$J,$D77)+SUMIFS('Sekt-4.p'!$R:$R,'Sekt-4.p'!$A:$A,1,'Sekt-4.p'!$B:$B,$A77,'Sekt-4.p'!$P:$P,$D77)+SUMIFS('Sekt-4.p'!$X:$X,'Sekt-4.p'!$A:$A,1,'Sekt-4.p'!$B:$B,$A77,'Sekt-4.p'!$V:$V,$D77)+SUMIFS('Sekt-4.p'!$AD:$AD,'Sekt-4.p'!$A:$A,1,'Sekt-4.p'!$B:$B,$A77,'Sekt-4.p'!$AA:$AA,$D77)</f>
        <v>0</v>
      </c>
      <c r="AF77" s="191"/>
      <c r="AG77" s="183">
        <f>SUMIFS('Sekt-4.p'!$E:$E,'Sekt-4.p'!$A:$A,1,'Sekt-4.p'!$B:$B,$A77,'Sekt-4.p'!$D:$D,$D77)+SUMIFS('Sekt-4.p'!$K:$K,'Sekt-4.p'!$A:$A,1,'Sekt-4.p'!$B:$B,$A77,'Sekt-4.p'!$J:$J,$D77)+SUMIFS('Sekt-4.p'!$Q:$Q,'Sekt-4.p'!$A:$A,1,'Sekt-4.p'!$B:$B,$A77,'Sekt-4.p'!$P:$P,$D77)+SUMIFS('Sekt-4.p'!$W:$W,'Sekt-4.p'!$A:$A,1,'Sekt-4.p'!$B:$B,$A77,'Sekt-4.p'!$V:$V,$D77)+SUMIFS('Sekt-4.p'!$AC:$AC,'Sekt-4.p'!$A:$A,1,'Sekt-4.p'!$B:$B,$A77,'Sekt-4.p'!$AA:$AA,$D77)</f>
        <v>0</v>
      </c>
      <c r="AH77" s="252">
        <f>SUMIFS('Sekt-4.p'!$F:$F,'Sekt-4.p'!$A:$A,1,'Sekt-4.p'!$B:$B,$A77,'Sekt-4.p'!$D:$D,$D77)+SUMIFS('Sekt-4.p'!$L:$L,'Sekt-4.p'!$A:$A,1,'Sekt-4.p'!$B:$B,$A77,'Sekt-4.p'!$J:$J,$D77)+SUMIFS('Sekt-4.p'!$R:$R,'Sekt-4.p'!$A:$A,1,'Sekt-4.p'!$B:$B,$A77,'Sekt-4.p'!$P:$P,$D77)+SUMIFS('Sekt-4.p'!$X:$X,'Sekt-4.p'!$A:$A,1,'Sekt-4.p'!$B:$B,$A77,'Sekt-4.p'!$V:$V,$D77)+SUMIFS('Sekt-4.p'!$AD:$AD,'Sekt-4.p'!$A:$A,1,'Sekt-4.p'!$B:$B,$A77,'Sekt-4.p'!$AA:$AA,$D77)</f>
        <v>0</v>
      </c>
      <c r="AI77" s="184">
        <f t="shared" si="26"/>
        <v>0</v>
      </c>
      <c r="AJ77" s="257">
        <f t="shared" si="27"/>
        <v>0</v>
      </c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1:51" ht="12.75" customHeight="1" x14ac:dyDescent="0.15">
      <c r="A78" s="173"/>
      <c r="B78" s="217">
        <f>COUNTIF(C$10:C78,C78)</f>
        <v>0</v>
      </c>
      <c r="C78" s="220"/>
      <c r="D78" s="304"/>
      <c r="E78" s="189"/>
      <c r="F78" s="183">
        <f>SUMIFS('Sekt-1.p'!$E:$E,'Sekt-1.p'!$A:$A,1,'Sekt-1.p'!$B:$B,$A78,'Sekt-1.p'!$D:$D,$D78)+SUMIFS('Sekt-1.p'!$K:$K,'Sekt-1.p'!$A:$A,1,'Sekt-1.p'!$B:$B,$A78,'Sekt-1.p'!$J:$J,$D78)+SUMIFS('Sekt-1.p'!$Q:$Q,'Sekt-1.p'!$A:$A,1,'Sekt-1.p'!$B:$B,$A78,'Sekt-1.p'!$P:$P,$D78)+SUMIFS('Sekt-1.p'!$W:$W,'Sekt-1.p'!$A:$A,1,'Sekt-1.p'!$B:$B,$A78,'Sekt-1.p'!$V:$V,$D78)+SUMIFS('Sekt-1.p'!$AC:$AC,'Sekt-1.p'!$A:$A,1,'Sekt-1.p'!$B:$B,$A78,'Sekt-1.p'!$AA:$AA,$D78)</f>
        <v>0</v>
      </c>
      <c r="G78" s="252">
        <f>SUMIFS('Sekt-1.p'!$F:$F,'Sekt-1.p'!$A:$A,1,'Sekt-1.p'!$B:$B,$A78,'Sekt-1.p'!$D:$D,$D78)+SUMIFS('Sekt-1.p'!$L:$L,'Sekt-1.p'!$A:$A,1,'Sekt-1.p'!$B:$B,$A78,'Sekt-1.p'!$J:$J,$D78)+SUMIFS('Sekt-1.p'!$R:$R,'Sekt-1.p'!$A:$A,1,'Sekt-1.p'!$B:$B,$A78,'Sekt-1.p'!$P:$P,$D78)+SUMIFS('Sekt-1.p'!$X:$X,'Sekt-1.p'!$A:$A,1,'Sekt-1.p'!$B:$B,$A78,'Sekt-1.p'!$V:$V,$D78)+SUMIFS('Sekt-1.p'!$AD:$AD,'Sekt-1.p'!$A:$A,1,'Sekt-1.p'!$B:$B,$A78,'Sekt-1.p'!$AA:$AA,$D78)</f>
        <v>0</v>
      </c>
      <c r="H78" s="191"/>
      <c r="I78" s="183">
        <f>SUMIFS('Sekt-1.p'!$E:$E,'Sekt-1.p'!$A:$A,2,'Sekt-1.p'!$B:$B,$A78,'Sekt-1.p'!$D:$D,$D78)+SUMIFS('Sekt-1.p'!$K:$K,'Sekt-1.p'!$A:$A,2,'Sekt-1.p'!$B:$B,$A78,'Sekt-1.p'!$J:$J,$D78)+SUMIFS('Sekt-1.p'!$Q:$Q,'Sekt-1.p'!$A:$A,2,'Sekt-1.p'!$B:$B,$A78,'Sekt-1.p'!$P:$P,$D78)+SUMIFS('Sekt-1.p'!$W:$W,'Sekt-1.p'!$A:$A,2,'Sekt-1.p'!$B:$B,$A78,'Sekt-1.p'!$V:$V,$D78)+SUMIFS('Sekt-1.p'!$AC:$AC,'Sekt-1.p'!$A:$A,2,'Sekt-1.p'!$B:$B,$A78,'Sekt-1.p'!$AA:$AA,$D78)</f>
        <v>0</v>
      </c>
      <c r="J78" s="253">
        <f>SUMIFS('Sekt-1.p'!$F:$F,'Sekt-1.p'!$A:$A,2,'Sekt-1.p'!$B:$B,$A78,'Sekt-1.p'!$D:$D,$D78)+SUMIFS('Sekt-1.p'!$L:$L,'Sekt-1.p'!$A:$A,2,'Sekt-1.p'!$B:$B,$A78,'Sekt-1.p'!$J:$J,$D78)+SUMIFS('Sekt-1.p'!$R:$R,'Sekt-1.p'!$A:$A,2,'Sekt-1.p'!$B:$B,$A78,'Sekt-1.p'!$P:$P,$D78)+SUMIFS('Sekt-1.p'!$X:$X,'Sekt-1.p'!$A:$A,2,'Sekt-1.p'!$B:$B,$A78,'Sekt-1.p'!$V:$V,$D78)+SUMIFS('Sekt-1.p'!$AD:$AD,'Sekt-1.p'!$A:$A,2,'Sekt-1.p'!$B:$B,$A78,'Sekt-1.p'!$AA:$AA,$D78)</f>
        <v>0</v>
      </c>
      <c r="K78" s="184">
        <f t="shared" si="20"/>
        <v>0</v>
      </c>
      <c r="L78" s="185">
        <f t="shared" si="21"/>
        <v>0</v>
      </c>
      <c r="M78" s="193"/>
      <c r="N78" s="183">
        <f>SUMIFS('Sekt-2.p'!$E:$E,'Sekt-2.p'!$A:$A,1,'Sekt-2.p'!$B:$B,$A78,'Sekt-2.p'!$D:$D,$D78)+SUMIFS('Sekt-2.p'!$K:$K,'Sekt-2.p'!$A:$A,1,'Sekt-2.p'!$B:$B,$A78,'Sekt-2.p'!$J:$J,$D78)+SUMIFS('Sekt-2.p'!$Q:$Q,'Sekt-2.p'!$A:$A,1,'Sekt-2.p'!$B:$B,$A78,'Sekt-2.p'!$P:$P,$D78)+SUMIFS('Sekt-2.p'!$W:$W,'Sekt-2.p'!$A:$A,1,'Sekt-2.p'!$B:$B,$A78,'Sekt-2.p'!$V:$V,$D78)+SUMIFS('Sekt-2.p'!$AC:$AC,'Sekt-2.p'!$A:$A,1,'Sekt-2.p'!$B:$B,$A78,'Sekt-2.p'!$AA:$AA,$D78)</f>
        <v>0</v>
      </c>
      <c r="O78" s="252">
        <f>SUMIFS('Sekt-2.p'!$F:$F,'Sekt-2.p'!$A:$A,1,'Sekt-2.p'!$B:$B,$A78,'Sekt-2.p'!$D:$D,$D78)+SUMIFS('Sekt-2.p'!$L:$L,'Sekt-2.p'!$A:$A,1,'Sekt-2.p'!$B:$B,$A78,'Sekt-2.p'!$J:$J,$D78)+SUMIFS('Sekt-2.p'!$R:$R,'Sekt-2.p'!$A:$A,1,'Sekt-2.p'!$B:$B,$A78,'Sekt-2.p'!$P:$P,$D78)+SUMIFS('Sekt-2.p'!$X:$X,'Sekt-2.p'!$A:$A,1,'Sekt-2.p'!$B:$B,$A78,'Sekt-2.p'!$V:$V,$D78)+SUMIFS('Sekt-2.p'!$AD:$AD,'Sekt-2.p'!$A:$A,1,'Sekt-2.p'!$B:$B,$A78,'Sekt-2.p'!$AA:$AA,$D78)</f>
        <v>0</v>
      </c>
      <c r="P78" s="191"/>
      <c r="Q78" s="183">
        <f>SUMIFS('Sekt-2.p'!$E:$E,'Sekt-2.p'!$A:$A,2,'Sekt-2.p'!$B:$B,$A78,'Sekt-2.p'!$D:$D,$D78)+SUMIFS('Sekt-2.p'!$K:$K,'Sekt-2.p'!$A:$A,2,'Sekt-2.p'!$B:$B,$A78,'Sekt-2.p'!$J:$J,$D78)+SUMIFS('Sekt-2.p'!$Q:$Q,'Sekt-2.p'!$A:$A,2,'Sekt-2.p'!$B:$B,$A78,'Sekt-2.p'!$P:$P,$D78)+SUMIFS('Sekt-2.p'!$W:$W,'Sekt-2.p'!$A:$A,2,'Sekt-2.p'!$B:$B,$A78,'Sekt-2.p'!$V:$V,$D78)+SUMIFS('Sekt-2.p'!$AC:$AC,'Sekt-2.p'!$A:$A,2,'Sekt-2.p'!$B:$B,$A78,'Sekt-2.p'!$AA:$AA,$D78)</f>
        <v>0</v>
      </c>
      <c r="R78" s="253">
        <f>SUMIFS('Sekt-2.p'!$F:$F,'Sekt-2.p'!$A:$A,2,'Sekt-2.p'!$B:$B,$A78,'Sekt-2.p'!$D:$D,$D78)+SUMIFS('Sekt-2.p'!$L:$L,'Sekt-2.p'!$A:$A,2,'Sekt-2.p'!$B:$B,$A78,'Sekt-2.p'!$J:$J,$D78)+SUMIFS('Sekt-2.p'!$R:$R,'Sekt-2.p'!$A:$A,2,'Sekt-2.p'!$B:$B,$A78,'Sekt-2.p'!$P:$P,$D78)+SUMIFS('Sekt-2.p'!$X:$X,'Sekt-2.p'!$A:$A,2,'Sekt-2.p'!$B:$B,$A78,'Sekt-2.p'!$V:$V,$D78)+SUMIFS('Sekt-2.p'!$AD:$AD,'Sekt-2.p'!$A:$A,2,'Sekt-2.p'!$B:$B,$A78,'Sekt-2.p'!$AA:$AA,$D78)</f>
        <v>0</v>
      </c>
      <c r="S78" s="184">
        <f t="shared" si="22"/>
        <v>0</v>
      </c>
      <c r="T78" s="185">
        <f t="shared" si="23"/>
        <v>0</v>
      </c>
      <c r="U78" s="191"/>
      <c r="V78" s="183">
        <f>SUMIFS('Sekt-3.p'!$E:$E,'Sekt-3.p'!$A:$A,1,'Sekt-3.p'!$B:$B,$A78,'Sekt-3.p'!$D:$D,$D78)+SUMIFS('Sekt-3.p'!$K:$K,'Sekt-3.p'!$A:$A,1,'Sekt-3.p'!$B:$B,$A78,'Sekt-3.p'!$J:$J,$D78)+SUMIFS('Sekt-3.p'!$Q:$Q,'Sekt-3.p'!$A:$A,1,'Sekt-3.p'!$B:$B,$A78,'Sekt-3.p'!$P:$P,$D78)+SUMIFS('Sekt-3.p'!$W:$W,'Sekt-3.p'!$A:$A,1,'Sekt-3.p'!$B:$B,$A78,'Sekt-3.p'!$V:$V,$D78)+SUMIFS('Sekt-3.p'!$AC:$AC,'Sekt-3.p'!$A:$A,1,'Sekt-3.p'!$B:$B,$A78,'Sekt-3.p'!$AA:$AA,$D78)</f>
        <v>0</v>
      </c>
      <c r="W78" s="252">
        <f>SUMIFS('Sekt-3.p'!$F:$F,'Sekt-3.p'!$A:$A,1,'Sekt-3.p'!$B:$B,$A78,'Sekt-3.p'!$D:$D,$D78)+SUMIFS('Sekt-3.p'!$L:$L,'Sekt-3.p'!$A:$A,1,'Sekt-3.p'!$B:$B,$A78,'Sekt-3.p'!$J:$J,$D78)+SUMIFS('Sekt-3.p'!$R:$R,'Sekt-3.p'!$A:$A,1,'Sekt-3.p'!$B:$B,$A78,'Sekt-3.p'!$P:$P,$D78)+SUMIFS('Sekt-3.p'!$X:$X,'Sekt-3.p'!$A:$A,1,'Sekt-3.p'!$B:$B,$A78,'Sekt-3.p'!$V:$V,$D78)+SUMIFS('Sekt-3.p'!$AD:$AD,'Sekt-3.p'!$A:$A,1,'Sekt-3.p'!$B:$B,$A78,'Sekt-3.p'!$AA:$AA,$D78)</f>
        <v>0</v>
      </c>
      <c r="X78" s="191"/>
      <c r="Y78" s="183">
        <f>SUMIFS('Sekt-3.p'!$E:$E,'Sekt-3.p'!$A:$A,2,'Sekt-3.p'!$B:$B,$A78,'Sekt-3.p'!$D:$D,$D78)+SUMIFS('Sekt-3.p'!$K:$K,'Sekt-3.p'!$A:$A,2,'Sekt-3.p'!$B:$B,$A78,'Sekt-3.p'!$J:$J,$D78)+SUMIFS('Sekt-3.p'!$Q:$Q,'Sekt-3.p'!$A:$A,2,'Sekt-3.p'!$B:$B,$A78,'Sekt-3.p'!$P:$P,$D78)+SUMIFS('Sekt-3.p'!$W:$W,'Sekt-3.p'!$A:$A,2,'Sekt-3.p'!$B:$B,$A78,'Sekt-3.p'!$V:$V,$D78)+SUMIFS('Sekt-3.p'!$AC:$AC,'Sekt-3.p'!$A:$A,2,'Sekt-3.p'!$B:$B,$A78,'Sekt-3.p'!$AA:$AA,$D78)</f>
        <v>0</v>
      </c>
      <c r="Z78" s="252">
        <f>SUMIFS('Sekt-3.p'!$F:$F,'Sekt-3.p'!$A:$A,2,'Sekt-3.p'!$B:$B,$A78,'Sekt-3.p'!$D:$D,$D78)+SUMIFS('Sekt-3.p'!$L:$L,'Sekt-3.p'!$A:$A,2,'Sekt-3.p'!$B:$B,$A78,'Sekt-3.p'!$J:$J,$D78)+SUMIFS('Sekt-3.p'!$R:$R,'Sekt-3.p'!$A:$A,2,'Sekt-3.p'!$B:$B,$A78,'Sekt-3.p'!$P:$P,$D78)+SUMIFS('Sekt-3.p'!$X:$X,'Sekt-3.p'!$A:$A,2,'Sekt-3.p'!$B:$B,$A78,'Sekt-3.p'!$V:$V,$D78)+SUMIFS('Sekt-3.p'!$AD:$AD,'Sekt-3.p'!$A:$A,2,'Sekt-3.p'!$B:$B,$A78,'Sekt-3.p'!$AA:$AA,$D78)</f>
        <v>0</v>
      </c>
      <c r="AA78" s="184">
        <f t="shared" si="24"/>
        <v>0</v>
      </c>
      <c r="AB78" s="254">
        <f t="shared" si="25"/>
        <v>0</v>
      </c>
      <c r="AC78" s="191"/>
      <c r="AD78" s="183">
        <f>SUMIFS('Sekt-4.p'!$E:$E,'Sekt-4.p'!$A:$A,1,'Sekt-4.p'!$B:$B,$A78,'Sekt-4.p'!$D:$D,$D78)+SUMIFS('Sekt-4.p'!$K:$K,'Sekt-4.p'!$A:$A,1,'Sekt-4.p'!$B:$B,$A78,'Sekt-4.p'!$J:$J,$D78)+SUMIFS('Sekt-4.p'!$Q:$Q,'Sekt-4.p'!$A:$A,1,'Sekt-4.p'!$B:$B,$A78,'Sekt-4.p'!$P:$P,$D78)+SUMIFS('Sekt-4.p'!$W:$W,'Sekt-4.p'!$A:$A,1,'Sekt-4.p'!$B:$B,$A78,'Sekt-4.p'!$V:$V,$D78)+SUMIFS('Sekt-4.p'!$AC:$AC,'Sekt-4.p'!$A:$A,1,'Sekt-4.p'!$B:$B,$A78,'Sekt-4.p'!$AA:$AA,$D78)</f>
        <v>0</v>
      </c>
      <c r="AE78" s="252">
        <f>SUMIFS('Sekt-4.p'!$F:$F,'Sekt-4.p'!$A:$A,1,'Sekt-4.p'!$B:$B,$A78,'Sekt-4.p'!$D:$D,$D78)+SUMIFS('Sekt-4.p'!$L:$L,'Sekt-4.p'!$A:$A,1,'Sekt-4.p'!$B:$B,$A78,'Sekt-4.p'!$J:$J,$D78)+SUMIFS('Sekt-4.p'!$R:$R,'Sekt-4.p'!$A:$A,1,'Sekt-4.p'!$B:$B,$A78,'Sekt-4.p'!$P:$P,$D78)+SUMIFS('Sekt-4.p'!$X:$X,'Sekt-4.p'!$A:$A,1,'Sekt-4.p'!$B:$B,$A78,'Sekt-4.p'!$V:$V,$D78)+SUMIFS('Sekt-4.p'!$AD:$AD,'Sekt-4.p'!$A:$A,1,'Sekt-4.p'!$B:$B,$A78,'Sekt-4.p'!$AA:$AA,$D78)</f>
        <v>0</v>
      </c>
      <c r="AF78" s="191"/>
      <c r="AG78" s="183">
        <f>SUMIFS('Sekt-4.p'!$E:$E,'Sekt-4.p'!$A:$A,1,'Sekt-4.p'!$B:$B,$A78,'Sekt-4.p'!$D:$D,$D78)+SUMIFS('Sekt-4.p'!$K:$K,'Sekt-4.p'!$A:$A,1,'Sekt-4.p'!$B:$B,$A78,'Sekt-4.p'!$J:$J,$D78)+SUMIFS('Sekt-4.p'!$Q:$Q,'Sekt-4.p'!$A:$A,1,'Sekt-4.p'!$B:$B,$A78,'Sekt-4.p'!$P:$P,$D78)+SUMIFS('Sekt-4.p'!$W:$W,'Sekt-4.p'!$A:$A,1,'Sekt-4.p'!$B:$B,$A78,'Sekt-4.p'!$V:$V,$D78)+SUMIFS('Sekt-4.p'!$AC:$AC,'Sekt-4.p'!$A:$A,1,'Sekt-4.p'!$B:$B,$A78,'Sekt-4.p'!$AA:$AA,$D78)</f>
        <v>0</v>
      </c>
      <c r="AH78" s="252">
        <f>SUMIFS('Sekt-4.p'!$F:$F,'Sekt-4.p'!$A:$A,1,'Sekt-4.p'!$B:$B,$A78,'Sekt-4.p'!$D:$D,$D78)+SUMIFS('Sekt-4.p'!$L:$L,'Sekt-4.p'!$A:$A,1,'Sekt-4.p'!$B:$B,$A78,'Sekt-4.p'!$J:$J,$D78)+SUMIFS('Sekt-4.p'!$R:$R,'Sekt-4.p'!$A:$A,1,'Sekt-4.p'!$B:$B,$A78,'Sekt-4.p'!$P:$P,$D78)+SUMIFS('Sekt-4.p'!$X:$X,'Sekt-4.p'!$A:$A,1,'Sekt-4.p'!$B:$B,$A78,'Sekt-4.p'!$V:$V,$D78)+SUMIFS('Sekt-4.p'!$AD:$AD,'Sekt-4.p'!$A:$A,1,'Sekt-4.p'!$B:$B,$A78,'Sekt-4.p'!$AA:$AA,$D78)</f>
        <v>0</v>
      </c>
      <c r="AI78" s="184">
        <f t="shared" si="26"/>
        <v>0</v>
      </c>
      <c r="AJ78" s="257">
        <f t="shared" si="27"/>
        <v>0</v>
      </c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1:51" ht="12.75" customHeight="1" x14ac:dyDescent="0.15">
      <c r="A79" s="173"/>
      <c r="B79" s="217">
        <f>COUNTIF(C$10:C79,C79)</f>
        <v>0</v>
      </c>
      <c r="C79" s="220"/>
      <c r="D79" s="306"/>
      <c r="E79" s="189"/>
      <c r="F79" s="183">
        <f>SUMIFS('Sekt-1.p'!$E:$E,'Sekt-1.p'!$A:$A,1,'Sekt-1.p'!$B:$B,$A79,'Sekt-1.p'!$D:$D,$D79)+SUMIFS('Sekt-1.p'!$K:$K,'Sekt-1.p'!$A:$A,1,'Sekt-1.p'!$B:$B,$A79,'Sekt-1.p'!$J:$J,$D79)+SUMIFS('Sekt-1.p'!$Q:$Q,'Sekt-1.p'!$A:$A,1,'Sekt-1.p'!$B:$B,$A79,'Sekt-1.p'!$P:$P,$D79)+SUMIFS('Sekt-1.p'!$W:$W,'Sekt-1.p'!$A:$A,1,'Sekt-1.p'!$B:$B,$A79,'Sekt-1.p'!$V:$V,$D79)+SUMIFS('Sekt-1.p'!$AC:$AC,'Sekt-1.p'!$A:$A,1,'Sekt-1.p'!$B:$B,$A79,'Sekt-1.p'!$AA:$AA,$D79)</f>
        <v>0</v>
      </c>
      <c r="G79" s="252">
        <f>SUMIFS('Sekt-1.p'!$F:$F,'Sekt-1.p'!$A:$A,1,'Sekt-1.p'!$B:$B,$A79,'Sekt-1.p'!$D:$D,$D79)+SUMIFS('Sekt-1.p'!$L:$L,'Sekt-1.p'!$A:$A,1,'Sekt-1.p'!$B:$B,$A79,'Sekt-1.p'!$J:$J,$D79)+SUMIFS('Sekt-1.p'!$R:$R,'Sekt-1.p'!$A:$A,1,'Sekt-1.p'!$B:$B,$A79,'Sekt-1.p'!$P:$P,$D79)+SUMIFS('Sekt-1.p'!$X:$X,'Sekt-1.p'!$A:$A,1,'Sekt-1.p'!$B:$B,$A79,'Sekt-1.p'!$V:$V,$D79)+SUMIFS('Sekt-1.p'!$AD:$AD,'Sekt-1.p'!$A:$A,1,'Sekt-1.p'!$B:$B,$A79,'Sekt-1.p'!$AA:$AA,$D79)</f>
        <v>0</v>
      </c>
      <c r="H79" s="191"/>
      <c r="I79" s="183">
        <f>SUMIFS('Sekt-1.p'!$E:$E,'Sekt-1.p'!$A:$A,2,'Sekt-1.p'!$B:$B,$A79,'Sekt-1.p'!$D:$D,$D79)+SUMIFS('Sekt-1.p'!$K:$K,'Sekt-1.p'!$A:$A,2,'Sekt-1.p'!$B:$B,$A79,'Sekt-1.p'!$J:$J,$D79)+SUMIFS('Sekt-1.p'!$Q:$Q,'Sekt-1.p'!$A:$A,2,'Sekt-1.p'!$B:$B,$A79,'Sekt-1.p'!$P:$P,$D79)+SUMIFS('Sekt-1.p'!$W:$W,'Sekt-1.p'!$A:$A,2,'Sekt-1.p'!$B:$B,$A79,'Sekt-1.p'!$V:$V,$D79)+SUMIFS('Sekt-1.p'!$AC:$AC,'Sekt-1.p'!$A:$A,2,'Sekt-1.p'!$B:$B,$A79,'Sekt-1.p'!$AA:$AA,$D79)</f>
        <v>0</v>
      </c>
      <c r="J79" s="253">
        <f>SUMIFS('Sekt-1.p'!$F:$F,'Sekt-1.p'!$A:$A,2,'Sekt-1.p'!$B:$B,$A79,'Sekt-1.p'!$D:$D,$D79)+SUMIFS('Sekt-1.p'!$L:$L,'Sekt-1.p'!$A:$A,2,'Sekt-1.p'!$B:$B,$A79,'Sekt-1.p'!$J:$J,$D79)+SUMIFS('Sekt-1.p'!$R:$R,'Sekt-1.p'!$A:$A,2,'Sekt-1.p'!$B:$B,$A79,'Sekt-1.p'!$P:$P,$D79)+SUMIFS('Sekt-1.p'!$X:$X,'Sekt-1.p'!$A:$A,2,'Sekt-1.p'!$B:$B,$A79,'Sekt-1.p'!$V:$V,$D79)+SUMIFS('Sekt-1.p'!$AD:$AD,'Sekt-1.p'!$A:$A,2,'Sekt-1.p'!$B:$B,$A79,'Sekt-1.p'!$AA:$AA,$D79)</f>
        <v>0</v>
      </c>
      <c r="K79" s="184">
        <f t="shared" si="20"/>
        <v>0</v>
      </c>
      <c r="L79" s="185">
        <f t="shared" si="21"/>
        <v>0</v>
      </c>
      <c r="M79" s="193"/>
      <c r="N79" s="183">
        <f>SUMIFS('Sekt-2.p'!$E:$E,'Sekt-2.p'!$A:$A,1,'Sekt-2.p'!$B:$B,$A79,'Sekt-2.p'!$D:$D,$D79)+SUMIFS('Sekt-2.p'!$K:$K,'Sekt-2.p'!$A:$A,1,'Sekt-2.p'!$B:$B,$A79,'Sekt-2.p'!$J:$J,$D79)+SUMIFS('Sekt-2.p'!$Q:$Q,'Sekt-2.p'!$A:$A,1,'Sekt-2.p'!$B:$B,$A79,'Sekt-2.p'!$P:$P,$D79)+SUMIFS('Sekt-2.p'!$W:$W,'Sekt-2.p'!$A:$A,1,'Sekt-2.p'!$B:$B,$A79,'Sekt-2.p'!$V:$V,$D79)+SUMIFS('Sekt-2.p'!$AC:$AC,'Sekt-2.p'!$A:$A,1,'Sekt-2.p'!$B:$B,$A79,'Sekt-2.p'!$AA:$AA,$D79)</f>
        <v>0</v>
      </c>
      <c r="O79" s="252">
        <f>SUMIFS('Sekt-2.p'!$F:$F,'Sekt-2.p'!$A:$A,1,'Sekt-2.p'!$B:$B,$A79,'Sekt-2.p'!$D:$D,$D79)+SUMIFS('Sekt-2.p'!$L:$L,'Sekt-2.p'!$A:$A,1,'Sekt-2.p'!$B:$B,$A79,'Sekt-2.p'!$J:$J,$D79)+SUMIFS('Sekt-2.p'!$R:$R,'Sekt-2.p'!$A:$A,1,'Sekt-2.p'!$B:$B,$A79,'Sekt-2.p'!$P:$P,$D79)+SUMIFS('Sekt-2.p'!$X:$X,'Sekt-2.p'!$A:$A,1,'Sekt-2.p'!$B:$B,$A79,'Sekt-2.p'!$V:$V,$D79)+SUMIFS('Sekt-2.p'!$AD:$AD,'Sekt-2.p'!$A:$A,1,'Sekt-2.p'!$B:$B,$A79,'Sekt-2.p'!$AA:$AA,$D79)</f>
        <v>0</v>
      </c>
      <c r="P79" s="191"/>
      <c r="Q79" s="183">
        <f>SUMIFS('Sekt-2.p'!$E:$E,'Sekt-2.p'!$A:$A,2,'Sekt-2.p'!$B:$B,$A79,'Sekt-2.p'!$D:$D,$D79)+SUMIFS('Sekt-2.p'!$K:$K,'Sekt-2.p'!$A:$A,2,'Sekt-2.p'!$B:$B,$A79,'Sekt-2.p'!$J:$J,$D79)+SUMIFS('Sekt-2.p'!$Q:$Q,'Sekt-2.p'!$A:$A,2,'Sekt-2.p'!$B:$B,$A79,'Sekt-2.p'!$P:$P,$D79)+SUMIFS('Sekt-2.p'!$W:$W,'Sekt-2.p'!$A:$A,2,'Sekt-2.p'!$B:$B,$A79,'Sekt-2.p'!$V:$V,$D79)+SUMIFS('Sekt-2.p'!$AC:$AC,'Sekt-2.p'!$A:$A,2,'Sekt-2.p'!$B:$B,$A79,'Sekt-2.p'!$AA:$AA,$D79)</f>
        <v>0</v>
      </c>
      <c r="R79" s="253">
        <f>SUMIFS('Sekt-2.p'!$F:$F,'Sekt-2.p'!$A:$A,2,'Sekt-2.p'!$B:$B,$A79,'Sekt-2.p'!$D:$D,$D79)+SUMIFS('Sekt-2.p'!$L:$L,'Sekt-2.p'!$A:$A,2,'Sekt-2.p'!$B:$B,$A79,'Sekt-2.p'!$J:$J,$D79)+SUMIFS('Sekt-2.p'!$R:$R,'Sekt-2.p'!$A:$A,2,'Sekt-2.p'!$B:$B,$A79,'Sekt-2.p'!$P:$P,$D79)+SUMIFS('Sekt-2.p'!$X:$X,'Sekt-2.p'!$A:$A,2,'Sekt-2.p'!$B:$B,$A79,'Sekt-2.p'!$V:$V,$D79)+SUMIFS('Sekt-2.p'!$AD:$AD,'Sekt-2.p'!$A:$A,2,'Sekt-2.p'!$B:$B,$A79,'Sekt-2.p'!$AA:$AA,$D79)</f>
        <v>0</v>
      </c>
      <c r="S79" s="184">
        <f t="shared" si="22"/>
        <v>0</v>
      </c>
      <c r="T79" s="185">
        <f t="shared" si="23"/>
        <v>0</v>
      </c>
      <c r="U79" s="196"/>
      <c r="V79" s="183">
        <f>SUMIFS('Sekt-3.p'!$E:$E,'Sekt-3.p'!$A:$A,1,'Sekt-3.p'!$B:$B,$A79,'Sekt-3.p'!$D:$D,$D79)+SUMIFS('Sekt-3.p'!$K:$K,'Sekt-3.p'!$A:$A,1,'Sekt-3.p'!$B:$B,$A79,'Sekt-3.p'!$J:$J,$D79)+SUMIFS('Sekt-3.p'!$Q:$Q,'Sekt-3.p'!$A:$A,1,'Sekt-3.p'!$B:$B,$A79,'Sekt-3.p'!$P:$P,$D79)+SUMIFS('Sekt-3.p'!$W:$W,'Sekt-3.p'!$A:$A,1,'Sekt-3.p'!$B:$B,$A79,'Sekt-3.p'!$V:$V,$D79)+SUMIFS('Sekt-3.p'!$AC:$AC,'Sekt-3.p'!$A:$A,1,'Sekt-3.p'!$B:$B,$A79,'Sekt-3.p'!$AA:$AA,$D79)</f>
        <v>0</v>
      </c>
      <c r="W79" s="252">
        <f>SUMIFS('Sekt-3.p'!$F:$F,'Sekt-3.p'!$A:$A,1,'Sekt-3.p'!$B:$B,$A79,'Sekt-3.p'!$D:$D,$D79)+SUMIFS('Sekt-3.p'!$L:$L,'Sekt-3.p'!$A:$A,1,'Sekt-3.p'!$B:$B,$A79,'Sekt-3.p'!$J:$J,$D79)+SUMIFS('Sekt-3.p'!$R:$R,'Sekt-3.p'!$A:$A,1,'Sekt-3.p'!$B:$B,$A79,'Sekt-3.p'!$P:$P,$D79)+SUMIFS('Sekt-3.p'!$X:$X,'Sekt-3.p'!$A:$A,1,'Sekt-3.p'!$B:$B,$A79,'Sekt-3.p'!$V:$V,$D79)+SUMIFS('Sekt-3.p'!$AD:$AD,'Sekt-3.p'!$A:$A,1,'Sekt-3.p'!$B:$B,$A79,'Sekt-3.p'!$AA:$AA,$D79)</f>
        <v>0</v>
      </c>
      <c r="X79" s="191"/>
      <c r="Y79" s="183">
        <f>SUMIFS('Sekt-3.p'!$E:$E,'Sekt-3.p'!$A:$A,2,'Sekt-3.p'!$B:$B,$A79,'Sekt-3.p'!$D:$D,$D79)+SUMIFS('Sekt-3.p'!$K:$K,'Sekt-3.p'!$A:$A,2,'Sekt-3.p'!$B:$B,$A79,'Sekt-3.p'!$J:$J,$D79)+SUMIFS('Sekt-3.p'!$Q:$Q,'Sekt-3.p'!$A:$A,2,'Sekt-3.p'!$B:$B,$A79,'Sekt-3.p'!$P:$P,$D79)+SUMIFS('Sekt-3.p'!$W:$W,'Sekt-3.p'!$A:$A,2,'Sekt-3.p'!$B:$B,$A79,'Sekt-3.p'!$V:$V,$D79)+SUMIFS('Sekt-3.p'!$AC:$AC,'Sekt-3.p'!$A:$A,2,'Sekt-3.p'!$B:$B,$A79,'Sekt-3.p'!$AA:$AA,$D79)</f>
        <v>0</v>
      </c>
      <c r="Z79" s="252">
        <f>SUMIFS('Sekt-3.p'!$F:$F,'Sekt-3.p'!$A:$A,2,'Sekt-3.p'!$B:$B,$A79,'Sekt-3.p'!$D:$D,$D79)+SUMIFS('Sekt-3.p'!$L:$L,'Sekt-3.p'!$A:$A,2,'Sekt-3.p'!$B:$B,$A79,'Sekt-3.p'!$J:$J,$D79)+SUMIFS('Sekt-3.p'!$R:$R,'Sekt-3.p'!$A:$A,2,'Sekt-3.p'!$B:$B,$A79,'Sekt-3.p'!$P:$P,$D79)+SUMIFS('Sekt-3.p'!$X:$X,'Sekt-3.p'!$A:$A,2,'Sekt-3.p'!$B:$B,$A79,'Sekt-3.p'!$V:$V,$D79)+SUMIFS('Sekt-3.p'!$AD:$AD,'Sekt-3.p'!$A:$A,2,'Sekt-3.p'!$B:$B,$A79,'Sekt-3.p'!$AA:$AA,$D79)</f>
        <v>0</v>
      </c>
      <c r="AA79" s="184">
        <f t="shared" si="24"/>
        <v>0</v>
      </c>
      <c r="AB79" s="254">
        <f t="shared" si="25"/>
        <v>0</v>
      </c>
      <c r="AC79" s="196"/>
      <c r="AD79" s="183">
        <f>SUMIFS('Sekt-4.p'!$E:$E,'Sekt-4.p'!$A:$A,1,'Sekt-4.p'!$B:$B,$A79,'Sekt-4.p'!$D:$D,$D79)+SUMIFS('Sekt-4.p'!$K:$K,'Sekt-4.p'!$A:$A,1,'Sekt-4.p'!$B:$B,$A79,'Sekt-4.p'!$J:$J,$D79)+SUMIFS('Sekt-4.p'!$Q:$Q,'Sekt-4.p'!$A:$A,1,'Sekt-4.p'!$B:$B,$A79,'Sekt-4.p'!$P:$P,$D79)+SUMIFS('Sekt-4.p'!$W:$W,'Sekt-4.p'!$A:$A,1,'Sekt-4.p'!$B:$B,$A79,'Sekt-4.p'!$V:$V,$D79)+SUMIFS('Sekt-4.p'!$AC:$AC,'Sekt-4.p'!$A:$A,1,'Sekt-4.p'!$B:$B,$A79,'Sekt-4.p'!$AA:$AA,$D79)</f>
        <v>0</v>
      </c>
      <c r="AE79" s="252">
        <f>SUMIFS('Sekt-4.p'!$F:$F,'Sekt-4.p'!$A:$A,1,'Sekt-4.p'!$B:$B,$A79,'Sekt-4.p'!$D:$D,$D79)+SUMIFS('Sekt-4.p'!$L:$L,'Sekt-4.p'!$A:$A,1,'Sekt-4.p'!$B:$B,$A79,'Sekt-4.p'!$J:$J,$D79)+SUMIFS('Sekt-4.p'!$R:$R,'Sekt-4.p'!$A:$A,1,'Sekt-4.p'!$B:$B,$A79,'Sekt-4.p'!$P:$P,$D79)+SUMIFS('Sekt-4.p'!$X:$X,'Sekt-4.p'!$A:$A,1,'Sekt-4.p'!$B:$B,$A79,'Sekt-4.p'!$V:$V,$D79)+SUMIFS('Sekt-4.p'!$AD:$AD,'Sekt-4.p'!$A:$A,1,'Sekt-4.p'!$B:$B,$A79,'Sekt-4.p'!$AA:$AA,$D79)</f>
        <v>0</v>
      </c>
      <c r="AF79" s="191"/>
      <c r="AG79" s="183">
        <f>SUMIFS('Sekt-4.p'!$E:$E,'Sekt-4.p'!$A:$A,1,'Sekt-4.p'!$B:$B,$A79,'Sekt-4.p'!$D:$D,$D79)+SUMIFS('Sekt-4.p'!$K:$K,'Sekt-4.p'!$A:$A,1,'Sekt-4.p'!$B:$B,$A79,'Sekt-4.p'!$J:$J,$D79)+SUMIFS('Sekt-4.p'!$Q:$Q,'Sekt-4.p'!$A:$A,1,'Sekt-4.p'!$B:$B,$A79,'Sekt-4.p'!$P:$P,$D79)+SUMIFS('Sekt-4.p'!$W:$W,'Sekt-4.p'!$A:$A,1,'Sekt-4.p'!$B:$B,$A79,'Sekt-4.p'!$V:$V,$D79)+SUMIFS('Sekt-4.p'!$AC:$AC,'Sekt-4.p'!$A:$A,1,'Sekt-4.p'!$B:$B,$A79,'Sekt-4.p'!$AA:$AA,$D79)</f>
        <v>0</v>
      </c>
      <c r="AH79" s="252">
        <f>SUMIFS('Sekt-4.p'!$F:$F,'Sekt-4.p'!$A:$A,1,'Sekt-4.p'!$B:$B,$A79,'Sekt-4.p'!$D:$D,$D79)+SUMIFS('Sekt-4.p'!$L:$L,'Sekt-4.p'!$A:$A,1,'Sekt-4.p'!$B:$B,$A79,'Sekt-4.p'!$J:$J,$D79)+SUMIFS('Sekt-4.p'!$R:$R,'Sekt-4.p'!$A:$A,1,'Sekt-4.p'!$B:$B,$A79,'Sekt-4.p'!$P:$P,$D79)+SUMIFS('Sekt-4.p'!$X:$X,'Sekt-4.p'!$A:$A,1,'Sekt-4.p'!$B:$B,$A79,'Sekt-4.p'!$V:$V,$D79)+SUMIFS('Sekt-4.p'!$AD:$AD,'Sekt-4.p'!$A:$A,1,'Sekt-4.p'!$B:$B,$A79,'Sekt-4.p'!$AA:$AA,$D79)</f>
        <v>0</v>
      </c>
      <c r="AI79" s="184">
        <f t="shared" si="26"/>
        <v>0</v>
      </c>
      <c r="AJ79" s="257">
        <f t="shared" si="27"/>
        <v>0</v>
      </c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1:51" ht="12.75" customHeight="1" x14ac:dyDescent="0.15">
      <c r="A80" s="173"/>
      <c r="B80" s="217">
        <f>COUNTIF(C$10:C80,C80)</f>
        <v>0</v>
      </c>
      <c r="C80" s="220"/>
      <c r="D80" s="306"/>
      <c r="E80" s="189"/>
      <c r="F80" s="183">
        <f>SUMIFS('Sekt-1.p'!$E:$E,'Sekt-1.p'!$A:$A,1,'Sekt-1.p'!$B:$B,$A80,'Sekt-1.p'!$D:$D,$D80)+SUMIFS('Sekt-1.p'!$K:$K,'Sekt-1.p'!$A:$A,1,'Sekt-1.p'!$B:$B,$A80,'Sekt-1.p'!$J:$J,$D80)+SUMIFS('Sekt-1.p'!$Q:$Q,'Sekt-1.p'!$A:$A,1,'Sekt-1.p'!$B:$B,$A80,'Sekt-1.p'!$P:$P,$D80)+SUMIFS('Sekt-1.p'!$W:$W,'Sekt-1.p'!$A:$A,1,'Sekt-1.p'!$B:$B,$A80,'Sekt-1.p'!$V:$V,$D80)+SUMIFS('Sekt-1.p'!$AC:$AC,'Sekt-1.p'!$A:$A,1,'Sekt-1.p'!$B:$B,$A80,'Sekt-1.p'!$AA:$AA,$D80)</f>
        <v>0</v>
      </c>
      <c r="G80" s="252">
        <f>SUMIFS('Sekt-1.p'!$F:$F,'Sekt-1.p'!$A:$A,1,'Sekt-1.p'!$B:$B,$A80,'Sekt-1.p'!$D:$D,$D80)+SUMIFS('Sekt-1.p'!$L:$L,'Sekt-1.p'!$A:$A,1,'Sekt-1.p'!$B:$B,$A80,'Sekt-1.p'!$J:$J,$D80)+SUMIFS('Sekt-1.p'!$R:$R,'Sekt-1.p'!$A:$A,1,'Sekt-1.p'!$B:$B,$A80,'Sekt-1.p'!$P:$P,$D80)+SUMIFS('Sekt-1.p'!$X:$X,'Sekt-1.p'!$A:$A,1,'Sekt-1.p'!$B:$B,$A80,'Sekt-1.p'!$V:$V,$D80)+SUMIFS('Sekt-1.p'!$AD:$AD,'Sekt-1.p'!$A:$A,1,'Sekt-1.p'!$B:$B,$A80,'Sekt-1.p'!$AA:$AA,$D80)</f>
        <v>0</v>
      </c>
      <c r="H80" s="191"/>
      <c r="I80" s="183">
        <f>SUMIFS('Sekt-1.p'!$E:$E,'Sekt-1.p'!$A:$A,2,'Sekt-1.p'!$B:$B,$A80,'Sekt-1.p'!$D:$D,$D80)+SUMIFS('Sekt-1.p'!$K:$K,'Sekt-1.p'!$A:$A,2,'Sekt-1.p'!$B:$B,$A80,'Sekt-1.p'!$J:$J,$D80)+SUMIFS('Sekt-1.p'!$Q:$Q,'Sekt-1.p'!$A:$A,2,'Sekt-1.p'!$B:$B,$A80,'Sekt-1.p'!$P:$P,$D80)+SUMIFS('Sekt-1.p'!$W:$W,'Sekt-1.p'!$A:$A,2,'Sekt-1.p'!$B:$B,$A80,'Sekt-1.p'!$V:$V,$D80)+SUMIFS('Sekt-1.p'!$AC:$AC,'Sekt-1.p'!$A:$A,2,'Sekt-1.p'!$B:$B,$A80,'Sekt-1.p'!$AA:$AA,$D80)</f>
        <v>0</v>
      </c>
      <c r="J80" s="253">
        <f>SUMIFS('Sekt-1.p'!$F:$F,'Sekt-1.p'!$A:$A,2,'Sekt-1.p'!$B:$B,$A80,'Sekt-1.p'!$D:$D,$D80)+SUMIFS('Sekt-1.p'!$L:$L,'Sekt-1.p'!$A:$A,2,'Sekt-1.p'!$B:$B,$A80,'Sekt-1.p'!$J:$J,$D80)+SUMIFS('Sekt-1.p'!$R:$R,'Sekt-1.p'!$A:$A,2,'Sekt-1.p'!$B:$B,$A80,'Sekt-1.p'!$P:$P,$D80)+SUMIFS('Sekt-1.p'!$X:$X,'Sekt-1.p'!$A:$A,2,'Sekt-1.p'!$B:$B,$A80,'Sekt-1.p'!$V:$V,$D80)+SUMIFS('Sekt-1.p'!$AD:$AD,'Sekt-1.p'!$A:$A,2,'Sekt-1.p'!$B:$B,$A80,'Sekt-1.p'!$AA:$AA,$D80)</f>
        <v>0</v>
      </c>
      <c r="K80" s="184">
        <f t="shared" si="20"/>
        <v>0</v>
      </c>
      <c r="L80" s="185">
        <f t="shared" si="21"/>
        <v>0</v>
      </c>
      <c r="M80" s="193"/>
      <c r="N80" s="183">
        <f>SUMIFS('Sekt-2.p'!$E:$E,'Sekt-2.p'!$A:$A,1,'Sekt-2.p'!$B:$B,$A80,'Sekt-2.p'!$D:$D,$D80)+SUMIFS('Sekt-2.p'!$K:$K,'Sekt-2.p'!$A:$A,1,'Sekt-2.p'!$B:$B,$A80,'Sekt-2.p'!$J:$J,$D80)+SUMIFS('Sekt-2.p'!$Q:$Q,'Sekt-2.p'!$A:$A,1,'Sekt-2.p'!$B:$B,$A80,'Sekt-2.p'!$P:$P,$D80)+SUMIFS('Sekt-2.p'!$W:$W,'Sekt-2.p'!$A:$A,1,'Sekt-2.p'!$B:$B,$A80,'Sekt-2.p'!$V:$V,$D80)+SUMIFS('Sekt-2.p'!$AC:$AC,'Sekt-2.p'!$A:$A,1,'Sekt-2.p'!$B:$B,$A80,'Sekt-2.p'!$AA:$AA,$D80)</f>
        <v>0</v>
      </c>
      <c r="O80" s="252">
        <f>SUMIFS('Sekt-2.p'!$F:$F,'Sekt-2.p'!$A:$A,1,'Sekt-2.p'!$B:$B,$A80,'Sekt-2.p'!$D:$D,$D80)+SUMIFS('Sekt-2.p'!$L:$L,'Sekt-2.p'!$A:$A,1,'Sekt-2.p'!$B:$B,$A80,'Sekt-2.p'!$J:$J,$D80)+SUMIFS('Sekt-2.p'!$R:$R,'Sekt-2.p'!$A:$A,1,'Sekt-2.p'!$B:$B,$A80,'Sekt-2.p'!$P:$P,$D80)+SUMIFS('Sekt-2.p'!$X:$X,'Sekt-2.p'!$A:$A,1,'Sekt-2.p'!$B:$B,$A80,'Sekt-2.p'!$V:$V,$D80)+SUMIFS('Sekt-2.p'!$AD:$AD,'Sekt-2.p'!$A:$A,1,'Sekt-2.p'!$B:$B,$A80,'Sekt-2.p'!$AA:$AA,$D80)</f>
        <v>0</v>
      </c>
      <c r="P80" s="195"/>
      <c r="Q80" s="183">
        <f>SUMIFS('Sekt-2.p'!$E:$E,'Sekt-2.p'!$A:$A,2,'Sekt-2.p'!$B:$B,$A80,'Sekt-2.p'!$D:$D,$D80)+SUMIFS('Sekt-2.p'!$K:$K,'Sekt-2.p'!$A:$A,2,'Sekt-2.p'!$B:$B,$A80,'Sekt-2.p'!$J:$J,$D80)+SUMIFS('Sekt-2.p'!$Q:$Q,'Sekt-2.p'!$A:$A,2,'Sekt-2.p'!$B:$B,$A80,'Sekt-2.p'!$P:$P,$D80)+SUMIFS('Sekt-2.p'!$W:$W,'Sekt-2.p'!$A:$A,2,'Sekt-2.p'!$B:$B,$A80,'Sekt-2.p'!$V:$V,$D80)+SUMIFS('Sekt-2.p'!$AC:$AC,'Sekt-2.p'!$A:$A,2,'Sekt-2.p'!$B:$B,$A80,'Sekt-2.p'!$AA:$AA,$D80)</f>
        <v>0</v>
      </c>
      <c r="R80" s="253">
        <f>SUMIFS('Sekt-2.p'!$F:$F,'Sekt-2.p'!$A:$A,2,'Sekt-2.p'!$B:$B,$A80,'Sekt-2.p'!$D:$D,$D80)+SUMIFS('Sekt-2.p'!$L:$L,'Sekt-2.p'!$A:$A,2,'Sekt-2.p'!$B:$B,$A80,'Sekt-2.p'!$J:$J,$D80)+SUMIFS('Sekt-2.p'!$R:$R,'Sekt-2.p'!$A:$A,2,'Sekt-2.p'!$B:$B,$A80,'Sekt-2.p'!$P:$P,$D80)+SUMIFS('Sekt-2.p'!$X:$X,'Sekt-2.p'!$A:$A,2,'Sekt-2.p'!$B:$B,$A80,'Sekt-2.p'!$V:$V,$D80)+SUMIFS('Sekt-2.p'!$AD:$AD,'Sekt-2.p'!$A:$A,2,'Sekt-2.p'!$B:$B,$A80,'Sekt-2.p'!$AA:$AA,$D80)</f>
        <v>0</v>
      </c>
      <c r="S80" s="184">
        <f t="shared" si="22"/>
        <v>0</v>
      </c>
      <c r="T80" s="185">
        <f t="shared" si="23"/>
        <v>0</v>
      </c>
      <c r="U80" s="196"/>
      <c r="V80" s="183">
        <f>SUMIFS('Sekt-3.p'!$E:$E,'Sekt-3.p'!$A:$A,1,'Sekt-3.p'!$B:$B,$A80,'Sekt-3.p'!$D:$D,$D80)+SUMIFS('Sekt-3.p'!$K:$K,'Sekt-3.p'!$A:$A,1,'Sekt-3.p'!$B:$B,$A80,'Sekt-3.p'!$J:$J,$D80)+SUMIFS('Sekt-3.p'!$Q:$Q,'Sekt-3.p'!$A:$A,1,'Sekt-3.p'!$B:$B,$A80,'Sekt-3.p'!$P:$P,$D80)+SUMIFS('Sekt-3.p'!$W:$W,'Sekt-3.p'!$A:$A,1,'Sekt-3.p'!$B:$B,$A80,'Sekt-3.p'!$V:$V,$D80)+SUMIFS('Sekt-3.p'!$AC:$AC,'Sekt-3.p'!$A:$A,1,'Sekt-3.p'!$B:$B,$A80,'Sekt-3.p'!$AA:$AA,$D80)</f>
        <v>0</v>
      </c>
      <c r="W80" s="252">
        <f>SUMIFS('Sekt-3.p'!$F:$F,'Sekt-3.p'!$A:$A,1,'Sekt-3.p'!$B:$B,$A80,'Sekt-3.p'!$D:$D,$D80)+SUMIFS('Sekt-3.p'!$L:$L,'Sekt-3.p'!$A:$A,1,'Sekt-3.p'!$B:$B,$A80,'Sekt-3.p'!$J:$J,$D80)+SUMIFS('Sekt-3.p'!$R:$R,'Sekt-3.p'!$A:$A,1,'Sekt-3.p'!$B:$B,$A80,'Sekt-3.p'!$P:$P,$D80)+SUMIFS('Sekt-3.p'!$X:$X,'Sekt-3.p'!$A:$A,1,'Sekt-3.p'!$B:$B,$A80,'Sekt-3.p'!$V:$V,$D80)+SUMIFS('Sekt-3.p'!$AD:$AD,'Sekt-3.p'!$A:$A,1,'Sekt-3.p'!$B:$B,$A80,'Sekt-3.p'!$AA:$AA,$D80)</f>
        <v>0</v>
      </c>
      <c r="X80" s="191"/>
      <c r="Y80" s="183">
        <f>SUMIFS('Sekt-3.p'!$E:$E,'Sekt-3.p'!$A:$A,2,'Sekt-3.p'!$B:$B,$A80,'Sekt-3.p'!$D:$D,$D80)+SUMIFS('Sekt-3.p'!$K:$K,'Sekt-3.p'!$A:$A,2,'Sekt-3.p'!$B:$B,$A80,'Sekt-3.p'!$J:$J,$D80)+SUMIFS('Sekt-3.p'!$Q:$Q,'Sekt-3.p'!$A:$A,2,'Sekt-3.p'!$B:$B,$A80,'Sekt-3.p'!$P:$P,$D80)+SUMIFS('Sekt-3.p'!$W:$W,'Sekt-3.p'!$A:$A,2,'Sekt-3.p'!$B:$B,$A80,'Sekt-3.p'!$V:$V,$D80)+SUMIFS('Sekt-3.p'!$AC:$AC,'Sekt-3.p'!$A:$A,2,'Sekt-3.p'!$B:$B,$A80,'Sekt-3.p'!$AA:$AA,$D80)</f>
        <v>0</v>
      </c>
      <c r="Z80" s="252">
        <f>SUMIFS('Sekt-3.p'!$F:$F,'Sekt-3.p'!$A:$A,2,'Sekt-3.p'!$B:$B,$A80,'Sekt-3.p'!$D:$D,$D80)+SUMIFS('Sekt-3.p'!$L:$L,'Sekt-3.p'!$A:$A,2,'Sekt-3.p'!$B:$B,$A80,'Sekt-3.p'!$J:$J,$D80)+SUMIFS('Sekt-3.p'!$R:$R,'Sekt-3.p'!$A:$A,2,'Sekt-3.p'!$B:$B,$A80,'Sekt-3.p'!$P:$P,$D80)+SUMIFS('Sekt-3.p'!$X:$X,'Sekt-3.p'!$A:$A,2,'Sekt-3.p'!$B:$B,$A80,'Sekt-3.p'!$V:$V,$D80)+SUMIFS('Sekt-3.p'!$AD:$AD,'Sekt-3.p'!$A:$A,2,'Sekt-3.p'!$B:$B,$A80,'Sekt-3.p'!$AA:$AA,$D80)</f>
        <v>0</v>
      </c>
      <c r="AA80" s="184">
        <f t="shared" si="24"/>
        <v>0</v>
      </c>
      <c r="AB80" s="254">
        <f t="shared" si="25"/>
        <v>0</v>
      </c>
      <c r="AC80" s="196"/>
      <c r="AD80" s="183">
        <f>SUMIFS('Sekt-4.p'!$E:$E,'Sekt-4.p'!$A:$A,1,'Sekt-4.p'!$B:$B,$A80,'Sekt-4.p'!$D:$D,$D80)+SUMIFS('Sekt-4.p'!$K:$K,'Sekt-4.p'!$A:$A,1,'Sekt-4.p'!$B:$B,$A80,'Sekt-4.p'!$J:$J,$D80)+SUMIFS('Sekt-4.p'!$Q:$Q,'Sekt-4.p'!$A:$A,1,'Sekt-4.p'!$B:$B,$A80,'Sekt-4.p'!$P:$P,$D80)+SUMIFS('Sekt-4.p'!$W:$W,'Sekt-4.p'!$A:$A,1,'Sekt-4.p'!$B:$B,$A80,'Sekt-4.p'!$V:$V,$D80)+SUMIFS('Sekt-4.p'!$AC:$AC,'Sekt-4.p'!$A:$A,1,'Sekt-4.p'!$B:$B,$A80,'Sekt-4.p'!$AA:$AA,$D80)</f>
        <v>0</v>
      </c>
      <c r="AE80" s="252">
        <f>SUMIFS('Sekt-4.p'!$F:$F,'Sekt-4.p'!$A:$A,1,'Sekt-4.p'!$B:$B,$A80,'Sekt-4.p'!$D:$D,$D80)+SUMIFS('Sekt-4.p'!$L:$L,'Sekt-4.p'!$A:$A,1,'Sekt-4.p'!$B:$B,$A80,'Sekt-4.p'!$J:$J,$D80)+SUMIFS('Sekt-4.p'!$R:$R,'Sekt-4.p'!$A:$A,1,'Sekt-4.p'!$B:$B,$A80,'Sekt-4.p'!$P:$P,$D80)+SUMIFS('Sekt-4.p'!$X:$X,'Sekt-4.p'!$A:$A,1,'Sekt-4.p'!$B:$B,$A80,'Sekt-4.p'!$V:$V,$D80)+SUMIFS('Sekt-4.p'!$AD:$AD,'Sekt-4.p'!$A:$A,1,'Sekt-4.p'!$B:$B,$A80,'Sekt-4.p'!$AA:$AA,$D80)</f>
        <v>0</v>
      </c>
      <c r="AF80" s="191"/>
      <c r="AG80" s="183">
        <f>SUMIFS('Sekt-4.p'!$E:$E,'Sekt-4.p'!$A:$A,1,'Sekt-4.p'!$B:$B,$A80,'Sekt-4.p'!$D:$D,$D80)+SUMIFS('Sekt-4.p'!$K:$K,'Sekt-4.p'!$A:$A,1,'Sekt-4.p'!$B:$B,$A80,'Sekt-4.p'!$J:$J,$D80)+SUMIFS('Sekt-4.p'!$Q:$Q,'Sekt-4.p'!$A:$A,1,'Sekt-4.p'!$B:$B,$A80,'Sekt-4.p'!$P:$P,$D80)+SUMIFS('Sekt-4.p'!$W:$W,'Sekt-4.p'!$A:$A,1,'Sekt-4.p'!$B:$B,$A80,'Sekt-4.p'!$V:$V,$D80)+SUMIFS('Sekt-4.p'!$AC:$AC,'Sekt-4.p'!$A:$A,1,'Sekt-4.p'!$B:$B,$A80,'Sekt-4.p'!$AA:$AA,$D80)</f>
        <v>0</v>
      </c>
      <c r="AH80" s="252">
        <f>SUMIFS('Sekt-4.p'!$F:$F,'Sekt-4.p'!$A:$A,1,'Sekt-4.p'!$B:$B,$A80,'Sekt-4.p'!$D:$D,$D80)+SUMIFS('Sekt-4.p'!$L:$L,'Sekt-4.p'!$A:$A,1,'Sekt-4.p'!$B:$B,$A80,'Sekt-4.p'!$J:$J,$D80)+SUMIFS('Sekt-4.p'!$R:$R,'Sekt-4.p'!$A:$A,1,'Sekt-4.p'!$B:$B,$A80,'Sekt-4.p'!$P:$P,$D80)+SUMIFS('Sekt-4.p'!$X:$X,'Sekt-4.p'!$A:$A,1,'Sekt-4.p'!$B:$B,$A80,'Sekt-4.p'!$V:$V,$D80)+SUMIFS('Sekt-4.p'!$AD:$AD,'Sekt-4.p'!$A:$A,1,'Sekt-4.p'!$B:$B,$A80,'Sekt-4.p'!$AA:$AA,$D80)</f>
        <v>0</v>
      </c>
      <c r="AI80" s="184">
        <f t="shared" si="26"/>
        <v>0</v>
      </c>
      <c r="AJ80" s="257">
        <f t="shared" si="27"/>
        <v>0</v>
      </c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1:51" ht="12.75" customHeight="1" x14ac:dyDescent="0.15">
      <c r="A81" s="173"/>
      <c r="B81" s="217">
        <f>COUNTIF(C$10:C81,C81)</f>
        <v>0</v>
      </c>
      <c r="C81" s="220"/>
      <c r="D81" s="209"/>
      <c r="E81" s="189"/>
      <c r="F81" s="183">
        <f>SUMIFS('Sekt-1.p'!$E:$E,'Sekt-1.p'!$A:$A,1,'Sekt-1.p'!$B:$B,$A81,'Sekt-1.p'!$D:$D,$D81)+SUMIFS('Sekt-1.p'!$K:$K,'Sekt-1.p'!$A:$A,1,'Sekt-1.p'!$B:$B,$A81,'Sekt-1.p'!$J:$J,$D81)+SUMIFS('Sekt-1.p'!$Q:$Q,'Sekt-1.p'!$A:$A,1,'Sekt-1.p'!$B:$B,$A81,'Sekt-1.p'!$P:$P,$D81)+SUMIFS('Sekt-1.p'!$W:$W,'Sekt-1.p'!$A:$A,1,'Sekt-1.p'!$B:$B,$A81,'Sekt-1.p'!$V:$V,$D81)+SUMIFS('Sekt-1.p'!$AC:$AC,'Sekt-1.p'!$A:$A,1,'Sekt-1.p'!$B:$B,$A81,'Sekt-1.p'!$AA:$AA,$D81)</f>
        <v>0</v>
      </c>
      <c r="G81" s="252">
        <f>SUMIFS('Sekt-1.p'!$F:$F,'Sekt-1.p'!$A:$A,1,'Sekt-1.p'!$B:$B,$A81,'Sekt-1.p'!$D:$D,$D81)+SUMIFS('Sekt-1.p'!$L:$L,'Sekt-1.p'!$A:$A,1,'Sekt-1.p'!$B:$B,$A81,'Sekt-1.p'!$J:$J,$D81)+SUMIFS('Sekt-1.p'!$R:$R,'Sekt-1.p'!$A:$A,1,'Sekt-1.p'!$B:$B,$A81,'Sekt-1.p'!$P:$P,$D81)+SUMIFS('Sekt-1.p'!$X:$X,'Sekt-1.p'!$A:$A,1,'Sekt-1.p'!$B:$B,$A81,'Sekt-1.p'!$V:$V,$D81)+SUMIFS('Sekt-1.p'!$AD:$AD,'Sekt-1.p'!$A:$A,1,'Sekt-1.p'!$B:$B,$A81,'Sekt-1.p'!$AA:$AA,$D81)</f>
        <v>0</v>
      </c>
      <c r="H81" s="191"/>
      <c r="I81" s="183">
        <f>SUMIFS('Sekt-1.p'!$E:$E,'Sekt-1.p'!$A:$A,2,'Sekt-1.p'!$B:$B,$A81,'Sekt-1.p'!$D:$D,$D81)+SUMIFS('Sekt-1.p'!$K:$K,'Sekt-1.p'!$A:$A,2,'Sekt-1.p'!$B:$B,$A81,'Sekt-1.p'!$J:$J,$D81)+SUMIFS('Sekt-1.p'!$Q:$Q,'Sekt-1.p'!$A:$A,2,'Sekt-1.p'!$B:$B,$A81,'Sekt-1.p'!$P:$P,$D81)+SUMIFS('Sekt-1.p'!$W:$W,'Sekt-1.p'!$A:$A,2,'Sekt-1.p'!$B:$B,$A81,'Sekt-1.p'!$V:$V,$D81)+SUMIFS('Sekt-1.p'!$AC:$AC,'Sekt-1.p'!$A:$A,2,'Sekt-1.p'!$B:$B,$A81,'Sekt-1.p'!$AA:$AA,$D81)</f>
        <v>0</v>
      </c>
      <c r="J81" s="253">
        <f>SUMIFS('Sekt-1.p'!$F:$F,'Sekt-1.p'!$A:$A,2,'Sekt-1.p'!$B:$B,$A81,'Sekt-1.p'!$D:$D,$D81)+SUMIFS('Sekt-1.p'!$L:$L,'Sekt-1.p'!$A:$A,2,'Sekt-1.p'!$B:$B,$A81,'Sekt-1.p'!$J:$J,$D81)+SUMIFS('Sekt-1.p'!$R:$R,'Sekt-1.p'!$A:$A,2,'Sekt-1.p'!$B:$B,$A81,'Sekt-1.p'!$P:$P,$D81)+SUMIFS('Sekt-1.p'!$X:$X,'Sekt-1.p'!$A:$A,2,'Sekt-1.p'!$B:$B,$A81,'Sekt-1.p'!$V:$V,$D81)+SUMIFS('Sekt-1.p'!$AD:$AD,'Sekt-1.p'!$A:$A,2,'Sekt-1.p'!$B:$B,$A81,'Sekt-1.p'!$AA:$AA,$D81)</f>
        <v>0</v>
      </c>
      <c r="K81" s="184">
        <f t="shared" si="20"/>
        <v>0</v>
      </c>
      <c r="L81" s="185">
        <f t="shared" si="21"/>
        <v>0</v>
      </c>
      <c r="M81" s="193"/>
      <c r="N81" s="183">
        <f>SUMIFS('Sekt-2.p'!$E:$E,'Sekt-2.p'!$A:$A,1,'Sekt-2.p'!$B:$B,$A81,'Sekt-2.p'!$D:$D,$D81)+SUMIFS('Sekt-2.p'!$K:$K,'Sekt-2.p'!$A:$A,1,'Sekt-2.p'!$B:$B,$A81,'Sekt-2.p'!$J:$J,$D81)+SUMIFS('Sekt-2.p'!$Q:$Q,'Sekt-2.p'!$A:$A,1,'Sekt-2.p'!$B:$B,$A81,'Sekt-2.p'!$P:$P,$D81)+SUMIFS('Sekt-2.p'!$W:$W,'Sekt-2.p'!$A:$A,1,'Sekt-2.p'!$B:$B,$A81,'Sekt-2.p'!$V:$V,$D81)+SUMIFS('Sekt-2.p'!$AC:$AC,'Sekt-2.p'!$A:$A,1,'Sekt-2.p'!$B:$B,$A81,'Sekt-2.p'!$AA:$AA,$D81)</f>
        <v>0</v>
      </c>
      <c r="O81" s="252">
        <f>SUMIFS('Sekt-2.p'!$F:$F,'Sekt-2.p'!$A:$A,1,'Sekt-2.p'!$B:$B,$A81,'Sekt-2.p'!$D:$D,$D81)+SUMIFS('Sekt-2.p'!$L:$L,'Sekt-2.p'!$A:$A,1,'Sekt-2.p'!$B:$B,$A81,'Sekt-2.p'!$J:$J,$D81)+SUMIFS('Sekt-2.p'!$R:$R,'Sekt-2.p'!$A:$A,1,'Sekt-2.p'!$B:$B,$A81,'Sekt-2.p'!$P:$P,$D81)+SUMIFS('Sekt-2.p'!$X:$X,'Sekt-2.p'!$A:$A,1,'Sekt-2.p'!$B:$B,$A81,'Sekt-2.p'!$V:$V,$D81)+SUMIFS('Sekt-2.p'!$AD:$AD,'Sekt-2.p'!$A:$A,1,'Sekt-2.p'!$B:$B,$A81,'Sekt-2.p'!$AA:$AA,$D81)</f>
        <v>0</v>
      </c>
      <c r="P81" s="191"/>
      <c r="Q81" s="183">
        <f>SUMIFS('Sekt-2.p'!$E:$E,'Sekt-2.p'!$A:$A,2,'Sekt-2.p'!$B:$B,$A81,'Sekt-2.p'!$D:$D,$D81)+SUMIFS('Sekt-2.p'!$K:$K,'Sekt-2.p'!$A:$A,2,'Sekt-2.p'!$B:$B,$A81,'Sekt-2.p'!$J:$J,$D81)+SUMIFS('Sekt-2.p'!$Q:$Q,'Sekt-2.p'!$A:$A,2,'Sekt-2.p'!$B:$B,$A81,'Sekt-2.p'!$P:$P,$D81)+SUMIFS('Sekt-2.p'!$W:$W,'Sekt-2.p'!$A:$A,2,'Sekt-2.p'!$B:$B,$A81,'Sekt-2.p'!$V:$V,$D81)+SUMIFS('Sekt-2.p'!$AC:$AC,'Sekt-2.p'!$A:$A,2,'Sekt-2.p'!$B:$B,$A81,'Sekt-2.p'!$AA:$AA,$D81)</f>
        <v>0</v>
      </c>
      <c r="R81" s="253">
        <f>SUMIFS('Sekt-2.p'!$F:$F,'Sekt-2.p'!$A:$A,2,'Sekt-2.p'!$B:$B,$A81,'Sekt-2.p'!$D:$D,$D81)+SUMIFS('Sekt-2.p'!$L:$L,'Sekt-2.p'!$A:$A,2,'Sekt-2.p'!$B:$B,$A81,'Sekt-2.p'!$J:$J,$D81)+SUMIFS('Sekt-2.p'!$R:$R,'Sekt-2.p'!$A:$A,2,'Sekt-2.p'!$B:$B,$A81,'Sekt-2.p'!$P:$P,$D81)+SUMIFS('Sekt-2.p'!$X:$X,'Sekt-2.p'!$A:$A,2,'Sekt-2.p'!$B:$B,$A81,'Sekt-2.p'!$V:$V,$D81)+SUMIFS('Sekt-2.p'!$AD:$AD,'Sekt-2.p'!$A:$A,2,'Sekt-2.p'!$B:$B,$A81,'Sekt-2.p'!$AA:$AA,$D81)</f>
        <v>0</v>
      </c>
      <c r="S81" s="184">
        <f t="shared" si="22"/>
        <v>0</v>
      </c>
      <c r="T81" s="185">
        <f t="shared" si="23"/>
        <v>0</v>
      </c>
      <c r="U81" s="191"/>
      <c r="V81" s="183">
        <f>SUMIFS('Sekt-3.p'!$E:$E,'Sekt-3.p'!$A:$A,1,'Sekt-3.p'!$B:$B,$A81,'Sekt-3.p'!$D:$D,$D81)+SUMIFS('Sekt-3.p'!$K:$K,'Sekt-3.p'!$A:$A,1,'Sekt-3.p'!$B:$B,$A81,'Sekt-3.p'!$J:$J,$D81)+SUMIFS('Sekt-3.p'!$Q:$Q,'Sekt-3.p'!$A:$A,1,'Sekt-3.p'!$B:$B,$A81,'Sekt-3.p'!$P:$P,$D81)+SUMIFS('Sekt-3.p'!$W:$W,'Sekt-3.p'!$A:$A,1,'Sekt-3.p'!$B:$B,$A81,'Sekt-3.p'!$V:$V,$D81)+SUMIFS('Sekt-3.p'!$AC:$AC,'Sekt-3.p'!$A:$A,1,'Sekt-3.p'!$B:$B,$A81,'Sekt-3.p'!$AA:$AA,$D81)</f>
        <v>0</v>
      </c>
      <c r="W81" s="252">
        <f>SUMIFS('Sekt-3.p'!$F:$F,'Sekt-3.p'!$A:$A,1,'Sekt-3.p'!$B:$B,$A81,'Sekt-3.p'!$D:$D,$D81)+SUMIFS('Sekt-3.p'!$L:$L,'Sekt-3.p'!$A:$A,1,'Sekt-3.p'!$B:$B,$A81,'Sekt-3.p'!$J:$J,$D81)+SUMIFS('Sekt-3.p'!$R:$R,'Sekt-3.p'!$A:$A,1,'Sekt-3.p'!$B:$B,$A81,'Sekt-3.p'!$P:$P,$D81)+SUMIFS('Sekt-3.p'!$X:$X,'Sekt-3.p'!$A:$A,1,'Sekt-3.p'!$B:$B,$A81,'Sekt-3.p'!$V:$V,$D81)+SUMIFS('Sekt-3.p'!$AD:$AD,'Sekt-3.p'!$A:$A,1,'Sekt-3.p'!$B:$B,$A81,'Sekt-3.p'!$AA:$AA,$D81)</f>
        <v>0</v>
      </c>
      <c r="X81" s="191"/>
      <c r="Y81" s="183">
        <f>SUMIFS('Sekt-3.p'!$E:$E,'Sekt-3.p'!$A:$A,2,'Sekt-3.p'!$B:$B,$A81,'Sekt-3.p'!$D:$D,$D81)+SUMIFS('Sekt-3.p'!$K:$K,'Sekt-3.p'!$A:$A,2,'Sekt-3.p'!$B:$B,$A81,'Sekt-3.p'!$J:$J,$D81)+SUMIFS('Sekt-3.p'!$Q:$Q,'Sekt-3.p'!$A:$A,2,'Sekt-3.p'!$B:$B,$A81,'Sekt-3.p'!$P:$P,$D81)+SUMIFS('Sekt-3.p'!$W:$W,'Sekt-3.p'!$A:$A,2,'Sekt-3.p'!$B:$B,$A81,'Sekt-3.p'!$V:$V,$D81)+SUMIFS('Sekt-3.p'!$AC:$AC,'Sekt-3.p'!$A:$A,2,'Sekt-3.p'!$B:$B,$A81,'Sekt-3.p'!$AA:$AA,$D81)</f>
        <v>0</v>
      </c>
      <c r="Z81" s="252">
        <f>SUMIFS('Sekt-3.p'!$F:$F,'Sekt-3.p'!$A:$A,2,'Sekt-3.p'!$B:$B,$A81,'Sekt-3.p'!$D:$D,$D81)+SUMIFS('Sekt-3.p'!$L:$L,'Sekt-3.p'!$A:$A,2,'Sekt-3.p'!$B:$B,$A81,'Sekt-3.p'!$J:$J,$D81)+SUMIFS('Sekt-3.p'!$R:$R,'Sekt-3.p'!$A:$A,2,'Sekt-3.p'!$B:$B,$A81,'Sekt-3.p'!$P:$P,$D81)+SUMIFS('Sekt-3.p'!$X:$X,'Sekt-3.p'!$A:$A,2,'Sekt-3.p'!$B:$B,$A81,'Sekt-3.p'!$V:$V,$D81)+SUMIFS('Sekt-3.p'!$AD:$AD,'Sekt-3.p'!$A:$A,2,'Sekt-3.p'!$B:$B,$A81,'Sekt-3.p'!$AA:$AA,$D81)</f>
        <v>0</v>
      </c>
      <c r="AA81" s="184">
        <f t="shared" si="24"/>
        <v>0</v>
      </c>
      <c r="AB81" s="254">
        <f t="shared" si="25"/>
        <v>0</v>
      </c>
      <c r="AC81" s="191"/>
      <c r="AD81" s="183">
        <f>SUMIFS('Sekt-4.p'!$E:$E,'Sekt-4.p'!$A:$A,1,'Sekt-4.p'!$B:$B,$A81,'Sekt-4.p'!$D:$D,$D81)+SUMIFS('Sekt-4.p'!$K:$K,'Sekt-4.p'!$A:$A,1,'Sekt-4.p'!$B:$B,$A81,'Sekt-4.p'!$J:$J,$D81)+SUMIFS('Sekt-4.p'!$Q:$Q,'Sekt-4.p'!$A:$A,1,'Sekt-4.p'!$B:$B,$A81,'Sekt-4.p'!$P:$P,$D81)+SUMIFS('Sekt-4.p'!$W:$W,'Sekt-4.p'!$A:$A,1,'Sekt-4.p'!$B:$B,$A81,'Sekt-4.p'!$V:$V,$D81)+SUMIFS('Sekt-4.p'!$AC:$AC,'Sekt-4.p'!$A:$A,1,'Sekt-4.p'!$B:$B,$A81,'Sekt-4.p'!$AA:$AA,$D81)</f>
        <v>0</v>
      </c>
      <c r="AE81" s="252">
        <f>SUMIFS('Sekt-4.p'!$F:$F,'Sekt-4.p'!$A:$A,1,'Sekt-4.p'!$B:$B,$A81,'Sekt-4.p'!$D:$D,$D81)+SUMIFS('Sekt-4.p'!$L:$L,'Sekt-4.p'!$A:$A,1,'Sekt-4.p'!$B:$B,$A81,'Sekt-4.p'!$J:$J,$D81)+SUMIFS('Sekt-4.p'!$R:$R,'Sekt-4.p'!$A:$A,1,'Sekt-4.p'!$B:$B,$A81,'Sekt-4.p'!$P:$P,$D81)+SUMIFS('Sekt-4.p'!$X:$X,'Sekt-4.p'!$A:$A,1,'Sekt-4.p'!$B:$B,$A81,'Sekt-4.p'!$V:$V,$D81)+SUMIFS('Sekt-4.p'!$AD:$AD,'Sekt-4.p'!$A:$A,1,'Sekt-4.p'!$B:$B,$A81,'Sekt-4.p'!$AA:$AA,$D81)</f>
        <v>0</v>
      </c>
      <c r="AF81" s="191"/>
      <c r="AG81" s="183">
        <f>SUMIFS('Sekt-4.p'!$E:$E,'Sekt-4.p'!$A:$A,1,'Sekt-4.p'!$B:$B,$A81,'Sekt-4.p'!$D:$D,$D81)+SUMIFS('Sekt-4.p'!$K:$K,'Sekt-4.p'!$A:$A,1,'Sekt-4.p'!$B:$B,$A81,'Sekt-4.p'!$J:$J,$D81)+SUMIFS('Sekt-4.p'!$Q:$Q,'Sekt-4.p'!$A:$A,1,'Sekt-4.p'!$B:$B,$A81,'Sekt-4.p'!$P:$P,$D81)+SUMIFS('Sekt-4.p'!$W:$W,'Sekt-4.p'!$A:$A,1,'Sekt-4.p'!$B:$B,$A81,'Sekt-4.p'!$V:$V,$D81)+SUMIFS('Sekt-4.p'!$AC:$AC,'Sekt-4.p'!$A:$A,1,'Sekt-4.p'!$B:$B,$A81,'Sekt-4.p'!$AA:$AA,$D81)</f>
        <v>0</v>
      </c>
      <c r="AH81" s="252">
        <f>SUMIFS('Sekt-4.p'!$F:$F,'Sekt-4.p'!$A:$A,1,'Sekt-4.p'!$B:$B,$A81,'Sekt-4.p'!$D:$D,$D81)+SUMIFS('Sekt-4.p'!$L:$L,'Sekt-4.p'!$A:$A,1,'Sekt-4.p'!$B:$B,$A81,'Sekt-4.p'!$J:$J,$D81)+SUMIFS('Sekt-4.p'!$R:$R,'Sekt-4.p'!$A:$A,1,'Sekt-4.p'!$B:$B,$A81,'Sekt-4.p'!$P:$P,$D81)+SUMIFS('Sekt-4.p'!$X:$X,'Sekt-4.p'!$A:$A,1,'Sekt-4.p'!$B:$B,$A81,'Sekt-4.p'!$V:$V,$D81)+SUMIFS('Sekt-4.p'!$AD:$AD,'Sekt-4.p'!$A:$A,1,'Sekt-4.p'!$B:$B,$A81,'Sekt-4.p'!$AA:$AA,$D81)</f>
        <v>0</v>
      </c>
      <c r="AI81" s="184">
        <f t="shared" si="26"/>
        <v>0</v>
      </c>
      <c r="AJ81" s="257">
        <f t="shared" si="27"/>
        <v>0</v>
      </c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1:51" ht="12.75" customHeight="1" x14ac:dyDescent="0.15">
      <c r="A82" s="173"/>
      <c r="B82" s="217">
        <f>COUNTIF(C$10:C82,C82)</f>
        <v>0</v>
      </c>
      <c r="C82" s="219"/>
      <c r="D82" s="211"/>
      <c r="E82" s="189"/>
      <c r="F82" s="183">
        <f>SUMIFS('Sekt-1.p'!$E:$E,'Sekt-1.p'!$A:$A,1,'Sekt-1.p'!$B:$B,$A82,'Sekt-1.p'!$D:$D,$D82)+SUMIFS('Sekt-1.p'!$K:$K,'Sekt-1.p'!$A:$A,1,'Sekt-1.p'!$B:$B,$A82,'Sekt-1.p'!$J:$J,$D82)+SUMIFS('Sekt-1.p'!$Q:$Q,'Sekt-1.p'!$A:$A,1,'Sekt-1.p'!$B:$B,$A82,'Sekt-1.p'!$P:$P,$D82)+SUMIFS('Sekt-1.p'!$W:$W,'Sekt-1.p'!$A:$A,1,'Sekt-1.p'!$B:$B,$A82,'Sekt-1.p'!$V:$V,$D82)+SUMIFS('Sekt-1.p'!$AC:$AC,'Sekt-1.p'!$A:$A,1,'Sekt-1.p'!$B:$B,$A82,'Sekt-1.p'!$AA:$AA,$D82)</f>
        <v>0</v>
      </c>
      <c r="G82" s="252">
        <f>SUMIFS('Sekt-1.p'!$F:$F,'Sekt-1.p'!$A:$A,1,'Sekt-1.p'!$B:$B,$A82,'Sekt-1.p'!$D:$D,$D82)+SUMIFS('Sekt-1.p'!$L:$L,'Sekt-1.p'!$A:$A,1,'Sekt-1.p'!$B:$B,$A82,'Sekt-1.p'!$J:$J,$D82)+SUMIFS('Sekt-1.p'!$R:$R,'Sekt-1.p'!$A:$A,1,'Sekt-1.p'!$B:$B,$A82,'Sekt-1.p'!$P:$P,$D82)+SUMIFS('Sekt-1.p'!$X:$X,'Sekt-1.p'!$A:$A,1,'Sekt-1.p'!$B:$B,$A82,'Sekt-1.p'!$V:$V,$D82)+SUMIFS('Sekt-1.p'!$AD:$AD,'Sekt-1.p'!$A:$A,1,'Sekt-1.p'!$B:$B,$A82,'Sekt-1.p'!$AA:$AA,$D82)</f>
        <v>0</v>
      </c>
      <c r="H82" s="191"/>
      <c r="I82" s="183">
        <f>SUMIFS('Sekt-1.p'!$E:$E,'Sekt-1.p'!$A:$A,2,'Sekt-1.p'!$B:$B,$A82,'Sekt-1.p'!$D:$D,$D82)+SUMIFS('Sekt-1.p'!$K:$K,'Sekt-1.p'!$A:$A,2,'Sekt-1.p'!$B:$B,$A82,'Sekt-1.p'!$J:$J,$D82)+SUMIFS('Sekt-1.p'!$Q:$Q,'Sekt-1.p'!$A:$A,2,'Sekt-1.p'!$B:$B,$A82,'Sekt-1.p'!$P:$P,$D82)+SUMIFS('Sekt-1.p'!$W:$W,'Sekt-1.p'!$A:$A,2,'Sekt-1.p'!$B:$B,$A82,'Sekt-1.p'!$V:$V,$D82)+SUMIFS('Sekt-1.p'!$AC:$AC,'Sekt-1.p'!$A:$A,2,'Sekt-1.p'!$B:$B,$A82,'Sekt-1.p'!$AA:$AA,$D82)</f>
        <v>0</v>
      </c>
      <c r="J82" s="253">
        <f>SUMIFS('Sekt-1.p'!$F:$F,'Sekt-1.p'!$A:$A,2,'Sekt-1.p'!$B:$B,$A82,'Sekt-1.p'!$D:$D,$D82)+SUMIFS('Sekt-1.p'!$L:$L,'Sekt-1.p'!$A:$A,2,'Sekt-1.p'!$B:$B,$A82,'Sekt-1.p'!$J:$J,$D82)+SUMIFS('Sekt-1.p'!$R:$R,'Sekt-1.p'!$A:$A,2,'Sekt-1.p'!$B:$B,$A82,'Sekt-1.p'!$P:$P,$D82)+SUMIFS('Sekt-1.p'!$X:$X,'Sekt-1.p'!$A:$A,2,'Sekt-1.p'!$B:$B,$A82,'Sekt-1.p'!$V:$V,$D82)+SUMIFS('Sekt-1.p'!$AD:$AD,'Sekt-1.p'!$A:$A,2,'Sekt-1.p'!$B:$B,$A82,'Sekt-1.p'!$AA:$AA,$D82)</f>
        <v>0</v>
      </c>
      <c r="K82" s="184">
        <f t="shared" si="20"/>
        <v>0</v>
      </c>
      <c r="L82" s="185">
        <f t="shared" si="21"/>
        <v>0</v>
      </c>
      <c r="M82" s="193"/>
      <c r="N82" s="183">
        <f>SUMIFS('Sekt-2.p'!$E:$E,'Sekt-2.p'!$A:$A,1,'Sekt-2.p'!$B:$B,$A82,'Sekt-2.p'!$D:$D,$D82)+SUMIFS('Sekt-2.p'!$K:$K,'Sekt-2.p'!$A:$A,1,'Sekt-2.p'!$B:$B,$A82,'Sekt-2.p'!$J:$J,$D82)+SUMIFS('Sekt-2.p'!$Q:$Q,'Sekt-2.p'!$A:$A,1,'Sekt-2.p'!$B:$B,$A82,'Sekt-2.p'!$P:$P,$D82)+SUMIFS('Sekt-2.p'!$W:$W,'Sekt-2.p'!$A:$A,1,'Sekt-2.p'!$B:$B,$A82,'Sekt-2.p'!$V:$V,$D82)+SUMIFS('Sekt-2.p'!$AC:$AC,'Sekt-2.p'!$A:$A,1,'Sekt-2.p'!$B:$B,$A82,'Sekt-2.p'!$AA:$AA,$D82)</f>
        <v>0</v>
      </c>
      <c r="O82" s="252">
        <f>SUMIFS('Sekt-2.p'!$F:$F,'Sekt-2.p'!$A:$A,1,'Sekt-2.p'!$B:$B,$A82,'Sekt-2.p'!$D:$D,$D82)+SUMIFS('Sekt-2.p'!$L:$L,'Sekt-2.p'!$A:$A,1,'Sekt-2.p'!$B:$B,$A82,'Sekt-2.p'!$J:$J,$D82)+SUMIFS('Sekt-2.p'!$R:$R,'Sekt-2.p'!$A:$A,1,'Sekt-2.p'!$B:$B,$A82,'Sekt-2.p'!$P:$P,$D82)+SUMIFS('Sekt-2.p'!$X:$X,'Sekt-2.p'!$A:$A,1,'Sekt-2.p'!$B:$B,$A82,'Sekt-2.p'!$V:$V,$D82)+SUMIFS('Sekt-2.p'!$AD:$AD,'Sekt-2.p'!$A:$A,1,'Sekt-2.p'!$B:$B,$A82,'Sekt-2.p'!$AA:$AA,$D82)</f>
        <v>0</v>
      </c>
      <c r="P82" s="191"/>
      <c r="Q82" s="183">
        <f>SUMIFS('Sekt-2.p'!$E:$E,'Sekt-2.p'!$A:$A,2,'Sekt-2.p'!$B:$B,$A82,'Sekt-2.p'!$D:$D,$D82)+SUMIFS('Sekt-2.p'!$K:$K,'Sekt-2.p'!$A:$A,2,'Sekt-2.p'!$B:$B,$A82,'Sekt-2.p'!$J:$J,$D82)+SUMIFS('Sekt-2.p'!$Q:$Q,'Sekt-2.p'!$A:$A,2,'Sekt-2.p'!$B:$B,$A82,'Sekt-2.p'!$P:$P,$D82)+SUMIFS('Sekt-2.p'!$W:$W,'Sekt-2.p'!$A:$A,2,'Sekt-2.p'!$B:$B,$A82,'Sekt-2.p'!$V:$V,$D82)+SUMIFS('Sekt-2.p'!$AC:$AC,'Sekt-2.p'!$A:$A,2,'Sekt-2.p'!$B:$B,$A82,'Sekt-2.p'!$AA:$AA,$D82)</f>
        <v>0</v>
      </c>
      <c r="R82" s="253">
        <f>SUMIFS('Sekt-2.p'!$F:$F,'Sekt-2.p'!$A:$A,2,'Sekt-2.p'!$B:$B,$A82,'Sekt-2.p'!$D:$D,$D82)+SUMIFS('Sekt-2.p'!$L:$L,'Sekt-2.p'!$A:$A,2,'Sekt-2.p'!$B:$B,$A82,'Sekt-2.p'!$J:$J,$D82)+SUMIFS('Sekt-2.p'!$R:$R,'Sekt-2.p'!$A:$A,2,'Sekt-2.p'!$B:$B,$A82,'Sekt-2.p'!$P:$P,$D82)+SUMIFS('Sekt-2.p'!$X:$X,'Sekt-2.p'!$A:$A,2,'Sekt-2.p'!$B:$B,$A82,'Sekt-2.p'!$V:$V,$D82)+SUMIFS('Sekt-2.p'!$AD:$AD,'Sekt-2.p'!$A:$A,2,'Sekt-2.p'!$B:$B,$A82,'Sekt-2.p'!$AA:$AA,$D82)</f>
        <v>0</v>
      </c>
      <c r="S82" s="184">
        <f t="shared" si="22"/>
        <v>0</v>
      </c>
      <c r="T82" s="185">
        <f t="shared" si="23"/>
        <v>0</v>
      </c>
      <c r="U82" s="191"/>
      <c r="V82" s="183">
        <f>SUMIFS('Sekt-3.p'!$E:$E,'Sekt-3.p'!$A:$A,1,'Sekt-3.p'!$B:$B,$A82,'Sekt-3.p'!$D:$D,$D82)+SUMIFS('Sekt-3.p'!$K:$K,'Sekt-3.p'!$A:$A,1,'Sekt-3.p'!$B:$B,$A82,'Sekt-3.p'!$J:$J,$D82)+SUMIFS('Sekt-3.p'!$Q:$Q,'Sekt-3.p'!$A:$A,1,'Sekt-3.p'!$B:$B,$A82,'Sekt-3.p'!$P:$P,$D82)+SUMIFS('Sekt-3.p'!$W:$W,'Sekt-3.p'!$A:$A,1,'Sekt-3.p'!$B:$B,$A82,'Sekt-3.p'!$V:$V,$D82)+SUMIFS('Sekt-3.p'!$AC:$AC,'Sekt-3.p'!$A:$A,1,'Sekt-3.p'!$B:$B,$A82,'Sekt-3.p'!$AA:$AA,$D82)</f>
        <v>0</v>
      </c>
      <c r="W82" s="252">
        <f>SUMIFS('Sekt-3.p'!$F:$F,'Sekt-3.p'!$A:$A,1,'Sekt-3.p'!$B:$B,$A82,'Sekt-3.p'!$D:$D,$D82)+SUMIFS('Sekt-3.p'!$L:$L,'Sekt-3.p'!$A:$A,1,'Sekt-3.p'!$B:$B,$A82,'Sekt-3.p'!$J:$J,$D82)+SUMIFS('Sekt-3.p'!$R:$R,'Sekt-3.p'!$A:$A,1,'Sekt-3.p'!$B:$B,$A82,'Sekt-3.p'!$P:$P,$D82)+SUMIFS('Sekt-3.p'!$X:$X,'Sekt-3.p'!$A:$A,1,'Sekt-3.p'!$B:$B,$A82,'Sekt-3.p'!$V:$V,$D82)+SUMIFS('Sekt-3.p'!$AD:$AD,'Sekt-3.p'!$A:$A,1,'Sekt-3.p'!$B:$B,$A82,'Sekt-3.p'!$AA:$AA,$D82)</f>
        <v>0</v>
      </c>
      <c r="X82" s="191"/>
      <c r="Y82" s="183">
        <f>SUMIFS('Sekt-3.p'!$E:$E,'Sekt-3.p'!$A:$A,2,'Sekt-3.p'!$B:$B,$A82,'Sekt-3.p'!$D:$D,$D82)+SUMIFS('Sekt-3.p'!$K:$K,'Sekt-3.p'!$A:$A,2,'Sekt-3.p'!$B:$B,$A82,'Sekt-3.p'!$J:$J,$D82)+SUMIFS('Sekt-3.p'!$Q:$Q,'Sekt-3.p'!$A:$A,2,'Sekt-3.p'!$B:$B,$A82,'Sekt-3.p'!$P:$P,$D82)+SUMIFS('Sekt-3.p'!$W:$W,'Sekt-3.p'!$A:$A,2,'Sekt-3.p'!$B:$B,$A82,'Sekt-3.p'!$V:$V,$D82)+SUMIFS('Sekt-3.p'!$AC:$AC,'Sekt-3.p'!$A:$A,2,'Sekt-3.p'!$B:$B,$A82,'Sekt-3.p'!$AA:$AA,$D82)</f>
        <v>0</v>
      </c>
      <c r="Z82" s="252">
        <f>SUMIFS('Sekt-3.p'!$F:$F,'Sekt-3.p'!$A:$A,2,'Sekt-3.p'!$B:$B,$A82,'Sekt-3.p'!$D:$D,$D82)+SUMIFS('Sekt-3.p'!$L:$L,'Sekt-3.p'!$A:$A,2,'Sekt-3.p'!$B:$B,$A82,'Sekt-3.p'!$J:$J,$D82)+SUMIFS('Sekt-3.p'!$R:$R,'Sekt-3.p'!$A:$A,2,'Sekt-3.p'!$B:$B,$A82,'Sekt-3.p'!$P:$P,$D82)+SUMIFS('Sekt-3.p'!$X:$X,'Sekt-3.p'!$A:$A,2,'Sekt-3.p'!$B:$B,$A82,'Sekt-3.p'!$V:$V,$D82)+SUMIFS('Sekt-3.p'!$AD:$AD,'Sekt-3.p'!$A:$A,2,'Sekt-3.p'!$B:$B,$A82,'Sekt-3.p'!$AA:$AA,$D82)</f>
        <v>0</v>
      </c>
      <c r="AA82" s="184">
        <f t="shared" si="24"/>
        <v>0</v>
      </c>
      <c r="AB82" s="254">
        <f t="shared" si="25"/>
        <v>0</v>
      </c>
      <c r="AC82" s="191"/>
      <c r="AD82" s="183">
        <f>SUMIFS('Sekt-4.p'!$E:$E,'Sekt-4.p'!$A:$A,1,'Sekt-4.p'!$B:$B,$A82,'Sekt-4.p'!$D:$D,$D82)+SUMIFS('Sekt-4.p'!$K:$K,'Sekt-4.p'!$A:$A,1,'Sekt-4.p'!$B:$B,$A82,'Sekt-4.p'!$J:$J,$D82)+SUMIFS('Sekt-4.p'!$Q:$Q,'Sekt-4.p'!$A:$A,1,'Sekt-4.p'!$B:$B,$A82,'Sekt-4.p'!$P:$P,$D82)+SUMIFS('Sekt-4.p'!$W:$W,'Sekt-4.p'!$A:$A,1,'Sekt-4.p'!$B:$B,$A82,'Sekt-4.p'!$V:$V,$D82)+SUMIFS('Sekt-4.p'!$AC:$AC,'Sekt-4.p'!$A:$A,1,'Sekt-4.p'!$B:$B,$A82,'Sekt-4.p'!$AA:$AA,$D82)</f>
        <v>0</v>
      </c>
      <c r="AE82" s="252">
        <f>SUMIFS('Sekt-4.p'!$F:$F,'Sekt-4.p'!$A:$A,1,'Sekt-4.p'!$B:$B,$A82,'Sekt-4.p'!$D:$D,$D82)+SUMIFS('Sekt-4.p'!$L:$L,'Sekt-4.p'!$A:$A,1,'Sekt-4.p'!$B:$B,$A82,'Sekt-4.p'!$J:$J,$D82)+SUMIFS('Sekt-4.p'!$R:$R,'Sekt-4.p'!$A:$A,1,'Sekt-4.p'!$B:$B,$A82,'Sekt-4.p'!$P:$P,$D82)+SUMIFS('Sekt-4.p'!$X:$X,'Sekt-4.p'!$A:$A,1,'Sekt-4.p'!$B:$B,$A82,'Sekt-4.p'!$V:$V,$D82)+SUMIFS('Sekt-4.p'!$AD:$AD,'Sekt-4.p'!$A:$A,1,'Sekt-4.p'!$B:$B,$A82,'Sekt-4.p'!$AA:$AA,$D82)</f>
        <v>0</v>
      </c>
      <c r="AF82" s="191"/>
      <c r="AG82" s="183">
        <f>SUMIFS('Sekt-4.p'!$E:$E,'Sekt-4.p'!$A:$A,1,'Sekt-4.p'!$B:$B,$A82,'Sekt-4.p'!$D:$D,$D82)+SUMIFS('Sekt-4.p'!$K:$K,'Sekt-4.p'!$A:$A,1,'Sekt-4.p'!$B:$B,$A82,'Sekt-4.p'!$J:$J,$D82)+SUMIFS('Sekt-4.p'!$Q:$Q,'Sekt-4.p'!$A:$A,1,'Sekt-4.p'!$B:$B,$A82,'Sekt-4.p'!$P:$P,$D82)+SUMIFS('Sekt-4.p'!$W:$W,'Sekt-4.p'!$A:$A,1,'Sekt-4.p'!$B:$B,$A82,'Sekt-4.p'!$V:$V,$D82)+SUMIFS('Sekt-4.p'!$AC:$AC,'Sekt-4.p'!$A:$A,1,'Sekt-4.p'!$B:$B,$A82,'Sekt-4.p'!$AA:$AA,$D82)</f>
        <v>0</v>
      </c>
      <c r="AH82" s="252">
        <f>SUMIFS('Sekt-4.p'!$F:$F,'Sekt-4.p'!$A:$A,1,'Sekt-4.p'!$B:$B,$A82,'Sekt-4.p'!$D:$D,$D82)+SUMIFS('Sekt-4.p'!$L:$L,'Sekt-4.p'!$A:$A,1,'Sekt-4.p'!$B:$B,$A82,'Sekt-4.p'!$J:$J,$D82)+SUMIFS('Sekt-4.p'!$R:$R,'Sekt-4.p'!$A:$A,1,'Sekt-4.p'!$B:$B,$A82,'Sekt-4.p'!$P:$P,$D82)+SUMIFS('Sekt-4.p'!$X:$X,'Sekt-4.p'!$A:$A,1,'Sekt-4.p'!$B:$B,$A82,'Sekt-4.p'!$V:$V,$D82)+SUMIFS('Sekt-4.p'!$AD:$AD,'Sekt-4.p'!$A:$A,1,'Sekt-4.p'!$B:$B,$A82,'Sekt-4.p'!$AA:$AA,$D82)</f>
        <v>0</v>
      </c>
      <c r="AI82" s="184">
        <f t="shared" si="26"/>
        <v>0</v>
      </c>
      <c r="AJ82" s="257">
        <f t="shared" si="27"/>
        <v>0</v>
      </c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1:51" ht="12.75" customHeight="1" x14ac:dyDescent="0.15">
      <c r="A83" s="173"/>
      <c r="B83" s="217">
        <f>COUNTIF(C$10:C83,C83)</f>
        <v>0</v>
      </c>
      <c r="C83" s="219"/>
      <c r="D83" s="211"/>
      <c r="E83" s="189"/>
      <c r="F83" s="183">
        <f>SUMIFS('Sekt-1.p'!$E:$E,'Sekt-1.p'!$A:$A,1,'Sekt-1.p'!$B:$B,$A83,'Sekt-1.p'!$D:$D,$D83)+SUMIFS('Sekt-1.p'!$K:$K,'Sekt-1.p'!$A:$A,1,'Sekt-1.p'!$B:$B,$A83,'Sekt-1.p'!$J:$J,$D83)+SUMIFS('Sekt-1.p'!$Q:$Q,'Sekt-1.p'!$A:$A,1,'Sekt-1.p'!$B:$B,$A83,'Sekt-1.p'!$P:$P,$D83)+SUMIFS('Sekt-1.p'!$W:$W,'Sekt-1.p'!$A:$A,1,'Sekt-1.p'!$B:$B,$A83,'Sekt-1.p'!$V:$V,$D83)+SUMIFS('Sekt-1.p'!$AC:$AC,'Sekt-1.p'!$A:$A,1,'Sekt-1.p'!$B:$B,$A83,'Sekt-1.p'!$AA:$AA,$D83)</f>
        <v>0</v>
      </c>
      <c r="G83" s="252">
        <f>SUMIFS('Sekt-1.p'!$F:$F,'Sekt-1.p'!$A:$A,1,'Sekt-1.p'!$B:$B,$A83,'Sekt-1.p'!$D:$D,$D83)+SUMIFS('Sekt-1.p'!$L:$L,'Sekt-1.p'!$A:$A,1,'Sekt-1.p'!$B:$B,$A83,'Sekt-1.p'!$J:$J,$D83)+SUMIFS('Sekt-1.p'!$R:$R,'Sekt-1.p'!$A:$A,1,'Sekt-1.p'!$B:$B,$A83,'Sekt-1.p'!$P:$P,$D83)+SUMIFS('Sekt-1.p'!$X:$X,'Sekt-1.p'!$A:$A,1,'Sekt-1.p'!$B:$B,$A83,'Sekt-1.p'!$V:$V,$D83)+SUMIFS('Sekt-1.p'!$AD:$AD,'Sekt-1.p'!$A:$A,1,'Sekt-1.p'!$B:$B,$A83,'Sekt-1.p'!$AA:$AA,$D83)</f>
        <v>0</v>
      </c>
      <c r="H83" s="191"/>
      <c r="I83" s="183">
        <f>SUMIFS('Sekt-1.p'!$E:$E,'Sekt-1.p'!$A:$A,2,'Sekt-1.p'!$B:$B,$A83,'Sekt-1.p'!$D:$D,$D83)+SUMIFS('Sekt-1.p'!$K:$K,'Sekt-1.p'!$A:$A,2,'Sekt-1.p'!$B:$B,$A83,'Sekt-1.p'!$J:$J,$D83)+SUMIFS('Sekt-1.p'!$Q:$Q,'Sekt-1.p'!$A:$A,2,'Sekt-1.p'!$B:$B,$A83,'Sekt-1.p'!$P:$P,$D83)+SUMIFS('Sekt-1.p'!$W:$W,'Sekt-1.p'!$A:$A,2,'Sekt-1.p'!$B:$B,$A83,'Sekt-1.p'!$V:$V,$D83)+SUMIFS('Sekt-1.p'!$AC:$AC,'Sekt-1.p'!$A:$A,2,'Sekt-1.p'!$B:$B,$A83,'Sekt-1.p'!$AA:$AA,$D83)</f>
        <v>0</v>
      </c>
      <c r="J83" s="253">
        <f>SUMIFS('Sekt-1.p'!$F:$F,'Sekt-1.p'!$A:$A,2,'Sekt-1.p'!$B:$B,$A83,'Sekt-1.p'!$D:$D,$D83)+SUMIFS('Sekt-1.p'!$L:$L,'Sekt-1.p'!$A:$A,2,'Sekt-1.p'!$B:$B,$A83,'Sekt-1.p'!$J:$J,$D83)+SUMIFS('Sekt-1.p'!$R:$R,'Sekt-1.p'!$A:$A,2,'Sekt-1.p'!$B:$B,$A83,'Sekt-1.p'!$P:$P,$D83)+SUMIFS('Sekt-1.p'!$X:$X,'Sekt-1.p'!$A:$A,2,'Sekt-1.p'!$B:$B,$A83,'Sekt-1.p'!$V:$V,$D83)+SUMIFS('Sekt-1.p'!$AD:$AD,'Sekt-1.p'!$A:$A,2,'Sekt-1.p'!$B:$B,$A83,'Sekt-1.p'!$AA:$AA,$D83)</f>
        <v>0</v>
      </c>
      <c r="K83" s="184">
        <f t="shared" si="20"/>
        <v>0</v>
      </c>
      <c r="L83" s="185">
        <f t="shared" si="21"/>
        <v>0</v>
      </c>
      <c r="M83" s="193"/>
      <c r="N83" s="183">
        <f>SUMIFS('Sekt-2.p'!$E:$E,'Sekt-2.p'!$A:$A,1,'Sekt-2.p'!$B:$B,$A83,'Sekt-2.p'!$D:$D,$D83)+SUMIFS('Sekt-2.p'!$K:$K,'Sekt-2.p'!$A:$A,1,'Sekt-2.p'!$B:$B,$A83,'Sekt-2.p'!$J:$J,$D83)+SUMIFS('Sekt-2.p'!$Q:$Q,'Sekt-2.p'!$A:$A,1,'Sekt-2.p'!$B:$B,$A83,'Sekt-2.p'!$P:$P,$D83)+SUMIFS('Sekt-2.p'!$W:$W,'Sekt-2.p'!$A:$A,1,'Sekt-2.p'!$B:$B,$A83,'Sekt-2.p'!$V:$V,$D83)+SUMIFS('Sekt-2.p'!$AC:$AC,'Sekt-2.p'!$A:$A,1,'Sekt-2.p'!$B:$B,$A83,'Sekt-2.p'!$AA:$AA,$D83)</f>
        <v>0</v>
      </c>
      <c r="O83" s="252">
        <f>SUMIFS('Sekt-2.p'!$F:$F,'Sekt-2.p'!$A:$A,1,'Sekt-2.p'!$B:$B,$A83,'Sekt-2.p'!$D:$D,$D83)+SUMIFS('Sekt-2.p'!$L:$L,'Sekt-2.p'!$A:$A,1,'Sekt-2.p'!$B:$B,$A83,'Sekt-2.p'!$J:$J,$D83)+SUMIFS('Sekt-2.p'!$R:$R,'Sekt-2.p'!$A:$A,1,'Sekt-2.p'!$B:$B,$A83,'Sekt-2.p'!$P:$P,$D83)+SUMIFS('Sekt-2.p'!$X:$X,'Sekt-2.p'!$A:$A,1,'Sekt-2.p'!$B:$B,$A83,'Sekt-2.p'!$V:$V,$D83)+SUMIFS('Sekt-2.p'!$AD:$AD,'Sekt-2.p'!$A:$A,1,'Sekt-2.p'!$B:$B,$A83,'Sekt-2.p'!$AA:$AA,$D83)</f>
        <v>0</v>
      </c>
      <c r="P83" s="191"/>
      <c r="Q83" s="183">
        <f>SUMIFS('Sekt-2.p'!$E:$E,'Sekt-2.p'!$A:$A,2,'Sekt-2.p'!$B:$B,$A83,'Sekt-2.p'!$D:$D,$D83)+SUMIFS('Sekt-2.p'!$K:$K,'Sekt-2.p'!$A:$A,2,'Sekt-2.p'!$B:$B,$A83,'Sekt-2.p'!$J:$J,$D83)+SUMIFS('Sekt-2.p'!$Q:$Q,'Sekt-2.p'!$A:$A,2,'Sekt-2.p'!$B:$B,$A83,'Sekt-2.p'!$P:$P,$D83)+SUMIFS('Sekt-2.p'!$W:$W,'Sekt-2.p'!$A:$A,2,'Sekt-2.p'!$B:$B,$A83,'Sekt-2.p'!$V:$V,$D83)+SUMIFS('Sekt-2.p'!$AC:$AC,'Sekt-2.p'!$A:$A,2,'Sekt-2.p'!$B:$B,$A83,'Sekt-2.p'!$AA:$AA,$D83)</f>
        <v>0</v>
      </c>
      <c r="R83" s="253">
        <f>SUMIFS('Sekt-2.p'!$F:$F,'Sekt-2.p'!$A:$A,2,'Sekt-2.p'!$B:$B,$A83,'Sekt-2.p'!$D:$D,$D83)+SUMIFS('Sekt-2.p'!$L:$L,'Sekt-2.p'!$A:$A,2,'Sekt-2.p'!$B:$B,$A83,'Sekt-2.p'!$J:$J,$D83)+SUMIFS('Sekt-2.p'!$R:$R,'Sekt-2.p'!$A:$A,2,'Sekt-2.p'!$B:$B,$A83,'Sekt-2.p'!$P:$P,$D83)+SUMIFS('Sekt-2.p'!$X:$X,'Sekt-2.p'!$A:$A,2,'Sekt-2.p'!$B:$B,$A83,'Sekt-2.p'!$V:$V,$D83)+SUMIFS('Sekt-2.p'!$AD:$AD,'Sekt-2.p'!$A:$A,2,'Sekt-2.p'!$B:$B,$A83,'Sekt-2.p'!$AA:$AA,$D83)</f>
        <v>0</v>
      </c>
      <c r="S83" s="184">
        <f t="shared" si="22"/>
        <v>0</v>
      </c>
      <c r="T83" s="185">
        <f t="shared" si="23"/>
        <v>0</v>
      </c>
      <c r="U83" s="191"/>
      <c r="V83" s="183">
        <f>SUMIFS('Sekt-3.p'!$E:$E,'Sekt-3.p'!$A:$A,1,'Sekt-3.p'!$B:$B,$A83,'Sekt-3.p'!$D:$D,$D83)+SUMIFS('Sekt-3.p'!$K:$K,'Sekt-3.p'!$A:$A,1,'Sekt-3.p'!$B:$B,$A83,'Sekt-3.p'!$J:$J,$D83)+SUMIFS('Sekt-3.p'!$Q:$Q,'Sekt-3.p'!$A:$A,1,'Sekt-3.p'!$B:$B,$A83,'Sekt-3.p'!$P:$P,$D83)+SUMIFS('Sekt-3.p'!$W:$W,'Sekt-3.p'!$A:$A,1,'Sekt-3.p'!$B:$B,$A83,'Sekt-3.p'!$V:$V,$D83)+SUMIFS('Sekt-3.p'!$AC:$AC,'Sekt-3.p'!$A:$A,1,'Sekt-3.p'!$B:$B,$A83,'Sekt-3.p'!$AA:$AA,$D83)</f>
        <v>0</v>
      </c>
      <c r="W83" s="252">
        <f>SUMIFS('Sekt-3.p'!$F:$F,'Sekt-3.p'!$A:$A,1,'Sekt-3.p'!$B:$B,$A83,'Sekt-3.p'!$D:$D,$D83)+SUMIFS('Sekt-3.p'!$L:$L,'Sekt-3.p'!$A:$A,1,'Sekt-3.p'!$B:$B,$A83,'Sekt-3.p'!$J:$J,$D83)+SUMIFS('Sekt-3.p'!$R:$R,'Sekt-3.p'!$A:$A,1,'Sekt-3.p'!$B:$B,$A83,'Sekt-3.p'!$P:$P,$D83)+SUMIFS('Sekt-3.p'!$X:$X,'Sekt-3.p'!$A:$A,1,'Sekt-3.p'!$B:$B,$A83,'Sekt-3.p'!$V:$V,$D83)+SUMIFS('Sekt-3.p'!$AD:$AD,'Sekt-3.p'!$A:$A,1,'Sekt-3.p'!$B:$B,$A83,'Sekt-3.p'!$AA:$AA,$D83)</f>
        <v>0</v>
      </c>
      <c r="X83" s="191"/>
      <c r="Y83" s="183">
        <f>SUMIFS('Sekt-3.p'!$E:$E,'Sekt-3.p'!$A:$A,2,'Sekt-3.p'!$B:$B,$A83,'Sekt-3.p'!$D:$D,$D83)+SUMIFS('Sekt-3.p'!$K:$K,'Sekt-3.p'!$A:$A,2,'Sekt-3.p'!$B:$B,$A83,'Sekt-3.p'!$J:$J,$D83)+SUMIFS('Sekt-3.p'!$Q:$Q,'Sekt-3.p'!$A:$A,2,'Sekt-3.p'!$B:$B,$A83,'Sekt-3.p'!$P:$P,$D83)+SUMIFS('Sekt-3.p'!$W:$W,'Sekt-3.p'!$A:$A,2,'Sekt-3.p'!$B:$B,$A83,'Sekt-3.p'!$V:$V,$D83)+SUMIFS('Sekt-3.p'!$AC:$AC,'Sekt-3.p'!$A:$A,2,'Sekt-3.p'!$B:$B,$A83,'Sekt-3.p'!$AA:$AA,$D83)</f>
        <v>0</v>
      </c>
      <c r="Z83" s="252">
        <f>SUMIFS('Sekt-3.p'!$F:$F,'Sekt-3.p'!$A:$A,2,'Sekt-3.p'!$B:$B,$A83,'Sekt-3.p'!$D:$D,$D83)+SUMIFS('Sekt-3.p'!$L:$L,'Sekt-3.p'!$A:$A,2,'Sekt-3.p'!$B:$B,$A83,'Sekt-3.p'!$J:$J,$D83)+SUMIFS('Sekt-3.p'!$R:$R,'Sekt-3.p'!$A:$A,2,'Sekt-3.p'!$B:$B,$A83,'Sekt-3.p'!$P:$P,$D83)+SUMIFS('Sekt-3.p'!$X:$X,'Sekt-3.p'!$A:$A,2,'Sekt-3.p'!$B:$B,$A83,'Sekt-3.p'!$V:$V,$D83)+SUMIFS('Sekt-3.p'!$AD:$AD,'Sekt-3.p'!$A:$A,2,'Sekt-3.p'!$B:$B,$A83,'Sekt-3.p'!$AA:$AA,$D83)</f>
        <v>0</v>
      </c>
      <c r="AA83" s="184">
        <f t="shared" si="24"/>
        <v>0</v>
      </c>
      <c r="AB83" s="254">
        <f t="shared" si="25"/>
        <v>0</v>
      </c>
      <c r="AC83" s="191"/>
      <c r="AD83" s="183">
        <f>SUMIFS('Sekt-4.p'!$E:$E,'Sekt-4.p'!$A:$A,1,'Sekt-4.p'!$B:$B,$A83,'Sekt-4.p'!$D:$D,$D83)+SUMIFS('Sekt-4.p'!$K:$K,'Sekt-4.p'!$A:$A,1,'Sekt-4.p'!$B:$B,$A83,'Sekt-4.p'!$J:$J,$D83)+SUMIFS('Sekt-4.p'!$Q:$Q,'Sekt-4.p'!$A:$A,1,'Sekt-4.p'!$B:$B,$A83,'Sekt-4.p'!$P:$P,$D83)+SUMIFS('Sekt-4.p'!$W:$W,'Sekt-4.p'!$A:$A,1,'Sekt-4.p'!$B:$B,$A83,'Sekt-4.p'!$V:$V,$D83)+SUMIFS('Sekt-4.p'!$AC:$AC,'Sekt-4.p'!$A:$A,1,'Sekt-4.p'!$B:$B,$A83,'Sekt-4.p'!$AA:$AA,$D83)</f>
        <v>0</v>
      </c>
      <c r="AE83" s="252">
        <f>SUMIFS('Sekt-4.p'!$F:$F,'Sekt-4.p'!$A:$A,1,'Sekt-4.p'!$B:$B,$A83,'Sekt-4.p'!$D:$D,$D83)+SUMIFS('Sekt-4.p'!$L:$L,'Sekt-4.p'!$A:$A,1,'Sekt-4.p'!$B:$B,$A83,'Sekt-4.p'!$J:$J,$D83)+SUMIFS('Sekt-4.p'!$R:$R,'Sekt-4.p'!$A:$A,1,'Sekt-4.p'!$B:$B,$A83,'Sekt-4.p'!$P:$P,$D83)+SUMIFS('Sekt-4.p'!$X:$X,'Sekt-4.p'!$A:$A,1,'Sekt-4.p'!$B:$B,$A83,'Sekt-4.p'!$V:$V,$D83)+SUMIFS('Sekt-4.p'!$AD:$AD,'Sekt-4.p'!$A:$A,1,'Sekt-4.p'!$B:$B,$A83,'Sekt-4.p'!$AA:$AA,$D83)</f>
        <v>0</v>
      </c>
      <c r="AF83" s="191"/>
      <c r="AG83" s="183">
        <f>SUMIFS('Sekt-4.p'!$E:$E,'Sekt-4.p'!$A:$A,1,'Sekt-4.p'!$B:$B,$A83,'Sekt-4.p'!$D:$D,$D83)+SUMIFS('Sekt-4.p'!$K:$K,'Sekt-4.p'!$A:$A,1,'Sekt-4.p'!$B:$B,$A83,'Sekt-4.p'!$J:$J,$D83)+SUMIFS('Sekt-4.p'!$Q:$Q,'Sekt-4.p'!$A:$A,1,'Sekt-4.p'!$B:$B,$A83,'Sekt-4.p'!$P:$P,$D83)+SUMIFS('Sekt-4.p'!$W:$W,'Sekt-4.p'!$A:$A,1,'Sekt-4.p'!$B:$B,$A83,'Sekt-4.p'!$V:$V,$D83)+SUMIFS('Sekt-4.p'!$AC:$AC,'Sekt-4.p'!$A:$A,1,'Sekt-4.p'!$B:$B,$A83,'Sekt-4.p'!$AA:$AA,$D83)</f>
        <v>0</v>
      </c>
      <c r="AH83" s="252">
        <f>SUMIFS('Sekt-4.p'!$F:$F,'Sekt-4.p'!$A:$A,1,'Sekt-4.p'!$B:$B,$A83,'Sekt-4.p'!$D:$D,$D83)+SUMIFS('Sekt-4.p'!$L:$L,'Sekt-4.p'!$A:$A,1,'Sekt-4.p'!$B:$B,$A83,'Sekt-4.p'!$J:$J,$D83)+SUMIFS('Sekt-4.p'!$R:$R,'Sekt-4.p'!$A:$A,1,'Sekt-4.p'!$B:$B,$A83,'Sekt-4.p'!$P:$P,$D83)+SUMIFS('Sekt-4.p'!$X:$X,'Sekt-4.p'!$A:$A,1,'Sekt-4.p'!$B:$B,$A83,'Sekt-4.p'!$V:$V,$D83)+SUMIFS('Sekt-4.p'!$AD:$AD,'Sekt-4.p'!$A:$A,1,'Sekt-4.p'!$B:$B,$A83,'Sekt-4.p'!$AA:$AA,$D83)</f>
        <v>0</v>
      </c>
      <c r="AI83" s="184">
        <f t="shared" si="26"/>
        <v>0</v>
      </c>
      <c r="AJ83" s="257">
        <f t="shared" si="27"/>
        <v>0</v>
      </c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1:51" ht="12.75" customHeight="1" x14ac:dyDescent="0.15">
      <c r="A84" s="173"/>
      <c r="B84" s="217">
        <f>COUNTIF(C$10:C84,C84)</f>
        <v>0</v>
      </c>
      <c r="C84" s="219"/>
      <c r="D84" s="211"/>
      <c r="E84" s="189"/>
      <c r="F84" s="183">
        <f>SUMIFS('Sekt-1.p'!$E:$E,'Sekt-1.p'!$A:$A,1,'Sekt-1.p'!$B:$B,$A84,'Sekt-1.p'!$D:$D,$D84)+SUMIFS('Sekt-1.p'!$K:$K,'Sekt-1.p'!$A:$A,1,'Sekt-1.p'!$B:$B,$A84,'Sekt-1.p'!$J:$J,$D84)+SUMIFS('Sekt-1.p'!$Q:$Q,'Sekt-1.p'!$A:$A,1,'Sekt-1.p'!$B:$B,$A84,'Sekt-1.p'!$P:$P,$D84)+SUMIFS('Sekt-1.p'!$W:$W,'Sekt-1.p'!$A:$A,1,'Sekt-1.p'!$B:$B,$A84,'Sekt-1.p'!$V:$V,$D84)+SUMIFS('Sekt-1.p'!$AC:$AC,'Sekt-1.p'!$A:$A,1,'Sekt-1.p'!$B:$B,$A84,'Sekt-1.p'!$AA:$AA,$D84)</f>
        <v>0</v>
      </c>
      <c r="G84" s="252">
        <f>SUMIFS('Sekt-1.p'!$F:$F,'Sekt-1.p'!$A:$A,1,'Sekt-1.p'!$B:$B,$A84,'Sekt-1.p'!$D:$D,$D84)+SUMIFS('Sekt-1.p'!$L:$L,'Sekt-1.p'!$A:$A,1,'Sekt-1.p'!$B:$B,$A84,'Sekt-1.p'!$J:$J,$D84)+SUMIFS('Sekt-1.p'!$R:$R,'Sekt-1.p'!$A:$A,1,'Sekt-1.p'!$B:$B,$A84,'Sekt-1.p'!$P:$P,$D84)+SUMIFS('Sekt-1.p'!$X:$X,'Sekt-1.p'!$A:$A,1,'Sekt-1.p'!$B:$B,$A84,'Sekt-1.p'!$V:$V,$D84)+SUMIFS('Sekt-1.p'!$AD:$AD,'Sekt-1.p'!$A:$A,1,'Sekt-1.p'!$B:$B,$A84,'Sekt-1.p'!$AA:$AA,$D84)</f>
        <v>0</v>
      </c>
      <c r="H84" s="191"/>
      <c r="I84" s="183">
        <f>SUMIFS('Sekt-1.p'!$E:$E,'Sekt-1.p'!$A:$A,2,'Sekt-1.p'!$B:$B,$A84,'Sekt-1.p'!$D:$D,$D84)+SUMIFS('Sekt-1.p'!$K:$K,'Sekt-1.p'!$A:$A,2,'Sekt-1.p'!$B:$B,$A84,'Sekt-1.p'!$J:$J,$D84)+SUMIFS('Sekt-1.p'!$Q:$Q,'Sekt-1.p'!$A:$A,2,'Sekt-1.p'!$B:$B,$A84,'Sekt-1.p'!$P:$P,$D84)+SUMIFS('Sekt-1.p'!$W:$W,'Sekt-1.p'!$A:$A,2,'Sekt-1.p'!$B:$B,$A84,'Sekt-1.p'!$V:$V,$D84)+SUMIFS('Sekt-1.p'!$AC:$AC,'Sekt-1.p'!$A:$A,2,'Sekt-1.p'!$B:$B,$A84,'Sekt-1.p'!$AA:$AA,$D84)</f>
        <v>0</v>
      </c>
      <c r="J84" s="253">
        <f>SUMIFS('Sekt-1.p'!$F:$F,'Sekt-1.p'!$A:$A,2,'Sekt-1.p'!$B:$B,$A84,'Sekt-1.p'!$D:$D,$D84)+SUMIFS('Sekt-1.p'!$L:$L,'Sekt-1.p'!$A:$A,2,'Sekt-1.p'!$B:$B,$A84,'Sekt-1.p'!$J:$J,$D84)+SUMIFS('Sekt-1.p'!$R:$R,'Sekt-1.p'!$A:$A,2,'Sekt-1.p'!$B:$B,$A84,'Sekt-1.p'!$P:$P,$D84)+SUMIFS('Sekt-1.p'!$X:$X,'Sekt-1.p'!$A:$A,2,'Sekt-1.p'!$B:$B,$A84,'Sekt-1.p'!$V:$V,$D84)+SUMIFS('Sekt-1.p'!$AD:$AD,'Sekt-1.p'!$A:$A,2,'Sekt-1.p'!$B:$B,$A84,'Sekt-1.p'!$AA:$AA,$D84)</f>
        <v>0</v>
      </c>
      <c r="K84" s="184">
        <f t="shared" si="20"/>
        <v>0</v>
      </c>
      <c r="L84" s="185">
        <f t="shared" si="21"/>
        <v>0</v>
      </c>
      <c r="M84" s="193"/>
      <c r="N84" s="183">
        <f>SUMIFS('Sekt-2.p'!$E:$E,'Sekt-2.p'!$A:$A,1,'Sekt-2.p'!$B:$B,$A84,'Sekt-2.p'!$D:$D,$D84)+SUMIFS('Sekt-2.p'!$K:$K,'Sekt-2.p'!$A:$A,1,'Sekt-2.p'!$B:$B,$A84,'Sekt-2.p'!$J:$J,$D84)+SUMIFS('Sekt-2.p'!$Q:$Q,'Sekt-2.p'!$A:$A,1,'Sekt-2.p'!$B:$B,$A84,'Sekt-2.p'!$P:$P,$D84)+SUMIFS('Sekt-2.p'!$W:$W,'Sekt-2.p'!$A:$A,1,'Sekt-2.p'!$B:$B,$A84,'Sekt-2.p'!$V:$V,$D84)+SUMIFS('Sekt-2.p'!$AC:$AC,'Sekt-2.p'!$A:$A,1,'Sekt-2.p'!$B:$B,$A84,'Sekt-2.p'!$AA:$AA,$D84)</f>
        <v>0</v>
      </c>
      <c r="O84" s="252">
        <f>SUMIFS('Sekt-2.p'!$F:$F,'Sekt-2.p'!$A:$A,1,'Sekt-2.p'!$B:$B,$A84,'Sekt-2.p'!$D:$D,$D84)+SUMIFS('Sekt-2.p'!$L:$L,'Sekt-2.p'!$A:$A,1,'Sekt-2.p'!$B:$B,$A84,'Sekt-2.p'!$J:$J,$D84)+SUMIFS('Sekt-2.p'!$R:$R,'Sekt-2.p'!$A:$A,1,'Sekt-2.p'!$B:$B,$A84,'Sekt-2.p'!$P:$P,$D84)+SUMIFS('Sekt-2.p'!$X:$X,'Sekt-2.p'!$A:$A,1,'Sekt-2.p'!$B:$B,$A84,'Sekt-2.p'!$V:$V,$D84)+SUMIFS('Sekt-2.p'!$AD:$AD,'Sekt-2.p'!$A:$A,1,'Sekt-2.p'!$B:$B,$A84,'Sekt-2.p'!$AA:$AA,$D84)</f>
        <v>0</v>
      </c>
      <c r="P84" s="191"/>
      <c r="Q84" s="183">
        <f>SUMIFS('Sekt-2.p'!$E:$E,'Sekt-2.p'!$A:$A,2,'Sekt-2.p'!$B:$B,$A84,'Sekt-2.p'!$D:$D,$D84)+SUMIFS('Sekt-2.p'!$K:$K,'Sekt-2.p'!$A:$A,2,'Sekt-2.p'!$B:$B,$A84,'Sekt-2.p'!$J:$J,$D84)+SUMIFS('Sekt-2.p'!$Q:$Q,'Sekt-2.p'!$A:$A,2,'Sekt-2.p'!$B:$B,$A84,'Sekt-2.p'!$P:$P,$D84)+SUMIFS('Sekt-2.p'!$W:$W,'Sekt-2.p'!$A:$A,2,'Sekt-2.p'!$B:$B,$A84,'Sekt-2.p'!$V:$V,$D84)+SUMIFS('Sekt-2.p'!$AC:$AC,'Sekt-2.p'!$A:$A,2,'Sekt-2.p'!$B:$B,$A84,'Sekt-2.p'!$AA:$AA,$D84)</f>
        <v>0</v>
      </c>
      <c r="R84" s="253">
        <f>SUMIFS('Sekt-2.p'!$F:$F,'Sekt-2.p'!$A:$A,2,'Sekt-2.p'!$B:$B,$A84,'Sekt-2.p'!$D:$D,$D84)+SUMIFS('Sekt-2.p'!$L:$L,'Sekt-2.p'!$A:$A,2,'Sekt-2.p'!$B:$B,$A84,'Sekt-2.p'!$J:$J,$D84)+SUMIFS('Sekt-2.p'!$R:$R,'Sekt-2.p'!$A:$A,2,'Sekt-2.p'!$B:$B,$A84,'Sekt-2.p'!$P:$P,$D84)+SUMIFS('Sekt-2.p'!$X:$X,'Sekt-2.p'!$A:$A,2,'Sekt-2.p'!$B:$B,$A84,'Sekt-2.p'!$V:$V,$D84)+SUMIFS('Sekt-2.p'!$AD:$AD,'Sekt-2.p'!$A:$A,2,'Sekt-2.p'!$B:$B,$A84,'Sekt-2.p'!$AA:$AA,$D84)</f>
        <v>0</v>
      </c>
      <c r="S84" s="184">
        <f t="shared" si="22"/>
        <v>0</v>
      </c>
      <c r="T84" s="185">
        <f t="shared" si="23"/>
        <v>0</v>
      </c>
      <c r="U84" s="191"/>
      <c r="V84" s="183">
        <f>SUMIFS('Sekt-3.p'!$E:$E,'Sekt-3.p'!$A:$A,1,'Sekt-3.p'!$B:$B,$A84,'Sekt-3.p'!$D:$D,$D84)+SUMIFS('Sekt-3.p'!$K:$K,'Sekt-3.p'!$A:$A,1,'Sekt-3.p'!$B:$B,$A84,'Sekt-3.p'!$J:$J,$D84)+SUMIFS('Sekt-3.p'!$Q:$Q,'Sekt-3.p'!$A:$A,1,'Sekt-3.p'!$B:$B,$A84,'Sekt-3.p'!$P:$P,$D84)+SUMIFS('Sekt-3.p'!$W:$W,'Sekt-3.p'!$A:$A,1,'Sekt-3.p'!$B:$B,$A84,'Sekt-3.p'!$V:$V,$D84)+SUMIFS('Sekt-3.p'!$AC:$AC,'Sekt-3.p'!$A:$A,1,'Sekt-3.p'!$B:$B,$A84,'Sekt-3.p'!$AA:$AA,$D84)</f>
        <v>0</v>
      </c>
      <c r="W84" s="252">
        <f>SUMIFS('Sekt-3.p'!$F:$F,'Sekt-3.p'!$A:$A,1,'Sekt-3.p'!$B:$B,$A84,'Sekt-3.p'!$D:$D,$D84)+SUMIFS('Sekt-3.p'!$L:$L,'Sekt-3.p'!$A:$A,1,'Sekt-3.p'!$B:$B,$A84,'Sekt-3.p'!$J:$J,$D84)+SUMIFS('Sekt-3.p'!$R:$R,'Sekt-3.p'!$A:$A,1,'Sekt-3.p'!$B:$B,$A84,'Sekt-3.p'!$P:$P,$D84)+SUMIFS('Sekt-3.p'!$X:$X,'Sekt-3.p'!$A:$A,1,'Sekt-3.p'!$B:$B,$A84,'Sekt-3.p'!$V:$V,$D84)+SUMIFS('Sekt-3.p'!$AD:$AD,'Sekt-3.p'!$A:$A,1,'Sekt-3.p'!$B:$B,$A84,'Sekt-3.p'!$AA:$AA,$D84)</f>
        <v>0</v>
      </c>
      <c r="X84" s="191"/>
      <c r="Y84" s="183">
        <f>SUMIFS('Sekt-3.p'!$E:$E,'Sekt-3.p'!$A:$A,2,'Sekt-3.p'!$B:$B,$A84,'Sekt-3.p'!$D:$D,$D84)+SUMIFS('Sekt-3.p'!$K:$K,'Sekt-3.p'!$A:$A,2,'Sekt-3.p'!$B:$B,$A84,'Sekt-3.p'!$J:$J,$D84)+SUMIFS('Sekt-3.p'!$Q:$Q,'Sekt-3.p'!$A:$A,2,'Sekt-3.p'!$B:$B,$A84,'Sekt-3.p'!$P:$P,$D84)+SUMIFS('Sekt-3.p'!$W:$W,'Sekt-3.p'!$A:$A,2,'Sekt-3.p'!$B:$B,$A84,'Sekt-3.p'!$V:$V,$D84)+SUMIFS('Sekt-3.p'!$AC:$AC,'Sekt-3.p'!$A:$A,2,'Sekt-3.p'!$B:$B,$A84,'Sekt-3.p'!$AA:$AA,$D84)</f>
        <v>0</v>
      </c>
      <c r="Z84" s="252">
        <f>SUMIFS('Sekt-3.p'!$F:$F,'Sekt-3.p'!$A:$A,2,'Sekt-3.p'!$B:$B,$A84,'Sekt-3.p'!$D:$D,$D84)+SUMIFS('Sekt-3.p'!$L:$L,'Sekt-3.p'!$A:$A,2,'Sekt-3.p'!$B:$B,$A84,'Sekt-3.p'!$J:$J,$D84)+SUMIFS('Sekt-3.p'!$R:$R,'Sekt-3.p'!$A:$A,2,'Sekt-3.p'!$B:$B,$A84,'Sekt-3.p'!$P:$P,$D84)+SUMIFS('Sekt-3.p'!$X:$X,'Sekt-3.p'!$A:$A,2,'Sekt-3.p'!$B:$B,$A84,'Sekt-3.p'!$V:$V,$D84)+SUMIFS('Sekt-3.p'!$AD:$AD,'Sekt-3.p'!$A:$A,2,'Sekt-3.p'!$B:$B,$A84,'Sekt-3.p'!$AA:$AA,$D84)</f>
        <v>0</v>
      </c>
      <c r="AA84" s="184">
        <f t="shared" si="24"/>
        <v>0</v>
      </c>
      <c r="AB84" s="254">
        <f t="shared" si="25"/>
        <v>0</v>
      </c>
      <c r="AC84" s="191"/>
      <c r="AD84" s="183">
        <f>SUMIFS('Sekt-4.p'!$E:$E,'Sekt-4.p'!$A:$A,1,'Sekt-4.p'!$B:$B,$A84,'Sekt-4.p'!$D:$D,$D84)+SUMIFS('Sekt-4.p'!$K:$K,'Sekt-4.p'!$A:$A,1,'Sekt-4.p'!$B:$B,$A84,'Sekt-4.p'!$J:$J,$D84)+SUMIFS('Sekt-4.p'!$Q:$Q,'Sekt-4.p'!$A:$A,1,'Sekt-4.p'!$B:$B,$A84,'Sekt-4.p'!$P:$P,$D84)+SUMIFS('Sekt-4.p'!$W:$W,'Sekt-4.p'!$A:$A,1,'Sekt-4.p'!$B:$B,$A84,'Sekt-4.p'!$V:$V,$D84)+SUMIFS('Sekt-4.p'!$AC:$AC,'Sekt-4.p'!$A:$A,1,'Sekt-4.p'!$B:$B,$A84,'Sekt-4.p'!$AA:$AA,$D84)</f>
        <v>0</v>
      </c>
      <c r="AE84" s="252">
        <f>SUMIFS('Sekt-4.p'!$F:$F,'Sekt-4.p'!$A:$A,1,'Sekt-4.p'!$B:$B,$A84,'Sekt-4.p'!$D:$D,$D84)+SUMIFS('Sekt-4.p'!$L:$L,'Sekt-4.p'!$A:$A,1,'Sekt-4.p'!$B:$B,$A84,'Sekt-4.p'!$J:$J,$D84)+SUMIFS('Sekt-4.p'!$R:$R,'Sekt-4.p'!$A:$A,1,'Sekt-4.p'!$B:$B,$A84,'Sekt-4.p'!$P:$P,$D84)+SUMIFS('Sekt-4.p'!$X:$X,'Sekt-4.p'!$A:$A,1,'Sekt-4.p'!$B:$B,$A84,'Sekt-4.p'!$V:$V,$D84)+SUMIFS('Sekt-4.p'!$AD:$AD,'Sekt-4.p'!$A:$A,1,'Sekt-4.p'!$B:$B,$A84,'Sekt-4.p'!$AA:$AA,$D84)</f>
        <v>0</v>
      </c>
      <c r="AF84" s="191"/>
      <c r="AG84" s="183">
        <f>SUMIFS('Sekt-4.p'!$E:$E,'Sekt-4.p'!$A:$A,1,'Sekt-4.p'!$B:$B,$A84,'Sekt-4.p'!$D:$D,$D84)+SUMIFS('Sekt-4.p'!$K:$K,'Sekt-4.p'!$A:$A,1,'Sekt-4.p'!$B:$B,$A84,'Sekt-4.p'!$J:$J,$D84)+SUMIFS('Sekt-4.p'!$Q:$Q,'Sekt-4.p'!$A:$A,1,'Sekt-4.p'!$B:$B,$A84,'Sekt-4.p'!$P:$P,$D84)+SUMIFS('Sekt-4.p'!$W:$W,'Sekt-4.p'!$A:$A,1,'Sekt-4.p'!$B:$B,$A84,'Sekt-4.p'!$V:$V,$D84)+SUMIFS('Sekt-4.p'!$AC:$AC,'Sekt-4.p'!$A:$A,1,'Sekt-4.p'!$B:$B,$A84,'Sekt-4.p'!$AA:$AA,$D84)</f>
        <v>0</v>
      </c>
      <c r="AH84" s="252">
        <f>SUMIFS('Sekt-4.p'!$F:$F,'Sekt-4.p'!$A:$A,1,'Sekt-4.p'!$B:$B,$A84,'Sekt-4.p'!$D:$D,$D84)+SUMIFS('Sekt-4.p'!$L:$L,'Sekt-4.p'!$A:$A,1,'Sekt-4.p'!$B:$B,$A84,'Sekt-4.p'!$J:$J,$D84)+SUMIFS('Sekt-4.p'!$R:$R,'Sekt-4.p'!$A:$A,1,'Sekt-4.p'!$B:$B,$A84,'Sekt-4.p'!$P:$P,$D84)+SUMIFS('Sekt-4.p'!$X:$X,'Sekt-4.p'!$A:$A,1,'Sekt-4.p'!$B:$B,$A84,'Sekt-4.p'!$V:$V,$D84)+SUMIFS('Sekt-4.p'!$AD:$AD,'Sekt-4.p'!$A:$A,1,'Sekt-4.p'!$B:$B,$A84,'Sekt-4.p'!$AA:$AA,$D84)</f>
        <v>0</v>
      </c>
      <c r="AI84" s="184">
        <f t="shared" si="26"/>
        <v>0</v>
      </c>
      <c r="AJ84" s="257">
        <f t="shared" si="27"/>
        <v>0</v>
      </c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1:51" ht="12.75" customHeight="1" x14ac:dyDescent="0.15">
      <c r="A85" s="173"/>
      <c r="B85" s="217">
        <f>COUNTIF(C$10:C85,C85)</f>
        <v>0</v>
      </c>
      <c r="C85" s="219"/>
      <c r="D85" s="209"/>
      <c r="E85" s="189"/>
      <c r="F85" s="183">
        <f>SUMIFS('Sekt-1.p'!$E:$E,'Sekt-1.p'!$A:$A,1,'Sekt-1.p'!$B:$B,$A85,'Sekt-1.p'!$D:$D,$D85)+SUMIFS('Sekt-1.p'!$K:$K,'Sekt-1.p'!$A:$A,1,'Sekt-1.p'!$B:$B,$A85,'Sekt-1.p'!$J:$J,$D85)+SUMIFS('Sekt-1.p'!$Q:$Q,'Sekt-1.p'!$A:$A,1,'Sekt-1.p'!$B:$B,$A85,'Sekt-1.p'!$P:$P,$D85)+SUMIFS('Sekt-1.p'!$W:$W,'Sekt-1.p'!$A:$A,1,'Sekt-1.p'!$B:$B,$A85,'Sekt-1.p'!$V:$V,$D85)+SUMIFS('Sekt-1.p'!$AC:$AC,'Sekt-1.p'!$A:$A,1,'Sekt-1.p'!$B:$B,$A85,'Sekt-1.p'!$AA:$AA,$D85)</f>
        <v>0</v>
      </c>
      <c r="G85" s="252">
        <f>SUMIFS('Sekt-1.p'!$F:$F,'Sekt-1.p'!$A:$A,1,'Sekt-1.p'!$B:$B,$A85,'Sekt-1.p'!$D:$D,$D85)+SUMIFS('Sekt-1.p'!$L:$L,'Sekt-1.p'!$A:$A,1,'Sekt-1.p'!$B:$B,$A85,'Sekt-1.p'!$J:$J,$D85)+SUMIFS('Sekt-1.p'!$R:$R,'Sekt-1.p'!$A:$A,1,'Sekt-1.p'!$B:$B,$A85,'Sekt-1.p'!$P:$P,$D85)+SUMIFS('Sekt-1.p'!$X:$X,'Sekt-1.p'!$A:$A,1,'Sekt-1.p'!$B:$B,$A85,'Sekt-1.p'!$V:$V,$D85)+SUMIFS('Sekt-1.p'!$AD:$AD,'Sekt-1.p'!$A:$A,1,'Sekt-1.p'!$B:$B,$A85,'Sekt-1.p'!$AA:$AA,$D85)</f>
        <v>0</v>
      </c>
      <c r="H85" s="191"/>
      <c r="I85" s="183">
        <f>SUMIFS('Sekt-1.p'!$E:$E,'Sekt-1.p'!$A:$A,2,'Sekt-1.p'!$B:$B,$A85,'Sekt-1.p'!$D:$D,$D85)+SUMIFS('Sekt-1.p'!$K:$K,'Sekt-1.p'!$A:$A,2,'Sekt-1.p'!$B:$B,$A85,'Sekt-1.p'!$J:$J,$D85)+SUMIFS('Sekt-1.p'!$Q:$Q,'Sekt-1.p'!$A:$A,2,'Sekt-1.p'!$B:$B,$A85,'Sekt-1.p'!$P:$P,$D85)+SUMIFS('Sekt-1.p'!$W:$W,'Sekt-1.p'!$A:$A,2,'Sekt-1.p'!$B:$B,$A85,'Sekt-1.p'!$V:$V,$D85)+SUMIFS('Sekt-1.p'!$AC:$AC,'Sekt-1.p'!$A:$A,2,'Sekt-1.p'!$B:$B,$A85,'Sekt-1.p'!$AA:$AA,$D85)</f>
        <v>0</v>
      </c>
      <c r="J85" s="253">
        <f>SUMIFS('Sekt-1.p'!$F:$F,'Sekt-1.p'!$A:$A,2,'Sekt-1.p'!$B:$B,$A85,'Sekt-1.p'!$D:$D,$D85)+SUMIFS('Sekt-1.p'!$L:$L,'Sekt-1.p'!$A:$A,2,'Sekt-1.p'!$B:$B,$A85,'Sekt-1.p'!$J:$J,$D85)+SUMIFS('Sekt-1.p'!$R:$R,'Sekt-1.p'!$A:$A,2,'Sekt-1.p'!$B:$B,$A85,'Sekt-1.p'!$P:$P,$D85)+SUMIFS('Sekt-1.p'!$X:$X,'Sekt-1.p'!$A:$A,2,'Sekt-1.p'!$B:$B,$A85,'Sekt-1.p'!$V:$V,$D85)+SUMIFS('Sekt-1.p'!$AD:$AD,'Sekt-1.p'!$A:$A,2,'Sekt-1.p'!$B:$B,$A85,'Sekt-1.p'!$AA:$AA,$D85)</f>
        <v>0</v>
      </c>
      <c r="K85" s="184">
        <f t="shared" si="20"/>
        <v>0</v>
      </c>
      <c r="L85" s="185">
        <f t="shared" si="21"/>
        <v>0</v>
      </c>
      <c r="M85" s="193"/>
      <c r="N85" s="183">
        <f>SUMIFS('Sekt-2.p'!$E:$E,'Sekt-2.p'!$A:$A,1,'Sekt-2.p'!$B:$B,$A85,'Sekt-2.p'!$D:$D,$D85)+SUMIFS('Sekt-2.p'!$K:$K,'Sekt-2.p'!$A:$A,1,'Sekt-2.p'!$B:$B,$A85,'Sekt-2.p'!$J:$J,$D85)+SUMIFS('Sekt-2.p'!$Q:$Q,'Sekt-2.p'!$A:$A,1,'Sekt-2.p'!$B:$B,$A85,'Sekt-2.p'!$P:$P,$D85)+SUMIFS('Sekt-2.p'!$W:$W,'Sekt-2.p'!$A:$A,1,'Sekt-2.p'!$B:$B,$A85,'Sekt-2.p'!$V:$V,$D85)+SUMIFS('Sekt-2.p'!$AC:$AC,'Sekt-2.p'!$A:$A,1,'Sekt-2.p'!$B:$B,$A85,'Sekt-2.p'!$AA:$AA,$D85)</f>
        <v>0</v>
      </c>
      <c r="O85" s="252">
        <f>SUMIFS('Sekt-2.p'!$F:$F,'Sekt-2.p'!$A:$A,1,'Sekt-2.p'!$B:$B,$A85,'Sekt-2.p'!$D:$D,$D85)+SUMIFS('Sekt-2.p'!$L:$L,'Sekt-2.p'!$A:$A,1,'Sekt-2.p'!$B:$B,$A85,'Sekt-2.p'!$J:$J,$D85)+SUMIFS('Sekt-2.p'!$R:$R,'Sekt-2.p'!$A:$A,1,'Sekt-2.p'!$B:$B,$A85,'Sekt-2.p'!$P:$P,$D85)+SUMIFS('Sekt-2.p'!$X:$X,'Sekt-2.p'!$A:$A,1,'Sekt-2.p'!$B:$B,$A85,'Sekt-2.p'!$V:$V,$D85)+SUMIFS('Sekt-2.p'!$AD:$AD,'Sekt-2.p'!$A:$A,1,'Sekt-2.p'!$B:$B,$A85,'Sekt-2.p'!$AA:$AA,$D85)</f>
        <v>0</v>
      </c>
      <c r="P85" s="191"/>
      <c r="Q85" s="183">
        <f>SUMIFS('Sekt-2.p'!$E:$E,'Sekt-2.p'!$A:$A,2,'Sekt-2.p'!$B:$B,$A85,'Sekt-2.p'!$D:$D,$D85)+SUMIFS('Sekt-2.p'!$K:$K,'Sekt-2.p'!$A:$A,2,'Sekt-2.p'!$B:$B,$A85,'Sekt-2.p'!$J:$J,$D85)+SUMIFS('Sekt-2.p'!$Q:$Q,'Sekt-2.p'!$A:$A,2,'Sekt-2.p'!$B:$B,$A85,'Sekt-2.p'!$P:$P,$D85)+SUMIFS('Sekt-2.p'!$W:$W,'Sekt-2.p'!$A:$A,2,'Sekt-2.p'!$B:$B,$A85,'Sekt-2.p'!$V:$V,$D85)+SUMIFS('Sekt-2.p'!$AC:$AC,'Sekt-2.p'!$A:$A,2,'Sekt-2.p'!$B:$B,$A85,'Sekt-2.p'!$AA:$AA,$D85)</f>
        <v>0</v>
      </c>
      <c r="R85" s="253">
        <f>SUMIFS('Sekt-2.p'!$F:$F,'Sekt-2.p'!$A:$A,2,'Sekt-2.p'!$B:$B,$A85,'Sekt-2.p'!$D:$D,$D85)+SUMIFS('Sekt-2.p'!$L:$L,'Sekt-2.p'!$A:$A,2,'Sekt-2.p'!$B:$B,$A85,'Sekt-2.p'!$J:$J,$D85)+SUMIFS('Sekt-2.p'!$R:$R,'Sekt-2.p'!$A:$A,2,'Sekt-2.p'!$B:$B,$A85,'Sekt-2.p'!$P:$P,$D85)+SUMIFS('Sekt-2.p'!$X:$X,'Sekt-2.p'!$A:$A,2,'Sekt-2.p'!$B:$B,$A85,'Sekt-2.p'!$V:$V,$D85)+SUMIFS('Sekt-2.p'!$AD:$AD,'Sekt-2.p'!$A:$A,2,'Sekt-2.p'!$B:$B,$A85,'Sekt-2.p'!$AA:$AA,$D85)</f>
        <v>0</v>
      </c>
      <c r="S85" s="184">
        <f t="shared" si="22"/>
        <v>0</v>
      </c>
      <c r="T85" s="185">
        <f t="shared" si="23"/>
        <v>0</v>
      </c>
      <c r="U85" s="191"/>
      <c r="V85" s="183">
        <f>SUMIFS('Sekt-3.p'!$E:$E,'Sekt-3.p'!$A:$A,1,'Sekt-3.p'!$B:$B,$A85,'Sekt-3.p'!$D:$D,$D85)+SUMIFS('Sekt-3.p'!$K:$K,'Sekt-3.p'!$A:$A,1,'Sekt-3.p'!$B:$B,$A85,'Sekt-3.p'!$J:$J,$D85)+SUMIFS('Sekt-3.p'!$Q:$Q,'Sekt-3.p'!$A:$A,1,'Sekt-3.p'!$B:$B,$A85,'Sekt-3.p'!$P:$P,$D85)+SUMIFS('Sekt-3.p'!$W:$W,'Sekt-3.p'!$A:$A,1,'Sekt-3.p'!$B:$B,$A85,'Sekt-3.p'!$V:$V,$D85)+SUMIFS('Sekt-3.p'!$AC:$AC,'Sekt-3.p'!$A:$A,1,'Sekt-3.p'!$B:$B,$A85,'Sekt-3.p'!$AA:$AA,$D85)</f>
        <v>0</v>
      </c>
      <c r="W85" s="252">
        <f>SUMIFS('Sekt-3.p'!$F:$F,'Sekt-3.p'!$A:$A,1,'Sekt-3.p'!$B:$B,$A85,'Sekt-3.p'!$D:$D,$D85)+SUMIFS('Sekt-3.p'!$L:$L,'Sekt-3.p'!$A:$A,1,'Sekt-3.p'!$B:$B,$A85,'Sekt-3.p'!$J:$J,$D85)+SUMIFS('Sekt-3.p'!$R:$R,'Sekt-3.p'!$A:$A,1,'Sekt-3.p'!$B:$B,$A85,'Sekt-3.p'!$P:$P,$D85)+SUMIFS('Sekt-3.p'!$X:$X,'Sekt-3.p'!$A:$A,1,'Sekt-3.p'!$B:$B,$A85,'Sekt-3.p'!$V:$V,$D85)+SUMIFS('Sekt-3.p'!$AD:$AD,'Sekt-3.p'!$A:$A,1,'Sekt-3.p'!$B:$B,$A85,'Sekt-3.p'!$AA:$AA,$D85)</f>
        <v>0</v>
      </c>
      <c r="X85" s="191"/>
      <c r="Y85" s="183">
        <f>SUMIFS('Sekt-3.p'!$E:$E,'Sekt-3.p'!$A:$A,2,'Sekt-3.p'!$B:$B,$A85,'Sekt-3.p'!$D:$D,$D85)+SUMIFS('Sekt-3.p'!$K:$K,'Sekt-3.p'!$A:$A,2,'Sekt-3.p'!$B:$B,$A85,'Sekt-3.p'!$J:$J,$D85)+SUMIFS('Sekt-3.p'!$Q:$Q,'Sekt-3.p'!$A:$A,2,'Sekt-3.p'!$B:$B,$A85,'Sekt-3.p'!$P:$P,$D85)+SUMIFS('Sekt-3.p'!$W:$W,'Sekt-3.p'!$A:$A,2,'Sekt-3.p'!$B:$B,$A85,'Sekt-3.p'!$V:$V,$D85)+SUMIFS('Sekt-3.p'!$AC:$AC,'Sekt-3.p'!$A:$A,2,'Sekt-3.p'!$B:$B,$A85,'Sekt-3.p'!$AA:$AA,$D85)</f>
        <v>0</v>
      </c>
      <c r="Z85" s="252">
        <f>SUMIFS('Sekt-3.p'!$F:$F,'Sekt-3.p'!$A:$A,2,'Sekt-3.p'!$B:$B,$A85,'Sekt-3.p'!$D:$D,$D85)+SUMIFS('Sekt-3.p'!$L:$L,'Sekt-3.p'!$A:$A,2,'Sekt-3.p'!$B:$B,$A85,'Sekt-3.p'!$J:$J,$D85)+SUMIFS('Sekt-3.p'!$R:$R,'Sekt-3.p'!$A:$A,2,'Sekt-3.p'!$B:$B,$A85,'Sekt-3.p'!$P:$P,$D85)+SUMIFS('Sekt-3.p'!$X:$X,'Sekt-3.p'!$A:$A,2,'Sekt-3.p'!$B:$B,$A85,'Sekt-3.p'!$V:$V,$D85)+SUMIFS('Sekt-3.p'!$AD:$AD,'Sekt-3.p'!$A:$A,2,'Sekt-3.p'!$B:$B,$A85,'Sekt-3.p'!$AA:$AA,$D85)</f>
        <v>0</v>
      </c>
      <c r="AA85" s="184">
        <f t="shared" si="24"/>
        <v>0</v>
      </c>
      <c r="AB85" s="254">
        <f t="shared" si="25"/>
        <v>0</v>
      </c>
      <c r="AC85" s="191"/>
      <c r="AD85" s="183">
        <f>SUMIFS('Sekt-4.p'!$E:$E,'Sekt-4.p'!$A:$A,1,'Sekt-4.p'!$B:$B,$A85,'Sekt-4.p'!$D:$D,$D85)+SUMIFS('Sekt-4.p'!$K:$K,'Sekt-4.p'!$A:$A,1,'Sekt-4.p'!$B:$B,$A85,'Sekt-4.p'!$J:$J,$D85)+SUMIFS('Sekt-4.p'!$Q:$Q,'Sekt-4.p'!$A:$A,1,'Sekt-4.p'!$B:$B,$A85,'Sekt-4.p'!$P:$P,$D85)+SUMIFS('Sekt-4.p'!$W:$W,'Sekt-4.p'!$A:$A,1,'Sekt-4.p'!$B:$B,$A85,'Sekt-4.p'!$V:$V,$D85)+SUMIFS('Sekt-4.p'!$AC:$AC,'Sekt-4.p'!$A:$A,1,'Sekt-4.p'!$B:$B,$A85,'Sekt-4.p'!$AA:$AA,$D85)</f>
        <v>0</v>
      </c>
      <c r="AE85" s="252">
        <f>SUMIFS('Sekt-4.p'!$F:$F,'Sekt-4.p'!$A:$A,1,'Sekt-4.p'!$B:$B,$A85,'Sekt-4.p'!$D:$D,$D85)+SUMIFS('Sekt-4.p'!$L:$L,'Sekt-4.p'!$A:$A,1,'Sekt-4.p'!$B:$B,$A85,'Sekt-4.p'!$J:$J,$D85)+SUMIFS('Sekt-4.p'!$R:$R,'Sekt-4.p'!$A:$A,1,'Sekt-4.p'!$B:$B,$A85,'Sekt-4.p'!$P:$P,$D85)+SUMIFS('Sekt-4.p'!$X:$X,'Sekt-4.p'!$A:$A,1,'Sekt-4.p'!$B:$B,$A85,'Sekt-4.p'!$V:$V,$D85)+SUMIFS('Sekt-4.p'!$AD:$AD,'Sekt-4.p'!$A:$A,1,'Sekt-4.p'!$B:$B,$A85,'Sekt-4.p'!$AA:$AA,$D85)</f>
        <v>0</v>
      </c>
      <c r="AF85" s="191"/>
      <c r="AG85" s="183">
        <f>SUMIFS('Sekt-4.p'!$E:$E,'Sekt-4.p'!$A:$A,1,'Sekt-4.p'!$B:$B,$A85,'Sekt-4.p'!$D:$D,$D85)+SUMIFS('Sekt-4.p'!$K:$K,'Sekt-4.p'!$A:$A,1,'Sekt-4.p'!$B:$B,$A85,'Sekt-4.p'!$J:$J,$D85)+SUMIFS('Sekt-4.p'!$Q:$Q,'Sekt-4.p'!$A:$A,1,'Sekt-4.p'!$B:$B,$A85,'Sekt-4.p'!$P:$P,$D85)+SUMIFS('Sekt-4.p'!$W:$W,'Sekt-4.p'!$A:$A,1,'Sekt-4.p'!$B:$B,$A85,'Sekt-4.p'!$V:$V,$D85)+SUMIFS('Sekt-4.p'!$AC:$AC,'Sekt-4.p'!$A:$A,1,'Sekt-4.p'!$B:$B,$A85,'Sekt-4.p'!$AA:$AA,$D85)</f>
        <v>0</v>
      </c>
      <c r="AH85" s="252">
        <f>SUMIFS('Sekt-4.p'!$F:$F,'Sekt-4.p'!$A:$A,1,'Sekt-4.p'!$B:$B,$A85,'Sekt-4.p'!$D:$D,$D85)+SUMIFS('Sekt-4.p'!$L:$L,'Sekt-4.p'!$A:$A,1,'Sekt-4.p'!$B:$B,$A85,'Sekt-4.p'!$J:$J,$D85)+SUMIFS('Sekt-4.p'!$R:$R,'Sekt-4.p'!$A:$A,1,'Sekt-4.p'!$B:$B,$A85,'Sekt-4.p'!$P:$P,$D85)+SUMIFS('Sekt-4.p'!$X:$X,'Sekt-4.p'!$A:$A,1,'Sekt-4.p'!$B:$B,$A85,'Sekt-4.p'!$V:$V,$D85)+SUMIFS('Sekt-4.p'!$AD:$AD,'Sekt-4.p'!$A:$A,1,'Sekt-4.p'!$B:$B,$A85,'Sekt-4.p'!$AA:$AA,$D85)</f>
        <v>0</v>
      </c>
      <c r="AI85" s="184">
        <f t="shared" si="26"/>
        <v>0</v>
      </c>
      <c r="AJ85" s="257">
        <f t="shared" si="27"/>
        <v>0</v>
      </c>
      <c r="AK85" s="23"/>
      <c r="AL85" s="205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1:51" ht="12.75" customHeight="1" x14ac:dyDescent="0.15">
      <c r="A86" s="173"/>
      <c r="B86" s="217">
        <f>COUNTIF(C$10:C86,C86)</f>
        <v>0</v>
      </c>
      <c r="C86" s="219"/>
      <c r="D86" s="209"/>
      <c r="E86" s="189"/>
      <c r="F86" s="183">
        <f>SUMIFS('Sekt-1.p'!$E:$E,'Sekt-1.p'!$A:$A,1,'Sekt-1.p'!$B:$B,$A86,'Sekt-1.p'!$D:$D,$D86)+SUMIFS('Sekt-1.p'!$K:$K,'Sekt-1.p'!$A:$A,1,'Sekt-1.p'!$B:$B,$A86,'Sekt-1.p'!$J:$J,$D86)+SUMIFS('Sekt-1.p'!$Q:$Q,'Sekt-1.p'!$A:$A,1,'Sekt-1.p'!$B:$B,$A86,'Sekt-1.p'!$P:$P,$D86)+SUMIFS('Sekt-1.p'!$W:$W,'Sekt-1.p'!$A:$A,1,'Sekt-1.p'!$B:$B,$A86,'Sekt-1.p'!$V:$V,$D86)+SUMIFS('Sekt-1.p'!$AC:$AC,'Sekt-1.p'!$A:$A,1,'Sekt-1.p'!$B:$B,$A86,'Sekt-1.p'!$AA:$AA,$D86)</f>
        <v>0</v>
      </c>
      <c r="G86" s="252">
        <f>SUMIFS('Sekt-1.p'!$F:$F,'Sekt-1.p'!$A:$A,1,'Sekt-1.p'!$B:$B,$A86,'Sekt-1.p'!$D:$D,$D86)+SUMIFS('Sekt-1.p'!$L:$L,'Sekt-1.p'!$A:$A,1,'Sekt-1.p'!$B:$B,$A86,'Sekt-1.p'!$J:$J,$D86)+SUMIFS('Sekt-1.p'!$R:$R,'Sekt-1.p'!$A:$A,1,'Sekt-1.p'!$B:$B,$A86,'Sekt-1.p'!$P:$P,$D86)+SUMIFS('Sekt-1.p'!$X:$X,'Sekt-1.p'!$A:$A,1,'Sekt-1.p'!$B:$B,$A86,'Sekt-1.p'!$V:$V,$D86)+SUMIFS('Sekt-1.p'!$AD:$AD,'Sekt-1.p'!$A:$A,1,'Sekt-1.p'!$B:$B,$A86,'Sekt-1.p'!$AA:$AA,$D86)</f>
        <v>0</v>
      </c>
      <c r="H86" s="191"/>
      <c r="I86" s="183">
        <f>SUMIFS('Sekt-1.p'!$E:$E,'Sekt-1.p'!$A:$A,2,'Sekt-1.p'!$B:$B,$A86,'Sekt-1.p'!$D:$D,$D86)+SUMIFS('Sekt-1.p'!$K:$K,'Sekt-1.p'!$A:$A,2,'Sekt-1.p'!$B:$B,$A86,'Sekt-1.p'!$J:$J,$D86)+SUMIFS('Sekt-1.p'!$Q:$Q,'Sekt-1.p'!$A:$A,2,'Sekt-1.p'!$B:$B,$A86,'Sekt-1.p'!$P:$P,$D86)+SUMIFS('Sekt-1.p'!$W:$W,'Sekt-1.p'!$A:$A,2,'Sekt-1.p'!$B:$B,$A86,'Sekt-1.p'!$V:$V,$D86)+SUMIFS('Sekt-1.p'!$AC:$AC,'Sekt-1.p'!$A:$A,2,'Sekt-1.p'!$B:$B,$A86,'Sekt-1.p'!$AA:$AA,$D86)</f>
        <v>0</v>
      </c>
      <c r="J86" s="253">
        <f>SUMIFS('Sekt-1.p'!$F:$F,'Sekt-1.p'!$A:$A,2,'Sekt-1.p'!$B:$B,$A86,'Sekt-1.p'!$D:$D,$D86)+SUMIFS('Sekt-1.p'!$L:$L,'Sekt-1.p'!$A:$A,2,'Sekt-1.p'!$B:$B,$A86,'Sekt-1.p'!$J:$J,$D86)+SUMIFS('Sekt-1.p'!$R:$R,'Sekt-1.p'!$A:$A,2,'Sekt-1.p'!$B:$B,$A86,'Sekt-1.p'!$P:$P,$D86)+SUMIFS('Sekt-1.p'!$X:$X,'Sekt-1.p'!$A:$A,2,'Sekt-1.p'!$B:$B,$A86,'Sekt-1.p'!$V:$V,$D86)+SUMIFS('Sekt-1.p'!$AD:$AD,'Sekt-1.p'!$A:$A,2,'Sekt-1.p'!$B:$B,$A86,'Sekt-1.p'!$AA:$AA,$D86)</f>
        <v>0</v>
      </c>
      <c r="K86" s="184">
        <f t="shared" si="20"/>
        <v>0</v>
      </c>
      <c r="L86" s="185">
        <f t="shared" si="21"/>
        <v>0</v>
      </c>
      <c r="M86" s="193"/>
      <c r="N86" s="183">
        <f>SUMIFS('Sekt-2.p'!$E:$E,'Sekt-2.p'!$A:$A,1,'Sekt-2.p'!$B:$B,$A86,'Sekt-2.p'!$D:$D,$D86)+SUMIFS('Sekt-2.p'!$K:$K,'Sekt-2.p'!$A:$A,1,'Sekt-2.p'!$B:$B,$A86,'Sekt-2.p'!$J:$J,$D86)+SUMIFS('Sekt-2.p'!$Q:$Q,'Sekt-2.p'!$A:$A,1,'Sekt-2.p'!$B:$B,$A86,'Sekt-2.p'!$P:$P,$D86)+SUMIFS('Sekt-2.p'!$W:$W,'Sekt-2.p'!$A:$A,1,'Sekt-2.p'!$B:$B,$A86,'Sekt-2.p'!$V:$V,$D86)+SUMIFS('Sekt-2.p'!$AC:$AC,'Sekt-2.p'!$A:$A,1,'Sekt-2.p'!$B:$B,$A86,'Sekt-2.p'!$AA:$AA,$D86)</f>
        <v>0</v>
      </c>
      <c r="O86" s="252">
        <f>SUMIFS('Sekt-2.p'!$F:$F,'Sekt-2.p'!$A:$A,1,'Sekt-2.p'!$B:$B,$A86,'Sekt-2.p'!$D:$D,$D86)+SUMIFS('Sekt-2.p'!$L:$L,'Sekt-2.p'!$A:$A,1,'Sekt-2.p'!$B:$B,$A86,'Sekt-2.p'!$J:$J,$D86)+SUMIFS('Sekt-2.p'!$R:$R,'Sekt-2.p'!$A:$A,1,'Sekt-2.p'!$B:$B,$A86,'Sekt-2.p'!$P:$P,$D86)+SUMIFS('Sekt-2.p'!$X:$X,'Sekt-2.p'!$A:$A,1,'Sekt-2.p'!$B:$B,$A86,'Sekt-2.p'!$V:$V,$D86)+SUMIFS('Sekt-2.p'!$AD:$AD,'Sekt-2.p'!$A:$A,1,'Sekt-2.p'!$B:$B,$A86,'Sekt-2.p'!$AA:$AA,$D86)</f>
        <v>0</v>
      </c>
      <c r="P86" s="191"/>
      <c r="Q86" s="183">
        <f>SUMIFS('Sekt-2.p'!$E:$E,'Sekt-2.p'!$A:$A,2,'Sekt-2.p'!$B:$B,$A86,'Sekt-2.p'!$D:$D,$D86)+SUMIFS('Sekt-2.p'!$K:$K,'Sekt-2.p'!$A:$A,2,'Sekt-2.p'!$B:$B,$A86,'Sekt-2.p'!$J:$J,$D86)+SUMIFS('Sekt-2.p'!$Q:$Q,'Sekt-2.p'!$A:$A,2,'Sekt-2.p'!$B:$B,$A86,'Sekt-2.p'!$P:$P,$D86)+SUMIFS('Sekt-2.p'!$W:$W,'Sekt-2.p'!$A:$A,2,'Sekt-2.p'!$B:$B,$A86,'Sekt-2.p'!$V:$V,$D86)+SUMIFS('Sekt-2.p'!$AC:$AC,'Sekt-2.p'!$A:$A,2,'Sekt-2.p'!$B:$B,$A86,'Sekt-2.p'!$AA:$AA,$D86)</f>
        <v>0</v>
      </c>
      <c r="R86" s="253">
        <f>SUMIFS('Sekt-2.p'!$F:$F,'Sekt-2.p'!$A:$A,2,'Sekt-2.p'!$B:$B,$A86,'Sekt-2.p'!$D:$D,$D86)+SUMIFS('Sekt-2.p'!$L:$L,'Sekt-2.p'!$A:$A,2,'Sekt-2.p'!$B:$B,$A86,'Sekt-2.p'!$J:$J,$D86)+SUMIFS('Sekt-2.p'!$R:$R,'Sekt-2.p'!$A:$A,2,'Sekt-2.p'!$B:$B,$A86,'Sekt-2.p'!$P:$P,$D86)+SUMIFS('Sekt-2.p'!$X:$X,'Sekt-2.p'!$A:$A,2,'Sekt-2.p'!$B:$B,$A86,'Sekt-2.p'!$V:$V,$D86)+SUMIFS('Sekt-2.p'!$AD:$AD,'Sekt-2.p'!$A:$A,2,'Sekt-2.p'!$B:$B,$A86,'Sekt-2.p'!$AA:$AA,$D86)</f>
        <v>0</v>
      </c>
      <c r="S86" s="184">
        <f t="shared" si="22"/>
        <v>0</v>
      </c>
      <c r="T86" s="185">
        <f t="shared" si="23"/>
        <v>0</v>
      </c>
      <c r="U86" s="191"/>
      <c r="V86" s="183">
        <f>SUMIFS('Sekt-3.p'!$E:$E,'Sekt-3.p'!$A:$A,1,'Sekt-3.p'!$B:$B,$A86,'Sekt-3.p'!$D:$D,$D86)+SUMIFS('Sekt-3.p'!$K:$K,'Sekt-3.p'!$A:$A,1,'Sekt-3.p'!$B:$B,$A86,'Sekt-3.p'!$J:$J,$D86)+SUMIFS('Sekt-3.p'!$Q:$Q,'Sekt-3.p'!$A:$A,1,'Sekt-3.p'!$B:$B,$A86,'Sekt-3.p'!$P:$P,$D86)+SUMIFS('Sekt-3.p'!$W:$W,'Sekt-3.p'!$A:$A,1,'Sekt-3.p'!$B:$B,$A86,'Sekt-3.p'!$V:$V,$D86)+SUMIFS('Sekt-3.p'!$AC:$AC,'Sekt-3.p'!$A:$A,1,'Sekt-3.p'!$B:$B,$A86,'Sekt-3.p'!$AA:$AA,$D86)</f>
        <v>0</v>
      </c>
      <c r="W86" s="252">
        <f>SUMIFS('Sekt-3.p'!$F:$F,'Sekt-3.p'!$A:$A,1,'Sekt-3.p'!$B:$B,$A86,'Sekt-3.p'!$D:$D,$D86)+SUMIFS('Sekt-3.p'!$L:$L,'Sekt-3.p'!$A:$A,1,'Sekt-3.p'!$B:$B,$A86,'Sekt-3.p'!$J:$J,$D86)+SUMIFS('Sekt-3.p'!$R:$R,'Sekt-3.p'!$A:$A,1,'Sekt-3.p'!$B:$B,$A86,'Sekt-3.p'!$P:$P,$D86)+SUMIFS('Sekt-3.p'!$X:$X,'Sekt-3.p'!$A:$A,1,'Sekt-3.p'!$B:$B,$A86,'Sekt-3.p'!$V:$V,$D86)+SUMIFS('Sekt-3.p'!$AD:$AD,'Sekt-3.p'!$A:$A,1,'Sekt-3.p'!$B:$B,$A86,'Sekt-3.p'!$AA:$AA,$D86)</f>
        <v>0</v>
      </c>
      <c r="X86" s="191"/>
      <c r="Y86" s="183">
        <f>SUMIFS('Sekt-3.p'!$E:$E,'Sekt-3.p'!$A:$A,2,'Sekt-3.p'!$B:$B,$A86,'Sekt-3.p'!$D:$D,$D86)+SUMIFS('Sekt-3.p'!$K:$K,'Sekt-3.p'!$A:$A,2,'Sekt-3.p'!$B:$B,$A86,'Sekt-3.p'!$J:$J,$D86)+SUMIFS('Sekt-3.p'!$Q:$Q,'Sekt-3.p'!$A:$A,2,'Sekt-3.p'!$B:$B,$A86,'Sekt-3.p'!$P:$P,$D86)+SUMIFS('Sekt-3.p'!$W:$W,'Sekt-3.p'!$A:$A,2,'Sekt-3.p'!$B:$B,$A86,'Sekt-3.p'!$V:$V,$D86)+SUMIFS('Sekt-3.p'!$AC:$AC,'Sekt-3.p'!$A:$A,2,'Sekt-3.p'!$B:$B,$A86,'Sekt-3.p'!$AA:$AA,$D86)</f>
        <v>0</v>
      </c>
      <c r="Z86" s="252">
        <f>SUMIFS('Sekt-3.p'!$F:$F,'Sekt-3.p'!$A:$A,2,'Sekt-3.p'!$B:$B,$A86,'Sekt-3.p'!$D:$D,$D86)+SUMIFS('Sekt-3.p'!$L:$L,'Sekt-3.p'!$A:$A,2,'Sekt-3.p'!$B:$B,$A86,'Sekt-3.p'!$J:$J,$D86)+SUMIFS('Sekt-3.p'!$R:$R,'Sekt-3.p'!$A:$A,2,'Sekt-3.p'!$B:$B,$A86,'Sekt-3.p'!$P:$P,$D86)+SUMIFS('Sekt-3.p'!$X:$X,'Sekt-3.p'!$A:$A,2,'Sekt-3.p'!$B:$B,$A86,'Sekt-3.p'!$V:$V,$D86)+SUMIFS('Sekt-3.p'!$AD:$AD,'Sekt-3.p'!$A:$A,2,'Sekt-3.p'!$B:$B,$A86,'Sekt-3.p'!$AA:$AA,$D86)</f>
        <v>0</v>
      </c>
      <c r="AA86" s="184">
        <f t="shared" si="24"/>
        <v>0</v>
      </c>
      <c r="AB86" s="254">
        <f t="shared" si="25"/>
        <v>0</v>
      </c>
      <c r="AC86" s="191"/>
      <c r="AD86" s="183">
        <f>SUMIFS('Sekt-4.p'!$E:$E,'Sekt-4.p'!$A:$A,1,'Sekt-4.p'!$B:$B,$A86,'Sekt-4.p'!$D:$D,$D86)+SUMIFS('Sekt-4.p'!$K:$K,'Sekt-4.p'!$A:$A,1,'Sekt-4.p'!$B:$B,$A86,'Sekt-4.p'!$J:$J,$D86)+SUMIFS('Sekt-4.p'!$Q:$Q,'Sekt-4.p'!$A:$A,1,'Sekt-4.p'!$B:$B,$A86,'Sekt-4.p'!$P:$P,$D86)+SUMIFS('Sekt-4.p'!$W:$W,'Sekt-4.p'!$A:$A,1,'Sekt-4.p'!$B:$B,$A86,'Sekt-4.p'!$V:$V,$D86)+SUMIFS('Sekt-4.p'!$AC:$AC,'Sekt-4.p'!$A:$A,1,'Sekt-4.p'!$B:$B,$A86,'Sekt-4.p'!$AA:$AA,$D86)</f>
        <v>0</v>
      </c>
      <c r="AE86" s="252">
        <f>SUMIFS('Sekt-4.p'!$F:$F,'Sekt-4.p'!$A:$A,1,'Sekt-4.p'!$B:$B,$A86,'Sekt-4.p'!$D:$D,$D86)+SUMIFS('Sekt-4.p'!$L:$L,'Sekt-4.p'!$A:$A,1,'Sekt-4.p'!$B:$B,$A86,'Sekt-4.p'!$J:$J,$D86)+SUMIFS('Sekt-4.p'!$R:$R,'Sekt-4.p'!$A:$A,1,'Sekt-4.p'!$B:$B,$A86,'Sekt-4.p'!$P:$P,$D86)+SUMIFS('Sekt-4.p'!$X:$X,'Sekt-4.p'!$A:$A,1,'Sekt-4.p'!$B:$B,$A86,'Sekt-4.p'!$V:$V,$D86)+SUMIFS('Sekt-4.p'!$AD:$AD,'Sekt-4.p'!$A:$A,1,'Sekt-4.p'!$B:$B,$A86,'Sekt-4.p'!$AA:$AA,$D86)</f>
        <v>0</v>
      </c>
      <c r="AF86" s="191"/>
      <c r="AG86" s="183">
        <f>SUMIFS('Sekt-4.p'!$E:$E,'Sekt-4.p'!$A:$A,1,'Sekt-4.p'!$B:$B,$A86,'Sekt-4.p'!$D:$D,$D86)+SUMIFS('Sekt-4.p'!$K:$K,'Sekt-4.p'!$A:$A,1,'Sekt-4.p'!$B:$B,$A86,'Sekt-4.p'!$J:$J,$D86)+SUMIFS('Sekt-4.p'!$Q:$Q,'Sekt-4.p'!$A:$A,1,'Sekt-4.p'!$B:$B,$A86,'Sekt-4.p'!$P:$P,$D86)+SUMIFS('Sekt-4.p'!$W:$W,'Sekt-4.p'!$A:$A,1,'Sekt-4.p'!$B:$B,$A86,'Sekt-4.p'!$V:$V,$D86)+SUMIFS('Sekt-4.p'!$AC:$AC,'Sekt-4.p'!$A:$A,1,'Sekt-4.p'!$B:$B,$A86,'Sekt-4.p'!$AA:$AA,$D86)</f>
        <v>0</v>
      </c>
      <c r="AH86" s="252">
        <f>SUMIFS('Sekt-4.p'!$F:$F,'Sekt-4.p'!$A:$A,1,'Sekt-4.p'!$B:$B,$A86,'Sekt-4.p'!$D:$D,$D86)+SUMIFS('Sekt-4.p'!$L:$L,'Sekt-4.p'!$A:$A,1,'Sekt-4.p'!$B:$B,$A86,'Sekt-4.p'!$J:$J,$D86)+SUMIFS('Sekt-4.p'!$R:$R,'Sekt-4.p'!$A:$A,1,'Sekt-4.p'!$B:$B,$A86,'Sekt-4.p'!$P:$P,$D86)+SUMIFS('Sekt-4.p'!$X:$X,'Sekt-4.p'!$A:$A,1,'Sekt-4.p'!$B:$B,$A86,'Sekt-4.p'!$V:$V,$D86)+SUMIFS('Sekt-4.p'!$AD:$AD,'Sekt-4.p'!$A:$A,1,'Sekt-4.p'!$B:$B,$A86,'Sekt-4.p'!$AA:$AA,$D86)</f>
        <v>0</v>
      </c>
      <c r="AI86" s="184">
        <f t="shared" si="26"/>
        <v>0</v>
      </c>
      <c r="AJ86" s="257">
        <f t="shared" si="27"/>
        <v>0</v>
      </c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1:51" ht="12.75" customHeight="1" x14ac:dyDescent="0.15">
      <c r="A87" s="173"/>
      <c r="B87" s="217">
        <f>COUNTIF(C$10:C87,C87)</f>
        <v>0</v>
      </c>
      <c r="C87" s="219"/>
      <c r="D87" s="209"/>
      <c r="E87" s="189"/>
      <c r="F87" s="183">
        <f>SUMIFS('Sekt-1.p'!$E:$E,'Sekt-1.p'!$A:$A,1,'Sekt-1.p'!$B:$B,$A87,'Sekt-1.p'!$D:$D,$D87)+SUMIFS('Sekt-1.p'!$K:$K,'Sekt-1.p'!$A:$A,1,'Sekt-1.p'!$B:$B,$A87,'Sekt-1.p'!$J:$J,$D87)+SUMIFS('Sekt-1.p'!$Q:$Q,'Sekt-1.p'!$A:$A,1,'Sekt-1.p'!$B:$B,$A87,'Sekt-1.p'!$P:$P,$D87)+SUMIFS('Sekt-1.p'!$W:$W,'Sekt-1.p'!$A:$A,1,'Sekt-1.p'!$B:$B,$A87,'Sekt-1.p'!$V:$V,$D87)+SUMIFS('Sekt-1.p'!$AC:$AC,'Sekt-1.p'!$A:$A,1,'Sekt-1.p'!$B:$B,$A87,'Sekt-1.p'!$AA:$AA,$D87)</f>
        <v>0</v>
      </c>
      <c r="G87" s="252">
        <f>SUMIFS('Sekt-1.p'!$F:$F,'Sekt-1.p'!$A:$A,1,'Sekt-1.p'!$B:$B,$A87,'Sekt-1.p'!$D:$D,$D87)+SUMIFS('Sekt-1.p'!$L:$L,'Sekt-1.p'!$A:$A,1,'Sekt-1.p'!$B:$B,$A87,'Sekt-1.p'!$J:$J,$D87)+SUMIFS('Sekt-1.p'!$R:$R,'Sekt-1.p'!$A:$A,1,'Sekt-1.p'!$B:$B,$A87,'Sekt-1.p'!$P:$P,$D87)+SUMIFS('Sekt-1.p'!$X:$X,'Sekt-1.p'!$A:$A,1,'Sekt-1.p'!$B:$B,$A87,'Sekt-1.p'!$V:$V,$D87)+SUMIFS('Sekt-1.p'!$AD:$AD,'Sekt-1.p'!$A:$A,1,'Sekt-1.p'!$B:$B,$A87,'Sekt-1.p'!$AA:$AA,$D87)</f>
        <v>0</v>
      </c>
      <c r="H87" s="191"/>
      <c r="I87" s="183">
        <f>SUMIFS('Sekt-1.p'!$E:$E,'Sekt-1.p'!$A:$A,2,'Sekt-1.p'!$B:$B,$A87,'Sekt-1.p'!$D:$D,$D87)+SUMIFS('Sekt-1.p'!$K:$K,'Sekt-1.p'!$A:$A,2,'Sekt-1.p'!$B:$B,$A87,'Sekt-1.p'!$J:$J,$D87)+SUMIFS('Sekt-1.p'!$Q:$Q,'Sekt-1.p'!$A:$A,2,'Sekt-1.p'!$B:$B,$A87,'Sekt-1.p'!$P:$P,$D87)+SUMIFS('Sekt-1.p'!$W:$W,'Sekt-1.p'!$A:$A,2,'Sekt-1.p'!$B:$B,$A87,'Sekt-1.p'!$V:$V,$D87)+SUMIFS('Sekt-1.p'!$AC:$AC,'Sekt-1.p'!$A:$A,2,'Sekt-1.p'!$B:$B,$A87,'Sekt-1.p'!$AA:$AA,$D87)</f>
        <v>0</v>
      </c>
      <c r="J87" s="253">
        <f>SUMIFS('Sekt-1.p'!$F:$F,'Sekt-1.p'!$A:$A,2,'Sekt-1.p'!$B:$B,$A87,'Sekt-1.p'!$D:$D,$D87)+SUMIFS('Sekt-1.p'!$L:$L,'Sekt-1.p'!$A:$A,2,'Sekt-1.p'!$B:$B,$A87,'Sekt-1.p'!$J:$J,$D87)+SUMIFS('Sekt-1.p'!$R:$R,'Sekt-1.p'!$A:$A,2,'Sekt-1.p'!$B:$B,$A87,'Sekt-1.p'!$P:$P,$D87)+SUMIFS('Sekt-1.p'!$X:$X,'Sekt-1.p'!$A:$A,2,'Sekt-1.p'!$B:$B,$A87,'Sekt-1.p'!$V:$V,$D87)+SUMIFS('Sekt-1.p'!$AD:$AD,'Sekt-1.p'!$A:$A,2,'Sekt-1.p'!$B:$B,$A87,'Sekt-1.p'!$AA:$AA,$D87)</f>
        <v>0</v>
      </c>
      <c r="K87" s="184">
        <f t="shared" si="20"/>
        <v>0</v>
      </c>
      <c r="L87" s="185">
        <f t="shared" si="21"/>
        <v>0</v>
      </c>
      <c r="M87" s="193"/>
      <c r="N87" s="183">
        <f>SUMIFS('Sekt-2.p'!$E:$E,'Sekt-2.p'!$A:$A,1,'Sekt-2.p'!$B:$B,$A87,'Sekt-2.p'!$D:$D,$D87)+SUMIFS('Sekt-2.p'!$K:$K,'Sekt-2.p'!$A:$A,1,'Sekt-2.p'!$B:$B,$A87,'Sekt-2.p'!$J:$J,$D87)+SUMIFS('Sekt-2.p'!$Q:$Q,'Sekt-2.p'!$A:$A,1,'Sekt-2.p'!$B:$B,$A87,'Sekt-2.p'!$P:$P,$D87)+SUMIFS('Sekt-2.p'!$W:$W,'Sekt-2.p'!$A:$A,1,'Sekt-2.p'!$B:$B,$A87,'Sekt-2.p'!$V:$V,$D87)+SUMIFS('Sekt-2.p'!$AC:$AC,'Sekt-2.p'!$A:$A,1,'Sekt-2.p'!$B:$B,$A87,'Sekt-2.p'!$AA:$AA,$D87)</f>
        <v>0</v>
      </c>
      <c r="O87" s="252">
        <f>SUMIFS('Sekt-2.p'!$F:$F,'Sekt-2.p'!$A:$A,1,'Sekt-2.p'!$B:$B,$A87,'Sekt-2.p'!$D:$D,$D87)+SUMIFS('Sekt-2.p'!$L:$L,'Sekt-2.p'!$A:$A,1,'Sekt-2.p'!$B:$B,$A87,'Sekt-2.p'!$J:$J,$D87)+SUMIFS('Sekt-2.p'!$R:$R,'Sekt-2.p'!$A:$A,1,'Sekt-2.p'!$B:$B,$A87,'Sekt-2.p'!$P:$P,$D87)+SUMIFS('Sekt-2.p'!$X:$X,'Sekt-2.p'!$A:$A,1,'Sekt-2.p'!$B:$B,$A87,'Sekt-2.p'!$V:$V,$D87)+SUMIFS('Sekt-2.p'!$AD:$AD,'Sekt-2.p'!$A:$A,1,'Sekt-2.p'!$B:$B,$A87,'Sekt-2.p'!$AA:$AA,$D87)</f>
        <v>0</v>
      </c>
      <c r="P87" s="191"/>
      <c r="Q87" s="183">
        <f>SUMIFS('Sekt-2.p'!$E:$E,'Sekt-2.p'!$A:$A,2,'Sekt-2.p'!$B:$B,$A87,'Sekt-2.p'!$D:$D,$D87)+SUMIFS('Sekt-2.p'!$K:$K,'Sekt-2.p'!$A:$A,2,'Sekt-2.p'!$B:$B,$A87,'Sekt-2.p'!$J:$J,$D87)+SUMIFS('Sekt-2.p'!$Q:$Q,'Sekt-2.p'!$A:$A,2,'Sekt-2.p'!$B:$B,$A87,'Sekt-2.p'!$P:$P,$D87)+SUMIFS('Sekt-2.p'!$W:$W,'Sekt-2.p'!$A:$A,2,'Sekt-2.p'!$B:$B,$A87,'Sekt-2.p'!$V:$V,$D87)+SUMIFS('Sekt-2.p'!$AC:$AC,'Sekt-2.p'!$A:$A,2,'Sekt-2.p'!$B:$B,$A87,'Sekt-2.p'!$AA:$AA,$D87)</f>
        <v>0</v>
      </c>
      <c r="R87" s="253">
        <f>SUMIFS('Sekt-2.p'!$F:$F,'Sekt-2.p'!$A:$A,2,'Sekt-2.p'!$B:$B,$A87,'Sekt-2.p'!$D:$D,$D87)+SUMIFS('Sekt-2.p'!$L:$L,'Sekt-2.p'!$A:$A,2,'Sekt-2.p'!$B:$B,$A87,'Sekt-2.p'!$J:$J,$D87)+SUMIFS('Sekt-2.p'!$R:$R,'Sekt-2.p'!$A:$A,2,'Sekt-2.p'!$B:$B,$A87,'Sekt-2.p'!$P:$P,$D87)+SUMIFS('Sekt-2.p'!$X:$X,'Sekt-2.p'!$A:$A,2,'Sekt-2.p'!$B:$B,$A87,'Sekt-2.p'!$V:$V,$D87)+SUMIFS('Sekt-2.p'!$AD:$AD,'Sekt-2.p'!$A:$A,2,'Sekt-2.p'!$B:$B,$A87,'Sekt-2.p'!$AA:$AA,$D87)</f>
        <v>0</v>
      </c>
      <c r="S87" s="184">
        <f t="shared" si="22"/>
        <v>0</v>
      </c>
      <c r="T87" s="185">
        <f t="shared" si="23"/>
        <v>0</v>
      </c>
      <c r="U87" s="191"/>
      <c r="V87" s="183">
        <f>SUMIFS('Sekt-3.p'!$E:$E,'Sekt-3.p'!$A:$A,1,'Sekt-3.p'!$B:$B,$A87,'Sekt-3.p'!$D:$D,$D87)+SUMIFS('Sekt-3.p'!$K:$K,'Sekt-3.p'!$A:$A,1,'Sekt-3.p'!$B:$B,$A87,'Sekt-3.p'!$J:$J,$D87)+SUMIFS('Sekt-3.p'!$Q:$Q,'Sekt-3.p'!$A:$A,1,'Sekt-3.p'!$B:$B,$A87,'Sekt-3.p'!$P:$P,$D87)+SUMIFS('Sekt-3.p'!$W:$W,'Sekt-3.p'!$A:$A,1,'Sekt-3.p'!$B:$B,$A87,'Sekt-3.p'!$V:$V,$D87)+SUMIFS('Sekt-3.p'!$AC:$AC,'Sekt-3.p'!$A:$A,1,'Sekt-3.p'!$B:$B,$A87,'Sekt-3.p'!$AA:$AA,$D87)</f>
        <v>0</v>
      </c>
      <c r="W87" s="252">
        <f>SUMIFS('Sekt-3.p'!$F:$F,'Sekt-3.p'!$A:$A,1,'Sekt-3.p'!$B:$B,$A87,'Sekt-3.p'!$D:$D,$D87)+SUMIFS('Sekt-3.p'!$L:$L,'Sekt-3.p'!$A:$A,1,'Sekt-3.p'!$B:$B,$A87,'Sekt-3.p'!$J:$J,$D87)+SUMIFS('Sekt-3.p'!$R:$R,'Sekt-3.p'!$A:$A,1,'Sekt-3.p'!$B:$B,$A87,'Sekt-3.p'!$P:$P,$D87)+SUMIFS('Sekt-3.p'!$X:$X,'Sekt-3.p'!$A:$A,1,'Sekt-3.p'!$B:$B,$A87,'Sekt-3.p'!$V:$V,$D87)+SUMIFS('Sekt-3.p'!$AD:$AD,'Sekt-3.p'!$A:$A,1,'Sekt-3.p'!$B:$B,$A87,'Sekt-3.p'!$AA:$AA,$D87)</f>
        <v>0</v>
      </c>
      <c r="X87" s="191"/>
      <c r="Y87" s="183">
        <f>SUMIFS('Sekt-3.p'!$E:$E,'Sekt-3.p'!$A:$A,2,'Sekt-3.p'!$B:$B,$A87,'Sekt-3.p'!$D:$D,$D87)+SUMIFS('Sekt-3.p'!$K:$K,'Sekt-3.p'!$A:$A,2,'Sekt-3.p'!$B:$B,$A87,'Sekt-3.p'!$J:$J,$D87)+SUMIFS('Sekt-3.p'!$Q:$Q,'Sekt-3.p'!$A:$A,2,'Sekt-3.p'!$B:$B,$A87,'Sekt-3.p'!$P:$P,$D87)+SUMIFS('Sekt-3.p'!$W:$W,'Sekt-3.p'!$A:$A,2,'Sekt-3.p'!$B:$B,$A87,'Sekt-3.p'!$V:$V,$D87)+SUMIFS('Sekt-3.p'!$AC:$AC,'Sekt-3.p'!$A:$A,2,'Sekt-3.p'!$B:$B,$A87,'Sekt-3.p'!$AA:$AA,$D87)</f>
        <v>0</v>
      </c>
      <c r="Z87" s="252">
        <f>SUMIFS('Sekt-3.p'!$F:$F,'Sekt-3.p'!$A:$A,2,'Sekt-3.p'!$B:$B,$A87,'Sekt-3.p'!$D:$D,$D87)+SUMIFS('Sekt-3.p'!$L:$L,'Sekt-3.p'!$A:$A,2,'Sekt-3.p'!$B:$B,$A87,'Sekt-3.p'!$J:$J,$D87)+SUMIFS('Sekt-3.p'!$R:$R,'Sekt-3.p'!$A:$A,2,'Sekt-3.p'!$B:$B,$A87,'Sekt-3.p'!$P:$P,$D87)+SUMIFS('Sekt-3.p'!$X:$X,'Sekt-3.p'!$A:$A,2,'Sekt-3.p'!$B:$B,$A87,'Sekt-3.p'!$V:$V,$D87)+SUMIFS('Sekt-3.p'!$AD:$AD,'Sekt-3.p'!$A:$A,2,'Sekt-3.p'!$B:$B,$A87,'Sekt-3.p'!$AA:$AA,$D87)</f>
        <v>0</v>
      </c>
      <c r="AA87" s="184">
        <f t="shared" si="24"/>
        <v>0</v>
      </c>
      <c r="AB87" s="254">
        <f t="shared" si="25"/>
        <v>0</v>
      </c>
      <c r="AC87" s="191"/>
      <c r="AD87" s="183">
        <f>SUMIFS('Sekt-4.p'!$E:$E,'Sekt-4.p'!$A:$A,1,'Sekt-4.p'!$B:$B,$A87,'Sekt-4.p'!$D:$D,$D87)+SUMIFS('Sekt-4.p'!$K:$K,'Sekt-4.p'!$A:$A,1,'Sekt-4.p'!$B:$B,$A87,'Sekt-4.p'!$J:$J,$D87)+SUMIFS('Sekt-4.p'!$Q:$Q,'Sekt-4.p'!$A:$A,1,'Sekt-4.p'!$B:$B,$A87,'Sekt-4.p'!$P:$P,$D87)+SUMIFS('Sekt-4.p'!$W:$W,'Sekt-4.p'!$A:$A,1,'Sekt-4.p'!$B:$B,$A87,'Sekt-4.p'!$V:$V,$D87)+SUMIFS('Sekt-4.p'!$AC:$AC,'Sekt-4.p'!$A:$A,1,'Sekt-4.p'!$B:$B,$A87,'Sekt-4.p'!$AA:$AA,$D87)</f>
        <v>0</v>
      </c>
      <c r="AE87" s="252">
        <f>SUMIFS('Sekt-4.p'!$F:$F,'Sekt-4.p'!$A:$A,1,'Sekt-4.p'!$B:$B,$A87,'Sekt-4.p'!$D:$D,$D87)+SUMIFS('Sekt-4.p'!$L:$L,'Sekt-4.p'!$A:$A,1,'Sekt-4.p'!$B:$B,$A87,'Sekt-4.p'!$J:$J,$D87)+SUMIFS('Sekt-4.p'!$R:$R,'Sekt-4.p'!$A:$A,1,'Sekt-4.p'!$B:$B,$A87,'Sekt-4.p'!$P:$P,$D87)+SUMIFS('Sekt-4.p'!$X:$X,'Sekt-4.p'!$A:$A,1,'Sekt-4.p'!$B:$B,$A87,'Sekt-4.p'!$V:$V,$D87)+SUMIFS('Sekt-4.p'!$AD:$AD,'Sekt-4.p'!$A:$A,1,'Sekt-4.p'!$B:$B,$A87,'Sekt-4.p'!$AA:$AA,$D87)</f>
        <v>0</v>
      </c>
      <c r="AF87" s="191"/>
      <c r="AG87" s="183">
        <f>SUMIFS('Sekt-4.p'!$E:$E,'Sekt-4.p'!$A:$A,1,'Sekt-4.p'!$B:$B,$A87,'Sekt-4.p'!$D:$D,$D87)+SUMIFS('Sekt-4.p'!$K:$K,'Sekt-4.p'!$A:$A,1,'Sekt-4.p'!$B:$B,$A87,'Sekt-4.p'!$J:$J,$D87)+SUMIFS('Sekt-4.p'!$Q:$Q,'Sekt-4.p'!$A:$A,1,'Sekt-4.p'!$B:$B,$A87,'Sekt-4.p'!$P:$P,$D87)+SUMIFS('Sekt-4.p'!$W:$W,'Sekt-4.p'!$A:$A,1,'Sekt-4.p'!$B:$B,$A87,'Sekt-4.p'!$V:$V,$D87)+SUMIFS('Sekt-4.p'!$AC:$AC,'Sekt-4.p'!$A:$A,1,'Sekt-4.p'!$B:$B,$A87,'Sekt-4.p'!$AA:$AA,$D87)</f>
        <v>0</v>
      </c>
      <c r="AH87" s="252">
        <f>SUMIFS('Sekt-4.p'!$F:$F,'Sekt-4.p'!$A:$A,1,'Sekt-4.p'!$B:$B,$A87,'Sekt-4.p'!$D:$D,$D87)+SUMIFS('Sekt-4.p'!$L:$L,'Sekt-4.p'!$A:$A,1,'Sekt-4.p'!$B:$B,$A87,'Sekt-4.p'!$J:$J,$D87)+SUMIFS('Sekt-4.p'!$R:$R,'Sekt-4.p'!$A:$A,1,'Sekt-4.p'!$B:$B,$A87,'Sekt-4.p'!$P:$P,$D87)+SUMIFS('Sekt-4.p'!$X:$X,'Sekt-4.p'!$A:$A,1,'Sekt-4.p'!$B:$B,$A87,'Sekt-4.p'!$V:$V,$D87)+SUMIFS('Sekt-4.p'!$AD:$AD,'Sekt-4.p'!$A:$A,1,'Sekt-4.p'!$B:$B,$A87,'Sekt-4.p'!$AA:$AA,$D87)</f>
        <v>0</v>
      </c>
      <c r="AI87" s="184">
        <f t="shared" si="26"/>
        <v>0</v>
      </c>
      <c r="AJ87" s="257">
        <f t="shared" si="27"/>
        <v>0</v>
      </c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1:51" ht="12.75" customHeight="1" x14ac:dyDescent="0.15">
      <c r="A88" s="173"/>
      <c r="B88" s="217">
        <f>COUNTIF(C$10:C88,C88)</f>
        <v>0</v>
      </c>
      <c r="C88" s="219"/>
      <c r="D88" s="210"/>
      <c r="E88" s="189"/>
      <c r="F88" s="183">
        <f>SUMIFS('Sekt-1.p'!$E:$E,'Sekt-1.p'!$A:$A,1,'Sekt-1.p'!$B:$B,$A88,'Sekt-1.p'!$D:$D,$D88)+SUMIFS('Sekt-1.p'!$K:$K,'Sekt-1.p'!$A:$A,1,'Sekt-1.p'!$B:$B,$A88,'Sekt-1.p'!$J:$J,$D88)+SUMIFS('Sekt-1.p'!$Q:$Q,'Sekt-1.p'!$A:$A,1,'Sekt-1.p'!$B:$B,$A88,'Sekt-1.p'!$P:$P,$D88)+SUMIFS('Sekt-1.p'!$W:$W,'Sekt-1.p'!$A:$A,1,'Sekt-1.p'!$B:$B,$A88,'Sekt-1.p'!$V:$V,$D88)+SUMIFS('Sekt-1.p'!$AC:$AC,'Sekt-1.p'!$A:$A,1,'Sekt-1.p'!$B:$B,$A88,'Sekt-1.p'!$AA:$AA,$D88)</f>
        <v>0</v>
      </c>
      <c r="G88" s="252">
        <f>SUMIFS('Sekt-1.p'!$F:$F,'Sekt-1.p'!$A:$A,1,'Sekt-1.p'!$B:$B,$A88,'Sekt-1.p'!$D:$D,$D88)+SUMIFS('Sekt-1.p'!$L:$L,'Sekt-1.p'!$A:$A,1,'Sekt-1.p'!$B:$B,$A88,'Sekt-1.p'!$J:$J,$D88)+SUMIFS('Sekt-1.p'!$R:$R,'Sekt-1.p'!$A:$A,1,'Sekt-1.p'!$B:$B,$A88,'Sekt-1.p'!$P:$P,$D88)+SUMIFS('Sekt-1.p'!$X:$X,'Sekt-1.p'!$A:$A,1,'Sekt-1.p'!$B:$B,$A88,'Sekt-1.p'!$V:$V,$D88)+SUMIFS('Sekt-1.p'!$AD:$AD,'Sekt-1.p'!$A:$A,1,'Sekt-1.p'!$B:$B,$A88,'Sekt-1.p'!$AA:$AA,$D88)</f>
        <v>0</v>
      </c>
      <c r="H88" s="191"/>
      <c r="I88" s="183">
        <f>SUMIFS('Sekt-1.p'!$E:$E,'Sekt-1.p'!$A:$A,2,'Sekt-1.p'!$B:$B,$A88,'Sekt-1.p'!$D:$D,$D88)+SUMIFS('Sekt-1.p'!$K:$K,'Sekt-1.p'!$A:$A,2,'Sekt-1.p'!$B:$B,$A88,'Sekt-1.p'!$J:$J,$D88)+SUMIFS('Sekt-1.p'!$Q:$Q,'Sekt-1.p'!$A:$A,2,'Sekt-1.p'!$B:$B,$A88,'Sekt-1.p'!$P:$P,$D88)+SUMIFS('Sekt-1.p'!$W:$W,'Sekt-1.p'!$A:$A,2,'Sekt-1.p'!$B:$B,$A88,'Sekt-1.p'!$V:$V,$D88)+SUMIFS('Sekt-1.p'!$AC:$AC,'Sekt-1.p'!$A:$A,2,'Sekt-1.p'!$B:$B,$A88,'Sekt-1.p'!$AA:$AA,$D88)</f>
        <v>0</v>
      </c>
      <c r="J88" s="253">
        <f>SUMIFS('Sekt-1.p'!$F:$F,'Sekt-1.p'!$A:$A,2,'Sekt-1.p'!$B:$B,$A88,'Sekt-1.p'!$D:$D,$D88)+SUMIFS('Sekt-1.p'!$L:$L,'Sekt-1.p'!$A:$A,2,'Sekt-1.p'!$B:$B,$A88,'Sekt-1.p'!$J:$J,$D88)+SUMIFS('Sekt-1.p'!$R:$R,'Sekt-1.p'!$A:$A,2,'Sekt-1.p'!$B:$B,$A88,'Sekt-1.p'!$P:$P,$D88)+SUMIFS('Sekt-1.p'!$X:$X,'Sekt-1.p'!$A:$A,2,'Sekt-1.p'!$B:$B,$A88,'Sekt-1.p'!$V:$V,$D88)+SUMIFS('Sekt-1.p'!$AD:$AD,'Sekt-1.p'!$A:$A,2,'Sekt-1.p'!$B:$B,$A88,'Sekt-1.p'!$AA:$AA,$D88)</f>
        <v>0</v>
      </c>
      <c r="K88" s="184">
        <f t="shared" si="20"/>
        <v>0</v>
      </c>
      <c r="L88" s="185">
        <f t="shared" si="21"/>
        <v>0</v>
      </c>
      <c r="M88" s="193"/>
      <c r="N88" s="183">
        <f>SUMIFS('Sekt-2.p'!$E:$E,'Sekt-2.p'!$A:$A,1,'Sekt-2.p'!$B:$B,$A88,'Sekt-2.p'!$D:$D,$D88)+SUMIFS('Sekt-2.p'!$K:$K,'Sekt-2.p'!$A:$A,1,'Sekt-2.p'!$B:$B,$A88,'Sekt-2.p'!$J:$J,$D88)+SUMIFS('Sekt-2.p'!$Q:$Q,'Sekt-2.p'!$A:$A,1,'Sekt-2.p'!$B:$B,$A88,'Sekt-2.p'!$P:$P,$D88)+SUMIFS('Sekt-2.p'!$W:$W,'Sekt-2.p'!$A:$A,1,'Sekt-2.p'!$B:$B,$A88,'Sekt-2.p'!$V:$V,$D88)+SUMIFS('Sekt-2.p'!$AC:$AC,'Sekt-2.p'!$A:$A,1,'Sekt-2.p'!$B:$B,$A88,'Sekt-2.p'!$AA:$AA,$D88)</f>
        <v>0</v>
      </c>
      <c r="O88" s="252">
        <f>SUMIFS('Sekt-2.p'!$F:$F,'Sekt-2.p'!$A:$A,1,'Sekt-2.p'!$B:$B,$A88,'Sekt-2.p'!$D:$D,$D88)+SUMIFS('Sekt-2.p'!$L:$L,'Sekt-2.p'!$A:$A,1,'Sekt-2.p'!$B:$B,$A88,'Sekt-2.p'!$J:$J,$D88)+SUMIFS('Sekt-2.p'!$R:$R,'Sekt-2.p'!$A:$A,1,'Sekt-2.p'!$B:$B,$A88,'Sekt-2.p'!$P:$P,$D88)+SUMIFS('Sekt-2.p'!$X:$X,'Sekt-2.p'!$A:$A,1,'Sekt-2.p'!$B:$B,$A88,'Sekt-2.p'!$V:$V,$D88)+SUMIFS('Sekt-2.p'!$AD:$AD,'Sekt-2.p'!$A:$A,1,'Sekt-2.p'!$B:$B,$A88,'Sekt-2.p'!$AA:$AA,$D88)</f>
        <v>0</v>
      </c>
      <c r="P88" s="191"/>
      <c r="Q88" s="183">
        <f>SUMIFS('Sekt-2.p'!$E:$E,'Sekt-2.p'!$A:$A,2,'Sekt-2.p'!$B:$B,$A88,'Sekt-2.p'!$D:$D,$D88)+SUMIFS('Sekt-2.p'!$K:$K,'Sekt-2.p'!$A:$A,2,'Sekt-2.p'!$B:$B,$A88,'Sekt-2.p'!$J:$J,$D88)+SUMIFS('Sekt-2.p'!$Q:$Q,'Sekt-2.p'!$A:$A,2,'Sekt-2.p'!$B:$B,$A88,'Sekt-2.p'!$P:$P,$D88)+SUMIFS('Sekt-2.p'!$W:$W,'Sekt-2.p'!$A:$A,2,'Sekt-2.p'!$B:$B,$A88,'Sekt-2.p'!$V:$V,$D88)+SUMIFS('Sekt-2.p'!$AC:$AC,'Sekt-2.p'!$A:$A,2,'Sekt-2.p'!$B:$B,$A88,'Sekt-2.p'!$AA:$AA,$D88)</f>
        <v>0</v>
      </c>
      <c r="R88" s="253">
        <f>SUMIFS('Sekt-2.p'!$F:$F,'Sekt-2.p'!$A:$A,2,'Sekt-2.p'!$B:$B,$A88,'Sekt-2.p'!$D:$D,$D88)+SUMIFS('Sekt-2.p'!$L:$L,'Sekt-2.p'!$A:$A,2,'Sekt-2.p'!$B:$B,$A88,'Sekt-2.p'!$J:$J,$D88)+SUMIFS('Sekt-2.p'!$R:$R,'Sekt-2.p'!$A:$A,2,'Sekt-2.p'!$B:$B,$A88,'Sekt-2.p'!$P:$P,$D88)+SUMIFS('Sekt-2.p'!$X:$X,'Sekt-2.p'!$A:$A,2,'Sekt-2.p'!$B:$B,$A88,'Sekt-2.p'!$V:$V,$D88)+SUMIFS('Sekt-2.p'!$AD:$AD,'Sekt-2.p'!$A:$A,2,'Sekt-2.p'!$B:$B,$A88,'Sekt-2.p'!$AA:$AA,$D88)</f>
        <v>0</v>
      </c>
      <c r="S88" s="184">
        <f t="shared" si="22"/>
        <v>0</v>
      </c>
      <c r="T88" s="185">
        <f t="shared" si="23"/>
        <v>0</v>
      </c>
      <c r="U88" s="191"/>
      <c r="V88" s="183">
        <f>SUMIFS('Sekt-3.p'!$E:$E,'Sekt-3.p'!$A:$A,1,'Sekt-3.p'!$B:$B,$A88,'Sekt-3.p'!$D:$D,$D88)+SUMIFS('Sekt-3.p'!$K:$K,'Sekt-3.p'!$A:$A,1,'Sekt-3.p'!$B:$B,$A88,'Sekt-3.p'!$J:$J,$D88)+SUMIFS('Sekt-3.p'!$Q:$Q,'Sekt-3.p'!$A:$A,1,'Sekt-3.p'!$B:$B,$A88,'Sekt-3.p'!$P:$P,$D88)+SUMIFS('Sekt-3.p'!$W:$W,'Sekt-3.p'!$A:$A,1,'Sekt-3.p'!$B:$B,$A88,'Sekt-3.p'!$V:$V,$D88)+SUMIFS('Sekt-3.p'!$AC:$AC,'Sekt-3.p'!$A:$A,1,'Sekt-3.p'!$B:$B,$A88,'Sekt-3.p'!$AA:$AA,$D88)</f>
        <v>0</v>
      </c>
      <c r="W88" s="252">
        <f>SUMIFS('Sekt-3.p'!$F:$F,'Sekt-3.p'!$A:$A,1,'Sekt-3.p'!$B:$B,$A88,'Sekt-3.p'!$D:$D,$D88)+SUMIFS('Sekt-3.p'!$L:$L,'Sekt-3.p'!$A:$A,1,'Sekt-3.p'!$B:$B,$A88,'Sekt-3.p'!$J:$J,$D88)+SUMIFS('Sekt-3.p'!$R:$R,'Sekt-3.p'!$A:$A,1,'Sekt-3.p'!$B:$B,$A88,'Sekt-3.p'!$P:$P,$D88)+SUMIFS('Sekt-3.p'!$X:$X,'Sekt-3.p'!$A:$A,1,'Sekt-3.p'!$B:$B,$A88,'Sekt-3.p'!$V:$V,$D88)+SUMIFS('Sekt-3.p'!$AD:$AD,'Sekt-3.p'!$A:$A,1,'Sekt-3.p'!$B:$B,$A88,'Sekt-3.p'!$AA:$AA,$D88)</f>
        <v>0</v>
      </c>
      <c r="X88" s="191"/>
      <c r="Y88" s="183">
        <f>SUMIFS('Sekt-3.p'!$E:$E,'Sekt-3.p'!$A:$A,2,'Sekt-3.p'!$B:$B,$A88,'Sekt-3.p'!$D:$D,$D88)+SUMIFS('Sekt-3.p'!$K:$K,'Sekt-3.p'!$A:$A,2,'Sekt-3.p'!$B:$B,$A88,'Sekt-3.p'!$J:$J,$D88)+SUMIFS('Sekt-3.p'!$Q:$Q,'Sekt-3.p'!$A:$A,2,'Sekt-3.p'!$B:$B,$A88,'Sekt-3.p'!$P:$P,$D88)+SUMIFS('Sekt-3.p'!$W:$W,'Sekt-3.p'!$A:$A,2,'Sekt-3.p'!$B:$B,$A88,'Sekt-3.p'!$V:$V,$D88)+SUMIFS('Sekt-3.p'!$AC:$AC,'Sekt-3.p'!$A:$A,2,'Sekt-3.p'!$B:$B,$A88,'Sekt-3.p'!$AA:$AA,$D88)</f>
        <v>0</v>
      </c>
      <c r="Z88" s="252">
        <f>SUMIFS('Sekt-3.p'!$F:$F,'Sekt-3.p'!$A:$A,2,'Sekt-3.p'!$B:$B,$A88,'Sekt-3.p'!$D:$D,$D88)+SUMIFS('Sekt-3.p'!$L:$L,'Sekt-3.p'!$A:$A,2,'Sekt-3.p'!$B:$B,$A88,'Sekt-3.p'!$J:$J,$D88)+SUMIFS('Sekt-3.p'!$R:$R,'Sekt-3.p'!$A:$A,2,'Sekt-3.p'!$B:$B,$A88,'Sekt-3.p'!$P:$P,$D88)+SUMIFS('Sekt-3.p'!$X:$X,'Sekt-3.p'!$A:$A,2,'Sekt-3.p'!$B:$B,$A88,'Sekt-3.p'!$V:$V,$D88)+SUMIFS('Sekt-3.p'!$AD:$AD,'Sekt-3.p'!$A:$A,2,'Sekt-3.p'!$B:$B,$A88,'Sekt-3.p'!$AA:$AA,$D88)</f>
        <v>0</v>
      </c>
      <c r="AA88" s="184">
        <f t="shared" si="24"/>
        <v>0</v>
      </c>
      <c r="AB88" s="254">
        <f t="shared" si="25"/>
        <v>0</v>
      </c>
      <c r="AC88" s="191"/>
      <c r="AD88" s="183">
        <f>SUMIFS('Sekt-4.p'!$E:$E,'Sekt-4.p'!$A:$A,1,'Sekt-4.p'!$B:$B,$A88,'Sekt-4.p'!$D:$D,$D88)+SUMIFS('Sekt-4.p'!$K:$K,'Sekt-4.p'!$A:$A,1,'Sekt-4.p'!$B:$B,$A88,'Sekt-4.p'!$J:$J,$D88)+SUMIFS('Sekt-4.p'!$Q:$Q,'Sekt-4.p'!$A:$A,1,'Sekt-4.p'!$B:$B,$A88,'Sekt-4.p'!$P:$P,$D88)+SUMIFS('Sekt-4.p'!$W:$W,'Sekt-4.p'!$A:$A,1,'Sekt-4.p'!$B:$B,$A88,'Sekt-4.p'!$V:$V,$D88)+SUMIFS('Sekt-4.p'!$AC:$AC,'Sekt-4.p'!$A:$A,1,'Sekt-4.p'!$B:$B,$A88,'Sekt-4.p'!$AA:$AA,$D88)</f>
        <v>0</v>
      </c>
      <c r="AE88" s="252">
        <f>SUMIFS('Sekt-4.p'!$F:$F,'Sekt-4.p'!$A:$A,1,'Sekt-4.p'!$B:$B,$A88,'Sekt-4.p'!$D:$D,$D88)+SUMIFS('Sekt-4.p'!$L:$L,'Sekt-4.p'!$A:$A,1,'Sekt-4.p'!$B:$B,$A88,'Sekt-4.p'!$J:$J,$D88)+SUMIFS('Sekt-4.p'!$R:$R,'Sekt-4.p'!$A:$A,1,'Sekt-4.p'!$B:$B,$A88,'Sekt-4.p'!$P:$P,$D88)+SUMIFS('Sekt-4.p'!$X:$X,'Sekt-4.p'!$A:$A,1,'Sekt-4.p'!$B:$B,$A88,'Sekt-4.p'!$V:$V,$D88)+SUMIFS('Sekt-4.p'!$AD:$AD,'Sekt-4.p'!$A:$A,1,'Sekt-4.p'!$B:$B,$A88,'Sekt-4.p'!$AA:$AA,$D88)</f>
        <v>0</v>
      </c>
      <c r="AF88" s="191"/>
      <c r="AG88" s="183">
        <f>SUMIFS('Sekt-4.p'!$E:$E,'Sekt-4.p'!$A:$A,1,'Sekt-4.p'!$B:$B,$A88,'Sekt-4.p'!$D:$D,$D88)+SUMIFS('Sekt-4.p'!$K:$K,'Sekt-4.p'!$A:$A,1,'Sekt-4.p'!$B:$B,$A88,'Sekt-4.p'!$J:$J,$D88)+SUMIFS('Sekt-4.p'!$Q:$Q,'Sekt-4.p'!$A:$A,1,'Sekt-4.p'!$B:$B,$A88,'Sekt-4.p'!$P:$P,$D88)+SUMIFS('Sekt-4.p'!$W:$W,'Sekt-4.p'!$A:$A,1,'Sekt-4.p'!$B:$B,$A88,'Sekt-4.p'!$V:$V,$D88)+SUMIFS('Sekt-4.p'!$AC:$AC,'Sekt-4.p'!$A:$A,1,'Sekt-4.p'!$B:$B,$A88,'Sekt-4.p'!$AA:$AA,$D88)</f>
        <v>0</v>
      </c>
      <c r="AH88" s="252">
        <f>SUMIFS('Sekt-4.p'!$F:$F,'Sekt-4.p'!$A:$A,1,'Sekt-4.p'!$B:$B,$A88,'Sekt-4.p'!$D:$D,$D88)+SUMIFS('Sekt-4.p'!$L:$L,'Sekt-4.p'!$A:$A,1,'Sekt-4.p'!$B:$B,$A88,'Sekt-4.p'!$J:$J,$D88)+SUMIFS('Sekt-4.p'!$R:$R,'Sekt-4.p'!$A:$A,1,'Sekt-4.p'!$B:$B,$A88,'Sekt-4.p'!$P:$P,$D88)+SUMIFS('Sekt-4.p'!$X:$X,'Sekt-4.p'!$A:$A,1,'Sekt-4.p'!$B:$B,$A88,'Sekt-4.p'!$V:$V,$D88)+SUMIFS('Sekt-4.p'!$AD:$AD,'Sekt-4.p'!$A:$A,1,'Sekt-4.p'!$B:$B,$A88,'Sekt-4.p'!$AA:$AA,$D88)</f>
        <v>0</v>
      </c>
      <c r="AI88" s="184">
        <f t="shared" si="26"/>
        <v>0</v>
      </c>
      <c r="AJ88" s="257">
        <f t="shared" si="27"/>
        <v>0</v>
      </c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1:51" ht="12.75" customHeight="1" x14ac:dyDescent="0.15">
      <c r="A89" s="173"/>
      <c r="B89" s="217">
        <f>COUNTIF(C$10:C89,C89)</f>
        <v>0</v>
      </c>
      <c r="C89" s="219"/>
      <c r="D89" s="210"/>
      <c r="E89" s="189"/>
      <c r="F89" s="183">
        <f>SUMIFS('Sekt-1.p'!$E:$E,'Sekt-1.p'!$A:$A,1,'Sekt-1.p'!$B:$B,$A89,'Sekt-1.p'!$D:$D,$D89)+SUMIFS('Sekt-1.p'!$K:$K,'Sekt-1.p'!$A:$A,1,'Sekt-1.p'!$B:$B,$A89,'Sekt-1.p'!$J:$J,$D89)+SUMIFS('Sekt-1.p'!$Q:$Q,'Sekt-1.p'!$A:$A,1,'Sekt-1.p'!$B:$B,$A89,'Sekt-1.p'!$P:$P,$D89)+SUMIFS('Sekt-1.p'!$W:$W,'Sekt-1.p'!$A:$A,1,'Sekt-1.p'!$B:$B,$A89,'Sekt-1.p'!$V:$V,$D89)+SUMIFS('Sekt-1.p'!$AC:$AC,'Sekt-1.p'!$A:$A,1,'Sekt-1.p'!$B:$B,$A89,'Sekt-1.p'!$AA:$AA,$D89)</f>
        <v>0</v>
      </c>
      <c r="G89" s="252">
        <f>SUMIFS('Sekt-1.p'!$F:$F,'Sekt-1.p'!$A:$A,1,'Sekt-1.p'!$B:$B,$A89,'Sekt-1.p'!$D:$D,$D89)+SUMIFS('Sekt-1.p'!$L:$L,'Sekt-1.p'!$A:$A,1,'Sekt-1.p'!$B:$B,$A89,'Sekt-1.p'!$J:$J,$D89)+SUMIFS('Sekt-1.p'!$R:$R,'Sekt-1.p'!$A:$A,1,'Sekt-1.p'!$B:$B,$A89,'Sekt-1.p'!$P:$P,$D89)+SUMIFS('Sekt-1.p'!$X:$X,'Sekt-1.p'!$A:$A,1,'Sekt-1.p'!$B:$B,$A89,'Sekt-1.p'!$V:$V,$D89)+SUMIFS('Sekt-1.p'!$AD:$AD,'Sekt-1.p'!$A:$A,1,'Sekt-1.p'!$B:$B,$A89,'Sekt-1.p'!$AA:$AA,$D89)</f>
        <v>0</v>
      </c>
      <c r="H89" s="191"/>
      <c r="I89" s="183">
        <f>SUMIFS('Sekt-1.p'!$E:$E,'Sekt-1.p'!$A:$A,2,'Sekt-1.p'!$B:$B,$A89,'Sekt-1.p'!$D:$D,$D89)+SUMIFS('Sekt-1.p'!$K:$K,'Sekt-1.p'!$A:$A,2,'Sekt-1.p'!$B:$B,$A89,'Sekt-1.p'!$J:$J,$D89)+SUMIFS('Sekt-1.p'!$Q:$Q,'Sekt-1.p'!$A:$A,2,'Sekt-1.p'!$B:$B,$A89,'Sekt-1.p'!$P:$P,$D89)+SUMIFS('Sekt-1.p'!$W:$W,'Sekt-1.p'!$A:$A,2,'Sekt-1.p'!$B:$B,$A89,'Sekt-1.p'!$V:$V,$D89)+SUMIFS('Sekt-1.p'!$AC:$AC,'Sekt-1.p'!$A:$A,2,'Sekt-1.p'!$B:$B,$A89,'Sekt-1.p'!$AA:$AA,$D89)</f>
        <v>0</v>
      </c>
      <c r="J89" s="253">
        <f>SUMIFS('Sekt-1.p'!$F:$F,'Sekt-1.p'!$A:$A,2,'Sekt-1.p'!$B:$B,$A89,'Sekt-1.p'!$D:$D,$D89)+SUMIFS('Sekt-1.p'!$L:$L,'Sekt-1.p'!$A:$A,2,'Sekt-1.p'!$B:$B,$A89,'Sekt-1.p'!$J:$J,$D89)+SUMIFS('Sekt-1.p'!$R:$R,'Sekt-1.p'!$A:$A,2,'Sekt-1.p'!$B:$B,$A89,'Sekt-1.p'!$P:$P,$D89)+SUMIFS('Sekt-1.p'!$X:$X,'Sekt-1.p'!$A:$A,2,'Sekt-1.p'!$B:$B,$A89,'Sekt-1.p'!$V:$V,$D89)+SUMIFS('Sekt-1.p'!$AD:$AD,'Sekt-1.p'!$A:$A,2,'Sekt-1.p'!$B:$B,$A89,'Sekt-1.p'!$AA:$AA,$D89)</f>
        <v>0</v>
      </c>
      <c r="K89" s="184">
        <f t="shared" si="20"/>
        <v>0</v>
      </c>
      <c r="L89" s="185">
        <f t="shared" si="21"/>
        <v>0</v>
      </c>
      <c r="M89" s="193"/>
      <c r="N89" s="183">
        <f>SUMIFS('Sekt-2.p'!$E:$E,'Sekt-2.p'!$A:$A,1,'Sekt-2.p'!$B:$B,$A89,'Sekt-2.p'!$D:$D,$D89)+SUMIFS('Sekt-2.p'!$K:$K,'Sekt-2.p'!$A:$A,1,'Sekt-2.p'!$B:$B,$A89,'Sekt-2.p'!$J:$J,$D89)+SUMIFS('Sekt-2.p'!$Q:$Q,'Sekt-2.p'!$A:$A,1,'Sekt-2.p'!$B:$B,$A89,'Sekt-2.p'!$P:$P,$D89)+SUMIFS('Sekt-2.p'!$W:$W,'Sekt-2.p'!$A:$A,1,'Sekt-2.p'!$B:$B,$A89,'Sekt-2.p'!$V:$V,$D89)+SUMIFS('Sekt-2.p'!$AC:$AC,'Sekt-2.p'!$A:$A,1,'Sekt-2.p'!$B:$B,$A89,'Sekt-2.p'!$AA:$AA,$D89)</f>
        <v>0</v>
      </c>
      <c r="O89" s="252">
        <f>SUMIFS('Sekt-2.p'!$F:$F,'Sekt-2.p'!$A:$A,1,'Sekt-2.p'!$B:$B,$A89,'Sekt-2.p'!$D:$D,$D89)+SUMIFS('Sekt-2.p'!$L:$L,'Sekt-2.p'!$A:$A,1,'Sekt-2.p'!$B:$B,$A89,'Sekt-2.p'!$J:$J,$D89)+SUMIFS('Sekt-2.p'!$R:$R,'Sekt-2.p'!$A:$A,1,'Sekt-2.p'!$B:$B,$A89,'Sekt-2.p'!$P:$P,$D89)+SUMIFS('Sekt-2.p'!$X:$X,'Sekt-2.p'!$A:$A,1,'Sekt-2.p'!$B:$B,$A89,'Sekt-2.p'!$V:$V,$D89)+SUMIFS('Sekt-2.p'!$AD:$AD,'Sekt-2.p'!$A:$A,1,'Sekt-2.p'!$B:$B,$A89,'Sekt-2.p'!$AA:$AA,$D89)</f>
        <v>0</v>
      </c>
      <c r="P89" s="191"/>
      <c r="Q89" s="183">
        <f>SUMIFS('Sekt-2.p'!$E:$E,'Sekt-2.p'!$A:$A,2,'Sekt-2.p'!$B:$B,$A89,'Sekt-2.p'!$D:$D,$D89)+SUMIFS('Sekt-2.p'!$K:$K,'Sekt-2.p'!$A:$A,2,'Sekt-2.p'!$B:$B,$A89,'Sekt-2.p'!$J:$J,$D89)+SUMIFS('Sekt-2.p'!$Q:$Q,'Sekt-2.p'!$A:$A,2,'Sekt-2.p'!$B:$B,$A89,'Sekt-2.p'!$P:$P,$D89)+SUMIFS('Sekt-2.p'!$W:$W,'Sekt-2.p'!$A:$A,2,'Sekt-2.p'!$B:$B,$A89,'Sekt-2.p'!$V:$V,$D89)+SUMIFS('Sekt-2.p'!$AC:$AC,'Sekt-2.p'!$A:$A,2,'Sekt-2.p'!$B:$B,$A89,'Sekt-2.p'!$AA:$AA,$D89)</f>
        <v>0</v>
      </c>
      <c r="R89" s="253">
        <f>SUMIFS('Sekt-2.p'!$F:$F,'Sekt-2.p'!$A:$A,2,'Sekt-2.p'!$B:$B,$A89,'Sekt-2.p'!$D:$D,$D89)+SUMIFS('Sekt-2.p'!$L:$L,'Sekt-2.p'!$A:$A,2,'Sekt-2.p'!$B:$B,$A89,'Sekt-2.p'!$J:$J,$D89)+SUMIFS('Sekt-2.p'!$R:$R,'Sekt-2.p'!$A:$A,2,'Sekt-2.p'!$B:$B,$A89,'Sekt-2.p'!$P:$P,$D89)+SUMIFS('Sekt-2.p'!$X:$X,'Sekt-2.p'!$A:$A,2,'Sekt-2.p'!$B:$B,$A89,'Sekt-2.p'!$V:$V,$D89)+SUMIFS('Sekt-2.p'!$AD:$AD,'Sekt-2.p'!$A:$A,2,'Sekt-2.p'!$B:$B,$A89,'Sekt-2.p'!$AA:$AA,$D89)</f>
        <v>0</v>
      </c>
      <c r="S89" s="184">
        <f t="shared" si="22"/>
        <v>0</v>
      </c>
      <c r="T89" s="185">
        <f t="shared" si="23"/>
        <v>0</v>
      </c>
      <c r="U89" s="191"/>
      <c r="V89" s="183">
        <f>SUMIFS('Sekt-3.p'!$E:$E,'Sekt-3.p'!$A:$A,1,'Sekt-3.p'!$B:$B,$A89,'Sekt-3.p'!$D:$D,$D89)+SUMIFS('Sekt-3.p'!$K:$K,'Sekt-3.p'!$A:$A,1,'Sekt-3.p'!$B:$B,$A89,'Sekt-3.p'!$J:$J,$D89)+SUMIFS('Sekt-3.p'!$Q:$Q,'Sekt-3.p'!$A:$A,1,'Sekt-3.p'!$B:$B,$A89,'Sekt-3.p'!$P:$P,$D89)+SUMIFS('Sekt-3.p'!$W:$W,'Sekt-3.p'!$A:$A,1,'Sekt-3.p'!$B:$B,$A89,'Sekt-3.p'!$V:$V,$D89)+SUMIFS('Sekt-3.p'!$AC:$AC,'Sekt-3.p'!$A:$A,1,'Sekt-3.p'!$B:$B,$A89,'Sekt-3.p'!$AA:$AA,$D89)</f>
        <v>0</v>
      </c>
      <c r="W89" s="252">
        <f>SUMIFS('Sekt-3.p'!$F:$F,'Sekt-3.p'!$A:$A,1,'Sekt-3.p'!$B:$B,$A89,'Sekt-3.p'!$D:$D,$D89)+SUMIFS('Sekt-3.p'!$L:$L,'Sekt-3.p'!$A:$A,1,'Sekt-3.p'!$B:$B,$A89,'Sekt-3.p'!$J:$J,$D89)+SUMIFS('Sekt-3.p'!$R:$R,'Sekt-3.p'!$A:$A,1,'Sekt-3.p'!$B:$B,$A89,'Sekt-3.p'!$P:$P,$D89)+SUMIFS('Sekt-3.p'!$X:$X,'Sekt-3.p'!$A:$A,1,'Sekt-3.p'!$B:$B,$A89,'Sekt-3.p'!$V:$V,$D89)+SUMIFS('Sekt-3.p'!$AD:$AD,'Sekt-3.p'!$A:$A,1,'Sekt-3.p'!$B:$B,$A89,'Sekt-3.p'!$AA:$AA,$D89)</f>
        <v>0</v>
      </c>
      <c r="X89" s="191"/>
      <c r="Y89" s="183">
        <f>SUMIFS('Sekt-3.p'!$E:$E,'Sekt-3.p'!$A:$A,2,'Sekt-3.p'!$B:$B,$A89,'Sekt-3.p'!$D:$D,$D89)+SUMIFS('Sekt-3.p'!$K:$K,'Sekt-3.p'!$A:$A,2,'Sekt-3.p'!$B:$B,$A89,'Sekt-3.p'!$J:$J,$D89)+SUMIFS('Sekt-3.p'!$Q:$Q,'Sekt-3.p'!$A:$A,2,'Sekt-3.p'!$B:$B,$A89,'Sekt-3.p'!$P:$P,$D89)+SUMIFS('Sekt-3.p'!$W:$W,'Sekt-3.p'!$A:$A,2,'Sekt-3.p'!$B:$B,$A89,'Sekt-3.p'!$V:$V,$D89)+SUMIFS('Sekt-3.p'!$AC:$AC,'Sekt-3.p'!$A:$A,2,'Sekt-3.p'!$B:$B,$A89,'Sekt-3.p'!$AA:$AA,$D89)</f>
        <v>0</v>
      </c>
      <c r="Z89" s="252">
        <f>SUMIFS('Sekt-3.p'!$F:$F,'Sekt-3.p'!$A:$A,2,'Sekt-3.p'!$B:$B,$A89,'Sekt-3.p'!$D:$D,$D89)+SUMIFS('Sekt-3.p'!$L:$L,'Sekt-3.p'!$A:$A,2,'Sekt-3.p'!$B:$B,$A89,'Sekt-3.p'!$J:$J,$D89)+SUMIFS('Sekt-3.p'!$R:$R,'Sekt-3.p'!$A:$A,2,'Sekt-3.p'!$B:$B,$A89,'Sekt-3.p'!$P:$P,$D89)+SUMIFS('Sekt-3.p'!$X:$X,'Sekt-3.p'!$A:$A,2,'Sekt-3.p'!$B:$B,$A89,'Sekt-3.p'!$V:$V,$D89)+SUMIFS('Sekt-3.p'!$AD:$AD,'Sekt-3.p'!$A:$A,2,'Sekt-3.p'!$B:$B,$A89,'Sekt-3.p'!$AA:$AA,$D89)</f>
        <v>0</v>
      </c>
      <c r="AA89" s="184">
        <f t="shared" si="24"/>
        <v>0</v>
      </c>
      <c r="AB89" s="254">
        <f t="shared" si="25"/>
        <v>0</v>
      </c>
      <c r="AC89" s="191"/>
      <c r="AD89" s="183">
        <f>SUMIFS('Sekt-4.p'!$E:$E,'Sekt-4.p'!$A:$A,1,'Sekt-4.p'!$B:$B,$A89,'Sekt-4.p'!$D:$D,$D89)+SUMIFS('Sekt-4.p'!$K:$K,'Sekt-4.p'!$A:$A,1,'Sekt-4.p'!$B:$B,$A89,'Sekt-4.p'!$J:$J,$D89)+SUMIFS('Sekt-4.p'!$Q:$Q,'Sekt-4.p'!$A:$A,1,'Sekt-4.p'!$B:$B,$A89,'Sekt-4.p'!$P:$P,$D89)+SUMIFS('Sekt-4.p'!$W:$W,'Sekt-4.p'!$A:$A,1,'Sekt-4.p'!$B:$B,$A89,'Sekt-4.p'!$V:$V,$D89)+SUMIFS('Sekt-4.p'!$AC:$AC,'Sekt-4.p'!$A:$A,1,'Sekt-4.p'!$B:$B,$A89,'Sekt-4.p'!$AA:$AA,$D89)</f>
        <v>0</v>
      </c>
      <c r="AE89" s="252">
        <f>SUMIFS('Sekt-4.p'!$F:$F,'Sekt-4.p'!$A:$A,1,'Sekt-4.p'!$B:$B,$A89,'Sekt-4.p'!$D:$D,$D89)+SUMIFS('Sekt-4.p'!$L:$L,'Sekt-4.p'!$A:$A,1,'Sekt-4.p'!$B:$B,$A89,'Sekt-4.p'!$J:$J,$D89)+SUMIFS('Sekt-4.p'!$R:$R,'Sekt-4.p'!$A:$A,1,'Sekt-4.p'!$B:$B,$A89,'Sekt-4.p'!$P:$P,$D89)+SUMIFS('Sekt-4.p'!$X:$X,'Sekt-4.p'!$A:$A,1,'Sekt-4.p'!$B:$B,$A89,'Sekt-4.p'!$V:$V,$D89)+SUMIFS('Sekt-4.p'!$AD:$AD,'Sekt-4.p'!$A:$A,1,'Sekt-4.p'!$B:$B,$A89,'Sekt-4.p'!$AA:$AA,$D89)</f>
        <v>0</v>
      </c>
      <c r="AF89" s="191"/>
      <c r="AG89" s="183">
        <f>SUMIFS('Sekt-4.p'!$E:$E,'Sekt-4.p'!$A:$A,1,'Sekt-4.p'!$B:$B,$A89,'Sekt-4.p'!$D:$D,$D89)+SUMIFS('Sekt-4.p'!$K:$K,'Sekt-4.p'!$A:$A,1,'Sekt-4.p'!$B:$B,$A89,'Sekt-4.p'!$J:$J,$D89)+SUMIFS('Sekt-4.p'!$Q:$Q,'Sekt-4.p'!$A:$A,1,'Sekt-4.p'!$B:$B,$A89,'Sekt-4.p'!$P:$P,$D89)+SUMIFS('Sekt-4.p'!$W:$W,'Sekt-4.p'!$A:$A,1,'Sekt-4.p'!$B:$B,$A89,'Sekt-4.p'!$V:$V,$D89)+SUMIFS('Sekt-4.p'!$AC:$AC,'Sekt-4.p'!$A:$A,1,'Sekt-4.p'!$B:$B,$A89,'Sekt-4.p'!$AA:$AA,$D89)</f>
        <v>0</v>
      </c>
      <c r="AH89" s="252">
        <f>SUMIFS('Sekt-4.p'!$F:$F,'Sekt-4.p'!$A:$A,1,'Sekt-4.p'!$B:$B,$A89,'Sekt-4.p'!$D:$D,$D89)+SUMIFS('Sekt-4.p'!$L:$L,'Sekt-4.p'!$A:$A,1,'Sekt-4.p'!$B:$B,$A89,'Sekt-4.p'!$J:$J,$D89)+SUMIFS('Sekt-4.p'!$R:$R,'Sekt-4.p'!$A:$A,1,'Sekt-4.p'!$B:$B,$A89,'Sekt-4.p'!$P:$P,$D89)+SUMIFS('Sekt-4.p'!$X:$X,'Sekt-4.p'!$A:$A,1,'Sekt-4.p'!$B:$B,$A89,'Sekt-4.p'!$V:$V,$D89)+SUMIFS('Sekt-4.p'!$AD:$AD,'Sekt-4.p'!$A:$A,1,'Sekt-4.p'!$B:$B,$A89,'Sekt-4.p'!$AA:$AA,$D89)</f>
        <v>0</v>
      </c>
      <c r="AI89" s="184">
        <f t="shared" si="26"/>
        <v>0</v>
      </c>
      <c r="AJ89" s="257">
        <f t="shared" si="27"/>
        <v>0</v>
      </c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1:51" ht="12.75" customHeight="1" x14ac:dyDescent="0.15">
      <c r="A90" s="173"/>
      <c r="B90" s="217">
        <f>COUNTIF(C$10:C90,C90)</f>
        <v>0</v>
      </c>
      <c r="C90" s="219"/>
      <c r="D90" s="210"/>
      <c r="E90" s="189"/>
      <c r="F90" s="183">
        <f>SUMIFS('Sekt-1.p'!$E:$E,'Sekt-1.p'!$A:$A,1,'Sekt-1.p'!$B:$B,$A90,'Sekt-1.p'!$D:$D,$D90)+SUMIFS('Sekt-1.p'!$K:$K,'Sekt-1.p'!$A:$A,1,'Sekt-1.p'!$B:$B,$A90,'Sekt-1.p'!$J:$J,$D90)+SUMIFS('Sekt-1.p'!$Q:$Q,'Sekt-1.p'!$A:$A,1,'Sekt-1.p'!$B:$B,$A90,'Sekt-1.p'!$P:$P,$D90)+SUMIFS('Sekt-1.p'!$W:$W,'Sekt-1.p'!$A:$A,1,'Sekt-1.p'!$B:$B,$A90,'Sekt-1.p'!$V:$V,$D90)+SUMIFS('Sekt-1.p'!$AC:$AC,'Sekt-1.p'!$A:$A,1,'Sekt-1.p'!$B:$B,$A90,'Sekt-1.p'!$AA:$AA,$D90)</f>
        <v>0</v>
      </c>
      <c r="G90" s="252">
        <f>SUMIFS('Sekt-1.p'!$F:$F,'Sekt-1.p'!$A:$A,1,'Sekt-1.p'!$B:$B,$A90,'Sekt-1.p'!$D:$D,$D90)+SUMIFS('Sekt-1.p'!$L:$L,'Sekt-1.p'!$A:$A,1,'Sekt-1.p'!$B:$B,$A90,'Sekt-1.p'!$J:$J,$D90)+SUMIFS('Sekt-1.p'!$R:$R,'Sekt-1.p'!$A:$A,1,'Sekt-1.p'!$B:$B,$A90,'Sekt-1.p'!$P:$P,$D90)+SUMIFS('Sekt-1.p'!$X:$X,'Sekt-1.p'!$A:$A,1,'Sekt-1.p'!$B:$B,$A90,'Sekt-1.p'!$V:$V,$D90)+SUMIFS('Sekt-1.p'!$AD:$AD,'Sekt-1.p'!$A:$A,1,'Sekt-1.p'!$B:$B,$A90,'Sekt-1.p'!$AA:$AA,$D90)</f>
        <v>0</v>
      </c>
      <c r="H90" s="191"/>
      <c r="I90" s="183">
        <f>SUMIFS('Sekt-1.p'!$E:$E,'Sekt-1.p'!$A:$A,2,'Sekt-1.p'!$B:$B,$A90,'Sekt-1.p'!$D:$D,$D90)+SUMIFS('Sekt-1.p'!$K:$K,'Sekt-1.p'!$A:$A,2,'Sekt-1.p'!$B:$B,$A90,'Sekt-1.p'!$J:$J,$D90)+SUMIFS('Sekt-1.p'!$Q:$Q,'Sekt-1.p'!$A:$A,2,'Sekt-1.p'!$B:$B,$A90,'Sekt-1.p'!$P:$P,$D90)+SUMIFS('Sekt-1.p'!$W:$W,'Sekt-1.p'!$A:$A,2,'Sekt-1.p'!$B:$B,$A90,'Sekt-1.p'!$V:$V,$D90)+SUMIFS('Sekt-1.p'!$AC:$AC,'Sekt-1.p'!$A:$A,2,'Sekt-1.p'!$B:$B,$A90,'Sekt-1.p'!$AA:$AA,$D90)</f>
        <v>0</v>
      </c>
      <c r="J90" s="253">
        <f>SUMIFS('Sekt-1.p'!$F:$F,'Sekt-1.p'!$A:$A,2,'Sekt-1.p'!$B:$B,$A90,'Sekt-1.p'!$D:$D,$D90)+SUMIFS('Sekt-1.p'!$L:$L,'Sekt-1.p'!$A:$A,2,'Sekt-1.p'!$B:$B,$A90,'Sekt-1.p'!$J:$J,$D90)+SUMIFS('Sekt-1.p'!$R:$R,'Sekt-1.p'!$A:$A,2,'Sekt-1.p'!$B:$B,$A90,'Sekt-1.p'!$P:$P,$D90)+SUMIFS('Sekt-1.p'!$X:$X,'Sekt-1.p'!$A:$A,2,'Sekt-1.p'!$B:$B,$A90,'Sekt-1.p'!$V:$V,$D90)+SUMIFS('Sekt-1.p'!$AD:$AD,'Sekt-1.p'!$A:$A,2,'Sekt-1.p'!$B:$B,$A90,'Sekt-1.p'!$AA:$AA,$D90)</f>
        <v>0</v>
      </c>
      <c r="K90" s="184">
        <f t="shared" si="20"/>
        <v>0</v>
      </c>
      <c r="L90" s="185">
        <f t="shared" si="21"/>
        <v>0</v>
      </c>
      <c r="M90" s="193"/>
      <c r="N90" s="183">
        <f>SUMIFS('Sekt-2.p'!$E:$E,'Sekt-2.p'!$A:$A,1,'Sekt-2.p'!$B:$B,$A90,'Sekt-2.p'!$D:$D,$D90)+SUMIFS('Sekt-2.p'!$K:$K,'Sekt-2.p'!$A:$A,1,'Sekt-2.p'!$B:$B,$A90,'Sekt-2.p'!$J:$J,$D90)+SUMIFS('Sekt-2.p'!$Q:$Q,'Sekt-2.p'!$A:$A,1,'Sekt-2.p'!$B:$B,$A90,'Sekt-2.p'!$P:$P,$D90)+SUMIFS('Sekt-2.p'!$W:$W,'Sekt-2.p'!$A:$A,1,'Sekt-2.p'!$B:$B,$A90,'Sekt-2.p'!$V:$V,$D90)+SUMIFS('Sekt-2.p'!$AC:$AC,'Sekt-2.p'!$A:$A,1,'Sekt-2.p'!$B:$B,$A90,'Sekt-2.p'!$AA:$AA,$D90)</f>
        <v>0</v>
      </c>
      <c r="O90" s="252">
        <f>SUMIFS('Sekt-2.p'!$F:$F,'Sekt-2.p'!$A:$A,1,'Sekt-2.p'!$B:$B,$A90,'Sekt-2.p'!$D:$D,$D90)+SUMIFS('Sekt-2.p'!$L:$L,'Sekt-2.p'!$A:$A,1,'Sekt-2.p'!$B:$B,$A90,'Sekt-2.p'!$J:$J,$D90)+SUMIFS('Sekt-2.p'!$R:$R,'Sekt-2.p'!$A:$A,1,'Sekt-2.p'!$B:$B,$A90,'Sekt-2.p'!$P:$P,$D90)+SUMIFS('Sekt-2.p'!$X:$X,'Sekt-2.p'!$A:$A,1,'Sekt-2.p'!$B:$B,$A90,'Sekt-2.p'!$V:$V,$D90)+SUMIFS('Sekt-2.p'!$AD:$AD,'Sekt-2.p'!$A:$A,1,'Sekt-2.p'!$B:$B,$A90,'Sekt-2.p'!$AA:$AA,$D90)</f>
        <v>0</v>
      </c>
      <c r="P90" s="191"/>
      <c r="Q90" s="183">
        <f>SUMIFS('Sekt-2.p'!$E:$E,'Sekt-2.p'!$A:$A,2,'Sekt-2.p'!$B:$B,$A90,'Sekt-2.p'!$D:$D,$D90)+SUMIFS('Sekt-2.p'!$K:$K,'Sekt-2.p'!$A:$A,2,'Sekt-2.p'!$B:$B,$A90,'Sekt-2.p'!$J:$J,$D90)+SUMIFS('Sekt-2.p'!$Q:$Q,'Sekt-2.p'!$A:$A,2,'Sekt-2.p'!$B:$B,$A90,'Sekt-2.p'!$P:$P,$D90)+SUMIFS('Sekt-2.p'!$W:$W,'Sekt-2.p'!$A:$A,2,'Sekt-2.p'!$B:$B,$A90,'Sekt-2.p'!$V:$V,$D90)+SUMIFS('Sekt-2.p'!$AC:$AC,'Sekt-2.p'!$A:$A,2,'Sekt-2.p'!$B:$B,$A90,'Sekt-2.p'!$AA:$AA,$D90)</f>
        <v>0</v>
      </c>
      <c r="R90" s="253">
        <f>SUMIFS('Sekt-2.p'!$F:$F,'Sekt-2.p'!$A:$A,2,'Sekt-2.p'!$B:$B,$A90,'Sekt-2.p'!$D:$D,$D90)+SUMIFS('Sekt-2.p'!$L:$L,'Sekt-2.p'!$A:$A,2,'Sekt-2.p'!$B:$B,$A90,'Sekt-2.p'!$J:$J,$D90)+SUMIFS('Sekt-2.p'!$R:$R,'Sekt-2.p'!$A:$A,2,'Sekt-2.p'!$B:$B,$A90,'Sekt-2.p'!$P:$P,$D90)+SUMIFS('Sekt-2.p'!$X:$X,'Sekt-2.p'!$A:$A,2,'Sekt-2.p'!$B:$B,$A90,'Sekt-2.p'!$V:$V,$D90)+SUMIFS('Sekt-2.p'!$AD:$AD,'Sekt-2.p'!$A:$A,2,'Sekt-2.p'!$B:$B,$A90,'Sekt-2.p'!$AA:$AA,$D90)</f>
        <v>0</v>
      </c>
      <c r="S90" s="184">
        <f t="shared" si="22"/>
        <v>0</v>
      </c>
      <c r="T90" s="185">
        <f t="shared" si="23"/>
        <v>0</v>
      </c>
      <c r="U90" s="191"/>
      <c r="V90" s="183">
        <f>SUMIFS('Sekt-3.p'!$E:$E,'Sekt-3.p'!$A:$A,1,'Sekt-3.p'!$B:$B,$A90,'Sekt-3.p'!$D:$D,$D90)+SUMIFS('Sekt-3.p'!$K:$K,'Sekt-3.p'!$A:$A,1,'Sekt-3.p'!$B:$B,$A90,'Sekt-3.p'!$J:$J,$D90)+SUMIFS('Sekt-3.p'!$Q:$Q,'Sekt-3.p'!$A:$A,1,'Sekt-3.p'!$B:$B,$A90,'Sekt-3.p'!$P:$P,$D90)+SUMIFS('Sekt-3.p'!$W:$W,'Sekt-3.p'!$A:$A,1,'Sekt-3.p'!$B:$B,$A90,'Sekt-3.p'!$V:$V,$D90)+SUMIFS('Sekt-3.p'!$AC:$AC,'Sekt-3.p'!$A:$A,1,'Sekt-3.p'!$B:$B,$A90,'Sekt-3.p'!$AA:$AA,$D90)</f>
        <v>0</v>
      </c>
      <c r="W90" s="252">
        <f>SUMIFS('Sekt-3.p'!$F:$F,'Sekt-3.p'!$A:$A,1,'Sekt-3.p'!$B:$B,$A90,'Sekt-3.p'!$D:$D,$D90)+SUMIFS('Sekt-3.p'!$L:$L,'Sekt-3.p'!$A:$A,1,'Sekt-3.p'!$B:$B,$A90,'Sekt-3.p'!$J:$J,$D90)+SUMIFS('Sekt-3.p'!$R:$R,'Sekt-3.p'!$A:$A,1,'Sekt-3.p'!$B:$B,$A90,'Sekt-3.p'!$P:$P,$D90)+SUMIFS('Sekt-3.p'!$X:$X,'Sekt-3.p'!$A:$A,1,'Sekt-3.p'!$B:$B,$A90,'Sekt-3.p'!$V:$V,$D90)+SUMIFS('Sekt-3.p'!$AD:$AD,'Sekt-3.p'!$A:$A,1,'Sekt-3.p'!$B:$B,$A90,'Sekt-3.p'!$AA:$AA,$D90)</f>
        <v>0</v>
      </c>
      <c r="X90" s="191"/>
      <c r="Y90" s="183">
        <f>SUMIFS('Sekt-3.p'!$E:$E,'Sekt-3.p'!$A:$A,2,'Sekt-3.p'!$B:$B,$A90,'Sekt-3.p'!$D:$D,$D90)+SUMIFS('Sekt-3.p'!$K:$K,'Sekt-3.p'!$A:$A,2,'Sekt-3.p'!$B:$B,$A90,'Sekt-3.p'!$J:$J,$D90)+SUMIFS('Sekt-3.p'!$Q:$Q,'Sekt-3.p'!$A:$A,2,'Sekt-3.p'!$B:$B,$A90,'Sekt-3.p'!$P:$P,$D90)+SUMIFS('Sekt-3.p'!$W:$W,'Sekt-3.p'!$A:$A,2,'Sekt-3.p'!$B:$B,$A90,'Sekt-3.p'!$V:$V,$D90)+SUMIFS('Sekt-3.p'!$AC:$AC,'Sekt-3.p'!$A:$A,2,'Sekt-3.p'!$B:$B,$A90,'Sekt-3.p'!$AA:$AA,$D90)</f>
        <v>0</v>
      </c>
      <c r="Z90" s="252">
        <f>SUMIFS('Sekt-3.p'!$F:$F,'Sekt-3.p'!$A:$A,2,'Sekt-3.p'!$B:$B,$A90,'Sekt-3.p'!$D:$D,$D90)+SUMIFS('Sekt-3.p'!$L:$L,'Sekt-3.p'!$A:$A,2,'Sekt-3.p'!$B:$B,$A90,'Sekt-3.p'!$J:$J,$D90)+SUMIFS('Sekt-3.p'!$R:$R,'Sekt-3.p'!$A:$A,2,'Sekt-3.p'!$B:$B,$A90,'Sekt-3.p'!$P:$P,$D90)+SUMIFS('Sekt-3.p'!$X:$X,'Sekt-3.p'!$A:$A,2,'Sekt-3.p'!$B:$B,$A90,'Sekt-3.p'!$V:$V,$D90)+SUMIFS('Sekt-3.p'!$AD:$AD,'Sekt-3.p'!$A:$A,2,'Sekt-3.p'!$B:$B,$A90,'Sekt-3.p'!$AA:$AA,$D90)</f>
        <v>0</v>
      </c>
      <c r="AA90" s="184">
        <f t="shared" si="24"/>
        <v>0</v>
      </c>
      <c r="AB90" s="254">
        <f t="shared" si="25"/>
        <v>0</v>
      </c>
      <c r="AC90" s="191"/>
      <c r="AD90" s="183">
        <f>SUMIFS('Sekt-4.p'!$E:$E,'Sekt-4.p'!$A:$A,1,'Sekt-4.p'!$B:$B,$A90,'Sekt-4.p'!$D:$D,$D90)+SUMIFS('Sekt-4.p'!$K:$K,'Sekt-4.p'!$A:$A,1,'Sekt-4.p'!$B:$B,$A90,'Sekt-4.p'!$J:$J,$D90)+SUMIFS('Sekt-4.p'!$Q:$Q,'Sekt-4.p'!$A:$A,1,'Sekt-4.p'!$B:$B,$A90,'Sekt-4.p'!$P:$P,$D90)+SUMIFS('Sekt-4.p'!$W:$W,'Sekt-4.p'!$A:$A,1,'Sekt-4.p'!$B:$B,$A90,'Sekt-4.p'!$V:$V,$D90)+SUMIFS('Sekt-4.p'!$AC:$AC,'Sekt-4.p'!$A:$A,1,'Sekt-4.p'!$B:$B,$A90,'Sekt-4.p'!$AA:$AA,$D90)</f>
        <v>0</v>
      </c>
      <c r="AE90" s="252">
        <f>SUMIFS('Sekt-4.p'!$F:$F,'Sekt-4.p'!$A:$A,1,'Sekt-4.p'!$B:$B,$A90,'Sekt-4.p'!$D:$D,$D90)+SUMIFS('Sekt-4.p'!$L:$L,'Sekt-4.p'!$A:$A,1,'Sekt-4.p'!$B:$B,$A90,'Sekt-4.p'!$J:$J,$D90)+SUMIFS('Sekt-4.p'!$R:$R,'Sekt-4.p'!$A:$A,1,'Sekt-4.p'!$B:$B,$A90,'Sekt-4.p'!$P:$P,$D90)+SUMIFS('Sekt-4.p'!$X:$X,'Sekt-4.p'!$A:$A,1,'Sekt-4.p'!$B:$B,$A90,'Sekt-4.p'!$V:$V,$D90)+SUMIFS('Sekt-4.p'!$AD:$AD,'Sekt-4.p'!$A:$A,1,'Sekt-4.p'!$B:$B,$A90,'Sekt-4.p'!$AA:$AA,$D90)</f>
        <v>0</v>
      </c>
      <c r="AF90" s="191"/>
      <c r="AG90" s="183">
        <f>SUMIFS('Sekt-4.p'!$E:$E,'Sekt-4.p'!$A:$A,1,'Sekt-4.p'!$B:$B,$A90,'Sekt-4.p'!$D:$D,$D90)+SUMIFS('Sekt-4.p'!$K:$K,'Sekt-4.p'!$A:$A,1,'Sekt-4.p'!$B:$B,$A90,'Sekt-4.p'!$J:$J,$D90)+SUMIFS('Sekt-4.p'!$Q:$Q,'Sekt-4.p'!$A:$A,1,'Sekt-4.p'!$B:$B,$A90,'Sekt-4.p'!$P:$P,$D90)+SUMIFS('Sekt-4.p'!$W:$W,'Sekt-4.p'!$A:$A,1,'Sekt-4.p'!$B:$B,$A90,'Sekt-4.p'!$V:$V,$D90)+SUMIFS('Sekt-4.p'!$AC:$AC,'Sekt-4.p'!$A:$A,1,'Sekt-4.p'!$B:$B,$A90,'Sekt-4.p'!$AA:$AA,$D90)</f>
        <v>0</v>
      </c>
      <c r="AH90" s="252">
        <f>SUMIFS('Sekt-4.p'!$F:$F,'Sekt-4.p'!$A:$A,1,'Sekt-4.p'!$B:$B,$A90,'Sekt-4.p'!$D:$D,$D90)+SUMIFS('Sekt-4.p'!$L:$L,'Sekt-4.p'!$A:$A,1,'Sekt-4.p'!$B:$B,$A90,'Sekt-4.p'!$J:$J,$D90)+SUMIFS('Sekt-4.p'!$R:$R,'Sekt-4.p'!$A:$A,1,'Sekt-4.p'!$B:$B,$A90,'Sekt-4.p'!$P:$P,$D90)+SUMIFS('Sekt-4.p'!$X:$X,'Sekt-4.p'!$A:$A,1,'Sekt-4.p'!$B:$B,$A90,'Sekt-4.p'!$V:$V,$D90)+SUMIFS('Sekt-4.p'!$AD:$AD,'Sekt-4.p'!$A:$A,1,'Sekt-4.p'!$B:$B,$A90,'Sekt-4.p'!$AA:$AA,$D90)</f>
        <v>0</v>
      </c>
      <c r="AI90" s="184">
        <f t="shared" si="26"/>
        <v>0</v>
      </c>
      <c r="AJ90" s="257">
        <f t="shared" si="27"/>
        <v>0</v>
      </c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1:51" ht="12.75" customHeight="1" x14ac:dyDescent="0.15">
      <c r="A91" s="173"/>
      <c r="B91" s="217">
        <f>COUNTIF(C$10:C91,C91)</f>
        <v>0</v>
      </c>
      <c r="C91" s="219"/>
      <c r="D91" s="210"/>
      <c r="E91" s="189"/>
      <c r="F91" s="183">
        <f>SUMIFS('Sekt-1.p'!$E:$E,'Sekt-1.p'!$A:$A,1,'Sekt-1.p'!$B:$B,$A91,'Sekt-1.p'!$D:$D,$D91)+SUMIFS('Sekt-1.p'!$K:$K,'Sekt-1.p'!$A:$A,1,'Sekt-1.p'!$B:$B,$A91,'Sekt-1.p'!$J:$J,$D91)+SUMIFS('Sekt-1.p'!$Q:$Q,'Sekt-1.p'!$A:$A,1,'Sekt-1.p'!$B:$B,$A91,'Sekt-1.p'!$P:$P,$D91)+SUMIFS('Sekt-1.p'!$W:$W,'Sekt-1.p'!$A:$A,1,'Sekt-1.p'!$B:$B,$A91,'Sekt-1.p'!$V:$V,$D91)+SUMIFS('Sekt-1.p'!$AC:$AC,'Sekt-1.p'!$A:$A,1,'Sekt-1.p'!$B:$B,$A91,'Sekt-1.p'!$AA:$AA,$D91)</f>
        <v>0</v>
      </c>
      <c r="G91" s="252">
        <f>SUMIFS('Sekt-1.p'!$F:$F,'Sekt-1.p'!$A:$A,1,'Sekt-1.p'!$B:$B,$A91,'Sekt-1.p'!$D:$D,$D91)+SUMIFS('Sekt-1.p'!$L:$L,'Sekt-1.p'!$A:$A,1,'Sekt-1.p'!$B:$B,$A91,'Sekt-1.p'!$J:$J,$D91)+SUMIFS('Sekt-1.p'!$R:$R,'Sekt-1.p'!$A:$A,1,'Sekt-1.p'!$B:$B,$A91,'Sekt-1.p'!$P:$P,$D91)+SUMIFS('Sekt-1.p'!$X:$X,'Sekt-1.p'!$A:$A,1,'Sekt-1.p'!$B:$B,$A91,'Sekt-1.p'!$V:$V,$D91)+SUMIFS('Sekt-1.p'!$AD:$AD,'Sekt-1.p'!$A:$A,1,'Sekt-1.p'!$B:$B,$A91,'Sekt-1.p'!$AA:$AA,$D91)</f>
        <v>0</v>
      </c>
      <c r="H91" s="191"/>
      <c r="I91" s="183">
        <f>SUMIFS('Sekt-1.p'!$E:$E,'Sekt-1.p'!$A:$A,2,'Sekt-1.p'!$B:$B,$A91,'Sekt-1.p'!$D:$D,$D91)+SUMIFS('Sekt-1.p'!$K:$K,'Sekt-1.p'!$A:$A,2,'Sekt-1.p'!$B:$B,$A91,'Sekt-1.p'!$J:$J,$D91)+SUMIFS('Sekt-1.p'!$Q:$Q,'Sekt-1.p'!$A:$A,2,'Sekt-1.p'!$B:$B,$A91,'Sekt-1.p'!$P:$P,$D91)+SUMIFS('Sekt-1.p'!$W:$W,'Sekt-1.p'!$A:$A,2,'Sekt-1.p'!$B:$B,$A91,'Sekt-1.p'!$V:$V,$D91)+SUMIFS('Sekt-1.p'!$AC:$AC,'Sekt-1.p'!$A:$A,2,'Sekt-1.p'!$B:$B,$A91,'Sekt-1.p'!$AA:$AA,$D91)</f>
        <v>0</v>
      </c>
      <c r="J91" s="253">
        <f>SUMIFS('Sekt-1.p'!$F:$F,'Sekt-1.p'!$A:$A,2,'Sekt-1.p'!$B:$B,$A91,'Sekt-1.p'!$D:$D,$D91)+SUMIFS('Sekt-1.p'!$L:$L,'Sekt-1.p'!$A:$A,2,'Sekt-1.p'!$B:$B,$A91,'Sekt-1.p'!$J:$J,$D91)+SUMIFS('Sekt-1.p'!$R:$R,'Sekt-1.p'!$A:$A,2,'Sekt-1.p'!$B:$B,$A91,'Sekt-1.p'!$P:$P,$D91)+SUMIFS('Sekt-1.p'!$X:$X,'Sekt-1.p'!$A:$A,2,'Sekt-1.p'!$B:$B,$A91,'Sekt-1.p'!$V:$V,$D91)+SUMIFS('Sekt-1.p'!$AD:$AD,'Sekt-1.p'!$A:$A,2,'Sekt-1.p'!$B:$B,$A91,'Sekt-1.p'!$AA:$AA,$D91)</f>
        <v>0</v>
      </c>
      <c r="K91" s="184">
        <f t="shared" si="20"/>
        <v>0</v>
      </c>
      <c r="L91" s="185">
        <f t="shared" si="21"/>
        <v>0</v>
      </c>
      <c r="M91" s="193"/>
      <c r="N91" s="183">
        <f>SUMIFS('Sekt-2.p'!$E:$E,'Sekt-2.p'!$A:$A,1,'Sekt-2.p'!$B:$B,$A91,'Sekt-2.p'!$D:$D,$D91)+SUMIFS('Sekt-2.p'!$K:$K,'Sekt-2.p'!$A:$A,1,'Sekt-2.p'!$B:$B,$A91,'Sekt-2.p'!$J:$J,$D91)+SUMIFS('Sekt-2.p'!$Q:$Q,'Sekt-2.p'!$A:$A,1,'Sekt-2.p'!$B:$B,$A91,'Sekt-2.p'!$P:$P,$D91)+SUMIFS('Sekt-2.p'!$W:$W,'Sekt-2.p'!$A:$A,1,'Sekt-2.p'!$B:$B,$A91,'Sekt-2.p'!$V:$V,$D91)+SUMIFS('Sekt-2.p'!$AC:$AC,'Sekt-2.p'!$A:$A,1,'Sekt-2.p'!$B:$B,$A91,'Sekt-2.p'!$AA:$AA,$D91)</f>
        <v>0</v>
      </c>
      <c r="O91" s="252">
        <f>SUMIFS('Sekt-2.p'!$F:$F,'Sekt-2.p'!$A:$A,1,'Sekt-2.p'!$B:$B,$A91,'Sekt-2.p'!$D:$D,$D91)+SUMIFS('Sekt-2.p'!$L:$L,'Sekt-2.p'!$A:$A,1,'Sekt-2.p'!$B:$B,$A91,'Sekt-2.p'!$J:$J,$D91)+SUMIFS('Sekt-2.p'!$R:$R,'Sekt-2.p'!$A:$A,1,'Sekt-2.p'!$B:$B,$A91,'Sekt-2.p'!$P:$P,$D91)+SUMIFS('Sekt-2.p'!$X:$X,'Sekt-2.p'!$A:$A,1,'Sekt-2.p'!$B:$B,$A91,'Sekt-2.p'!$V:$V,$D91)+SUMIFS('Sekt-2.p'!$AD:$AD,'Sekt-2.p'!$A:$A,1,'Sekt-2.p'!$B:$B,$A91,'Sekt-2.p'!$AA:$AA,$D91)</f>
        <v>0</v>
      </c>
      <c r="P91" s="191"/>
      <c r="Q91" s="183">
        <f>SUMIFS('Sekt-2.p'!$E:$E,'Sekt-2.p'!$A:$A,2,'Sekt-2.p'!$B:$B,$A91,'Sekt-2.p'!$D:$D,$D91)+SUMIFS('Sekt-2.p'!$K:$K,'Sekt-2.p'!$A:$A,2,'Sekt-2.p'!$B:$B,$A91,'Sekt-2.p'!$J:$J,$D91)+SUMIFS('Sekt-2.p'!$Q:$Q,'Sekt-2.p'!$A:$A,2,'Sekt-2.p'!$B:$B,$A91,'Sekt-2.p'!$P:$P,$D91)+SUMIFS('Sekt-2.p'!$W:$W,'Sekt-2.p'!$A:$A,2,'Sekt-2.p'!$B:$B,$A91,'Sekt-2.p'!$V:$V,$D91)+SUMIFS('Sekt-2.p'!$AC:$AC,'Sekt-2.p'!$A:$A,2,'Sekt-2.p'!$B:$B,$A91,'Sekt-2.p'!$AA:$AA,$D91)</f>
        <v>0</v>
      </c>
      <c r="R91" s="253">
        <f>SUMIFS('Sekt-2.p'!$F:$F,'Sekt-2.p'!$A:$A,2,'Sekt-2.p'!$B:$B,$A91,'Sekt-2.p'!$D:$D,$D91)+SUMIFS('Sekt-2.p'!$L:$L,'Sekt-2.p'!$A:$A,2,'Sekt-2.p'!$B:$B,$A91,'Sekt-2.p'!$J:$J,$D91)+SUMIFS('Sekt-2.p'!$R:$R,'Sekt-2.p'!$A:$A,2,'Sekt-2.p'!$B:$B,$A91,'Sekt-2.p'!$P:$P,$D91)+SUMIFS('Sekt-2.p'!$X:$X,'Sekt-2.p'!$A:$A,2,'Sekt-2.p'!$B:$B,$A91,'Sekt-2.p'!$V:$V,$D91)+SUMIFS('Sekt-2.p'!$AD:$AD,'Sekt-2.p'!$A:$A,2,'Sekt-2.p'!$B:$B,$A91,'Sekt-2.p'!$AA:$AA,$D91)</f>
        <v>0</v>
      </c>
      <c r="S91" s="184">
        <f t="shared" si="22"/>
        <v>0</v>
      </c>
      <c r="T91" s="185">
        <f t="shared" si="23"/>
        <v>0</v>
      </c>
      <c r="U91" s="191"/>
      <c r="V91" s="183">
        <f>SUMIFS('Sekt-3.p'!$E:$E,'Sekt-3.p'!$A:$A,1,'Sekt-3.p'!$B:$B,$A91,'Sekt-3.p'!$D:$D,$D91)+SUMIFS('Sekt-3.p'!$K:$K,'Sekt-3.p'!$A:$A,1,'Sekt-3.p'!$B:$B,$A91,'Sekt-3.p'!$J:$J,$D91)+SUMIFS('Sekt-3.p'!$Q:$Q,'Sekt-3.p'!$A:$A,1,'Sekt-3.p'!$B:$B,$A91,'Sekt-3.p'!$P:$P,$D91)+SUMIFS('Sekt-3.p'!$W:$W,'Sekt-3.p'!$A:$A,1,'Sekt-3.p'!$B:$B,$A91,'Sekt-3.p'!$V:$V,$D91)+SUMIFS('Sekt-3.p'!$AC:$AC,'Sekt-3.p'!$A:$A,1,'Sekt-3.p'!$B:$B,$A91,'Sekt-3.p'!$AA:$AA,$D91)</f>
        <v>0</v>
      </c>
      <c r="W91" s="252">
        <f>SUMIFS('Sekt-3.p'!$F:$F,'Sekt-3.p'!$A:$A,1,'Sekt-3.p'!$B:$B,$A91,'Sekt-3.p'!$D:$D,$D91)+SUMIFS('Sekt-3.p'!$L:$L,'Sekt-3.p'!$A:$A,1,'Sekt-3.p'!$B:$B,$A91,'Sekt-3.p'!$J:$J,$D91)+SUMIFS('Sekt-3.p'!$R:$R,'Sekt-3.p'!$A:$A,1,'Sekt-3.p'!$B:$B,$A91,'Sekt-3.p'!$P:$P,$D91)+SUMIFS('Sekt-3.p'!$X:$X,'Sekt-3.p'!$A:$A,1,'Sekt-3.p'!$B:$B,$A91,'Sekt-3.p'!$V:$V,$D91)+SUMIFS('Sekt-3.p'!$AD:$AD,'Sekt-3.p'!$A:$A,1,'Sekt-3.p'!$B:$B,$A91,'Sekt-3.p'!$AA:$AA,$D91)</f>
        <v>0</v>
      </c>
      <c r="X91" s="191"/>
      <c r="Y91" s="183">
        <f>SUMIFS('Sekt-3.p'!$E:$E,'Sekt-3.p'!$A:$A,2,'Sekt-3.p'!$B:$B,$A91,'Sekt-3.p'!$D:$D,$D91)+SUMIFS('Sekt-3.p'!$K:$K,'Sekt-3.p'!$A:$A,2,'Sekt-3.p'!$B:$B,$A91,'Sekt-3.p'!$J:$J,$D91)+SUMIFS('Sekt-3.p'!$Q:$Q,'Sekt-3.p'!$A:$A,2,'Sekt-3.p'!$B:$B,$A91,'Sekt-3.p'!$P:$P,$D91)+SUMIFS('Sekt-3.p'!$W:$W,'Sekt-3.p'!$A:$A,2,'Sekt-3.p'!$B:$B,$A91,'Sekt-3.p'!$V:$V,$D91)+SUMIFS('Sekt-3.p'!$AC:$AC,'Sekt-3.p'!$A:$A,2,'Sekt-3.p'!$B:$B,$A91,'Sekt-3.p'!$AA:$AA,$D91)</f>
        <v>0</v>
      </c>
      <c r="Z91" s="252">
        <f>SUMIFS('Sekt-3.p'!$F:$F,'Sekt-3.p'!$A:$A,2,'Sekt-3.p'!$B:$B,$A91,'Sekt-3.p'!$D:$D,$D91)+SUMIFS('Sekt-3.p'!$L:$L,'Sekt-3.p'!$A:$A,2,'Sekt-3.p'!$B:$B,$A91,'Sekt-3.p'!$J:$J,$D91)+SUMIFS('Sekt-3.p'!$R:$R,'Sekt-3.p'!$A:$A,2,'Sekt-3.p'!$B:$B,$A91,'Sekt-3.p'!$P:$P,$D91)+SUMIFS('Sekt-3.p'!$X:$X,'Sekt-3.p'!$A:$A,2,'Sekt-3.p'!$B:$B,$A91,'Sekt-3.p'!$V:$V,$D91)+SUMIFS('Sekt-3.p'!$AD:$AD,'Sekt-3.p'!$A:$A,2,'Sekt-3.p'!$B:$B,$A91,'Sekt-3.p'!$AA:$AA,$D91)</f>
        <v>0</v>
      </c>
      <c r="AA91" s="184">
        <f t="shared" si="24"/>
        <v>0</v>
      </c>
      <c r="AB91" s="254">
        <f t="shared" si="25"/>
        <v>0</v>
      </c>
      <c r="AC91" s="191"/>
      <c r="AD91" s="183">
        <f>SUMIFS('Sekt-4.p'!$E:$E,'Sekt-4.p'!$A:$A,1,'Sekt-4.p'!$B:$B,$A91,'Sekt-4.p'!$D:$D,$D91)+SUMIFS('Sekt-4.p'!$K:$K,'Sekt-4.p'!$A:$A,1,'Sekt-4.p'!$B:$B,$A91,'Sekt-4.p'!$J:$J,$D91)+SUMIFS('Sekt-4.p'!$Q:$Q,'Sekt-4.p'!$A:$A,1,'Sekt-4.p'!$B:$B,$A91,'Sekt-4.p'!$P:$P,$D91)+SUMIFS('Sekt-4.p'!$W:$W,'Sekt-4.p'!$A:$A,1,'Sekt-4.p'!$B:$B,$A91,'Sekt-4.p'!$V:$V,$D91)+SUMIFS('Sekt-4.p'!$AC:$AC,'Sekt-4.p'!$A:$A,1,'Sekt-4.p'!$B:$B,$A91,'Sekt-4.p'!$AA:$AA,$D91)</f>
        <v>0</v>
      </c>
      <c r="AE91" s="252">
        <f>SUMIFS('Sekt-4.p'!$F:$F,'Sekt-4.p'!$A:$A,1,'Sekt-4.p'!$B:$B,$A91,'Sekt-4.p'!$D:$D,$D91)+SUMIFS('Sekt-4.p'!$L:$L,'Sekt-4.p'!$A:$A,1,'Sekt-4.p'!$B:$B,$A91,'Sekt-4.p'!$J:$J,$D91)+SUMIFS('Sekt-4.p'!$R:$R,'Sekt-4.p'!$A:$A,1,'Sekt-4.p'!$B:$B,$A91,'Sekt-4.p'!$P:$P,$D91)+SUMIFS('Sekt-4.p'!$X:$X,'Sekt-4.p'!$A:$A,1,'Sekt-4.p'!$B:$B,$A91,'Sekt-4.p'!$V:$V,$D91)+SUMIFS('Sekt-4.p'!$AD:$AD,'Sekt-4.p'!$A:$A,1,'Sekt-4.p'!$B:$B,$A91,'Sekt-4.p'!$AA:$AA,$D91)</f>
        <v>0</v>
      </c>
      <c r="AF91" s="191"/>
      <c r="AG91" s="183">
        <f>SUMIFS('Sekt-4.p'!$E:$E,'Sekt-4.p'!$A:$A,1,'Sekt-4.p'!$B:$B,$A91,'Sekt-4.p'!$D:$D,$D91)+SUMIFS('Sekt-4.p'!$K:$K,'Sekt-4.p'!$A:$A,1,'Sekt-4.p'!$B:$B,$A91,'Sekt-4.p'!$J:$J,$D91)+SUMIFS('Sekt-4.p'!$Q:$Q,'Sekt-4.p'!$A:$A,1,'Sekt-4.p'!$B:$B,$A91,'Sekt-4.p'!$P:$P,$D91)+SUMIFS('Sekt-4.p'!$W:$W,'Sekt-4.p'!$A:$A,1,'Sekt-4.p'!$B:$B,$A91,'Sekt-4.p'!$V:$V,$D91)+SUMIFS('Sekt-4.p'!$AC:$AC,'Sekt-4.p'!$A:$A,1,'Sekt-4.p'!$B:$B,$A91,'Sekt-4.p'!$AA:$AA,$D91)</f>
        <v>0</v>
      </c>
      <c r="AH91" s="252">
        <f>SUMIFS('Sekt-4.p'!$F:$F,'Sekt-4.p'!$A:$A,1,'Sekt-4.p'!$B:$B,$A91,'Sekt-4.p'!$D:$D,$D91)+SUMIFS('Sekt-4.p'!$L:$L,'Sekt-4.p'!$A:$A,1,'Sekt-4.p'!$B:$B,$A91,'Sekt-4.p'!$J:$J,$D91)+SUMIFS('Sekt-4.p'!$R:$R,'Sekt-4.p'!$A:$A,1,'Sekt-4.p'!$B:$B,$A91,'Sekt-4.p'!$P:$P,$D91)+SUMIFS('Sekt-4.p'!$X:$X,'Sekt-4.p'!$A:$A,1,'Sekt-4.p'!$B:$B,$A91,'Sekt-4.p'!$V:$V,$D91)+SUMIFS('Sekt-4.p'!$AD:$AD,'Sekt-4.p'!$A:$A,1,'Sekt-4.p'!$B:$B,$A91,'Sekt-4.p'!$AA:$AA,$D91)</f>
        <v>0</v>
      </c>
      <c r="AI91" s="184">
        <f t="shared" si="26"/>
        <v>0</v>
      </c>
      <c r="AJ91" s="257">
        <f t="shared" si="27"/>
        <v>0</v>
      </c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1:51" ht="12.75" customHeight="1" x14ac:dyDescent="0.15">
      <c r="A92" s="173"/>
      <c r="B92" s="217">
        <f>COUNTIF(C$10:C92,C92)</f>
        <v>0</v>
      </c>
      <c r="C92" s="219"/>
      <c r="D92" s="209"/>
      <c r="E92" s="189"/>
      <c r="F92" s="183">
        <f>SUMIFS('Sekt-1.p'!$E:$E,'Sekt-1.p'!$A:$A,1,'Sekt-1.p'!$B:$B,$A92,'Sekt-1.p'!$D:$D,$D92)+SUMIFS('Sekt-1.p'!$K:$K,'Sekt-1.p'!$A:$A,1,'Sekt-1.p'!$B:$B,$A92,'Sekt-1.p'!$J:$J,$D92)+SUMIFS('Sekt-1.p'!$Q:$Q,'Sekt-1.p'!$A:$A,1,'Sekt-1.p'!$B:$B,$A92,'Sekt-1.p'!$P:$P,$D92)+SUMIFS('Sekt-1.p'!$W:$W,'Sekt-1.p'!$A:$A,1,'Sekt-1.p'!$B:$B,$A92,'Sekt-1.p'!$V:$V,$D92)+SUMIFS('Sekt-1.p'!$AC:$AC,'Sekt-1.p'!$A:$A,1,'Sekt-1.p'!$B:$B,$A92,'Sekt-1.p'!$AA:$AA,$D92)</f>
        <v>0</v>
      </c>
      <c r="G92" s="252">
        <f>SUMIFS('Sekt-1.p'!$F:$F,'Sekt-1.p'!$A:$A,1,'Sekt-1.p'!$B:$B,$A92,'Sekt-1.p'!$D:$D,$D92)+SUMIFS('Sekt-1.p'!$L:$L,'Sekt-1.p'!$A:$A,1,'Sekt-1.p'!$B:$B,$A92,'Sekt-1.p'!$J:$J,$D92)+SUMIFS('Sekt-1.p'!$R:$R,'Sekt-1.p'!$A:$A,1,'Sekt-1.p'!$B:$B,$A92,'Sekt-1.p'!$P:$P,$D92)+SUMIFS('Sekt-1.p'!$X:$X,'Sekt-1.p'!$A:$A,1,'Sekt-1.p'!$B:$B,$A92,'Sekt-1.p'!$V:$V,$D92)+SUMIFS('Sekt-1.p'!$AD:$AD,'Sekt-1.p'!$A:$A,1,'Sekt-1.p'!$B:$B,$A92,'Sekt-1.p'!$AA:$AA,$D92)</f>
        <v>0</v>
      </c>
      <c r="H92" s="191"/>
      <c r="I92" s="183">
        <f>SUMIFS('Sekt-1.p'!$E:$E,'Sekt-1.p'!$A:$A,2,'Sekt-1.p'!$B:$B,$A92,'Sekt-1.p'!$D:$D,$D92)+SUMIFS('Sekt-1.p'!$K:$K,'Sekt-1.p'!$A:$A,2,'Sekt-1.p'!$B:$B,$A92,'Sekt-1.p'!$J:$J,$D92)+SUMIFS('Sekt-1.p'!$Q:$Q,'Sekt-1.p'!$A:$A,2,'Sekt-1.p'!$B:$B,$A92,'Sekt-1.p'!$P:$P,$D92)+SUMIFS('Sekt-1.p'!$W:$W,'Sekt-1.p'!$A:$A,2,'Sekt-1.p'!$B:$B,$A92,'Sekt-1.p'!$V:$V,$D92)+SUMIFS('Sekt-1.p'!$AC:$AC,'Sekt-1.p'!$A:$A,2,'Sekt-1.p'!$B:$B,$A92,'Sekt-1.p'!$AA:$AA,$D92)</f>
        <v>0</v>
      </c>
      <c r="J92" s="253">
        <f>SUMIFS('Sekt-1.p'!$F:$F,'Sekt-1.p'!$A:$A,2,'Sekt-1.p'!$B:$B,$A92,'Sekt-1.p'!$D:$D,$D92)+SUMIFS('Sekt-1.p'!$L:$L,'Sekt-1.p'!$A:$A,2,'Sekt-1.p'!$B:$B,$A92,'Sekt-1.p'!$J:$J,$D92)+SUMIFS('Sekt-1.p'!$R:$R,'Sekt-1.p'!$A:$A,2,'Sekt-1.p'!$B:$B,$A92,'Sekt-1.p'!$P:$P,$D92)+SUMIFS('Sekt-1.p'!$X:$X,'Sekt-1.p'!$A:$A,2,'Sekt-1.p'!$B:$B,$A92,'Sekt-1.p'!$V:$V,$D92)+SUMIFS('Sekt-1.p'!$AD:$AD,'Sekt-1.p'!$A:$A,2,'Sekt-1.p'!$B:$B,$A92,'Sekt-1.p'!$AA:$AA,$D92)</f>
        <v>0</v>
      </c>
      <c r="K92" s="184">
        <f t="shared" ref="K92:K123" si="28">IFERROR(F92+I92,"")</f>
        <v>0</v>
      </c>
      <c r="L92" s="185">
        <f t="shared" ref="L92:L123" si="29">IFERROR(G92+J92,"")</f>
        <v>0</v>
      </c>
      <c r="M92" s="193"/>
      <c r="N92" s="183">
        <f>SUMIFS('Sekt-2.p'!$E:$E,'Sekt-2.p'!$A:$A,1,'Sekt-2.p'!$B:$B,$A92,'Sekt-2.p'!$D:$D,$D92)+SUMIFS('Sekt-2.p'!$K:$K,'Sekt-2.p'!$A:$A,1,'Sekt-2.p'!$B:$B,$A92,'Sekt-2.p'!$J:$J,$D92)+SUMIFS('Sekt-2.p'!$Q:$Q,'Sekt-2.p'!$A:$A,1,'Sekt-2.p'!$B:$B,$A92,'Sekt-2.p'!$P:$P,$D92)+SUMIFS('Sekt-2.p'!$W:$W,'Sekt-2.p'!$A:$A,1,'Sekt-2.p'!$B:$B,$A92,'Sekt-2.p'!$V:$V,$D92)+SUMIFS('Sekt-2.p'!$AC:$AC,'Sekt-2.p'!$A:$A,1,'Sekt-2.p'!$B:$B,$A92,'Sekt-2.p'!$AA:$AA,$D92)</f>
        <v>0</v>
      </c>
      <c r="O92" s="252">
        <f>SUMIFS('Sekt-2.p'!$F:$F,'Sekt-2.p'!$A:$A,1,'Sekt-2.p'!$B:$B,$A92,'Sekt-2.p'!$D:$D,$D92)+SUMIFS('Sekt-2.p'!$L:$L,'Sekt-2.p'!$A:$A,1,'Sekt-2.p'!$B:$B,$A92,'Sekt-2.p'!$J:$J,$D92)+SUMIFS('Sekt-2.p'!$R:$R,'Sekt-2.p'!$A:$A,1,'Sekt-2.p'!$B:$B,$A92,'Sekt-2.p'!$P:$P,$D92)+SUMIFS('Sekt-2.p'!$X:$X,'Sekt-2.p'!$A:$A,1,'Sekt-2.p'!$B:$B,$A92,'Sekt-2.p'!$V:$V,$D92)+SUMIFS('Sekt-2.p'!$AD:$AD,'Sekt-2.p'!$A:$A,1,'Sekt-2.p'!$B:$B,$A92,'Sekt-2.p'!$AA:$AA,$D92)</f>
        <v>0</v>
      </c>
      <c r="P92" s="191"/>
      <c r="Q92" s="183">
        <f>SUMIFS('Sekt-2.p'!$E:$E,'Sekt-2.p'!$A:$A,2,'Sekt-2.p'!$B:$B,$A92,'Sekt-2.p'!$D:$D,$D92)+SUMIFS('Sekt-2.p'!$K:$K,'Sekt-2.p'!$A:$A,2,'Sekt-2.p'!$B:$B,$A92,'Sekt-2.p'!$J:$J,$D92)+SUMIFS('Sekt-2.p'!$Q:$Q,'Sekt-2.p'!$A:$A,2,'Sekt-2.p'!$B:$B,$A92,'Sekt-2.p'!$P:$P,$D92)+SUMIFS('Sekt-2.p'!$W:$W,'Sekt-2.p'!$A:$A,2,'Sekt-2.p'!$B:$B,$A92,'Sekt-2.p'!$V:$V,$D92)+SUMIFS('Sekt-2.p'!$AC:$AC,'Sekt-2.p'!$A:$A,2,'Sekt-2.p'!$B:$B,$A92,'Sekt-2.p'!$AA:$AA,$D92)</f>
        <v>0</v>
      </c>
      <c r="R92" s="253">
        <f>SUMIFS('Sekt-2.p'!$F:$F,'Sekt-2.p'!$A:$A,2,'Sekt-2.p'!$B:$B,$A92,'Sekt-2.p'!$D:$D,$D92)+SUMIFS('Sekt-2.p'!$L:$L,'Sekt-2.p'!$A:$A,2,'Sekt-2.p'!$B:$B,$A92,'Sekt-2.p'!$J:$J,$D92)+SUMIFS('Sekt-2.p'!$R:$R,'Sekt-2.p'!$A:$A,2,'Sekt-2.p'!$B:$B,$A92,'Sekt-2.p'!$P:$P,$D92)+SUMIFS('Sekt-2.p'!$X:$X,'Sekt-2.p'!$A:$A,2,'Sekt-2.p'!$B:$B,$A92,'Sekt-2.p'!$V:$V,$D92)+SUMIFS('Sekt-2.p'!$AD:$AD,'Sekt-2.p'!$A:$A,2,'Sekt-2.p'!$B:$B,$A92,'Sekt-2.p'!$AA:$AA,$D92)</f>
        <v>0</v>
      </c>
      <c r="S92" s="184">
        <f t="shared" si="22"/>
        <v>0</v>
      </c>
      <c r="T92" s="185">
        <f t="shared" si="23"/>
        <v>0</v>
      </c>
      <c r="U92" s="191"/>
      <c r="V92" s="183">
        <f>SUMIFS('Sekt-3.p'!$E:$E,'Sekt-3.p'!$A:$A,1,'Sekt-3.p'!$B:$B,$A92,'Sekt-3.p'!$D:$D,$D92)+SUMIFS('Sekt-3.p'!$K:$K,'Sekt-3.p'!$A:$A,1,'Sekt-3.p'!$B:$B,$A92,'Sekt-3.p'!$J:$J,$D92)+SUMIFS('Sekt-3.p'!$Q:$Q,'Sekt-3.p'!$A:$A,1,'Sekt-3.p'!$B:$B,$A92,'Sekt-3.p'!$P:$P,$D92)+SUMIFS('Sekt-3.p'!$W:$W,'Sekt-3.p'!$A:$A,1,'Sekt-3.p'!$B:$B,$A92,'Sekt-3.p'!$V:$V,$D92)+SUMIFS('Sekt-3.p'!$AC:$AC,'Sekt-3.p'!$A:$A,1,'Sekt-3.p'!$B:$B,$A92,'Sekt-3.p'!$AA:$AA,$D92)</f>
        <v>0</v>
      </c>
      <c r="W92" s="252">
        <f>SUMIFS('Sekt-3.p'!$F:$F,'Sekt-3.p'!$A:$A,1,'Sekt-3.p'!$B:$B,$A92,'Sekt-3.p'!$D:$D,$D92)+SUMIFS('Sekt-3.p'!$L:$L,'Sekt-3.p'!$A:$A,1,'Sekt-3.p'!$B:$B,$A92,'Sekt-3.p'!$J:$J,$D92)+SUMIFS('Sekt-3.p'!$R:$R,'Sekt-3.p'!$A:$A,1,'Sekt-3.p'!$B:$B,$A92,'Sekt-3.p'!$P:$P,$D92)+SUMIFS('Sekt-3.p'!$X:$X,'Sekt-3.p'!$A:$A,1,'Sekt-3.p'!$B:$B,$A92,'Sekt-3.p'!$V:$V,$D92)+SUMIFS('Sekt-3.p'!$AD:$AD,'Sekt-3.p'!$A:$A,1,'Sekt-3.p'!$B:$B,$A92,'Sekt-3.p'!$AA:$AA,$D92)</f>
        <v>0</v>
      </c>
      <c r="X92" s="191"/>
      <c r="Y92" s="183">
        <f>SUMIFS('Sekt-3.p'!$E:$E,'Sekt-3.p'!$A:$A,2,'Sekt-3.p'!$B:$B,$A92,'Sekt-3.p'!$D:$D,$D92)+SUMIFS('Sekt-3.p'!$K:$K,'Sekt-3.p'!$A:$A,2,'Sekt-3.p'!$B:$B,$A92,'Sekt-3.p'!$J:$J,$D92)+SUMIFS('Sekt-3.p'!$Q:$Q,'Sekt-3.p'!$A:$A,2,'Sekt-3.p'!$B:$B,$A92,'Sekt-3.p'!$P:$P,$D92)+SUMIFS('Sekt-3.p'!$W:$W,'Sekt-3.p'!$A:$A,2,'Sekt-3.p'!$B:$B,$A92,'Sekt-3.p'!$V:$V,$D92)+SUMIFS('Sekt-3.p'!$AC:$AC,'Sekt-3.p'!$A:$A,2,'Sekt-3.p'!$B:$B,$A92,'Sekt-3.p'!$AA:$AA,$D92)</f>
        <v>0</v>
      </c>
      <c r="Z92" s="252">
        <f>SUMIFS('Sekt-3.p'!$F:$F,'Sekt-3.p'!$A:$A,2,'Sekt-3.p'!$B:$B,$A92,'Sekt-3.p'!$D:$D,$D92)+SUMIFS('Sekt-3.p'!$L:$L,'Sekt-3.p'!$A:$A,2,'Sekt-3.p'!$B:$B,$A92,'Sekt-3.p'!$J:$J,$D92)+SUMIFS('Sekt-3.p'!$R:$R,'Sekt-3.p'!$A:$A,2,'Sekt-3.p'!$B:$B,$A92,'Sekt-3.p'!$P:$P,$D92)+SUMIFS('Sekt-3.p'!$X:$X,'Sekt-3.p'!$A:$A,2,'Sekt-3.p'!$B:$B,$A92,'Sekt-3.p'!$V:$V,$D92)+SUMIFS('Sekt-3.p'!$AD:$AD,'Sekt-3.p'!$A:$A,2,'Sekt-3.p'!$B:$B,$A92,'Sekt-3.p'!$AA:$AA,$D92)</f>
        <v>0</v>
      </c>
      <c r="AA92" s="184">
        <f t="shared" si="24"/>
        <v>0</v>
      </c>
      <c r="AB92" s="254">
        <f t="shared" si="25"/>
        <v>0</v>
      </c>
      <c r="AC92" s="191"/>
      <c r="AD92" s="183">
        <f>SUMIFS('Sekt-4.p'!$E:$E,'Sekt-4.p'!$A:$A,1,'Sekt-4.p'!$B:$B,$A92,'Sekt-4.p'!$D:$D,$D92)+SUMIFS('Sekt-4.p'!$K:$K,'Sekt-4.p'!$A:$A,1,'Sekt-4.p'!$B:$B,$A92,'Sekt-4.p'!$J:$J,$D92)+SUMIFS('Sekt-4.p'!$Q:$Q,'Sekt-4.p'!$A:$A,1,'Sekt-4.p'!$B:$B,$A92,'Sekt-4.p'!$P:$P,$D92)+SUMIFS('Sekt-4.p'!$W:$W,'Sekt-4.p'!$A:$A,1,'Sekt-4.p'!$B:$B,$A92,'Sekt-4.p'!$V:$V,$D92)+SUMIFS('Sekt-4.p'!$AC:$AC,'Sekt-4.p'!$A:$A,1,'Sekt-4.p'!$B:$B,$A92,'Sekt-4.p'!$AA:$AA,$D92)</f>
        <v>0</v>
      </c>
      <c r="AE92" s="252">
        <f>SUMIFS('Sekt-4.p'!$F:$F,'Sekt-4.p'!$A:$A,1,'Sekt-4.p'!$B:$B,$A92,'Sekt-4.p'!$D:$D,$D92)+SUMIFS('Sekt-4.p'!$L:$L,'Sekt-4.p'!$A:$A,1,'Sekt-4.p'!$B:$B,$A92,'Sekt-4.p'!$J:$J,$D92)+SUMIFS('Sekt-4.p'!$R:$R,'Sekt-4.p'!$A:$A,1,'Sekt-4.p'!$B:$B,$A92,'Sekt-4.p'!$P:$P,$D92)+SUMIFS('Sekt-4.p'!$X:$X,'Sekt-4.p'!$A:$A,1,'Sekt-4.p'!$B:$B,$A92,'Sekt-4.p'!$V:$V,$D92)+SUMIFS('Sekt-4.p'!$AD:$AD,'Sekt-4.p'!$A:$A,1,'Sekt-4.p'!$B:$B,$A92,'Sekt-4.p'!$AA:$AA,$D92)</f>
        <v>0</v>
      </c>
      <c r="AF92" s="191"/>
      <c r="AG92" s="183">
        <f>SUMIFS('Sekt-4.p'!$E:$E,'Sekt-4.p'!$A:$A,1,'Sekt-4.p'!$B:$B,$A92,'Sekt-4.p'!$D:$D,$D92)+SUMIFS('Sekt-4.p'!$K:$K,'Sekt-4.p'!$A:$A,1,'Sekt-4.p'!$B:$B,$A92,'Sekt-4.p'!$J:$J,$D92)+SUMIFS('Sekt-4.p'!$Q:$Q,'Sekt-4.p'!$A:$A,1,'Sekt-4.p'!$B:$B,$A92,'Sekt-4.p'!$P:$P,$D92)+SUMIFS('Sekt-4.p'!$W:$W,'Sekt-4.p'!$A:$A,1,'Sekt-4.p'!$B:$B,$A92,'Sekt-4.p'!$V:$V,$D92)+SUMIFS('Sekt-4.p'!$AC:$AC,'Sekt-4.p'!$A:$A,1,'Sekt-4.p'!$B:$B,$A92,'Sekt-4.p'!$AA:$AA,$D92)</f>
        <v>0</v>
      </c>
      <c r="AH92" s="252">
        <f>SUMIFS('Sekt-4.p'!$F:$F,'Sekt-4.p'!$A:$A,1,'Sekt-4.p'!$B:$B,$A92,'Sekt-4.p'!$D:$D,$D92)+SUMIFS('Sekt-4.p'!$L:$L,'Sekt-4.p'!$A:$A,1,'Sekt-4.p'!$B:$B,$A92,'Sekt-4.p'!$J:$J,$D92)+SUMIFS('Sekt-4.p'!$R:$R,'Sekt-4.p'!$A:$A,1,'Sekt-4.p'!$B:$B,$A92,'Sekt-4.p'!$P:$P,$D92)+SUMIFS('Sekt-4.p'!$X:$X,'Sekt-4.p'!$A:$A,1,'Sekt-4.p'!$B:$B,$A92,'Sekt-4.p'!$V:$V,$D92)+SUMIFS('Sekt-4.p'!$AD:$AD,'Sekt-4.p'!$A:$A,1,'Sekt-4.p'!$B:$B,$A92,'Sekt-4.p'!$AA:$AA,$D92)</f>
        <v>0</v>
      </c>
      <c r="AI92" s="184">
        <f t="shared" si="26"/>
        <v>0</v>
      </c>
      <c r="AJ92" s="257">
        <f t="shared" si="27"/>
        <v>0</v>
      </c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1:51" ht="12.75" customHeight="1" x14ac:dyDescent="0.15">
      <c r="A93" s="173"/>
      <c r="B93" s="217">
        <f>COUNTIF(C$10:C93,C93)</f>
        <v>0</v>
      </c>
      <c r="C93" s="221"/>
      <c r="D93" s="212"/>
      <c r="E93" s="189"/>
      <c r="F93" s="183">
        <f>SUMIFS('Sekt-1.p'!$E:$E,'Sekt-1.p'!$A:$A,1,'Sekt-1.p'!$B:$B,$A93,'Sekt-1.p'!$D:$D,$D93)+SUMIFS('Sekt-1.p'!$K:$K,'Sekt-1.p'!$A:$A,1,'Sekt-1.p'!$B:$B,$A93,'Sekt-1.p'!$J:$J,$D93)+SUMIFS('Sekt-1.p'!$Q:$Q,'Sekt-1.p'!$A:$A,1,'Sekt-1.p'!$B:$B,$A93,'Sekt-1.p'!$P:$P,$D93)+SUMIFS('Sekt-1.p'!$W:$W,'Sekt-1.p'!$A:$A,1,'Sekt-1.p'!$B:$B,$A93,'Sekt-1.p'!$V:$V,$D93)+SUMIFS('Sekt-1.p'!$AC:$AC,'Sekt-1.p'!$A:$A,1,'Sekt-1.p'!$B:$B,$A93,'Sekt-1.p'!$AA:$AA,$D93)</f>
        <v>0</v>
      </c>
      <c r="G93" s="252">
        <f>SUMIFS('Sekt-1.p'!$F:$F,'Sekt-1.p'!$A:$A,1,'Sekt-1.p'!$B:$B,$A93,'Sekt-1.p'!$D:$D,$D93)+SUMIFS('Sekt-1.p'!$L:$L,'Sekt-1.p'!$A:$A,1,'Sekt-1.p'!$B:$B,$A93,'Sekt-1.p'!$J:$J,$D93)+SUMIFS('Sekt-1.p'!$R:$R,'Sekt-1.p'!$A:$A,1,'Sekt-1.p'!$B:$B,$A93,'Sekt-1.p'!$P:$P,$D93)+SUMIFS('Sekt-1.p'!$X:$X,'Sekt-1.p'!$A:$A,1,'Sekt-1.p'!$B:$B,$A93,'Sekt-1.p'!$V:$V,$D93)+SUMIFS('Sekt-1.p'!$AD:$AD,'Sekt-1.p'!$A:$A,1,'Sekt-1.p'!$B:$B,$A93,'Sekt-1.p'!$AA:$AA,$D93)</f>
        <v>0</v>
      </c>
      <c r="H93" s="191"/>
      <c r="I93" s="183">
        <f>SUMIFS('Sekt-1.p'!$E:$E,'Sekt-1.p'!$A:$A,2,'Sekt-1.p'!$B:$B,$A93,'Sekt-1.p'!$D:$D,$D93)+SUMIFS('Sekt-1.p'!$K:$K,'Sekt-1.p'!$A:$A,2,'Sekt-1.p'!$B:$B,$A93,'Sekt-1.p'!$J:$J,$D93)+SUMIFS('Sekt-1.p'!$Q:$Q,'Sekt-1.p'!$A:$A,2,'Sekt-1.p'!$B:$B,$A93,'Sekt-1.p'!$P:$P,$D93)+SUMIFS('Sekt-1.p'!$W:$W,'Sekt-1.p'!$A:$A,2,'Sekt-1.p'!$B:$B,$A93,'Sekt-1.p'!$V:$V,$D93)+SUMIFS('Sekt-1.p'!$AC:$AC,'Sekt-1.p'!$A:$A,2,'Sekt-1.p'!$B:$B,$A93,'Sekt-1.p'!$AA:$AA,$D93)</f>
        <v>0</v>
      </c>
      <c r="J93" s="253">
        <f>SUMIFS('Sekt-1.p'!$F:$F,'Sekt-1.p'!$A:$A,2,'Sekt-1.p'!$B:$B,$A93,'Sekt-1.p'!$D:$D,$D93)+SUMIFS('Sekt-1.p'!$L:$L,'Sekt-1.p'!$A:$A,2,'Sekt-1.p'!$B:$B,$A93,'Sekt-1.p'!$J:$J,$D93)+SUMIFS('Sekt-1.p'!$R:$R,'Sekt-1.p'!$A:$A,2,'Sekt-1.p'!$B:$B,$A93,'Sekt-1.p'!$P:$P,$D93)+SUMIFS('Sekt-1.p'!$X:$X,'Sekt-1.p'!$A:$A,2,'Sekt-1.p'!$B:$B,$A93,'Sekt-1.p'!$V:$V,$D93)+SUMIFS('Sekt-1.p'!$AD:$AD,'Sekt-1.p'!$A:$A,2,'Sekt-1.p'!$B:$B,$A93,'Sekt-1.p'!$AA:$AA,$D93)</f>
        <v>0</v>
      </c>
      <c r="K93" s="184">
        <f t="shared" si="28"/>
        <v>0</v>
      </c>
      <c r="L93" s="185">
        <f t="shared" si="29"/>
        <v>0</v>
      </c>
      <c r="M93" s="193"/>
      <c r="N93" s="183">
        <f>SUMIFS('Sekt-2.p'!$E:$E,'Sekt-2.p'!$A:$A,1,'Sekt-2.p'!$B:$B,$A93,'Sekt-2.p'!$D:$D,$D93)+SUMIFS('Sekt-2.p'!$K:$K,'Sekt-2.p'!$A:$A,1,'Sekt-2.p'!$B:$B,$A93,'Sekt-2.p'!$J:$J,$D93)+SUMIFS('Sekt-2.p'!$Q:$Q,'Sekt-2.p'!$A:$A,1,'Sekt-2.p'!$B:$B,$A93,'Sekt-2.p'!$P:$P,$D93)+SUMIFS('Sekt-2.p'!$W:$W,'Sekt-2.p'!$A:$A,1,'Sekt-2.p'!$B:$B,$A93,'Sekt-2.p'!$V:$V,$D93)+SUMIFS('Sekt-2.p'!$AC:$AC,'Sekt-2.p'!$A:$A,1,'Sekt-2.p'!$B:$B,$A93,'Sekt-2.p'!$AA:$AA,$D93)</f>
        <v>0</v>
      </c>
      <c r="O93" s="252">
        <f>SUMIFS('Sekt-2.p'!$F:$F,'Sekt-2.p'!$A:$A,1,'Sekt-2.p'!$B:$B,$A93,'Sekt-2.p'!$D:$D,$D93)+SUMIFS('Sekt-2.p'!$L:$L,'Sekt-2.p'!$A:$A,1,'Sekt-2.p'!$B:$B,$A93,'Sekt-2.p'!$J:$J,$D93)+SUMIFS('Sekt-2.p'!$R:$R,'Sekt-2.p'!$A:$A,1,'Sekt-2.p'!$B:$B,$A93,'Sekt-2.p'!$P:$P,$D93)+SUMIFS('Sekt-2.p'!$X:$X,'Sekt-2.p'!$A:$A,1,'Sekt-2.p'!$B:$B,$A93,'Sekt-2.p'!$V:$V,$D93)+SUMIFS('Sekt-2.p'!$AD:$AD,'Sekt-2.p'!$A:$A,1,'Sekt-2.p'!$B:$B,$A93,'Sekt-2.p'!$AA:$AA,$D93)</f>
        <v>0</v>
      </c>
      <c r="P93" s="191"/>
      <c r="Q93" s="183">
        <f>SUMIFS('Sekt-2.p'!$E:$E,'Sekt-2.p'!$A:$A,2,'Sekt-2.p'!$B:$B,$A93,'Sekt-2.p'!$D:$D,$D93)+SUMIFS('Sekt-2.p'!$K:$K,'Sekt-2.p'!$A:$A,2,'Sekt-2.p'!$B:$B,$A93,'Sekt-2.p'!$J:$J,$D93)+SUMIFS('Sekt-2.p'!$Q:$Q,'Sekt-2.p'!$A:$A,2,'Sekt-2.p'!$B:$B,$A93,'Sekt-2.p'!$P:$P,$D93)+SUMIFS('Sekt-2.p'!$W:$W,'Sekt-2.p'!$A:$A,2,'Sekt-2.p'!$B:$B,$A93,'Sekt-2.p'!$V:$V,$D93)+SUMIFS('Sekt-2.p'!$AC:$AC,'Sekt-2.p'!$A:$A,2,'Sekt-2.p'!$B:$B,$A93,'Sekt-2.p'!$AA:$AA,$D93)</f>
        <v>0</v>
      </c>
      <c r="R93" s="253">
        <f>SUMIFS('Sekt-2.p'!$F:$F,'Sekt-2.p'!$A:$A,2,'Sekt-2.p'!$B:$B,$A93,'Sekt-2.p'!$D:$D,$D93)+SUMIFS('Sekt-2.p'!$L:$L,'Sekt-2.p'!$A:$A,2,'Sekt-2.p'!$B:$B,$A93,'Sekt-2.p'!$J:$J,$D93)+SUMIFS('Sekt-2.p'!$R:$R,'Sekt-2.p'!$A:$A,2,'Sekt-2.p'!$B:$B,$A93,'Sekt-2.p'!$P:$P,$D93)+SUMIFS('Sekt-2.p'!$X:$X,'Sekt-2.p'!$A:$A,2,'Sekt-2.p'!$B:$B,$A93,'Sekt-2.p'!$V:$V,$D93)+SUMIFS('Sekt-2.p'!$AD:$AD,'Sekt-2.p'!$A:$A,2,'Sekt-2.p'!$B:$B,$A93,'Sekt-2.p'!$AA:$AA,$D93)</f>
        <v>0</v>
      </c>
      <c r="S93" s="184">
        <f t="shared" si="22"/>
        <v>0</v>
      </c>
      <c r="T93" s="185">
        <f t="shared" si="23"/>
        <v>0</v>
      </c>
      <c r="U93" s="191"/>
      <c r="V93" s="183">
        <f>SUMIFS('Sekt-3.p'!$E:$E,'Sekt-3.p'!$A:$A,1,'Sekt-3.p'!$B:$B,$A93,'Sekt-3.p'!$D:$D,$D93)+SUMIFS('Sekt-3.p'!$K:$K,'Sekt-3.p'!$A:$A,1,'Sekt-3.p'!$B:$B,$A93,'Sekt-3.p'!$J:$J,$D93)+SUMIFS('Sekt-3.p'!$Q:$Q,'Sekt-3.p'!$A:$A,1,'Sekt-3.p'!$B:$B,$A93,'Sekt-3.p'!$P:$P,$D93)+SUMIFS('Sekt-3.p'!$W:$W,'Sekt-3.p'!$A:$A,1,'Sekt-3.p'!$B:$B,$A93,'Sekt-3.p'!$V:$V,$D93)+SUMIFS('Sekt-3.p'!$AC:$AC,'Sekt-3.p'!$A:$A,1,'Sekt-3.p'!$B:$B,$A93,'Sekt-3.p'!$AA:$AA,$D93)</f>
        <v>0</v>
      </c>
      <c r="W93" s="252">
        <f>SUMIFS('Sekt-3.p'!$F:$F,'Sekt-3.p'!$A:$A,1,'Sekt-3.p'!$B:$B,$A93,'Sekt-3.p'!$D:$D,$D93)+SUMIFS('Sekt-3.p'!$L:$L,'Sekt-3.p'!$A:$A,1,'Sekt-3.p'!$B:$B,$A93,'Sekt-3.p'!$J:$J,$D93)+SUMIFS('Sekt-3.p'!$R:$R,'Sekt-3.p'!$A:$A,1,'Sekt-3.p'!$B:$B,$A93,'Sekt-3.p'!$P:$P,$D93)+SUMIFS('Sekt-3.p'!$X:$X,'Sekt-3.p'!$A:$A,1,'Sekt-3.p'!$B:$B,$A93,'Sekt-3.p'!$V:$V,$D93)+SUMIFS('Sekt-3.p'!$AD:$AD,'Sekt-3.p'!$A:$A,1,'Sekt-3.p'!$B:$B,$A93,'Sekt-3.p'!$AA:$AA,$D93)</f>
        <v>0</v>
      </c>
      <c r="X93" s="191"/>
      <c r="Y93" s="183">
        <f>SUMIFS('Sekt-3.p'!$E:$E,'Sekt-3.p'!$A:$A,2,'Sekt-3.p'!$B:$B,$A93,'Sekt-3.p'!$D:$D,$D93)+SUMIFS('Sekt-3.p'!$K:$K,'Sekt-3.p'!$A:$A,2,'Sekt-3.p'!$B:$B,$A93,'Sekt-3.p'!$J:$J,$D93)+SUMIFS('Sekt-3.p'!$Q:$Q,'Sekt-3.p'!$A:$A,2,'Sekt-3.p'!$B:$B,$A93,'Sekt-3.p'!$P:$P,$D93)+SUMIFS('Sekt-3.p'!$W:$W,'Sekt-3.p'!$A:$A,2,'Sekt-3.p'!$B:$B,$A93,'Sekt-3.p'!$V:$V,$D93)+SUMIFS('Sekt-3.p'!$AC:$AC,'Sekt-3.p'!$A:$A,2,'Sekt-3.p'!$B:$B,$A93,'Sekt-3.p'!$AA:$AA,$D93)</f>
        <v>0</v>
      </c>
      <c r="Z93" s="252">
        <f>SUMIFS('Sekt-3.p'!$F:$F,'Sekt-3.p'!$A:$A,2,'Sekt-3.p'!$B:$B,$A93,'Sekt-3.p'!$D:$D,$D93)+SUMIFS('Sekt-3.p'!$L:$L,'Sekt-3.p'!$A:$A,2,'Sekt-3.p'!$B:$B,$A93,'Sekt-3.p'!$J:$J,$D93)+SUMIFS('Sekt-3.p'!$R:$R,'Sekt-3.p'!$A:$A,2,'Sekt-3.p'!$B:$B,$A93,'Sekt-3.p'!$P:$P,$D93)+SUMIFS('Sekt-3.p'!$X:$X,'Sekt-3.p'!$A:$A,2,'Sekt-3.p'!$B:$B,$A93,'Sekt-3.p'!$V:$V,$D93)+SUMIFS('Sekt-3.p'!$AD:$AD,'Sekt-3.p'!$A:$A,2,'Sekt-3.p'!$B:$B,$A93,'Sekt-3.p'!$AA:$AA,$D93)</f>
        <v>0</v>
      </c>
      <c r="AA93" s="184">
        <f t="shared" si="24"/>
        <v>0</v>
      </c>
      <c r="AB93" s="254">
        <f t="shared" si="25"/>
        <v>0</v>
      </c>
      <c r="AC93" s="191"/>
      <c r="AD93" s="183">
        <f>SUMIFS('Sekt-4.p'!$E:$E,'Sekt-4.p'!$A:$A,1,'Sekt-4.p'!$B:$B,$A93,'Sekt-4.p'!$D:$D,$D93)+SUMIFS('Sekt-4.p'!$K:$K,'Sekt-4.p'!$A:$A,1,'Sekt-4.p'!$B:$B,$A93,'Sekt-4.p'!$J:$J,$D93)+SUMIFS('Sekt-4.p'!$Q:$Q,'Sekt-4.p'!$A:$A,1,'Sekt-4.p'!$B:$B,$A93,'Sekt-4.p'!$P:$P,$D93)+SUMIFS('Sekt-4.p'!$W:$W,'Sekt-4.p'!$A:$A,1,'Sekt-4.p'!$B:$B,$A93,'Sekt-4.p'!$V:$V,$D93)+SUMIFS('Sekt-4.p'!$AC:$AC,'Sekt-4.p'!$A:$A,1,'Sekt-4.p'!$B:$B,$A93,'Sekt-4.p'!$AA:$AA,$D93)</f>
        <v>0</v>
      </c>
      <c r="AE93" s="252">
        <f>SUMIFS('Sekt-4.p'!$F:$F,'Sekt-4.p'!$A:$A,1,'Sekt-4.p'!$B:$B,$A93,'Sekt-4.p'!$D:$D,$D93)+SUMIFS('Sekt-4.p'!$L:$L,'Sekt-4.p'!$A:$A,1,'Sekt-4.p'!$B:$B,$A93,'Sekt-4.p'!$J:$J,$D93)+SUMIFS('Sekt-4.p'!$R:$R,'Sekt-4.p'!$A:$A,1,'Sekt-4.p'!$B:$B,$A93,'Sekt-4.p'!$P:$P,$D93)+SUMIFS('Sekt-4.p'!$X:$X,'Sekt-4.p'!$A:$A,1,'Sekt-4.p'!$B:$B,$A93,'Sekt-4.p'!$V:$V,$D93)+SUMIFS('Sekt-4.p'!$AD:$AD,'Sekt-4.p'!$A:$A,1,'Sekt-4.p'!$B:$B,$A93,'Sekt-4.p'!$AA:$AA,$D93)</f>
        <v>0</v>
      </c>
      <c r="AF93" s="191"/>
      <c r="AG93" s="183">
        <f>SUMIFS('Sekt-4.p'!$E:$E,'Sekt-4.p'!$A:$A,1,'Sekt-4.p'!$B:$B,$A93,'Sekt-4.p'!$D:$D,$D93)+SUMIFS('Sekt-4.p'!$K:$K,'Sekt-4.p'!$A:$A,1,'Sekt-4.p'!$B:$B,$A93,'Sekt-4.p'!$J:$J,$D93)+SUMIFS('Sekt-4.p'!$Q:$Q,'Sekt-4.p'!$A:$A,1,'Sekt-4.p'!$B:$B,$A93,'Sekt-4.p'!$P:$P,$D93)+SUMIFS('Sekt-4.p'!$W:$W,'Sekt-4.p'!$A:$A,1,'Sekt-4.p'!$B:$B,$A93,'Sekt-4.p'!$V:$V,$D93)+SUMIFS('Sekt-4.p'!$AC:$AC,'Sekt-4.p'!$A:$A,1,'Sekt-4.p'!$B:$B,$A93,'Sekt-4.p'!$AA:$AA,$D93)</f>
        <v>0</v>
      </c>
      <c r="AH93" s="252">
        <f>SUMIFS('Sekt-4.p'!$F:$F,'Sekt-4.p'!$A:$A,1,'Sekt-4.p'!$B:$B,$A93,'Sekt-4.p'!$D:$D,$D93)+SUMIFS('Sekt-4.p'!$L:$L,'Sekt-4.p'!$A:$A,1,'Sekt-4.p'!$B:$B,$A93,'Sekt-4.p'!$J:$J,$D93)+SUMIFS('Sekt-4.p'!$R:$R,'Sekt-4.p'!$A:$A,1,'Sekt-4.p'!$B:$B,$A93,'Sekt-4.p'!$P:$P,$D93)+SUMIFS('Sekt-4.p'!$X:$X,'Sekt-4.p'!$A:$A,1,'Sekt-4.p'!$B:$B,$A93,'Sekt-4.p'!$V:$V,$D93)+SUMIFS('Sekt-4.p'!$AD:$AD,'Sekt-4.p'!$A:$A,1,'Sekt-4.p'!$B:$B,$A93,'Sekt-4.p'!$AA:$AA,$D93)</f>
        <v>0</v>
      </c>
      <c r="AI93" s="184">
        <f t="shared" si="26"/>
        <v>0</v>
      </c>
      <c r="AJ93" s="257">
        <f t="shared" si="27"/>
        <v>0</v>
      </c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1:51" ht="12.75" customHeight="1" x14ac:dyDescent="0.15">
      <c r="A94" s="173"/>
      <c r="B94" s="217">
        <f>COUNTIF(C$10:C94,C94)</f>
        <v>0</v>
      </c>
      <c r="C94" s="219"/>
      <c r="D94" s="210"/>
      <c r="E94" s="189"/>
      <c r="F94" s="183">
        <f>SUMIFS('Sekt-1.p'!$E:$E,'Sekt-1.p'!$A:$A,1,'Sekt-1.p'!$B:$B,$A94,'Sekt-1.p'!$D:$D,$D94)+SUMIFS('Sekt-1.p'!$K:$K,'Sekt-1.p'!$A:$A,1,'Sekt-1.p'!$B:$B,$A94,'Sekt-1.p'!$J:$J,$D94)+SUMIFS('Sekt-1.p'!$Q:$Q,'Sekt-1.p'!$A:$A,1,'Sekt-1.p'!$B:$B,$A94,'Sekt-1.p'!$P:$P,$D94)+SUMIFS('Sekt-1.p'!$W:$W,'Sekt-1.p'!$A:$A,1,'Sekt-1.p'!$B:$B,$A94,'Sekt-1.p'!$V:$V,$D94)+SUMIFS('Sekt-1.p'!$AC:$AC,'Sekt-1.p'!$A:$A,1,'Sekt-1.p'!$B:$B,$A94,'Sekt-1.p'!$AA:$AA,$D94)</f>
        <v>0</v>
      </c>
      <c r="G94" s="252">
        <f>SUMIFS('Sekt-1.p'!$F:$F,'Sekt-1.p'!$A:$A,1,'Sekt-1.p'!$B:$B,$A94,'Sekt-1.p'!$D:$D,$D94)+SUMIFS('Sekt-1.p'!$L:$L,'Sekt-1.p'!$A:$A,1,'Sekt-1.p'!$B:$B,$A94,'Sekt-1.p'!$J:$J,$D94)+SUMIFS('Sekt-1.p'!$R:$R,'Sekt-1.p'!$A:$A,1,'Sekt-1.p'!$B:$B,$A94,'Sekt-1.p'!$P:$P,$D94)+SUMIFS('Sekt-1.p'!$X:$X,'Sekt-1.p'!$A:$A,1,'Sekt-1.p'!$B:$B,$A94,'Sekt-1.p'!$V:$V,$D94)+SUMIFS('Sekt-1.p'!$AD:$AD,'Sekt-1.p'!$A:$A,1,'Sekt-1.p'!$B:$B,$A94,'Sekt-1.p'!$AA:$AA,$D94)</f>
        <v>0</v>
      </c>
      <c r="H94" s="191"/>
      <c r="I94" s="183">
        <f>SUMIFS('Sekt-1.p'!$E:$E,'Sekt-1.p'!$A:$A,2,'Sekt-1.p'!$B:$B,$A94,'Sekt-1.p'!$D:$D,$D94)+SUMIFS('Sekt-1.p'!$K:$K,'Sekt-1.p'!$A:$A,2,'Sekt-1.p'!$B:$B,$A94,'Sekt-1.p'!$J:$J,$D94)+SUMIFS('Sekt-1.p'!$Q:$Q,'Sekt-1.p'!$A:$A,2,'Sekt-1.p'!$B:$B,$A94,'Sekt-1.p'!$P:$P,$D94)+SUMIFS('Sekt-1.p'!$W:$W,'Sekt-1.p'!$A:$A,2,'Sekt-1.p'!$B:$B,$A94,'Sekt-1.p'!$V:$V,$D94)+SUMIFS('Sekt-1.p'!$AC:$AC,'Sekt-1.p'!$A:$A,2,'Sekt-1.p'!$B:$B,$A94,'Sekt-1.p'!$AA:$AA,$D94)</f>
        <v>0</v>
      </c>
      <c r="J94" s="253">
        <f>SUMIFS('Sekt-1.p'!$F:$F,'Sekt-1.p'!$A:$A,2,'Sekt-1.p'!$B:$B,$A94,'Sekt-1.p'!$D:$D,$D94)+SUMIFS('Sekt-1.p'!$L:$L,'Sekt-1.p'!$A:$A,2,'Sekt-1.p'!$B:$B,$A94,'Sekt-1.p'!$J:$J,$D94)+SUMIFS('Sekt-1.p'!$R:$R,'Sekt-1.p'!$A:$A,2,'Sekt-1.p'!$B:$B,$A94,'Sekt-1.p'!$P:$P,$D94)+SUMIFS('Sekt-1.p'!$X:$X,'Sekt-1.p'!$A:$A,2,'Sekt-1.p'!$B:$B,$A94,'Sekt-1.p'!$V:$V,$D94)+SUMIFS('Sekt-1.p'!$AD:$AD,'Sekt-1.p'!$A:$A,2,'Sekt-1.p'!$B:$B,$A94,'Sekt-1.p'!$AA:$AA,$D94)</f>
        <v>0</v>
      </c>
      <c r="K94" s="184">
        <f t="shared" si="28"/>
        <v>0</v>
      </c>
      <c r="L94" s="185">
        <f t="shared" si="29"/>
        <v>0</v>
      </c>
      <c r="M94" s="193"/>
      <c r="N94" s="183">
        <f>SUMIFS('Sekt-2.p'!$E:$E,'Sekt-2.p'!$A:$A,1,'Sekt-2.p'!$B:$B,$A94,'Sekt-2.p'!$D:$D,$D94)+SUMIFS('Sekt-2.p'!$K:$K,'Sekt-2.p'!$A:$A,1,'Sekt-2.p'!$B:$B,$A94,'Sekt-2.p'!$J:$J,$D94)+SUMIFS('Sekt-2.p'!$Q:$Q,'Sekt-2.p'!$A:$A,1,'Sekt-2.p'!$B:$B,$A94,'Sekt-2.p'!$P:$P,$D94)+SUMIFS('Sekt-2.p'!$W:$W,'Sekt-2.p'!$A:$A,1,'Sekt-2.p'!$B:$B,$A94,'Sekt-2.p'!$V:$V,$D94)+SUMIFS('Sekt-2.p'!$AC:$AC,'Sekt-2.p'!$A:$A,1,'Sekt-2.p'!$B:$B,$A94,'Sekt-2.p'!$AA:$AA,$D94)</f>
        <v>0</v>
      </c>
      <c r="O94" s="252">
        <f>SUMIFS('Sekt-2.p'!$F:$F,'Sekt-2.p'!$A:$A,1,'Sekt-2.p'!$B:$B,$A94,'Sekt-2.p'!$D:$D,$D94)+SUMIFS('Sekt-2.p'!$L:$L,'Sekt-2.p'!$A:$A,1,'Sekt-2.p'!$B:$B,$A94,'Sekt-2.p'!$J:$J,$D94)+SUMIFS('Sekt-2.p'!$R:$R,'Sekt-2.p'!$A:$A,1,'Sekt-2.p'!$B:$B,$A94,'Sekt-2.p'!$P:$P,$D94)+SUMIFS('Sekt-2.p'!$X:$X,'Sekt-2.p'!$A:$A,1,'Sekt-2.p'!$B:$B,$A94,'Sekt-2.p'!$V:$V,$D94)+SUMIFS('Sekt-2.p'!$AD:$AD,'Sekt-2.p'!$A:$A,1,'Sekt-2.p'!$B:$B,$A94,'Sekt-2.p'!$AA:$AA,$D94)</f>
        <v>0</v>
      </c>
      <c r="P94" s="191"/>
      <c r="Q94" s="183">
        <f>SUMIFS('Sekt-2.p'!$E:$E,'Sekt-2.p'!$A:$A,2,'Sekt-2.p'!$B:$B,$A94,'Sekt-2.p'!$D:$D,$D94)+SUMIFS('Sekt-2.p'!$K:$K,'Sekt-2.p'!$A:$A,2,'Sekt-2.p'!$B:$B,$A94,'Sekt-2.p'!$J:$J,$D94)+SUMIFS('Sekt-2.p'!$Q:$Q,'Sekt-2.p'!$A:$A,2,'Sekt-2.p'!$B:$B,$A94,'Sekt-2.p'!$P:$P,$D94)+SUMIFS('Sekt-2.p'!$W:$W,'Sekt-2.p'!$A:$A,2,'Sekt-2.p'!$B:$B,$A94,'Sekt-2.p'!$V:$V,$D94)+SUMIFS('Sekt-2.p'!$AC:$AC,'Sekt-2.p'!$A:$A,2,'Sekt-2.p'!$B:$B,$A94,'Sekt-2.p'!$AA:$AA,$D94)</f>
        <v>0</v>
      </c>
      <c r="R94" s="253">
        <f>SUMIFS('Sekt-2.p'!$F:$F,'Sekt-2.p'!$A:$A,2,'Sekt-2.p'!$B:$B,$A94,'Sekt-2.p'!$D:$D,$D94)+SUMIFS('Sekt-2.p'!$L:$L,'Sekt-2.p'!$A:$A,2,'Sekt-2.p'!$B:$B,$A94,'Sekt-2.p'!$J:$J,$D94)+SUMIFS('Sekt-2.p'!$R:$R,'Sekt-2.p'!$A:$A,2,'Sekt-2.p'!$B:$B,$A94,'Sekt-2.p'!$P:$P,$D94)+SUMIFS('Sekt-2.p'!$X:$X,'Sekt-2.p'!$A:$A,2,'Sekt-2.p'!$B:$B,$A94,'Sekt-2.p'!$V:$V,$D94)+SUMIFS('Sekt-2.p'!$AD:$AD,'Sekt-2.p'!$A:$A,2,'Sekt-2.p'!$B:$B,$A94,'Sekt-2.p'!$AA:$AA,$D94)</f>
        <v>0</v>
      </c>
      <c r="S94" s="184">
        <f t="shared" si="22"/>
        <v>0</v>
      </c>
      <c r="T94" s="185">
        <f t="shared" si="23"/>
        <v>0</v>
      </c>
      <c r="U94" s="191"/>
      <c r="V94" s="183">
        <f>SUMIFS('Sekt-3.p'!$E:$E,'Sekt-3.p'!$A:$A,1,'Sekt-3.p'!$B:$B,$A94,'Sekt-3.p'!$D:$D,$D94)+SUMIFS('Sekt-3.p'!$K:$K,'Sekt-3.p'!$A:$A,1,'Sekt-3.p'!$B:$B,$A94,'Sekt-3.p'!$J:$J,$D94)+SUMIFS('Sekt-3.p'!$Q:$Q,'Sekt-3.p'!$A:$A,1,'Sekt-3.p'!$B:$B,$A94,'Sekt-3.p'!$P:$P,$D94)+SUMIFS('Sekt-3.p'!$W:$W,'Sekt-3.p'!$A:$A,1,'Sekt-3.p'!$B:$B,$A94,'Sekt-3.p'!$V:$V,$D94)+SUMIFS('Sekt-3.p'!$AC:$AC,'Sekt-3.p'!$A:$A,1,'Sekt-3.p'!$B:$B,$A94,'Sekt-3.p'!$AA:$AA,$D94)</f>
        <v>0</v>
      </c>
      <c r="W94" s="252">
        <f>SUMIFS('Sekt-3.p'!$F:$F,'Sekt-3.p'!$A:$A,1,'Sekt-3.p'!$B:$B,$A94,'Sekt-3.p'!$D:$D,$D94)+SUMIFS('Sekt-3.p'!$L:$L,'Sekt-3.p'!$A:$A,1,'Sekt-3.p'!$B:$B,$A94,'Sekt-3.p'!$J:$J,$D94)+SUMIFS('Sekt-3.p'!$R:$R,'Sekt-3.p'!$A:$A,1,'Sekt-3.p'!$B:$B,$A94,'Sekt-3.p'!$P:$P,$D94)+SUMIFS('Sekt-3.p'!$X:$X,'Sekt-3.p'!$A:$A,1,'Sekt-3.p'!$B:$B,$A94,'Sekt-3.p'!$V:$V,$D94)+SUMIFS('Sekt-3.p'!$AD:$AD,'Sekt-3.p'!$A:$A,1,'Sekt-3.p'!$B:$B,$A94,'Sekt-3.p'!$AA:$AA,$D94)</f>
        <v>0</v>
      </c>
      <c r="X94" s="191"/>
      <c r="Y94" s="183">
        <f>SUMIFS('Sekt-3.p'!$E:$E,'Sekt-3.p'!$A:$A,2,'Sekt-3.p'!$B:$B,$A94,'Sekt-3.p'!$D:$D,$D94)+SUMIFS('Sekt-3.p'!$K:$K,'Sekt-3.p'!$A:$A,2,'Sekt-3.p'!$B:$B,$A94,'Sekt-3.p'!$J:$J,$D94)+SUMIFS('Sekt-3.p'!$Q:$Q,'Sekt-3.p'!$A:$A,2,'Sekt-3.p'!$B:$B,$A94,'Sekt-3.p'!$P:$P,$D94)+SUMIFS('Sekt-3.p'!$W:$W,'Sekt-3.p'!$A:$A,2,'Sekt-3.p'!$B:$B,$A94,'Sekt-3.p'!$V:$V,$D94)+SUMIFS('Sekt-3.p'!$AC:$AC,'Sekt-3.p'!$A:$A,2,'Sekt-3.p'!$B:$B,$A94,'Sekt-3.p'!$AA:$AA,$D94)</f>
        <v>0</v>
      </c>
      <c r="Z94" s="252">
        <f>SUMIFS('Sekt-3.p'!$F:$F,'Sekt-3.p'!$A:$A,2,'Sekt-3.p'!$B:$B,$A94,'Sekt-3.p'!$D:$D,$D94)+SUMIFS('Sekt-3.p'!$L:$L,'Sekt-3.p'!$A:$A,2,'Sekt-3.p'!$B:$B,$A94,'Sekt-3.p'!$J:$J,$D94)+SUMIFS('Sekt-3.p'!$R:$R,'Sekt-3.p'!$A:$A,2,'Sekt-3.p'!$B:$B,$A94,'Sekt-3.p'!$P:$P,$D94)+SUMIFS('Sekt-3.p'!$X:$X,'Sekt-3.p'!$A:$A,2,'Sekt-3.p'!$B:$B,$A94,'Sekt-3.p'!$V:$V,$D94)+SUMIFS('Sekt-3.p'!$AD:$AD,'Sekt-3.p'!$A:$A,2,'Sekt-3.p'!$B:$B,$A94,'Sekt-3.p'!$AA:$AA,$D94)</f>
        <v>0</v>
      </c>
      <c r="AA94" s="184">
        <f t="shared" si="24"/>
        <v>0</v>
      </c>
      <c r="AB94" s="254">
        <f t="shared" si="25"/>
        <v>0</v>
      </c>
      <c r="AC94" s="191"/>
      <c r="AD94" s="183">
        <f>SUMIFS('Sekt-4.p'!$E:$E,'Sekt-4.p'!$A:$A,1,'Sekt-4.p'!$B:$B,$A94,'Sekt-4.p'!$D:$D,$D94)+SUMIFS('Sekt-4.p'!$K:$K,'Sekt-4.p'!$A:$A,1,'Sekt-4.p'!$B:$B,$A94,'Sekt-4.p'!$J:$J,$D94)+SUMIFS('Sekt-4.p'!$Q:$Q,'Sekt-4.p'!$A:$A,1,'Sekt-4.p'!$B:$B,$A94,'Sekt-4.p'!$P:$P,$D94)+SUMIFS('Sekt-4.p'!$W:$W,'Sekt-4.p'!$A:$A,1,'Sekt-4.p'!$B:$B,$A94,'Sekt-4.p'!$V:$V,$D94)+SUMIFS('Sekt-4.p'!$AC:$AC,'Sekt-4.p'!$A:$A,1,'Sekt-4.p'!$B:$B,$A94,'Sekt-4.p'!$AA:$AA,$D94)</f>
        <v>0</v>
      </c>
      <c r="AE94" s="252">
        <f>SUMIFS('Sekt-4.p'!$F:$F,'Sekt-4.p'!$A:$A,1,'Sekt-4.p'!$B:$B,$A94,'Sekt-4.p'!$D:$D,$D94)+SUMIFS('Sekt-4.p'!$L:$L,'Sekt-4.p'!$A:$A,1,'Sekt-4.p'!$B:$B,$A94,'Sekt-4.p'!$J:$J,$D94)+SUMIFS('Sekt-4.p'!$R:$R,'Sekt-4.p'!$A:$A,1,'Sekt-4.p'!$B:$B,$A94,'Sekt-4.p'!$P:$P,$D94)+SUMIFS('Sekt-4.p'!$X:$X,'Sekt-4.p'!$A:$A,1,'Sekt-4.p'!$B:$B,$A94,'Sekt-4.p'!$V:$V,$D94)+SUMIFS('Sekt-4.p'!$AD:$AD,'Sekt-4.p'!$A:$A,1,'Sekt-4.p'!$B:$B,$A94,'Sekt-4.p'!$AA:$AA,$D94)</f>
        <v>0</v>
      </c>
      <c r="AF94" s="191"/>
      <c r="AG94" s="183">
        <f>SUMIFS('Sekt-4.p'!$E:$E,'Sekt-4.p'!$A:$A,1,'Sekt-4.p'!$B:$B,$A94,'Sekt-4.p'!$D:$D,$D94)+SUMIFS('Sekt-4.p'!$K:$K,'Sekt-4.p'!$A:$A,1,'Sekt-4.p'!$B:$B,$A94,'Sekt-4.p'!$J:$J,$D94)+SUMIFS('Sekt-4.p'!$Q:$Q,'Sekt-4.p'!$A:$A,1,'Sekt-4.p'!$B:$B,$A94,'Sekt-4.p'!$P:$P,$D94)+SUMIFS('Sekt-4.p'!$W:$W,'Sekt-4.p'!$A:$A,1,'Sekt-4.p'!$B:$B,$A94,'Sekt-4.p'!$V:$V,$D94)+SUMIFS('Sekt-4.p'!$AC:$AC,'Sekt-4.p'!$A:$A,1,'Sekt-4.p'!$B:$B,$A94,'Sekt-4.p'!$AA:$AA,$D94)</f>
        <v>0</v>
      </c>
      <c r="AH94" s="252">
        <f>SUMIFS('Sekt-4.p'!$F:$F,'Sekt-4.p'!$A:$A,1,'Sekt-4.p'!$B:$B,$A94,'Sekt-4.p'!$D:$D,$D94)+SUMIFS('Sekt-4.p'!$L:$L,'Sekt-4.p'!$A:$A,1,'Sekt-4.p'!$B:$B,$A94,'Sekt-4.p'!$J:$J,$D94)+SUMIFS('Sekt-4.p'!$R:$R,'Sekt-4.p'!$A:$A,1,'Sekt-4.p'!$B:$B,$A94,'Sekt-4.p'!$P:$P,$D94)+SUMIFS('Sekt-4.p'!$X:$X,'Sekt-4.p'!$A:$A,1,'Sekt-4.p'!$B:$B,$A94,'Sekt-4.p'!$V:$V,$D94)+SUMIFS('Sekt-4.p'!$AD:$AD,'Sekt-4.p'!$A:$A,1,'Sekt-4.p'!$B:$B,$A94,'Sekt-4.p'!$AA:$AA,$D94)</f>
        <v>0</v>
      </c>
      <c r="AI94" s="184">
        <f t="shared" si="26"/>
        <v>0</v>
      </c>
      <c r="AJ94" s="257">
        <f t="shared" si="27"/>
        <v>0</v>
      </c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1:51" ht="12.75" customHeight="1" x14ac:dyDescent="0.15">
      <c r="A95" s="173"/>
      <c r="B95" s="217">
        <f>COUNTIF(C$10:C95,C95)</f>
        <v>0</v>
      </c>
      <c r="C95" s="219"/>
      <c r="D95" s="210"/>
      <c r="E95" s="189"/>
      <c r="F95" s="183">
        <f>SUMIFS('Sekt-1.p'!$E:$E,'Sekt-1.p'!$A:$A,1,'Sekt-1.p'!$B:$B,$A95,'Sekt-1.p'!$D:$D,$D95)+SUMIFS('Sekt-1.p'!$K:$K,'Sekt-1.p'!$A:$A,1,'Sekt-1.p'!$B:$B,$A95,'Sekt-1.p'!$J:$J,$D95)+SUMIFS('Sekt-1.p'!$Q:$Q,'Sekt-1.p'!$A:$A,1,'Sekt-1.p'!$B:$B,$A95,'Sekt-1.p'!$P:$P,$D95)+SUMIFS('Sekt-1.p'!$W:$W,'Sekt-1.p'!$A:$A,1,'Sekt-1.p'!$B:$B,$A95,'Sekt-1.p'!$V:$V,$D95)+SUMIFS('Sekt-1.p'!$AC:$AC,'Sekt-1.p'!$A:$A,1,'Sekt-1.p'!$B:$B,$A95,'Sekt-1.p'!$AA:$AA,$D95)</f>
        <v>0</v>
      </c>
      <c r="G95" s="252">
        <f>SUMIFS('Sekt-1.p'!$F:$F,'Sekt-1.p'!$A:$A,1,'Sekt-1.p'!$B:$B,$A95,'Sekt-1.p'!$D:$D,$D95)+SUMIFS('Sekt-1.p'!$L:$L,'Sekt-1.p'!$A:$A,1,'Sekt-1.p'!$B:$B,$A95,'Sekt-1.p'!$J:$J,$D95)+SUMIFS('Sekt-1.p'!$R:$R,'Sekt-1.p'!$A:$A,1,'Sekt-1.p'!$B:$B,$A95,'Sekt-1.p'!$P:$P,$D95)+SUMIFS('Sekt-1.p'!$X:$X,'Sekt-1.p'!$A:$A,1,'Sekt-1.p'!$B:$B,$A95,'Sekt-1.p'!$V:$V,$D95)+SUMIFS('Sekt-1.p'!$AD:$AD,'Sekt-1.p'!$A:$A,1,'Sekt-1.p'!$B:$B,$A95,'Sekt-1.p'!$AA:$AA,$D95)</f>
        <v>0</v>
      </c>
      <c r="H95" s="191"/>
      <c r="I95" s="183">
        <f>SUMIFS('Sekt-1.p'!$E:$E,'Sekt-1.p'!$A:$A,2,'Sekt-1.p'!$B:$B,$A95,'Sekt-1.p'!$D:$D,$D95)+SUMIFS('Sekt-1.p'!$K:$K,'Sekt-1.p'!$A:$A,2,'Sekt-1.p'!$B:$B,$A95,'Sekt-1.p'!$J:$J,$D95)+SUMIFS('Sekt-1.p'!$Q:$Q,'Sekt-1.p'!$A:$A,2,'Sekt-1.p'!$B:$B,$A95,'Sekt-1.p'!$P:$P,$D95)+SUMIFS('Sekt-1.p'!$W:$W,'Sekt-1.p'!$A:$A,2,'Sekt-1.p'!$B:$B,$A95,'Sekt-1.p'!$V:$V,$D95)+SUMIFS('Sekt-1.p'!$AC:$AC,'Sekt-1.p'!$A:$A,2,'Sekt-1.p'!$B:$B,$A95,'Sekt-1.p'!$AA:$AA,$D95)</f>
        <v>0</v>
      </c>
      <c r="J95" s="253">
        <f>SUMIFS('Sekt-1.p'!$F:$F,'Sekt-1.p'!$A:$A,2,'Sekt-1.p'!$B:$B,$A95,'Sekt-1.p'!$D:$D,$D95)+SUMIFS('Sekt-1.p'!$L:$L,'Sekt-1.p'!$A:$A,2,'Sekt-1.p'!$B:$B,$A95,'Sekt-1.p'!$J:$J,$D95)+SUMIFS('Sekt-1.p'!$R:$R,'Sekt-1.p'!$A:$A,2,'Sekt-1.p'!$B:$B,$A95,'Sekt-1.p'!$P:$P,$D95)+SUMIFS('Sekt-1.p'!$X:$X,'Sekt-1.p'!$A:$A,2,'Sekt-1.p'!$B:$B,$A95,'Sekt-1.p'!$V:$V,$D95)+SUMIFS('Sekt-1.p'!$AD:$AD,'Sekt-1.p'!$A:$A,2,'Sekt-1.p'!$B:$B,$A95,'Sekt-1.p'!$AA:$AA,$D95)</f>
        <v>0</v>
      </c>
      <c r="K95" s="184">
        <f t="shared" si="28"/>
        <v>0</v>
      </c>
      <c r="L95" s="185">
        <f t="shared" si="29"/>
        <v>0</v>
      </c>
      <c r="M95" s="193"/>
      <c r="N95" s="183">
        <f>SUMIFS('Sekt-2.p'!$E:$E,'Sekt-2.p'!$A:$A,1,'Sekt-2.p'!$B:$B,$A95,'Sekt-2.p'!$D:$D,$D95)+SUMIFS('Sekt-2.p'!$K:$K,'Sekt-2.p'!$A:$A,1,'Sekt-2.p'!$B:$B,$A95,'Sekt-2.p'!$J:$J,$D95)+SUMIFS('Sekt-2.p'!$Q:$Q,'Sekt-2.p'!$A:$A,1,'Sekt-2.p'!$B:$B,$A95,'Sekt-2.p'!$P:$P,$D95)+SUMIFS('Sekt-2.p'!$W:$W,'Sekt-2.p'!$A:$A,1,'Sekt-2.p'!$B:$B,$A95,'Sekt-2.p'!$V:$V,$D95)+SUMIFS('Sekt-2.p'!$AC:$AC,'Sekt-2.p'!$A:$A,1,'Sekt-2.p'!$B:$B,$A95,'Sekt-2.p'!$AA:$AA,$D95)</f>
        <v>0</v>
      </c>
      <c r="O95" s="252">
        <f>SUMIFS('Sekt-2.p'!$F:$F,'Sekt-2.p'!$A:$A,1,'Sekt-2.p'!$B:$B,$A95,'Sekt-2.p'!$D:$D,$D95)+SUMIFS('Sekt-2.p'!$L:$L,'Sekt-2.p'!$A:$A,1,'Sekt-2.p'!$B:$B,$A95,'Sekt-2.p'!$J:$J,$D95)+SUMIFS('Sekt-2.p'!$R:$R,'Sekt-2.p'!$A:$A,1,'Sekt-2.p'!$B:$B,$A95,'Sekt-2.p'!$P:$P,$D95)+SUMIFS('Sekt-2.p'!$X:$X,'Sekt-2.p'!$A:$A,1,'Sekt-2.p'!$B:$B,$A95,'Sekt-2.p'!$V:$V,$D95)+SUMIFS('Sekt-2.p'!$AD:$AD,'Sekt-2.p'!$A:$A,1,'Sekt-2.p'!$B:$B,$A95,'Sekt-2.p'!$AA:$AA,$D95)</f>
        <v>0</v>
      </c>
      <c r="P95" s="191"/>
      <c r="Q95" s="183">
        <f>SUMIFS('Sekt-2.p'!$E:$E,'Sekt-2.p'!$A:$A,2,'Sekt-2.p'!$B:$B,$A95,'Sekt-2.p'!$D:$D,$D95)+SUMIFS('Sekt-2.p'!$K:$K,'Sekt-2.p'!$A:$A,2,'Sekt-2.p'!$B:$B,$A95,'Sekt-2.p'!$J:$J,$D95)+SUMIFS('Sekt-2.p'!$Q:$Q,'Sekt-2.p'!$A:$A,2,'Sekt-2.p'!$B:$B,$A95,'Sekt-2.p'!$P:$P,$D95)+SUMIFS('Sekt-2.p'!$W:$W,'Sekt-2.p'!$A:$A,2,'Sekt-2.p'!$B:$B,$A95,'Sekt-2.p'!$V:$V,$D95)+SUMIFS('Sekt-2.p'!$AC:$AC,'Sekt-2.p'!$A:$A,2,'Sekt-2.p'!$B:$B,$A95,'Sekt-2.p'!$AA:$AA,$D95)</f>
        <v>0</v>
      </c>
      <c r="R95" s="253">
        <f>SUMIFS('Sekt-2.p'!$F:$F,'Sekt-2.p'!$A:$A,2,'Sekt-2.p'!$B:$B,$A95,'Sekt-2.p'!$D:$D,$D95)+SUMIFS('Sekt-2.p'!$L:$L,'Sekt-2.p'!$A:$A,2,'Sekt-2.p'!$B:$B,$A95,'Sekt-2.p'!$J:$J,$D95)+SUMIFS('Sekt-2.p'!$R:$R,'Sekt-2.p'!$A:$A,2,'Sekt-2.p'!$B:$B,$A95,'Sekt-2.p'!$P:$P,$D95)+SUMIFS('Sekt-2.p'!$X:$X,'Sekt-2.p'!$A:$A,2,'Sekt-2.p'!$B:$B,$A95,'Sekt-2.p'!$V:$V,$D95)+SUMIFS('Sekt-2.p'!$AD:$AD,'Sekt-2.p'!$A:$A,2,'Sekt-2.p'!$B:$B,$A95,'Sekt-2.p'!$AA:$AA,$D95)</f>
        <v>0</v>
      </c>
      <c r="S95" s="184">
        <f t="shared" si="22"/>
        <v>0</v>
      </c>
      <c r="T95" s="185">
        <f t="shared" si="23"/>
        <v>0</v>
      </c>
      <c r="U95" s="191"/>
      <c r="V95" s="183">
        <f>SUMIFS('Sekt-3.p'!$E:$E,'Sekt-3.p'!$A:$A,1,'Sekt-3.p'!$B:$B,$A95,'Sekt-3.p'!$D:$D,$D95)+SUMIFS('Sekt-3.p'!$K:$K,'Sekt-3.p'!$A:$A,1,'Sekt-3.p'!$B:$B,$A95,'Sekt-3.p'!$J:$J,$D95)+SUMIFS('Sekt-3.p'!$Q:$Q,'Sekt-3.p'!$A:$A,1,'Sekt-3.p'!$B:$B,$A95,'Sekt-3.p'!$P:$P,$D95)+SUMIFS('Sekt-3.p'!$W:$W,'Sekt-3.p'!$A:$A,1,'Sekt-3.p'!$B:$B,$A95,'Sekt-3.p'!$V:$V,$D95)+SUMIFS('Sekt-3.p'!$AC:$AC,'Sekt-3.p'!$A:$A,1,'Sekt-3.p'!$B:$B,$A95,'Sekt-3.p'!$AA:$AA,$D95)</f>
        <v>0</v>
      </c>
      <c r="W95" s="252">
        <f>SUMIFS('Sekt-3.p'!$F:$F,'Sekt-3.p'!$A:$A,1,'Sekt-3.p'!$B:$B,$A95,'Sekt-3.p'!$D:$D,$D95)+SUMIFS('Sekt-3.p'!$L:$L,'Sekt-3.p'!$A:$A,1,'Sekt-3.p'!$B:$B,$A95,'Sekt-3.p'!$J:$J,$D95)+SUMIFS('Sekt-3.p'!$R:$R,'Sekt-3.p'!$A:$A,1,'Sekt-3.p'!$B:$B,$A95,'Sekt-3.p'!$P:$P,$D95)+SUMIFS('Sekt-3.p'!$X:$X,'Sekt-3.p'!$A:$A,1,'Sekt-3.p'!$B:$B,$A95,'Sekt-3.p'!$V:$V,$D95)+SUMIFS('Sekt-3.p'!$AD:$AD,'Sekt-3.p'!$A:$A,1,'Sekt-3.p'!$B:$B,$A95,'Sekt-3.p'!$AA:$AA,$D95)</f>
        <v>0</v>
      </c>
      <c r="X95" s="191"/>
      <c r="Y95" s="183">
        <f>SUMIFS('Sekt-3.p'!$E:$E,'Sekt-3.p'!$A:$A,2,'Sekt-3.p'!$B:$B,$A95,'Sekt-3.p'!$D:$D,$D95)+SUMIFS('Sekt-3.p'!$K:$K,'Sekt-3.p'!$A:$A,2,'Sekt-3.p'!$B:$B,$A95,'Sekt-3.p'!$J:$J,$D95)+SUMIFS('Sekt-3.p'!$Q:$Q,'Sekt-3.p'!$A:$A,2,'Sekt-3.p'!$B:$B,$A95,'Sekt-3.p'!$P:$P,$D95)+SUMIFS('Sekt-3.p'!$W:$W,'Sekt-3.p'!$A:$A,2,'Sekt-3.p'!$B:$B,$A95,'Sekt-3.p'!$V:$V,$D95)+SUMIFS('Sekt-3.p'!$AC:$AC,'Sekt-3.p'!$A:$A,2,'Sekt-3.p'!$B:$B,$A95,'Sekt-3.p'!$AA:$AA,$D95)</f>
        <v>0</v>
      </c>
      <c r="Z95" s="252">
        <f>SUMIFS('Sekt-3.p'!$F:$F,'Sekt-3.p'!$A:$A,2,'Sekt-3.p'!$B:$B,$A95,'Sekt-3.p'!$D:$D,$D95)+SUMIFS('Sekt-3.p'!$L:$L,'Sekt-3.p'!$A:$A,2,'Sekt-3.p'!$B:$B,$A95,'Sekt-3.p'!$J:$J,$D95)+SUMIFS('Sekt-3.p'!$R:$R,'Sekt-3.p'!$A:$A,2,'Sekt-3.p'!$B:$B,$A95,'Sekt-3.p'!$P:$P,$D95)+SUMIFS('Sekt-3.p'!$X:$X,'Sekt-3.p'!$A:$A,2,'Sekt-3.p'!$B:$B,$A95,'Sekt-3.p'!$V:$V,$D95)+SUMIFS('Sekt-3.p'!$AD:$AD,'Sekt-3.p'!$A:$A,2,'Sekt-3.p'!$B:$B,$A95,'Sekt-3.p'!$AA:$AA,$D95)</f>
        <v>0</v>
      </c>
      <c r="AA95" s="184">
        <f t="shared" si="24"/>
        <v>0</v>
      </c>
      <c r="AB95" s="254">
        <f t="shared" si="25"/>
        <v>0</v>
      </c>
      <c r="AC95" s="191"/>
      <c r="AD95" s="183">
        <f>SUMIFS('Sekt-4.p'!$E:$E,'Sekt-4.p'!$A:$A,1,'Sekt-4.p'!$B:$B,$A95,'Sekt-4.p'!$D:$D,$D95)+SUMIFS('Sekt-4.p'!$K:$K,'Sekt-4.p'!$A:$A,1,'Sekt-4.p'!$B:$B,$A95,'Sekt-4.p'!$J:$J,$D95)+SUMIFS('Sekt-4.p'!$Q:$Q,'Sekt-4.p'!$A:$A,1,'Sekt-4.p'!$B:$B,$A95,'Sekt-4.p'!$P:$P,$D95)+SUMIFS('Sekt-4.p'!$W:$W,'Sekt-4.p'!$A:$A,1,'Sekt-4.p'!$B:$B,$A95,'Sekt-4.p'!$V:$V,$D95)+SUMIFS('Sekt-4.p'!$AC:$AC,'Sekt-4.p'!$A:$A,1,'Sekt-4.p'!$B:$B,$A95,'Sekt-4.p'!$AA:$AA,$D95)</f>
        <v>0</v>
      </c>
      <c r="AE95" s="252">
        <f>SUMIFS('Sekt-4.p'!$F:$F,'Sekt-4.p'!$A:$A,1,'Sekt-4.p'!$B:$B,$A95,'Sekt-4.p'!$D:$D,$D95)+SUMIFS('Sekt-4.p'!$L:$L,'Sekt-4.p'!$A:$A,1,'Sekt-4.p'!$B:$B,$A95,'Sekt-4.p'!$J:$J,$D95)+SUMIFS('Sekt-4.p'!$R:$R,'Sekt-4.p'!$A:$A,1,'Sekt-4.p'!$B:$B,$A95,'Sekt-4.p'!$P:$P,$D95)+SUMIFS('Sekt-4.p'!$X:$X,'Sekt-4.p'!$A:$A,1,'Sekt-4.p'!$B:$B,$A95,'Sekt-4.p'!$V:$V,$D95)+SUMIFS('Sekt-4.p'!$AD:$AD,'Sekt-4.p'!$A:$A,1,'Sekt-4.p'!$B:$B,$A95,'Sekt-4.p'!$AA:$AA,$D95)</f>
        <v>0</v>
      </c>
      <c r="AF95" s="191"/>
      <c r="AG95" s="183">
        <f>SUMIFS('Sekt-4.p'!$E:$E,'Sekt-4.p'!$A:$A,1,'Sekt-4.p'!$B:$B,$A95,'Sekt-4.p'!$D:$D,$D95)+SUMIFS('Sekt-4.p'!$K:$K,'Sekt-4.p'!$A:$A,1,'Sekt-4.p'!$B:$B,$A95,'Sekt-4.p'!$J:$J,$D95)+SUMIFS('Sekt-4.p'!$Q:$Q,'Sekt-4.p'!$A:$A,1,'Sekt-4.p'!$B:$B,$A95,'Sekt-4.p'!$P:$P,$D95)+SUMIFS('Sekt-4.p'!$W:$W,'Sekt-4.p'!$A:$A,1,'Sekt-4.p'!$B:$B,$A95,'Sekt-4.p'!$V:$V,$D95)+SUMIFS('Sekt-4.p'!$AC:$AC,'Sekt-4.p'!$A:$A,1,'Sekt-4.p'!$B:$B,$A95,'Sekt-4.p'!$AA:$AA,$D95)</f>
        <v>0</v>
      </c>
      <c r="AH95" s="252">
        <f>SUMIFS('Sekt-4.p'!$F:$F,'Sekt-4.p'!$A:$A,1,'Sekt-4.p'!$B:$B,$A95,'Sekt-4.p'!$D:$D,$D95)+SUMIFS('Sekt-4.p'!$L:$L,'Sekt-4.p'!$A:$A,1,'Sekt-4.p'!$B:$B,$A95,'Sekt-4.p'!$J:$J,$D95)+SUMIFS('Sekt-4.p'!$R:$R,'Sekt-4.p'!$A:$A,1,'Sekt-4.p'!$B:$B,$A95,'Sekt-4.p'!$P:$P,$D95)+SUMIFS('Sekt-4.p'!$X:$X,'Sekt-4.p'!$A:$A,1,'Sekt-4.p'!$B:$B,$A95,'Sekt-4.p'!$V:$V,$D95)+SUMIFS('Sekt-4.p'!$AD:$AD,'Sekt-4.p'!$A:$A,1,'Sekt-4.p'!$B:$B,$A95,'Sekt-4.p'!$AA:$AA,$D95)</f>
        <v>0</v>
      </c>
      <c r="AI95" s="184">
        <f t="shared" si="26"/>
        <v>0</v>
      </c>
      <c r="AJ95" s="257">
        <f t="shared" si="27"/>
        <v>0</v>
      </c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1:51" ht="12.75" customHeight="1" x14ac:dyDescent="0.15">
      <c r="A96" s="173"/>
      <c r="B96" s="217">
        <f>COUNTIF(C$10:C96,C96)</f>
        <v>0</v>
      </c>
      <c r="C96" s="219"/>
      <c r="D96" s="210"/>
      <c r="E96" s="189"/>
      <c r="F96" s="183">
        <f>SUMIFS('Sekt-1.p'!$E:$E,'Sekt-1.p'!$A:$A,1,'Sekt-1.p'!$B:$B,$A96,'Sekt-1.p'!$D:$D,$D96)+SUMIFS('Sekt-1.p'!$K:$K,'Sekt-1.p'!$A:$A,1,'Sekt-1.p'!$B:$B,$A96,'Sekt-1.p'!$J:$J,$D96)+SUMIFS('Sekt-1.p'!$Q:$Q,'Sekt-1.p'!$A:$A,1,'Sekt-1.p'!$B:$B,$A96,'Sekt-1.p'!$P:$P,$D96)+SUMIFS('Sekt-1.p'!$W:$W,'Sekt-1.p'!$A:$A,1,'Sekt-1.p'!$B:$B,$A96,'Sekt-1.p'!$V:$V,$D96)+SUMIFS('Sekt-1.p'!$AC:$AC,'Sekt-1.p'!$A:$A,1,'Sekt-1.p'!$B:$B,$A96,'Sekt-1.p'!$AA:$AA,$D96)</f>
        <v>0</v>
      </c>
      <c r="G96" s="252">
        <f>SUMIFS('Sekt-1.p'!$F:$F,'Sekt-1.p'!$A:$A,1,'Sekt-1.p'!$B:$B,$A96,'Sekt-1.p'!$D:$D,$D96)+SUMIFS('Sekt-1.p'!$L:$L,'Sekt-1.p'!$A:$A,1,'Sekt-1.p'!$B:$B,$A96,'Sekt-1.p'!$J:$J,$D96)+SUMIFS('Sekt-1.p'!$R:$R,'Sekt-1.p'!$A:$A,1,'Sekt-1.p'!$B:$B,$A96,'Sekt-1.p'!$P:$P,$D96)+SUMIFS('Sekt-1.p'!$X:$X,'Sekt-1.p'!$A:$A,1,'Sekt-1.p'!$B:$B,$A96,'Sekt-1.p'!$V:$V,$D96)+SUMIFS('Sekt-1.p'!$AD:$AD,'Sekt-1.p'!$A:$A,1,'Sekt-1.p'!$B:$B,$A96,'Sekt-1.p'!$AA:$AA,$D96)</f>
        <v>0</v>
      </c>
      <c r="H96" s="191"/>
      <c r="I96" s="183">
        <f>SUMIFS('Sekt-1.p'!$E:$E,'Sekt-1.p'!$A:$A,2,'Sekt-1.p'!$B:$B,$A96,'Sekt-1.p'!$D:$D,$D96)+SUMIFS('Sekt-1.p'!$K:$K,'Sekt-1.p'!$A:$A,2,'Sekt-1.p'!$B:$B,$A96,'Sekt-1.p'!$J:$J,$D96)+SUMIFS('Sekt-1.p'!$Q:$Q,'Sekt-1.p'!$A:$A,2,'Sekt-1.p'!$B:$B,$A96,'Sekt-1.p'!$P:$P,$D96)+SUMIFS('Sekt-1.p'!$W:$W,'Sekt-1.p'!$A:$A,2,'Sekt-1.p'!$B:$B,$A96,'Sekt-1.p'!$V:$V,$D96)+SUMIFS('Sekt-1.p'!$AC:$AC,'Sekt-1.p'!$A:$A,2,'Sekt-1.p'!$B:$B,$A96,'Sekt-1.p'!$AA:$AA,$D96)</f>
        <v>0</v>
      </c>
      <c r="J96" s="253">
        <f>SUMIFS('Sekt-1.p'!$F:$F,'Sekt-1.p'!$A:$A,2,'Sekt-1.p'!$B:$B,$A96,'Sekt-1.p'!$D:$D,$D96)+SUMIFS('Sekt-1.p'!$L:$L,'Sekt-1.p'!$A:$A,2,'Sekt-1.p'!$B:$B,$A96,'Sekt-1.p'!$J:$J,$D96)+SUMIFS('Sekt-1.p'!$R:$R,'Sekt-1.p'!$A:$A,2,'Sekt-1.p'!$B:$B,$A96,'Sekt-1.p'!$P:$P,$D96)+SUMIFS('Sekt-1.p'!$X:$X,'Sekt-1.p'!$A:$A,2,'Sekt-1.p'!$B:$B,$A96,'Sekt-1.p'!$V:$V,$D96)+SUMIFS('Sekt-1.p'!$AD:$AD,'Sekt-1.p'!$A:$A,2,'Sekt-1.p'!$B:$B,$A96,'Sekt-1.p'!$AA:$AA,$D96)</f>
        <v>0</v>
      </c>
      <c r="K96" s="184">
        <f t="shared" si="28"/>
        <v>0</v>
      </c>
      <c r="L96" s="185">
        <f t="shared" si="29"/>
        <v>0</v>
      </c>
      <c r="M96" s="193"/>
      <c r="N96" s="183">
        <f>SUMIFS('Sekt-2.p'!$E:$E,'Sekt-2.p'!$A:$A,1,'Sekt-2.p'!$B:$B,$A96,'Sekt-2.p'!$D:$D,$D96)+SUMIFS('Sekt-2.p'!$K:$K,'Sekt-2.p'!$A:$A,1,'Sekt-2.p'!$B:$B,$A96,'Sekt-2.p'!$J:$J,$D96)+SUMIFS('Sekt-2.p'!$Q:$Q,'Sekt-2.p'!$A:$A,1,'Sekt-2.p'!$B:$B,$A96,'Sekt-2.p'!$P:$P,$D96)+SUMIFS('Sekt-2.p'!$W:$W,'Sekt-2.p'!$A:$A,1,'Sekt-2.p'!$B:$B,$A96,'Sekt-2.p'!$V:$V,$D96)+SUMIFS('Sekt-2.p'!$AC:$AC,'Sekt-2.p'!$A:$A,1,'Sekt-2.p'!$B:$B,$A96,'Sekt-2.p'!$AA:$AA,$D96)</f>
        <v>0</v>
      </c>
      <c r="O96" s="252">
        <f>SUMIFS('Sekt-2.p'!$F:$F,'Sekt-2.p'!$A:$A,1,'Sekt-2.p'!$B:$B,$A96,'Sekt-2.p'!$D:$D,$D96)+SUMIFS('Sekt-2.p'!$L:$L,'Sekt-2.p'!$A:$A,1,'Sekt-2.p'!$B:$B,$A96,'Sekt-2.p'!$J:$J,$D96)+SUMIFS('Sekt-2.p'!$R:$R,'Sekt-2.p'!$A:$A,1,'Sekt-2.p'!$B:$B,$A96,'Sekt-2.p'!$P:$P,$D96)+SUMIFS('Sekt-2.p'!$X:$X,'Sekt-2.p'!$A:$A,1,'Sekt-2.p'!$B:$B,$A96,'Sekt-2.p'!$V:$V,$D96)+SUMIFS('Sekt-2.p'!$AD:$AD,'Sekt-2.p'!$A:$A,1,'Sekt-2.p'!$B:$B,$A96,'Sekt-2.p'!$AA:$AA,$D96)</f>
        <v>0</v>
      </c>
      <c r="P96" s="191"/>
      <c r="Q96" s="183">
        <f>SUMIFS('Sekt-2.p'!$E:$E,'Sekt-2.p'!$A:$A,2,'Sekt-2.p'!$B:$B,$A96,'Sekt-2.p'!$D:$D,$D96)+SUMIFS('Sekt-2.p'!$K:$K,'Sekt-2.p'!$A:$A,2,'Sekt-2.p'!$B:$B,$A96,'Sekt-2.p'!$J:$J,$D96)+SUMIFS('Sekt-2.p'!$Q:$Q,'Sekt-2.p'!$A:$A,2,'Sekt-2.p'!$B:$B,$A96,'Sekt-2.p'!$P:$P,$D96)+SUMIFS('Sekt-2.p'!$W:$W,'Sekt-2.p'!$A:$A,2,'Sekt-2.p'!$B:$B,$A96,'Sekt-2.p'!$V:$V,$D96)+SUMIFS('Sekt-2.p'!$AC:$AC,'Sekt-2.p'!$A:$A,2,'Sekt-2.p'!$B:$B,$A96,'Sekt-2.p'!$AA:$AA,$D96)</f>
        <v>0</v>
      </c>
      <c r="R96" s="253">
        <f>SUMIFS('Sekt-2.p'!$F:$F,'Sekt-2.p'!$A:$A,2,'Sekt-2.p'!$B:$B,$A96,'Sekt-2.p'!$D:$D,$D96)+SUMIFS('Sekt-2.p'!$L:$L,'Sekt-2.p'!$A:$A,2,'Sekt-2.p'!$B:$B,$A96,'Sekt-2.p'!$J:$J,$D96)+SUMIFS('Sekt-2.p'!$R:$R,'Sekt-2.p'!$A:$A,2,'Sekt-2.p'!$B:$B,$A96,'Sekt-2.p'!$P:$P,$D96)+SUMIFS('Sekt-2.p'!$X:$X,'Sekt-2.p'!$A:$A,2,'Sekt-2.p'!$B:$B,$A96,'Sekt-2.p'!$V:$V,$D96)+SUMIFS('Sekt-2.p'!$AD:$AD,'Sekt-2.p'!$A:$A,2,'Sekt-2.p'!$B:$B,$A96,'Sekt-2.p'!$AA:$AA,$D96)</f>
        <v>0</v>
      </c>
      <c r="S96" s="184">
        <f t="shared" si="22"/>
        <v>0</v>
      </c>
      <c r="T96" s="185">
        <f t="shared" si="23"/>
        <v>0</v>
      </c>
      <c r="U96" s="191"/>
      <c r="V96" s="183">
        <f>SUMIFS('Sekt-3.p'!$E:$E,'Sekt-3.p'!$A:$A,1,'Sekt-3.p'!$B:$B,$A96,'Sekt-3.p'!$D:$D,$D96)+SUMIFS('Sekt-3.p'!$K:$K,'Sekt-3.p'!$A:$A,1,'Sekt-3.p'!$B:$B,$A96,'Sekt-3.p'!$J:$J,$D96)+SUMIFS('Sekt-3.p'!$Q:$Q,'Sekt-3.p'!$A:$A,1,'Sekt-3.p'!$B:$B,$A96,'Sekt-3.p'!$P:$P,$D96)+SUMIFS('Sekt-3.p'!$W:$W,'Sekt-3.p'!$A:$A,1,'Sekt-3.p'!$B:$B,$A96,'Sekt-3.p'!$V:$V,$D96)+SUMIFS('Sekt-3.p'!$AC:$AC,'Sekt-3.p'!$A:$A,1,'Sekt-3.p'!$B:$B,$A96,'Sekt-3.p'!$AA:$AA,$D96)</f>
        <v>0</v>
      </c>
      <c r="W96" s="252">
        <f>SUMIFS('Sekt-3.p'!$F:$F,'Sekt-3.p'!$A:$A,1,'Sekt-3.p'!$B:$B,$A96,'Sekt-3.p'!$D:$D,$D96)+SUMIFS('Sekt-3.p'!$L:$L,'Sekt-3.p'!$A:$A,1,'Sekt-3.p'!$B:$B,$A96,'Sekt-3.p'!$J:$J,$D96)+SUMIFS('Sekt-3.p'!$R:$R,'Sekt-3.p'!$A:$A,1,'Sekt-3.p'!$B:$B,$A96,'Sekt-3.p'!$P:$P,$D96)+SUMIFS('Sekt-3.p'!$X:$X,'Sekt-3.p'!$A:$A,1,'Sekt-3.p'!$B:$B,$A96,'Sekt-3.p'!$V:$V,$D96)+SUMIFS('Sekt-3.p'!$AD:$AD,'Sekt-3.p'!$A:$A,1,'Sekt-3.p'!$B:$B,$A96,'Sekt-3.p'!$AA:$AA,$D96)</f>
        <v>0</v>
      </c>
      <c r="X96" s="191"/>
      <c r="Y96" s="183">
        <f>SUMIFS('Sekt-3.p'!$E:$E,'Sekt-3.p'!$A:$A,2,'Sekt-3.p'!$B:$B,$A96,'Sekt-3.p'!$D:$D,$D96)+SUMIFS('Sekt-3.p'!$K:$K,'Sekt-3.p'!$A:$A,2,'Sekt-3.p'!$B:$B,$A96,'Sekt-3.p'!$J:$J,$D96)+SUMIFS('Sekt-3.p'!$Q:$Q,'Sekt-3.p'!$A:$A,2,'Sekt-3.p'!$B:$B,$A96,'Sekt-3.p'!$P:$P,$D96)+SUMIFS('Sekt-3.p'!$W:$W,'Sekt-3.p'!$A:$A,2,'Sekt-3.p'!$B:$B,$A96,'Sekt-3.p'!$V:$V,$D96)+SUMIFS('Sekt-3.p'!$AC:$AC,'Sekt-3.p'!$A:$A,2,'Sekt-3.p'!$B:$B,$A96,'Sekt-3.p'!$AA:$AA,$D96)</f>
        <v>0</v>
      </c>
      <c r="Z96" s="252">
        <f>SUMIFS('Sekt-3.p'!$F:$F,'Sekt-3.p'!$A:$A,2,'Sekt-3.p'!$B:$B,$A96,'Sekt-3.p'!$D:$D,$D96)+SUMIFS('Sekt-3.p'!$L:$L,'Sekt-3.p'!$A:$A,2,'Sekt-3.p'!$B:$B,$A96,'Sekt-3.p'!$J:$J,$D96)+SUMIFS('Sekt-3.p'!$R:$R,'Sekt-3.p'!$A:$A,2,'Sekt-3.p'!$B:$B,$A96,'Sekt-3.p'!$P:$P,$D96)+SUMIFS('Sekt-3.p'!$X:$X,'Sekt-3.p'!$A:$A,2,'Sekt-3.p'!$B:$B,$A96,'Sekt-3.p'!$V:$V,$D96)+SUMIFS('Sekt-3.p'!$AD:$AD,'Sekt-3.p'!$A:$A,2,'Sekt-3.p'!$B:$B,$A96,'Sekt-3.p'!$AA:$AA,$D96)</f>
        <v>0</v>
      </c>
      <c r="AA96" s="184">
        <f t="shared" si="24"/>
        <v>0</v>
      </c>
      <c r="AB96" s="254">
        <f t="shared" si="25"/>
        <v>0</v>
      </c>
      <c r="AC96" s="191"/>
      <c r="AD96" s="183">
        <f>SUMIFS('Sekt-4.p'!$E:$E,'Sekt-4.p'!$A:$A,1,'Sekt-4.p'!$B:$B,$A96,'Sekt-4.p'!$D:$D,$D96)+SUMIFS('Sekt-4.p'!$K:$K,'Sekt-4.p'!$A:$A,1,'Sekt-4.p'!$B:$B,$A96,'Sekt-4.p'!$J:$J,$D96)+SUMIFS('Sekt-4.p'!$Q:$Q,'Sekt-4.p'!$A:$A,1,'Sekt-4.p'!$B:$B,$A96,'Sekt-4.p'!$P:$P,$D96)+SUMIFS('Sekt-4.p'!$W:$W,'Sekt-4.p'!$A:$A,1,'Sekt-4.p'!$B:$B,$A96,'Sekt-4.p'!$V:$V,$D96)+SUMIFS('Sekt-4.p'!$AC:$AC,'Sekt-4.p'!$A:$A,1,'Sekt-4.p'!$B:$B,$A96,'Sekt-4.p'!$AA:$AA,$D96)</f>
        <v>0</v>
      </c>
      <c r="AE96" s="252">
        <f>SUMIFS('Sekt-4.p'!$F:$F,'Sekt-4.p'!$A:$A,1,'Sekt-4.p'!$B:$B,$A96,'Sekt-4.p'!$D:$D,$D96)+SUMIFS('Sekt-4.p'!$L:$L,'Sekt-4.p'!$A:$A,1,'Sekt-4.p'!$B:$B,$A96,'Sekt-4.p'!$J:$J,$D96)+SUMIFS('Sekt-4.p'!$R:$R,'Sekt-4.p'!$A:$A,1,'Sekt-4.p'!$B:$B,$A96,'Sekt-4.p'!$P:$P,$D96)+SUMIFS('Sekt-4.p'!$X:$X,'Sekt-4.p'!$A:$A,1,'Sekt-4.p'!$B:$B,$A96,'Sekt-4.p'!$V:$V,$D96)+SUMIFS('Sekt-4.p'!$AD:$AD,'Sekt-4.p'!$A:$A,1,'Sekt-4.p'!$B:$B,$A96,'Sekt-4.p'!$AA:$AA,$D96)</f>
        <v>0</v>
      </c>
      <c r="AF96" s="191"/>
      <c r="AG96" s="183">
        <f>SUMIFS('Sekt-4.p'!$E:$E,'Sekt-4.p'!$A:$A,1,'Sekt-4.p'!$B:$B,$A96,'Sekt-4.p'!$D:$D,$D96)+SUMIFS('Sekt-4.p'!$K:$K,'Sekt-4.p'!$A:$A,1,'Sekt-4.p'!$B:$B,$A96,'Sekt-4.p'!$J:$J,$D96)+SUMIFS('Sekt-4.p'!$Q:$Q,'Sekt-4.p'!$A:$A,1,'Sekt-4.p'!$B:$B,$A96,'Sekt-4.p'!$P:$P,$D96)+SUMIFS('Sekt-4.p'!$W:$W,'Sekt-4.p'!$A:$A,1,'Sekt-4.p'!$B:$B,$A96,'Sekt-4.p'!$V:$V,$D96)+SUMIFS('Sekt-4.p'!$AC:$AC,'Sekt-4.p'!$A:$A,1,'Sekt-4.p'!$B:$B,$A96,'Sekt-4.p'!$AA:$AA,$D96)</f>
        <v>0</v>
      </c>
      <c r="AH96" s="252">
        <f>SUMIFS('Sekt-4.p'!$F:$F,'Sekt-4.p'!$A:$A,1,'Sekt-4.p'!$B:$B,$A96,'Sekt-4.p'!$D:$D,$D96)+SUMIFS('Sekt-4.p'!$L:$L,'Sekt-4.p'!$A:$A,1,'Sekt-4.p'!$B:$B,$A96,'Sekt-4.p'!$J:$J,$D96)+SUMIFS('Sekt-4.p'!$R:$R,'Sekt-4.p'!$A:$A,1,'Sekt-4.p'!$B:$B,$A96,'Sekt-4.p'!$P:$P,$D96)+SUMIFS('Sekt-4.p'!$X:$X,'Sekt-4.p'!$A:$A,1,'Sekt-4.p'!$B:$B,$A96,'Sekt-4.p'!$V:$V,$D96)+SUMIFS('Sekt-4.p'!$AD:$AD,'Sekt-4.p'!$A:$A,1,'Sekt-4.p'!$B:$B,$A96,'Sekt-4.p'!$AA:$AA,$D96)</f>
        <v>0</v>
      </c>
      <c r="AI96" s="184">
        <f t="shared" si="26"/>
        <v>0</v>
      </c>
      <c r="AJ96" s="257">
        <f t="shared" si="27"/>
        <v>0</v>
      </c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1:51" ht="12.75" customHeight="1" x14ac:dyDescent="0.15">
      <c r="A97" s="173"/>
      <c r="B97" s="217">
        <f>COUNTIF(C$10:C97,C97)</f>
        <v>0</v>
      </c>
      <c r="C97" s="219"/>
      <c r="D97" s="209"/>
      <c r="E97" s="189"/>
      <c r="F97" s="183">
        <f>SUMIFS('Sekt-1.p'!$E:$E,'Sekt-1.p'!$A:$A,1,'Sekt-1.p'!$B:$B,$A97,'Sekt-1.p'!$D:$D,$D97)+SUMIFS('Sekt-1.p'!$K:$K,'Sekt-1.p'!$A:$A,1,'Sekt-1.p'!$B:$B,$A97,'Sekt-1.p'!$J:$J,$D97)+SUMIFS('Sekt-1.p'!$Q:$Q,'Sekt-1.p'!$A:$A,1,'Sekt-1.p'!$B:$B,$A97,'Sekt-1.p'!$P:$P,$D97)+SUMIFS('Sekt-1.p'!$W:$W,'Sekt-1.p'!$A:$A,1,'Sekt-1.p'!$B:$B,$A97,'Sekt-1.p'!$V:$V,$D97)+SUMIFS('Sekt-1.p'!$AC:$AC,'Sekt-1.p'!$A:$A,1,'Sekt-1.p'!$B:$B,$A97,'Sekt-1.p'!$AA:$AA,$D97)</f>
        <v>0</v>
      </c>
      <c r="G97" s="252">
        <f>SUMIFS('Sekt-1.p'!$F:$F,'Sekt-1.p'!$A:$A,1,'Sekt-1.p'!$B:$B,$A97,'Sekt-1.p'!$D:$D,$D97)+SUMIFS('Sekt-1.p'!$L:$L,'Sekt-1.p'!$A:$A,1,'Sekt-1.p'!$B:$B,$A97,'Sekt-1.p'!$J:$J,$D97)+SUMIFS('Sekt-1.p'!$R:$R,'Sekt-1.p'!$A:$A,1,'Sekt-1.p'!$B:$B,$A97,'Sekt-1.p'!$P:$P,$D97)+SUMIFS('Sekt-1.p'!$X:$X,'Sekt-1.p'!$A:$A,1,'Sekt-1.p'!$B:$B,$A97,'Sekt-1.p'!$V:$V,$D97)+SUMIFS('Sekt-1.p'!$AD:$AD,'Sekt-1.p'!$A:$A,1,'Sekt-1.p'!$B:$B,$A97,'Sekt-1.p'!$AA:$AA,$D97)</f>
        <v>0</v>
      </c>
      <c r="H97" s="191"/>
      <c r="I97" s="183">
        <f>SUMIFS('Sekt-1.p'!$E:$E,'Sekt-1.p'!$A:$A,2,'Sekt-1.p'!$B:$B,$A97,'Sekt-1.p'!$D:$D,$D97)+SUMIFS('Sekt-1.p'!$K:$K,'Sekt-1.p'!$A:$A,2,'Sekt-1.p'!$B:$B,$A97,'Sekt-1.p'!$J:$J,$D97)+SUMIFS('Sekt-1.p'!$Q:$Q,'Sekt-1.p'!$A:$A,2,'Sekt-1.p'!$B:$B,$A97,'Sekt-1.p'!$P:$P,$D97)+SUMIFS('Sekt-1.p'!$W:$W,'Sekt-1.p'!$A:$A,2,'Sekt-1.p'!$B:$B,$A97,'Sekt-1.p'!$V:$V,$D97)+SUMIFS('Sekt-1.p'!$AC:$AC,'Sekt-1.p'!$A:$A,2,'Sekt-1.p'!$B:$B,$A97,'Sekt-1.p'!$AA:$AA,$D97)</f>
        <v>0</v>
      </c>
      <c r="J97" s="253">
        <f>SUMIFS('Sekt-1.p'!$F:$F,'Sekt-1.p'!$A:$A,2,'Sekt-1.p'!$B:$B,$A97,'Sekt-1.p'!$D:$D,$D97)+SUMIFS('Sekt-1.p'!$L:$L,'Sekt-1.p'!$A:$A,2,'Sekt-1.p'!$B:$B,$A97,'Sekt-1.p'!$J:$J,$D97)+SUMIFS('Sekt-1.p'!$R:$R,'Sekt-1.p'!$A:$A,2,'Sekt-1.p'!$B:$B,$A97,'Sekt-1.p'!$P:$P,$D97)+SUMIFS('Sekt-1.p'!$X:$X,'Sekt-1.p'!$A:$A,2,'Sekt-1.p'!$B:$B,$A97,'Sekt-1.p'!$V:$V,$D97)+SUMIFS('Sekt-1.p'!$AD:$AD,'Sekt-1.p'!$A:$A,2,'Sekt-1.p'!$B:$B,$A97,'Sekt-1.p'!$AA:$AA,$D97)</f>
        <v>0</v>
      </c>
      <c r="K97" s="184">
        <f t="shared" si="28"/>
        <v>0</v>
      </c>
      <c r="L97" s="185">
        <f t="shared" si="29"/>
        <v>0</v>
      </c>
      <c r="M97" s="193"/>
      <c r="N97" s="183">
        <f>SUMIFS('Sekt-2.p'!$E:$E,'Sekt-2.p'!$A:$A,1,'Sekt-2.p'!$B:$B,$A97,'Sekt-2.p'!$D:$D,$D97)+SUMIFS('Sekt-2.p'!$K:$K,'Sekt-2.p'!$A:$A,1,'Sekt-2.p'!$B:$B,$A97,'Sekt-2.p'!$J:$J,$D97)+SUMIFS('Sekt-2.p'!$Q:$Q,'Sekt-2.p'!$A:$A,1,'Sekt-2.p'!$B:$B,$A97,'Sekt-2.p'!$P:$P,$D97)+SUMIFS('Sekt-2.p'!$W:$W,'Sekt-2.p'!$A:$A,1,'Sekt-2.p'!$B:$B,$A97,'Sekt-2.p'!$V:$V,$D97)+SUMIFS('Sekt-2.p'!$AC:$AC,'Sekt-2.p'!$A:$A,1,'Sekt-2.p'!$B:$B,$A97,'Sekt-2.p'!$AA:$AA,$D97)</f>
        <v>0</v>
      </c>
      <c r="O97" s="252">
        <f>SUMIFS('Sekt-2.p'!$F:$F,'Sekt-2.p'!$A:$A,1,'Sekt-2.p'!$B:$B,$A97,'Sekt-2.p'!$D:$D,$D97)+SUMIFS('Sekt-2.p'!$L:$L,'Sekt-2.p'!$A:$A,1,'Sekt-2.p'!$B:$B,$A97,'Sekt-2.p'!$J:$J,$D97)+SUMIFS('Sekt-2.p'!$R:$R,'Sekt-2.p'!$A:$A,1,'Sekt-2.p'!$B:$B,$A97,'Sekt-2.p'!$P:$P,$D97)+SUMIFS('Sekt-2.p'!$X:$X,'Sekt-2.p'!$A:$A,1,'Sekt-2.p'!$B:$B,$A97,'Sekt-2.p'!$V:$V,$D97)+SUMIFS('Sekt-2.p'!$AD:$AD,'Sekt-2.p'!$A:$A,1,'Sekt-2.p'!$B:$B,$A97,'Sekt-2.p'!$AA:$AA,$D97)</f>
        <v>0</v>
      </c>
      <c r="P97" s="191"/>
      <c r="Q97" s="183">
        <f>SUMIFS('Sekt-2.p'!$E:$E,'Sekt-2.p'!$A:$A,2,'Sekt-2.p'!$B:$B,$A97,'Sekt-2.p'!$D:$D,$D97)+SUMIFS('Sekt-2.p'!$K:$K,'Sekt-2.p'!$A:$A,2,'Sekt-2.p'!$B:$B,$A97,'Sekt-2.p'!$J:$J,$D97)+SUMIFS('Sekt-2.p'!$Q:$Q,'Sekt-2.p'!$A:$A,2,'Sekt-2.p'!$B:$B,$A97,'Sekt-2.p'!$P:$P,$D97)+SUMIFS('Sekt-2.p'!$W:$W,'Sekt-2.p'!$A:$A,2,'Sekt-2.p'!$B:$B,$A97,'Sekt-2.p'!$V:$V,$D97)+SUMIFS('Sekt-2.p'!$AC:$AC,'Sekt-2.p'!$A:$A,2,'Sekt-2.p'!$B:$B,$A97,'Sekt-2.p'!$AA:$AA,$D97)</f>
        <v>0</v>
      </c>
      <c r="R97" s="253">
        <f>SUMIFS('Sekt-2.p'!$F:$F,'Sekt-2.p'!$A:$A,2,'Sekt-2.p'!$B:$B,$A97,'Sekt-2.p'!$D:$D,$D97)+SUMIFS('Sekt-2.p'!$L:$L,'Sekt-2.p'!$A:$A,2,'Sekt-2.p'!$B:$B,$A97,'Sekt-2.p'!$J:$J,$D97)+SUMIFS('Sekt-2.p'!$R:$R,'Sekt-2.p'!$A:$A,2,'Sekt-2.p'!$B:$B,$A97,'Sekt-2.p'!$P:$P,$D97)+SUMIFS('Sekt-2.p'!$X:$X,'Sekt-2.p'!$A:$A,2,'Sekt-2.p'!$B:$B,$A97,'Sekt-2.p'!$V:$V,$D97)+SUMIFS('Sekt-2.p'!$AD:$AD,'Sekt-2.p'!$A:$A,2,'Sekt-2.p'!$B:$B,$A97,'Sekt-2.p'!$AA:$AA,$D97)</f>
        <v>0</v>
      </c>
      <c r="S97" s="184">
        <f t="shared" si="22"/>
        <v>0</v>
      </c>
      <c r="T97" s="185">
        <f t="shared" si="23"/>
        <v>0</v>
      </c>
      <c r="U97" s="191"/>
      <c r="V97" s="183">
        <f>SUMIFS('Sekt-3.p'!$E:$E,'Sekt-3.p'!$A:$A,1,'Sekt-3.p'!$B:$B,$A97,'Sekt-3.p'!$D:$D,$D97)+SUMIFS('Sekt-3.p'!$K:$K,'Sekt-3.p'!$A:$A,1,'Sekt-3.p'!$B:$B,$A97,'Sekt-3.p'!$J:$J,$D97)+SUMIFS('Sekt-3.p'!$Q:$Q,'Sekt-3.p'!$A:$A,1,'Sekt-3.p'!$B:$B,$A97,'Sekt-3.p'!$P:$P,$D97)+SUMIFS('Sekt-3.p'!$W:$W,'Sekt-3.p'!$A:$A,1,'Sekt-3.p'!$B:$B,$A97,'Sekt-3.p'!$V:$V,$D97)+SUMIFS('Sekt-3.p'!$AC:$AC,'Sekt-3.p'!$A:$A,1,'Sekt-3.p'!$B:$B,$A97,'Sekt-3.p'!$AA:$AA,$D97)</f>
        <v>0</v>
      </c>
      <c r="W97" s="252">
        <f>SUMIFS('Sekt-3.p'!$F:$F,'Sekt-3.p'!$A:$A,1,'Sekt-3.p'!$B:$B,$A97,'Sekt-3.p'!$D:$D,$D97)+SUMIFS('Sekt-3.p'!$L:$L,'Sekt-3.p'!$A:$A,1,'Sekt-3.p'!$B:$B,$A97,'Sekt-3.p'!$J:$J,$D97)+SUMIFS('Sekt-3.p'!$R:$R,'Sekt-3.p'!$A:$A,1,'Sekt-3.p'!$B:$B,$A97,'Sekt-3.p'!$P:$P,$D97)+SUMIFS('Sekt-3.p'!$X:$X,'Sekt-3.p'!$A:$A,1,'Sekt-3.p'!$B:$B,$A97,'Sekt-3.p'!$V:$V,$D97)+SUMIFS('Sekt-3.p'!$AD:$AD,'Sekt-3.p'!$A:$A,1,'Sekt-3.p'!$B:$B,$A97,'Sekt-3.p'!$AA:$AA,$D97)</f>
        <v>0</v>
      </c>
      <c r="X97" s="191"/>
      <c r="Y97" s="183">
        <f>SUMIFS('Sekt-3.p'!$E:$E,'Sekt-3.p'!$A:$A,2,'Sekt-3.p'!$B:$B,$A97,'Sekt-3.p'!$D:$D,$D97)+SUMIFS('Sekt-3.p'!$K:$K,'Sekt-3.p'!$A:$A,2,'Sekt-3.p'!$B:$B,$A97,'Sekt-3.p'!$J:$J,$D97)+SUMIFS('Sekt-3.p'!$Q:$Q,'Sekt-3.p'!$A:$A,2,'Sekt-3.p'!$B:$B,$A97,'Sekt-3.p'!$P:$P,$D97)+SUMIFS('Sekt-3.p'!$W:$W,'Sekt-3.p'!$A:$A,2,'Sekt-3.p'!$B:$B,$A97,'Sekt-3.p'!$V:$V,$D97)+SUMIFS('Sekt-3.p'!$AC:$AC,'Sekt-3.p'!$A:$A,2,'Sekt-3.p'!$B:$B,$A97,'Sekt-3.p'!$AA:$AA,$D97)</f>
        <v>0</v>
      </c>
      <c r="Z97" s="252">
        <f>SUMIFS('Sekt-3.p'!$F:$F,'Sekt-3.p'!$A:$A,2,'Sekt-3.p'!$B:$B,$A97,'Sekt-3.p'!$D:$D,$D97)+SUMIFS('Sekt-3.p'!$L:$L,'Sekt-3.p'!$A:$A,2,'Sekt-3.p'!$B:$B,$A97,'Sekt-3.p'!$J:$J,$D97)+SUMIFS('Sekt-3.p'!$R:$R,'Sekt-3.p'!$A:$A,2,'Sekt-3.p'!$B:$B,$A97,'Sekt-3.p'!$P:$P,$D97)+SUMIFS('Sekt-3.p'!$X:$X,'Sekt-3.p'!$A:$A,2,'Sekt-3.p'!$B:$B,$A97,'Sekt-3.p'!$V:$V,$D97)+SUMIFS('Sekt-3.p'!$AD:$AD,'Sekt-3.p'!$A:$A,2,'Sekt-3.p'!$B:$B,$A97,'Sekt-3.p'!$AA:$AA,$D97)</f>
        <v>0</v>
      </c>
      <c r="AA97" s="184">
        <f t="shared" si="24"/>
        <v>0</v>
      </c>
      <c r="AB97" s="254">
        <f t="shared" si="25"/>
        <v>0</v>
      </c>
      <c r="AC97" s="191"/>
      <c r="AD97" s="183">
        <f>SUMIFS('Sekt-4.p'!$E:$E,'Sekt-4.p'!$A:$A,1,'Sekt-4.p'!$B:$B,$A97,'Sekt-4.p'!$D:$D,$D97)+SUMIFS('Sekt-4.p'!$K:$K,'Sekt-4.p'!$A:$A,1,'Sekt-4.p'!$B:$B,$A97,'Sekt-4.p'!$J:$J,$D97)+SUMIFS('Sekt-4.p'!$Q:$Q,'Sekt-4.p'!$A:$A,1,'Sekt-4.p'!$B:$B,$A97,'Sekt-4.p'!$P:$P,$D97)+SUMIFS('Sekt-4.p'!$W:$W,'Sekt-4.p'!$A:$A,1,'Sekt-4.p'!$B:$B,$A97,'Sekt-4.p'!$V:$V,$D97)+SUMIFS('Sekt-4.p'!$AC:$AC,'Sekt-4.p'!$A:$A,1,'Sekt-4.p'!$B:$B,$A97,'Sekt-4.p'!$AA:$AA,$D97)</f>
        <v>0</v>
      </c>
      <c r="AE97" s="252">
        <f>SUMIFS('Sekt-4.p'!$F:$F,'Sekt-4.p'!$A:$A,1,'Sekt-4.p'!$B:$B,$A97,'Sekt-4.p'!$D:$D,$D97)+SUMIFS('Sekt-4.p'!$L:$L,'Sekt-4.p'!$A:$A,1,'Sekt-4.p'!$B:$B,$A97,'Sekt-4.p'!$J:$J,$D97)+SUMIFS('Sekt-4.p'!$R:$R,'Sekt-4.p'!$A:$A,1,'Sekt-4.p'!$B:$B,$A97,'Sekt-4.p'!$P:$P,$D97)+SUMIFS('Sekt-4.p'!$X:$X,'Sekt-4.p'!$A:$A,1,'Sekt-4.p'!$B:$B,$A97,'Sekt-4.p'!$V:$V,$D97)+SUMIFS('Sekt-4.p'!$AD:$AD,'Sekt-4.p'!$A:$A,1,'Sekt-4.p'!$B:$B,$A97,'Sekt-4.p'!$AA:$AA,$D97)</f>
        <v>0</v>
      </c>
      <c r="AF97" s="191"/>
      <c r="AG97" s="183">
        <f>SUMIFS('Sekt-4.p'!$E:$E,'Sekt-4.p'!$A:$A,1,'Sekt-4.p'!$B:$B,$A97,'Sekt-4.p'!$D:$D,$D97)+SUMIFS('Sekt-4.p'!$K:$K,'Sekt-4.p'!$A:$A,1,'Sekt-4.p'!$B:$B,$A97,'Sekt-4.p'!$J:$J,$D97)+SUMIFS('Sekt-4.p'!$Q:$Q,'Sekt-4.p'!$A:$A,1,'Sekt-4.p'!$B:$B,$A97,'Sekt-4.p'!$P:$P,$D97)+SUMIFS('Sekt-4.p'!$W:$W,'Sekt-4.p'!$A:$A,1,'Sekt-4.p'!$B:$B,$A97,'Sekt-4.p'!$V:$V,$D97)+SUMIFS('Sekt-4.p'!$AC:$AC,'Sekt-4.p'!$A:$A,1,'Sekt-4.p'!$B:$B,$A97,'Sekt-4.p'!$AA:$AA,$D97)</f>
        <v>0</v>
      </c>
      <c r="AH97" s="252">
        <f>SUMIFS('Sekt-4.p'!$F:$F,'Sekt-4.p'!$A:$A,1,'Sekt-4.p'!$B:$B,$A97,'Sekt-4.p'!$D:$D,$D97)+SUMIFS('Sekt-4.p'!$L:$L,'Sekt-4.p'!$A:$A,1,'Sekt-4.p'!$B:$B,$A97,'Sekt-4.p'!$J:$J,$D97)+SUMIFS('Sekt-4.p'!$R:$R,'Sekt-4.p'!$A:$A,1,'Sekt-4.p'!$B:$B,$A97,'Sekt-4.p'!$P:$P,$D97)+SUMIFS('Sekt-4.p'!$X:$X,'Sekt-4.p'!$A:$A,1,'Sekt-4.p'!$B:$B,$A97,'Sekt-4.p'!$V:$V,$D97)+SUMIFS('Sekt-4.p'!$AD:$AD,'Sekt-4.p'!$A:$A,1,'Sekt-4.p'!$B:$B,$A97,'Sekt-4.p'!$AA:$AA,$D97)</f>
        <v>0</v>
      </c>
      <c r="AI97" s="184">
        <f t="shared" si="26"/>
        <v>0</v>
      </c>
      <c r="AJ97" s="257">
        <f t="shared" si="27"/>
        <v>0</v>
      </c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1:51" ht="12.75" customHeight="1" x14ac:dyDescent="0.15">
      <c r="A98" s="173"/>
      <c r="B98" s="217">
        <f>COUNTIF(C$10:C98,C98)</f>
        <v>0</v>
      </c>
      <c r="C98" s="219"/>
      <c r="D98" s="209"/>
      <c r="E98" s="189"/>
      <c r="F98" s="183">
        <f>SUMIFS('Sekt-1.p'!$E:$E,'Sekt-1.p'!$A:$A,1,'Sekt-1.p'!$B:$B,$A98,'Sekt-1.p'!$D:$D,$D98)+SUMIFS('Sekt-1.p'!$K:$K,'Sekt-1.p'!$A:$A,1,'Sekt-1.p'!$B:$B,$A98,'Sekt-1.p'!$J:$J,$D98)+SUMIFS('Sekt-1.p'!$Q:$Q,'Sekt-1.p'!$A:$A,1,'Sekt-1.p'!$B:$B,$A98,'Sekt-1.p'!$P:$P,$D98)+SUMIFS('Sekt-1.p'!$W:$W,'Sekt-1.p'!$A:$A,1,'Sekt-1.p'!$B:$B,$A98,'Sekt-1.p'!$V:$V,$D98)+SUMIFS('Sekt-1.p'!$AC:$AC,'Sekt-1.p'!$A:$A,1,'Sekt-1.p'!$B:$B,$A98,'Sekt-1.p'!$AA:$AA,$D98)</f>
        <v>0</v>
      </c>
      <c r="G98" s="252">
        <f>SUMIFS('Sekt-1.p'!$F:$F,'Sekt-1.p'!$A:$A,1,'Sekt-1.p'!$B:$B,$A98,'Sekt-1.p'!$D:$D,$D98)+SUMIFS('Sekt-1.p'!$L:$L,'Sekt-1.p'!$A:$A,1,'Sekt-1.p'!$B:$B,$A98,'Sekt-1.p'!$J:$J,$D98)+SUMIFS('Sekt-1.p'!$R:$R,'Sekt-1.p'!$A:$A,1,'Sekt-1.p'!$B:$B,$A98,'Sekt-1.p'!$P:$P,$D98)+SUMIFS('Sekt-1.p'!$X:$X,'Sekt-1.p'!$A:$A,1,'Sekt-1.p'!$B:$B,$A98,'Sekt-1.p'!$V:$V,$D98)+SUMIFS('Sekt-1.p'!$AD:$AD,'Sekt-1.p'!$A:$A,1,'Sekt-1.p'!$B:$B,$A98,'Sekt-1.p'!$AA:$AA,$D98)</f>
        <v>0</v>
      </c>
      <c r="H98" s="191"/>
      <c r="I98" s="183">
        <f>SUMIFS('Sekt-1.p'!$E:$E,'Sekt-1.p'!$A:$A,2,'Sekt-1.p'!$B:$B,$A98,'Sekt-1.p'!$D:$D,$D98)+SUMIFS('Sekt-1.p'!$K:$K,'Sekt-1.p'!$A:$A,2,'Sekt-1.p'!$B:$B,$A98,'Sekt-1.p'!$J:$J,$D98)+SUMIFS('Sekt-1.p'!$Q:$Q,'Sekt-1.p'!$A:$A,2,'Sekt-1.p'!$B:$B,$A98,'Sekt-1.p'!$P:$P,$D98)+SUMIFS('Sekt-1.p'!$W:$W,'Sekt-1.p'!$A:$A,2,'Sekt-1.p'!$B:$B,$A98,'Sekt-1.p'!$V:$V,$D98)+SUMIFS('Sekt-1.p'!$AC:$AC,'Sekt-1.p'!$A:$A,2,'Sekt-1.p'!$B:$B,$A98,'Sekt-1.p'!$AA:$AA,$D98)</f>
        <v>0</v>
      </c>
      <c r="J98" s="253">
        <f>SUMIFS('Sekt-1.p'!$F:$F,'Sekt-1.p'!$A:$A,2,'Sekt-1.p'!$B:$B,$A98,'Sekt-1.p'!$D:$D,$D98)+SUMIFS('Sekt-1.p'!$L:$L,'Sekt-1.p'!$A:$A,2,'Sekt-1.p'!$B:$B,$A98,'Sekt-1.p'!$J:$J,$D98)+SUMIFS('Sekt-1.p'!$R:$R,'Sekt-1.p'!$A:$A,2,'Sekt-1.p'!$B:$B,$A98,'Sekt-1.p'!$P:$P,$D98)+SUMIFS('Sekt-1.p'!$X:$X,'Sekt-1.p'!$A:$A,2,'Sekt-1.p'!$B:$B,$A98,'Sekt-1.p'!$V:$V,$D98)+SUMIFS('Sekt-1.p'!$AD:$AD,'Sekt-1.p'!$A:$A,2,'Sekt-1.p'!$B:$B,$A98,'Sekt-1.p'!$AA:$AA,$D98)</f>
        <v>0</v>
      </c>
      <c r="K98" s="184">
        <f t="shared" si="28"/>
        <v>0</v>
      </c>
      <c r="L98" s="185">
        <f t="shared" si="29"/>
        <v>0</v>
      </c>
      <c r="M98" s="193"/>
      <c r="N98" s="183">
        <f>SUMIFS('Sekt-2.p'!$E:$E,'Sekt-2.p'!$A:$A,1,'Sekt-2.p'!$B:$B,$A98,'Sekt-2.p'!$D:$D,$D98)+SUMIFS('Sekt-2.p'!$K:$K,'Sekt-2.p'!$A:$A,1,'Sekt-2.p'!$B:$B,$A98,'Sekt-2.p'!$J:$J,$D98)+SUMIFS('Sekt-2.p'!$Q:$Q,'Sekt-2.p'!$A:$A,1,'Sekt-2.p'!$B:$B,$A98,'Sekt-2.p'!$P:$P,$D98)+SUMIFS('Sekt-2.p'!$W:$W,'Sekt-2.p'!$A:$A,1,'Sekt-2.p'!$B:$B,$A98,'Sekt-2.p'!$V:$V,$D98)+SUMIFS('Sekt-2.p'!$AC:$AC,'Sekt-2.p'!$A:$A,1,'Sekt-2.p'!$B:$B,$A98,'Sekt-2.p'!$AA:$AA,$D98)</f>
        <v>0</v>
      </c>
      <c r="O98" s="252">
        <f>SUMIFS('Sekt-2.p'!$F:$F,'Sekt-2.p'!$A:$A,1,'Sekt-2.p'!$B:$B,$A98,'Sekt-2.p'!$D:$D,$D98)+SUMIFS('Sekt-2.p'!$L:$L,'Sekt-2.p'!$A:$A,1,'Sekt-2.p'!$B:$B,$A98,'Sekt-2.p'!$J:$J,$D98)+SUMIFS('Sekt-2.p'!$R:$R,'Sekt-2.p'!$A:$A,1,'Sekt-2.p'!$B:$B,$A98,'Sekt-2.p'!$P:$P,$D98)+SUMIFS('Sekt-2.p'!$X:$X,'Sekt-2.p'!$A:$A,1,'Sekt-2.p'!$B:$B,$A98,'Sekt-2.p'!$V:$V,$D98)+SUMIFS('Sekt-2.p'!$AD:$AD,'Sekt-2.p'!$A:$A,1,'Sekt-2.p'!$B:$B,$A98,'Sekt-2.p'!$AA:$AA,$D98)</f>
        <v>0</v>
      </c>
      <c r="P98" s="191"/>
      <c r="Q98" s="183">
        <f>SUMIFS('Sekt-2.p'!$E:$E,'Sekt-2.p'!$A:$A,2,'Sekt-2.p'!$B:$B,$A98,'Sekt-2.p'!$D:$D,$D98)+SUMIFS('Sekt-2.p'!$K:$K,'Sekt-2.p'!$A:$A,2,'Sekt-2.p'!$B:$B,$A98,'Sekt-2.p'!$J:$J,$D98)+SUMIFS('Sekt-2.p'!$Q:$Q,'Sekt-2.p'!$A:$A,2,'Sekt-2.p'!$B:$B,$A98,'Sekt-2.p'!$P:$P,$D98)+SUMIFS('Sekt-2.p'!$W:$W,'Sekt-2.p'!$A:$A,2,'Sekt-2.p'!$B:$B,$A98,'Sekt-2.p'!$V:$V,$D98)+SUMIFS('Sekt-2.p'!$AC:$AC,'Sekt-2.p'!$A:$A,2,'Sekt-2.p'!$B:$B,$A98,'Sekt-2.p'!$AA:$AA,$D98)</f>
        <v>0</v>
      </c>
      <c r="R98" s="253">
        <f>SUMIFS('Sekt-2.p'!$F:$F,'Sekt-2.p'!$A:$A,2,'Sekt-2.p'!$B:$B,$A98,'Sekt-2.p'!$D:$D,$D98)+SUMIFS('Sekt-2.p'!$L:$L,'Sekt-2.p'!$A:$A,2,'Sekt-2.p'!$B:$B,$A98,'Sekt-2.p'!$J:$J,$D98)+SUMIFS('Sekt-2.p'!$R:$R,'Sekt-2.p'!$A:$A,2,'Sekt-2.p'!$B:$B,$A98,'Sekt-2.p'!$P:$P,$D98)+SUMIFS('Sekt-2.p'!$X:$X,'Sekt-2.p'!$A:$A,2,'Sekt-2.p'!$B:$B,$A98,'Sekt-2.p'!$V:$V,$D98)+SUMIFS('Sekt-2.p'!$AD:$AD,'Sekt-2.p'!$A:$A,2,'Sekt-2.p'!$B:$B,$A98,'Sekt-2.p'!$AA:$AA,$D98)</f>
        <v>0</v>
      </c>
      <c r="S98" s="184">
        <f t="shared" si="22"/>
        <v>0</v>
      </c>
      <c r="T98" s="185">
        <f t="shared" si="23"/>
        <v>0</v>
      </c>
      <c r="U98" s="191"/>
      <c r="V98" s="183">
        <f>SUMIFS('Sekt-3.p'!$E:$E,'Sekt-3.p'!$A:$A,1,'Sekt-3.p'!$B:$B,$A98,'Sekt-3.p'!$D:$D,$D98)+SUMIFS('Sekt-3.p'!$K:$K,'Sekt-3.p'!$A:$A,1,'Sekt-3.p'!$B:$B,$A98,'Sekt-3.p'!$J:$J,$D98)+SUMIFS('Sekt-3.p'!$Q:$Q,'Sekt-3.p'!$A:$A,1,'Sekt-3.p'!$B:$B,$A98,'Sekt-3.p'!$P:$P,$D98)+SUMIFS('Sekt-3.p'!$W:$W,'Sekt-3.p'!$A:$A,1,'Sekt-3.p'!$B:$B,$A98,'Sekt-3.p'!$V:$V,$D98)+SUMIFS('Sekt-3.p'!$AC:$AC,'Sekt-3.p'!$A:$A,1,'Sekt-3.p'!$B:$B,$A98,'Sekt-3.p'!$AA:$AA,$D98)</f>
        <v>0</v>
      </c>
      <c r="W98" s="252">
        <f>SUMIFS('Sekt-3.p'!$F:$F,'Sekt-3.p'!$A:$A,1,'Sekt-3.p'!$B:$B,$A98,'Sekt-3.p'!$D:$D,$D98)+SUMIFS('Sekt-3.p'!$L:$L,'Sekt-3.p'!$A:$A,1,'Sekt-3.p'!$B:$B,$A98,'Sekt-3.p'!$J:$J,$D98)+SUMIFS('Sekt-3.p'!$R:$R,'Sekt-3.p'!$A:$A,1,'Sekt-3.p'!$B:$B,$A98,'Sekt-3.p'!$P:$P,$D98)+SUMIFS('Sekt-3.p'!$X:$X,'Sekt-3.p'!$A:$A,1,'Sekt-3.p'!$B:$B,$A98,'Sekt-3.p'!$V:$V,$D98)+SUMIFS('Sekt-3.p'!$AD:$AD,'Sekt-3.p'!$A:$A,1,'Sekt-3.p'!$B:$B,$A98,'Sekt-3.p'!$AA:$AA,$D98)</f>
        <v>0</v>
      </c>
      <c r="X98" s="191"/>
      <c r="Y98" s="183">
        <f>SUMIFS('Sekt-3.p'!$E:$E,'Sekt-3.p'!$A:$A,2,'Sekt-3.p'!$B:$B,$A98,'Sekt-3.p'!$D:$D,$D98)+SUMIFS('Sekt-3.p'!$K:$K,'Sekt-3.p'!$A:$A,2,'Sekt-3.p'!$B:$B,$A98,'Sekt-3.p'!$J:$J,$D98)+SUMIFS('Sekt-3.p'!$Q:$Q,'Sekt-3.p'!$A:$A,2,'Sekt-3.p'!$B:$B,$A98,'Sekt-3.p'!$P:$P,$D98)+SUMIFS('Sekt-3.p'!$W:$W,'Sekt-3.p'!$A:$A,2,'Sekt-3.p'!$B:$B,$A98,'Sekt-3.p'!$V:$V,$D98)+SUMIFS('Sekt-3.p'!$AC:$AC,'Sekt-3.p'!$A:$A,2,'Sekt-3.p'!$B:$B,$A98,'Sekt-3.p'!$AA:$AA,$D98)</f>
        <v>0</v>
      </c>
      <c r="Z98" s="252">
        <f>SUMIFS('Sekt-3.p'!$F:$F,'Sekt-3.p'!$A:$A,2,'Sekt-3.p'!$B:$B,$A98,'Sekt-3.p'!$D:$D,$D98)+SUMIFS('Sekt-3.p'!$L:$L,'Sekt-3.p'!$A:$A,2,'Sekt-3.p'!$B:$B,$A98,'Sekt-3.p'!$J:$J,$D98)+SUMIFS('Sekt-3.p'!$R:$R,'Sekt-3.p'!$A:$A,2,'Sekt-3.p'!$B:$B,$A98,'Sekt-3.p'!$P:$P,$D98)+SUMIFS('Sekt-3.p'!$X:$X,'Sekt-3.p'!$A:$A,2,'Sekt-3.p'!$B:$B,$A98,'Sekt-3.p'!$V:$V,$D98)+SUMIFS('Sekt-3.p'!$AD:$AD,'Sekt-3.p'!$A:$A,2,'Sekt-3.p'!$B:$B,$A98,'Sekt-3.p'!$AA:$AA,$D98)</f>
        <v>0</v>
      </c>
      <c r="AA98" s="184">
        <f t="shared" si="24"/>
        <v>0</v>
      </c>
      <c r="AB98" s="254">
        <f t="shared" si="25"/>
        <v>0</v>
      </c>
      <c r="AC98" s="191"/>
      <c r="AD98" s="183">
        <f>SUMIFS('Sekt-4.p'!$E:$E,'Sekt-4.p'!$A:$A,1,'Sekt-4.p'!$B:$B,$A98,'Sekt-4.p'!$D:$D,$D98)+SUMIFS('Sekt-4.p'!$K:$K,'Sekt-4.p'!$A:$A,1,'Sekt-4.p'!$B:$B,$A98,'Sekt-4.p'!$J:$J,$D98)+SUMIFS('Sekt-4.p'!$Q:$Q,'Sekt-4.p'!$A:$A,1,'Sekt-4.p'!$B:$B,$A98,'Sekt-4.p'!$P:$P,$D98)+SUMIFS('Sekt-4.p'!$W:$W,'Sekt-4.p'!$A:$A,1,'Sekt-4.p'!$B:$B,$A98,'Sekt-4.p'!$V:$V,$D98)+SUMIFS('Sekt-4.p'!$AC:$AC,'Sekt-4.p'!$A:$A,1,'Sekt-4.p'!$B:$B,$A98,'Sekt-4.p'!$AA:$AA,$D98)</f>
        <v>0</v>
      </c>
      <c r="AE98" s="252">
        <f>SUMIFS('Sekt-4.p'!$F:$F,'Sekt-4.p'!$A:$A,1,'Sekt-4.p'!$B:$B,$A98,'Sekt-4.p'!$D:$D,$D98)+SUMIFS('Sekt-4.p'!$L:$L,'Sekt-4.p'!$A:$A,1,'Sekt-4.p'!$B:$B,$A98,'Sekt-4.p'!$J:$J,$D98)+SUMIFS('Sekt-4.p'!$R:$R,'Sekt-4.p'!$A:$A,1,'Sekt-4.p'!$B:$B,$A98,'Sekt-4.p'!$P:$P,$D98)+SUMIFS('Sekt-4.p'!$X:$X,'Sekt-4.p'!$A:$A,1,'Sekt-4.p'!$B:$B,$A98,'Sekt-4.p'!$V:$V,$D98)+SUMIFS('Sekt-4.p'!$AD:$AD,'Sekt-4.p'!$A:$A,1,'Sekt-4.p'!$B:$B,$A98,'Sekt-4.p'!$AA:$AA,$D98)</f>
        <v>0</v>
      </c>
      <c r="AF98" s="191"/>
      <c r="AG98" s="183">
        <f>SUMIFS('Sekt-4.p'!$E:$E,'Sekt-4.p'!$A:$A,1,'Sekt-4.p'!$B:$B,$A98,'Sekt-4.p'!$D:$D,$D98)+SUMIFS('Sekt-4.p'!$K:$K,'Sekt-4.p'!$A:$A,1,'Sekt-4.p'!$B:$B,$A98,'Sekt-4.p'!$J:$J,$D98)+SUMIFS('Sekt-4.p'!$Q:$Q,'Sekt-4.p'!$A:$A,1,'Sekt-4.p'!$B:$B,$A98,'Sekt-4.p'!$P:$P,$D98)+SUMIFS('Sekt-4.p'!$W:$W,'Sekt-4.p'!$A:$A,1,'Sekt-4.p'!$B:$B,$A98,'Sekt-4.p'!$V:$V,$D98)+SUMIFS('Sekt-4.p'!$AC:$AC,'Sekt-4.p'!$A:$A,1,'Sekt-4.p'!$B:$B,$A98,'Sekt-4.p'!$AA:$AA,$D98)</f>
        <v>0</v>
      </c>
      <c r="AH98" s="252">
        <f>SUMIFS('Sekt-4.p'!$F:$F,'Sekt-4.p'!$A:$A,1,'Sekt-4.p'!$B:$B,$A98,'Sekt-4.p'!$D:$D,$D98)+SUMIFS('Sekt-4.p'!$L:$L,'Sekt-4.p'!$A:$A,1,'Sekt-4.p'!$B:$B,$A98,'Sekt-4.p'!$J:$J,$D98)+SUMIFS('Sekt-4.p'!$R:$R,'Sekt-4.p'!$A:$A,1,'Sekt-4.p'!$B:$B,$A98,'Sekt-4.p'!$P:$P,$D98)+SUMIFS('Sekt-4.p'!$X:$X,'Sekt-4.p'!$A:$A,1,'Sekt-4.p'!$B:$B,$A98,'Sekt-4.p'!$V:$V,$D98)+SUMIFS('Sekt-4.p'!$AD:$AD,'Sekt-4.p'!$A:$A,1,'Sekt-4.p'!$B:$B,$A98,'Sekt-4.p'!$AA:$AA,$D98)</f>
        <v>0</v>
      </c>
      <c r="AI98" s="184">
        <f t="shared" si="26"/>
        <v>0</v>
      </c>
      <c r="AJ98" s="257">
        <f t="shared" si="27"/>
        <v>0</v>
      </c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1:51" ht="12.75" customHeight="1" x14ac:dyDescent="0.15">
      <c r="A99" s="173"/>
      <c r="B99" s="217">
        <f>COUNTIF(C$10:C99,C99)</f>
        <v>0</v>
      </c>
      <c r="C99" s="219"/>
      <c r="D99" s="209"/>
      <c r="E99" s="189"/>
      <c r="F99" s="183">
        <f>SUMIFS('Sekt-1.p'!$E:$E,'Sekt-1.p'!$A:$A,1,'Sekt-1.p'!$B:$B,$A99,'Sekt-1.p'!$D:$D,$D99)+SUMIFS('Sekt-1.p'!$K:$K,'Sekt-1.p'!$A:$A,1,'Sekt-1.p'!$B:$B,$A99,'Sekt-1.p'!$J:$J,$D99)+SUMIFS('Sekt-1.p'!$Q:$Q,'Sekt-1.p'!$A:$A,1,'Sekt-1.p'!$B:$B,$A99,'Sekt-1.p'!$P:$P,$D99)+SUMIFS('Sekt-1.p'!$W:$W,'Sekt-1.p'!$A:$A,1,'Sekt-1.p'!$B:$B,$A99,'Sekt-1.p'!$V:$V,$D99)+SUMIFS('Sekt-1.p'!$AC:$AC,'Sekt-1.p'!$A:$A,1,'Sekt-1.p'!$B:$B,$A99,'Sekt-1.p'!$AA:$AA,$D99)</f>
        <v>0</v>
      </c>
      <c r="G99" s="252">
        <f>SUMIFS('Sekt-1.p'!$F:$F,'Sekt-1.p'!$A:$A,1,'Sekt-1.p'!$B:$B,$A99,'Sekt-1.p'!$D:$D,$D99)+SUMIFS('Sekt-1.p'!$L:$L,'Sekt-1.p'!$A:$A,1,'Sekt-1.p'!$B:$B,$A99,'Sekt-1.p'!$J:$J,$D99)+SUMIFS('Sekt-1.p'!$R:$R,'Sekt-1.p'!$A:$A,1,'Sekt-1.p'!$B:$B,$A99,'Sekt-1.p'!$P:$P,$D99)+SUMIFS('Sekt-1.p'!$X:$X,'Sekt-1.p'!$A:$A,1,'Sekt-1.p'!$B:$B,$A99,'Sekt-1.p'!$V:$V,$D99)+SUMIFS('Sekt-1.p'!$AD:$AD,'Sekt-1.p'!$A:$A,1,'Sekt-1.p'!$B:$B,$A99,'Sekt-1.p'!$AA:$AA,$D99)</f>
        <v>0</v>
      </c>
      <c r="H99" s="198"/>
      <c r="I99" s="183">
        <f>SUMIFS('Sekt-1.p'!$E:$E,'Sekt-1.p'!$A:$A,2,'Sekt-1.p'!$B:$B,$A99,'Sekt-1.p'!$D:$D,$D99)+SUMIFS('Sekt-1.p'!$K:$K,'Sekt-1.p'!$A:$A,2,'Sekt-1.p'!$B:$B,$A99,'Sekt-1.p'!$J:$J,$D99)+SUMIFS('Sekt-1.p'!$Q:$Q,'Sekt-1.p'!$A:$A,2,'Sekt-1.p'!$B:$B,$A99,'Sekt-1.p'!$P:$P,$D99)+SUMIFS('Sekt-1.p'!$W:$W,'Sekt-1.p'!$A:$A,2,'Sekt-1.p'!$B:$B,$A99,'Sekt-1.p'!$V:$V,$D99)+SUMIFS('Sekt-1.p'!$AC:$AC,'Sekt-1.p'!$A:$A,2,'Sekt-1.p'!$B:$B,$A99,'Sekt-1.p'!$AA:$AA,$D99)</f>
        <v>0</v>
      </c>
      <c r="J99" s="253">
        <f>SUMIFS('Sekt-1.p'!$F:$F,'Sekt-1.p'!$A:$A,2,'Sekt-1.p'!$B:$B,$A99,'Sekt-1.p'!$D:$D,$D99)+SUMIFS('Sekt-1.p'!$L:$L,'Sekt-1.p'!$A:$A,2,'Sekt-1.p'!$B:$B,$A99,'Sekt-1.p'!$J:$J,$D99)+SUMIFS('Sekt-1.p'!$R:$R,'Sekt-1.p'!$A:$A,2,'Sekt-1.p'!$B:$B,$A99,'Sekt-1.p'!$P:$P,$D99)+SUMIFS('Sekt-1.p'!$X:$X,'Sekt-1.p'!$A:$A,2,'Sekt-1.p'!$B:$B,$A99,'Sekt-1.p'!$V:$V,$D99)+SUMIFS('Sekt-1.p'!$AD:$AD,'Sekt-1.p'!$A:$A,2,'Sekt-1.p'!$B:$B,$A99,'Sekt-1.p'!$AA:$AA,$D99)</f>
        <v>0</v>
      </c>
      <c r="K99" s="184">
        <f t="shared" si="28"/>
        <v>0</v>
      </c>
      <c r="L99" s="185">
        <f t="shared" si="29"/>
        <v>0</v>
      </c>
      <c r="M99" s="193"/>
      <c r="N99" s="183">
        <f>SUMIFS('Sekt-2.p'!$E:$E,'Sekt-2.p'!$A:$A,1,'Sekt-2.p'!$B:$B,$A99,'Sekt-2.p'!$D:$D,$D99)+SUMIFS('Sekt-2.p'!$K:$K,'Sekt-2.p'!$A:$A,1,'Sekt-2.p'!$B:$B,$A99,'Sekt-2.p'!$J:$J,$D99)+SUMIFS('Sekt-2.p'!$Q:$Q,'Sekt-2.p'!$A:$A,1,'Sekt-2.p'!$B:$B,$A99,'Sekt-2.p'!$P:$P,$D99)+SUMIFS('Sekt-2.p'!$W:$W,'Sekt-2.p'!$A:$A,1,'Sekt-2.p'!$B:$B,$A99,'Sekt-2.p'!$V:$V,$D99)+SUMIFS('Sekt-2.p'!$AC:$AC,'Sekt-2.p'!$A:$A,1,'Sekt-2.p'!$B:$B,$A99,'Sekt-2.p'!$AA:$AA,$D99)</f>
        <v>0</v>
      </c>
      <c r="O99" s="252">
        <f>SUMIFS('Sekt-2.p'!$F:$F,'Sekt-2.p'!$A:$A,1,'Sekt-2.p'!$B:$B,$A99,'Sekt-2.p'!$D:$D,$D99)+SUMIFS('Sekt-2.p'!$L:$L,'Sekt-2.p'!$A:$A,1,'Sekt-2.p'!$B:$B,$A99,'Sekt-2.p'!$J:$J,$D99)+SUMIFS('Sekt-2.p'!$R:$R,'Sekt-2.p'!$A:$A,1,'Sekt-2.p'!$B:$B,$A99,'Sekt-2.p'!$P:$P,$D99)+SUMIFS('Sekt-2.p'!$X:$X,'Sekt-2.p'!$A:$A,1,'Sekt-2.p'!$B:$B,$A99,'Sekt-2.p'!$V:$V,$D99)+SUMIFS('Sekt-2.p'!$AD:$AD,'Sekt-2.p'!$A:$A,1,'Sekt-2.p'!$B:$B,$A99,'Sekt-2.p'!$AA:$AA,$D99)</f>
        <v>0</v>
      </c>
      <c r="P99" s="191"/>
      <c r="Q99" s="183">
        <f>SUMIFS('Sekt-2.p'!$E:$E,'Sekt-2.p'!$A:$A,2,'Sekt-2.p'!$B:$B,$A99,'Sekt-2.p'!$D:$D,$D99)+SUMIFS('Sekt-2.p'!$K:$K,'Sekt-2.p'!$A:$A,2,'Sekt-2.p'!$B:$B,$A99,'Sekt-2.p'!$J:$J,$D99)+SUMIFS('Sekt-2.p'!$Q:$Q,'Sekt-2.p'!$A:$A,2,'Sekt-2.p'!$B:$B,$A99,'Sekt-2.p'!$P:$P,$D99)+SUMIFS('Sekt-2.p'!$W:$W,'Sekt-2.p'!$A:$A,2,'Sekt-2.p'!$B:$B,$A99,'Sekt-2.p'!$V:$V,$D99)+SUMIFS('Sekt-2.p'!$AC:$AC,'Sekt-2.p'!$A:$A,2,'Sekt-2.p'!$B:$B,$A99,'Sekt-2.p'!$AA:$AA,$D99)</f>
        <v>0</v>
      </c>
      <c r="R99" s="253">
        <f>SUMIFS('Sekt-2.p'!$F:$F,'Sekt-2.p'!$A:$A,2,'Sekt-2.p'!$B:$B,$A99,'Sekt-2.p'!$D:$D,$D99)+SUMIFS('Sekt-2.p'!$L:$L,'Sekt-2.p'!$A:$A,2,'Sekt-2.p'!$B:$B,$A99,'Sekt-2.p'!$J:$J,$D99)+SUMIFS('Sekt-2.p'!$R:$R,'Sekt-2.p'!$A:$A,2,'Sekt-2.p'!$B:$B,$A99,'Sekt-2.p'!$P:$P,$D99)+SUMIFS('Sekt-2.p'!$X:$X,'Sekt-2.p'!$A:$A,2,'Sekt-2.p'!$B:$B,$A99,'Sekt-2.p'!$V:$V,$D99)+SUMIFS('Sekt-2.p'!$AD:$AD,'Sekt-2.p'!$A:$A,2,'Sekt-2.p'!$B:$B,$A99,'Sekt-2.p'!$AA:$AA,$D99)</f>
        <v>0</v>
      </c>
      <c r="S99" s="184">
        <f t="shared" si="22"/>
        <v>0</v>
      </c>
      <c r="T99" s="185">
        <f t="shared" si="23"/>
        <v>0</v>
      </c>
      <c r="U99" s="191"/>
      <c r="V99" s="183">
        <f>SUMIFS('Sekt-3.p'!$E:$E,'Sekt-3.p'!$A:$A,1,'Sekt-3.p'!$B:$B,$A99,'Sekt-3.p'!$D:$D,$D99)+SUMIFS('Sekt-3.p'!$K:$K,'Sekt-3.p'!$A:$A,1,'Sekt-3.p'!$B:$B,$A99,'Sekt-3.p'!$J:$J,$D99)+SUMIFS('Sekt-3.p'!$Q:$Q,'Sekt-3.p'!$A:$A,1,'Sekt-3.p'!$B:$B,$A99,'Sekt-3.p'!$P:$P,$D99)+SUMIFS('Sekt-3.p'!$W:$W,'Sekt-3.p'!$A:$A,1,'Sekt-3.p'!$B:$B,$A99,'Sekt-3.p'!$V:$V,$D99)+SUMIFS('Sekt-3.p'!$AC:$AC,'Sekt-3.p'!$A:$A,1,'Sekt-3.p'!$B:$B,$A99,'Sekt-3.p'!$AA:$AA,$D99)</f>
        <v>0</v>
      </c>
      <c r="W99" s="252">
        <f>SUMIFS('Sekt-3.p'!$F:$F,'Sekt-3.p'!$A:$A,1,'Sekt-3.p'!$B:$B,$A99,'Sekt-3.p'!$D:$D,$D99)+SUMIFS('Sekt-3.p'!$L:$L,'Sekt-3.p'!$A:$A,1,'Sekt-3.p'!$B:$B,$A99,'Sekt-3.p'!$J:$J,$D99)+SUMIFS('Sekt-3.p'!$R:$R,'Sekt-3.p'!$A:$A,1,'Sekt-3.p'!$B:$B,$A99,'Sekt-3.p'!$P:$P,$D99)+SUMIFS('Sekt-3.p'!$X:$X,'Sekt-3.p'!$A:$A,1,'Sekt-3.p'!$B:$B,$A99,'Sekt-3.p'!$V:$V,$D99)+SUMIFS('Sekt-3.p'!$AD:$AD,'Sekt-3.p'!$A:$A,1,'Sekt-3.p'!$B:$B,$A99,'Sekt-3.p'!$AA:$AA,$D99)</f>
        <v>0</v>
      </c>
      <c r="X99" s="191"/>
      <c r="Y99" s="183">
        <f>SUMIFS('Sekt-3.p'!$E:$E,'Sekt-3.p'!$A:$A,2,'Sekt-3.p'!$B:$B,$A99,'Sekt-3.p'!$D:$D,$D99)+SUMIFS('Sekt-3.p'!$K:$K,'Sekt-3.p'!$A:$A,2,'Sekt-3.p'!$B:$B,$A99,'Sekt-3.p'!$J:$J,$D99)+SUMIFS('Sekt-3.p'!$Q:$Q,'Sekt-3.p'!$A:$A,2,'Sekt-3.p'!$B:$B,$A99,'Sekt-3.p'!$P:$P,$D99)+SUMIFS('Sekt-3.p'!$W:$W,'Sekt-3.p'!$A:$A,2,'Sekt-3.p'!$B:$B,$A99,'Sekt-3.p'!$V:$V,$D99)+SUMIFS('Sekt-3.p'!$AC:$AC,'Sekt-3.p'!$A:$A,2,'Sekt-3.p'!$B:$B,$A99,'Sekt-3.p'!$AA:$AA,$D99)</f>
        <v>0</v>
      </c>
      <c r="Z99" s="252">
        <f>SUMIFS('Sekt-3.p'!$F:$F,'Sekt-3.p'!$A:$A,2,'Sekt-3.p'!$B:$B,$A99,'Sekt-3.p'!$D:$D,$D99)+SUMIFS('Sekt-3.p'!$L:$L,'Sekt-3.p'!$A:$A,2,'Sekt-3.p'!$B:$B,$A99,'Sekt-3.p'!$J:$J,$D99)+SUMIFS('Sekt-3.p'!$R:$R,'Sekt-3.p'!$A:$A,2,'Sekt-3.p'!$B:$B,$A99,'Sekt-3.p'!$P:$P,$D99)+SUMIFS('Sekt-3.p'!$X:$X,'Sekt-3.p'!$A:$A,2,'Sekt-3.p'!$B:$B,$A99,'Sekt-3.p'!$V:$V,$D99)+SUMIFS('Sekt-3.p'!$AD:$AD,'Sekt-3.p'!$A:$A,2,'Sekt-3.p'!$B:$B,$A99,'Sekt-3.p'!$AA:$AA,$D99)</f>
        <v>0</v>
      </c>
      <c r="AA99" s="184">
        <f t="shared" si="24"/>
        <v>0</v>
      </c>
      <c r="AB99" s="254">
        <f t="shared" si="25"/>
        <v>0</v>
      </c>
      <c r="AC99" s="191"/>
      <c r="AD99" s="183">
        <f>SUMIFS('Sekt-4.p'!$E:$E,'Sekt-4.p'!$A:$A,1,'Sekt-4.p'!$B:$B,$A99,'Sekt-4.p'!$D:$D,$D99)+SUMIFS('Sekt-4.p'!$K:$K,'Sekt-4.p'!$A:$A,1,'Sekt-4.p'!$B:$B,$A99,'Sekt-4.p'!$J:$J,$D99)+SUMIFS('Sekt-4.p'!$Q:$Q,'Sekt-4.p'!$A:$A,1,'Sekt-4.p'!$B:$B,$A99,'Sekt-4.p'!$P:$P,$D99)+SUMIFS('Sekt-4.p'!$W:$W,'Sekt-4.p'!$A:$A,1,'Sekt-4.p'!$B:$B,$A99,'Sekt-4.p'!$V:$V,$D99)+SUMIFS('Sekt-4.p'!$AC:$AC,'Sekt-4.p'!$A:$A,1,'Sekt-4.p'!$B:$B,$A99,'Sekt-4.p'!$AA:$AA,$D99)</f>
        <v>0</v>
      </c>
      <c r="AE99" s="252">
        <f>SUMIFS('Sekt-4.p'!$F:$F,'Sekt-4.p'!$A:$A,1,'Sekt-4.p'!$B:$B,$A99,'Sekt-4.p'!$D:$D,$D99)+SUMIFS('Sekt-4.p'!$L:$L,'Sekt-4.p'!$A:$A,1,'Sekt-4.p'!$B:$B,$A99,'Sekt-4.p'!$J:$J,$D99)+SUMIFS('Sekt-4.p'!$R:$R,'Sekt-4.p'!$A:$A,1,'Sekt-4.p'!$B:$B,$A99,'Sekt-4.p'!$P:$P,$D99)+SUMIFS('Sekt-4.p'!$X:$X,'Sekt-4.p'!$A:$A,1,'Sekt-4.p'!$B:$B,$A99,'Sekt-4.p'!$V:$V,$D99)+SUMIFS('Sekt-4.p'!$AD:$AD,'Sekt-4.p'!$A:$A,1,'Sekt-4.p'!$B:$B,$A99,'Sekt-4.p'!$AA:$AA,$D99)</f>
        <v>0</v>
      </c>
      <c r="AF99" s="191"/>
      <c r="AG99" s="183">
        <f>SUMIFS('Sekt-4.p'!$E:$E,'Sekt-4.p'!$A:$A,1,'Sekt-4.p'!$B:$B,$A99,'Sekt-4.p'!$D:$D,$D99)+SUMIFS('Sekt-4.p'!$K:$K,'Sekt-4.p'!$A:$A,1,'Sekt-4.p'!$B:$B,$A99,'Sekt-4.p'!$J:$J,$D99)+SUMIFS('Sekt-4.p'!$Q:$Q,'Sekt-4.p'!$A:$A,1,'Sekt-4.p'!$B:$B,$A99,'Sekt-4.p'!$P:$P,$D99)+SUMIFS('Sekt-4.p'!$W:$W,'Sekt-4.p'!$A:$A,1,'Sekt-4.p'!$B:$B,$A99,'Sekt-4.p'!$V:$V,$D99)+SUMIFS('Sekt-4.p'!$AC:$AC,'Sekt-4.p'!$A:$A,1,'Sekt-4.p'!$B:$B,$A99,'Sekt-4.p'!$AA:$AA,$D99)</f>
        <v>0</v>
      </c>
      <c r="AH99" s="252">
        <f>SUMIFS('Sekt-4.p'!$F:$F,'Sekt-4.p'!$A:$A,1,'Sekt-4.p'!$B:$B,$A99,'Sekt-4.p'!$D:$D,$D99)+SUMIFS('Sekt-4.p'!$L:$L,'Sekt-4.p'!$A:$A,1,'Sekt-4.p'!$B:$B,$A99,'Sekt-4.p'!$J:$J,$D99)+SUMIFS('Sekt-4.p'!$R:$R,'Sekt-4.p'!$A:$A,1,'Sekt-4.p'!$B:$B,$A99,'Sekt-4.p'!$P:$P,$D99)+SUMIFS('Sekt-4.p'!$X:$X,'Sekt-4.p'!$A:$A,1,'Sekt-4.p'!$B:$B,$A99,'Sekt-4.p'!$V:$V,$D99)+SUMIFS('Sekt-4.p'!$AD:$AD,'Sekt-4.p'!$A:$A,1,'Sekt-4.p'!$B:$B,$A99,'Sekt-4.p'!$AA:$AA,$D99)</f>
        <v>0</v>
      </c>
      <c r="AI99" s="184">
        <f t="shared" si="26"/>
        <v>0</v>
      </c>
      <c r="AJ99" s="257">
        <f t="shared" si="27"/>
        <v>0</v>
      </c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1:51" ht="12.75" customHeight="1" x14ac:dyDescent="0.15">
      <c r="A100" s="173"/>
      <c r="B100" s="217">
        <f>COUNTIF(C$10:C100,C100)</f>
        <v>0</v>
      </c>
      <c r="C100" s="222"/>
      <c r="D100" s="210"/>
      <c r="E100" s="189"/>
      <c r="F100" s="183">
        <f>SUMIFS('Sekt-1.p'!$E:$E,'Sekt-1.p'!$A:$A,1,'Sekt-1.p'!$B:$B,$A100,'Sekt-1.p'!$D:$D,$D100)+SUMIFS('Sekt-1.p'!$K:$K,'Sekt-1.p'!$A:$A,1,'Sekt-1.p'!$B:$B,$A100,'Sekt-1.p'!$J:$J,$D100)+SUMIFS('Sekt-1.p'!$Q:$Q,'Sekt-1.p'!$A:$A,1,'Sekt-1.p'!$B:$B,$A100,'Sekt-1.p'!$P:$P,$D100)+SUMIFS('Sekt-1.p'!$W:$W,'Sekt-1.p'!$A:$A,1,'Sekt-1.p'!$B:$B,$A100,'Sekt-1.p'!$V:$V,$D100)+SUMIFS('Sekt-1.p'!$AC:$AC,'Sekt-1.p'!$A:$A,1,'Sekt-1.p'!$B:$B,$A100,'Sekt-1.p'!$AA:$AA,$D100)</f>
        <v>0</v>
      </c>
      <c r="G100" s="252">
        <f>SUMIFS('Sekt-1.p'!$F:$F,'Sekt-1.p'!$A:$A,1,'Sekt-1.p'!$B:$B,$A100,'Sekt-1.p'!$D:$D,$D100)+SUMIFS('Sekt-1.p'!$L:$L,'Sekt-1.p'!$A:$A,1,'Sekt-1.p'!$B:$B,$A100,'Sekt-1.p'!$J:$J,$D100)+SUMIFS('Sekt-1.p'!$R:$R,'Sekt-1.p'!$A:$A,1,'Sekt-1.p'!$B:$B,$A100,'Sekt-1.p'!$P:$P,$D100)+SUMIFS('Sekt-1.p'!$X:$X,'Sekt-1.p'!$A:$A,1,'Sekt-1.p'!$B:$B,$A100,'Sekt-1.p'!$V:$V,$D100)+SUMIFS('Sekt-1.p'!$AD:$AD,'Sekt-1.p'!$A:$A,1,'Sekt-1.p'!$B:$B,$A100,'Sekt-1.p'!$AA:$AA,$D100)</f>
        <v>0</v>
      </c>
      <c r="H100" s="198"/>
      <c r="I100" s="183">
        <f>SUMIFS('Sekt-1.p'!$E:$E,'Sekt-1.p'!$A:$A,2,'Sekt-1.p'!$B:$B,$A100,'Sekt-1.p'!$D:$D,$D100)+SUMIFS('Sekt-1.p'!$K:$K,'Sekt-1.p'!$A:$A,2,'Sekt-1.p'!$B:$B,$A100,'Sekt-1.p'!$J:$J,$D100)+SUMIFS('Sekt-1.p'!$Q:$Q,'Sekt-1.p'!$A:$A,2,'Sekt-1.p'!$B:$B,$A100,'Sekt-1.p'!$P:$P,$D100)+SUMIFS('Sekt-1.p'!$W:$W,'Sekt-1.p'!$A:$A,2,'Sekt-1.p'!$B:$B,$A100,'Sekt-1.p'!$V:$V,$D100)+SUMIFS('Sekt-1.p'!$AC:$AC,'Sekt-1.p'!$A:$A,2,'Sekt-1.p'!$B:$B,$A100,'Sekt-1.p'!$AA:$AA,$D100)</f>
        <v>0</v>
      </c>
      <c r="J100" s="253">
        <f>SUMIFS('Sekt-1.p'!$F:$F,'Sekt-1.p'!$A:$A,2,'Sekt-1.p'!$B:$B,$A100,'Sekt-1.p'!$D:$D,$D100)+SUMIFS('Sekt-1.p'!$L:$L,'Sekt-1.p'!$A:$A,2,'Sekt-1.p'!$B:$B,$A100,'Sekt-1.p'!$J:$J,$D100)+SUMIFS('Sekt-1.p'!$R:$R,'Sekt-1.p'!$A:$A,2,'Sekt-1.p'!$B:$B,$A100,'Sekt-1.p'!$P:$P,$D100)+SUMIFS('Sekt-1.p'!$X:$X,'Sekt-1.p'!$A:$A,2,'Sekt-1.p'!$B:$B,$A100,'Sekt-1.p'!$V:$V,$D100)+SUMIFS('Sekt-1.p'!$AD:$AD,'Sekt-1.p'!$A:$A,2,'Sekt-1.p'!$B:$B,$A100,'Sekt-1.p'!$AA:$AA,$D100)</f>
        <v>0</v>
      </c>
      <c r="K100" s="184">
        <f t="shared" si="28"/>
        <v>0</v>
      </c>
      <c r="L100" s="185">
        <f t="shared" si="29"/>
        <v>0</v>
      </c>
      <c r="M100" s="193"/>
      <c r="N100" s="183">
        <f>SUMIFS('Sekt-2.p'!$E:$E,'Sekt-2.p'!$A:$A,1,'Sekt-2.p'!$B:$B,$A100,'Sekt-2.p'!$D:$D,$D100)+SUMIFS('Sekt-2.p'!$K:$K,'Sekt-2.p'!$A:$A,1,'Sekt-2.p'!$B:$B,$A100,'Sekt-2.p'!$J:$J,$D100)+SUMIFS('Sekt-2.p'!$Q:$Q,'Sekt-2.p'!$A:$A,1,'Sekt-2.p'!$B:$B,$A100,'Sekt-2.p'!$P:$P,$D100)+SUMIFS('Sekt-2.p'!$W:$W,'Sekt-2.p'!$A:$A,1,'Sekt-2.p'!$B:$B,$A100,'Sekt-2.p'!$V:$V,$D100)+SUMIFS('Sekt-2.p'!$AC:$AC,'Sekt-2.p'!$A:$A,1,'Sekt-2.p'!$B:$B,$A100,'Sekt-2.p'!$AA:$AA,$D100)</f>
        <v>0</v>
      </c>
      <c r="O100" s="252">
        <f>SUMIFS('Sekt-2.p'!$F:$F,'Sekt-2.p'!$A:$A,1,'Sekt-2.p'!$B:$B,$A100,'Sekt-2.p'!$D:$D,$D100)+SUMIFS('Sekt-2.p'!$L:$L,'Sekt-2.p'!$A:$A,1,'Sekt-2.p'!$B:$B,$A100,'Sekt-2.p'!$J:$J,$D100)+SUMIFS('Sekt-2.p'!$R:$R,'Sekt-2.p'!$A:$A,1,'Sekt-2.p'!$B:$B,$A100,'Sekt-2.p'!$P:$P,$D100)+SUMIFS('Sekt-2.p'!$X:$X,'Sekt-2.p'!$A:$A,1,'Sekt-2.p'!$B:$B,$A100,'Sekt-2.p'!$V:$V,$D100)+SUMIFS('Sekt-2.p'!$AD:$AD,'Sekt-2.p'!$A:$A,1,'Sekt-2.p'!$B:$B,$A100,'Sekt-2.p'!$AA:$AA,$D100)</f>
        <v>0</v>
      </c>
      <c r="P100" s="191"/>
      <c r="Q100" s="183">
        <f>SUMIFS('Sekt-2.p'!$E:$E,'Sekt-2.p'!$A:$A,2,'Sekt-2.p'!$B:$B,$A100,'Sekt-2.p'!$D:$D,$D100)+SUMIFS('Sekt-2.p'!$K:$K,'Sekt-2.p'!$A:$A,2,'Sekt-2.p'!$B:$B,$A100,'Sekt-2.p'!$J:$J,$D100)+SUMIFS('Sekt-2.p'!$Q:$Q,'Sekt-2.p'!$A:$A,2,'Sekt-2.p'!$B:$B,$A100,'Sekt-2.p'!$P:$P,$D100)+SUMIFS('Sekt-2.p'!$W:$W,'Sekt-2.p'!$A:$A,2,'Sekt-2.p'!$B:$B,$A100,'Sekt-2.p'!$V:$V,$D100)+SUMIFS('Sekt-2.p'!$AC:$AC,'Sekt-2.p'!$A:$A,2,'Sekt-2.p'!$B:$B,$A100,'Sekt-2.p'!$AA:$AA,$D100)</f>
        <v>0</v>
      </c>
      <c r="R100" s="253">
        <f>SUMIFS('Sekt-2.p'!$F:$F,'Sekt-2.p'!$A:$A,2,'Sekt-2.p'!$B:$B,$A100,'Sekt-2.p'!$D:$D,$D100)+SUMIFS('Sekt-2.p'!$L:$L,'Sekt-2.p'!$A:$A,2,'Sekt-2.p'!$B:$B,$A100,'Sekt-2.p'!$J:$J,$D100)+SUMIFS('Sekt-2.p'!$R:$R,'Sekt-2.p'!$A:$A,2,'Sekt-2.p'!$B:$B,$A100,'Sekt-2.p'!$P:$P,$D100)+SUMIFS('Sekt-2.p'!$X:$X,'Sekt-2.p'!$A:$A,2,'Sekt-2.p'!$B:$B,$A100,'Sekt-2.p'!$V:$V,$D100)+SUMIFS('Sekt-2.p'!$AD:$AD,'Sekt-2.p'!$A:$A,2,'Sekt-2.p'!$B:$B,$A100,'Sekt-2.p'!$AA:$AA,$D100)</f>
        <v>0</v>
      </c>
      <c r="S100" s="184">
        <f t="shared" si="22"/>
        <v>0</v>
      </c>
      <c r="T100" s="185">
        <f t="shared" si="23"/>
        <v>0</v>
      </c>
      <c r="U100" s="191"/>
      <c r="V100" s="183">
        <f>SUMIFS('Sekt-3.p'!$E:$E,'Sekt-3.p'!$A:$A,1,'Sekt-3.p'!$B:$B,$A100,'Sekt-3.p'!$D:$D,$D100)+SUMIFS('Sekt-3.p'!$K:$K,'Sekt-3.p'!$A:$A,1,'Sekt-3.p'!$B:$B,$A100,'Sekt-3.p'!$J:$J,$D100)+SUMIFS('Sekt-3.p'!$Q:$Q,'Sekt-3.p'!$A:$A,1,'Sekt-3.p'!$B:$B,$A100,'Sekt-3.p'!$P:$P,$D100)+SUMIFS('Sekt-3.p'!$W:$W,'Sekt-3.p'!$A:$A,1,'Sekt-3.p'!$B:$B,$A100,'Sekt-3.p'!$V:$V,$D100)+SUMIFS('Sekt-3.p'!$AC:$AC,'Sekt-3.p'!$A:$A,1,'Sekt-3.p'!$B:$B,$A100,'Sekt-3.p'!$AA:$AA,$D100)</f>
        <v>0</v>
      </c>
      <c r="W100" s="252">
        <f>SUMIFS('Sekt-3.p'!$F:$F,'Sekt-3.p'!$A:$A,1,'Sekt-3.p'!$B:$B,$A100,'Sekt-3.p'!$D:$D,$D100)+SUMIFS('Sekt-3.p'!$L:$L,'Sekt-3.p'!$A:$A,1,'Sekt-3.p'!$B:$B,$A100,'Sekt-3.p'!$J:$J,$D100)+SUMIFS('Sekt-3.p'!$R:$R,'Sekt-3.p'!$A:$A,1,'Sekt-3.p'!$B:$B,$A100,'Sekt-3.p'!$P:$P,$D100)+SUMIFS('Sekt-3.p'!$X:$X,'Sekt-3.p'!$A:$A,1,'Sekt-3.p'!$B:$B,$A100,'Sekt-3.p'!$V:$V,$D100)+SUMIFS('Sekt-3.p'!$AD:$AD,'Sekt-3.p'!$A:$A,1,'Sekt-3.p'!$B:$B,$A100,'Sekt-3.p'!$AA:$AA,$D100)</f>
        <v>0</v>
      </c>
      <c r="X100" s="191"/>
      <c r="Y100" s="183">
        <f>SUMIFS('Sekt-3.p'!$E:$E,'Sekt-3.p'!$A:$A,2,'Sekt-3.p'!$B:$B,$A100,'Sekt-3.p'!$D:$D,$D100)+SUMIFS('Sekt-3.p'!$K:$K,'Sekt-3.p'!$A:$A,2,'Sekt-3.p'!$B:$B,$A100,'Sekt-3.p'!$J:$J,$D100)+SUMIFS('Sekt-3.p'!$Q:$Q,'Sekt-3.p'!$A:$A,2,'Sekt-3.p'!$B:$B,$A100,'Sekt-3.p'!$P:$P,$D100)+SUMIFS('Sekt-3.p'!$W:$W,'Sekt-3.p'!$A:$A,2,'Sekt-3.p'!$B:$B,$A100,'Sekt-3.p'!$V:$V,$D100)+SUMIFS('Sekt-3.p'!$AC:$AC,'Sekt-3.p'!$A:$A,2,'Sekt-3.p'!$B:$B,$A100,'Sekt-3.p'!$AA:$AA,$D100)</f>
        <v>0</v>
      </c>
      <c r="Z100" s="252">
        <f>SUMIFS('Sekt-3.p'!$F:$F,'Sekt-3.p'!$A:$A,2,'Sekt-3.p'!$B:$B,$A100,'Sekt-3.p'!$D:$D,$D100)+SUMIFS('Sekt-3.p'!$L:$L,'Sekt-3.p'!$A:$A,2,'Sekt-3.p'!$B:$B,$A100,'Sekt-3.p'!$J:$J,$D100)+SUMIFS('Sekt-3.p'!$R:$R,'Sekt-3.p'!$A:$A,2,'Sekt-3.p'!$B:$B,$A100,'Sekt-3.p'!$P:$P,$D100)+SUMIFS('Sekt-3.p'!$X:$X,'Sekt-3.p'!$A:$A,2,'Sekt-3.p'!$B:$B,$A100,'Sekt-3.p'!$V:$V,$D100)+SUMIFS('Sekt-3.p'!$AD:$AD,'Sekt-3.p'!$A:$A,2,'Sekt-3.p'!$B:$B,$A100,'Sekt-3.p'!$AA:$AA,$D100)</f>
        <v>0</v>
      </c>
      <c r="AA100" s="184">
        <f t="shared" si="24"/>
        <v>0</v>
      </c>
      <c r="AB100" s="254">
        <f t="shared" si="25"/>
        <v>0</v>
      </c>
      <c r="AC100" s="191"/>
      <c r="AD100" s="183">
        <f>SUMIFS('Sekt-4.p'!$E:$E,'Sekt-4.p'!$A:$A,1,'Sekt-4.p'!$B:$B,$A100,'Sekt-4.p'!$D:$D,$D100)+SUMIFS('Sekt-4.p'!$K:$K,'Sekt-4.p'!$A:$A,1,'Sekt-4.p'!$B:$B,$A100,'Sekt-4.p'!$J:$J,$D100)+SUMIFS('Sekt-4.p'!$Q:$Q,'Sekt-4.p'!$A:$A,1,'Sekt-4.p'!$B:$B,$A100,'Sekt-4.p'!$P:$P,$D100)+SUMIFS('Sekt-4.p'!$W:$W,'Sekt-4.p'!$A:$A,1,'Sekt-4.p'!$B:$B,$A100,'Sekt-4.p'!$V:$V,$D100)+SUMIFS('Sekt-4.p'!$AC:$AC,'Sekt-4.p'!$A:$A,1,'Sekt-4.p'!$B:$B,$A100,'Sekt-4.p'!$AA:$AA,$D100)</f>
        <v>0</v>
      </c>
      <c r="AE100" s="252">
        <f>SUMIFS('Sekt-4.p'!$F:$F,'Sekt-4.p'!$A:$A,1,'Sekt-4.p'!$B:$B,$A100,'Sekt-4.p'!$D:$D,$D100)+SUMIFS('Sekt-4.p'!$L:$L,'Sekt-4.p'!$A:$A,1,'Sekt-4.p'!$B:$B,$A100,'Sekt-4.p'!$J:$J,$D100)+SUMIFS('Sekt-4.p'!$R:$R,'Sekt-4.p'!$A:$A,1,'Sekt-4.p'!$B:$B,$A100,'Sekt-4.p'!$P:$P,$D100)+SUMIFS('Sekt-4.p'!$X:$X,'Sekt-4.p'!$A:$A,1,'Sekt-4.p'!$B:$B,$A100,'Sekt-4.p'!$V:$V,$D100)+SUMIFS('Sekt-4.p'!$AD:$AD,'Sekt-4.p'!$A:$A,1,'Sekt-4.p'!$B:$B,$A100,'Sekt-4.p'!$AA:$AA,$D100)</f>
        <v>0</v>
      </c>
      <c r="AF100" s="191"/>
      <c r="AG100" s="183">
        <f>SUMIFS('Sekt-4.p'!$E:$E,'Sekt-4.p'!$A:$A,1,'Sekt-4.p'!$B:$B,$A100,'Sekt-4.p'!$D:$D,$D100)+SUMIFS('Sekt-4.p'!$K:$K,'Sekt-4.p'!$A:$A,1,'Sekt-4.p'!$B:$B,$A100,'Sekt-4.p'!$J:$J,$D100)+SUMIFS('Sekt-4.p'!$Q:$Q,'Sekt-4.p'!$A:$A,1,'Sekt-4.p'!$B:$B,$A100,'Sekt-4.p'!$P:$P,$D100)+SUMIFS('Sekt-4.p'!$W:$W,'Sekt-4.p'!$A:$A,1,'Sekt-4.p'!$B:$B,$A100,'Sekt-4.p'!$V:$V,$D100)+SUMIFS('Sekt-4.p'!$AC:$AC,'Sekt-4.p'!$A:$A,1,'Sekt-4.p'!$B:$B,$A100,'Sekt-4.p'!$AA:$AA,$D100)</f>
        <v>0</v>
      </c>
      <c r="AH100" s="252">
        <f>SUMIFS('Sekt-4.p'!$F:$F,'Sekt-4.p'!$A:$A,1,'Sekt-4.p'!$B:$B,$A100,'Sekt-4.p'!$D:$D,$D100)+SUMIFS('Sekt-4.p'!$L:$L,'Sekt-4.p'!$A:$A,1,'Sekt-4.p'!$B:$B,$A100,'Sekt-4.p'!$J:$J,$D100)+SUMIFS('Sekt-4.p'!$R:$R,'Sekt-4.p'!$A:$A,1,'Sekt-4.p'!$B:$B,$A100,'Sekt-4.p'!$P:$P,$D100)+SUMIFS('Sekt-4.p'!$X:$X,'Sekt-4.p'!$A:$A,1,'Sekt-4.p'!$B:$B,$A100,'Sekt-4.p'!$V:$V,$D100)+SUMIFS('Sekt-4.p'!$AD:$AD,'Sekt-4.p'!$A:$A,1,'Sekt-4.p'!$B:$B,$A100,'Sekt-4.p'!$AA:$AA,$D100)</f>
        <v>0</v>
      </c>
      <c r="AI100" s="184">
        <f t="shared" si="26"/>
        <v>0</v>
      </c>
      <c r="AJ100" s="257">
        <f t="shared" si="27"/>
        <v>0</v>
      </c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1:51" ht="12.75" customHeight="1" x14ac:dyDescent="0.15">
      <c r="A101" s="173"/>
      <c r="B101" s="217">
        <f>COUNTIF(C$10:C101,C101)</f>
        <v>0</v>
      </c>
      <c r="C101" s="220"/>
      <c r="D101" s="210"/>
      <c r="E101" s="189"/>
      <c r="F101" s="183">
        <f>SUMIFS('Sekt-1.p'!$E:$E,'Sekt-1.p'!$A:$A,1,'Sekt-1.p'!$B:$B,$A101,'Sekt-1.p'!$D:$D,$D101)+SUMIFS('Sekt-1.p'!$K:$K,'Sekt-1.p'!$A:$A,1,'Sekt-1.p'!$B:$B,$A101,'Sekt-1.p'!$J:$J,$D101)+SUMIFS('Sekt-1.p'!$Q:$Q,'Sekt-1.p'!$A:$A,1,'Sekt-1.p'!$B:$B,$A101,'Sekt-1.p'!$P:$P,$D101)+SUMIFS('Sekt-1.p'!$W:$W,'Sekt-1.p'!$A:$A,1,'Sekt-1.p'!$B:$B,$A101,'Sekt-1.p'!$V:$V,$D101)+SUMIFS('Sekt-1.p'!$AC:$AC,'Sekt-1.p'!$A:$A,1,'Sekt-1.p'!$B:$B,$A101,'Sekt-1.p'!$AA:$AA,$D101)</f>
        <v>0</v>
      </c>
      <c r="G101" s="252">
        <f>SUMIFS('Sekt-1.p'!$F:$F,'Sekt-1.p'!$A:$A,1,'Sekt-1.p'!$B:$B,$A101,'Sekt-1.p'!$D:$D,$D101)+SUMIFS('Sekt-1.p'!$L:$L,'Sekt-1.p'!$A:$A,1,'Sekt-1.p'!$B:$B,$A101,'Sekt-1.p'!$J:$J,$D101)+SUMIFS('Sekt-1.p'!$R:$R,'Sekt-1.p'!$A:$A,1,'Sekt-1.p'!$B:$B,$A101,'Sekt-1.p'!$P:$P,$D101)+SUMIFS('Sekt-1.p'!$X:$X,'Sekt-1.p'!$A:$A,1,'Sekt-1.p'!$B:$B,$A101,'Sekt-1.p'!$V:$V,$D101)+SUMIFS('Sekt-1.p'!$AD:$AD,'Sekt-1.p'!$A:$A,1,'Sekt-1.p'!$B:$B,$A101,'Sekt-1.p'!$AA:$AA,$D101)</f>
        <v>0</v>
      </c>
      <c r="H101" s="198"/>
      <c r="I101" s="183">
        <f>SUMIFS('Sekt-1.p'!$E:$E,'Sekt-1.p'!$A:$A,2,'Sekt-1.p'!$B:$B,$A101,'Sekt-1.p'!$D:$D,$D101)+SUMIFS('Sekt-1.p'!$K:$K,'Sekt-1.p'!$A:$A,2,'Sekt-1.p'!$B:$B,$A101,'Sekt-1.p'!$J:$J,$D101)+SUMIFS('Sekt-1.p'!$Q:$Q,'Sekt-1.p'!$A:$A,2,'Sekt-1.p'!$B:$B,$A101,'Sekt-1.p'!$P:$P,$D101)+SUMIFS('Sekt-1.p'!$W:$W,'Sekt-1.p'!$A:$A,2,'Sekt-1.p'!$B:$B,$A101,'Sekt-1.p'!$V:$V,$D101)+SUMIFS('Sekt-1.p'!$AC:$AC,'Sekt-1.p'!$A:$A,2,'Sekt-1.p'!$B:$B,$A101,'Sekt-1.p'!$AA:$AA,$D101)</f>
        <v>0</v>
      </c>
      <c r="J101" s="253">
        <f>SUMIFS('Sekt-1.p'!$F:$F,'Sekt-1.p'!$A:$A,2,'Sekt-1.p'!$B:$B,$A101,'Sekt-1.p'!$D:$D,$D101)+SUMIFS('Sekt-1.p'!$L:$L,'Sekt-1.p'!$A:$A,2,'Sekt-1.p'!$B:$B,$A101,'Sekt-1.p'!$J:$J,$D101)+SUMIFS('Sekt-1.p'!$R:$R,'Sekt-1.p'!$A:$A,2,'Sekt-1.p'!$B:$B,$A101,'Sekt-1.p'!$P:$P,$D101)+SUMIFS('Sekt-1.p'!$X:$X,'Sekt-1.p'!$A:$A,2,'Sekt-1.p'!$B:$B,$A101,'Sekt-1.p'!$V:$V,$D101)+SUMIFS('Sekt-1.p'!$AD:$AD,'Sekt-1.p'!$A:$A,2,'Sekt-1.p'!$B:$B,$A101,'Sekt-1.p'!$AA:$AA,$D101)</f>
        <v>0</v>
      </c>
      <c r="K101" s="184">
        <f t="shared" si="28"/>
        <v>0</v>
      </c>
      <c r="L101" s="185">
        <f t="shared" si="29"/>
        <v>0</v>
      </c>
      <c r="M101" s="193"/>
      <c r="N101" s="183">
        <f>SUMIFS('Sekt-2.p'!$E:$E,'Sekt-2.p'!$A:$A,1,'Sekt-2.p'!$B:$B,$A101,'Sekt-2.p'!$D:$D,$D101)+SUMIFS('Sekt-2.p'!$K:$K,'Sekt-2.p'!$A:$A,1,'Sekt-2.p'!$B:$B,$A101,'Sekt-2.p'!$J:$J,$D101)+SUMIFS('Sekt-2.p'!$Q:$Q,'Sekt-2.p'!$A:$A,1,'Sekt-2.p'!$B:$B,$A101,'Sekt-2.p'!$P:$P,$D101)+SUMIFS('Sekt-2.p'!$W:$W,'Sekt-2.p'!$A:$A,1,'Sekt-2.p'!$B:$B,$A101,'Sekt-2.p'!$V:$V,$D101)+SUMIFS('Sekt-2.p'!$AC:$AC,'Sekt-2.p'!$A:$A,1,'Sekt-2.p'!$B:$B,$A101,'Sekt-2.p'!$AA:$AA,$D101)</f>
        <v>0</v>
      </c>
      <c r="O101" s="252">
        <f>SUMIFS('Sekt-2.p'!$F:$F,'Sekt-2.p'!$A:$A,1,'Sekt-2.p'!$B:$B,$A101,'Sekt-2.p'!$D:$D,$D101)+SUMIFS('Sekt-2.p'!$L:$L,'Sekt-2.p'!$A:$A,1,'Sekt-2.p'!$B:$B,$A101,'Sekt-2.p'!$J:$J,$D101)+SUMIFS('Sekt-2.p'!$R:$R,'Sekt-2.p'!$A:$A,1,'Sekt-2.p'!$B:$B,$A101,'Sekt-2.p'!$P:$P,$D101)+SUMIFS('Sekt-2.p'!$X:$X,'Sekt-2.p'!$A:$A,1,'Sekt-2.p'!$B:$B,$A101,'Sekt-2.p'!$V:$V,$D101)+SUMIFS('Sekt-2.p'!$AD:$AD,'Sekt-2.p'!$A:$A,1,'Sekt-2.p'!$B:$B,$A101,'Sekt-2.p'!$AA:$AA,$D101)</f>
        <v>0</v>
      </c>
      <c r="P101" s="191"/>
      <c r="Q101" s="183">
        <f>SUMIFS('Sekt-2.p'!$E:$E,'Sekt-2.p'!$A:$A,2,'Sekt-2.p'!$B:$B,$A101,'Sekt-2.p'!$D:$D,$D101)+SUMIFS('Sekt-2.p'!$K:$K,'Sekt-2.p'!$A:$A,2,'Sekt-2.p'!$B:$B,$A101,'Sekt-2.p'!$J:$J,$D101)+SUMIFS('Sekt-2.p'!$Q:$Q,'Sekt-2.p'!$A:$A,2,'Sekt-2.p'!$B:$B,$A101,'Sekt-2.p'!$P:$P,$D101)+SUMIFS('Sekt-2.p'!$W:$W,'Sekt-2.p'!$A:$A,2,'Sekt-2.p'!$B:$B,$A101,'Sekt-2.p'!$V:$V,$D101)+SUMIFS('Sekt-2.p'!$AC:$AC,'Sekt-2.p'!$A:$A,2,'Sekt-2.p'!$B:$B,$A101,'Sekt-2.p'!$AA:$AA,$D101)</f>
        <v>0</v>
      </c>
      <c r="R101" s="253">
        <f>SUMIFS('Sekt-2.p'!$F:$F,'Sekt-2.p'!$A:$A,2,'Sekt-2.p'!$B:$B,$A101,'Sekt-2.p'!$D:$D,$D101)+SUMIFS('Sekt-2.p'!$L:$L,'Sekt-2.p'!$A:$A,2,'Sekt-2.p'!$B:$B,$A101,'Sekt-2.p'!$J:$J,$D101)+SUMIFS('Sekt-2.p'!$R:$R,'Sekt-2.p'!$A:$A,2,'Sekt-2.p'!$B:$B,$A101,'Sekt-2.p'!$P:$P,$D101)+SUMIFS('Sekt-2.p'!$X:$X,'Sekt-2.p'!$A:$A,2,'Sekt-2.p'!$B:$B,$A101,'Sekt-2.p'!$V:$V,$D101)+SUMIFS('Sekt-2.p'!$AD:$AD,'Sekt-2.p'!$A:$A,2,'Sekt-2.p'!$B:$B,$A101,'Sekt-2.p'!$AA:$AA,$D101)</f>
        <v>0</v>
      </c>
      <c r="S101" s="184">
        <f t="shared" si="22"/>
        <v>0</v>
      </c>
      <c r="T101" s="185">
        <f t="shared" si="23"/>
        <v>0</v>
      </c>
      <c r="U101" s="191"/>
      <c r="V101" s="183">
        <f>SUMIFS('Sekt-3.p'!$E:$E,'Sekt-3.p'!$A:$A,1,'Sekt-3.p'!$B:$B,$A101,'Sekt-3.p'!$D:$D,$D101)+SUMIFS('Sekt-3.p'!$K:$K,'Sekt-3.p'!$A:$A,1,'Sekt-3.p'!$B:$B,$A101,'Sekt-3.p'!$J:$J,$D101)+SUMIFS('Sekt-3.p'!$Q:$Q,'Sekt-3.p'!$A:$A,1,'Sekt-3.p'!$B:$B,$A101,'Sekt-3.p'!$P:$P,$D101)+SUMIFS('Sekt-3.p'!$W:$W,'Sekt-3.p'!$A:$A,1,'Sekt-3.p'!$B:$B,$A101,'Sekt-3.p'!$V:$V,$D101)+SUMIFS('Sekt-3.p'!$AC:$AC,'Sekt-3.p'!$A:$A,1,'Sekt-3.p'!$B:$B,$A101,'Sekt-3.p'!$AA:$AA,$D101)</f>
        <v>0</v>
      </c>
      <c r="W101" s="252">
        <f>SUMIFS('Sekt-3.p'!$F:$F,'Sekt-3.p'!$A:$A,1,'Sekt-3.p'!$B:$B,$A101,'Sekt-3.p'!$D:$D,$D101)+SUMIFS('Sekt-3.p'!$L:$L,'Sekt-3.p'!$A:$A,1,'Sekt-3.p'!$B:$B,$A101,'Sekt-3.p'!$J:$J,$D101)+SUMIFS('Sekt-3.p'!$R:$R,'Sekt-3.p'!$A:$A,1,'Sekt-3.p'!$B:$B,$A101,'Sekt-3.p'!$P:$P,$D101)+SUMIFS('Sekt-3.p'!$X:$X,'Sekt-3.p'!$A:$A,1,'Sekt-3.p'!$B:$B,$A101,'Sekt-3.p'!$V:$V,$D101)+SUMIFS('Sekt-3.p'!$AD:$AD,'Sekt-3.p'!$A:$A,1,'Sekt-3.p'!$B:$B,$A101,'Sekt-3.p'!$AA:$AA,$D101)</f>
        <v>0</v>
      </c>
      <c r="X101" s="191"/>
      <c r="Y101" s="183">
        <f>SUMIFS('Sekt-3.p'!$E:$E,'Sekt-3.p'!$A:$A,2,'Sekt-3.p'!$B:$B,$A101,'Sekt-3.p'!$D:$D,$D101)+SUMIFS('Sekt-3.p'!$K:$K,'Sekt-3.p'!$A:$A,2,'Sekt-3.p'!$B:$B,$A101,'Sekt-3.p'!$J:$J,$D101)+SUMIFS('Sekt-3.p'!$Q:$Q,'Sekt-3.p'!$A:$A,2,'Sekt-3.p'!$B:$B,$A101,'Sekt-3.p'!$P:$P,$D101)+SUMIFS('Sekt-3.p'!$W:$W,'Sekt-3.p'!$A:$A,2,'Sekt-3.p'!$B:$B,$A101,'Sekt-3.p'!$V:$V,$D101)+SUMIFS('Sekt-3.p'!$AC:$AC,'Sekt-3.p'!$A:$A,2,'Sekt-3.p'!$B:$B,$A101,'Sekt-3.p'!$AA:$AA,$D101)</f>
        <v>0</v>
      </c>
      <c r="Z101" s="252">
        <f>SUMIFS('Sekt-3.p'!$F:$F,'Sekt-3.p'!$A:$A,2,'Sekt-3.p'!$B:$B,$A101,'Sekt-3.p'!$D:$D,$D101)+SUMIFS('Sekt-3.p'!$L:$L,'Sekt-3.p'!$A:$A,2,'Sekt-3.p'!$B:$B,$A101,'Sekt-3.p'!$J:$J,$D101)+SUMIFS('Sekt-3.p'!$R:$R,'Sekt-3.p'!$A:$A,2,'Sekt-3.p'!$B:$B,$A101,'Sekt-3.p'!$P:$P,$D101)+SUMIFS('Sekt-3.p'!$X:$X,'Sekt-3.p'!$A:$A,2,'Sekt-3.p'!$B:$B,$A101,'Sekt-3.p'!$V:$V,$D101)+SUMIFS('Sekt-3.p'!$AD:$AD,'Sekt-3.p'!$A:$A,2,'Sekt-3.p'!$B:$B,$A101,'Sekt-3.p'!$AA:$AA,$D101)</f>
        <v>0</v>
      </c>
      <c r="AA101" s="184">
        <f t="shared" si="24"/>
        <v>0</v>
      </c>
      <c r="AB101" s="254">
        <f t="shared" si="25"/>
        <v>0</v>
      </c>
      <c r="AC101" s="191"/>
      <c r="AD101" s="183">
        <f>SUMIFS('Sekt-4.p'!$E:$E,'Sekt-4.p'!$A:$A,1,'Sekt-4.p'!$B:$B,$A101,'Sekt-4.p'!$D:$D,$D101)+SUMIFS('Sekt-4.p'!$K:$K,'Sekt-4.p'!$A:$A,1,'Sekt-4.p'!$B:$B,$A101,'Sekt-4.p'!$J:$J,$D101)+SUMIFS('Sekt-4.p'!$Q:$Q,'Sekt-4.p'!$A:$A,1,'Sekt-4.p'!$B:$B,$A101,'Sekt-4.p'!$P:$P,$D101)+SUMIFS('Sekt-4.p'!$W:$W,'Sekt-4.p'!$A:$A,1,'Sekt-4.p'!$B:$B,$A101,'Sekt-4.p'!$V:$V,$D101)+SUMIFS('Sekt-4.p'!$AC:$AC,'Sekt-4.p'!$A:$A,1,'Sekt-4.p'!$B:$B,$A101,'Sekt-4.p'!$AA:$AA,$D101)</f>
        <v>0</v>
      </c>
      <c r="AE101" s="252">
        <f>SUMIFS('Sekt-4.p'!$F:$F,'Sekt-4.p'!$A:$A,1,'Sekt-4.p'!$B:$B,$A101,'Sekt-4.p'!$D:$D,$D101)+SUMIFS('Sekt-4.p'!$L:$L,'Sekt-4.p'!$A:$A,1,'Sekt-4.p'!$B:$B,$A101,'Sekt-4.p'!$J:$J,$D101)+SUMIFS('Sekt-4.p'!$R:$R,'Sekt-4.p'!$A:$A,1,'Sekt-4.p'!$B:$B,$A101,'Sekt-4.p'!$P:$P,$D101)+SUMIFS('Sekt-4.p'!$X:$X,'Sekt-4.p'!$A:$A,1,'Sekt-4.p'!$B:$B,$A101,'Sekt-4.p'!$V:$V,$D101)+SUMIFS('Sekt-4.p'!$AD:$AD,'Sekt-4.p'!$A:$A,1,'Sekt-4.p'!$B:$B,$A101,'Sekt-4.p'!$AA:$AA,$D101)</f>
        <v>0</v>
      </c>
      <c r="AF101" s="191"/>
      <c r="AG101" s="183">
        <f>SUMIFS('Sekt-4.p'!$E:$E,'Sekt-4.p'!$A:$A,1,'Sekt-4.p'!$B:$B,$A101,'Sekt-4.p'!$D:$D,$D101)+SUMIFS('Sekt-4.p'!$K:$K,'Sekt-4.p'!$A:$A,1,'Sekt-4.p'!$B:$B,$A101,'Sekt-4.p'!$J:$J,$D101)+SUMIFS('Sekt-4.p'!$Q:$Q,'Sekt-4.p'!$A:$A,1,'Sekt-4.p'!$B:$B,$A101,'Sekt-4.p'!$P:$P,$D101)+SUMIFS('Sekt-4.p'!$W:$W,'Sekt-4.p'!$A:$A,1,'Sekt-4.p'!$B:$B,$A101,'Sekt-4.p'!$V:$V,$D101)+SUMIFS('Sekt-4.p'!$AC:$AC,'Sekt-4.p'!$A:$A,1,'Sekt-4.p'!$B:$B,$A101,'Sekt-4.p'!$AA:$AA,$D101)</f>
        <v>0</v>
      </c>
      <c r="AH101" s="252">
        <f>SUMIFS('Sekt-4.p'!$F:$F,'Sekt-4.p'!$A:$A,1,'Sekt-4.p'!$B:$B,$A101,'Sekt-4.p'!$D:$D,$D101)+SUMIFS('Sekt-4.p'!$L:$L,'Sekt-4.p'!$A:$A,1,'Sekt-4.p'!$B:$B,$A101,'Sekt-4.p'!$J:$J,$D101)+SUMIFS('Sekt-4.p'!$R:$R,'Sekt-4.p'!$A:$A,1,'Sekt-4.p'!$B:$B,$A101,'Sekt-4.p'!$P:$P,$D101)+SUMIFS('Sekt-4.p'!$X:$X,'Sekt-4.p'!$A:$A,1,'Sekt-4.p'!$B:$B,$A101,'Sekt-4.p'!$V:$V,$D101)+SUMIFS('Sekt-4.p'!$AD:$AD,'Sekt-4.p'!$A:$A,1,'Sekt-4.p'!$B:$B,$A101,'Sekt-4.p'!$AA:$AA,$D101)</f>
        <v>0</v>
      </c>
      <c r="AI101" s="184">
        <f t="shared" si="26"/>
        <v>0</v>
      </c>
      <c r="AJ101" s="257">
        <f t="shared" si="27"/>
        <v>0</v>
      </c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1:51" ht="12.75" customHeight="1" x14ac:dyDescent="0.15">
      <c r="A102" s="173"/>
      <c r="B102" s="217">
        <f>COUNTIF(C$10:C102,C102)</f>
        <v>0</v>
      </c>
      <c r="C102" s="220"/>
      <c r="D102" s="210"/>
      <c r="E102" s="189"/>
      <c r="F102" s="183">
        <f>SUMIFS('Sekt-1.p'!$E:$E,'Sekt-1.p'!$A:$A,1,'Sekt-1.p'!$B:$B,$A102,'Sekt-1.p'!$D:$D,$D102)+SUMIFS('Sekt-1.p'!$K:$K,'Sekt-1.p'!$A:$A,1,'Sekt-1.p'!$B:$B,$A102,'Sekt-1.p'!$J:$J,$D102)+SUMIFS('Sekt-1.p'!$Q:$Q,'Sekt-1.p'!$A:$A,1,'Sekt-1.p'!$B:$B,$A102,'Sekt-1.p'!$P:$P,$D102)+SUMIFS('Sekt-1.p'!$W:$W,'Sekt-1.p'!$A:$A,1,'Sekt-1.p'!$B:$B,$A102,'Sekt-1.p'!$V:$V,$D102)+SUMIFS('Sekt-1.p'!$AC:$AC,'Sekt-1.p'!$A:$A,1,'Sekt-1.p'!$B:$B,$A102,'Sekt-1.p'!$AA:$AA,$D102)</f>
        <v>0</v>
      </c>
      <c r="G102" s="252">
        <f>SUMIFS('Sekt-1.p'!$F:$F,'Sekt-1.p'!$A:$A,1,'Sekt-1.p'!$B:$B,$A102,'Sekt-1.p'!$D:$D,$D102)+SUMIFS('Sekt-1.p'!$L:$L,'Sekt-1.p'!$A:$A,1,'Sekt-1.p'!$B:$B,$A102,'Sekt-1.p'!$J:$J,$D102)+SUMIFS('Sekt-1.p'!$R:$R,'Sekt-1.p'!$A:$A,1,'Sekt-1.p'!$B:$B,$A102,'Sekt-1.p'!$P:$P,$D102)+SUMIFS('Sekt-1.p'!$X:$X,'Sekt-1.p'!$A:$A,1,'Sekt-1.p'!$B:$B,$A102,'Sekt-1.p'!$V:$V,$D102)+SUMIFS('Sekt-1.p'!$AD:$AD,'Sekt-1.p'!$A:$A,1,'Sekt-1.p'!$B:$B,$A102,'Sekt-1.p'!$AA:$AA,$D102)</f>
        <v>0</v>
      </c>
      <c r="H102" s="198"/>
      <c r="I102" s="183">
        <f>SUMIFS('Sekt-1.p'!$E:$E,'Sekt-1.p'!$A:$A,2,'Sekt-1.p'!$B:$B,$A102,'Sekt-1.p'!$D:$D,$D102)+SUMIFS('Sekt-1.p'!$K:$K,'Sekt-1.p'!$A:$A,2,'Sekt-1.p'!$B:$B,$A102,'Sekt-1.p'!$J:$J,$D102)+SUMIFS('Sekt-1.p'!$Q:$Q,'Sekt-1.p'!$A:$A,2,'Sekt-1.p'!$B:$B,$A102,'Sekt-1.p'!$P:$P,$D102)+SUMIFS('Sekt-1.p'!$W:$W,'Sekt-1.p'!$A:$A,2,'Sekt-1.p'!$B:$B,$A102,'Sekt-1.p'!$V:$V,$D102)+SUMIFS('Sekt-1.p'!$AC:$AC,'Sekt-1.p'!$A:$A,2,'Sekt-1.p'!$B:$B,$A102,'Sekt-1.p'!$AA:$AA,$D102)</f>
        <v>0</v>
      </c>
      <c r="J102" s="253">
        <f>SUMIFS('Sekt-1.p'!$F:$F,'Sekt-1.p'!$A:$A,2,'Sekt-1.p'!$B:$B,$A102,'Sekt-1.p'!$D:$D,$D102)+SUMIFS('Sekt-1.p'!$L:$L,'Sekt-1.p'!$A:$A,2,'Sekt-1.p'!$B:$B,$A102,'Sekt-1.p'!$J:$J,$D102)+SUMIFS('Sekt-1.p'!$R:$R,'Sekt-1.p'!$A:$A,2,'Sekt-1.p'!$B:$B,$A102,'Sekt-1.p'!$P:$P,$D102)+SUMIFS('Sekt-1.p'!$X:$X,'Sekt-1.p'!$A:$A,2,'Sekt-1.p'!$B:$B,$A102,'Sekt-1.p'!$V:$V,$D102)+SUMIFS('Sekt-1.p'!$AD:$AD,'Sekt-1.p'!$A:$A,2,'Sekt-1.p'!$B:$B,$A102,'Sekt-1.p'!$AA:$AA,$D102)</f>
        <v>0</v>
      </c>
      <c r="K102" s="184">
        <f t="shared" si="28"/>
        <v>0</v>
      </c>
      <c r="L102" s="185">
        <f t="shared" si="29"/>
        <v>0</v>
      </c>
      <c r="M102" s="193"/>
      <c r="N102" s="183">
        <f>SUMIFS('Sekt-2.p'!$E:$E,'Sekt-2.p'!$A:$A,1,'Sekt-2.p'!$B:$B,$A102,'Sekt-2.p'!$D:$D,$D102)+SUMIFS('Sekt-2.p'!$K:$K,'Sekt-2.p'!$A:$A,1,'Sekt-2.p'!$B:$B,$A102,'Sekt-2.p'!$J:$J,$D102)+SUMIFS('Sekt-2.p'!$Q:$Q,'Sekt-2.p'!$A:$A,1,'Sekt-2.p'!$B:$B,$A102,'Sekt-2.p'!$P:$P,$D102)+SUMIFS('Sekt-2.p'!$W:$W,'Sekt-2.p'!$A:$A,1,'Sekt-2.p'!$B:$B,$A102,'Sekt-2.p'!$V:$V,$D102)+SUMIFS('Sekt-2.p'!$AC:$AC,'Sekt-2.p'!$A:$A,1,'Sekt-2.p'!$B:$B,$A102,'Sekt-2.p'!$AA:$AA,$D102)</f>
        <v>0</v>
      </c>
      <c r="O102" s="252">
        <f>SUMIFS('Sekt-2.p'!$F:$F,'Sekt-2.p'!$A:$A,1,'Sekt-2.p'!$B:$B,$A102,'Sekt-2.p'!$D:$D,$D102)+SUMIFS('Sekt-2.p'!$L:$L,'Sekt-2.p'!$A:$A,1,'Sekt-2.p'!$B:$B,$A102,'Sekt-2.p'!$J:$J,$D102)+SUMIFS('Sekt-2.p'!$R:$R,'Sekt-2.p'!$A:$A,1,'Sekt-2.p'!$B:$B,$A102,'Sekt-2.p'!$P:$P,$D102)+SUMIFS('Sekt-2.p'!$X:$X,'Sekt-2.p'!$A:$A,1,'Sekt-2.p'!$B:$B,$A102,'Sekt-2.p'!$V:$V,$D102)+SUMIFS('Sekt-2.p'!$AD:$AD,'Sekt-2.p'!$A:$A,1,'Sekt-2.p'!$B:$B,$A102,'Sekt-2.p'!$AA:$AA,$D102)</f>
        <v>0</v>
      </c>
      <c r="P102" s="191"/>
      <c r="Q102" s="183">
        <f>SUMIFS('Sekt-2.p'!$E:$E,'Sekt-2.p'!$A:$A,2,'Sekt-2.p'!$B:$B,$A102,'Sekt-2.p'!$D:$D,$D102)+SUMIFS('Sekt-2.p'!$K:$K,'Sekt-2.p'!$A:$A,2,'Sekt-2.p'!$B:$B,$A102,'Sekt-2.p'!$J:$J,$D102)+SUMIFS('Sekt-2.p'!$Q:$Q,'Sekt-2.p'!$A:$A,2,'Sekt-2.p'!$B:$B,$A102,'Sekt-2.p'!$P:$P,$D102)+SUMIFS('Sekt-2.p'!$W:$W,'Sekt-2.p'!$A:$A,2,'Sekt-2.p'!$B:$B,$A102,'Sekt-2.p'!$V:$V,$D102)+SUMIFS('Sekt-2.p'!$AC:$AC,'Sekt-2.p'!$A:$A,2,'Sekt-2.p'!$B:$B,$A102,'Sekt-2.p'!$AA:$AA,$D102)</f>
        <v>0</v>
      </c>
      <c r="R102" s="253">
        <f>SUMIFS('Sekt-2.p'!$F:$F,'Sekt-2.p'!$A:$A,2,'Sekt-2.p'!$B:$B,$A102,'Sekt-2.p'!$D:$D,$D102)+SUMIFS('Sekt-2.p'!$L:$L,'Sekt-2.p'!$A:$A,2,'Sekt-2.p'!$B:$B,$A102,'Sekt-2.p'!$J:$J,$D102)+SUMIFS('Sekt-2.p'!$R:$R,'Sekt-2.p'!$A:$A,2,'Sekt-2.p'!$B:$B,$A102,'Sekt-2.p'!$P:$P,$D102)+SUMIFS('Sekt-2.p'!$X:$X,'Sekt-2.p'!$A:$A,2,'Sekt-2.p'!$B:$B,$A102,'Sekt-2.p'!$V:$V,$D102)+SUMIFS('Sekt-2.p'!$AD:$AD,'Sekt-2.p'!$A:$A,2,'Sekt-2.p'!$B:$B,$A102,'Sekt-2.p'!$AA:$AA,$D102)</f>
        <v>0</v>
      </c>
      <c r="S102" s="184">
        <f t="shared" si="22"/>
        <v>0</v>
      </c>
      <c r="T102" s="185">
        <f t="shared" si="23"/>
        <v>0</v>
      </c>
      <c r="U102" s="191"/>
      <c r="V102" s="183">
        <f>SUMIFS('Sekt-3.p'!$E:$E,'Sekt-3.p'!$A:$A,1,'Sekt-3.p'!$B:$B,$A102,'Sekt-3.p'!$D:$D,$D102)+SUMIFS('Sekt-3.p'!$K:$K,'Sekt-3.p'!$A:$A,1,'Sekt-3.p'!$B:$B,$A102,'Sekt-3.p'!$J:$J,$D102)+SUMIFS('Sekt-3.p'!$Q:$Q,'Sekt-3.p'!$A:$A,1,'Sekt-3.p'!$B:$B,$A102,'Sekt-3.p'!$P:$P,$D102)+SUMIFS('Sekt-3.p'!$W:$W,'Sekt-3.p'!$A:$A,1,'Sekt-3.p'!$B:$B,$A102,'Sekt-3.p'!$V:$V,$D102)+SUMIFS('Sekt-3.p'!$AC:$AC,'Sekt-3.p'!$A:$A,1,'Sekt-3.p'!$B:$B,$A102,'Sekt-3.p'!$AA:$AA,$D102)</f>
        <v>0</v>
      </c>
      <c r="W102" s="252">
        <f>SUMIFS('Sekt-3.p'!$F:$F,'Sekt-3.p'!$A:$A,1,'Sekt-3.p'!$B:$B,$A102,'Sekt-3.p'!$D:$D,$D102)+SUMIFS('Sekt-3.p'!$L:$L,'Sekt-3.p'!$A:$A,1,'Sekt-3.p'!$B:$B,$A102,'Sekt-3.p'!$J:$J,$D102)+SUMIFS('Sekt-3.p'!$R:$R,'Sekt-3.p'!$A:$A,1,'Sekt-3.p'!$B:$B,$A102,'Sekt-3.p'!$P:$P,$D102)+SUMIFS('Sekt-3.p'!$X:$X,'Sekt-3.p'!$A:$A,1,'Sekt-3.p'!$B:$B,$A102,'Sekt-3.p'!$V:$V,$D102)+SUMIFS('Sekt-3.p'!$AD:$AD,'Sekt-3.p'!$A:$A,1,'Sekt-3.p'!$B:$B,$A102,'Sekt-3.p'!$AA:$AA,$D102)</f>
        <v>0</v>
      </c>
      <c r="X102" s="191"/>
      <c r="Y102" s="183">
        <f>SUMIFS('Sekt-3.p'!$E:$E,'Sekt-3.p'!$A:$A,2,'Sekt-3.p'!$B:$B,$A102,'Sekt-3.p'!$D:$D,$D102)+SUMIFS('Sekt-3.p'!$K:$K,'Sekt-3.p'!$A:$A,2,'Sekt-3.p'!$B:$B,$A102,'Sekt-3.p'!$J:$J,$D102)+SUMIFS('Sekt-3.p'!$Q:$Q,'Sekt-3.p'!$A:$A,2,'Sekt-3.p'!$B:$B,$A102,'Sekt-3.p'!$P:$P,$D102)+SUMIFS('Sekt-3.p'!$W:$W,'Sekt-3.p'!$A:$A,2,'Sekt-3.p'!$B:$B,$A102,'Sekt-3.p'!$V:$V,$D102)+SUMIFS('Sekt-3.p'!$AC:$AC,'Sekt-3.p'!$A:$A,2,'Sekt-3.p'!$B:$B,$A102,'Sekt-3.p'!$AA:$AA,$D102)</f>
        <v>0</v>
      </c>
      <c r="Z102" s="252">
        <f>SUMIFS('Sekt-3.p'!$F:$F,'Sekt-3.p'!$A:$A,2,'Sekt-3.p'!$B:$B,$A102,'Sekt-3.p'!$D:$D,$D102)+SUMIFS('Sekt-3.p'!$L:$L,'Sekt-3.p'!$A:$A,2,'Sekt-3.p'!$B:$B,$A102,'Sekt-3.p'!$J:$J,$D102)+SUMIFS('Sekt-3.p'!$R:$R,'Sekt-3.p'!$A:$A,2,'Sekt-3.p'!$B:$B,$A102,'Sekt-3.p'!$P:$P,$D102)+SUMIFS('Sekt-3.p'!$X:$X,'Sekt-3.p'!$A:$A,2,'Sekt-3.p'!$B:$B,$A102,'Sekt-3.p'!$V:$V,$D102)+SUMIFS('Sekt-3.p'!$AD:$AD,'Sekt-3.p'!$A:$A,2,'Sekt-3.p'!$B:$B,$A102,'Sekt-3.p'!$AA:$AA,$D102)</f>
        <v>0</v>
      </c>
      <c r="AA102" s="184">
        <f t="shared" si="24"/>
        <v>0</v>
      </c>
      <c r="AB102" s="254">
        <f t="shared" si="25"/>
        <v>0</v>
      </c>
      <c r="AC102" s="191"/>
      <c r="AD102" s="183">
        <f>SUMIFS('Sekt-4.p'!$E:$E,'Sekt-4.p'!$A:$A,1,'Sekt-4.p'!$B:$B,$A102,'Sekt-4.p'!$D:$D,$D102)+SUMIFS('Sekt-4.p'!$K:$K,'Sekt-4.p'!$A:$A,1,'Sekt-4.p'!$B:$B,$A102,'Sekt-4.p'!$J:$J,$D102)+SUMIFS('Sekt-4.p'!$Q:$Q,'Sekt-4.p'!$A:$A,1,'Sekt-4.p'!$B:$B,$A102,'Sekt-4.p'!$P:$P,$D102)+SUMIFS('Sekt-4.p'!$W:$W,'Sekt-4.p'!$A:$A,1,'Sekt-4.p'!$B:$B,$A102,'Sekt-4.p'!$V:$V,$D102)+SUMIFS('Sekt-4.p'!$AC:$AC,'Sekt-4.p'!$A:$A,1,'Sekt-4.p'!$B:$B,$A102,'Sekt-4.p'!$AA:$AA,$D102)</f>
        <v>0</v>
      </c>
      <c r="AE102" s="252">
        <f>SUMIFS('Sekt-4.p'!$F:$F,'Sekt-4.p'!$A:$A,1,'Sekt-4.p'!$B:$B,$A102,'Sekt-4.p'!$D:$D,$D102)+SUMIFS('Sekt-4.p'!$L:$L,'Sekt-4.p'!$A:$A,1,'Sekt-4.p'!$B:$B,$A102,'Sekt-4.p'!$J:$J,$D102)+SUMIFS('Sekt-4.p'!$R:$R,'Sekt-4.p'!$A:$A,1,'Sekt-4.p'!$B:$B,$A102,'Sekt-4.p'!$P:$P,$D102)+SUMIFS('Sekt-4.p'!$X:$X,'Sekt-4.p'!$A:$A,1,'Sekt-4.p'!$B:$B,$A102,'Sekt-4.p'!$V:$V,$D102)+SUMIFS('Sekt-4.p'!$AD:$AD,'Sekt-4.p'!$A:$A,1,'Sekt-4.p'!$B:$B,$A102,'Sekt-4.p'!$AA:$AA,$D102)</f>
        <v>0</v>
      </c>
      <c r="AF102" s="191"/>
      <c r="AG102" s="183">
        <f>SUMIFS('Sekt-4.p'!$E:$E,'Sekt-4.p'!$A:$A,1,'Sekt-4.p'!$B:$B,$A102,'Sekt-4.p'!$D:$D,$D102)+SUMIFS('Sekt-4.p'!$K:$K,'Sekt-4.p'!$A:$A,1,'Sekt-4.p'!$B:$B,$A102,'Sekt-4.p'!$J:$J,$D102)+SUMIFS('Sekt-4.p'!$Q:$Q,'Sekt-4.p'!$A:$A,1,'Sekt-4.p'!$B:$B,$A102,'Sekt-4.p'!$P:$P,$D102)+SUMIFS('Sekt-4.p'!$W:$W,'Sekt-4.p'!$A:$A,1,'Sekt-4.p'!$B:$B,$A102,'Sekt-4.p'!$V:$V,$D102)+SUMIFS('Sekt-4.p'!$AC:$AC,'Sekt-4.p'!$A:$A,1,'Sekt-4.p'!$B:$B,$A102,'Sekt-4.p'!$AA:$AA,$D102)</f>
        <v>0</v>
      </c>
      <c r="AH102" s="252">
        <f>SUMIFS('Sekt-4.p'!$F:$F,'Sekt-4.p'!$A:$A,1,'Sekt-4.p'!$B:$B,$A102,'Sekt-4.p'!$D:$D,$D102)+SUMIFS('Sekt-4.p'!$L:$L,'Sekt-4.p'!$A:$A,1,'Sekt-4.p'!$B:$B,$A102,'Sekt-4.p'!$J:$J,$D102)+SUMIFS('Sekt-4.p'!$R:$R,'Sekt-4.p'!$A:$A,1,'Sekt-4.p'!$B:$B,$A102,'Sekt-4.p'!$P:$P,$D102)+SUMIFS('Sekt-4.p'!$X:$X,'Sekt-4.p'!$A:$A,1,'Sekt-4.p'!$B:$B,$A102,'Sekt-4.p'!$V:$V,$D102)+SUMIFS('Sekt-4.p'!$AD:$AD,'Sekt-4.p'!$A:$A,1,'Sekt-4.p'!$B:$B,$A102,'Sekt-4.p'!$AA:$AA,$D102)</f>
        <v>0</v>
      </c>
      <c r="AI102" s="184">
        <f t="shared" si="26"/>
        <v>0</v>
      </c>
      <c r="AJ102" s="257">
        <f t="shared" si="27"/>
        <v>0</v>
      </c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1:51" ht="12.75" customHeight="1" x14ac:dyDescent="0.15">
      <c r="A103" s="173"/>
      <c r="B103" s="217">
        <f>COUNTIF(C$10:C103,C103)</f>
        <v>0</v>
      </c>
      <c r="C103" s="220"/>
      <c r="D103" s="209"/>
      <c r="E103" s="189"/>
      <c r="F103" s="183">
        <f>SUMIFS('Sekt-1.p'!$E:$E,'Sekt-1.p'!$A:$A,1,'Sekt-1.p'!$B:$B,$A103,'Sekt-1.p'!$D:$D,$D103)+SUMIFS('Sekt-1.p'!$K:$K,'Sekt-1.p'!$A:$A,1,'Sekt-1.p'!$B:$B,$A103,'Sekt-1.p'!$J:$J,$D103)+SUMIFS('Sekt-1.p'!$Q:$Q,'Sekt-1.p'!$A:$A,1,'Sekt-1.p'!$B:$B,$A103,'Sekt-1.p'!$P:$P,$D103)+SUMIFS('Sekt-1.p'!$W:$W,'Sekt-1.p'!$A:$A,1,'Sekt-1.p'!$B:$B,$A103,'Sekt-1.p'!$V:$V,$D103)+SUMIFS('Sekt-1.p'!$AC:$AC,'Sekt-1.p'!$A:$A,1,'Sekt-1.p'!$B:$B,$A103,'Sekt-1.p'!$AA:$AA,$D103)</f>
        <v>0</v>
      </c>
      <c r="G103" s="252">
        <f>SUMIFS('Sekt-1.p'!$F:$F,'Sekt-1.p'!$A:$A,1,'Sekt-1.p'!$B:$B,$A103,'Sekt-1.p'!$D:$D,$D103)+SUMIFS('Sekt-1.p'!$L:$L,'Sekt-1.p'!$A:$A,1,'Sekt-1.p'!$B:$B,$A103,'Sekt-1.p'!$J:$J,$D103)+SUMIFS('Sekt-1.p'!$R:$R,'Sekt-1.p'!$A:$A,1,'Sekt-1.p'!$B:$B,$A103,'Sekt-1.p'!$P:$P,$D103)+SUMIFS('Sekt-1.p'!$X:$X,'Sekt-1.p'!$A:$A,1,'Sekt-1.p'!$B:$B,$A103,'Sekt-1.p'!$V:$V,$D103)+SUMIFS('Sekt-1.p'!$AD:$AD,'Sekt-1.p'!$A:$A,1,'Sekt-1.p'!$B:$B,$A103,'Sekt-1.p'!$AA:$AA,$D103)</f>
        <v>0</v>
      </c>
      <c r="H103" s="198"/>
      <c r="I103" s="183">
        <f>SUMIFS('Sekt-1.p'!$E:$E,'Sekt-1.p'!$A:$A,2,'Sekt-1.p'!$B:$B,$A103,'Sekt-1.p'!$D:$D,$D103)+SUMIFS('Sekt-1.p'!$K:$K,'Sekt-1.p'!$A:$A,2,'Sekt-1.p'!$B:$B,$A103,'Sekt-1.p'!$J:$J,$D103)+SUMIFS('Sekt-1.p'!$Q:$Q,'Sekt-1.p'!$A:$A,2,'Sekt-1.p'!$B:$B,$A103,'Sekt-1.p'!$P:$P,$D103)+SUMIFS('Sekt-1.p'!$W:$W,'Sekt-1.p'!$A:$A,2,'Sekt-1.p'!$B:$B,$A103,'Sekt-1.p'!$V:$V,$D103)+SUMIFS('Sekt-1.p'!$AC:$AC,'Sekt-1.p'!$A:$A,2,'Sekt-1.p'!$B:$B,$A103,'Sekt-1.p'!$AA:$AA,$D103)</f>
        <v>0</v>
      </c>
      <c r="J103" s="253">
        <f>SUMIFS('Sekt-1.p'!$F:$F,'Sekt-1.p'!$A:$A,2,'Sekt-1.p'!$B:$B,$A103,'Sekt-1.p'!$D:$D,$D103)+SUMIFS('Sekt-1.p'!$L:$L,'Sekt-1.p'!$A:$A,2,'Sekt-1.p'!$B:$B,$A103,'Sekt-1.p'!$J:$J,$D103)+SUMIFS('Sekt-1.p'!$R:$R,'Sekt-1.p'!$A:$A,2,'Sekt-1.p'!$B:$B,$A103,'Sekt-1.p'!$P:$P,$D103)+SUMIFS('Sekt-1.p'!$X:$X,'Sekt-1.p'!$A:$A,2,'Sekt-1.p'!$B:$B,$A103,'Sekt-1.p'!$V:$V,$D103)+SUMIFS('Sekt-1.p'!$AD:$AD,'Sekt-1.p'!$A:$A,2,'Sekt-1.p'!$B:$B,$A103,'Sekt-1.p'!$AA:$AA,$D103)</f>
        <v>0</v>
      </c>
      <c r="K103" s="184">
        <f t="shared" si="28"/>
        <v>0</v>
      </c>
      <c r="L103" s="185">
        <f t="shared" si="29"/>
        <v>0</v>
      </c>
      <c r="M103" s="193"/>
      <c r="N103" s="183">
        <f>SUMIFS('Sekt-2.p'!$E:$E,'Sekt-2.p'!$A:$A,1,'Sekt-2.p'!$B:$B,$A103,'Sekt-2.p'!$D:$D,$D103)+SUMIFS('Sekt-2.p'!$K:$K,'Sekt-2.p'!$A:$A,1,'Sekt-2.p'!$B:$B,$A103,'Sekt-2.p'!$J:$J,$D103)+SUMIFS('Sekt-2.p'!$Q:$Q,'Sekt-2.p'!$A:$A,1,'Sekt-2.p'!$B:$B,$A103,'Sekt-2.p'!$P:$P,$D103)+SUMIFS('Sekt-2.p'!$W:$W,'Sekt-2.p'!$A:$A,1,'Sekt-2.p'!$B:$B,$A103,'Sekt-2.p'!$V:$V,$D103)+SUMIFS('Sekt-2.p'!$AC:$AC,'Sekt-2.p'!$A:$A,1,'Sekt-2.p'!$B:$B,$A103,'Sekt-2.p'!$AA:$AA,$D103)</f>
        <v>0</v>
      </c>
      <c r="O103" s="252">
        <f>SUMIFS('Sekt-2.p'!$F:$F,'Sekt-2.p'!$A:$A,1,'Sekt-2.p'!$B:$B,$A103,'Sekt-2.p'!$D:$D,$D103)+SUMIFS('Sekt-2.p'!$L:$L,'Sekt-2.p'!$A:$A,1,'Sekt-2.p'!$B:$B,$A103,'Sekt-2.p'!$J:$J,$D103)+SUMIFS('Sekt-2.p'!$R:$R,'Sekt-2.p'!$A:$A,1,'Sekt-2.p'!$B:$B,$A103,'Sekt-2.p'!$P:$P,$D103)+SUMIFS('Sekt-2.p'!$X:$X,'Sekt-2.p'!$A:$A,1,'Sekt-2.p'!$B:$B,$A103,'Sekt-2.p'!$V:$V,$D103)+SUMIFS('Sekt-2.p'!$AD:$AD,'Sekt-2.p'!$A:$A,1,'Sekt-2.p'!$B:$B,$A103,'Sekt-2.p'!$AA:$AA,$D103)</f>
        <v>0</v>
      </c>
      <c r="P103" s="191"/>
      <c r="Q103" s="183">
        <f>SUMIFS('Sekt-2.p'!$E:$E,'Sekt-2.p'!$A:$A,2,'Sekt-2.p'!$B:$B,$A103,'Sekt-2.p'!$D:$D,$D103)+SUMIFS('Sekt-2.p'!$K:$K,'Sekt-2.p'!$A:$A,2,'Sekt-2.p'!$B:$B,$A103,'Sekt-2.p'!$J:$J,$D103)+SUMIFS('Sekt-2.p'!$Q:$Q,'Sekt-2.p'!$A:$A,2,'Sekt-2.p'!$B:$B,$A103,'Sekt-2.p'!$P:$P,$D103)+SUMIFS('Sekt-2.p'!$W:$W,'Sekt-2.p'!$A:$A,2,'Sekt-2.p'!$B:$B,$A103,'Sekt-2.p'!$V:$V,$D103)+SUMIFS('Sekt-2.p'!$AC:$AC,'Sekt-2.p'!$A:$A,2,'Sekt-2.p'!$B:$B,$A103,'Sekt-2.p'!$AA:$AA,$D103)</f>
        <v>0</v>
      </c>
      <c r="R103" s="253">
        <f>SUMIFS('Sekt-2.p'!$F:$F,'Sekt-2.p'!$A:$A,2,'Sekt-2.p'!$B:$B,$A103,'Sekt-2.p'!$D:$D,$D103)+SUMIFS('Sekt-2.p'!$L:$L,'Sekt-2.p'!$A:$A,2,'Sekt-2.p'!$B:$B,$A103,'Sekt-2.p'!$J:$J,$D103)+SUMIFS('Sekt-2.p'!$R:$R,'Sekt-2.p'!$A:$A,2,'Sekt-2.p'!$B:$B,$A103,'Sekt-2.p'!$P:$P,$D103)+SUMIFS('Sekt-2.p'!$X:$X,'Sekt-2.p'!$A:$A,2,'Sekt-2.p'!$B:$B,$A103,'Sekt-2.p'!$V:$V,$D103)+SUMIFS('Sekt-2.p'!$AD:$AD,'Sekt-2.p'!$A:$A,2,'Sekt-2.p'!$B:$B,$A103,'Sekt-2.p'!$AA:$AA,$D103)</f>
        <v>0</v>
      </c>
      <c r="S103" s="184">
        <f t="shared" si="22"/>
        <v>0</v>
      </c>
      <c r="T103" s="185">
        <f t="shared" si="23"/>
        <v>0</v>
      </c>
      <c r="U103" s="191"/>
      <c r="V103" s="183">
        <f>SUMIFS('Sekt-3.p'!$E:$E,'Sekt-3.p'!$A:$A,1,'Sekt-3.p'!$B:$B,$A103,'Sekt-3.p'!$D:$D,$D103)+SUMIFS('Sekt-3.p'!$K:$K,'Sekt-3.p'!$A:$A,1,'Sekt-3.p'!$B:$B,$A103,'Sekt-3.p'!$J:$J,$D103)+SUMIFS('Sekt-3.p'!$Q:$Q,'Sekt-3.p'!$A:$A,1,'Sekt-3.p'!$B:$B,$A103,'Sekt-3.p'!$P:$P,$D103)+SUMIFS('Sekt-3.p'!$W:$W,'Sekt-3.p'!$A:$A,1,'Sekt-3.p'!$B:$B,$A103,'Sekt-3.p'!$V:$V,$D103)+SUMIFS('Sekt-3.p'!$AC:$AC,'Sekt-3.p'!$A:$A,1,'Sekt-3.p'!$B:$B,$A103,'Sekt-3.p'!$AA:$AA,$D103)</f>
        <v>0</v>
      </c>
      <c r="W103" s="252">
        <f>SUMIFS('Sekt-3.p'!$F:$F,'Sekt-3.p'!$A:$A,1,'Sekt-3.p'!$B:$B,$A103,'Sekt-3.p'!$D:$D,$D103)+SUMIFS('Sekt-3.p'!$L:$L,'Sekt-3.p'!$A:$A,1,'Sekt-3.p'!$B:$B,$A103,'Sekt-3.p'!$J:$J,$D103)+SUMIFS('Sekt-3.p'!$R:$R,'Sekt-3.p'!$A:$A,1,'Sekt-3.p'!$B:$B,$A103,'Sekt-3.p'!$P:$P,$D103)+SUMIFS('Sekt-3.p'!$X:$X,'Sekt-3.p'!$A:$A,1,'Sekt-3.p'!$B:$B,$A103,'Sekt-3.p'!$V:$V,$D103)+SUMIFS('Sekt-3.p'!$AD:$AD,'Sekt-3.p'!$A:$A,1,'Sekt-3.p'!$B:$B,$A103,'Sekt-3.p'!$AA:$AA,$D103)</f>
        <v>0</v>
      </c>
      <c r="X103" s="191"/>
      <c r="Y103" s="183">
        <f>SUMIFS('Sekt-3.p'!$E:$E,'Sekt-3.p'!$A:$A,2,'Sekt-3.p'!$B:$B,$A103,'Sekt-3.p'!$D:$D,$D103)+SUMIFS('Sekt-3.p'!$K:$K,'Sekt-3.p'!$A:$A,2,'Sekt-3.p'!$B:$B,$A103,'Sekt-3.p'!$J:$J,$D103)+SUMIFS('Sekt-3.p'!$Q:$Q,'Sekt-3.p'!$A:$A,2,'Sekt-3.p'!$B:$B,$A103,'Sekt-3.p'!$P:$P,$D103)+SUMIFS('Sekt-3.p'!$W:$W,'Sekt-3.p'!$A:$A,2,'Sekt-3.p'!$B:$B,$A103,'Sekt-3.p'!$V:$V,$D103)+SUMIFS('Sekt-3.p'!$AC:$AC,'Sekt-3.p'!$A:$A,2,'Sekt-3.p'!$B:$B,$A103,'Sekt-3.p'!$AA:$AA,$D103)</f>
        <v>0</v>
      </c>
      <c r="Z103" s="252">
        <f>SUMIFS('Sekt-3.p'!$F:$F,'Sekt-3.p'!$A:$A,2,'Sekt-3.p'!$B:$B,$A103,'Sekt-3.p'!$D:$D,$D103)+SUMIFS('Sekt-3.p'!$L:$L,'Sekt-3.p'!$A:$A,2,'Sekt-3.p'!$B:$B,$A103,'Sekt-3.p'!$J:$J,$D103)+SUMIFS('Sekt-3.p'!$R:$R,'Sekt-3.p'!$A:$A,2,'Sekt-3.p'!$B:$B,$A103,'Sekt-3.p'!$P:$P,$D103)+SUMIFS('Sekt-3.p'!$X:$X,'Sekt-3.p'!$A:$A,2,'Sekt-3.p'!$B:$B,$A103,'Sekt-3.p'!$V:$V,$D103)+SUMIFS('Sekt-3.p'!$AD:$AD,'Sekt-3.p'!$A:$A,2,'Sekt-3.p'!$B:$B,$A103,'Sekt-3.p'!$AA:$AA,$D103)</f>
        <v>0</v>
      </c>
      <c r="AA103" s="184">
        <f t="shared" si="24"/>
        <v>0</v>
      </c>
      <c r="AB103" s="254">
        <f t="shared" si="25"/>
        <v>0</v>
      </c>
      <c r="AC103" s="191"/>
      <c r="AD103" s="183">
        <f>SUMIFS('Sekt-4.p'!$E:$E,'Sekt-4.p'!$A:$A,1,'Sekt-4.p'!$B:$B,$A103,'Sekt-4.p'!$D:$D,$D103)+SUMIFS('Sekt-4.p'!$K:$K,'Sekt-4.p'!$A:$A,1,'Sekt-4.p'!$B:$B,$A103,'Sekt-4.p'!$J:$J,$D103)+SUMIFS('Sekt-4.p'!$Q:$Q,'Sekt-4.p'!$A:$A,1,'Sekt-4.p'!$B:$B,$A103,'Sekt-4.p'!$P:$P,$D103)+SUMIFS('Sekt-4.p'!$W:$W,'Sekt-4.p'!$A:$A,1,'Sekt-4.p'!$B:$B,$A103,'Sekt-4.p'!$V:$V,$D103)+SUMIFS('Sekt-4.p'!$AC:$AC,'Sekt-4.p'!$A:$A,1,'Sekt-4.p'!$B:$B,$A103,'Sekt-4.p'!$AA:$AA,$D103)</f>
        <v>0</v>
      </c>
      <c r="AE103" s="252">
        <f>SUMIFS('Sekt-4.p'!$F:$F,'Sekt-4.p'!$A:$A,1,'Sekt-4.p'!$B:$B,$A103,'Sekt-4.p'!$D:$D,$D103)+SUMIFS('Sekt-4.p'!$L:$L,'Sekt-4.p'!$A:$A,1,'Sekt-4.p'!$B:$B,$A103,'Sekt-4.p'!$J:$J,$D103)+SUMIFS('Sekt-4.p'!$R:$R,'Sekt-4.p'!$A:$A,1,'Sekt-4.p'!$B:$B,$A103,'Sekt-4.p'!$P:$P,$D103)+SUMIFS('Sekt-4.p'!$X:$X,'Sekt-4.p'!$A:$A,1,'Sekt-4.p'!$B:$B,$A103,'Sekt-4.p'!$V:$V,$D103)+SUMIFS('Sekt-4.p'!$AD:$AD,'Sekt-4.p'!$A:$A,1,'Sekt-4.p'!$B:$B,$A103,'Sekt-4.p'!$AA:$AA,$D103)</f>
        <v>0</v>
      </c>
      <c r="AF103" s="191"/>
      <c r="AG103" s="183">
        <f>SUMIFS('Sekt-4.p'!$E:$E,'Sekt-4.p'!$A:$A,1,'Sekt-4.p'!$B:$B,$A103,'Sekt-4.p'!$D:$D,$D103)+SUMIFS('Sekt-4.p'!$K:$K,'Sekt-4.p'!$A:$A,1,'Sekt-4.p'!$B:$B,$A103,'Sekt-4.p'!$J:$J,$D103)+SUMIFS('Sekt-4.p'!$Q:$Q,'Sekt-4.p'!$A:$A,1,'Sekt-4.p'!$B:$B,$A103,'Sekt-4.p'!$P:$P,$D103)+SUMIFS('Sekt-4.p'!$W:$W,'Sekt-4.p'!$A:$A,1,'Sekt-4.p'!$B:$B,$A103,'Sekt-4.p'!$V:$V,$D103)+SUMIFS('Sekt-4.p'!$AC:$AC,'Sekt-4.p'!$A:$A,1,'Sekt-4.p'!$B:$B,$A103,'Sekt-4.p'!$AA:$AA,$D103)</f>
        <v>0</v>
      </c>
      <c r="AH103" s="252">
        <f>SUMIFS('Sekt-4.p'!$F:$F,'Sekt-4.p'!$A:$A,1,'Sekt-4.p'!$B:$B,$A103,'Sekt-4.p'!$D:$D,$D103)+SUMIFS('Sekt-4.p'!$L:$L,'Sekt-4.p'!$A:$A,1,'Sekt-4.p'!$B:$B,$A103,'Sekt-4.p'!$J:$J,$D103)+SUMIFS('Sekt-4.p'!$R:$R,'Sekt-4.p'!$A:$A,1,'Sekt-4.p'!$B:$B,$A103,'Sekt-4.p'!$P:$P,$D103)+SUMIFS('Sekt-4.p'!$X:$X,'Sekt-4.p'!$A:$A,1,'Sekt-4.p'!$B:$B,$A103,'Sekt-4.p'!$V:$V,$D103)+SUMIFS('Sekt-4.p'!$AD:$AD,'Sekt-4.p'!$A:$A,1,'Sekt-4.p'!$B:$B,$A103,'Sekt-4.p'!$AA:$AA,$D103)</f>
        <v>0</v>
      </c>
      <c r="AI103" s="184">
        <f t="shared" si="26"/>
        <v>0</v>
      </c>
      <c r="AJ103" s="257">
        <f t="shared" si="27"/>
        <v>0</v>
      </c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1:51" ht="12.75" customHeight="1" x14ac:dyDescent="0.15">
      <c r="A104" s="173"/>
      <c r="B104" s="217">
        <f>COUNTIF(C$10:C104,C104)</f>
        <v>0</v>
      </c>
      <c r="C104" s="220"/>
      <c r="D104" s="209"/>
      <c r="E104" s="189"/>
      <c r="F104" s="183">
        <f>SUMIFS('Sekt-1.p'!$E:$E,'Sekt-1.p'!$A:$A,1,'Sekt-1.p'!$B:$B,$A104,'Sekt-1.p'!$D:$D,$D104)+SUMIFS('Sekt-1.p'!$K:$K,'Sekt-1.p'!$A:$A,1,'Sekt-1.p'!$B:$B,$A104,'Sekt-1.p'!$J:$J,$D104)+SUMIFS('Sekt-1.p'!$Q:$Q,'Sekt-1.p'!$A:$A,1,'Sekt-1.p'!$B:$B,$A104,'Sekt-1.p'!$P:$P,$D104)+SUMIFS('Sekt-1.p'!$W:$W,'Sekt-1.p'!$A:$A,1,'Sekt-1.p'!$B:$B,$A104,'Sekt-1.p'!$V:$V,$D104)+SUMIFS('Sekt-1.p'!$AC:$AC,'Sekt-1.p'!$A:$A,1,'Sekt-1.p'!$B:$B,$A104,'Sekt-1.p'!$AA:$AA,$D104)</f>
        <v>0</v>
      </c>
      <c r="G104" s="252">
        <f>SUMIFS('Sekt-1.p'!$F:$F,'Sekt-1.p'!$A:$A,1,'Sekt-1.p'!$B:$B,$A104,'Sekt-1.p'!$D:$D,$D104)+SUMIFS('Sekt-1.p'!$L:$L,'Sekt-1.p'!$A:$A,1,'Sekt-1.p'!$B:$B,$A104,'Sekt-1.p'!$J:$J,$D104)+SUMIFS('Sekt-1.p'!$R:$R,'Sekt-1.p'!$A:$A,1,'Sekt-1.p'!$B:$B,$A104,'Sekt-1.p'!$P:$P,$D104)+SUMIFS('Sekt-1.p'!$X:$X,'Sekt-1.p'!$A:$A,1,'Sekt-1.p'!$B:$B,$A104,'Sekt-1.p'!$V:$V,$D104)+SUMIFS('Sekt-1.p'!$AD:$AD,'Sekt-1.p'!$A:$A,1,'Sekt-1.p'!$B:$B,$A104,'Sekt-1.p'!$AA:$AA,$D104)</f>
        <v>0</v>
      </c>
      <c r="H104" s="198"/>
      <c r="I104" s="183">
        <f>SUMIFS('Sekt-1.p'!$E:$E,'Sekt-1.p'!$A:$A,2,'Sekt-1.p'!$B:$B,$A104,'Sekt-1.p'!$D:$D,$D104)+SUMIFS('Sekt-1.p'!$K:$K,'Sekt-1.p'!$A:$A,2,'Sekt-1.p'!$B:$B,$A104,'Sekt-1.p'!$J:$J,$D104)+SUMIFS('Sekt-1.p'!$Q:$Q,'Sekt-1.p'!$A:$A,2,'Sekt-1.p'!$B:$B,$A104,'Sekt-1.p'!$P:$P,$D104)+SUMIFS('Sekt-1.p'!$W:$W,'Sekt-1.p'!$A:$A,2,'Sekt-1.p'!$B:$B,$A104,'Sekt-1.p'!$V:$V,$D104)+SUMIFS('Sekt-1.p'!$AC:$AC,'Sekt-1.p'!$A:$A,2,'Sekt-1.p'!$B:$B,$A104,'Sekt-1.p'!$AA:$AA,$D104)</f>
        <v>0</v>
      </c>
      <c r="J104" s="253">
        <f>SUMIFS('Sekt-1.p'!$F:$F,'Sekt-1.p'!$A:$A,2,'Sekt-1.p'!$B:$B,$A104,'Sekt-1.p'!$D:$D,$D104)+SUMIFS('Sekt-1.p'!$L:$L,'Sekt-1.p'!$A:$A,2,'Sekt-1.p'!$B:$B,$A104,'Sekt-1.p'!$J:$J,$D104)+SUMIFS('Sekt-1.p'!$R:$R,'Sekt-1.p'!$A:$A,2,'Sekt-1.p'!$B:$B,$A104,'Sekt-1.p'!$P:$P,$D104)+SUMIFS('Sekt-1.p'!$X:$X,'Sekt-1.p'!$A:$A,2,'Sekt-1.p'!$B:$B,$A104,'Sekt-1.p'!$V:$V,$D104)+SUMIFS('Sekt-1.p'!$AD:$AD,'Sekt-1.p'!$A:$A,2,'Sekt-1.p'!$B:$B,$A104,'Sekt-1.p'!$AA:$AA,$D104)</f>
        <v>0</v>
      </c>
      <c r="K104" s="184">
        <f t="shared" si="28"/>
        <v>0</v>
      </c>
      <c r="L104" s="185">
        <f t="shared" si="29"/>
        <v>0</v>
      </c>
      <c r="M104" s="193"/>
      <c r="N104" s="183">
        <f>SUMIFS('Sekt-2.p'!$E:$E,'Sekt-2.p'!$A:$A,1,'Sekt-2.p'!$B:$B,$A104,'Sekt-2.p'!$D:$D,$D104)+SUMIFS('Sekt-2.p'!$K:$K,'Sekt-2.p'!$A:$A,1,'Sekt-2.p'!$B:$B,$A104,'Sekt-2.p'!$J:$J,$D104)+SUMIFS('Sekt-2.p'!$Q:$Q,'Sekt-2.p'!$A:$A,1,'Sekt-2.p'!$B:$B,$A104,'Sekt-2.p'!$P:$P,$D104)+SUMIFS('Sekt-2.p'!$W:$W,'Sekt-2.p'!$A:$A,1,'Sekt-2.p'!$B:$B,$A104,'Sekt-2.p'!$V:$V,$D104)+SUMIFS('Sekt-2.p'!$AC:$AC,'Sekt-2.p'!$A:$A,1,'Sekt-2.p'!$B:$B,$A104,'Sekt-2.p'!$AA:$AA,$D104)</f>
        <v>0</v>
      </c>
      <c r="O104" s="252">
        <f>SUMIFS('Sekt-2.p'!$F:$F,'Sekt-2.p'!$A:$A,1,'Sekt-2.p'!$B:$B,$A104,'Sekt-2.p'!$D:$D,$D104)+SUMIFS('Sekt-2.p'!$L:$L,'Sekt-2.p'!$A:$A,1,'Sekt-2.p'!$B:$B,$A104,'Sekt-2.p'!$J:$J,$D104)+SUMIFS('Sekt-2.p'!$R:$R,'Sekt-2.p'!$A:$A,1,'Sekt-2.p'!$B:$B,$A104,'Sekt-2.p'!$P:$P,$D104)+SUMIFS('Sekt-2.p'!$X:$X,'Sekt-2.p'!$A:$A,1,'Sekt-2.p'!$B:$B,$A104,'Sekt-2.p'!$V:$V,$D104)+SUMIFS('Sekt-2.p'!$AD:$AD,'Sekt-2.p'!$A:$A,1,'Sekt-2.p'!$B:$B,$A104,'Sekt-2.p'!$AA:$AA,$D104)</f>
        <v>0</v>
      </c>
      <c r="P104" s="191"/>
      <c r="Q104" s="183">
        <f>SUMIFS('Sekt-2.p'!$E:$E,'Sekt-2.p'!$A:$A,2,'Sekt-2.p'!$B:$B,$A104,'Sekt-2.p'!$D:$D,$D104)+SUMIFS('Sekt-2.p'!$K:$K,'Sekt-2.p'!$A:$A,2,'Sekt-2.p'!$B:$B,$A104,'Sekt-2.p'!$J:$J,$D104)+SUMIFS('Sekt-2.p'!$Q:$Q,'Sekt-2.p'!$A:$A,2,'Sekt-2.p'!$B:$B,$A104,'Sekt-2.p'!$P:$P,$D104)+SUMIFS('Sekt-2.p'!$W:$W,'Sekt-2.p'!$A:$A,2,'Sekt-2.p'!$B:$B,$A104,'Sekt-2.p'!$V:$V,$D104)+SUMIFS('Sekt-2.p'!$AC:$AC,'Sekt-2.p'!$A:$A,2,'Sekt-2.p'!$B:$B,$A104,'Sekt-2.p'!$AA:$AA,$D104)</f>
        <v>0</v>
      </c>
      <c r="R104" s="253">
        <f>SUMIFS('Sekt-2.p'!$F:$F,'Sekt-2.p'!$A:$A,2,'Sekt-2.p'!$B:$B,$A104,'Sekt-2.p'!$D:$D,$D104)+SUMIFS('Sekt-2.p'!$L:$L,'Sekt-2.p'!$A:$A,2,'Sekt-2.p'!$B:$B,$A104,'Sekt-2.p'!$J:$J,$D104)+SUMIFS('Sekt-2.p'!$R:$R,'Sekt-2.p'!$A:$A,2,'Sekt-2.p'!$B:$B,$A104,'Sekt-2.p'!$P:$P,$D104)+SUMIFS('Sekt-2.p'!$X:$X,'Sekt-2.p'!$A:$A,2,'Sekt-2.p'!$B:$B,$A104,'Sekt-2.p'!$V:$V,$D104)+SUMIFS('Sekt-2.p'!$AD:$AD,'Sekt-2.p'!$A:$A,2,'Sekt-2.p'!$B:$B,$A104,'Sekt-2.p'!$AA:$AA,$D104)</f>
        <v>0</v>
      </c>
      <c r="S104" s="184">
        <f t="shared" si="22"/>
        <v>0</v>
      </c>
      <c r="T104" s="185">
        <f t="shared" si="23"/>
        <v>0</v>
      </c>
      <c r="U104" s="191"/>
      <c r="V104" s="183">
        <f>SUMIFS('Sekt-3.p'!$E:$E,'Sekt-3.p'!$A:$A,1,'Sekt-3.p'!$B:$B,$A104,'Sekt-3.p'!$D:$D,$D104)+SUMIFS('Sekt-3.p'!$K:$K,'Sekt-3.p'!$A:$A,1,'Sekt-3.p'!$B:$B,$A104,'Sekt-3.p'!$J:$J,$D104)+SUMIFS('Sekt-3.p'!$Q:$Q,'Sekt-3.p'!$A:$A,1,'Sekt-3.p'!$B:$B,$A104,'Sekt-3.p'!$P:$P,$D104)+SUMIFS('Sekt-3.p'!$W:$W,'Sekt-3.p'!$A:$A,1,'Sekt-3.p'!$B:$B,$A104,'Sekt-3.p'!$V:$V,$D104)+SUMIFS('Sekt-3.p'!$AC:$AC,'Sekt-3.p'!$A:$A,1,'Sekt-3.p'!$B:$B,$A104,'Sekt-3.p'!$AA:$AA,$D104)</f>
        <v>0</v>
      </c>
      <c r="W104" s="252">
        <f>SUMIFS('Sekt-3.p'!$F:$F,'Sekt-3.p'!$A:$A,1,'Sekt-3.p'!$B:$B,$A104,'Sekt-3.p'!$D:$D,$D104)+SUMIFS('Sekt-3.p'!$L:$L,'Sekt-3.p'!$A:$A,1,'Sekt-3.p'!$B:$B,$A104,'Sekt-3.p'!$J:$J,$D104)+SUMIFS('Sekt-3.p'!$R:$R,'Sekt-3.p'!$A:$A,1,'Sekt-3.p'!$B:$B,$A104,'Sekt-3.p'!$P:$P,$D104)+SUMIFS('Sekt-3.p'!$X:$X,'Sekt-3.p'!$A:$A,1,'Sekt-3.p'!$B:$B,$A104,'Sekt-3.p'!$V:$V,$D104)+SUMIFS('Sekt-3.p'!$AD:$AD,'Sekt-3.p'!$A:$A,1,'Sekt-3.p'!$B:$B,$A104,'Sekt-3.p'!$AA:$AA,$D104)</f>
        <v>0</v>
      </c>
      <c r="X104" s="191"/>
      <c r="Y104" s="183">
        <f>SUMIFS('Sekt-3.p'!$E:$E,'Sekt-3.p'!$A:$A,2,'Sekt-3.p'!$B:$B,$A104,'Sekt-3.p'!$D:$D,$D104)+SUMIFS('Sekt-3.p'!$K:$K,'Sekt-3.p'!$A:$A,2,'Sekt-3.p'!$B:$B,$A104,'Sekt-3.p'!$J:$J,$D104)+SUMIFS('Sekt-3.p'!$Q:$Q,'Sekt-3.p'!$A:$A,2,'Sekt-3.p'!$B:$B,$A104,'Sekt-3.p'!$P:$P,$D104)+SUMIFS('Sekt-3.p'!$W:$W,'Sekt-3.p'!$A:$A,2,'Sekt-3.p'!$B:$B,$A104,'Sekt-3.p'!$V:$V,$D104)+SUMIFS('Sekt-3.p'!$AC:$AC,'Sekt-3.p'!$A:$A,2,'Sekt-3.p'!$B:$B,$A104,'Sekt-3.p'!$AA:$AA,$D104)</f>
        <v>0</v>
      </c>
      <c r="Z104" s="252">
        <f>SUMIFS('Sekt-3.p'!$F:$F,'Sekt-3.p'!$A:$A,2,'Sekt-3.p'!$B:$B,$A104,'Sekt-3.p'!$D:$D,$D104)+SUMIFS('Sekt-3.p'!$L:$L,'Sekt-3.p'!$A:$A,2,'Sekt-3.p'!$B:$B,$A104,'Sekt-3.p'!$J:$J,$D104)+SUMIFS('Sekt-3.p'!$R:$R,'Sekt-3.p'!$A:$A,2,'Sekt-3.p'!$B:$B,$A104,'Sekt-3.p'!$P:$P,$D104)+SUMIFS('Sekt-3.p'!$X:$X,'Sekt-3.p'!$A:$A,2,'Sekt-3.p'!$B:$B,$A104,'Sekt-3.p'!$V:$V,$D104)+SUMIFS('Sekt-3.p'!$AD:$AD,'Sekt-3.p'!$A:$A,2,'Sekt-3.p'!$B:$B,$A104,'Sekt-3.p'!$AA:$AA,$D104)</f>
        <v>0</v>
      </c>
      <c r="AA104" s="184">
        <f t="shared" si="24"/>
        <v>0</v>
      </c>
      <c r="AB104" s="254">
        <f t="shared" si="25"/>
        <v>0</v>
      </c>
      <c r="AC104" s="191"/>
      <c r="AD104" s="183">
        <f>SUMIFS('Sekt-4.p'!$E:$E,'Sekt-4.p'!$A:$A,1,'Sekt-4.p'!$B:$B,$A104,'Sekt-4.p'!$D:$D,$D104)+SUMIFS('Sekt-4.p'!$K:$K,'Sekt-4.p'!$A:$A,1,'Sekt-4.p'!$B:$B,$A104,'Sekt-4.p'!$J:$J,$D104)+SUMIFS('Sekt-4.p'!$Q:$Q,'Sekt-4.p'!$A:$A,1,'Sekt-4.p'!$B:$B,$A104,'Sekt-4.p'!$P:$P,$D104)+SUMIFS('Sekt-4.p'!$W:$W,'Sekt-4.p'!$A:$A,1,'Sekt-4.p'!$B:$B,$A104,'Sekt-4.p'!$V:$V,$D104)+SUMIFS('Sekt-4.p'!$AC:$AC,'Sekt-4.p'!$A:$A,1,'Sekt-4.p'!$B:$B,$A104,'Sekt-4.p'!$AA:$AA,$D104)</f>
        <v>0</v>
      </c>
      <c r="AE104" s="252">
        <f>SUMIFS('Sekt-4.p'!$F:$F,'Sekt-4.p'!$A:$A,1,'Sekt-4.p'!$B:$B,$A104,'Sekt-4.p'!$D:$D,$D104)+SUMIFS('Sekt-4.p'!$L:$L,'Sekt-4.p'!$A:$A,1,'Sekt-4.p'!$B:$B,$A104,'Sekt-4.p'!$J:$J,$D104)+SUMIFS('Sekt-4.p'!$R:$R,'Sekt-4.p'!$A:$A,1,'Sekt-4.p'!$B:$B,$A104,'Sekt-4.p'!$P:$P,$D104)+SUMIFS('Sekt-4.p'!$X:$X,'Sekt-4.p'!$A:$A,1,'Sekt-4.p'!$B:$B,$A104,'Sekt-4.p'!$V:$V,$D104)+SUMIFS('Sekt-4.p'!$AD:$AD,'Sekt-4.p'!$A:$A,1,'Sekt-4.p'!$B:$B,$A104,'Sekt-4.p'!$AA:$AA,$D104)</f>
        <v>0</v>
      </c>
      <c r="AF104" s="191"/>
      <c r="AG104" s="183">
        <f>SUMIFS('Sekt-4.p'!$E:$E,'Sekt-4.p'!$A:$A,1,'Sekt-4.p'!$B:$B,$A104,'Sekt-4.p'!$D:$D,$D104)+SUMIFS('Sekt-4.p'!$K:$K,'Sekt-4.p'!$A:$A,1,'Sekt-4.p'!$B:$B,$A104,'Sekt-4.p'!$J:$J,$D104)+SUMIFS('Sekt-4.p'!$Q:$Q,'Sekt-4.p'!$A:$A,1,'Sekt-4.p'!$B:$B,$A104,'Sekt-4.p'!$P:$P,$D104)+SUMIFS('Sekt-4.p'!$W:$W,'Sekt-4.p'!$A:$A,1,'Sekt-4.p'!$B:$B,$A104,'Sekt-4.p'!$V:$V,$D104)+SUMIFS('Sekt-4.p'!$AC:$AC,'Sekt-4.p'!$A:$A,1,'Sekt-4.p'!$B:$B,$A104,'Sekt-4.p'!$AA:$AA,$D104)</f>
        <v>0</v>
      </c>
      <c r="AH104" s="252">
        <f>SUMIFS('Sekt-4.p'!$F:$F,'Sekt-4.p'!$A:$A,1,'Sekt-4.p'!$B:$B,$A104,'Sekt-4.p'!$D:$D,$D104)+SUMIFS('Sekt-4.p'!$L:$L,'Sekt-4.p'!$A:$A,1,'Sekt-4.p'!$B:$B,$A104,'Sekt-4.p'!$J:$J,$D104)+SUMIFS('Sekt-4.p'!$R:$R,'Sekt-4.p'!$A:$A,1,'Sekt-4.p'!$B:$B,$A104,'Sekt-4.p'!$P:$P,$D104)+SUMIFS('Sekt-4.p'!$X:$X,'Sekt-4.p'!$A:$A,1,'Sekt-4.p'!$B:$B,$A104,'Sekt-4.p'!$V:$V,$D104)+SUMIFS('Sekt-4.p'!$AD:$AD,'Sekt-4.p'!$A:$A,1,'Sekt-4.p'!$B:$B,$A104,'Sekt-4.p'!$AA:$AA,$D104)</f>
        <v>0</v>
      </c>
      <c r="AI104" s="184">
        <f t="shared" si="26"/>
        <v>0</v>
      </c>
      <c r="AJ104" s="257">
        <f t="shared" si="27"/>
        <v>0</v>
      </c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1:51" ht="12.75" customHeight="1" x14ac:dyDescent="0.15">
      <c r="A105" s="173"/>
      <c r="B105" s="217">
        <f>COUNTIF(C$10:C105,C105)</f>
        <v>0</v>
      </c>
      <c r="C105" s="220"/>
      <c r="D105" s="213"/>
      <c r="E105" s="189"/>
      <c r="F105" s="183">
        <f>SUMIFS('Sekt-1.p'!$E:$E,'Sekt-1.p'!$A:$A,1,'Sekt-1.p'!$B:$B,$A105,'Sekt-1.p'!$D:$D,$D105)+SUMIFS('Sekt-1.p'!$K:$K,'Sekt-1.p'!$A:$A,1,'Sekt-1.p'!$B:$B,$A105,'Sekt-1.p'!$J:$J,$D105)+SUMIFS('Sekt-1.p'!$Q:$Q,'Sekt-1.p'!$A:$A,1,'Sekt-1.p'!$B:$B,$A105,'Sekt-1.p'!$P:$P,$D105)+SUMIFS('Sekt-1.p'!$W:$W,'Sekt-1.p'!$A:$A,1,'Sekt-1.p'!$B:$B,$A105,'Sekt-1.p'!$V:$V,$D105)+SUMIFS('Sekt-1.p'!$AC:$AC,'Sekt-1.p'!$A:$A,1,'Sekt-1.p'!$B:$B,$A105,'Sekt-1.p'!$AA:$AA,$D105)</f>
        <v>0</v>
      </c>
      <c r="G105" s="252">
        <f>SUMIFS('Sekt-1.p'!$F:$F,'Sekt-1.p'!$A:$A,1,'Sekt-1.p'!$B:$B,$A105,'Sekt-1.p'!$D:$D,$D105)+SUMIFS('Sekt-1.p'!$L:$L,'Sekt-1.p'!$A:$A,1,'Sekt-1.p'!$B:$B,$A105,'Sekt-1.p'!$J:$J,$D105)+SUMIFS('Sekt-1.p'!$R:$R,'Sekt-1.p'!$A:$A,1,'Sekt-1.p'!$B:$B,$A105,'Sekt-1.p'!$P:$P,$D105)+SUMIFS('Sekt-1.p'!$X:$X,'Sekt-1.p'!$A:$A,1,'Sekt-1.p'!$B:$B,$A105,'Sekt-1.p'!$V:$V,$D105)+SUMIFS('Sekt-1.p'!$AD:$AD,'Sekt-1.p'!$A:$A,1,'Sekt-1.p'!$B:$B,$A105,'Sekt-1.p'!$AA:$AA,$D105)</f>
        <v>0</v>
      </c>
      <c r="H105" s="198"/>
      <c r="I105" s="183">
        <f>SUMIFS('Sekt-1.p'!$E:$E,'Sekt-1.p'!$A:$A,2,'Sekt-1.p'!$B:$B,$A105,'Sekt-1.p'!$D:$D,$D105)+SUMIFS('Sekt-1.p'!$K:$K,'Sekt-1.p'!$A:$A,2,'Sekt-1.p'!$B:$B,$A105,'Sekt-1.p'!$J:$J,$D105)+SUMIFS('Sekt-1.p'!$Q:$Q,'Sekt-1.p'!$A:$A,2,'Sekt-1.p'!$B:$B,$A105,'Sekt-1.p'!$P:$P,$D105)+SUMIFS('Sekt-1.p'!$W:$W,'Sekt-1.p'!$A:$A,2,'Sekt-1.p'!$B:$B,$A105,'Sekt-1.p'!$V:$V,$D105)+SUMIFS('Sekt-1.p'!$AC:$AC,'Sekt-1.p'!$A:$A,2,'Sekt-1.p'!$B:$B,$A105,'Sekt-1.p'!$AA:$AA,$D105)</f>
        <v>0</v>
      </c>
      <c r="J105" s="253">
        <f>SUMIFS('Sekt-1.p'!$F:$F,'Sekt-1.p'!$A:$A,2,'Sekt-1.p'!$B:$B,$A105,'Sekt-1.p'!$D:$D,$D105)+SUMIFS('Sekt-1.p'!$L:$L,'Sekt-1.p'!$A:$A,2,'Sekt-1.p'!$B:$B,$A105,'Sekt-1.p'!$J:$J,$D105)+SUMIFS('Sekt-1.p'!$R:$R,'Sekt-1.p'!$A:$A,2,'Sekt-1.p'!$B:$B,$A105,'Sekt-1.p'!$P:$P,$D105)+SUMIFS('Sekt-1.p'!$X:$X,'Sekt-1.p'!$A:$A,2,'Sekt-1.p'!$B:$B,$A105,'Sekt-1.p'!$V:$V,$D105)+SUMIFS('Sekt-1.p'!$AD:$AD,'Sekt-1.p'!$A:$A,2,'Sekt-1.p'!$B:$B,$A105,'Sekt-1.p'!$AA:$AA,$D105)</f>
        <v>0</v>
      </c>
      <c r="K105" s="184">
        <f t="shared" si="28"/>
        <v>0</v>
      </c>
      <c r="L105" s="185">
        <f t="shared" si="29"/>
        <v>0</v>
      </c>
      <c r="M105" s="193"/>
      <c r="N105" s="183">
        <f>SUMIFS('Sekt-2.p'!$E:$E,'Sekt-2.p'!$A:$A,1,'Sekt-2.p'!$B:$B,$A105,'Sekt-2.p'!$D:$D,$D105)+SUMIFS('Sekt-2.p'!$K:$K,'Sekt-2.p'!$A:$A,1,'Sekt-2.p'!$B:$B,$A105,'Sekt-2.p'!$J:$J,$D105)+SUMIFS('Sekt-2.p'!$Q:$Q,'Sekt-2.p'!$A:$A,1,'Sekt-2.p'!$B:$B,$A105,'Sekt-2.p'!$P:$P,$D105)+SUMIFS('Sekt-2.p'!$W:$W,'Sekt-2.p'!$A:$A,1,'Sekt-2.p'!$B:$B,$A105,'Sekt-2.p'!$V:$V,$D105)+SUMIFS('Sekt-2.p'!$AC:$AC,'Sekt-2.p'!$A:$A,1,'Sekt-2.p'!$B:$B,$A105,'Sekt-2.p'!$AA:$AA,$D105)</f>
        <v>0</v>
      </c>
      <c r="O105" s="252">
        <f>SUMIFS('Sekt-2.p'!$F:$F,'Sekt-2.p'!$A:$A,1,'Sekt-2.p'!$B:$B,$A105,'Sekt-2.p'!$D:$D,$D105)+SUMIFS('Sekt-2.p'!$L:$L,'Sekt-2.p'!$A:$A,1,'Sekt-2.p'!$B:$B,$A105,'Sekt-2.p'!$J:$J,$D105)+SUMIFS('Sekt-2.p'!$R:$R,'Sekt-2.p'!$A:$A,1,'Sekt-2.p'!$B:$B,$A105,'Sekt-2.p'!$P:$P,$D105)+SUMIFS('Sekt-2.p'!$X:$X,'Sekt-2.p'!$A:$A,1,'Sekt-2.p'!$B:$B,$A105,'Sekt-2.p'!$V:$V,$D105)+SUMIFS('Sekt-2.p'!$AD:$AD,'Sekt-2.p'!$A:$A,1,'Sekt-2.p'!$B:$B,$A105,'Sekt-2.p'!$AA:$AA,$D105)</f>
        <v>0</v>
      </c>
      <c r="P105" s="191"/>
      <c r="Q105" s="183">
        <f>SUMIFS('Sekt-2.p'!$E:$E,'Sekt-2.p'!$A:$A,2,'Sekt-2.p'!$B:$B,$A105,'Sekt-2.p'!$D:$D,$D105)+SUMIFS('Sekt-2.p'!$K:$K,'Sekt-2.p'!$A:$A,2,'Sekt-2.p'!$B:$B,$A105,'Sekt-2.p'!$J:$J,$D105)+SUMIFS('Sekt-2.p'!$Q:$Q,'Sekt-2.p'!$A:$A,2,'Sekt-2.p'!$B:$B,$A105,'Sekt-2.p'!$P:$P,$D105)+SUMIFS('Sekt-2.p'!$W:$W,'Sekt-2.p'!$A:$A,2,'Sekt-2.p'!$B:$B,$A105,'Sekt-2.p'!$V:$V,$D105)+SUMIFS('Sekt-2.p'!$AC:$AC,'Sekt-2.p'!$A:$A,2,'Sekt-2.p'!$B:$B,$A105,'Sekt-2.p'!$AA:$AA,$D105)</f>
        <v>0</v>
      </c>
      <c r="R105" s="253">
        <f>SUMIFS('Sekt-2.p'!$F:$F,'Sekt-2.p'!$A:$A,2,'Sekt-2.p'!$B:$B,$A105,'Sekt-2.p'!$D:$D,$D105)+SUMIFS('Sekt-2.p'!$L:$L,'Sekt-2.p'!$A:$A,2,'Sekt-2.p'!$B:$B,$A105,'Sekt-2.p'!$J:$J,$D105)+SUMIFS('Sekt-2.p'!$R:$R,'Sekt-2.p'!$A:$A,2,'Sekt-2.p'!$B:$B,$A105,'Sekt-2.p'!$P:$P,$D105)+SUMIFS('Sekt-2.p'!$X:$X,'Sekt-2.p'!$A:$A,2,'Sekt-2.p'!$B:$B,$A105,'Sekt-2.p'!$V:$V,$D105)+SUMIFS('Sekt-2.p'!$AD:$AD,'Sekt-2.p'!$A:$A,2,'Sekt-2.p'!$B:$B,$A105,'Sekt-2.p'!$AA:$AA,$D105)</f>
        <v>0</v>
      </c>
      <c r="S105" s="184">
        <f t="shared" si="22"/>
        <v>0</v>
      </c>
      <c r="T105" s="185">
        <f t="shared" si="23"/>
        <v>0</v>
      </c>
      <c r="U105" s="191"/>
      <c r="V105" s="183">
        <f>SUMIFS('Sekt-3.p'!$E:$E,'Sekt-3.p'!$A:$A,1,'Sekt-3.p'!$B:$B,$A105,'Sekt-3.p'!$D:$D,$D105)+SUMIFS('Sekt-3.p'!$K:$K,'Sekt-3.p'!$A:$A,1,'Sekt-3.p'!$B:$B,$A105,'Sekt-3.p'!$J:$J,$D105)+SUMIFS('Sekt-3.p'!$Q:$Q,'Sekt-3.p'!$A:$A,1,'Sekt-3.p'!$B:$B,$A105,'Sekt-3.p'!$P:$P,$D105)+SUMIFS('Sekt-3.p'!$W:$W,'Sekt-3.p'!$A:$A,1,'Sekt-3.p'!$B:$B,$A105,'Sekt-3.p'!$V:$V,$D105)+SUMIFS('Sekt-3.p'!$AC:$AC,'Sekt-3.p'!$A:$A,1,'Sekt-3.p'!$B:$B,$A105,'Sekt-3.p'!$AA:$AA,$D105)</f>
        <v>0</v>
      </c>
      <c r="W105" s="252">
        <f>SUMIFS('Sekt-3.p'!$F:$F,'Sekt-3.p'!$A:$A,1,'Sekt-3.p'!$B:$B,$A105,'Sekt-3.p'!$D:$D,$D105)+SUMIFS('Sekt-3.p'!$L:$L,'Sekt-3.p'!$A:$A,1,'Sekt-3.p'!$B:$B,$A105,'Sekt-3.p'!$J:$J,$D105)+SUMIFS('Sekt-3.p'!$R:$R,'Sekt-3.p'!$A:$A,1,'Sekt-3.p'!$B:$B,$A105,'Sekt-3.p'!$P:$P,$D105)+SUMIFS('Sekt-3.p'!$X:$X,'Sekt-3.p'!$A:$A,1,'Sekt-3.p'!$B:$B,$A105,'Sekt-3.p'!$V:$V,$D105)+SUMIFS('Sekt-3.p'!$AD:$AD,'Sekt-3.p'!$A:$A,1,'Sekt-3.p'!$B:$B,$A105,'Sekt-3.p'!$AA:$AA,$D105)</f>
        <v>0</v>
      </c>
      <c r="X105" s="191"/>
      <c r="Y105" s="183">
        <f>SUMIFS('Sekt-3.p'!$E:$E,'Sekt-3.p'!$A:$A,2,'Sekt-3.p'!$B:$B,$A105,'Sekt-3.p'!$D:$D,$D105)+SUMIFS('Sekt-3.p'!$K:$K,'Sekt-3.p'!$A:$A,2,'Sekt-3.p'!$B:$B,$A105,'Sekt-3.p'!$J:$J,$D105)+SUMIFS('Sekt-3.p'!$Q:$Q,'Sekt-3.p'!$A:$A,2,'Sekt-3.p'!$B:$B,$A105,'Sekt-3.p'!$P:$P,$D105)+SUMIFS('Sekt-3.p'!$W:$W,'Sekt-3.p'!$A:$A,2,'Sekt-3.p'!$B:$B,$A105,'Sekt-3.p'!$V:$V,$D105)+SUMIFS('Sekt-3.p'!$AC:$AC,'Sekt-3.p'!$A:$A,2,'Sekt-3.p'!$B:$B,$A105,'Sekt-3.p'!$AA:$AA,$D105)</f>
        <v>0</v>
      </c>
      <c r="Z105" s="252">
        <f>SUMIFS('Sekt-3.p'!$F:$F,'Sekt-3.p'!$A:$A,2,'Sekt-3.p'!$B:$B,$A105,'Sekt-3.p'!$D:$D,$D105)+SUMIFS('Sekt-3.p'!$L:$L,'Sekt-3.p'!$A:$A,2,'Sekt-3.p'!$B:$B,$A105,'Sekt-3.p'!$J:$J,$D105)+SUMIFS('Sekt-3.p'!$R:$R,'Sekt-3.p'!$A:$A,2,'Sekt-3.p'!$B:$B,$A105,'Sekt-3.p'!$P:$P,$D105)+SUMIFS('Sekt-3.p'!$X:$X,'Sekt-3.p'!$A:$A,2,'Sekt-3.p'!$B:$B,$A105,'Sekt-3.p'!$V:$V,$D105)+SUMIFS('Sekt-3.p'!$AD:$AD,'Sekt-3.p'!$A:$A,2,'Sekt-3.p'!$B:$B,$A105,'Sekt-3.p'!$AA:$AA,$D105)</f>
        <v>0</v>
      </c>
      <c r="AA105" s="184">
        <f t="shared" si="24"/>
        <v>0</v>
      </c>
      <c r="AB105" s="254">
        <f t="shared" si="25"/>
        <v>0</v>
      </c>
      <c r="AC105" s="191"/>
      <c r="AD105" s="183">
        <f>SUMIFS('Sekt-4.p'!$E:$E,'Sekt-4.p'!$A:$A,1,'Sekt-4.p'!$B:$B,$A105,'Sekt-4.p'!$D:$D,$D105)+SUMIFS('Sekt-4.p'!$K:$K,'Sekt-4.p'!$A:$A,1,'Sekt-4.p'!$B:$B,$A105,'Sekt-4.p'!$J:$J,$D105)+SUMIFS('Sekt-4.p'!$Q:$Q,'Sekt-4.p'!$A:$A,1,'Sekt-4.p'!$B:$B,$A105,'Sekt-4.p'!$P:$P,$D105)+SUMIFS('Sekt-4.p'!$W:$W,'Sekt-4.p'!$A:$A,1,'Sekt-4.p'!$B:$B,$A105,'Sekt-4.p'!$V:$V,$D105)+SUMIFS('Sekt-4.p'!$AC:$AC,'Sekt-4.p'!$A:$A,1,'Sekt-4.p'!$B:$B,$A105,'Sekt-4.p'!$AA:$AA,$D105)</f>
        <v>0</v>
      </c>
      <c r="AE105" s="252">
        <f>SUMIFS('Sekt-4.p'!$F:$F,'Sekt-4.p'!$A:$A,1,'Sekt-4.p'!$B:$B,$A105,'Sekt-4.p'!$D:$D,$D105)+SUMIFS('Sekt-4.p'!$L:$L,'Sekt-4.p'!$A:$A,1,'Sekt-4.p'!$B:$B,$A105,'Sekt-4.p'!$J:$J,$D105)+SUMIFS('Sekt-4.p'!$R:$R,'Sekt-4.p'!$A:$A,1,'Sekt-4.p'!$B:$B,$A105,'Sekt-4.p'!$P:$P,$D105)+SUMIFS('Sekt-4.p'!$X:$X,'Sekt-4.p'!$A:$A,1,'Sekt-4.p'!$B:$B,$A105,'Sekt-4.p'!$V:$V,$D105)+SUMIFS('Sekt-4.p'!$AD:$AD,'Sekt-4.p'!$A:$A,1,'Sekt-4.p'!$B:$B,$A105,'Sekt-4.p'!$AA:$AA,$D105)</f>
        <v>0</v>
      </c>
      <c r="AF105" s="191"/>
      <c r="AG105" s="183">
        <f>SUMIFS('Sekt-4.p'!$E:$E,'Sekt-4.p'!$A:$A,1,'Sekt-4.p'!$B:$B,$A105,'Sekt-4.p'!$D:$D,$D105)+SUMIFS('Sekt-4.p'!$K:$K,'Sekt-4.p'!$A:$A,1,'Sekt-4.p'!$B:$B,$A105,'Sekt-4.p'!$J:$J,$D105)+SUMIFS('Sekt-4.p'!$Q:$Q,'Sekt-4.p'!$A:$A,1,'Sekt-4.p'!$B:$B,$A105,'Sekt-4.p'!$P:$P,$D105)+SUMIFS('Sekt-4.p'!$W:$W,'Sekt-4.p'!$A:$A,1,'Sekt-4.p'!$B:$B,$A105,'Sekt-4.p'!$V:$V,$D105)+SUMIFS('Sekt-4.p'!$AC:$AC,'Sekt-4.p'!$A:$A,1,'Sekt-4.p'!$B:$B,$A105,'Sekt-4.p'!$AA:$AA,$D105)</f>
        <v>0</v>
      </c>
      <c r="AH105" s="252">
        <f>SUMIFS('Sekt-4.p'!$F:$F,'Sekt-4.p'!$A:$A,1,'Sekt-4.p'!$B:$B,$A105,'Sekt-4.p'!$D:$D,$D105)+SUMIFS('Sekt-4.p'!$L:$L,'Sekt-4.p'!$A:$A,1,'Sekt-4.p'!$B:$B,$A105,'Sekt-4.p'!$J:$J,$D105)+SUMIFS('Sekt-4.p'!$R:$R,'Sekt-4.p'!$A:$A,1,'Sekt-4.p'!$B:$B,$A105,'Sekt-4.p'!$P:$P,$D105)+SUMIFS('Sekt-4.p'!$X:$X,'Sekt-4.p'!$A:$A,1,'Sekt-4.p'!$B:$B,$A105,'Sekt-4.p'!$V:$V,$D105)+SUMIFS('Sekt-4.p'!$AD:$AD,'Sekt-4.p'!$A:$A,1,'Sekt-4.p'!$B:$B,$A105,'Sekt-4.p'!$AA:$AA,$D105)</f>
        <v>0</v>
      </c>
      <c r="AI105" s="184">
        <f t="shared" si="26"/>
        <v>0</v>
      </c>
      <c r="AJ105" s="257">
        <f t="shared" si="27"/>
        <v>0</v>
      </c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1:51" ht="12.75" customHeight="1" x14ac:dyDescent="0.15">
      <c r="A106" s="173"/>
      <c r="B106" s="217">
        <f>COUNTIF(C$10:C106,C106)</f>
        <v>0</v>
      </c>
      <c r="C106" s="219"/>
      <c r="D106" s="210"/>
      <c r="E106" s="189"/>
      <c r="F106" s="183">
        <f>SUMIFS('Sekt-1.p'!$E:$E,'Sekt-1.p'!$A:$A,1,'Sekt-1.p'!$B:$B,$A106,'Sekt-1.p'!$D:$D,$D106)+SUMIFS('Sekt-1.p'!$K:$K,'Sekt-1.p'!$A:$A,1,'Sekt-1.p'!$B:$B,$A106,'Sekt-1.p'!$J:$J,$D106)+SUMIFS('Sekt-1.p'!$Q:$Q,'Sekt-1.p'!$A:$A,1,'Sekt-1.p'!$B:$B,$A106,'Sekt-1.p'!$P:$P,$D106)+SUMIFS('Sekt-1.p'!$W:$W,'Sekt-1.p'!$A:$A,1,'Sekt-1.p'!$B:$B,$A106,'Sekt-1.p'!$V:$V,$D106)+SUMIFS('Sekt-1.p'!$AC:$AC,'Sekt-1.p'!$A:$A,1,'Sekt-1.p'!$B:$B,$A106,'Sekt-1.p'!$AA:$AA,$D106)</f>
        <v>0</v>
      </c>
      <c r="G106" s="252">
        <f>SUMIFS('Sekt-1.p'!$F:$F,'Sekt-1.p'!$A:$A,1,'Sekt-1.p'!$B:$B,$A106,'Sekt-1.p'!$D:$D,$D106)+SUMIFS('Sekt-1.p'!$L:$L,'Sekt-1.p'!$A:$A,1,'Sekt-1.p'!$B:$B,$A106,'Sekt-1.p'!$J:$J,$D106)+SUMIFS('Sekt-1.p'!$R:$R,'Sekt-1.p'!$A:$A,1,'Sekt-1.p'!$B:$B,$A106,'Sekt-1.p'!$P:$P,$D106)+SUMIFS('Sekt-1.p'!$X:$X,'Sekt-1.p'!$A:$A,1,'Sekt-1.p'!$B:$B,$A106,'Sekt-1.p'!$V:$V,$D106)+SUMIFS('Sekt-1.p'!$AD:$AD,'Sekt-1.p'!$A:$A,1,'Sekt-1.p'!$B:$B,$A106,'Sekt-1.p'!$AA:$AA,$D106)</f>
        <v>0</v>
      </c>
      <c r="H106" s="198"/>
      <c r="I106" s="183">
        <f>SUMIFS('Sekt-1.p'!$E:$E,'Sekt-1.p'!$A:$A,2,'Sekt-1.p'!$B:$B,$A106,'Sekt-1.p'!$D:$D,$D106)+SUMIFS('Sekt-1.p'!$K:$K,'Sekt-1.p'!$A:$A,2,'Sekt-1.p'!$B:$B,$A106,'Sekt-1.p'!$J:$J,$D106)+SUMIFS('Sekt-1.p'!$Q:$Q,'Sekt-1.p'!$A:$A,2,'Sekt-1.p'!$B:$B,$A106,'Sekt-1.p'!$P:$P,$D106)+SUMIFS('Sekt-1.p'!$W:$W,'Sekt-1.p'!$A:$A,2,'Sekt-1.p'!$B:$B,$A106,'Sekt-1.p'!$V:$V,$D106)+SUMIFS('Sekt-1.p'!$AC:$AC,'Sekt-1.p'!$A:$A,2,'Sekt-1.p'!$B:$B,$A106,'Sekt-1.p'!$AA:$AA,$D106)</f>
        <v>0</v>
      </c>
      <c r="J106" s="253">
        <f>SUMIFS('Sekt-1.p'!$F:$F,'Sekt-1.p'!$A:$A,2,'Sekt-1.p'!$B:$B,$A106,'Sekt-1.p'!$D:$D,$D106)+SUMIFS('Sekt-1.p'!$L:$L,'Sekt-1.p'!$A:$A,2,'Sekt-1.p'!$B:$B,$A106,'Sekt-1.p'!$J:$J,$D106)+SUMIFS('Sekt-1.p'!$R:$R,'Sekt-1.p'!$A:$A,2,'Sekt-1.p'!$B:$B,$A106,'Sekt-1.p'!$P:$P,$D106)+SUMIFS('Sekt-1.p'!$X:$X,'Sekt-1.p'!$A:$A,2,'Sekt-1.p'!$B:$B,$A106,'Sekt-1.p'!$V:$V,$D106)+SUMIFS('Sekt-1.p'!$AD:$AD,'Sekt-1.p'!$A:$A,2,'Sekt-1.p'!$B:$B,$A106,'Sekt-1.p'!$AA:$AA,$D106)</f>
        <v>0</v>
      </c>
      <c r="K106" s="184">
        <f t="shared" si="28"/>
        <v>0</v>
      </c>
      <c r="L106" s="185">
        <f t="shared" si="29"/>
        <v>0</v>
      </c>
      <c r="M106" s="190"/>
      <c r="N106" s="183">
        <f>SUMIFS('Sekt-2.p'!$E:$E,'Sekt-2.p'!$A:$A,1,'Sekt-2.p'!$B:$B,$A106,'Sekt-2.p'!$D:$D,$D106)+SUMIFS('Sekt-2.p'!$K:$K,'Sekt-2.p'!$A:$A,1,'Sekt-2.p'!$B:$B,$A106,'Sekt-2.p'!$J:$J,$D106)+SUMIFS('Sekt-2.p'!$Q:$Q,'Sekt-2.p'!$A:$A,1,'Sekt-2.p'!$B:$B,$A106,'Sekt-2.p'!$P:$P,$D106)+SUMIFS('Sekt-2.p'!$W:$W,'Sekt-2.p'!$A:$A,1,'Sekt-2.p'!$B:$B,$A106,'Sekt-2.p'!$V:$V,$D106)+SUMIFS('Sekt-2.p'!$AC:$AC,'Sekt-2.p'!$A:$A,1,'Sekt-2.p'!$B:$B,$A106,'Sekt-2.p'!$AA:$AA,$D106)</f>
        <v>0</v>
      </c>
      <c r="O106" s="252">
        <f>SUMIFS('Sekt-2.p'!$F:$F,'Sekt-2.p'!$A:$A,1,'Sekt-2.p'!$B:$B,$A106,'Sekt-2.p'!$D:$D,$D106)+SUMIFS('Sekt-2.p'!$L:$L,'Sekt-2.p'!$A:$A,1,'Sekt-2.p'!$B:$B,$A106,'Sekt-2.p'!$J:$J,$D106)+SUMIFS('Sekt-2.p'!$R:$R,'Sekt-2.p'!$A:$A,1,'Sekt-2.p'!$B:$B,$A106,'Sekt-2.p'!$P:$P,$D106)+SUMIFS('Sekt-2.p'!$X:$X,'Sekt-2.p'!$A:$A,1,'Sekt-2.p'!$B:$B,$A106,'Sekt-2.p'!$V:$V,$D106)+SUMIFS('Sekt-2.p'!$AD:$AD,'Sekt-2.p'!$A:$A,1,'Sekt-2.p'!$B:$B,$A106,'Sekt-2.p'!$AA:$AA,$D106)</f>
        <v>0</v>
      </c>
      <c r="P106" s="189"/>
      <c r="Q106" s="183">
        <f>SUMIFS('Sekt-2.p'!$E:$E,'Sekt-2.p'!$A:$A,2,'Sekt-2.p'!$B:$B,$A106,'Sekt-2.p'!$D:$D,$D106)+SUMIFS('Sekt-2.p'!$K:$K,'Sekt-2.p'!$A:$A,2,'Sekt-2.p'!$B:$B,$A106,'Sekt-2.p'!$J:$J,$D106)+SUMIFS('Sekt-2.p'!$Q:$Q,'Sekt-2.p'!$A:$A,2,'Sekt-2.p'!$B:$B,$A106,'Sekt-2.p'!$P:$P,$D106)+SUMIFS('Sekt-2.p'!$W:$W,'Sekt-2.p'!$A:$A,2,'Sekt-2.p'!$B:$B,$A106,'Sekt-2.p'!$V:$V,$D106)+SUMIFS('Sekt-2.p'!$AC:$AC,'Sekt-2.p'!$A:$A,2,'Sekt-2.p'!$B:$B,$A106,'Sekt-2.p'!$AA:$AA,$D106)</f>
        <v>0</v>
      </c>
      <c r="R106" s="253">
        <f>SUMIFS('Sekt-2.p'!$F:$F,'Sekt-2.p'!$A:$A,2,'Sekt-2.p'!$B:$B,$A106,'Sekt-2.p'!$D:$D,$D106)+SUMIFS('Sekt-2.p'!$L:$L,'Sekt-2.p'!$A:$A,2,'Sekt-2.p'!$B:$B,$A106,'Sekt-2.p'!$J:$J,$D106)+SUMIFS('Sekt-2.p'!$R:$R,'Sekt-2.p'!$A:$A,2,'Sekt-2.p'!$B:$B,$A106,'Sekt-2.p'!$P:$P,$D106)+SUMIFS('Sekt-2.p'!$X:$X,'Sekt-2.p'!$A:$A,2,'Sekt-2.p'!$B:$B,$A106,'Sekt-2.p'!$V:$V,$D106)+SUMIFS('Sekt-2.p'!$AD:$AD,'Sekt-2.p'!$A:$A,2,'Sekt-2.p'!$B:$B,$A106,'Sekt-2.p'!$AA:$AA,$D106)</f>
        <v>0</v>
      </c>
      <c r="S106" s="184">
        <f t="shared" si="22"/>
        <v>0</v>
      </c>
      <c r="T106" s="185">
        <f t="shared" si="23"/>
        <v>0</v>
      </c>
      <c r="U106" s="191"/>
      <c r="V106" s="183">
        <f>SUMIFS('Sekt-3.p'!$E:$E,'Sekt-3.p'!$A:$A,1,'Sekt-3.p'!$B:$B,$A106,'Sekt-3.p'!$D:$D,$D106)+SUMIFS('Sekt-3.p'!$K:$K,'Sekt-3.p'!$A:$A,1,'Sekt-3.p'!$B:$B,$A106,'Sekt-3.p'!$J:$J,$D106)+SUMIFS('Sekt-3.p'!$Q:$Q,'Sekt-3.p'!$A:$A,1,'Sekt-3.p'!$B:$B,$A106,'Sekt-3.p'!$P:$P,$D106)+SUMIFS('Sekt-3.p'!$W:$W,'Sekt-3.p'!$A:$A,1,'Sekt-3.p'!$B:$B,$A106,'Sekt-3.p'!$V:$V,$D106)+SUMIFS('Sekt-3.p'!$AC:$AC,'Sekt-3.p'!$A:$A,1,'Sekt-3.p'!$B:$B,$A106,'Sekt-3.p'!$AA:$AA,$D106)</f>
        <v>0</v>
      </c>
      <c r="W106" s="252">
        <f>SUMIFS('Sekt-3.p'!$F:$F,'Sekt-3.p'!$A:$A,1,'Sekt-3.p'!$B:$B,$A106,'Sekt-3.p'!$D:$D,$D106)+SUMIFS('Sekt-3.p'!$L:$L,'Sekt-3.p'!$A:$A,1,'Sekt-3.p'!$B:$B,$A106,'Sekt-3.p'!$J:$J,$D106)+SUMIFS('Sekt-3.p'!$R:$R,'Sekt-3.p'!$A:$A,1,'Sekt-3.p'!$B:$B,$A106,'Sekt-3.p'!$P:$P,$D106)+SUMIFS('Sekt-3.p'!$X:$X,'Sekt-3.p'!$A:$A,1,'Sekt-3.p'!$B:$B,$A106,'Sekt-3.p'!$V:$V,$D106)+SUMIFS('Sekt-3.p'!$AD:$AD,'Sekt-3.p'!$A:$A,1,'Sekt-3.p'!$B:$B,$A106,'Sekt-3.p'!$AA:$AA,$D106)</f>
        <v>0</v>
      </c>
      <c r="X106" s="191"/>
      <c r="Y106" s="183">
        <f>SUMIFS('Sekt-3.p'!$E:$E,'Sekt-3.p'!$A:$A,2,'Sekt-3.p'!$B:$B,$A106,'Sekt-3.p'!$D:$D,$D106)+SUMIFS('Sekt-3.p'!$K:$K,'Sekt-3.p'!$A:$A,2,'Sekt-3.p'!$B:$B,$A106,'Sekt-3.p'!$J:$J,$D106)+SUMIFS('Sekt-3.p'!$Q:$Q,'Sekt-3.p'!$A:$A,2,'Sekt-3.p'!$B:$B,$A106,'Sekt-3.p'!$P:$P,$D106)+SUMIFS('Sekt-3.p'!$W:$W,'Sekt-3.p'!$A:$A,2,'Sekt-3.p'!$B:$B,$A106,'Sekt-3.p'!$V:$V,$D106)+SUMIFS('Sekt-3.p'!$AC:$AC,'Sekt-3.p'!$A:$A,2,'Sekt-3.p'!$B:$B,$A106,'Sekt-3.p'!$AA:$AA,$D106)</f>
        <v>0</v>
      </c>
      <c r="Z106" s="252">
        <f>SUMIFS('Sekt-3.p'!$F:$F,'Sekt-3.p'!$A:$A,2,'Sekt-3.p'!$B:$B,$A106,'Sekt-3.p'!$D:$D,$D106)+SUMIFS('Sekt-3.p'!$L:$L,'Sekt-3.p'!$A:$A,2,'Sekt-3.p'!$B:$B,$A106,'Sekt-3.p'!$J:$J,$D106)+SUMIFS('Sekt-3.p'!$R:$R,'Sekt-3.p'!$A:$A,2,'Sekt-3.p'!$B:$B,$A106,'Sekt-3.p'!$P:$P,$D106)+SUMIFS('Sekt-3.p'!$X:$X,'Sekt-3.p'!$A:$A,2,'Sekt-3.p'!$B:$B,$A106,'Sekt-3.p'!$V:$V,$D106)+SUMIFS('Sekt-3.p'!$AD:$AD,'Sekt-3.p'!$A:$A,2,'Sekt-3.p'!$B:$B,$A106,'Sekt-3.p'!$AA:$AA,$D106)</f>
        <v>0</v>
      </c>
      <c r="AA106" s="184">
        <f t="shared" si="24"/>
        <v>0</v>
      </c>
      <c r="AB106" s="254">
        <f t="shared" si="25"/>
        <v>0</v>
      </c>
      <c r="AC106" s="191"/>
      <c r="AD106" s="183">
        <f>SUMIFS('Sekt-4.p'!$E:$E,'Sekt-4.p'!$A:$A,1,'Sekt-4.p'!$B:$B,$A106,'Sekt-4.p'!$D:$D,$D106)+SUMIFS('Sekt-4.p'!$K:$K,'Sekt-4.p'!$A:$A,1,'Sekt-4.p'!$B:$B,$A106,'Sekt-4.p'!$J:$J,$D106)+SUMIFS('Sekt-4.p'!$Q:$Q,'Sekt-4.p'!$A:$A,1,'Sekt-4.p'!$B:$B,$A106,'Sekt-4.p'!$P:$P,$D106)+SUMIFS('Sekt-4.p'!$W:$W,'Sekt-4.p'!$A:$A,1,'Sekt-4.p'!$B:$B,$A106,'Sekt-4.p'!$V:$V,$D106)+SUMIFS('Sekt-4.p'!$AC:$AC,'Sekt-4.p'!$A:$A,1,'Sekt-4.p'!$B:$B,$A106,'Sekt-4.p'!$AA:$AA,$D106)</f>
        <v>0</v>
      </c>
      <c r="AE106" s="252">
        <f>SUMIFS('Sekt-4.p'!$F:$F,'Sekt-4.p'!$A:$A,1,'Sekt-4.p'!$B:$B,$A106,'Sekt-4.p'!$D:$D,$D106)+SUMIFS('Sekt-4.p'!$L:$L,'Sekt-4.p'!$A:$A,1,'Sekt-4.p'!$B:$B,$A106,'Sekt-4.p'!$J:$J,$D106)+SUMIFS('Sekt-4.p'!$R:$R,'Sekt-4.p'!$A:$A,1,'Sekt-4.p'!$B:$B,$A106,'Sekt-4.p'!$P:$P,$D106)+SUMIFS('Sekt-4.p'!$X:$X,'Sekt-4.p'!$A:$A,1,'Sekt-4.p'!$B:$B,$A106,'Sekt-4.p'!$V:$V,$D106)+SUMIFS('Sekt-4.p'!$AD:$AD,'Sekt-4.p'!$A:$A,1,'Sekt-4.p'!$B:$B,$A106,'Sekt-4.p'!$AA:$AA,$D106)</f>
        <v>0</v>
      </c>
      <c r="AF106" s="191"/>
      <c r="AG106" s="183">
        <f>SUMIFS('Sekt-4.p'!$E:$E,'Sekt-4.p'!$A:$A,1,'Sekt-4.p'!$B:$B,$A106,'Sekt-4.p'!$D:$D,$D106)+SUMIFS('Sekt-4.p'!$K:$K,'Sekt-4.p'!$A:$A,1,'Sekt-4.p'!$B:$B,$A106,'Sekt-4.p'!$J:$J,$D106)+SUMIFS('Sekt-4.p'!$Q:$Q,'Sekt-4.p'!$A:$A,1,'Sekt-4.p'!$B:$B,$A106,'Sekt-4.p'!$P:$P,$D106)+SUMIFS('Sekt-4.p'!$W:$W,'Sekt-4.p'!$A:$A,1,'Sekt-4.p'!$B:$B,$A106,'Sekt-4.p'!$V:$V,$D106)+SUMIFS('Sekt-4.p'!$AC:$AC,'Sekt-4.p'!$A:$A,1,'Sekt-4.p'!$B:$B,$A106,'Sekt-4.p'!$AA:$AA,$D106)</f>
        <v>0</v>
      </c>
      <c r="AH106" s="252">
        <f>SUMIFS('Sekt-4.p'!$F:$F,'Sekt-4.p'!$A:$A,1,'Sekt-4.p'!$B:$B,$A106,'Sekt-4.p'!$D:$D,$D106)+SUMIFS('Sekt-4.p'!$L:$L,'Sekt-4.p'!$A:$A,1,'Sekt-4.p'!$B:$B,$A106,'Sekt-4.p'!$J:$J,$D106)+SUMIFS('Sekt-4.p'!$R:$R,'Sekt-4.p'!$A:$A,1,'Sekt-4.p'!$B:$B,$A106,'Sekt-4.p'!$P:$P,$D106)+SUMIFS('Sekt-4.p'!$X:$X,'Sekt-4.p'!$A:$A,1,'Sekt-4.p'!$B:$B,$A106,'Sekt-4.p'!$V:$V,$D106)+SUMIFS('Sekt-4.p'!$AD:$AD,'Sekt-4.p'!$A:$A,1,'Sekt-4.p'!$B:$B,$A106,'Sekt-4.p'!$AA:$AA,$D106)</f>
        <v>0</v>
      </c>
      <c r="AI106" s="184">
        <f t="shared" si="26"/>
        <v>0</v>
      </c>
      <c r="AJ106" s="257">
        <f t="shared" si="27"/>
        <v>0</v>
      </c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1:51" ht="12.75" customHeight="1" x14ac:dyDescent="0.15">
      <c r="A107" s="173"/>
      <c r="B107" s="217">
        <f>COUNTIF(C$10:C107,C107)</f>
        <v>0</v>
      </c>
      <c r="C107" s="219"/>
      <c r="D107" s="210"/>
      <c r="E107" s="189"/>
      <c r="F107" s="183">
        <f>SUMIFS('Sekt-1.p'!$E:$E,'Sekt-1.p'!$A:$A,1,'Sekt-1.p'!$B:$B,$A107,'Sekt-1.p'!$D:$D,$D107)+SUMIFS('Sekt-1.p'!$K:$K,'Sekt-1.p'!$A:$A,1,'Sekt-1.p'!$B:$B,$A107,'Sekt-1.p'!$J:$J,$D107)+SUMIFS('Sekt-1.p'!$Q:$Q,'Sekt-1.p'!$A:$A,1,'Sekt-1.p'!$B:$B,$A107,'Sekt-1.p'!$P:$P,$D107)+SUMIFS('Sekt-1.p'!$W:$W,'Sekt-1.p'!$A:$A,1,'Sekt-1.p'!$B:$B,$A107,'Sekt-1.p'!$V:$V,$D107)+SUMIFS('Sekt-1.p'!$AC:$AC,'Sekt-1.p'!$A:$A,1,'Sekt-1.p'!$B:$B,$A107,'Sekt-1.p'!$AA:$AA,$D107)</f>
        <v>0</v>
      </c>
      <c r="G107" s="252">
        <f>SUMIFS('Sekt-1.p'!$F:$F,'Sekt-1.p'!$A:$A,1,'Sekt-1.p'!$B:$B,$A107,'Sekt-1.p'!$D:$D,$D107)+SUMIFS('Sekt-1.p'!$L:$L,'Sekt-1.p'!$A:$A,1,'Sekt-1.p'!$B:$B,$A107,'Sekt-1.p'!$J:$J,$D107)+SUMIFS('Sekt-1.p'!$R:$R,'Sekt-1.p'!$A:$A,1,'Sekt-1.p'!$B:$B,$A107,'Sekt-1.p'!$P:$P,$D107)+SUMIFS('Sekt-1.p'!$X:$X,'Sekt-1.p'!$A:$A,1,'Sekt-1.p'!$B:$B,$A107,'Sekt-1.p'!$V:$V,$D107)+SUMIFS('Sekt-1.p'!$AD:$AD,'Sekt-1.p'!$A:$A,1,'Sekt-1.p'!$B:$B,$A107,'Sekt-1.p'!$AA:$AA,$D107)</f>
        <v>0</v>
      </c>
      <c r="H107" s="198"/>
      <c r="I107" s="183">
        <f>SUMIFS('Sekt-1.p'!$E:$E,'Sekt-1.p'!$A:$A,2,'Sekt-1.p'!$B:$B,$A107,'Sekt-1.p'!$D:$D,$D107)+SUMIFS('Sekt-1.p'!$K:$K,'Sekt-1.p'!$A:$A,2,'Sekt-1.p'!$B:$B,$A107,'Sekt-1.p'!$J:$J,$D107)+SUMIFS('Sekt-1.p'!$Q:$Q,'Sekt-1.p'!$A:$A,2,'Sekt-1.p'!$B:$B,$A107,'Sekt-1.p'!$P:$P,$D107)+SUMIFS('Sekt-1.p'!$W:$W,'Sekt-1.p'!$A:$A,2,'Sekt-1.p'!$B:$B,$A107,'Sekt-1.p'!$V:$V,$D107)+SUMIFS('Sekt-1.p'!$AC:$AC,'Sekt-1.p'!$A:$A,2,'Sekt-1.p'!$B:$B,$A107,'Sekt-1.p'!$AA:$AA,$D107)</f>
        <v>0</v>
      </c>
      <c r="J107" s="253">
        <f>SUMIFS('Sekt-1.p'!$F:$F,'Sekt-1.p'!$A:$A,2,'Sekt-1.p'!$B:$B,$A107,'Sekt-1.p'!$D:$D,$D107)+SUMIFS('Sekt-1.p'!$L:$L,'Sekt-1.p'!$A:$A,2,'Sekt-1.p'!$B:$B,$A107,'Sekt-1.p'!$J:$J,$D107)+SUMIFS('Sekt-1.p'!$R:$R,'Sekt-1.p'!$A:$A,2,'Sekt-1.p'!$B:$B,$A107,'Sekt-1.p'!$P:$P,$D107)+SUMIFS('Sekt-1.p'!$X:$X,'Sekt-1.p'!$A:$A,2,'Sekt-1.p'!$B:$B,$A107,'Sekt-1.p'!$V:$V,$D107)+SUMIFS('Sekt-1.p'!$AD:$AD,'Sekt-1.p'!$A:$A,2,'Sekt-1.p'!$B:$B,$A107,'Sekt-1.p'!$AA:$AA,$D107)</f>
        <v>0</v>
      </c>
      <c r="K107" s="184">
        <f t="shared" si="28"/>
        <v>0</v>
      </c>
      <c r="L107" s="185">
        <f t="shared" si="29"/>
        <v>0</v>
      </c>
      <c r="M107" s="190"/>
      <c r="N107" s="183">
        <f>SUMIFS('Sekt-2.p'!$E:$E,'Sekt-2.p'!$A:$A,1,'Sekt-2.p'!$B:$B,$A107,'Sekt-2.p'!$D:$D,$D107)+SUMIFS('Sekt-2.p'!$K:$K,'Sekt-2.p'!$A:$A,1,'Sekt-2.p'!$B:$B,$A107,'Sekt-2.p'!$J:$J,$D107)+SUMIFS('Sekt-2.p'!$Q:$Q,'Sekt-2.p'!$A:$A,1,'Sekt-2.p'!$B:$B,$A107,'Sekt-2.p'!$P:$P,$D107)+SUMIFS('Sekt-2.p'!$W:$W,'Sekt-2.p'!$A:$A,1,'Sekt-2.p'!$B:$B,$A107,'Sekt-2.p'!$V:$V,$D107)+SUMIFS('Sekt-2.p'!$AC:$AC,'Sekt-2.p'!$A:$A,1,'Sekt-2.p'!$B:$B,$A107,'Sekt-2.p'!$AA:$AA,$D107)</f>
        <v>0</v>
      </c>
      <c r="O107" s="252">
        <f>SUMIFS('Sekt-2.p'!$F:$F,'Sekt-2.p'!$A:$A,1,'Sekt-2.p'!$B:$B,$A107,'Sekt-2.p'!$D:$D,$D107)+SUMIFS('Sekt-2.p'!$L:$L,'Sekt-2.p'!$A:$A,1,'Sekt-2.p'!$B:$B,$A107,'Sekt-2.p'!$J:$J,$D107)+SUMIFS('Sekt-2.p'!$R:$R,'Sekt-2.p'!$A:$A,1,'Sekt-2.p'!$B:$B,$A107,'Sekt-2.p'!$P:$P,$D107)+SUMIFS('Sekt-2.p'!$X:$X,'Sekt-2.p'!$A:$A,1,'Sekt-2.p'!$B:$B,$A107,'Sekt-2.p'!$V:$V,$D107)+SUMIFS('Sekt-2.p'!$AD:$AD,'Sekt-2.p'!$A:$A,1,'Sekt-2.p'!$B:$B,$A107,'Sekt-2.p'!$AA:$AA,$D107)</f>
        <v>0</v>
      </c>
      <c r="P107" s="189"/>
      <c r="Q107" s="183">
        <f>SUMIFS('Sekt-2.p'!$E:$E,'Sekt-2.p'!$A:$A,2,'Sekt-2.p'!$B:$B,$A107,'Sekt-2.p'!$D:$D,$D107)+SUMIFS('Sekt-2.p'!$K:$K,'Sekt-2.p'!$A:$A,2,'Sekt-2.p'!$B:$B,$A107,'Sekt-2.p'!$J:$J,$D107)+SUMIFS('Sekt-2.p'!$Q:$Q,'Sekt-2.p'!$A:$A,2,'Sekt-2.p'!$B:$B,$A107,'Sekt-2.p'!$P:$P,$D107)+SUMIFS('Sekt-2.p'!$W:$W,'Sekt-2.p'!$A:$A,2,'Sekt-2.p'!$B:$B,$A107,'Sekt-2.p'!$V:$V,$D107)+SUMIFS('Sekt-2.p'!$AC:$AC,'Sekt-2.p'!$A:$A,2,'Sekt-2.p'!$B:$B,$A107,'Sekt-2.p'!$AA:$AA,$D107)</f>
        <v>0</v>
      </c>
      <c r="R107" s="253">
        <f>SUMIFS('Sekt-2.p'!$F:$F,'Sekt-2.p'!$A:$A,2,'Sekt-2.p'!$B:$B,$A107,'Sekt-2.p'!$D:$D,$D107)+SUMIFS('Sekt-2.p'!$L:$L,'Sekt-2.p'!$A:$A,2,'Sekt-2.p'!$B:$B,$A107,'Sekt-2.p'!$J:$J,$D107)+SUMIFS('Sekt-2.p'!$R:$R,'Sekt-2.p'!$A:$A,2,'Sekt-2.p'!$B:$B,$A107,'Sekt-2.p'!$P:$P,$D107)+SUMIFS('Sekt-2.p'!$X:$X,'Sekt-2.p'!$A:$A,2,'Sekt-2.p'!$B:$B,$A107,'Sekt-2.p'!$V:$V,$D107)+SUMIFS('Sekt-2.p'!$AD:$AD,'Sekt-2.p'!$A:$A,2,'Sekt-2.p'!$B:$B,$A107,'Sekt-2.p'!$AA:$AA,$D107)</f>
        <v>0</v>
      </c>
      <c r="S107" s="184">
        <f t="shared" si="22"/>
        <v>0</v>
      </c>
      <c r="T107" s="185">
        <f t="shared" si="23"/>
        <v>0</v>
      </c>
      <c r="U107" s="191"/>
      <c r="V107" s="183">
        <f>SUMIFS('Sekt-3.p'!$E:$E,'Sekt-3.p'!$A:$A,1,'Sekt-3.p'!$B:$B,$A107,'Sekt-3.p'!$D:$D,$D107)+SUMIFS('Sekt-3.p'!$K:$K,'Sekt-3.p'!$A:$A,1,'Sekt-3.p'!$B:$B,$A107,'Sekt-3.p'!$J:$J,$D107)+SUMIFS('Sekt-3.p'!$Q:$Q,'Sekt-3.p'!$A:$A,1,'Sekt-3.p'!$B:$B,$A107,'Sekt-3.p'!$P:$P,$D107)+SUMIFS('Sekt-3.p'!$W:$W,'Sekt-3.p'!$A:$A,1,'Sekt-3.p'!$B:$B,$A107,'Sekt-3.p'!$V:$V,$D107)+SUMIFS('Sekt-3.p'!$AC:$AC,'Sekt-3.p'!$A:$A,1,'Sekt-3.p'!$B:$B,$A107,'Sekt-3.p'!$AA:$AA,$D107)</f>
        <v>0</v>
      </c>
      <c r="W107" s="252">
        <f>SUMIFS('Sekt-3.p'!$F:$F,'Sekt-3.p'!$A:$A,1,'Sekt-3.p'!$B:$B,$A107,'Sekt-3.p'!$D:$D,$D107)+SUMIFS('Sekt-3.p'!$L:$L,'Sekt-3.p'!$A:$A,1,'Sekt-3.p'!$B:$B,$A107,'Sekt-3.p'!$J:$J,$D107)+SUMIFS('Sekt-3.p'!$R:$R,'Sekt-3.p'!$A:$A,1,'Sekt-3.p'!$B:$B,$A107,'Sekt-3.p'!$P:$P,$D107)+SUMIFS('Sekt-3.p'!$X:$X,'Sekt-3.p'!$A:$A,1,'Sekt-3.p'!$B:$B,$A107,'Sekt-3.p'!$V:$V,$D107)+SUMIFS('Sekt-3.p'!$AD:$AD,'Sekt-3.p'!$A:$A,1,'Sekt-3.p'!$B:$B,$A107,'Sekt-3.p'!$AA:$AA,$D107)</f>
        <v>0</v>
      </c>
      <c r="X107" s="191"/>
      <c r="Y107" s="183">
        <f>SUMIFS('Sekt-3.p'!$E:$E,'Sekt-3.p'!$A:$A,2,'Sekt-3.p'!$B:$B,$A107,'Sekt-3.p'!$D:$D,$D107)+SUMIFS('Sekt-3.p'!$K:$K,'Sekt-3.p'!$A:$A,2,'Sekt-3.p'!$B:$B,$A107,'Sekt-3.p'!$J:$J,$D107)+SUMIFS('Sekt-3.p'!$Q:$Q,'Sekt-3.p'!$A:$A,2,'Sekt-3.p'!$B:$B,$A107,'Sekt-3.p'!$P:$P,$D107)+SUMIFS('Sekt-3.p'!$W:$W,'Sekt-3.p'!$A:$A,2,'Sekt-3.p'!$B:$B,$A107,'Sekt-3.p'!$V:$V,$D107)+SUMIFS('Sekt-3.p'!$AC:$AC,'Sekt-3.p'!$A:$A,2,'Sekt-3.p'!$B:$B,$A107,'Sekt-3.p'!$AA:$AA,$D107)</f>
        <v>0</v>
      </c>
      <c r="Z107" s="252">
        <f>SUMIFS('Sekt-3.p'!$F:$F,'Sekt-3.p'!$A:$A,2,'Sekt-3.p'!$B:$B,$A107,'Sekt-3.p'!$D:$D,$D107)+SUMIFS('Sekt-3.p'!$L:$L,'Sekt-3.p'!$A:$A,2,'Sekt-3.p'!$B:$B,$A107,'Sekt-3.p'!$J:$J,$D107)+SUMIFS('Sekt-3.p'!$R:$R,'Sekt-3.p'!$A:$A,2,'Sekt-3.p'!$B:$B,$A107,'Sekt-3.p'!$P:$P,$D107)+SUMIFS('Sekt-3.p'!$X:$X,'Sekt-3.p'!$A:$A,2,'Sekt-3.p'!$B:$B,$A107,'Sekt-3.p'!$V:$V,$D107)+SUMIFS('Sekt-3.p'!$AD:$AD,'Sekt-3.p'!$A:$A,2,'Sekt-3.p'!$B:$B,$A107,'Sekt-3.p'!$AA:$AA,$D107)</f>
        <v>0</v>
      </c>
      <c r="AA107" s="184">
        <f t="shared" si="24"/>
        <v>0</v>
      </c>
      <c r="AB107" s="254">
        <f t="shared" si="25"/>
        <v>0</v>
      </c>
      <c r="AC107" s="191"/>
      <c r="AD107" s="183">
        <f>SUMIFS('Sekt-4.p'!$E:$E,'Sekt-4.p'!$A:$A,1,'Sekt-4.p'!$B:$B,$A107,'Sekt-4.p'!$D:$D,$D107)+SUMIFS('Sekt-4.p'!$K:$K,'Sekt-4.p'!$A:$A,1,'Sekt-4.p'!$B:$B,$A107,'Sekt-4.p'!$J:$J,$D107)+SUMIFS('Sekt-4.p'!$Q:$Q,'Sekt-4.p'!$A:$A,1,'Sekt-4.p'!$B:$B,$A107,'Sekt-4.p'!$P:$P,$D107)+SUMIFS('Sekt-4.p'!$W:$W,'Sekt-4.p'!$A:$A,1,'Sekt-4.p'!$B:$B,$A107,'Sekt-4.p'!$V:$V,$D107)+SUMIFS('Sekt-4.p'!$AC:$AC,'Sekt-4.p'!$A:$A,1,'Sekt-4.p'!$B:$B,$A107,'Sekt-4.p'!$AA:$AA,$D107)</f>
        <v>0</v>
      </c>
      <c r="AE107" s="252">
        <f>SUMIFS('Sekt-4.p'!$F:$F,'Sekt-4.p'!$A:$A,1,'Sekt-4.p'!$B:$B,$A107,'Sekt-4.p'!$D:$D,$D107)+SUMIFS('Sekt-4.p'!$L:$L,'Sekt-4.p'!$A:$A,1,'Sekt-4.p'!$B:$B,$A107,'Sekt-4.p'!$J:$J,$D107)+SUMIFS('Sekt-4.p'!$R:$R,'Sekt-4.p'!$A:$A,1,'Sekt-4.p'!$B:$B,$A107,'Sekt-4.p'!$P:$P,$D107)+SUMIFS('Sekt-4.p'!$X:$X,'Sekt-4.p'!$A:$A,1,'Sekt-4.p'!$B:$B,$A107,'Sekt-4.p'!$V:$V,$D107)+SUMIFS('Sekt-4.p'!$AD:$AD,'Sekt-4.p'!$A:$A,1,'Sekt-4.p'!$B:$B,$A107,'Sekt-4.p'!$AA:$AA,$D107)</f>
        <v>0</v>
      </c>
      <c r="AF107" s="191"/>
      <c r="AG107" s="183">
        <f>SUMIFS('Sekt-4.p'!$E:$E,'Sekt-4.p'!$A:$A,1,'Sekt-4.p'!$B:$B,$A107,'Sekt-4.p'!$D:$D,$D107)+SUMIFS('Sekt-4.p'!$K:$K,'Sekt-4.p'!$A:$A,1,'Sekt-4.p'!$B:$B,$A107,'Sekt-4.p'!$J:$J,$D107)+SUMIFS('Sekt-4.p'!$Q:$Q,'Sekt-4.p'!$A:$A,1,'Sekt-4.p'!$B:$B,$A107,'Sekt-4.p'!$P:$P,$D107)+SUMIFS('Sekt-4.p'!$W:$W,'Sekt-4.p'!$A:$A,1,'Sekt-4.p'!$B:$B,$A107,'Sekt-4.p'!$V:$V,$D107)+SUMIFS('Sekt-4.p'!$AC:$AC,'Sekt-4.p'!$A:$A,1,'Sekt-4.p'!$B:$B,$A107,'Sekt-4.p'!$AA:$AA,$D107)</f>
        <v>0</v>
      </c>
      <c r="AH107" s="252">
        <f>SUMIFS('Sekt-4.p'!$F:$F,'Sekt-4.p'!$A:$A,1,'Sekt-4.p'!$B:$B,$A107,'Sekt-4.p'!$D:$D,$D107)+SUMIFS('Sekt-4.p'!$L:$L,'Sekt-4.p'!$A:$A,1,'Sekt-4.p'!$B:$B,$A107,'Sekt-4.p'!$J:$J,$D107)+SUMIFS('Sekt-4.p'!$R:$R,'Sekt-4.p'!$A:$A,1,'Sekt-4.p'!$B:$B,$A107,'Sekt-4.p'!$P:$P,$D107)+SUMIFS('Sekt-4.p'!$X:$X,'Sekt-4.p'!$A:$A,1,'Sekt-4.p'!$B:$B,$A107,'Sekt-4.p'!$V:$V,$D107)+SUMIFS('Sekt-4.p'!$AD:$AD,'Sekt-4.p'!$A:$A,1,'Sekt-4.p'!$B:$B,$A107,'Sekt-4.p'!$AA:$AA,$D107)</f>
        <v>0</v>
      </c>
      <c r="AI107" s="184">
        <f t="shared" si="26"/>
        <v>0</v>
      </c>
      <c r="AJ107" s="257">
        <f t="shared" si="27"/>
        <v>0</v>
      </c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1:51" ht="12.75" customHeight="1" x14ac:dyDescent="0.15">
      <c r="A108" s="173"/>
      <c r="B108" s="217">
        <f>COUNTIF(C$10:C108,C108)</f>
        <v>0</v>
      </c>
      <c r="C108" s="219"/>
      <c r="D108" s="210"/>
      <c r="E108" s="189"/>
      <c r="F108" s="183">
        <f>SUMIFS('Sekt-1.p'!$E:$E,'Sekt-1.p'!$A:$A,1,'Sekt-1.p'!$B:$B,$A108,'Sekt-1.p'!$D:$D,$D108)+SUMIFS('Sekt-1.p'!$K:$K,'Sekt-1.p'!$A:$A,1,'Sekt-1.p'!$B:$B,$A108,'Sekt-1.p'!$J:$J,$D108)+SUMIFS('Sekt-1.p'!$Q:$Q,'Sekt-1.p'!$A:$A,1,'Sekt-1.p'!$B:$B,$A108,'Sekt-1.p'!$P:$P,$D108)+SUMIFS('Sekt-1.p'!$W:$W,'Sekt-1.p'!$A:$A,1,'Sekt-1.p'!$B:$B,$A108,'Sekt-1.p'!$V:$V,$D108)+SUMIFS('Sekt-1.p'!$AC:$AC,'Sekt-1.p'!$A:$A,1,'Sekt-1.p'!$B:$B,$A108,'Sekt-1.p'!$AA:$AA,$D108)</f>
        <v>0</v>
      </c>
      <c r="G108" s="252">
        <f>SUMIFS('Sekt-1.p'!$F:$F,'Sekt-1.p'!$A:$A,1,'Sekt-1.p'!$B:$B,$A108,'Sekt-1.p'!$D:$D,$D108)+SUMIFS('Sekt-1.p'!$L:$L,'Sekt-1.p'!$A:$A,1,'Sekt-1.p'!$B:$B,$A108,'Sekt-1.p'!$J:$J,$D108)+SUMIFS('Sekt-1.p'!$R:$R,'Sekt-1.p'!$A:$A,1,'Sekt-1.p'!$B:$B,$A108,'Sekt-1.p'!$P:$P,$D108)+SUMIFS('Sekt-1.p'!$X:$X,'Sekt-1.p'!$A:$A,1,'Sekt-1.p'!$B:$B,$A108,'Sekt-1.p'!$V:$V,$D108)+SUMIFS('Sekt-1.p'!$AD:$AD,'Sekt-1.p'!$A:$A,1,'Sekt-1.p'!$B:$B,$A108,'Sekt-1.p'!$AA:$AA,$D108)</f>
        <v>0</v>
      </c>
      <c r="H108" s="198"/>
      <c r="I108" s="183">
        <f>SUMIFS('Sekt-1.p'!$E:$E,'Sekt-1.p'!$A:$A,2,'Sekt-1.p'!$B:$B,$A108,'Sekt-1.p'!$D:$D,$D108)+SUMIFS('Sekt-1.p'!$K:$K,'Sekt-1.p'!$A:$A,2,'Sekt-1.p'!$B:$B,$A108,'Sekt-1.p'!$J:$J,$D108)+SUMIFS('Sekt-1.p'!$Q:$Q,'Sekt-1.p'!$A:$A,2,'Sekt-1.p'!$B:$B,$A108,'Sekt-1.p'!$P:$P,$D108)+SUMIFS('Sekt-1.p'!$W:$W,'Sekt-1.p'!$A:$A,2,'Sekt-1.p'!$B:$B,$A108,'Sekt-1.p'!$V:$V,$D108)+SUMIFS('Sekt-1.p'!$AC:$AC,'Sekt-1.p'!$A:$A,2,'Sekt-1.p'!$B:$B,$A108,'Sekt-1.p'!$AA:$AA,$D108)</f>
        <v>0</v>
      </c>
      <c r="J108" s="253">
        <f>SUMIFS('Sekt-1.p'!$F:$F,'Sekt-1.p'!$A:$A,2,'Sekt-1.p'!$B:$B,$A108,'Sekt-1.p'!$D:$D,$D108)+SUMIFS('Sekt-1.p'!$L:$L,'Sekt-1.p'!$A:$A,2,'Sekt-1.p'!$B:$B,$A108,'Sekt-1.p'!$J:$J,$D108)+SUMIFS('Sekt-1.p'!$R:$R,'Sekt-1.p'!$A:$A,2,'Sekt-1.p'!$B:$B,$A108,'Sekt-1.p'!$P:$P,$D108)+SUMIFS('Sekt-1.p'!$X:$X,'Sekt-1.p'!$A:$A,2,'Sekt-1.p'!$B:$B,$A108,'Sekt-1.p'!$V:$V,$D108)+SUMIFS('Sekt-1.p'!$AD:$AD,'Sekt-1.p'!$A:$A,2,'Sekt-1.p'!$B:$B,$A108,'Sekt-1.p'!$AA:$AA,$D108)</f>
        <v>0</v>
      </c>
      <c r="K108" s="184">
        <f t="shared" si="28"/>
        <v>0</v>
      </c>
      <c r="L108" s="185">
        <f t="shared" si="29"/>
        <v>0</v>
      </c>
      <c r="M108" s="190"/>
      <c r="N108" s="183">
        <f>SUMIFS('Sekt-2.p'!$E:$E,'Sekt-2.p'!$A:$A,1,'Sekt-2.p'!$B:$B,$A108,'Sekt-2.p'!$D:$D,$D108)+SUMIFS('Sekt-2.p'!$K:$K,'Sekt-2.p'!$A:$A,1,'Sekt-2.p'!$B:$B,$A108,'Sekt-2.p'!$J:$J,$D108)+SUMIFS('Sekt-2.p'!$Q:$Q,'Sekt-2.p'!$A:$A,1,'Sekt-2.p'!$B:$B,$A108,'Sekt-2.p'!$P:$P,$D108)+SUMIFS('Sekt-2.p'!$W:$W,'Sekt-2.p'!$A:$A,1,'Sekt-2.p'!$B:$B,$A108,'Sekt-2.p'!$V:$V,$D108)+SUMIFS('Sekt-2.p'!$AC:$AC,'Sekt-2.p'!$A:$A,1,'Sekt-2.p'!$B:$B,$A108,'Sekt-2.p'!$AA:$AA,$D108)</f>
        <v>0</v>
      </c>
      <c r="O108" s="252">
        <f>SUMIFS('Sekt-2.p'!$F:$F,'Sekt-2.p'!$A:$A,1,'Sekt-2.p'!$B:$B,$A108,'Sekt-2.p'!$D:$D,$D108)+SUMIFS('Sekt-2.p'!$L:$L,'Sekt-2.p'!$A:$A,1,'Sekt-2.p'!$B:$B,$A108,'Sekt-2.p'!$J:$J,$D108)+SUMIFS('Sekt-2.p'!$R:$R,'Sekt-2.p'!$A:$A,1,'Sekt-2.p'!$B:$B,$A108,'Sekt-2.p'!$P:$P,$D108)+SUMIFS('Sekt-2.p'!$X:$X,'Sekt-2.p'!$A:$A,1,'Sekt-2.p'!$B:$B,$A108,'Sekt-2.p'!$V:$V,$D108)+SUMIFS('Sekt-2.p'!$AD:$AD,'Sekt-2.p'!$A:$A,1,'Sekt-2.p'!$B:$B,$A108,'Sekt-2.p'!$AA:$AA,$D108)</f>
        <v>0</v>
      </c>
      <c r="P108" s="189"/>
      <c r="Q108" s="183">
        <f>SUMIFS('Sekt-2.p'!$E:$E,'Sekt-2.p'!$A:$A,2,'Sekt-2.p'!$B:$B,$A108,'Sekt-2.p'!$D:$D,$D108)+SUMIFS('Sekt-2.p'!$K:$K,'Sekt-2.p'!$A:$A,2,'Sekt-2.p'!$B:$B,$A108,'Sekt-2.p'!$J:$J,$D108)+SUMIFS('Sekt-2.p'!$Q:$Q,'Sekt-2.p'!$A:$A,2,'Sekt-2.p'!$B:$B,$A108,'Sekt-2.p'!$P:$P,$D108)+SUMIFS('Sekt-2.p'!$W:$W,'Sekt-2.p'!$A:$A,2,'Sekt-2.p'!$B:$B,$A108,'Sekt-2.p'!$V:$V,$D108)+SUMIFS('Sekt-2.p'!$AC:$AC,'Sekt-2.p'!$A:$A,2,'Sekt-2.p'!$B:$B,$A108,'Sekt-2.p'!$AA:$AA,$D108)</f>
        <v>0</v>
      </c>
      <c r="R108" s="253">
        <f>SUMIFS('Sekt-2.p'!$F:$F,'Sekt-2.p'!$A:$A,2,'Sekt-2.p'!$B:$B,$A108,'Sekt-2.p'!$D:$D,$D108)+SUMIFS('Sekt-2.p'!$L:$L,'Sekt-2.p'!$A:$A,2,'Sekt-2.p'!$B:$B,$A108,'Sekt-2.p'!$J:$J,$D108)+SUMIFS('Sekt-2.p'!$R:$R,'Sekt-2.p'!$A:$A,2,'Sekt-2.p'!$B:$B,$A108,'Sekt-2.p'!$P:$P,$D108)+SUMIFS('Sekt-2.p'!$X:$X,'Sekt-2.p'!$A:$A,2,'Sekt-2.p'!$B:$B,$A108,'Sekt-2.p'!$V:$V,$D108)+SUMIFS('Sekt-2.p'!$AD:$AD,'Sekt-2.p'!$A:$A,2,'Sekt-2.p'!$B:$B,$A108,'Sekt-2.p'!$AA:$AA,$D108)</f>
        <v>0</v>
      </c>
      <c r="S108" s="184">
        <f t="shared" si="22"/>
        <v>0</v>
      </c>
      <c r="T108" s="185">
        <f t="shared" si="23"/>
        <v>0</v>
      </c>
      <c r="U108" s="191"/>
      <c r="V108" s="183">
        <f>SUMIFS('Sekt-3.p'!$E:$E,'Sekt-3.p'!$A:$A,1,'Sekt-3.p'!$B:$B,$A108,'Sekt-3.p'!$D:$D,$D108)+SUMIFS('Sekt-3.p'!$K:$K,'Sekt-3.p'!$A:$A,1,'Sekt-3.p'!$B:$B,$A108,'Sekt-3.p'!$J:$J,$D108)+SUMIFS('Sekt-3.p'!$Q:$Q,'Sekt-3.p'!$A:$A,1,'Sekt-3.p'!$B:$B,$A108,'Sekt-3.p'!$P:$P,$D108)+SUMIFS('Sekt-3.p'!$W:$W,'Sekt-3.p'!$A:$A,1,'Sekt-3.p'!$B:$B,$A108,'Sekt-3.p'!$V:$V,$D108)+SUMIFS('Sekt-3.p'!$AC:$AC,'Sekt-3.p'!$A:$A,1,'Sekt-3.p'!$B:$B,$A108,'Sekt-3.p'!$AA:$AA,$D108)</f>
        <v>0</v>
      </c>
      <c r="W108" s="252">
        <f>SUMIFS('Sekt-3.p'!$F:$F,'Sekt-3.p'!$A:$A,1,'Sekt-3.p'!$B:$B,$A108,'Sekt-3.p'!$D:$D,$D108)+SUMIFS('Sekt-3.p'!$L:$L,'Sekt-3.p'!$A:$A,1,'Sekt-3.p'!$B:$B,$A108,'Sekt-3.p'!$J:$J,$D108)+SUMIFS('Sekt-3.p'!$R:$R,'Sekt-3.p'!$A:$A,1,'Sekt-3.p'!$B:$B,$A108,'Sekt-3.p'!$P:$P,$D108)+SUMIFS('Sekt-3.p'!$X:$X,'Sekt-3.p'!$A:$A,1,'Sekt-3.p'!$B:$B,$A108,'Sekt-3.p'!$V:$V,$D108)+SUMIFS('Sekt-3.p'!$AD:$AD,'Sekt-3.p'!$A:$A,1,'Sekt-3.p'!$B:$B,$A108,'Sekt-3.p'!$AA:$AA,$D108)</f>
        <v>0</v>
      </c>
      <c r="X108" s="191"/>
      <c r="Y108" s="183">
        <f>SUMIFS('Sekt-3.p'!$E:$E,'Sekt-3.p'!$A:$A,2,'Sekt-3.p'!$B:$B,$A108,'Sekt-3.p'!$D:$D,$D108)+SUMIFS('Sekt-3.p'!$K:$K,'Sekt-3.p'!$A:$A,2,'Sekt-3.p'!$B:$B,$A108,'Sekt-3.p'!$J:$J,$D108)+SUMIFS('Sekt-3.p'!$Q:$Q,'Sekt-3.p'!$A:$A,2,'Sekt-3.p'!$B:$B,$A108,'Sekt-3.p'!$P:$P,$D108)+SUMIFS('Sekt-3.p'!$W:$W,'Sekt-3.p'!$A:$A,2,'Sekt-3.p'!$B:$B,$A108,'Sekt-3.p'!$V:$V,$D108)+SUMIFS('Sekt-3.p'!$AC:$AC,'Sekt-3.p'!$A:$A,2,'Sekt-3.p'!$B:$B,$A108,'Sekt-3.p'!$AA:$AA,$D108)</f>
        <v>0</v>
      </c>
      <c r="Z108" s="252">
        <f>SUMIFS('Sekt-3.p'!$F:$F,'Sekt-3.p'!$A:$A,2,'Sekt-3.p'!$B:$B,$A108,'Sekt-3.p'!$D:$D,$D108)+SUMIFS('Sekt-3.p'!$L:$L,'Sekt-3.p'!$A:$A,2,'Sekt-3.p'!$B:$B,$A108,'Sekt-3.p'!$J:$J,$D108)+SUMIFS('Sekt-3.p'!$R:$R,'Sekt-3.p'!$A:$A,2,'Sekt-3.p'!$B:$B,$A108,'Sekt-3.p'!$P:$P,$D108)+SUMIFS('Sekt-3.p'!$X:$X,'Sekt-3.p'!$A:$A,2,'Sekt-3.p'!$B:$B,$A108,'Sekt-3.p'!$V:$V,$D108)+SUMIFS('Sekt-3.p'!$AD:$AD,'Sekt-3.p'!$A:$A,2,'Sekt-3.p'!$B:$B,$A108,'Sekt-3.p'!$AA:$AA,$D108)</f>
        <v>0</v>
      </c>
      <c r="AA108" s="184">
        <f t="shared" si="24"/>
        <v>0</v>
      </c>
      <c r="AB108" s="254">
        <f t="shared" si="25"/>
        <v>0</v>
      </c>
      <c r="AC108" s="191"/>
      <c r="AD108" s="183">
        <f>SUMIFS('Sekt-4.p'!$E:$E,'Sekt-4.p'!$A:$A,1,'Sekt-4.p'!$B:$B,$A108,'Sekt-4.p'!$D:$D,$D108)+SUMIFS('Sekt-4.p'!$K:$K,'Sekt-4.p'!$A:$A,1,'Sekt-4.p'!$B:$B,$A108,'Sekt-4.p'!$J:$J,$D108)+SUMIFS('Sekt-4.p'!$Q:$Q,'Sekt-4.p'!$A:$A,1,'Sekt-4.p'!$B:$B,$A108,'Sekt-4.p'!$P:$P,$D108)+SUMIFS('Sekt-4.p'!$W:$W,'Sekt-4.p'!$A:$A,1,'Sekt-4.p'!$B:$B,$A108,'Sekt-4.p'!$V:$V,$D108)+SUMIFS('Sekt-4.p'!$AC:$AC,'Sekt-4.p'!$A:$A,1,'Sekt-4.p'!$B:$B,$A108,'Sekt-4.p'!$AA:$AA,$D108)</f>
        <v>0</v>
      </c>
      <c r="AE108" s="252">
        <f>SUMIFS('Sekt-4.p'!$F:$F,'Sekt-4.p'!$A:$A,1,'Sekt-4.p'!$B:$B,$A108,'Sekt-4.p'!$D:$D,$D108)+SUMIFS('Sekt-4.p'!$L:$L,'Sekt-4.p'!$A:$A,1,'Sekt-4.p'!$B:$B,$A108,'Sekt-4.p'!$J:$J,$D108)+SUMIFS('Sekt-4.p'!$R:$R,'Sekt-4.p'!$A:$A,1,'Sekt-4.p'!$B:$B,$A108,'Sekt-4.p'!$P:$P,$D108)+SUMIFS('Sekt-4.p'!$X:$X,'Sekt-4.p'!$A:$A,1,'Sekt-4.p'!$B:$B,$A108,'Sekt-4.p'!$V:$V,$D108)+SUMIFS('Sekt-4.p'!$AD:$AD,'Sekt-4.p'!$A:$A,1,'Sekt-4.p'!$B:$B,$A108,'Sekt-4.p'!$AA:$AA,$D108)</f>
        <v>0</v>
      </c>
      <c r="AF108" s="191"/>
      <c r="AG108" s="183">
        <f>SUMIFS('Sekt-4.p'!$E:$E,'Sekt-4.p'!$A:$A,1,'Sekt-4.p'!$B:$B,$A108,'Sekt-4.p'!$D:$D,$D108)+SUMIFS('Sekt-4.p'!$K:$K,'Sekt-4.p'!$A:$A,1,'Sekt-4.p'!$B:$B,$A108,'Sekt-4.p'!$J:$J,$D108)+SUMIFS('Sekt-4.p'!$Q:$Q,'Sekt-4.p'!$A:$A,1,'Sekt-4.p'!$B:$B,$A108,'Sekt-4.p'!$P:$P,$D108)+SUMIFS('Sekt-4.p'!$W:$W,'Sekt-4.p'!$A:$A,1,'Sekt-4.p'!$B:$B,$A108,'Sekt-4.p'!$V:$V,$D108)+SUMIFS('Sekt-4.p'!$AC:$AC,'Sekt-4.p'!$A:$A,1,'Sekt-4.p'!$B:$B,$A108,'Sekt-4.p'!$AA:$AA,$D108)</f>
        <v>0</v>
      </c>
      <c r="AH108" s="252">
        <f>SUMIFS('Sekt-4.p'!$F:$F,'Sekt-4.p'!$A:$A,1,'Sekt-4.p'!$B:$B,$A108,'Sekt-4.p'!$D:$D,$D108)+SUMIFS('Sekt-4.p'!$L:$L,'Sekt-4.p'!$A:$A,1,'Sekt-4.p'!$B:$B,$A108,'Sekt-4.p'!$J:$J,$D108)+SUMIFS('Sekt-4.p'!$R:$R,'Sekt-4.p'!$A:$A,1,'Sekt-4.p'!$B:$B,$A108,'Sekt-4.p'!$P:$P,$D108)+SUMIFS('Sekt-4.p'!$X:$X,'Sekt-4.p'!$A:$A,1,'Sekt-4.p'!$B:$B,$A108,'Sekt-4.p'!$V:$V,$D108)+SUMIFS('Sekt-4.p'!$AD:$AD,'Sekt-4.p'!$A:$A,1,'Sekt-4.p'!$B:$B,$A108,'Sekt-4.p'!$AA:$AA,$D108)</f>
        <v>0</v>
      </c>
      <c r="AI108" s="184">
        <f t="shared" si="26"/>
        <v>0</v>
      </c>
      <c r="AJ108" s="257">
        <f t="shared" si="27"/>
        <v>0</v>
      </c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1:51" ht="12.75" customHeight="1" x14ac:dyDescent="0.15">
      <c r="A109" s="173"/>
      <c r="B109" s="217">
        <f>COUNTIF(C$10:C109,C109)</f>
        <v>0</v>
      </c>
      <c r="C109" s="219"/>
      <c r="D109" s="210"/>
      <c r="E109" s="189"/>
      <c r="F109" s="183">
        <f>SUMIFS('Sekt-1.p'!$E:$E,'Sekt-1.p'!$A:$A,1,'Sekt-1.p'!$B:$B,$A109,'Sekt-1.p'!$D:$D,$D109)+SUMIFS('Sekt-1.p'!$K:$K,'Sekt-1.p'!$A:$A,1,'Sekt-1.p'!$B:$B,$A109,'Sekt-1.p'!$J:$J,$D109)+SUMIFS('Sekt-1.p'!$Q:$Q,'Sekt-1.p'!$A:$A,1,'Sekt-1.p'!$B:$B,$A109,'Sekt-1.p'!$P:$P,$D109)+SUMIFS('Sekt-1.p'!$W:$W,'Sekt-1.p'!$A:$A,1,'Sekt-1.p'!$B:$B,$A109,'Sekt-1.p'!$V:$V,$D109)+SUMIFS('Sekt-1.p'!$AC:$AC,'Sekt-1.p'!$A:$A,1,'Sekt-1.p'!$B:$B,$A109,'Sekt-1.p'!$AA:$AA,$D109)</f>
        <v>0</v>
      </c>
      <c r="G109" s="252">
        <f>SUMIFS('Sekt-1.p'!$F:$F,'Sekt-1.p'!$A:$A,1,'Sekt-1.p'!$B:$B,$A109,'Sekt-1.p'!$D:$D,$D109)+SUMIFS('Sekt-1.p'!$L:$L,'Sekt-1.p'!$A:$A,1,'Sekt-1.p'!$B:$B,$A109,'Sekt-1.p'!$J:$J,$D109)+SUMIFS('Sekt-1.p'!$R:$R,'Sekt-1.p'!$A:$A,1,'Sekt-1.p'!$B:$B,$A109,'Sekt-1.p'!$P:$P,$D109)+SUMIFS('Sekt-1.p'!$X:$X,'Sekt-1.p'!$A:$A,1,'Sekt-1.p'!$B:$B,$A109,'Sekt-1.p'!$V:$V,$D109)+SUMIFS('Sekt-1.p'!$AD:$AD,'Sekt-1.p'!$A:$A,1,'Sekt-1.p'!$B:$B,$A109,'Sekt-1.p'!$AA:$AA,$D109)</f>
        <v>0</v>
      </c>
      <c r="H109" s="198"/>
      <c r="I109" s="183">
        <f>SUMIFS('Sekt-1.p'!$E:$E,'Sekt-1.p'!$A:$A,2,'Sekt-1.p'!$B:$B,$A109,'Sekt-1.p'!$D:$D,$D109)+SUMIFS('Sekt-1.p'!$K:$K,'Sekt-1.p'!$A:$A,2,'Sekt-1.p'!$B:$B,$A109,'Sekt-1.p'!$J:$J,$D109)+SUMIFS('Sekt-1.p'!$Q:$Q,'Sekt-1.p'!$A:$A,2,'Sekt-1.p'!$B:$B,$A109,'Sekt-1.p'!$P:$P,$D109)+SUMIFS('Sekt-1.p'!$W:$W,'Sekt-1.p'!$A:$A,2,'Sekt-1.p'!$B:$B,$A109,'Sekt-1.p'!$V:$V,$D109)+SUMIFS('Sekt-1.p'!$AC:$AC,'Sekt-1.p'!$A:$A,2,'Sekt-1.p'!$B:$B,$A109,'Sekt-1.p'!$AA:$AA,$D109)</f>
        <v>0</v>
      </c>
      <c r="J109" s="253">
        <f>SUMIFS('Sekt-1.p'!$F:$F,'Sekt-1.p'!$A:$A,2,'Sekt-1.p'!$B:$B,$A109,'Sekt-1.p'!$D:$D,$D109)+SUMIFS('Sekt-1.p'!$L:$L,'Sekt-1.p'!$A:$A,2,'Sekt-1.p'!$B:$B,$A109,'Sekt-1.p'!$J:$J,$D109)+SUMIFS('Sekt-1.p'!$R:$R,'Sekt-1.p'!$A:$A,2,'Sekt-1.p'!$B:$B,$A109,'Sekt-1.p'!$P:$P,$D109)+SUMIFS('Sekt-1.p'!$X:$X,'Sekt-1.p'!$A:$A,2,'Sekt-1.p'!$B:$B,$A109,'Sekt-1.p'!$V:$V,$D109)+SUMIFS('Sekt-1.p'!$AD:$AD,'Sekt-1.p'!$A:$A,2,'Sekt-1.p'!$B:$B,$A109,'Sekt-1.p'!$AA:$AA,$D109)</f>
        <v>0</v>
      </c>
      <c r="K109" s="184">
        <f t="shared" si="28"/>
        <v>0</v>
      </c>
      <c r="L109" s="185">
        <f t="shared" si="29"/>
        <v>0</v>
      </c>
      <c r="M109" s="190"/>
      <c r="N109" s="183">
        <f>SUMIFS('Sekt-2.p'!$E:$E,'Sekt-2.p'!$A:$A,1,'Sekt-2.p'!$B:$B,$A109,'Sekt-2.p'!$D:$D,$D109)+SUMIFS('Sekt-2.p'!$K:$K,'Sekt-2.p'!$A:$A,1,'Sekt-2.p'!$B:$B,$A109,'Sekt-2.p'!$J:$J,$D109)+SUMIFS('Sekt-2.p'!$Q:$Q,'Sekt-2.p'!$A:$A,1,'Sekt-2.p'!$B:$B,$A109,'Sekt-2.p'!$P:$P,$D109)+SUMIFS('Sekt-2.p'!$W:$W,'Sekt-2.p'!$A:$A,1,'Sekt-2.p'!$B:$B,$A109,'Sekt-2.p'!$V:$V,$D109)+SUMIFS('Sekt-2.p'!$AC:$AC,'Sekt-2.p'!$A:$A,1,'Sekt-2.p'!$B:$B,$A109,'Sekt-2.p'!$AA:$AA,$D109)</f>
        <v>0</v>
      </c>
      <c r="O109" s="252">
        <f>SUMIFS('Sekt-2.p'!$F:$F,'Sekt-2.p'!$A:$A,1,'Sekt-2.p'!$B:$B,$A109,'Sekt-2.p'!$D:$D,$D109)+SUMIFS('Sekt-2.p'!$L:$L,'Sekt-2.p'!$A:$A,1,'Sekt-2.p'!$B:$B,$A109,'Sekt-2.p'!$J:$J,$D109)+SUMIFS('Sekt-2.p'!$R:$R,'Sekt-2.p'!$A:$A,1,'Sekt-2.p'!$B:$B,$A109,'Sekt-2.p'!$P:$P,$D109)+SUMIFS('Sekt-2.p'!$X:$X,'Sekt-2.p'!$A:$A,1,'Sekt-2.p'!$B:$B,$A109,'Sekt-2.p'!$V:$V,$D109)+SUMIFS('Sekt-2.p'!$AD:$AD,'Sekt-2.p'!$A:$A,1,'Sekt-2.p'!$B:$B,$A109,'Sekt-2.p'!$AA:$AA,$D109)</f>
        <v>0</v>
      </c>
      <c r="P109" s="189"/>
      <c r="Q109" s="183">
        <f>SUMIFS('Sekt-2.p'!$E:$E,'Sekt-2.p'!$A:$A,2,'Sekt-2.p'!$B:$B,$A109,'Sekt-2.p'!$D:$D,$D109)+SUMIFS('Sekt-2.p'!$K:$K,'Sekt-2.p'!$A:$A,2,'Sekt-2.p'!$B:$B,$A109,'Sekt-2.p'!$J:$J,$D109)+SUMIFS('Sekt-2.p'!$Q:$Q,'Sekt-2.p'!$A:$A,2,'Sekt-2.p'!$B:$B,$A109,'Sekt-2.p'!$P:$P,$D109)+SUMIFS('Sekt-2.p'!$W:$W,'Sekt-2.p'!$A:$A,2,'Sekt-2.p'!$B:$B,$A109,'Sekt-2.p'!$V:$V,$D109)+SUMIFS('Sekt-2.p'!$AC:$AC,'Sekt-2.p'!$A:$A,2,'Sekt-2.p'!$B:$B,$A109,'Sekt-2.p'!$AA:$AA,$D109)</f>
        <v>0</v>
      </c>
      <c r="R109" s="253">
        <f>SUMIFS('Sekt-2.p'!$F:$F,'Sekt-2.p'!$A:$A,2,'Sekt-2.p'!$B:$B,$A109,'Sekt-2.p'!$D:$D,$D109)+SUMIFS('Sekt-2.p'!$L:$L,'Sekt-2.p'!$A:$A,2,'Sekt-2.p'!$B:$B,$A109,'Sekt-2.p'!$J:$J,$D109)+SUMIFS('Sekt-2.p'!$R:$R,'Sekt-2.p'!$A:$A,2,'Sekt-2.p'!$B:$B,$A109,'Sekt-2.p'!$P:$P,$D109)+SUMIFS('Sekt-2.p'!$X:$X,'Sekt-2.p'!$A:$A,2,'Sekt-2.p'!$B:$B,$A109,'Sekt-2.p'!$V:$V,$D109)+SUMIFS('Sekt-2.p'!$AD:$AD,'Sekt-2.p'!$A:$A,2,'Sekt-2.p'!$B:$B,$A109,'Sekt-2.p'!$AA:$AA,$D109)</f>
        <v>0</v>
      </c>
      <c r="S109" s="184">
        <f t="shared" si="22"/>
        <v>0</v>
      </c>
      <c r="T109" s="185">
        <f t="shared" si="23"/>
        <v>0</v>
      </c>
      <c r="U109" s="191"/>
      <c r="V109" s="183">
        <f>SUMIFS('Sekt-3.p'!$E:$E,'Sekt-3.p'!$A:$A,1,'Sekt-3.p'!$B:$B,$A109,'Sekt-3.p'!$D:$D,$D109)+SUMIFS('Sekt-3.p'!$K:$K,'Sekt-3.p'!$A:$A,1,'Sekt-3.p'!$B:$B,$A109,'Sekt-3.p'!$J:$J,$D109)+SUMIFS('Sekt-3.p'!$Q:$Q,'Sekt-3.p'!$A:$A,1,'Sekt-3.p'!$B:$B,$A109,'Sekt-3.p'!$P:$P,$D109)+SUMIFS('Sekt-3.p'!$W:$W,'Sekt-3.p'!$A:$A,1,'Sekt-3.p'!$B:$B,$A109,'Sekt-3.p'!$V:$V,$D109)+SUMIFS('Sekt-3.p'!$AC:$AC,'Sekt-3.p'!$A:$A,1,'Sekt-3.p'!$B:$B,$A109,'Sekt-3.p'!$AA:$AA,$D109)</f>
        <v>0</v>
      </c>
      <c r="W109" s="252">
        <f>SUMIFS('Sekt-3.p'!$F:$F,'Sekt-3.p'!$A:$A,1,'Sekt-3.p'!$B:$B,$A109,'Sekt-3.p'!$D:$D,$D109)+SUMIFS('Sekt-3.p'!$L:$L,'Sekt-3.p'!$A:$A,1,'Sekt-3.p'!$B:$B,$A109,'Sekt-3.p'!$J:$J,$D109)+SUMIFS('Sekt-3.p'!$R:$R,'Sekt-3.p'!$A:$A,1,'Sekt-3.p'!$B:$B,$A109,'Sekt-3.p'!$P:$P,$D109)+SUMIFS('Sekt-3.p'!$X:$X,'Sekt-3.p'!$A:$A,1,'Sekt-3.p'!$B:$B,$A109,'Sekt-3.p'!$V:$V,$D109)+SUMIFS('Sekt-3.p'!$AD:$AD,'Sekt-3.p'!$A:$A,1,'Sekt-3.p'!$B:$B,$A109,'Sekt-3.p'!$AA:$AA,$D109)</f>
        <v>0</v>
      </c>
      <c r="X109" s="191"/>
      <c r="Y109" s="183">
        <f>SUMIFS('Sekt-3.p'!$E:$E,'Sekt-3.p'!$A:$A,2,'Sekt-3.p'!$B:$B,$A109,'Sekt-3.p'!$D:$D,$D109)+SUMIFS('Sekt-3.p'!$K:$K,'Sekt-3.p'!$A:$A,2,'Sekt-3.p'!$B:$B,$A109,'Sekt-3.p'!$J:$J,$D109)+SUMIFS('Sekt-3.p'!$Q:$Q,'Sekt-3.p'!$A:$A,2,'Sekt-3.p'!$B:$B,$A109,'Sekt-3.p'!$P:$P,$D109)+SUMIFS('Sekt-3.p'!$W:$W,'Sekt-3.p'!$A:$A,2,'Sekt-3.p'!$B:$B,$A109,'Sekt-3.p'!$V:$V,$D109)+SUMIFS('Sekt-3.p'!$AC:$AC,'Sekt-3.p'!$A:$A,2,'Sekt-3.p'!$B:$B,$A109,'Sekt-3.p'!$AA:$AA,$D109)</f>
        <v>0</v>
      </c>
      <c r="Z109" s="252">
        <f>SUMIFS('Sekt-3.p'!$F:$F,'Sekt-3.p'!$A:$A,2,'Sekt-3.p'!$B:$B,$A109,'Sekt-3.p'!$D:$D,$D109)+SUMIFS('Sekt-3.p'!$L:$L,'Sekt-3.p'!$A:$A,2,'Sekt-3.p'!$B:$B,$A109,'Sekt-3.p'!$J:$J,$D109)+SUMIFS('Sekt-3.p'!$R:$R,'Sekt-3.p'!$A:$A,2,'Sekt-3.p'!$B:$B,$A109,'Sekt-3.p'!$P:$P,$D109)+SUMIFS('Sekt-3.p'!$X:$X,'Sekt-3.p'!$A:$A,2,'Sekt-3.p'!$B:$B,$A109,'Sekt-3.p'!$V:$V,$D109)+SUMIFS('Sekt-3.p'!$AD:$AD,'Sekt-3.p'!$A:$A,2,'Sekt-3.p'!$B:$B,$A109,'Sekt-3.p'!$AA:$AA,$D109)</f>
        <v>0</v>
      </c>
      <c r="AA109" s="184">
        <f t="shared" si="24"/>
        <v>0</v>
      </c>
      <c r="AB109" s="254">
        <f t="shared" si="25"/>
        <v>0</v>
      </c>
      <c r="AC109" s="191"/>
      <c r="AD109" s="183">
        <f>SUMIFS('Sekt-4.p'!$E:$E,'Sekt-4.p'!$A:$A,1,'Sekt-4.p'!$B:$B,$A109,'Sekt-4.p'!$D:$D,$D109)+SUMIFS('Sekt-4.p'!$K:$K,'Sekt-4.p'!$A:$A,1,'Sekt-4.p'!$B:$B,$A109,'Sekt-4.p'!$J:$J,$D109)+SUMIFS('Sekt-4.p'!$Q:$Q,'Sekt-4.p'!$A:$A,1,'Sekt-4.p'!$B:$B,$A109,'Sekt-4.p'!$P:$P,$D109)+SUMIFS('Sekt-4.p'!$W:$W,'Sekt-4.p'!$A:$A,1,'Sekt-4.p'!$B:$B,$A109,'Sekt-4.p'!$V:$V,$D109)+SUMIFS('Sekt-4.p'!$AC:$AC,'Sekt-4.p'!$A:$A,1,'Sekt-4.p'!$B:$B,$A109,'Sekt-4.p'!$AA:$AA,$D109)</f>
        <v>0</v>
      </c>
      <c r="AE109" s="252">
        <f>SUMIFS('Sekt-4.p'!$F:$F,'Sekt-4.p'!$A:$A,1,'Sekt-4.p'!$B:$B,$A109,'Sekt-4.p'!$D:$D,$D109)+SUMIFS('Sekt-4.p'!$L:$L,'Sekt-4.p'!$A:$A,1,'Sekt-4.p'!$B:$B,$A109,'Sekt-4.p'!$J:$J,$D109)+SUMIFS('Sekt-4.p'!$R:$R,'Sekt-4.p'!$A:$A,1,'Sekt-4.p'!$B:$B,$A109,'Sekt-4.p'!$P:$P,$D109)+SUMIFS('Sekt-4.p'!$X:$X,'Sekt-4.p'!$A:$A,1,'Sekt-4.p'!$B:$B,$A109,'Sekt-4.p'!$V:$V,$D109)+SUMIFS('Sekt-4.p'!$AD:$AD,'Sekt-4.p'!$A:$A,1,'Sekt-4.p'!$B:$B,$A109,'Sekt-4.p'!$AA:$AA,$D109)</f>
        <v>0</v>
      </c>
      <c r="AF109" s="191"/>
      <c r="AG109" s="183">
        <f>SUMIFS('Sekt-4.p'!$E:$E,'Sekt-4.p'!$A:$A,1,'Sekt-4.p'!$B:$B,$A109,'Sekt-4.p'!$D:$D,$D109)+SUMIFS('Sekt-4.p'!$K:$K,'Sekt-4.p'!$A:$A,1,'Sekt-4.p'!$B:$B,$A109,'Sekt-4.p'!$J:$J,$D109)+SUMIFS('Sekt-4.p'!$Q:$Q,'Sekt-4.p'!$A:$A,1,'Sekt-4.p'!$B:$B,$A109,'Sekt-4.p'!$P:$P,$D109)+SUMIFS('Sekt-4.p'!$W:$W,'Sekt-4.p'!$A:$A,1,'Sekt-4.p'!$B:$B,$A109,'Sekt-4.p'!$V:$V,$D109)+SUMIFS('Sekt-4.p'!$AC:$AC,'Sekt-4.p'!$A:$A,1,'Sekt-4.p'!$B:$B,$A109,'Sekt-4.p'!$AA:$AA,$D109)</f>
        <v>0</v>
      </c>
      <c r="AH109" s="252">
        <f>SUMIFS('Sekt-4.p'!$F:$F,'Sekt-4.p'!$A:$A,1,'Sekt-4.p'!$B:$B,$A109,'Sekt-4.p'!$D:$D,$D109)+SUMIFS('Sekt-4.p'!$L:$L,'Sekt-4.p'!$A:$A,1,'Sekt-4.p'!$B:$B,$A109,'Sekt-4.p'!$J:$J,$D109)+SUMIFS('Sekt-4.p'!$R:$R,'Sekt-4.p'!$A:$A,1,'Sekt-4.p'!$B:$B,$A109,'Sekt-4.p'!$P:$P,$D109)+SUMIFS('Sekt-4.p'!$X:$X,'Sekt-4.p'!$A:$A,1,'Sekt-4.p'!$B:$B,$A109,'Sekt-4.p'!$V:$V,$D109)+SUMIFS('Sekt-4.p'!$AD:$AD,'Sekt-4.p'!$A:$A,1,'Sekt-4.p'!$B:$B,$A109,'Sekt-4.p'!$AA:$AA,$D109)</f>
        <v>0</v>
      </c>
      <c r="AI109" s="184">
        <f t="shared" si="26"/>
        <v>0</v>
      </c>
      <c r="AJ109" s="257">
        <f t="shared" si="27"/>
        <v>0</v>
      </c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1:51" ht="12.75" customHeight="1" x14ac:dyDescent="0.15">
      <c r="A110" s="173"/>
      <c r="B110" s="217">
        <f>COUNTIF(C$10:C110,C110)</f>
        <v>0</v>
      </c>
      <c r="C110" s="219"/>
      <c r="D110" s="213"/>
      <c r="E110" s="189"/>
      <c r="F110" s="183">
        <f>SUMIFS('Sekt-1.p'!$E:$E,'Sekt-1.p'!$A:$A,1,'Sekt-1.p'!$B:$B,$A110,'Sekt-1.p'!$D:$D,$D110)+SUMIFS('Sekt-1.p'!$K:$K,'Sekt-1.p'!$A:$A,1,'Sekt-1.p'!$B:$B,$A110,'Sekt-1.p'!$J:$J,$D110)+SUMIFS('Sekt-1.p'!$Q:$Q,'Sekt-1.p'!$A:$A,1,'Sekt-1.p'!$B:$B,$A110,'Sekt-1.p'!$P:$P,$D110)+SUMIFS('Sekt-1.p'!$W:$W,'Sekt-1.p'!$A:$A,1,'Sekt-1.p'!$B:$B,$A110,'Sekt-1.p'!$V:$V,$D110)+SUMIFS('Sekt-1.p'!$AC:$AC,'Sekt-1.p'!$A:$A,1,'Sekt-1.p'!$B:$B,$A110,'Sekt-1.p'!$AA:$AA,$D110)</f>
        <v>0</v>
      </c>
      <c r="G110" s="252">
        <f>SUMIFS('Sekt-1.p'!$F:$F,'Sekt-1.p'!$A:$A,1,'Sekt-1.p'!$B:$B,$A110,'Sekt-1.p'!$D:$D,$D110)+SUMIFS('Sekt-1.p'!$L:$L,'Sekt-1.p'!$A:$A,1,'Sekt-1.p'!$B:$B,$A110,'Sekt-1.p'!$J:$J,$D110)+SUMIFS('Sekt-1.p'!$R:$R,'Sekt-1.p'!$A:$A,1,'Sekt-1.p'!$B:$B,$A110,'Sekt-1.p'!$P:$P,$D110)+SUMIFS('Sekt-1.p'!$X:$X,'Sekt-1.p'!$A:$A,1,'Sekt-1.p'!$B:$B,$A110,'Sekt-1.p'!$V:$V,$D110)+SUMIFS('Sekt-1.p'!$AD:$AD,'Sekt-1.p'!$A:$A,1,'Sekt-1.p'!$B:$B,$A110,'Sekt-1.p'!$AA:$AA,$D110)</f>
        <v>0</v>
      </c>
      <c r="H110" s="198"/>
      <c r="I110" s="183">
        <f>SUMIFS('Sekt-1.p'!$E:$E,'Sekt-1.p'!$A:$A,2,'Sekt-1.p'!$B:$B,$A110,'Sekt-1.p'!$D:$D,$D110)+SUMIFS('Sekt-1.p'!$K:$K,'Sekt-1.p'!$A:$A,2,'Sekt-1.p'!$B:$B,$A110,'Sekt-1.p'!$J:$J,$D110)+SUMIFS('Sekt-1.p'!$Q:$Q,'Sekt-1.p'!$A:$A,2,'Sekt-1.p'!$B:$B,$A110,'Sekt-1.p'!$P:$P,$D110)+SUMIFS('Sekt-1.p'!$W:$W,'Sekt-1.p'!$A:$A,2,'Sekt-1.p'!$B:$B,$A110,'Sekt-1.p'!$V:$V,$D110)+SUMIFS('Sekt-1.p'!$AC:$AC,'Sekt-1.p'!$A:$A,2,'Sekt-1.p'!$B:$B,$A110,'Sekt-1.p'!$AA:$AA,$D110)</f>
        <v>0</v>
      </c>
      <c r="J110" s="253">
        <f>SUMIFS('Sekt-1.p'!$F:$F,'Sekt-1.p'!$A:$A,2,'Sekt-1.p'!$B:$B,$A110,'Sekt-1.p'!$D:$D,$D110)+SUMIFS('Sekt-1.p'!$L:$L,'Sekt-1.p'!$A:$A,2,'Sekt-1.p'!$B:$B,$A110,'Sekt-1.p'!$J:$J,$D110)+SUMIFS('Sekt-1.p'!$R:$R,'Sekt-1.p'!$A:$A,2,'Sekt-1.p'!$B:$B,$A110,'Sekt-1.p'!$P:$P,$D110)+SUMIFS('Sekt-1.p'!$X:$X,'Sekt-1.p'!$A:$A,2,'Sekt-1.p'!$B:$B,$A110,'Sekt-1.p'!$V:$V,$D110)+SUMIFS('Sekt-1.p'!$AD:$AD,'Sekt-1.p'!$A:$A,2,'Sekt-1.p'!$B:$B,$A110,'Sekt-1.p'!$AA:$AA,$D110)</f>
        <v>0</v>
      </c>
      <c r="K110" s="184">
        <f t="shared" si="28"/>
        <v>0</v>
      </c>
      <c r="L110" s="185">
        <f t="shared" si="29"/>
        <v>0</v>
      </c>
      <c r="M110" s="190"/>
      <c r="N110" s="183">
        <f>SUMIFS('Sekt-2.p'!$E:$E,'Sekt-2.p'!$A:$A,1,'Sekt-2.p'!$B:$B,$A110,'Sekt-2.p'!$D:$D,$D110)+SUMIFS('Sekt-2.p'!$K:$K,'Sekt-2.p'!$A:$A,1,'Sekt-2.p'!$B:$B,$A110,'Sekt-2.p'!$J:$J,$D110)+SUMIFS('Sekt-2.p'!$Q:$Q,'Sekt-2.p'!$A:$A,1,'Sekt-2.p'!$B:$B,$A110,'Sekt-2.p'!$P:$P,$D110)+SUMIFS('Sekt-2.p'!$W:$W,'Sekt-2.p'!$A:$A,1,'Sekt-2.p'!$B:$B,$A110,'Sekt-2.p'!$V:$V,$D110)+SUMIFS('Sekt-2.p'!$AC:$AC,'Sekt-2.p'!$A:$A,1,'Sekt-2.p'!$B:$B,$A110,'Sekt-2.p'!$AA:$AA,$D110)</f>
        <v>0</v>
      </c>
      <c r="O110" s="252">
        <f>SUMIFS('Sekt-2.p'!$F:$F,'Sekt-2.p'!$A:$A,1,'Sekt-2.p'!$B:$B,$A110,'Sekt-2.p'!$D:$D,$D110)+SUMIFS('Sekt-2.p'!$L:$L,'Sekt-2.p'!$A:$A,1,'Sekt-2.p'!$B:$B,$A110,'Sekt-2.p'!$J:$J,$D110)+SUMIFS('Sekt-2.p'!$R:$R,'Sekt-2.p'!$A:$A,1,'Sekt-2.p'!$B:$B,$A110,'Sekt-2.p'!$P:$P,$D110)+SUMIFS('Sekt-2.p'!$X:$X,'Sekt-2.p'!$A:$A,1,'Sekt-2.p'!$B:$B,$A110,'Sekt-2.p'!$V:$V,$D110)+SUMIFS('Sekt-2.p'!$AD:$AD,'Sekt-2.p'!$A:$A,1,'Sekt-2.p'!$B:$B,$A110,'Sekt-2.p'!$AA:$AA,$D110)</f>
        <v>0</v>
      </c>
      <c r="P110" s="189"/>
      <c r="Q110" s="183">
        <f>SUMIFS('Sekt-2.p'!$E:$E,'Sekt-2.p'!$A:$A,2,'Sekt-2.p'!$B:$B,$A110,'Sekt-2.p'!$D:$D,$D110)+SUMIFS('Sekt-2.p'!$K:$K,'Sekt-2.p'!$A:$A,2,'Sekt-2.p'!$B:$B,$A110,'Sekt-2.p'!$J:$J,$D110)+SUMIFS('Sekt-2.p'!$Q:$Q,'Sekt-2.p'!$A:$A,2,'Sekt-2.p'!$B:$B,$A110,'Sekt-2.p'!$P:$P,$D110)+SUMIFS('Sekt-2.p'!$W:$W,'Sekt-2.p'!$A:$A,2,'Sekt-2.p'!$B:$B,$A110,'Sekt-2.p'!$V:$V,$D110)+SUMIFS('Sekt-2.p'!$AC:$AC,'Sekt-2.p'!$A:$A,2,'Sekt-2.p'!$B:$B,$A110,'Sekt-2.p'!$AA:$AA,$D110)</f>
        <v>0</v>
      </c>
      <c r="R110" s="253">
        <f>SUMIFS('Sekt-2.p'!$F:$F,'Sekt-2.p'!$A:$A,2,'Sekt-2.p'!$B:$B,$A110,'Sekt-2.p'!$D:$D,$D110)+SUMIFS('Sekt-2.p'!$L:$L,'Sekt-2.p'!$A:$A,2,'Sekt-2.p'!$B:$B,$A110,'Sekt-2.p'!$J:$J,$D110)+SUMIFS('Sekt-2.p'!$R:$R,'Sekt-2.p'!$A:$A,2,'Sekt-2.p'!$B:$B,$A110,'Sekt-2.p'!$P:$P,$D110)+SUMIFS('Sekt-2.p'!$X:$X,'Sekt-2.p'!$A:$A,2,'Sekt-2.p'!$B:$B,$A110,'Sekt-2.p'!$V:$V,$D110)+SUMIFS('Sekt-2.p'!$AD:$AD,'Sekt-2.p'!$A:$A,2,'Sekt-2.p'!$B:$B,$A110,'Sekt-2.p'!$AA:$AA,$D110)</f>
        <v>0</v>
      </c>
      <c r="S110" s="184">
        <f t="shared" si="22"/>
        <v>0</v>
      </c>
      <c r="T110" s="185">
        <f t="shared" si="23"/>
        <v>0</v>
      </c>
      <c r="U110" s="191"/>
      <c r="V110" s="183">
        <f>SUMIFS('Sekt-3.p'!$E:$E,'Sekt-3.p'!$A:$A,1,'Sekt-3.p'!$B:$B,$A110,'Sekt-3.p'!$D:$D,$D110)+SUMIFS('Sekt-3.p'!$K:$K,'Sekt-3.p'!$A:$A,1,'Sekt-3.p'!$B:$B,$A110,'Sekt-3.p'!$J:$J,$D110)+SUMIFS('Sekt-3.p'!$Q:$Q,'Sekt-3.p'!$A:$A,1,'Sekt-3.p'!$B:$B,$A110,'Sekt-3.p'!$P:$P,$D110)+SUMIFS('Sekt-3.p'!$W:$W,'Sekt-3.p'!$A:$A,1,'Sekt-3.p'!$B:$B,$A110,'Sekt-3.p'!$V:$V,$D110)+SUMIFS('Sekt-3.p'!$AC:$AC,'Sekt-3.p'!$A:$A,1,'Sekt-3.p'!$B:$B,$A110,'Sekt-3.p'!$AA:$AA,$D110)</f>
        <v>0</v>
      </c>
      <c r="W110" s="252">
        <f>SUMIFS('Sekt-3.p'!$F:$F,'Sekt-3.p'!$A:$A,1,'Sekt-3.p'!$B:$B,$A110,'Sekt-3.p'!$D:$D,$D110)+SUMIFS('Sekt-3.p'!$L:$L,'Sekt-3.p'!$A:$A,1,'Sekt-3.p'!$B:$B,$A110,'Sekt-3.p'!$J:$J,$D110)+SUMIFS('Sekt-3.p'!$R:$R,'Sekt-3.p'!$A:$A,1,'Sekt-3.p'!$B:$B,$A110,'Sekt-3.p'!$P:$P,$D110)+SUMIFS('Sekt-3.p'!$X:$X,'Sekt-3.p'!$A:$A,1,'Sekt-3.p'!$B:$B,$A110,'Sekt-3.p'!$V:$V,$D110)+SUMIFS('Sekt-3.p'!$AD:$AD,'Sekt-3.p'!$A:$A,1,'Sekt-3.p'!$B:$B,$A110,'Sekt-3.p'!$AA:$AA,$D110)</f>
        <v>0</v>
      </c>
      <c r="X110" s="191"/>
      <c r="Y110" s="183">
        <f>SUMIFS('Sekt-3.p'!$E:$E,'Sekt-3.p'!$A:$A,2,'Sekt-3.p'!$B:$B,$A110,'Sekt-3.p'!$D:$D,$D110)+SUMIFS('Sekt-3.p'!$K:$K,'Sekt-3.p'!$A:$A,2,'Sekt-3.p'!$B:$B,$A110,'Sekt-3.p'!$J:$J,$D110)+SUMIFS('Sekt-3.p'!$Q:$Q,'Sekt-3.p'!$A:$A,2,'Sekt-3.p'!$B:$B,$A110,'Sekt-3.p'!$P:$P,$D110)+SUMIFS('Sekt-3.p'!$W:$W,'Sekt-3.p'!$A:$A,2,'Sekt-3.p'!$B:$B,$A110,'Sekt-3.p'!$V:$V,$D110)+SUMIFS('Sekt-3.p'!$AC:$AC,'Sekt-3.p'!$A:$A,2,'Sekt-3.p'!$B:$B,$A110,'Sekt-3.p'!$AA:$AA,$D110)</f>
        <v>0</v>
      </c>
      <c r="Z110" s="252">
        <f>SUMIFS('Sekt-3.p'!$F:$F,'Sekt-3.p'!$A:$A,2,'Sekt-3.p'!$B:$B,$A110,'Sekt-3.p'!$D:$D,$D110)+SUMIFS('Sekt-3.p'!$L:$L,'Sekt-3.p'!$A:$A,2,'Sekt-3.p'!$B:$B,$A110,'Sekt-3.p'!$J:$J,$D110)+SUMIFS('Sekt-3.p'!$R:$R,'Sekt-3.p'!$A:$A,2,'Sekt-3.p'!$B:$B,$A110,'Sekt-3.p'!$P:$P,$D110)+SUMIFS('Sekt-3.p'!$X:$X,'Sekt-3.p'!$A:$A,2,'Sekt-3.p'!$B:$B,$A110,'Sekt-3.p'!$V:$V,$D110)+SUMIFS('Sekt-3.p'!$AD:$AD,'Sekt-3.p'!$A:$A,2,'Sekt-3.p'!$B:$B,$A110,'Sekt-3.p'!$AA:$AA,$D110)</f>
        <v>0</v>
      </c>
      <c r="AA110" s="184">
        <f t="shared" si="24"/>
        <v>0</v>
      </c>
      <c r="AB110" s="254">
        <f t="shared" si="25"/>
        <v>0</v>
      </c>
      <c r="AC110" s="191"/>
      <c r="AD110" s="183">
        <f>SUMIFS('Sekt-4.p'!$E:$E,'Sekt-4.p'!$A:$A,1,'Sekt-4.p'!$B:$B,$A110,'Sekt-4.p'!$D:$D,$D110)+SUMIFS('Sekt-4.p'!$K:$K,'Sekt-4.p'!$A:$A,1,'Sekt-4.p'!$B:$B,$A110,'Sekt-4.p'!$J:$J,$D110)+SUMIFS('Sekt-4.p'!$Q:$Q,'Sekt-4.p'!$A:$A,1,'Sekt-4.p'!$B:$B,$A110,'Sekt-4.p'!$P:$P,$D110)+SUMIFS('Sekt-4.p'!$W:$W,'Sekt-4.p'!$A:$A,1,'Sekt-4.p'!$B:$B,$A110,'Sekt-4.p'!$V:$V,$D110)+SUMIFS('Sekt-4.p'!$AC:$AC,'Sekt-4.p'!$A:$A,1,'Sekt-4.p'!$B:$B,$A110,'Sekt-4.p'!$AA:$AA,$D110)</f>
        <v>0</v>
      </c>
      <c r="AE110" s="252">
        <f>SUMIFS('Sekt-4.p'!$F:$F,'Sekt-4.p'!$A:$A,1,'Sekt-4.p'!$B:$B,$A110,'Sekt-4.p'!$D:$D,$D110)+SUMIFS('Sekt-4.p'!$L:$L,'Sekt-4.p'!$A:$A,1,'Sekt-4.p'!$B:$B,$A110,'Sekt-4.p'!$J:$J,$D110)+SUMIFS('Sekt-4.p'!$R:$R,'Sekt-4.p'!$A:$A,1,'Sekt-4.p'!$B:$B,$A110,'Sekt-4.p'!$P:$P,$D110)+SUMIFS('Sekt-4.p'!$X:$X,'Sekt-4.p'!$A:$A,1,'Sekt-4.p'!$B:$B,$A110,'Sekt-4.p'!$V:$V,$D110)+SUMIFS('Sekt-4.p'!$AD:$AD,'Sekt-4.p'!$A:$A,1,'Sekt-4.p'!$B:$B,$A110,'Sekt-4.p'!$AA:$AA,$D110)</f>
        <v>0</v>
      </c>
      <c r="AF110" s="191"/>
      <c r="AG110" s="183">
        <f>SUMIFS('Sekt-4.p'!$E:$E,'Sekt-4.p'!$A:$A,1,'Sekt-4.p'!$B:$B,$A110,'Sekt-4.p'!$D:$D,$D110)+SUMIFS('Sekt-4.p'!$K:$K,'Sekt-4.p'!$A:$A,1,'Sekt-4.p'!$B:$B,$A110,'Sekt-4.p'!$J:$J,$D110)+SUMIFS('Sekt-4.p'!$Q:$Q,'Sekt-4.p'!$A:$A,1,'Sekt-4.p'!$B:$B,$A110,'Sekt-4.p'!$P:$P,$D110)+SUMIFS('Sekt-4.p'!$W:$W,'Sekt-4.p'!$A:$A,1,'Sekt-4.p'!$B:$B,$A110,'Sekt-4.p'!$V:$V,$D110)+SUMIFS('Sekt-4.p'!$AC:$AC,'Sekt-4.p'!$A:$A,1,'Sekt-4.p'!$B:$B,$A110,'Sekt-4.p'!$AA:$AA,$D110)</f>
        <v>0</v>
      </c>
      <c r="AH110" s="252">
        <f>SUMIFS('Sekt-4.p'!$F:$F,'Sekt-4.p'!$A:$A,1,'Sekt-4.p'!$B:$B,$A110,'Sekt-4.p'!$D:$D,$D110)+SUMIFS('Sekt-4.p'!$L:$L,'Sekt-4.p'!$A:$A,1,'Sekt-4.p'!$B:$B,$A110,'Sekt-4.p'!$J:$J,$D110)+SUMIFS('Sekt-4.p'!$R:$R,'Sekt-4.p'!$A:$A,1,'Sekt-4.p'!$B:$B,$A110,'Sekt-4.p'!$P:$P,$D110)+SUMIFS('Sekt-4.p'!$X:$X,'Sekt-4.p'!$A:$A,1,'Sekt-4.p'!$B:$B,$A110,'Sekt-4.p'!$V:$V,$D110)+SUMIFS('Sekt-4.p'!$AD:$AD,'Sekt-4.p'!$A:$A,1,'Sekt-4.p'!$B:$B,$A110,'Sekt-4.p'!$AA:$AA,$D110)</f>
        <v>0</v>
      </c>
      <c r="AI110" s="184">
        <f t="shared" si="26"/>
        <v>0</v>
      </c>
      <c r="AJ110" s="257">
        <f t="shared" si="27"/>
        <v>0</v>
      </c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</row>
    <row r="111" spans="1:51" ht="12.75" customHeight="1" x14ac:dyDescent="0.15">
      <c r="A111" s="173"/>
      <c r="B111" s="217">
        <f>COUNTIF(C$10:C111,C111)</f>
        <v>0</v>
      </c>
      <c r="C111" s="219"/>
      <c r="D111" s="213"/>
      <c r="E111" s="189"/>
      <c r="F111" s="183">
        <f>SUMIFS('Sekt-1.p'!$E:$E,'Sekt-1.p'!$A:$A,1,'Sekt-1.p'!$B:$B,$A111,'Sekt-1.p'!$D:$D,$D111)+SUMIFS('Sekt-1.p'!$K:$K,'Sekt-1.p'!$A:$A,1,'Sekt-1.p'!$B:$B,$A111,'Sekt-1.p'!$J:$J,$D111)+SUMIFS('Sekt-1.p'!$Q:$Q,'Sekt-1.p'!$A:$A,1,'Sekt-1.p'!$B:$B,$A111,'Sekt-1.p'!$P:$P,$D111)+SUMIFS('Sekt-1.p'!$W:$W,'Sekt-1.p'!$A:$A,1,'Sekt-1.p'!$B:$B,$A111,'Sekt-1.p'!$V:$V,$D111)+SUMIFS('Sekt-1.p'!$AC:$AC,'Sekt-1.p'!$A:$A,1,'Sekt-1.p'!$B:$B,$A111,'Sekt-1.p'!$AA:$AA,$D111)</f>
        <v>0</v>
      </c>
      <c r="G111" s="252">
        <f>SUMIFS('Sekt-1.p'!$F:$F,'Sekt-1.p'!$A:$A,1,'Sekt-1.p'!$B:$B,$A111,'Sekt-1.p'!$D:$D,$D111)+SUMIFS('Sekt-1.p'!$L:$L,'Sekt-1.p'!$A:$A,1,'Sekt-1.p'!$B:$B,$A111,'Sekt-1.p'!$J:$J,$D111)+SUMIFS('Sekt-1.p'!$R:$R,'Sekt-1.p'!$A:$A,1,'Sekt-1.p'!$B:$B,$A111,'Sekt-1.p'!$P:$P,$D111)+SUMIFS('Sekt-1.p'!$X:$X,'Sekt-1.p'!$A:$A,1,'Sekt-1.p'!$B:$B,$A111,'Sekt-1.p'!$V:$V,$D111)+SUMIFS('Sekt-1.p'!$AD:$AD,'Sekt-1.p'!$A:$A,1,'Sekt-1.p'!$B:$B,$A111,'Sekt-1.p'!$AA:$AA,$D111)</f>
        <v>0</v>
      </c>
      <c r="H111" s="198"/>
      <c r="I111" s="183">
        <f>SUMIFS('Sekt-1.p'!$E:$E,'Sekt-1.p'!$A:$A,2,'Sekt-1.p'!$B:$B,$A111,'Sekt-1.p'!$D:$D,$D111)+SUMIFS('Sekt-1.p'!$K:$K,'Sekt-1.p'!$A:$A,2,'Sekt-1.p'!$B:$B,$A111,'Sekt-1.p'!$J:$J,$D111)+SUMIFS('Sekt-1.p'!$Q:$Q,'Sekt-1.p'!$A:$A,2,'Sekt-1.p'!$B:$B,$A111,'Sekt-1.p'!$P:$P,$D111)+SUMIFS('Sekt-1.p'!$W:$W,'Sekt-1.p'!$A:$A,2,'Sekt-1.p'!$B:$B,$A111,'Sekt-1.p'!$V:$V,$D111)+SUMIFS('Sekt-1.p'!$AC:$AC,'Sekt-1.p'!$A:$A,2,'Sekt-1.p'!$B:$B,$A111,'Sekt-1.p'!$AA:$AA,$D111)</f>
        <v>0</v>
      </c>
      <c r="J111" s="253">
        <f>SUMIFS('Sekt-1.p'!$F:$F,'Sekt-1.p'!$A:$A,2,'Sekt-1.p'!$B:$B,$A111,'Sekt-1.p'!$D:$D,$D111)+SUMIFS('Sekt-1.p'!$L:$L,'Sekt-1.p'!$A:$A,2,'Sekt-1.p'!$B:$B,$A111,'Sekt-1.p'!$J:$J,$D111)+SUMIFS('Sekt-1.p'!$R:$R,'Sekt-1.p'!$A:$A,2,'Sekt-1.p'!$B:$B,$A111,'Sekt-1.p'!$P:$P,$D111)+SUMIFS('Sekt-1.p'!$X:$X,'Sekt-1.p'!$A:$A,2,'Sekt-1.p'!$B:$B,$A111,'Sekt-1.p'!$V:$V,$D111)+SUMIFS('Sekt-1.p'!$AD:$AD,'Sekt-1.p'!$A:$A,2,'Sekt-1.p'!$B:$B,$A111,'Sekt-1.p'!$AA:$AA,$D111)</f>
        <v>0</v>
      </c>
      <c r="K111" s="184">
        <f t="shared" si="28"/>
        <v>0</v>
      </c>
      <c r="L111" s="185">
        <f t="shared" si="29"/>
        <v>0</v>
      </c>
      <c r="M111" s="190"/>
      <c r="N111" s="183">
        <f>SUMIFS('Sekt-2.p'!$E:$E,'Sekt-2.p'!$A:$A,1,'Sekt-2.p'!$B:$B,$A111,'Sekt-2.p'!$D:$D,$D111)+SUMIFS('Sekt-2.p'!$K:$K,'Sekt-2.p'!$A:$A,1,'Sekt-2.p'!$B:$B,$A111,'Sekt-2.p'!$J:$J,$D111)+SUMIFS('Sekt-2.p'!$Q:$Q,'Sekt-2.p'!$A:$A,1,'Sekt-2.p'!$B:$B,$A111,'Sekt-2.p'!$P:$P,$D111)+SUMIFS('Sekt-2.p'!$W:$W,'Sekt-2.p'!$A:$A,1,'Sekt-2.p'!$B:$B,$A111,'Sekt-2.p'!$V:$V,$D111)+SUMIFS('Sekt-2.p'!$AC:$AC,'Sekt-2.p'!$A:$A,1,'Sekt-2.p'!$B:$B,$A111,'Sekt-2.p'!$AA:$AA,$D111)</f>
        <v>0</v>
      </c>
      <c r="O111" s="252">
        <f>SUMIFS('Sekt-2.p'!$F:$F,'Sekt-2.p'!$A:$A,1,'Sekt-2.p'!$B:$B,$A111,'Sekt-2.p'!$D:$D,$D111)+SUMIFS('Sekt-2.p'!$L:$L,'Sekt-2.p'!$A:$A,1,'Sekt-2.p'!$B:$B,$A111,'Sekt-2.p'!$J:$J,$D111)+SUMIFS('Sekt-2.p'!$R:$R,'Sekt-2.p'!$A:$A,1,'Sekt-2.p'!$B:$B,$A111,'Sekt-2.p'!$P:$P,$D111)+SUMIFS('Sekt-2.p'!$X:$X,'Sekt-2.p'!$A:$A,1,'Sekt-2.p'!$B:$B,$A111,'Sekt-2.p'!$V:$V,$D111)+SUMIFS('Sekt-2.p'!$AD:$AD,'Sekt-2.p'!$A:$A,1,'Sekt-2.p'!$B:$B,$A111,'Sekt-2.p'!$AA:$AA,$D111)</f>
        <v>0</v>
      </c>
      <c r="P111" s="189"/>
      <c r="Q111" s="183">
        <f>SUMIFS('Sekt-2.p'!$E:$E,'Sekt-2.p'!$A:$A,2,'Sekt-2.p'!$B:$B,$A111,'Sekt-2.p'!$D:$D,$D111)+SUMIFS('Sekt-2.p'!$K:$K,'Sekt-2.p'!$A:$A,2,'Sekt-2.p'!$B:$B,$A111,'Sekt-2.p'!$J:$J,$D111)+SUMIFS('Sekt-2.p'!$Q:$Q,'Sekt-2.p'!$A:$A,2,'Sekt-2.p'!$B:$B,$A111,'Sekt-2.p'!$P:$P,$D111)+SUMIFS('Sekt-2.p'!$W:$W,'Sekt-2.p'!$A:$A,2,'Sekt-2.p'!$B:$B,$A111,'Sekt-2.p'!$V:$V,$D111)+SUMIFS('Sekt-2.p'!$AC:$AC,'Sekt-2.p'!$A:$A,2,'Sekt-2.p'!$B:$B,$A111,'Sekt-2.p'!$AA:$AA,$D111)</f>
        <v>0</v>
      </c>
      <c r="R111" s="253">
        <f>SUMIFS('Sekt-2.p'!$F:$F,'Sekt-2.p'!$A:$A,2,'Sekt-2.p'!$B:$B,$A111,'Sekt-2.p'!$D:$D,$D111)+SUMIFS('Sekt-2.p'!$L:$L,'Sekt-2.p'!$A:$A,2,'Sekt-2.p'!$B:$B,$A111,'Sekt-2.p'!$J:$J,$D111)+SUMIFS('Sekt-2.p'!$R:$R,'Sekt-2.p'!$A:$A,2,'Sekt-2.p'!$B:$B,$A111,'Sekt-2.p'!$P:$P,$D111)+SUMIFS('Sekt-2.p'!$X:$X,'Sekt-2.p'!$A:$A,2,'Sekt-2.p'!$B:$B,$A111,'Sekt-2.p'!$V:$V,$D111)+SUMIFS('Sekt-2.p'!$AD:$AD,'Sekt-2.p'!$A:$A,2,'Sekt-2.p'!$B:$B,$A111,'Sekt-2.p'!$AA:$AA,$D111)</f>
        <v>0</v>
      </c>
      <c r="S111" s="184">
        <f t="shared" si="22"/>
        <v>0</v>
      </c>
      <c r="T111" s="185">
        <f t="shared" si="23"/>
        <v>0</v>
      </c>
      <c r="U111" s="191"/>
      <c r="V111" s="183">
        <f>SUMIFS('Sekt-3.p'!$E:$E,'Sekt-3.p'!$A:$A,1,'Sekt-3.p'!$B:$B,$A111,'Sekt-3.p'!$D:$D,$D111)+SUMIFS('Sekt-3.p'!$K:$K,'Sekt-3.p'!$A:$A,1,'Sekt-3.p'!$B:$B,$A111,'Sekt-3.p'!$J:$J,$D111)+SUMIFS('Sekt-3.p'!$Q:$Q,'Sekt-3.p'!$A:$A,1,'Sekt-3.p'!$B:$B,$A111,'Sekt-3.p'!$P:$P,$D111)+SUMIFS('Sekt-3.p'!$W:$W,'Sekt-3.p'!$A:$A,1,'Sekt-3.p'!$B:$B,$A111,'Sekt-3.p'!$V:$V,$D111)+SUMIFS('Sekt-3.p'!$AC:$AC,'Sekt-3.p'!$A:$A,1,'Sekt-3.p'!$B:$B,$A111,'Sekt-3.p'!$AA:$AA,$D111)</f>
        <v>0</v>
      </c>
      <c r="W111" s="252">
        <f>SUMIFS('Sekt-3.p'!$F:$F,'Sekt-3.p'!$A:$A,1,'Sekt-3.p'!$B:$B,$A111,'Sekt-3.p'!$D:$D,$D111)+SUMIFS('Sekt-3.p'!$L:$L,'Sekt-3.p'!$A:$A,1,'Sekt-3.p'!$B:$B,$A111,'Sekt-3.p'!$J:$J,$D111)+SUMIFS('Sekt-3.p'!$R:$R,'Sekt-3.p'!$A:$A,1,'Sekt-3.p'!$B:$B,$A111,'Sekt-3.p'!$P:$P,$D111)+SUMIFS('Sekt-3.p'!$X:$X,'Sekt-3.p'!$A:$A,1,'Sekt-3.p'!$B:$B,$A111,'Sekt-3.p'!$V:$V,$D111)+SUMIFS('Sekt-3.p'!$AD:$AD,'Sekt-3.p'!$A:$A,1,'Sekt-3.p'!$B:$B,$A111,'Sekt-3.p'!$AA:$AA,$D111)</f>
        <v>0</v>
      </c>
      <c r="X111" s="191"/>
      <c r="Y111" s="183">
        <f>SUMIFS('Sekt-3.p'!$E:$E,'Sekt-3.p'!$A:$A,2,'Sekt-3.p'!$B:$B,$A111,'Sekt-3.p'!$D:$D,$D111)+SUMIFS('Sekt-3.p'!$K:$K,'Sekt-3.p'!$A:$A,2,'Sekt-3.p'!$B:$B,$A111,'Sekt-3.p'!$J:$J,$D111)+SUMIFS('Sekt-3.p'!$Q:$Q,'Sekt-3.p'!$A:$A,2,'Sekt-3.p'!$B:$B,$A111,'Sekt-3.p'!$P:$P,$D111)+SUMIFS('Sekt-3.p'!$W:$W,'Sekt-3.p'!$A:$A,2,'Sekt-3.p'!$B:$B,$A111,'Sekt-3.p'!$V:$V,$D111)+SUMIFS('Sekt-3.p'!$AC:$AC,'Sekt-3.p'!$A:$A,2,'Sekt-3.p'!$B:$B,$A111,'Sekt-3.p'!$AA:$AA,$D111)</f>
        <v>0</v>
      </c>
      <c r="Z111" s="252">
        <f>SUMIFS('Sekt-3.p'!$F:$F,'Sekt-3.p'!$A:$A,2,'Sekt-3.p'!$B:$B,$A111,'Sekt-3.p'!$D:$D,$D111)+SUMIFS('Sekt-3.p'!$L:$L,'Sekt-3.p'!$A:$A,2,'Sekt-3.p'!$B:$B,$A111,'Sekt-3.p'!$J:$J,$D111)+SUMIFS('Sekt-3.p'!$R:$R,'Sekt-3.p'!$A:$A,2,'Sekt-3.p'!$B:$B,$A111,'Sekt-3.p'!$P:$P,$D111)+SUMIFS('Sekt-3.p'!$X:$X,'Sekt-3.p'!$A:$A,2,'Sekt-3.p'!$B:$B,$A111,'Sekt-3.p'!$V:$V,$D111)+SUMIFS('Sekt-3.p'!$AD:$AD,'Sekt-3.p'!$A:$A,2,'Sekt-3.p'!$B:$B,$A111,'Sekt-3.p'!$AA:$AA,$D111)</f>
        <v>0</v>
      </c>
      <c r="AA111" s="184">
        <f t="shared" si="24"/>
        <v>0</v>
      </c>
      <c r="AB111" s="254">
        <f t="shared" si="25"/>
        <v>0</v>
      </c>
      <c r="AC111" s="191"/>
      <c r="AD111" s="183">
        <f>SUMIFS('Sekt-4.p'!$E:$E,'Sekt-4.p'!$A:$A,1,'Sekt-4.p'!$B:$B,$A111,'Sekt-4.p'!$D:$D,$D111)+SUMIFS('Sekt-4.p'!$K:$K,'Sekt-4.p'!$A:$A,1,'Sekt-4.p'!$B:$B,$A111,'Sekt-4.p'!$J:$J,$D111)+SUMIFS('Sekt-4.p'!$Q:$Q,'Sekt-4.p'!$A:$A,1,'Sekt-4.p'!$B:$B,$A111,'Sekt-4.p'!$P:$P,$D111)+SUMIFS('Sekt-4.p'!$W:$W,'Sekt-4.p'!$A:$A,1,'Sekt-4.p'!$B:$B,$A111,'Sekt-4.p'!$V:$V,$D111)+SUMIFS('Sekt-4.p'!$AC:$AC,'Sekt-4.p'!$A:$A,1,'Sekt-4.p'!$B:$B,$A111,'Sekt-4.p'!$AA:$AA,$D111)</f>
        <v>0</v>
      </c>
      <c r="AE111" s="252">
        <f>SUMIFS('Sekt-4.p'!$F:$F,'Sekt-4.p'!$A:$A,1,'Sekt-4.p'!$B:$B,$A111,'Sekt-4.p'!$D:$D,$D111)+SUMIFS('Sekt-4.p'!$L:$L,'Sekt-4.p'!$A:$A,1,'Sekt-4.p'!$B:$B,$A111,'Sekt-4.p'!$J:$J,$D111)+SUMIFS('Sekt-4.p'!$R:$R,'Sekt-4.p'!$A:$A,1,'Sekt-4.p'!$B:$B,$A111,'Sekt-4.p'!$P:$P,$D111)+SUMIFS('Sekt-4.p'!$X:$X,'Sekt-4.p'!$A:$A,1,'Sekt-4.p'!$B:$B,$A111,'Sekt-4.p'!$V:$V,$D111)+SUMIFS('Sekt-4.p'!$AD:$AD,'Sekt-4.p'!$A:$A,1,'Sekt-4.p'!$B:$B,$A111,'Sekt-4.p'!$AA:$AA,$D111)</f>
        <v>0</v>
      </c>
      <c r="AF111" s="191"/>
      <c r="AG111" s="183">
        <f>SUMIFS('Sekt-4.p'!$E:$E,'Sekt-4.p'!$A:$A,1,'Sekt-4.p'!$B:$B,$A111,'Sekt-4.p'!$D:$D,$D111)+SUMIFS('Sekt-4.p'!$K:$K,'Sekt-4.p'!$A:$A,1,'Sekt-4.p'!$B:$B,$A111,'Sekt-4.p'!$J:$J,$D111)+SUMIFS('Sekt-4.p'!$Q:$Q,'Sekt-4.p'!$A:$A,1,'Sekt-4.p'!$B:$B,$A111,'Sekt-4.p'!$P:$P,$D111)+SUMIFS('Sekt-4.p'!$W:$W,'Sekt-4.p'!$A:$A,1,'Sekt-4.p'!$B:$B,$A111,'Sekt-4.p'!$V:$V,$D111)+SUMIFS('Sekt-4.p'!$AC:$AC,'Sekt-4.p'!$A:$A,1,'Sekt-4.p'!$B:$B,$A111,'Sekt-4.p'!$AA:$AA,$D111)</f>
        <v>0</v>
      </c>
      <c r="AH111" s="252">
        <f>SUMIFS('Sekt-4.p'!$F:$F,'Sekt-4.p'!$A:$A,1,'Sekt-4.p'!$B:$B,$A111,'Sekt-4.p'!$D:$D,$D111)+SUMIFS('Sekt-4.p'!$L:$L,'Sekt-4.p'!$A:$A,1,'Sekt-4.p'!$B:$B,$A111,'Sekt-4.p'!$J:$J,$D111)+SUMIFS('Sekt-4.p'!$R:$R,'Sekt-4.p'!$A:$A,1,'Sekt-4.p'!$B:$B,$A111,'Sekt-4.p'!$P:$P,$D111)+SUMIFS('Sekt-4.p'!$X:$X,'Sekt-4.p'!$A:$A,1,'Sekt-4.p'!$B:$B,$A111,'Sekt-4.p'!$V:$V,$D111)+SUMIFS('Sekt-4.p'!$AD:$AD,'Sekt-4.p'!$A:$A,1,'Sekt-4.p'!$B:$B,$A111,'Sekt-4.p'!$AA:$AA,$D111)</f>
        <v>0</v>
      </c>
      <c r="AI111" s="184">
        <f t="shared" si="26"/>
        <v>0</v>
      </c>
      <c r="AJ111" s="257">
        <f t="shared" si="27"/>
        <v>0</v>
      </c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</row>
    <row r="112" spans="1:51" ht="12" customHeight="1" x14ac:dyDescent="0.15">
      <c r="A112" s="173"/>
      <c r="B112" s="217">
        <f>COUNTIF(C$10:C112,C112)</f>
        <v>0</v>
      </c>
      <c r="C112" s="219"/>
      <c r="D112" s="210"/>
      <c r="E112" s="189"/>
      <c r="F112" s="183">
        <f>SUMIFS('Sekt-1.p'!$E:$E,'Sekt-1.p'!$A:$A,1,'Sekt-1.p'!$B:$B,$A112,'Sekt-1.p'!$D:$D,$D112)+SUMIFS('Sekt-1.p'!$K:$K,'Sekt-1.p'!$A:$A,1,'Sekt-1.p'!$B:$B,$A112,'Sekt-1.p'!$J:$J,$D112)+SUMIFS('Sekt-1.p'!$Q:$Q,'Sekt-1.p'!$A:$A,1,'Sekt-1.p'!$B:$B,$A112,'Sekt-1.p'!$P:$P,$D112)+SUMIFS('Sekt-1.p'!$W:$W,'Sekt-1.p'!$A:$A,1,'Sekt-1.p'!$B:$B,$A112,'Sekt-1.p'!$V:$V,$D112)+SUMIFS('Sekt-1.p'!$AC:$AC,'Sekt-1.p'!$A:$A,1,'Sekt-1.p'!$B:$B,$A112,'Sekt-1.p'!$AA:$AA,$D112)</f>
        <v>0</v>
      </c>
      <c r="G112" s="252">
        <f>SUMIFS('Sekt-1.p'!$F:$F,'Sekt-1.p'!$A:$A,1,'Sekt-1.p'!$B:$B,$A112,'Sekt-1.p'!$D:$D,$D112)+SUMIFS('Sekt-1.p'!$L:$L,'Sekt-1.p'!$A:$A,1,'Sekt-1.p'!$B:$B,$A112,'Sekt-1.p'!$J:$J,$D112)+SUMIFS('Sekt-1.p'!$R:$R,'Sekt-1.p'!$A:$A,1,'Sekt-1.p'!$B:$B,$A112,'Sekt-1.p'!$P:$P,$D112)+SUMIFS('Sekt-1.p'!$X:$X,'Sekt-1.p'!$A:$A,1,'Sekt-1.p'!$B:$B,$A112,'Sekt-1.p'!$V:$V,$D112)+SUMIFS('Sekt-1.p'!$AD:$AD,'Sekt-1.p'!$A:$A,1,'Sekt-1.p'!$B:$B,$A112,'Sekt-1.p'!$AA:$AA,$D112)</f>
        <v>0</v>
      </c>
      <c r="H112" s="198"/>
      <c r="I112" s="183">
        <f>SUMIFS('Sekt-1.p'!$E:$E,'Sekt-1.p'!$A:$A,2,'Sekt-1.p'!$B:$B,$A112,'Sekt-1.p'!$D:$D,$D112)+SUMIFS('Sekt-1.p'!$K:$K,'Sekt-1.p'!$A:$A,2,'Sekt-1.p'!$B:$B,$A112,'Sekt-1.p'!$J:$J,$D112)+SUMIFS('Sekt-1.p'!$Q:$Q,'Sekt-1.p'!$A:$A,2,'Sekt-1.p'!$B:$B,$A112,'Sekt-1.p'!$P:$P,$D112)+SUMIFS('Sekt-1.p'!$W:$W,'Sekt-1.p'!$A:$A,2,'Sekt-1.p'!$B:$B,$A112,'Sekt-1.p'!$V:$V,$D112)+SUMIFS('Sekt-1.p'!$AC:$AC,'Sekt-1.p'!$A:$A,2,'Sekt-1.p'!$B:$B,$A112,'Sekt-1.p'!$AA:$AA,$D112)</f>
        <v>0</v>
      </c>
      <c r="J112" s="253">
        <f>SUMIFS('Sekt-1.p'!$F:$F,'Sekt-1.p'!$A:$A,2,'Sekt-1.p'!$B:$B,$A112,'Sekt-1.p'!$D:$D,$D112)+SUMIFS('Sekt-1.p'!$L:$L,'Sekt-1.p'!$A:$A,2,'Sekt-1.p'!$B:$B,$A112,'Sekt-1.p'!$J:$J,$D112)+SUMIFS('Sekt-1.p'!$R:$R,'Sekt-1.p'!$A:$A,2,'Sekt-1.p'!$B:$B,$A112,'Sekt-1.p'!$P:$P,$D112)+SUMIFS('Sekt-1.p'!$X:$X,'Sekt-1.p'!$A:$A,2,'Sekt-1.p'!$B:$B,$A112,'Sekt-1.p'!$V:$V,$D112)+SUMIFS('Sekt-1.p'!$AD:$AD,'Sekt-1.p'!$A:$A,2,'Sekt-1.p'!$B:$B,$A112,'Sekt-1.p'!$AA:$AA,$D112)</f>
        <v>0</v>
      </c>
      <c r="K112" s="184">
        <f t="shared" si="28"/>
        <v>0</v>
      </c>
      <c r="L112" s="185">
        <f t="shared" si="29"/>
        <v>0</v>
      </c>
      <c r="M112" s="190"/>
      <c r="N112" s="183">
        <f>SUMIFS('Sekt-2.p'!$E:$E,'Sekt-2.p'!$A:$A,1,'Sekt-2.p'!$B:$B,$A112,'Sekt-2.p'!$D:$D,$D112)+SUMIFS('Sekt-2.p'!$K:$K,'Sekt-2.p'!$A:$A,1,'Sekt-2.p'!$B:$B,$A112,'Sekt-2.p'!$J:$J,$D112)+SUMIFS('Sekt-2.p'!$Q:$Q,'Sekt-2.p'!$A:$A,1,'Sekt-2.p'!$B:$B,$A112,'Sekt-2.p'!$P:$P,$D112)+SUMIFS('Sekt-2.p'!$W:$W,'Sekt-2.p'!$A:$A,1,'Sekt-2.p'!$B:$B,$A112,'Sekt-2.p'!$V:$V,$D112)+SUMIFS('Sekt-2.p'!$AC:$AC,'Sekt-2.p'!$A:$A,1,'Sekt-2.p'!$B:$B,$A112,'Sekt-2.p'!$AA:$AA,$D112)</f>
        <v>0</v>
      </c>
      <c r="O112" s="252">
        <f>SUMIFS('Sekt-2.p'!$F:$F,'Sekt-2.p'!$A:$A,1,'Sekt-2.p'!$B:$B,$A112,'Sekt-2.p'!$D:$D,$D112)+SUMIFS('Sekt-2.p'!$L:$L,'Sekt-2.p'!$A:$A,1,'Sekt-2.p'!$B:$B,$A112,'Sekt-2.p'!$J:$J,$D112)+SUMIFS('Sekt-2.p'!$R:$R,'Sekt-2.p'!$A:$A,1,'Sekt-2.p'!$B:$B,$A112,'Sekt-2.p'!$P:$P,$D112)+SUMIFS('Sekt-2.p'!$X:$X,'Sekt-2.p'!$A:$A,1,'Sekt-2.p'!$B:$B,$A112,'Sekt-2.p'!$V:$V,$D112)+SUMIFS('Sekt-2.p'!$AD:$AD,'Sekt-2.p'!$A:$A,1,'Sekt-2.p'!$B:$B,$A112,'Sekt-2.p'!$AA:$AA,$D112)</f>
        <v>0</v>
      </c>
      <c r="P112" s="198"/>
      <c r="Q112" s="183">
        <f>SUMIFS('Sekt-2.p'!$E:$E,'Sekt-2.p'!$A:$A,2,'Sekt-2.p'!$B:$B,$A112,'Sekt-2.p'!$D:$D,$D112)+SUMIFS('Sekt-2.p'!$K:$K,'Sekt-2.p'!$A:$A,2,'Sekt-2.p'!$B:$B,$A112,'Sekt-2.p'!$J:$J,$D112)+SUMIFS('Sekt-2.p'!$Q:$Q,'Sekt-2.p'!$A:$A,2,'Sekt-2.p'!$B:$B,$A112,'Sekt-2.p'!$P:$P,$D112)+SUMIFS('Sekt-2.p'!$W:$W,'Sekt-2.p'!$A:$A,2,'Sekt-2.p'!$B:$B,$A112,'Sekt-2.p'!$V:$V,$D112)+SUMIFS('Sekt-2.p'!$AC:$AC,'Sekt-2.p'!$A:$A,2,'Sekt-2.p'!$B:$B,$A112,'Sekt-2.p'!$AA:$AA,$D112)</f>
        <v>0</v>
      </c>
      <c r="R112" s="253">
        <f>SUMIFS('Sekt-2.p'!$F:$F,'Sekt-2.p'!$A:$A,2,'Sekt-2.p'!$B:$B,$A112,'Sekt-2.p'!$D:$D,$D112)+SUMIFS('Sekt-2.p'!$L:$L,'Sekt-2.p'!$A:$A,2,'Sekt-2.p'!$B:$B,$A112,'Sekt-2.p'!$J:$J,$D112)+SUMIFS('Sekt-2.p'!$R:$R,'Sekt-2.p'!$A:$A,2,'Sekt-2.p'!$B:$B,$A112,'Sekt-2.p'!$P:$P,$D112)+SUMIFS('Sekt-2.p'!$X:$X,'Sekt-2.p'!$A:$A,2,'Sekt-2.p'!$B:$B,$A112,'Sekt-2.p'!$V:$V,$D112)+SUMIFS('Sekt-2.p'!$AD:$AD,'Sekt-2.p'!$A:$A,2,'Sekt-2.p'!$B:$B,$A112,'Sekt-2.p'!$AA:$AA,$D112)</f>
        <v>0</v>
      </c>
      <c r="S112" s="184">
        <f t="shared" si="22"/>
        <v>0</v>
      </c>
      <c r="T112" s="185">
        <f t="shared" si="23"/>
        <v>0</v>
      </c>
      <c r="U112" s="189"/>
      <c r="V112" s="183">
        <f>SUMIFS('Sekt-3.p'!$E:$E,'Sekt-3.p'!$A:$A,1,'Sekt-3.p'!$B:$B,$A112,'Sekt-3.p'!$D:$D,$D112)+SUMIFS('Sekt-3.p'!$K:$K,'Sekt-3.p'!$A:$A,1,'Sekt-3.p'!$B:$B,$A112,'Sekt-3.p'!$J:$J,$D112)+SUMIFS('Sekt-3.p'!$Q:$Q,'Sekt-3.p'!$A:$A,1,'Sekt-3.p'!$B:$B,$A112,'Sekt-3.p'!$P:$P,$D112)+SUMIFS('Sekt-3.p'!$W:$W,'Sekt-3.p'!$A:$A,1,'Sekt-3.p'!$B:$B,$A112,'Sekt-3.p'!$V:$V,$D112)+SUMIFS('Sekt-3.p'!$AC:$AC,'Sekt-3.p'!$A:$A,1,'Sekt-3.p'!$B:$B,$A112,'Sekt-3.p'!$AA:$AA,$D112)</f>
        <v>0</v>
      </c>
      <c r="W112" s="252">
        <f>SUMIFS('Sekt-3.p'!$F:$F,'Sekt-3.p'!$A:$A,1,'Sekt-3.p'!$B:$B,$A112,'Sekt-3.p'!$D:$D,$D112)+SUMIFS('Sekt-3.p'!$L:$L,'Sekt-3.p'!$A:$A,1,'Sekt-3.p'!$B:$B,$A112,'Sekt-3.p'!$J:$J,$D112)+SUMIFS('Sekt-3.p'!$R:$R,'Sekt-3.p'!$A:$A,1,'Sekt-3.p'!$B:$B,$A112,'Sekt-3.p'!$P:$P,$D112)+SUMIFS('Sekt-3.p'!$X:$X,'Sekt-3.p'!$A:$A,1,'Sekt-3.p'!$B:$B,$A112,'Sekt-3.p'!$V:$V,$D112)+SUMIFS('Sekt-3.p'!$AD:$AD,'Sekt-3.p'!$A:$A,1,'Sekt-3.p'!$B:$B,$A112,'Sekt-3.p'!$AA:$AA,$D112)</f>
        <v>0</v>
      </c>
      <c r="X112" s="198"/>
      <c r="Y112" s="183">
        <f>SUMIFS('Sekt-3.p'!$E:$E,'Sekt-3.p'!$A:$A,2,'Sekt-3.p'!$B:$B,$A112,'Sekt-3.p'!$D:$D,$D112)+SUMIFS('Sekt-3.p'!$K:$K,'Sekt-3.p'!$A:$A,2,'Sekt-3.p'!$B:$B,$A112,'Sekt-3.p'!$J:$J,$D112)+SUMIFS('Sekt-3.p'!$Q:$Q,'Sekt-3.p'!$A:$A,2,'Sekt-3.p'!$B:$B,$A112,'Sekt-3.p'!$P:$P,$D112)+SUMIFS('Sekt-3.p'!$W:$W,'Sekt-3.p'!$A:$A,2,'Sekt-3.p'!$B:$B,$A112,'Sekt-3.p'!$V:$V,$D112)+SUMIFS('Sekt-3.p'!$AC:$AC,'Sekt-3.p'!$A:$A,2,'Sekt-3.p'!$B:$B,$A112,'Sekt-3.p'!$AA:$AA,$D112)</f>
        <v>0</v>
      </c>
      <c r="Z112" s="252">
        <f>SUMIFS('Sekt-3.p'!$F:$F,'Sekt-3.p'!$A:$A,2,'Sekt-3.p'!$B:$B,$A112,'Sekt-3.p'!$D:$D,$D112)+SUMIFS('Sekt-3.p'!$L:$L,'Sekt-3.p'!$A:$A,2,'Sekt-3.p'!$B:$B,$A112,'Sekt-3.p'!$J:$J,$D112)+SUMIFS('Sekt-3.p'!$R:$R,'Sekt-3.p'!$A:$A,2,'Sekt-3.p'!$B:$B,$A112,'Sekt-3.p'!$P:$P,$D112)+SUMIFS('Sekt-3.p'!$X:$X,'Sekt-3.p'!$A:$A,2,'Sekt-3.p'!$B:$B,$A112,'Sekt-3.p'!$V:$V,$D112)+SUMIFS('Sekt-3.p'!$AD:$AD,'Sekt-3.p'!$A:$A,2,'Sekt-3.p'!$B:$B,$A112,'Sekt-3.p'!$AA:$AA,$D112)</f>
        <v>0</v>
      </c>
      <c r="AA112" s="184">
        <f t="shared" si="24"/>
        <v>0</v>
      </c>
      <c r="AB112" s="254">
        <f t="shared" si="25"/>
        <v>0</v>
      </c>
      <c r="AC112" s="189"/>
      <c r="AD112" s="183">
        <f>SUMIFS('Sekt-4.p'!$E:$E,'Sekt-4.p'!$A:$A,1,'Sekt-4.p'!$B:$B,$A112,'Sekt-4.p'!$D:$D,$D112)+SUMIFS('Sekt-4.p'!$K:$K,'Sekt-4.p'!$A:$A,1,'Sekt-4.p'!$B:$B,$A112,'Sekt-4.p'!$J:$J,$D112)+SUMIFS('Sekt-4.p'!$Q:$Q,'Sekt-4.p'!$A:$A,1,'Sekt-4.p'!$B:$B,$A112,'Sekt-4.p'!$P:$P,$D112)+SUMIFS('Sekt-4.p'!$W:$W,'Sekt-4.p'!$A:$A,1,'Sekt-4.p'!$B:$B,$A112,'Sekt-4.p'!$V:$V,$D112)+SUMIFS('Sekt-4.p'!$AC:$AC,'Sekt-4.p'!$A:$A,1,'Sekt-4.p'!$B:$B,$A112,'Sekt-4.p'!$AA:$AA,$D112)</f>
        <v>0</v>
      </c>
      <c r="AE112" s="252">
        <f>SUMIFS('Sekt-4.p'!$F:$F,'Sekt-4.p'!$A:$A,1,'Sekt-4.p'!$B:$B,$A112,'Sekt-4.p'!$D:$D,$D112)+SUMIFS('Sekt-4.p'!$L:$L,'Sekt-4.p'!$A:$A,1,'Sekt-4.p'!$B:$B,$A112,'Sekt-4.p'!$J:$J,$D112)+SUMIFS('Sekt-4.p'!$R:$R,'Sekt-4.p'!$A:$A,1,'Sekt-4.p'!$B:$B,$A112,'Sekt-4.p'!$P:$P,$D112)+SUMIFS('Sekt-4.p'!$X:$X,'Sekt-4.p'!$A:$A,1,'Sekt-4.p'!$B:$B,$A112,'Sekt-4.p'!$V:$V,$D112)+SUMIFS('Sekt-4.p'!$AD:$AD,'Sekt-4.p'!$A:$A,1,'Sekt-4.p'!$B:$B,$A112,'Sekt-4.p'!$AA:$AA,$D112)</f>
        <v>0</v>
      </c>
      <c r="AF112" s="198"/>
      <c r="AG112" s="183">
        <f>SUMIFS('Sekt-4.p'!$E:$E,'Sekt-4.p'!$A:$A,1,'Sekt-4.p'!$B:$B,$A112,'Sekt-4.p'!$D:$D,$D112)+SUMIFS('Sekt-4.p'!$K:$K,'Sekt-4.p'!$A:$A,1,'Sekt-4.p'!$B:$B,$A112,'Sekt-4.p'!$J:$J,$D112)+SUMIFS('Sekt-4.p'!$Q:$Q,'Sekt-4.p'!$A:$A,1,'Sekt-4.p'!$B:$B,$A112,'Sekt-4.p'!$P:$P,$D112)+SUMIFS('Sekt-4.p'!$W:$W,'Sekt-4.p'!$A:$A,1,'Sekt-4.p'!$B:$B,$A112,'Sekt-4.p'!$V:$V,$D112)+SUMIFS('Sekt-4.p'!$AC:$AC,'Sekt-4.p'!$A:$A,1,'Sekt-4.p'!$B:$B,$A112,'Sekt-4.p'!$AA:$AA,$D112)</f>
        <v>0</v>
      </c>
      <c r="AH112" s="252">
        <f>SUMIFS('Sekt-4.p'!$F:$F,'Sekt-4.p'!$A:$A,1,'Sekt-4.p'!$B:$B,$A112,'Sekt-4.p'!$D:$D,$D112)+SUMIFS('Sekt-4.p'!$L:$L,'Sekt-4.p'!$A:$A,1,'Sekt-4.p'!$B:$B,$A112,'Sekt-4.p'!$J:$J,$D112)+SUMIFS('Sekt-4.p'!$R:$R,'Sekt-4.p'!$A:$A,1,'Sekt-4.p'!$B:$B,$A112,'Sekt-4.p'!$P:$P,$D112)+SUMIFS('Sekt-4.p'!$X:$X,'Sekt-4.p'!$A:$A,1,'Sekt-4.p'!$B:$B,$A112,'Sekt-4.p'!$V:$V,$D112)+SUMIFS('Sekt-4.p'!$AD:$AD,'Sekt-4.p'!$A:$A,1,'Sekt-4.p'!$B:$B,$A112,'Sekt-4.p'!$AA:$AA,$D112)</f>
        <v>0</v>
      </c>
      <c r="AI112" s="184">
        <f t="shared" si="26"/>
        <v>0</v>
      </c>
      <c r="AJ112" s="257">
        <f t="shared" si="27"/>
        <v>0</v>
      </c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</row>
    <row r="113" spans="1:51" ht="12.75" customHeight="1" x14ac:dyDescent="0.15">
      <c r="A113" s="173"/>
      <c r="B113" s="217">
        <f>COUNTIF(C$10:C113,C113)</f>
        <v>0</v>
      </c>
      <c r="C113" s="219"/>
      <c r="D113" s="210"/>
      <c r="E113" s="189"/>
      <c r="F113" s="183">
        <f>SUMIFS('Sekt-1.p'!$E:$E,'Sekt-1.p'!$A:$A,1,'Sekt-1.p'!$B:$B,$A113,'Sekt-1.p'!$D:$D,$D113)+SUMIFS('Sekt-1.p'!$K:$K,'Sekt-1.p'!$A:$A,1,'Sekt-1.p'!$B:$B,$A113,'Sekt-1.p'!$J:$J,$D113)+SUMIFS('Sekt-1.p'!$Q:$Q,'Sekt-1.p'!$A:$A,1,'Sekt-1.p'!$B:$B,$A113,'Sekt-1.p'!$P:$P,$D113)+SUMIFS('Sekt-1.p'!$W:$W,'Sekt-1.p'!$A:$A,1,'Sekt-1.p'!$B:$B,$A113,'Sekt-1.p'!$V:$V,$D113)+SUMIFS('Sekt-1.p'!$AC:$AC,'Sekt-1.p'!$A:$A,1,'Sekt-1.p'!$B:$B,$A113,'Sekt-1.p'!$AA:$AA,$D113)</f>
        <v>0</v>
      </c>
      <c r="G113" s="252">
        <f>SUMIFS('Sekt-1.p'!$F:$F,'Sekt-1.p'!$A:$A,1,'Sekt-1.p'!$B:$B,$A113,'Sekt-1.p'!$D:$D,$D113)+SUMIFS('Sekt-1.p'!$L:$L,'Sekt-1.p'!$A:$A,1,'Sekt-1.p'!$B:$B,$A113,'Sekt-1.p'!$J:$J,$D113)+SUMIFS('Sekt-1.p'!$R:$R,'Sekt-1.p'!$A:$A,1,'Sekt-1.p'!$B:$B,$A113,'Sekt-1.p'!$P:$P,$D113)+SUMIFS('Sekt-1.p'!$X:$X,'Sekt-1.p'!$A:$A,1,'Sekt-1.p'!$B:$B,$A113,'Sekt-1.p'!$V:$V,$D113)+SUMIFS('Sekt-1.p'!$AD:$AD,'Sekt-1.p'!$A:$A,1,'Sekt-1.p'!$B:$B,$A113,'Sekt-1.p'!$AA:$AA,$D113)</f>
        <v>0</v>
      </c>
      <c r="H113" s="198"/>
      <c r="I113" s="183">
        <f>SUMIFS('Sekt-1.p'!$E:$E,'Sekt-1.p'!$A:$A,2,'Sekt-1.p'!$B:$B,$A113,'Sekt-1.p'!$D:$D,$D113)+SUMIFS('Sekt-1.p'!$K:$K,'Sekt-1.p'!$A:$A,2,'Sekt-1.p'!$B:$B,$A113,'Sekt-1.p'!$J:$J,$D113)+SUMIFS('Sekt-1.p'!$Q:$Q,'Sekt-1.p'!$A:$A,2,'Sekt-1.p'!$B:$B,$A113,'Sekt-1.p'!$P:$P,$D113)+SUMIFS('Sekt-1.p'!$W:$W,'Sekt-1.p'!$A:$A,2,'Sekt-1.p'!$B:$B,$A113,'Sekt-1.p'!$V:$V,$D113)+SUMIFS('Sekt-1.p'!$AC:$AC,'Sekt-1.p'!$A:$A,2,'Sekt-1.p'!$B:$B,$A113,'Sekt-1.p'!$AA:$AA,$D113)</f>
        <v>0</v>
      </c>
      <c r="J113" s="253">
        <f>SUMIFS('Sekt-1.p'!$F:$F,'Sekt-1.p'!$A:$A,2,'Sekt-1.p'!$B:$B,$A113,'Sekt-1.p'!$D:$D,$D113)+SUMIFS('Sekt-1.p'!$L:$L,'Sekt-1.p'!$A:$A,2,'Sekt-1.p'!$B:$B,$A113,'Sekt-1.p'!$J:$J,$D113)+SUMIFS('Sekt-1.p'!$R:$R,'Sekt-1.p'!$A:$A,2,'Sekt-1.p'!$B:$B,$A113,'Sekt-1.p'!$P:$P,$D113)+SUMIFS('Sekt-1.p'!$X:$X,'Sekt-1.p'!$A:$A,2,'Sekt-1.p'!$B:$B,$A113,'Sekt-1.p'!$V:$V,$D113)+SUMIFS('Sekt-1.p'!$AD:$AD,'Sekt-1.p'!$A:$A,2,'Sekt-1.p'!$B:$B,$A113,'Sekt-1.p'!$AA:$AA,$D113)</f>
        <v>0</v>
      </c>
      <c r="K113" s="184">
        <f t="shared" si="28"/>
        <v>0</v>
      </c>
      <c r="L113" s="185">
        <f t="shared" si="29"/>
        <v>0</v>
      </c>
      <c r="M113" s="190"/>
      <c r="N113" s="183">
        <f>SUMIFS('Sekt-2.p'!$E:$E,'Sekt-2.p'!$A:$A,1,'Sekt-2.p'!$B:$B,$A113,'Sekt-2.p'!$D:$D,$D113)+SUMIFS('Sekt-2.p'!$K:$K,'Sekt-2.p'!$A:$A,1,'Sekt-2.p'!$B:$B,$A113,'Sekt-2.p'!$J:$J,$D113)+SUMIFS('Sekt-2.p'!$Q:$Q,'Sekt-2.p'!$A:$A,1,'Sekt-2.p'!$B:$B,$A113,'Sekt-2.p'!$P:$P,$D113)+SUMIFS('Sekt-2.p'!$W:$W,'Sekt-2.p'!$A:$A,1,'Sekt-2.p'!$B:$B,$A113,'Sekt-2.p'!$V:$V,$D113)+SUMIFS('Sekt-2.p'!$AC:$AC,'Sekt-2.p'!$A:$A,1,'Sekt-2.p'!$B:$B,$A113,'Sekt-2.p'!$AA:$AA,$D113)</f>
        <v>0</v>
      </c>
      <c r="O113" s="252">
        <f>SUMIFS('Sekt-2.p'!$F:$F,'Sekt-2.p'!$A:$A,1,'Sekt-2.p'!$B:$B,$A113,'Sekt-2.p'!$D:$D,$D113)+SUMIFS('Sekt-2.p'!$L:$L,'Sekt-2.p'!$A:$A,1,'Sekt-2.p'!$B:$B,$A113,'Sekt-2.p'!$J:$J,$D113)+SUMIFS('Sekt-2.p'!$R:$R,'Sekt-2.p'!$A:$A,1,'Sekt-2.p'!$B:$B,$A113,'Sekt-2.p'!$P:$P,$D113)+SUMIFS('Sekt-2.p'!$X:$X,'Sekt-2.p'!$A:$A,1,'Sekt-2.p'!$B:$B,$A113,'Sekt-2.p'!$V:$V,$D113)+SUMIFS('Sekt-2.p'!$AD:$AD,'Sekt-2.p'!$A:$A,1,'Sekt-2.p'!$B:$B,$A113,'Sekt-2.p'!$AA:$AA,$D113)</f>
        <v>0</v>
      </c>
      <c r="P113" s="198"/>
      <c r="Q113" s="183">
        <f>SUMIFS('Sekt-2.p'!$E:$E,'Sekt-2.p'!$A:$A,2,'Sekt-2.p'!$B:$B,$A113,'Sekt-2.p'!$D:$D,$D113)+SUMIFS('Sekt-2.p'!$K:$K,'Sekt-2.p'!$A:$A,2,'Sekt-2.p'!$B:$B,$A113,'Sekt-2.p'!$J:$J,$D113)+SUMIFS('Sekt-2.p'!$Q:$Q,'Sekt-2.p'!$A:$A,2,'Sekt-2.p'!$B:$B,$A113,'Sekt-2.p'!$P:$P,$D113)+SUMIFS('Sekt-2.p'!$W:$W,'Sekt-2.p'!$A:$A,2,'Sekt-2.p'!$B:$B,$A113,'Sekt-2.p'!$V:$V,$D113)+SUMIFS('Sekt-2.p'!$AC:$AC,'Sekt-2.p'!$A:$A,2,'Sekt-2.p'!$B:$B,$A113,'Sekt-2.p'!$AA:$AA,$D113)</f>
        <v>0</v>
      </c>
      <c r="R113" s="253">
        <f>SUMIFS('Sekt-2.p'!$F:$F,'Sekt-2.p'!$A:$A,2,'Sekt-2.p'!$B:$B,$A113,'Sekt-2.p'!$D:$D,$D113)+SUMIFS('Sekt-2.p'!$L:$L,'Sekt-2.p'!$A:$A,2,'Sekt-2.p'!$B:$B,$A113,'Sekt-2.p'!$J:$J,$D113)+SUMIFS('Sekt-2.p'!$R:$R,'Sekt-2.p'!$A:$A,2,'Sekt-2.p'!$B:$B,$A113,'Sekt-2.p'!$P:$P,$D113)+SUMIFS('Sekt-2.p'!$X:$X,'Sekt-2.p'!$A:$A,2,'Sekt-2.p'!$B:$B,$A113,'Sekt-2.p'!$V:$V,$D113)+SUMIFS('Sekt-2.p'!$AD:$AD,'Sekt-2.p'!$A:$A,2,'Sekt-2.p'!$B:$B,$A113,'Sekt-2.p'!$AA:$AA,$D113)</f>
        <v>0</v>
      </c>
      <c r="S113" s="184">
        <f t="shared" si="22"/>
        <v>0</v>
      </c>
      <c r="T113" s="185">
        <f t="shared" si="23"/>
        <v>0</v>
      </c>
      <c r="U113" s="189"/>
      <c r="V113" s="183">
        <f>SUMIFS('Sekt-3.p'!$E:$E,'Sekt-3.p'!$A:$A,1,'Sekt-3.p'!$B:$B,$A113,'Sekt-3.p'!$D:$D,$D113)+SUMIFS('Sekt-3.p'!$K:$K,'Sekt-3.p'!$A:$A,1,'Sekt-3.p'!$B:$B,$A113,'Sekt-3.p'!$J:$J,$D113)+SUMIFS('Sekt-3.p'!$Q:$Q,'Sekt-3.p'!$A:$A,1,'Sekt-3.p'!$B:$B,$A113,'Sekt-3.p'!$P:$P,$D113)+SUMIFS('Sekt-3.p'!$W:$W,'Sekt-3.p'!$A:$A,1,'Sekt-3.p'!$B:$B,$A113,'Sekt-3.p'!$V:$V,$D113)+SUMIFS('Sekt-3.p'!$AC:$AC,'Sekt-3.p'!$A:$A,1,'Sekt-3.p'!$B:$B,$A113,'Sekt-3.p'!$AA:$AA,$D113)</f>
        <v>0</v>
      </c>
      <c r="W113" s="252">
        <f>SUMIFS('Sekt-3.p'!$F:$F,'Sekt-3.p'!$A:$A,1,'Sekt-3.p'!$B:$B,$A113,'Sekt-3.p'!$D:$D,$D113)+SUMIFS('Sekt-3.p'!$L:$L,'Sekt-3.p'!$A:$A,1,'Sekt-3.p'!$B:$B,$A113,'Sekt-3.p'!$J:$J,$D113)+SUMIFS('Sekt-3.p'!$R:$R,'Sekt-3.p'!$A:$A,1,'Sekt-3.p'!$B:$B,$A113,'Sekt-3.p'!$P:$P,$D113)+SUMIFS('Sekt-3.p'!$X:$X,'Sekt-3.p'!$A:$A,1,'Sekt-3.p'!$B:$B,$A113,'Sekt-3.p'!$V:$V,$D113)+SUMIFS('Sekt-3.p'!$AD:$AD,'Sekt-3.p'!$A:$A,1,'Sekt-3.p'!$B:$B,$A113,'Sekt-3.p'!$AA:$AA,$D113)</f>
        <v>0</v>
      </c>
      <c r="X113" s="198"/>
      <c r="Y113" s="183">
        <f>SUMIFS('Sekt-3.p'!$E:$E,'Sekt-3.p'!$A:$A,2,'Sekt-3.p'!$B:$B,$A113,'Sekt-3.p'!$D:$D,$D113)+SUMIFS('Sekt-3.p'!$K:$K,'Sekt-3.p'!$A:$A,2,'Sekt-3.p'!$B:$B,$A113,'Sekt-3.p'!$J:$J,$D113)+SUMIFS('Sekt-3.p'!$Q:$Q,'Sekt-3.p'!$A:$A,2,'Sekt-3.p'!$B:$B,$A113,'Sekt-3.p'!$P:$P,$D113)+SUMIFS('Sekt-3.p'!$W:$W,'Sekt-3.p'!$A:$A,2,'Sekt-3.p'!$B:$B,$A113,'Sekt-3.p'!$V:$V,$D113)+SUMIFS('Sekt-3.p'!$AC:$AC,'Sekt-3.p'!$A:$A,2,'Sekt-3.p'!$B:$B,$A113,'Sekt-3.p'!$AA:$AA,$D113)</f>
        <v>0</v>
      </c>
      <c r="Z113" s="252">
        <f>SUMIFS('Sekt-3.p'!$F:$F,'Sekt-3.p'!$A:$A,2,'Sekt-3.p'!$B:$B,$A113,'Sekt-3.p'!$D:$D,$D113)+SUMIFS('Sekt-3.p'!$L:$L,'Sekt-3.p'!$A:$A,2,'Sekt-3.p'!$B:$B,$A113,'Sekt-3.p'!$J:$J,$D113)+SUMIFS('Sekt-3.p'!$R:$R,'Sekt-3.p'!$A:$A,2,'Sekt-3.p'!$B:$B,$A113,'Sekt-3.p'!$P:$P,$D113)+SUMIFS('Sekt-3.p'!$X:$X,'Sekt-3.p'!$A:$A,2,'Sekt-3.p'!$B:$B,$A113,'Sekt-3.p'!$V:$V,$D113)+SUMIFS('Sekt-3.p'!$AD:$AD,'Sekt-3.p'!$A:$A,2,'Sekt-3.p'!$B:$B,$A113,'Sekt-3.p'!$AA:$AA,$D113)</f>
        <v>0</v>
      </c>
      <c r="AA113" s="184">
        <f t="shared" si="24"/>
        <v>0</v>
      </c>
      <c r="AB113" s="254">
        <f t="shared" si="25"/>
        <v>0</v>
      </c>
      <c r="AC113" s="189"/>
      <c r="AD113" s="183">
        <f>SUMIFS('Sekt-4.p'!$E:$E,'Sekt-4.p'!$A:$A,1,'Sekt-4.p'!$B:$B,$A113,'Sekt-4.p'!$D:$D,$D113)+SUMIFS('Sekt-4.p'!$K:$K,'Sekt-4.p'!$A:$A,1,'Sekt-4.p'!$B:$B,$A113,'Sekt-4.p'!$J:$J,$D113)+SUMIFS('Sekt-4.p'!$Q:$Q,'Sekt-4.p'!$A:$A,1,'Sekt-4.p'!$B:$B,$A113,'Sekt-4.p'!$P:$P,$D113)+SUMIFS('Sekt-4.p'!$W:$W,'Sekt-4.p'!$A:$A,1,'Sekt-4.p'!$B:$B,$A113,'Sekt-4.p'!$V:$V,$D113)+SUMIFS('Sekt-4.p'!$AC:$AC,'Sekt-4.p'!$A:$A,1,'Sekt-4.p'!$B:$B,$A113,'Sekt-4.p'!$AA:$AA,$D113)</f>
        <v>0</v>
      </c>
      <c r="AE113" s="252">
        <f>SUMIFS('Sekt-4.p'!$F:$F,'Sekt-4.p'!$A:$A,1,'Sekt-4.p'!$B:$B,$A113,'Sekt-4.p'!$D:$D,$D113)+SUMIFS('Sekt-4.p'!$L:$L,'Sekt-4.p'!$A:$A,1,'Sekt-4.p'!$B:$B,$A113,'Sekt-4.p'!$J:$J,$D113)+SUMIFS('Sekt-4.p'!$R:$R,'Sekt-4.p'!$A:$A,1,'Sekt-4.p'!$B:$B,$A113,'Sekt-4.p'!$P:$P,$D113)+SUMIFS('Sekt-4.p'!$X:$X,'Sekt-4.p'!$A:$A,1,'Sekt-4.p'!$B:$B,$A113,'Sekt-4.p'!$V:$V,$D113)+SUMIFS('Sekt-4.p'!$AD:$AD,'Sekt-4.p'!$A:$A,1,'Sekt-4.p'!$B:$B,$A113,'Sekt-4.p'!$AA:$AA,$D113)</f>
        <v>0</v>
      </c>
      <c r="AF113" s="198"/>
      <c r="AG113" s="183">
        <f>SUMIFS('Sekt-4.p'!$E:$E,'Sekt-4.p'!$A:$A,1,'Sekt-4.p'!$B:$B,$A113,'Sekt-4.p'!$D:$D,$D113)+SUMIFS('Sekt-4.p'!$K:$K,'Sekt-4.p'!$A:$A,1,'Sekt-4.p'!$B:$B,$A113,'Sekt-4.p'!$J:$J,$D113)+SUMIFS('Sekt-4.p'!$Q:$Q,'Sekt-4.p'!$A:$A,1,'Sekt-4.p'!$B:$B,$A113,'Sekt-4.p'!$P:$P,$D113)+SUMIFS('Sekt-4.p'!$W:$W,'Sekt-4.p'!$A:$A,1,'Sekt-4.p'!$B:$B,$A113,'Sekt-4.p'!$V:$V,$D113)+SUMIFS('Sekt-4.p'!$AC:$AC,'Sekt-4.p'!$A:$A,1,'Sekt-4.p'!$B:$B,$A113,'Sekt-4.p'!$AA:$AA,$D113)</f>
        <v>0</v>
      </c>
      <c r="AH113" s="252">
        <f>SUMIFS('Sekt-4.p'!$F:$F,'Sekt-4.p'!$A:$A,1,'Sekt-4.p'!$B:$B,$A113,'Sekt-4.p'!$D:$D,$D113)+SUMIFS('Sekt-4.p'!$L:$L,'Sekt-4.p'!$A:$A,1,'Sekt-4.p'!$B:$B,$A113,'Sekt-4.p'!$J:$J,$D113)+SUMIFS('Sekt-4.p'!$R:$R,'Sekt-4.p'!$A:$A,1,'Sekt-4.p'!$B:$B,$A113,'Sekt-4.p'!$P:$P,$D113)+SUMIFS('Sekt-4.p'!$X:$X,'Sekt-4.p'!$A:$A,1,'Sekt-4.p'!$B:$B,$A113,'Sekt-4.p'!$V:$V,$D113)+SUMIFS('Sekt-4.p'!$AD:$AD,'Sekt-4.p'!$A:$A,1,'Sekt-4.p'!$B:$B,$A113,'Sekt-4.p'!$AA:$AA,$D113)</f>
        <v>0</v>
      </c>
      <c r="AI113" s="184">
        <f t="shared" si="26"/>
        <v>0</v>
      </c>
      <c r="AJ113" s="257">
        <f t="shared" si="27"/>
        <v>0</v>
      </c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</row>
    <row r="114" spans="1:51" ht="12.75" customHeight="1" x14ac:dyDescent="0.15">
      <c r="A114" s="173"/>
      <c r="B114" s="217">
        <f>COUNTIF(C$10:C114,C114)</f>
        <v>0</v>
      </c>
      <c r="C114" s="219"/>
      <c r="D114" s="210"/>
      <c r="E114" s="189"/>
      <c r="F114" s="183">
        <f>SUMIFS('Sekt-1.p'!$E:$E,'Sekt-1.p'!$A:$A,1,'Sekt-1.p'!$B:$B,$A114,'Sekt-1.p'!$D:$D,$D114)+SUMIFS('Sekt-1.p'!$K:$K,'Sekt-1.p'!$A:$A,1,'Sekt-1.p'!$B:$B,$A114,'Sekt-1.p'!$J:$J,$D114)+SUMIFS('Sekt-1.p'!$Q:$Q,'Sekt-1.p'!$A:$A,1,'Sekt-1.p'!$B:$B,$A114,'Sekt-1.p'!$P:$P,$D114)+SUMIFS('Sekt-1.p'!$W:$W,'Sekt-1.p'!$A:$A,1,'Sekt-1.p'!$B:$B,$A114,'Sekt-1.p'!$V:$V,$D114)+SUMIFS('Sekt-1.p'!$AC:$AC,'Sekt-1.p'!$A:$A,1,'Sekt-1.p'!$B:$B,$A114,'Sekt-1.p'!$AA:$AA,$D114)</f>
        <v>0</v>
      </c>
      <c r="G114" s="252">
        <f>SUMIFS('Sekt-1.p'!$F:$F,'Sekt-1.p'!$A:$A,1,'Sekt-1.p'!$B:$B,$A114,'Sekt-1.p'!$D:$D,$D114)+SUMIFS('Sekt-1.p'!$L:$L,'Sekt-1.p'!$A:$A,1,'Sekt-1.p'!$B:$B,$A114,'Sekt-1.p'!$J:$J,$D114)+SUMIFS('Sekt-1.p'!$R:$R,'Sekt-1.p'!$A:$A,1,'Sekt-1.p'!$B:$B,$A114,'Sekt-1.p'!$P:$P,$D114)+SUMIFS('Sekt-1.p'!$X:$X,'Sekt-1.p'!$A:$A,1,'Sekt-1.p'!$B:$B,$A114,'Sekt-1.p'!$V:$V,$D114)+SUMIFS('Sekt-1.p'!$AD:$AD,'Sekt-1.p'!$A:$A,1,'Sekt-1.p'!$B:$B,$A114,'Sekt-1.p'!$AA:$AA,$D114)</f>
        <v>0</v>
      </c>
      <c r="H114" s="198"/>
      <c r="I114" s="183">
        <f>SUMIFS('Sekt-1.p'!$E:$E,'Sekt-1.p'!$A:$A,2,'Sekt-1.p'!$B:$B,$A114,'Sekt-1.p'!$D:$D,$D114)+SUMIFS('Sekt-1.p'!$K:$K,'Sekt-1.p'!$A:$A,2,'Sekt-1.p'!$B:$B,$A114,'Sekt-1.p'!$J:$J,$D114)+SUMIFS('Sekt-1.p'!$Q:$Q,'Sekt-1.p'!$A:$A,2,'Sekt-1.p'!$B:$B,$A114,'Sekt-1.p'!$P:$P,$D114)+SUMIFS('Sekt-1.p'!$W:$W,'Sekt-1.p'!$A:$A,2,'Sekt-1.p'!$B:$B,$A114,'Sekt-1.p'!$V:$V,$D114)+SUMIFS('Sekt-1.p'!$AC:$AC,'Sekt-1.p'!$A:$A,2,'Sekt-1.p'!$B:$B,$A114,'Sekt-1.p'!$AA:$AA,$D114)</f>
        <v>0</v>
      </c>
      <c r="J114" s="253">
        <f>SUMIFS('Sekt-1.p'!$F:$F,'Sekt-1.p'!$A:$A,2,'Sekt-1.p'!$B:$B,$A114,'Sekt-1.p'!$D:$D,$D114)+SUMIFS('Sekt-1.p'!$L:$L,'Sekt-1.p'!$A:$A,2,'Sekt-1.p'!$B:$B,$A114,'Sekt-1.p'!$J:$J,$D114)+SUMIFS('Sekt-1.p'!$R:$R,'Sekt-1.p'!$A:$A,2,'Sekt-1.p'!$B:$B,$A114,'Sekt-1.p'!$P:$P,$D114)+SUMIFS('Sekt-1.p'!$X:$X,'Sekt-1.p'!$A:$A,2,'Sekt-1.p'!$B:$B,$A114,'Sekt-1.p'!$V:$V,$D114)+SUMIFS('Sekt-1.p'!$AD:$AD,'Sekt-1.p'!$A:$A,2,'Sekt-1.p'!$B:$B,$A114,'Sekt-1.p'!$AA:$AA,$D114)</f>
        <v>0</v>
      </c>
      <c r="K114" s="184">
        <f t="shared" si="28"/>
        <v>0</v>
      </c>
      <c r="L114" s="185">
        <f t="shared" si="29"/>
        <v>0</v>
      </c>
      <c r="M114" s="190"/>
      <c r="N114" s="183">
        <f>SUMIFS('Sekt-2.p'!$E:$E,'Sekt-2.p'!$A:$A,1,'Sekt-2.p'!$B:$B,$A114,'Sekt-2.p'!$D:$D,$D114)+SUMIFS('Sekt-2.p'!$K:$K,'Sekt-2.p'!$A:$A,1,'Sekt-2.p'!$B:$B,$A114,'Sekt-2.p'!$J:$J,$D114)+SUMIFS('Sekt-2.p'!$Q:$Q,'Sekt-2.p'!$A:$A,1,'Sekt-2.p'!$B:$B,$A114,'Sekt-2.p'!$P:$P,$D114)+SUMIFS('Sekt-2.p'!$W:$W,'Sekt-2.p'!$A:$A,1,'Sekt-2.p'!$B:$B,$A114,'Sekt-2.p'!$V:$V,$D114)+SUMIFS('Sekt-2.p'!$AC:$AC,'Sekt-2.p'!$A:$A,1,'Sekt-2.p'!$B:$B,$A114,'Sekt-2.p'!$AA:$AA,$D114)</f>
        <v>0</v>
      </c>
      <c r="O114" s="252">
        <f>SUMIFS('Sekt-2.p'!$F:$F,'Sekt-2.p'!$A:$A,1,'Sekt-2.p'!$B:$B,$A114,'Sekt-2.p'!$D:$D,$D114)+SUMIFS('Sekt-2.p'!$L:$L,'Sekt-2.p'!$A:$A,1,'Sekt-2.p'!$B:$B,$A114,'Sekt-2.p'!$J:$J,$D114)+SUMIFS('Sekt-2.p'!$R:$R,'Sekt-2.p'!$A:$A,1,'Sekt-2.p'!$B:$B,$A114,'Sekt-2.p'!$P:$P,$D114)+SUMIFS('Sekt-2.p'!$X:$X,'Sekt-2.p'!$A:$A,1,'Sekt-2.p'!$B:$B,$A114,'Sekt-2.p'!$V:$V,$D114)+SUMIFS('Sekt-2.p'!$AD:$AD,'Sekt-2.p'!$A:$A,1,'Sekt-2.p'!$B:$B,$A114,'Sekt-2.p'!$AA:$AA,$D114)</f>
        <v>0</v>
      </c>
      <c r="P114" s="198"/>
      <c r="Q114" s="183">
        <f>SUMIFS('Sekt-2.p'!$E:$E,'Sekt-2.p'!$A:$A,2,'Sekt-2.p'!$B:$B,$A114,'Sekt-2.p'!$D:$D,$D114)+SUMIFS('Sekt-2.p'!$K:$K,'Sekt-2.p'!$A:$A,2,'Sekt-2.p'!$B:$B,$A114,'Sekt-2.p'!$J:$J,$D114)+SUMIFS('Sekt-2.p'!$Q:$Q,'Sekt-2.p'!$A:$A,2,'Sekt-2.p'!$B:$B,$A114,'Sekt-2.p'!$P:$P,$D114)+SUMIFS('Sekt-2.p'!$W:$W,'Sekt-2.p'!$A:$A,2,'Sekt-2.p'!$B:$B,$A114,'Sekt-2.p'!$V:$V,$D114)+SUMIFS('Sekt-2.p'!$AC:$AC,'Sekt-2.p'!$A:$A,2,'Sekt-2.p'!$B:$B,$A114,'Sekt-2.p'!$AA:$AA,$D114)</f>
        <v>0</v>
      </c>
      <c r="R114" s="253">
        <f>SUMIFS('Sekt-2.p'!$F:$F,'Sekt-2.p'!$A:$A,2,'Sekt-2.p'!$B:$B,$A114,'Sekt-2.p'!$D:$D,$D114)+SUMIFS('Sekt-2.p'!$L:$L,'Sekt-2.p'!$A:$A,2,'Sekt-2.p'!$B:$B,$A114,'Sekt-2.p'!$J:$J,$D114)+SUMIFS('Sekt-2.p'!$R:$R,'Sekt-2.p'!$A:$A,2,'Sekt-2.p'!$B:$B,$A114,'Sekt-2.p'!$P:$P,$D114)+SUMIFS('Sekt-2.p'!$X:$X,'Sekt-2.p'!$A:$A,2,'Sekt-2.p'!$B:$B,$A114,'Sekt-2.p'!$V:$V,$D114)+SUMIFS('Sekt-2.p'!$AD:$AD,'Sekt-2.p'!$A:$A,2,'Sekt-2.p'!$B:$B,$A114,'Sekt-2.p'!$AA:$AA,$D114)</f>
        <v>0</v>
      </c>
      <c r="S114" s="184">
        <f t="shared" si="22"/>
        <v>0</v>
      </c>
      <c r="T114" s="185">
        <f t="shared" si="23"/>
        <v>0</v>
      </c>
      <c r="U114" s="189"/>
      <c r="V114" s="183">
        <f>SUMIFS('Sekt-3.p'!$E:$E,'Sekt-3.p'!$A:$A,1,'Sekt-3.p'!$B:$B,$A114,'Sekt-3.p'!$D:$D,$D114)+SUMIFS('Sekt-3.p'!$K:$K,'Sekt-3.p'!$A:$A,1,'Sekt-3.p'!$B:$B,$A114,'Sekt-3.p'!$J:$J,$D114)+SUMIFS('Sekt-3.p'!$Q:$Q,'Sekt-3.p'!$A:$A,1,'Sekt-3.p'!$B:$B,$A114,'Sekt-3.p'!$P:$P,$D114)+SUMIFS('Sekt-3.p'!$W:$W,'Sekt-3.p'!$A:$A,1,'Sekt-3.p'!$B:$B,$A114,'Sekt-3.p'!$V:$V,$D114)+SUMIFS('Sekt-3.p'!$AC:$AC,'Sekt-3.p'!$A:$A,1,'Sekt-3.p'!$B:$B,$A114,'Sekt-3.p'!$AA:$AA,$D114)</f>
        <v>0</v>
      </c>
      <c r="W114" s="252">
        <f>SUMIFS('Sekt-3.p'!$F:$F,'Sekt-3.p'!$A:$A,1,'Sekt-3.p'!$B:$B,$A114,'Sekt-3.p'!$D:$D,$D114)+SUMIFS('Sekt-3.p'!$L:$L,'Sekt-3.p'!$A:$A,1,'Sekt-3.p'!$B:$B,$A114,'Sekt-3.p'!$J:$J,$D114)+SUMIFS('Sekt-3.p'!$R:$R,'Sekt-3.p'!$A:$A,1,'Sekt-3.p'!$B:$B,$A114,'Sekt-3.p'!$P:$P,$D114)+SUMIFS('Sekt-3.p'!$X:$X,'Sekt-3.p'!$A:$A,1,'Sekt-3.p'!$B:$B,$A114,'Sekt-3.p'!$V:$V,$D114)+SUMIFS('Sekt-3.p'!$AD:$AD,'Sekt-3.p'!$A:$A,1,'Sekt-3.p'!$B:$B,$A114,'Sekt-3.p'!$AA:$AA,$D114)</f>
        <v>0</v>
      </c>
      <c r="X114" s="198"/>
      <c r="Y114" s="183">
        <f>SUMIFS('Sekt-3.p'!$E:$E,'Sekt-3.p'!$A:$A,2,'Sekt-3.p'!$B:$B,$A114,'Sekt-3.p'!$D:$D,$D114)+SUMIFS('Sekt-3.p'!$K:$K,'Sekt-3.p'!$A:$A,2,'Sekt-3.p'!$B:$B,$A114,'Sekt-3.p'!$J:$J,$D114)+SUMIFS('Sekt-3.p'!$Q:$Q,'Sekt-3.p'!$A:$A,2,'Sekt-3.p'!$B:$B,$A114,'Sekt-3.p'!$P:$P,$D114)+SUMIFS('Sekt-3.p'!$W:$W,'Sekt-3.p'!$A:$A,2,'Sekt-3.p'!$B:$B,$A114,'Sekt-3.p'!$V:$V,$D114)+SUMIFS('Sekt-3.p'!$AC:$AC,'Sekt-3.p'!$A:$A,2,'Sekt-3.p'!$B:$B,$A114,'Sekt-3.p'!$AA:$AA,$D114)</f>
        <v>0</v>
      </c>
      <c r="Z114" s="252">
        <f>SUMIFS('Sekt-3.p'!$F:$F,'Sekt-3.p'!$A:$A,2,'Sekt-3.p'!$B:$B,$A114,'Sekt-3.p'!$D:$D,$D114)+SUMIFS('Sekt-3.p'!$L:$L,'Sekt-3.p'!$A:$A,2,'Sekt-3.p'!$B:$B,$A114,'Sekt-3.p'!$J:$J,$D114)+SUMIFS('Sekt-3.p'!$R:$R,'Sekt-3.p'!$A:$A,2,'Sekt-3.p'!$B:$B,$A114,'Sekt-3.p'!$P:$P,$D114)+SUMIFS('Sekt-3.p'!$X:$X,'Sekt-3.p'!$A:$A,2,'Sekt-3.p'!$B:$B,$A114,'Sekt-3.p'!$V:$V,$D114)+SUMIFS('Sekt-3.p'!$AD:$AD,'Sekt-3.p'!$A:$A,2,'Sekt-3.p'!$B:$B,$A114,'Sekt-3.p'!$AA:$AA,$D114)</f>
        <v>0</v>
      </c>
      <c r="AA114" s="184">
        <f t="shared" si="24"/>
        <v>0</v>
      </c>
      <c r="AB114" s="254">
        <f t="shared" si="25"/>
        <v>0</v>
      </c>
      <c r="AC114" s="189"/>
      <c r="AD114" s="183">
        <f>SUMIFS('Sekt-4.p'!$E:$E,'Sekt-4.p'!$A:$A,1,'Sekt-4.p'!$B:$B,$A114,'Sekt-4.p'!$D:$D,$D114)+SUMIFS('Sekt-4.p'!$K:$K,'Sekt-4.p'!$A:$A,1,'Sekt-4.p'!$B:$B,$A114,'Sekt-4.p'!$J:$J,$D114)+SUMIFS('Sekt-4.p'!$Q:$Q,'Sekt-4.p'!$A:$A,1,'Sekt-4.p'!$B:$B,$A114,'Sekt-4.p'!$P:$P,$D114)+SUMIFS('Sekt-4.p'!$W:$W,'Sekt-4.p'!$A:$A,1,'Sekt-4.p'!$B:$B,$A114,'Sekt-4.p'!$V:$V,$D114)+SUMIFS('Sekt-4.p'!$AC:$AC,'Sekt-4.p'!$A:$A,1,'Sekt-4.p'!$B:$B,$A114,'Sekt-4.p'!$AA:$AA,$D114)</f>
        <v>0</v>
      </c>
      <c r="AE114" s="252">
        <f>SUMIFS('Sekt-4.p'!$F:$F,'Sekt-4.p'!$A:$A,1,'Sekt-4.p'!$B:$B,$A114,'Sekt-4.p'!$D:$D,$D114)+SUMIFS('Sekt-4.p'!$L:$L,'Sekt-4.p'!$A:$A,1,'Sekt-4.p'!$B:$B,$A114,'Sekt-4.p'!$J:$J,$D114)+SUMIFS('Sekt-4.p'!$R:$R,'Sekt-4.p'!$A:$A,1,'Sekt-4.p'!$B:$B,$A114,'Sekt-4.p'!$P:$P,$D114)+SUMIFS('Sekt-4.p'!$X:$X,'Sekt-4.p'!$A:$A,1,'Sekt-4.p'!$B:$B,$A114,'Sekt-4.p'!$V:$V,$D114)+SUMIFS('Sekt-4.p'!$AD:$AD,'Sekt-4.p'!$A:$A,1,'Sekt-4.p'!$B:$B,$A114,'Sekt-4.p'!$AA:$AA,$D114)</f>
        <v>0</v>
      </c>
      <c r="AF114" s="198"/>
      <c r="AG114" s="183">
        <f>SUMIFS('Sekt-4.p'!$E:$E,'Sekt-4.p'!$A:$A,1,'Sekt-4.p'!$B:$B,$A114,'Sekt-4.p'!$D:$D,$D114)+SUMIFS('Sekt-4.p'!$K:$K,'Sekt-4.p'!$A:$A,1,'Sekt-4.p'!$B:$B,$A114,'Sekt-4.p'!$J:$J,$D114)+SUMIFS('Sekt-4.p'!$Q:$Q,'Sekt-4.p'!$A:$A,1,'Sekt-4.p'!$B:$B,$A114,'Sekt-4.p'!$P:$P,$D114)+SUMIFS('Sekt-4.p'!$W:$W,'Sekt-4.p'!$A:$A,1,'Sekt-4.p'!$B:$B,$A114,'Sekt-4.p'!$V:$V,$D114)+SUMIFS('Sekt-4.p'!$AC:$AC,'Sekt-4.p'!$A:$A,1,'Sekt-4.p'!$B:$B,$A114,'Sekt-4.p'!$AA:$AA,$D114)</f>
        <v>0</v>
      </c>
      <c r="AH114" s="252">
        <f>SUMIFS('Sekt-4.p'!$F:$F,'Sekt-4.p'!$A:$A,1,'Sekt-4.p'!$B:$B,$A114,'Sekt-4.p'!$D:$D,$D114)+SUMIFS('Sekt-4.p'!$L:$L,'Sekt-4.p'!$A:$A,1,'Sekt-4.p'!$B:$B,$A114,'Sekt-4.p'!$J:$J,$D114)+SUMIFS('Sekt-4.p'!$R:$R,'Sekt-4.p'!$A:$A,1,'Sekt-4.p'!$B:$B,$A114,'Sekt-4.p'!$P:$P,$D114)+SUMIFS('Sekt-4.p'!$X:$X,'Sekt-4.p'!$A:$A,1,'Sekt-4.p'!$B:$B,$A114,'Sekt-4.p'!$V:$V,$D114)+SUMIFS('Sekt-4.p'!$AD:$AD,'Sekt-4.p'!$A:$A,1,'Sekt-4.p'!$B:$B,$A114,'Sekt-4.p'!$AA:$AA,$D114)</f>
        <v>0</v>
      </c>
      <c r="AI114" s="184">
        <f t="shared" si="26"/>
        <v>0</v>
      </c>
      <c r="AJ114" s="257">
        <f t="shared" si="27"/>
        <v>0</v>
      </c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</row>
    <row r="115" spans="1:51" ht="12.75" customHeight="1" x14ac:dyDescent="0.15">
      <c r="A115" s="173"/>
      <c r="B115" s="217">
        <f>COUNTIF(C$10:C115,C115)</f>
        <v>0</v>
      </c>
      <c r="C115" s="219"/>
      <c r="D115" s="210"/>
      <c r="E115" s="189"/>
      <c r="F115" s="183">
        <f>SUMIFS('Sekt-1.p'!$E:$E,'Sekt-1.p'!$A:$A,1,'Sekt-1.p'!$B:$B,$A115,'Sekt-1.p'!$D:$D,$D115)+SUMIFS('Sekt-1.p'!$K:$K,'Sekt-1.p'!$A:$A,1,'Sekt-1.p'!$B:$B,$A115,'Sekt-1.p'!$J:$J,$D115)+SUMIFS('Sekt-1.p'!$Q:$Q,'Sekt-1.p'!$A:$A,1,'Sekt-1.p'!$B:$B,$A115,'Sekt-1.p'!$P:$P,$D115)+SUMIFS('Sekt-1.p'!$W:$W,'Sekt-1.p'!$A:$A,1,'Sekt-1.p'!$B:$B,$A115,'Sekt-1.p'!$V:$V,$D115)+SUMIFS('Sekt-1.p'!$AC:$AC,'Sekt-1.p'!$A:$A,1,'Sekt-1.p'!$B:$B,$A115,'Sekt-1.p'!$AA:$AA,$D115)</f>
        <v>0</v>
      </c>
      <c r="G115" s="252">
        <f>SUMIFS('Sekt-1.p'!$F:$F,'Sekt-1.p'!$A:$A,1,'Sekt-1.p'!$B:$B,$A115,'Sekt-1.p'!$D:$D,$D115)+SUMIFS('Sekt-1.p'!$L:$L,'Sekt-1.p'!$A:$A,1,'Sekt-1.p'!$B:$B,$A115,'Sekt-1.p'!$J:$J,$D115)+SUMIFS('Sekt-1.p'!$R:$R,'Sekt-1.p'!$A:$A,1,'Sekt-1.p'!$B:$B,$A115,'Sekt-1.p'!$P:$P,$D115)+SUMIFS('Sekt-1.p'!$X:$X,'Sekt-1.p'!$A:$A,1,'Sekt-1.p'!$B:$B,$A115,'Sekt-1.p'!$V:$V,$D115)+SUMIFS('Sekt-1.p'!$AD:$AD,'Sekt-1.p'!$A:$A,1,'Sekt-1.p'!$B:$B,$A115,'Sekt-1.p'!$AA:$AA,$D115)</f>
        <v>0</v>
      </c>
      <c r="H115" s="198"/>
      <c r="I115" s="183">
        <f>SUMIFS('Sekt-1.p'!$E:$E,'Sekt-1.p'!$A:$A,2,'Sekt-1.p'!$B:$B,$A115,'Sekt-1.p'!$D:$D,$D115)+SUMIFS('Sekt-1.p'!$K:$K,'Sekt-1.p'!$A:$A,2,'Sekt-1.p'!$B:$B,$A115,'Sekt-1.p'!$J:$J,$D115)+SUMIFS('Sekt-1.p'!$Q:$Q,'Sekt-1.p'!$A:$A,2,'Sekt-1.p'!$B:$B,$A115,'Sekt-1.p'!$P:$P,$D115)+SUMIFS('Sekt-1.p'!$W:$W,'Sekt-1.p'!$A:$A,2,'Sekt-1.p'!$B:$B,$A115,'Sekt-1.p'!$V:$V,$D115)+SUMIFS('Sekt-1.p'!$AC:$AC,'Sekt-1.p'!$A:$A,2,'Sekt-1.p'!$B:$B,$A115,'Sekt-1.p'!$AA:$AA,$D115)</f>
        <v>0</v>
      </c>
      <c r="J115" s="253">
        <f>SUMIFS('Sekt-1.p'!$F:$F,'Sekt-1.p'!$A:$A,2,'Sekt-1.p'!$B:$B,$A115,'Sekt-1.p'!$D:$D,$D115)+SUMIFS('Sekt-1.p'!$L:$L,'Sekt-1.p'!$A:$A,2,'Sekt-1.p'!$B:$B,$A115,'Sekt-1.p'!$J:$J,$D115)+SUMIFS('Sekt-1.p'!$R:$R,'Sekt-1.p'!$A:$A,2,'Sekt-1.p'!$B:$B,$A115,'Sekt-1.p'!$P:$P,$D115)+SUMIFS('Sekt-1.p'!$X:$X,'Sekt-1.p'!$A:$A,2,'Sekt-1.p'!$B:$B,$A115,'Sekt-1.p'!$V:$V,$D115)+SUMIFS('Sekt-1.p'!$AD:$AD,'Sekt-1.p'!$A:$A,2,'Sekt-1.p'!$B:$B,$A115,'Sekt-1.p'!$AA:$AA,$D115)</f>
        <v>0</v>
      </c>
      <c r="K115" s="184">
        <f t="shared" si="28"/>
        <v>0</v>
      </c>
      <c r="L115" s="185">
        <f t="shared" si="29"/>
        <v>0</v>
      </c>
      <c r="M115" s="190"/>
      <c r="N115" s="183">
        <f>SUMIFS('Sekt-2.p'!$E:$E,'Sekt-2.p'!$A:$A,1,'Sekt-2.p'!$B:$B,$A115,'Sekt-2.p'!$D:$D,$D115)+SUMIFS('Sekt-2.p'!$K:$K,'Sekt-2.p'!$A:$A,1,'Sekt-2.p'!$B:$B,$A115,'Sekt-2.p'!$J:$J,$D115)+SUMIFS('Sekt-2.p'!$Q:$Q,'Sekt-2.p'!$A:$A,1,'Sekt-2.p'!$B:$B,$A115,'Sekt-2.p'!$P:$P,$D115)+SUMIFS('Sekt-2.p'!$W:$W,'Sekt-2.p'!$A:$A,1,'Sekt-2.p'!$B:$B,$A115,'Sekt-2.p'!$V:$V,$D115)+SUMIFS('Sekt-2.p'!$AC:$AC,'Sekt-2.p'!$A:$A,1,'Sekt-2.p'!$B:$B,$A115,'Sekt-2.p'!$AA:$AA,$D115)</f>
        <v>0</v>
      </c>
      <c r="O115" s="252">
        <f>SUMIFS('Sekt-2.p'!$F:$F,'Sekt-2.p'!$A:$A,1,'Sekt-2.p'!$B:$B,$A115,'Sekt-2.p'!$D:$D,$D115)+SUMIFS('Sekt-2.p'!$L:$L,'Sekt-2.p'!$A:$A,1,'Sekt-2.p'!$B:$B,$A115,'Sekt-2.p'!$J:$J,$D115)+SUMIFS('Sekt-2.p'!$R:$R,'Sekt-2.p'!$A:$A,1,'Sekt-2.p'!$B:$B,$A115,'Sekt-2.p'!$P:$P,$D115)+SUMIFS('Sekt-2.p'!$X:$X,'Sekt-2.p'!$A:$A,1,'Sekt-2.p'!$B:$B,$A115,'Sekt-2.p'!$V:$V,$D115)+SUMIFS('Sekt-2.p'!$AD:$AD,'Sekt-2.p'!$A:$A,1,'Sekt-2.p'!$B:$B,$A115,'Sekt-2.p'!$AA:$AA,$D115)</f>
        <v>0</v>
      </c>
      <c r="P115" s="198"/>
      <c r="Q115" s="183">
        <f>SUMIFS('Sekt-2.p'!$E:$E,'Sekt-2.p'!$A:$A,2,'Sekt-2.p'!$B:$B,$A115,'Sekt-2.p'!$D:$D,$D115)+SUMIFS('Sekt-2.p'!$K:$K,'Sekt-2.p'!$A:$A,2,'Sekt-2.p'!$B:$B,$A115,'Sekt-2.p'!$J:$J,$D115)+SUMIFS('Sekt-2.p'!$Q:$Q,'Sekt-2.p'!$A:$A,2,'Sekt-2.p'!$B:$B,$A115,'Sekt-2.p'!$P:$P,$D115)+SUMIFS('Sekt-2.p'!$W:$W,'Sekt-2.p'!$A:$A,2,'Sekt-2.p'!$B:$B,$A115,'Sekt-2.p'!$V:$V,$D115)+SUMIFS('Sekt-2.p'!$AC:$AC,'Sekt-2.p'!$A:$A,2,'Sekt-2.p'!$B:$B,$A115,'Sekt-2.p'!$AA:$AA,$D115)</f>
        <v>0</v>
      </c>
      <c r="R115" s="253">
        <f>SUMIFS('Sekt-2.p'!$F:$F,'Sekt-2.p'!$A:$A,2,'Sekt-2.p'!$B:$B,$A115,'Sekt-2.p'!$D:$D,$D115)+SUMIFS('Sekt-2.p'!$L:$L,'Sekt-2.p'!$A:$A,2,'Sekt-2.p'!$B:$B,$A115,'Sekt-2.p'!$J:$J,$D115)+SUMIFS('Sekt-2.p'!$R:$R,'Sekt-2.p'!$A:$A,2,'Sekt-2.p'!$B:$B,$A115,'Sekt-2.p'!$P:$P,$D115)+SUMIFS('Sekt-2.p'!$X:$X,'Sekt-2.p'!$A:$A,2,'Sekt-2.p'!$B:$B,$A115,'Sekt-2.p'!$V:$V,$D115)+SUMIFS('Sekt-2.p'!$AD:$AD,'Sekt-2.p'!$A:$A,2,'Sekt-2.p'!$B:$B,$A115,'Sekt-2.p'!$AA:$AA,$D115)</f>
        <v>0</v>
      </c>
      <c r="S115" s="184">
        <f t="shared" si="22"/>
        <v>0</v>
      </c>
      <c r="T115" s="185">
        <f t="shared" si="23"/>
        <v>0</v>
      </c>
      <c r="U115" s="189"/>
      <c r="V115" s="183">
        <f>SUMIFS('Sekt-3.p'!$E:$E,'Sekt-3.p'!$A:$A,1,'Sekt-3.p'!$B:$B,$A115,'Sekt-3.p'!$D:$D,$D115)+SUMIFS('Sekt-3.p'!$K:$K,'Sekt-3.p'!$A:$A,1,'Sekt-3.p'!$B:$B,$A115,'Sekt-3.p'!$J:$J,$D115)+SUMIFS('Sekt-3.p'!$Q:$Q,'Sekt-3.p'!$A:$A,1,'Sekt-3.p'!$B:$B,$A115,'Sekt-3.p'!$P:$P,$D115)+SUMIFS('Sekt-3.p'!$W:$W,'Sekt-3.p'!$A:$A,1,'Sekt-3.p'!$B:$B,$A115,'Sekt-3.p'!$V:$V,$D115)+SUMIFS('Sekt-3.p'!$AC:$AC,'Sekt-3.p'!$A:$A,1,'Sekt-3.p'!$B:$B,$A115,'Sekt-3.p'!$AA:$AA,$D115)</f>
        <v>0</v>
      </c>
      <c r="W115" s="252">
        <f>SUMIFS('Sekt-3.p'!$F:$F,'Sekt-3.p'!$A:$A,1,'Sekt-3.p'!$B:$B,$A115,'Sekt-3.p'!$D:$D,$D115)+SUMIFS('Sekt-3.p'!$L:$L,'Sekt-3.p'!$A:$A,1,'Sekt-3.p'!$B:$B,$A115,'Sekt-3.p'!$J:$J,$D115)+SUMIFS('Sekt-3.p'!$R:$R,'Sekt-3.p'!$A:$A,1,'Sekt-3.p'!$B:$B,$A115,'Sekt-3.p'!$P:$P,$D115)+SUMIFS('Sekt-3.p'!$X:$X,'Sekt-3.p'!$A:$A,1,'Sekt-3.p'!$B:$B,$A115,'Sekt-3.p'!$V:$V,$D115)+SUMIFS('Sekt-3.p'!$AD:$AD,'Sekt-3.p'!$A:$A,1,'Sekt-3.p'!$B:$B,$A115,'Sekt-3.p'!$AA:$AA,$D115)</f>
        <v>0</v>
      </c>
      <c r="X115" s="198"/>
      <c r="Y115" s="183">
        <f>SUMIFS('Sekt-3.p'!$E:$E,'Sekt-3.p'!$A:$A,2,'Sekt-3.p'!$B:$B,$A115,'Sekt-3.p'!$D:$D,$D115)+SUMIFS('Sekt-3.p'!$K:$K,'Sekt-3.p'!$A:$A,2,'Sekt-3.p'!$B:$B,$A115,'Sekt-3.p'!$J:$J,$D115)+SUMIFS('Sekt-3.p'!$Q:$Q,'Sekt-3.p'!$A:$A,2,'Sekt-3.p'!$B:$B,$A115,'Sekt-3.p'!$P:$P,$D115)+SUMIFS('Sekt-3.p'!$W:$W,'Sekt-3.p'!$A:$A,2,'Sekt-3.p'!$B:$B,$A115,'Sekt-3.p'!$V:$V,$D115)+SUMIFS('Sekt-3.p'!$AC:$AC,'Sekt-3.p'!$A:$A,2,'Sekt-3.p'!$B:$B,$A115,'Sekt-3.p'!$AA:$AA,$D115)</f>
        <v>0</v>
      </c>
      <c r="Z115" s="252">
        <f>SUMIFS('Sekt-3.p'!$F:$F,'Sekt-3.p'!$A:$A,2,'Sekt-3.p'!$B:$B,$A115,'Sekt-3.p'!$D:$D,$D115)+SUMIFS('Sekt-3.p'!$L:$L,'Sekt-3.p'!$A:$A,2,'Sekt-3.p'!$B:$B,$A115,'Sekt-3.p'!$J:$J,$D115)+SUMIFS('Sekt-3.p'!$R:$R,'Sekt-3.p'!$A:$A,2,'Sekt-3.p'!$B:$B,$A115,'Sekt-3.p'!$P:$P,$D115)+SUMIFS('Sekt-3.p'!$X:$X,'Sekt-3.p'!$A:$A,2,'Sekt-3.p'!$B:$B,$A115,'Sekt-3.p'!$V:$V,$D115)+SUMIFS('Sekt-3.p'!$AD:$AD,'Sekt-3.p'!$A:$A,2,'Sekt-3.p'!$B:$B,$A115,'Sekt-3.p'!$AA:$AA,$D115)</f>
        <v>0</v>
      </c>
      <c r="AA115" s="184">
        <f t="shared" si="24"/>
        <v>0</v>
      </c>
      <c r="AB115" s="254">
        <f t="shared" si="25"/>
        <v>0</v>
      </c>
      <c r="AC115" s="189"/>
      <c r="AD115" s="183">
        <f>SUMIFS('Sekt-4.p'!$E:$E,'Sekt-4.p'!$A:$A,1,'Sekt-4.p'!$B:$B,$A115,'Sekt-4.p'!$D:$D,$D115)+SUMIFS('Sekt-4.p'!$K:$K,'Sekt-4.p'!$A:$A,1,'Sekt-4.p'!$B:$B,$A115,'Sekt-4.p'!$J:$J,$D115)+SUMIFS('Sekt-4.p'!$Q:$Q,'Sekt-4.p'!$A:$A,1,'Sekt-4.p'!$B:$B,$A115,'Sekt-4.p'!$P:$P,$D115)+SUMIFS('Sekt-4.p'!$W:$W,'Sekt-4.p'!$A:$A,1,'Sekt-4.p'!$B:$B,$A115,'Sekt-4.p'!$V:$V,$D115)+SUMIFS('Sekt-4.p'!$AC:$AC,'Sekt-4.p'!$A:$A,1,'Sekt-4.p'!$B:$B,$A115,'Sekt-4.p'!$AA:$AA,$D115)</f>
        <v>0</v>
      </c>
      <c r="AE115" s="252">
        <f>SUMIFS('Sekt-4.p'!$F:$F,'Sekt-4.p'!$A:$A,1,'Sekt-4.p'!$B:$B,$A115,'Sekt-4.p'!$D:$D,$D115)+SUMIFS('Sekt-4.p'!$L:$L,'Sekt-4.p'!$A:$A,1,'Sekt-4.p'!$B:$B,$A115,'Sekt-4.p'!$J:$J,$D115)+SUMIFS('Sekt-4.p'!$R:$R,'Sekt-4.p'!$A:$A,1,'Sekt-4.p'!$B:$B,$A115,'Sekt-4.p'!$P:$P,$D115)+SUMIFS('Sekt-4.p'!$X:$X,'Sekt-4.p'!$A:$A,1,'Sekt-4.p'!$B:$B,$A115,'Sekt-4.p'!$V:$V,$D115)+SUMIFS('Sekt-4.p'!$AD:$AD,'Sekt-4.p'!$A:$A,1,'Sekt-4.p'!$B:$B,$A115,'Sekt-4.p'!$AA:$AA,$D115)</f>
        <v>0</v>
      </c>
      <c r="AF115" s="198"/>
      <c r="AG115" s="183">
        <f>SUMIFS('Sekt-4.p'!$E:$E,'Sekt-4.p'!$A:$A,1,'Sekt-4.p'!$B:$B,$A115,'Sekt-4.p'!$D:$D,$D115)+SUMIFS('Sekt-4.p'!$K:$K,'Sekt-4.p'!$A:$A,1,'Sekt-4.p'!$B:$B,$A115,'Sekt-4.p'!$J:$J,$D115)+SUMIFS('Sekt-4.p'!$Q:$Q,'Sekt-4.p'!$A:$A,1,'Sekt-4.p'!$B:$B,$A115,'Sekt-4.p'!$P:$P,$D115)+SUMIFS('Sekt-4.p'!$W:$W,'Sekt-4.p'!$A:$A,1,'Sekt-4.p'!$B:$B,$A115,'Sekt-4.p'!$V:$V,$D115)+SUMIFS('Sekt-4.p'!$AC:$AC,'Sekt-4.p'!$A:$A,1,'Sekt-4.p'!$B:$B,$A115,'Sekt-4.p'!$AA:$AA,$D115)</f>
        <v>0</v>
      </c>
      <c r="AH115" s="252">
        <f>SUMIFS('Sekt-4.p'!$F:$F,'Sekt-4.p'!$A:$A,1,'Sekt-4.p'!$B:$B,$A115,'Sekt-4.p'!$D:$D,$D115)+SUMIFS('Sekt-4.p'!$L:$L,'Sekt-4.p'!$A:$A,1,'Sekt-4.p'!$B:$B,$A115,'Sekt-4.p'!$J:$J,$D115)+SUMIFS('Sekt-4.p'!$R:$R,'Sekt-4.p'!$A:$A,1,'Sekt-4.p'!$B:$B,$A115,'Sekt-4.p'!$P:$P,$D115)+SUMIFS('Sekt-4.p'!$X:$X,'Sekt-4.p'!$A:$A,1,'Sekt-4.p'!$B:$B,$A115,'Sekt-4.p'!$V:$V,$D115)+SUMIFS('Sekt-4.p'!$AD:$AD,'Sekt-4.p'!$A:$A,1,'Sekt-4.p'!$B:$B,$A115,'Sekt-4.p'!$AA:$AA,$D115)</f>
        <v>0</v>
      </c>
      <c r="AI115" s="184">
        <f t="shared" si="26"/>
        <v>0</v>
      </c>
      <c r="AJ115" s="257">
        <f t="shared" si="27"/>
        <v>0</v>
      </c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</row>
    <row r="116" spans="1:51" ht="12.75" customHeight="1" x14ac:dyDescent="0.15">
      <c r="A116" s="173"/>
      <c r="B116" s="217">
        <f>COUNTIF(C$10:C116,C116)</f>
        <v>0</v>
      </c>
      <c r="C116" s="219"/>
      <c r="D116" s="213"/>
      <c r="E116" s="189"/>
      <c r="F116" s="183">
        <f>SUMIFS('Sekt-1.p'!$E:$E,'Sekt-1.p'!$A:$A,1,'Sekt-1.p'!$B:$B,$A116,'Sekt-1.p'!$D:$D,$D116)+SUMIFS('Sekt-1.p'!$K:$K,'Sekt-1.p'!$A:$A,1,'Sekt-1.p'!$B:$B,$A116,'Sekt-1.p'!$J:$J,$D116)+SUMIFS('Sekt-1.p'!$Q:$Q,'Sekt-1.p'!$A:$A,1,'Sekt-1.p'!$B:$B,$A116,'Sekt-1.p'!$P:$P,$D116)+SUMIFS('Sekt-1.p'!$W:$W,'Sekt-1.p'!$A:$A,1,'Sekt-1.p'!$B:$B,$A116,'Sekt-1.p'!$V:$V,$D116)+SUMIFS('Sekt-1.p'!$AC:$AC,'Sekt-1.p'!$A:$A,1,'Sekt-1.p'!$B:$B,$A116,'Sekt-1.p'!$AA:$AA,$D116)</f>
        <v>0</v>
      </c>
      <c r="G116" s="252">
        <f>SUMIFS('Sekt-1.p'!$F:$F,'Sekt-1.p'!$A:$A,1,'Sekt-1.p'!$B:$B,$A116,'Sekt-1.p'!$D:$D,$D116)+SUMIFS('Sekt-1.p'!$L:$L,'Sekt-1.p'!$A:$A,1,'Sekt-1.p'!$B:$B,$A116,'Sekt-1.p'!$J:$J,$D116)+SUMIFS('Sekt-1.p'!$R:$R,'Sekt-1.p'!$A:$A,1,'Sekt-1.p'!$B:$B,$A116,'Sekt-1.p'!$P:$P,$D116)+SUMIFS('Sekt-1.p'!$X:$X,'Sekt-1.p'!$A:$A,1,'Sekt-1.p'!$B:$B,$A116,'Sekt-1.p'!$V:$V,$D116)+SUMIFS('Sekt-1.p'!$AD:$AD,'Sekt-1.p'!$A:$A,1,'Sekt-1.p'!$B:$B,$A116,'Sekt-1.p'!$AA:$AA,$D116)</f>
        <v>0</v>
      </c>
      <c r="H116" s="198"/>
      <c r="I116" s="183">
        <f>SUMIFS('Sekt-1.p'!$E:$E,'Sekt-1.p'!$A:$A,2,'Sekt-1.p'!$B:$B,$A116,'Sekt-1.p'!$D:$D,$D116)+SUMIFS('Sekt-1.p'!$K:$K,'Sekt-1.p'!$A:$A,2,'Sekt-1.p'!$B:$B,$A116,'Sekt-1.p'!$J:$J,$D116)+SUMIFS('Sekt-1.p'!$Q:$Q,'Sekt-1.p'!$A:$A,2,'Sekt-1.p'!$B:$B,$A116,'Sekt-1.p'!$P:$P,$D116)+SUMIFS('Sekt-1.p'!$W:$W,'Sekt-1.p'!$A:$A,2,'Sekt-1.p'!$B:$B,$A116,'Sekt-1.p'!$V:$V,$D116)+SUMIFS('Sekt-1.p'!$AC:$AC,'Sekt-1.p'!$A:$A,2,'Sekt-1.p'!$B:$B,$A116,'Sekt-1.p'!$AA:$AA,$D116)</f>
        <v>0</v>
      </c>
      <c r="J116" s="253">
        <f>SUMIFS('Sekt-1.p'!$F:$F,'Sekt-1.p'!$A:$A,2,'Sekt-1.p'!$B:$B,$A116,'Sekt-1.p'!$D:$D,$D116)+SUMIFS('Sekt-1.p'!$L:$L,'Sekt-1.p'!$A:$A,2,'Sekt-1.p'!$B:$B,$A116,'Sekt-1.p'!$J:$J,$D116)+SUMIFS('Sekt-1.p'!$R:$R,'Sekt-1.p'!$A:$A,2,'Sekt-1.p'!$B:$B,$A116,'Sekt-1.p'!$P:$P,$D116)+SUMIFS('Sekt-1.p'!$X:$X,'Sekt-1.p'!$A:$A,2,'Sekt-1.p'!$B:$B,$A116,'Sekt-1.p'!$V:$V,$D116)+SUMIFS('Sekt-1.p'!$AD:$AD,'Sekt-1.p'!$A:$A,2,'Sekt-1.p'!$B:$B,$A116,'Sekt-1.p'!$AA:$AA,$D116)</f>
        <v>0</v>
      </c>
      <c r="K116" s="184">
        <f t="shared" si="28"/>
        <v>0</v>
      </c>
      <c r="L116" s="185">
        <f t="shared" si="29"/>
        <v>0</v>
      </c>
      <c r="M116" s="190"/>
      <c r="N116" s="183">
        <f>SUMIFS('Sekt-2.p'!$E:$E,'Sekt-2.p'!$A:$A,1,'Sekt-2.p'!$B:$B,$A116,'Sekt-2.p'!$D:$D,$D116)+SUMIFS('Sekt-2.p'!$K:$K,'Sekt-2.p'!$A:$A,1,'Sekt-2.p'!$B:$B,$A116,'Sekt-2.p'!$J:$J,$D116)+SUMIFS('Sekt-2.p'!$Q:$Q,'Sekt-2.p'!$A:$A,1,'Sekt-2.p'!$B:$B,$A116,'Sekt-2.p'!$P:$P,$D116)+SUMIFS('Sekt-2.p'!$W:$W,'Sekt-2.p'!$A:$A,1,'Sekt-2.p'!$B:$B,$A116,'Sekt-2.p'!$V:$V,$D116)+SUMIFS('Sekt-2.p'!$AC:$AC,'Sekt-2.p'!$A:$A,1,'Sekt-2.p'!$B:$B,$A116,'Sekt-2.p'!$AA:$AA,$D116)</f>
        <v>0</v>
      </c>
      <c r="O116" s="252">
        <f>SUMIFS('Sekt-2.p'!$F:$F,'Sekt-2.p'!$A:$A,1,'Sekt-2.p'!$B:$B,$A116,'Sekt-2.p'!$D:$D,$D116)+SUMIFS('Sekt-2.p'!$L:$L,'Sekt-2.p'!$A:$A,1,'Sekt-2.p'!$B:$B,$A116,'Sekt-2.p'!$J:$J,$D116)+SUMIFS('Sekt-2.p'!$R:$R,'Sekt-2.p'!$A:$A,1,'Sekt-2.p'!$B:$B,$A116,'Sekt-2.p'!$P:$P,$D116)+SUMIFS('Sekt-2.p'!$X:$X,'Sekt-2.p'!$A:$A,1,'Sekt-2.p'!$B:$B,$A116,'Sekt-2.p'!$V:$V,$D116)+SUMIFS('Sekt-2.p'!$AD:$AD,'Sekt-2.p'!$A:$A,1,'Sekt-2.p'!$B:$B,$A116,'Sekt-2.p'!$AA:$AA,$D116)</f>
        <v>0</v>
      </c>
      <c r="P116" s="198"/>
      <c r="Q116" s="183">
        <f>SUMIFS('Sekt-2.p'!$E:$E,'Sekt-2.p'!$A:$A,2,'Sekt-2.p'!$B:$B,$A116,'Sekt-2.p'!$D:$D,$D116)+SUMIFS('Sekt-2.p'!$K:$K,'Sekt-2.p'!$A:$A,2,'Sekt-2.p'!$B:$B,$A116,'Sekt-2.p'!$J:$J,$D116)+SUMIFS('Sekt-2.p'!$Q:$Q,'Sekt-2.p'!$A:$A,2,'Sekt-2.p'!$B:$B,$A116,'Sekt-2.p'!$P:$P,$D116)+SUMIFS('Sekt-2.p'!$W:$W,'Sekt-2.p'!$A:$A,2,'Sekt-2.p'!$B:$B,$A116,'Sekt-2.p'!$V:$V,$D116)+SUMIFS('Sekt-2.p'!$AC:$AC,'Sekt-2.p'!$A:$A,2,'Sekt-2.p'!$B:$B,$A116,'Sekt-2.p'!$AA:$AA,$D116)</f>
        <v>0</v>
      </c>
      <c r="R116" s="253">
        <f>SUMIFS('Sekt-2.p'!$F:$F,'Sekt-2.p'!$A:$A,2,'Sekt-2.p'!$B:$B,$A116,'Sekt-2.p'!$D:$D,$D116)+SUMIFS('Sekt-2.p'!$L:$L,'Sekt-2.p'!$A:$A,2,'Sekt-2.p'!$B:$B,$A116,'Sekt-2.p'!$J:$J,$D116)+SUMIFS('Sekt-2.p'!$R:$R,'Sekt-2.p'!$A:$A,2,'Sekt-2.p'!$B:$B,$A116,'Sekt-2.p'!$P:$P,$D116)+SUMIFS('Sekt-2.p'!$X:$X,'Sekt-2.p'!$A:$A,2,'Sekt-2.p'!$B:$B,$A116,'Sekt-2.p'!$V:$V,$D116)+SUMIFS('Sekt-2.p'!$AD:$AD,'Sekt-2.p'!$A:$A,2,'Sekt-2.p'!$B:$B,$A116,'Sekt-2.p'!$AA:$AA,$D116)</f>
        <v>0</v>
      </c>
      <c r="S116" s="184">
        <f t="shared" si="22"/>
        <v>0</v>
      </c>
      <c r="T116" s="185">
        <f t="shared" si="23"/>
        <v>0</v>
      </c>
      <c r="U116" s="189"/>
      <c r="V116" s="183">
        <f>SUMIFS('Sekt-3.p'!$E:$E,'Sekt-3.p'!$A:$A,1,'Sekt-3.p'!$B:$B,$A116,'Sekt-3.p'!$D:$D,$D116)+SUMIFS('Sekt-3.p'!$K:$K,'Sekt-3.p'!$A:$A,1,'Sekt-3.p'!$B:$B,$A116,'Sekt-3.p'!$J:$J,$D116)+SUMIFS('Sekt-3.p'!$Q:$Q,'Sekt-3.p'!$A:$A,1,'Sekt-3.p'!$B:$B,$A116,'Sekt-3.p'!$P:$P,$D116)+SUMIFS('Sekt-3.p'!$W:$W,'Sekt-3.p'!$A:$A,1,'Sekt-3.p'!$B:$B,$A116,'Sekt-3.p'!$V:$V,$D116)+SUMIFS('Sekt-3.p'!$AC:$AC,'Sekt-3.p'!$A:$A,1,'Sekt-3.p'!$B:$B,$A116,'Sekt-3.p'!$AA:$AA,$D116)</f>
        <v>0</v>
      </c>
      <c r="W116" s="252">
        <f>SUMIFS('Sekt-3.p'!$F:$F,'Sekt-3.p'!$A:$A,1,'Sekt-3.p'!$B:$B,$A116,'Sekt-3.p'!$D:$D,$D116)+SUMIFS('Sekt-3.p'!$L:$L,'Sekt-3.p'!$A:$A,1,'Sekt-3.p'!$B:$B,$A116,'Sekt-3.p'!$J:$J,$D116)+SUMIFS('Sekt-3.p'!$R:$R,'Sekt-3.p'!$A:$A,1,'Sekt-3.p'!$B:$B,$A116,'Sekt-3.p'!$P:$P,$D116)+SUMIFS('Sekt-3.p'!$X:$X,'Sekt-3.p'!$A:$A,1,'Sekt-3.p'!$B:$B,$A116,'Sekt-3.p'!$V:$V,$D116)+SUMIFS('Sekt-3.p'!$AD:$AD,'Sekt-3.p'!$A:$A,1,'Sekt-3.p'!$B:$B,$A116,'Sekt-3.p'!$AA:$AA,$D116)</f>
        <v>0</v>
      </c>
      <c r="X116" s="198"/>
      <c r="Y116" s="183">
        <f>SUMIFS('Sekt-3.p'!$E:$E,'Sekt-3.p'!$A:$A,2,'Sekt-3.p'!$B:$B,$A116,'Sekt-3.p'!$D:$D,$D116)+SUMIFS('Sekt-3.p'!$K:$K,'Sekt-3.p'!$A:$A,2,'Sekt-3.p'!$B:$B,$A116,'Sekt-3.p'!$J:$J,$D116)+SUMIFS('Sekt-3.p'!$Q:$Q,'Sekt-3.p'!$A:$A,2,'Sekt-3.p'!$B:$B,$A116,'Sekt-3.p'!$P:$P,$D116)+SUMIFS('Sekt-3.p'!$W:$W,'Sekt-3.p'!$A:$A,2,'Sekt-3.p'!$B:$B,$A116,'Sekt-3.p'!$V:$V,$D116)+SUMIFS('Sekt-3.p'!$AC:$AC,'Sekt-3.p'!$A:$A,2,'Sekt-3.p'!$B:$B,$A116,'Sekt-3.p'!$AA:$AA,$D116)</f>
        <v>0</v>
      </c>
      <c r="Z116" s="252">
        <f>SUMIFS('Sekt-3.p'!$F:$F,'Sekt-3.p'!$A:$A,2,'Sekt-3.p'!$B:$B,$A116,'Sekt-3.p'!$D:$D,$D116)+SUMIFS('Sekt-3.p'!$L:$L,'Sekt-3.p'!$A:$A,2,'Sekt-3.p'!$B:$B,$A116,'Sekt-3.p'!$J:$J,$D116)+SUMIFS('Sekt-3.p'!$R:$R,'Sekt-3.p'!$A:$A,2,'Sekt-3.p'!$B:$B,$A116,'Sekt-3.p'!$P:$P,$D116)+SUMIFS('Sekt-3.p'!$X:$X,'Sekt-3.p'!$A:$A,2,'Sekt-3.p'!$B:$B,$A116,'Sekt-3.p'!$V:$V,$D116)+SUMIFS('Sekt-3.p'!$AD:$AD,'Sekt-3.p'!$A:$A,2,'Sekt-3.p'!$B:$B,$A116,'Sekt-3.p'!$AA:$AA,$D116)</f>
        <v>0</v>
      </c>
      <c r="AA116" s="184">
        <f t="shared" si="24"/>
        <v>0</v>
      </c>
      <c r="AB116" s="254">
        <f t="shared" si="25"/>
        <v>0</v>
      </c>
      <c r="AC116" s="189"/>
      <c r="AD116" s="183">
        <f>SUMIFS('Sekt-4.p'!$E:$E,'Sekt-4.p'!$A:$A,1,'Sekt-4.p'!$B:$B,$A116,'Sekt-4.p'!$D:$D,$D116)+SUMIFS('Sekt-4.p'!$K:$K,'Sekt-4.p'!$A:$A,1,'Sekt-4.p'!$B:$B,$A116,'Sekt-4.p'!$J:$J,$D116)+SUMIFS('Sekt-4.p'!$Q:$Q,'Sekt-4.p'!$A:$A,1,'Sekt-4.p'!$B:$B,$A116,'Sekt-4.p'!$P:$P,$D116)+SUMIFS('Sekt-4.p'!$W:$W,'Sekt-4.p'!$A:$A,1,'Sekt-4.p'!$B:$B,$A116,'Sekt-4.p'!$V:$V,$D116)+SUMIFS('Sekt-4.p'!$AC:$AC,'Sekt-4.p'!$A:$A,1,'Sekt-4.p'!$B:$B,$A116,'Sekt-4.p'!$AA:$AA,$D116)</f>
        <v>0</v>
      </c>
      <c r="AE116" s="252">
        <f>SUMIFS('Sekt-4.p'!$F:$F,'Sekt-4.p'!$A:$A,1,'Sekt-4.p'!$B:$B,$A116,'Sekt-4.p'!$D:$D,$D116)+SUMIFS('Sekt-4.p'!$L:$L,'Sekt-4.p'!$A:$A,1,'Sekt-4.p'!$B:$B,$A116,'Sekt-4.p'!$J:$J,$D116)+SUMIFS('Sekt-4.p'!$R:$R,'Sekt-4.p'!$A:$A,1,'Sekt-4.p'!$B:$B,$A116,'Sekt-4.p'!$P:$P,$D116)+SUMIFS('Sekt-4.p'!$X:$X,'Sekt-4.p'!$A:$A,1,'Sekt-4.p'!$B:$B,$A116,'Sekt-4.p'!$V:$V,$D116)+SUMIFS('Sekt-4.p'!$AD:$AD,'Sekt-4.p'!$A:$A,1,'Sekt-4.p'!$B:$B,$A116,'Sekt-4.p'!$AA:$AA,$D116)</f>
        <v>0</v>
      </c>
      <c r="AF116" s="198"/>
      <c r="AG116" s="183">
        <f>SUMIFS('Sekt-4.p'!$E:$E,'Sekt-4.p'!$A:$A,1,'Sekt-4.p'!$B:$B,$A116,'Sekt-4.p'!$D:$D,$D116)+SUMIFS('Sekt-4.p'!$K:$K,'Sekt-4.p'!$A:$A,1,'Sekt-4.p'!$B:$B,$A116,'Sekt-4.p'!$J:$J,$D116)+SUMIFS('Sekt-4.p'!$Q:$Q,'Sekt-4.p'!$A:$A,1,'Sekt-4.p'!$B:$B,$A116,'Sekt-4.p'!$P:$P,$D116)+SUMIFS('Sekt-4.p'!$W:$W,'Sekt-4.p'!$A:$A,1,'Sekt-4.p'!$B:$B,$A116,'Sekt-4.p'!$V:$V,$D116)+SUMIFS('Sekt-4.p'!$AC:$AC,'Sekt-4.p'!$A:$A,1,'Sekt-4.p'!$B:$B,$A116,'Sekt-4.p'!$AA:$AA,$D116)</f>
        <v>0</v>
      </c>
      <c r="AH116" s="252">
        <f>SUMIFS('Sekt-4.p'!$F:$F,'Sekt-4.p'!$A:$A,1,'Sekt-4.p'!$B:$B,$A116,'Sekt-4.p'!$D:$D,$D116)+SUMIFS('Sekt-4.p'!$L:$L,'Sekt-4.p'!$A:$A,1,'Sekt-4.p'!$B:$B,$A116,'Sekt-4.p'!$J:$J,$D116)+SUMIFS('Sekt-4.p'!$R:$R,'Sekt-4.p'!$A:$A,1,'Sekt-4.p'!$B:$B,$A116,'Sekt-4.p'!$P:$P,$D116)+SUMIFS('Sekt-4.p'!$X:$X,'Sekt-4.p'!$A:$A,1,'Sekt-4.p'!$B:$B,$A116,'Sekt-4.p'!$V:$V,$D116)+SUMIFS('Sekt-4.p'!$AD:$AD,'Sekt-4.p'!$A:$A,1,'Sekt-4.p'!$B:$B,$A116,'Sekt-4.p'!$AA:$AA,$D116)</f>
        <v>0</v>
      </c>
      <c r="AI116" s="184">
        <f t="shared" si="26"/>
        <v>0</v>
      </c>
      <c r="AJ116" s="257">
        <f t="shared" si="27"/>
        <v>0</v>
      </c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</row>
    <row r="117" spans="1:51" ht="12.75" customHeight="1" x14ac:dyDescent="0.15">
      <c r="A117" s="173"/>
      <c r="B117" s="217">
        <f>COUNTIF(C$10:C117,C117)</f>
        <v>0</v>
      </c>
      <c r="C117" s="219"/>
      <c r="D117" s="213"/>
      <c r="E117" s="189"/>
      <c r="F117" s="183">
        <f>SUMIFS('Sekt-1.p'!$E:$E,'Sekt-1.p'!$A:$A,1,'Sekt-1.p'!$B:$B,$A117,'Sekt-1.p'!$D:$D,$D117)+SUMIFS('Sekt-1.p'!$K:$K,'Sekt-1.p'!$A:$A,1,'Sekt-1.p'!$B:$B,$A117,'Sekt-1.p'!$J:$J,$D117)+SUMIFS('Sekt-1.p'!$Q:$Q,'Sekt-1.p'!$A:$A,1,'Sekt-1.p'!$B:$B,$A117,'Sekt-1.p'!$P:$P,$D117)+SUMIFS('Sekt-1.p'!$W:$W,'Sekt-1.p'!$A:$A,1,'Sekt-1.p'!$B:$B,$A117,'Sekt-1.p'!$V:$V,$D117)+SUMIFS('Sekt-1.p'!$AC:$AC,'Sekt-1.p'!$A:$A,1,'Sekt-1.p'!$B:$B,$A117,'Sekt-1.p'!$AA:$AA,$D117)</f>
        <v>0</v>
      </c>
      <c r="G117" s="252">
        <f>SUMIFS('Sekt-1.p'!$F:$F,'Sekt-1.p'!$A:$A,1,'Sekt-1.p'!$B:$B,$A117,'Sekt-1.p'!$D:$D,$D117)+SUMIFS('Sekt-1.p'!$L:$L,'Sekt-1.p'!$A:$A,1,'Sekt-1.p'!$B:$B,$A117,'Sekt-1.p'!$J:$J,$D117)+SUMIFS('Sekt-1.p'!$R:$R,'Sekt-1.p'!$A:$A,1,'Sekt-1.p'!$B:$B,$A117,'Sekt-1.p'!$P:$P,$D117)+SUMIFS('Sekt-1.p'!$X:$X,'Sekt-1.p'!$A:$A,1,'Sekt-1.p'!$B:$B,$A117,'Sekt-1.p'!$V:$V,$D117)+SUMIFS('Sekt-1.p'!$AD:$AD,'Sekt-1.p'!$A:$A,1,'Sekt-1.p'!$B:$B,$A117,'Sekt-1.p'!$AA:$AA,$D117)</f>
        <v>0</v>
      </c>
      <c r="H117" s="198"/>
      <c r="I117" s="183">
        <f>SUMIFS('Sekt-1.p'!$E:$E,'Sekt-1.p'!$A:$A,2,'Sekt-1.p'!$B:$B,$A117,'Sekt-1.p'!$D:$D,$D117)+SUMIFS('Sekt-1.p'!$K:$K,'Sekt-1.p'!$A:$A,2,'Sekt-1.p'!$B:$B,$A117,'Sekt-1.p'!$J:$J,$D117)+SUMIFS('Sekt-1.p'!$Q:$Q,'Sekt-1.p'!$A:$A,2,'Sekt-1.p'!$B:$B,$A117,'Sekt-1.p'!$P:$P,$D117)+SUMIFS('Sekt-1.p'!$W:$W,'Sekt-1.p'!$A:$A,2,'Sekt-1.p'!$B:$B,$A117,'Sekt-1.p'!$V:$V,$D117)+SUMIFS('Sekt-1.p'!$AC:$AC,'Sekt-1.p'!$A:$A,2,'Sekt-1.p'!$B:$B,$A117,'Sekt-1.p'!$AA:$AA,$D117)</f>
        <v>0</v>
      </c>
      <c r="J117" s="253">
        <f>SUMIFS('Sekt-1.p'!$F:$F,'Sekt-1.p'!$A:$A,2,'Sekt-1.p'!$B:$B,$A117,'Sekt-1.p'!$D:$D,$D117)+SUMIFS('Sekt-1.p'!$L:$L,'Sekt-1.p'!$A:$A,2,'Sekt-1.p'!$B:$B,$A117,'Sekt-1.p'!$J:$J,$D117)+SUMIFS('Sekt-1.p'!$R:$R,'Sekt-1.p'!$A:$A,2,'Sekt-1.p'!$B:$B,$A117,'Sekt-1.p'!$P:$P,$D117)+SUMIFS('Sekt-1.p'!$X:$X,'Sekt-1.p'!$A:$A,2,'Sekt-1.p'!$B:$B,$A117,'Sekt-1.p'!$V:$V,$D117)+SUMIFS('Sekt-1.p'!$AD:$AD,'Sekt-1.p'!$A:$A,2,'Sekt-1.p'!$B:$B,$A117,'Sekt-1.p'!$AA:$AA,$D117)</f>
        <v>0</v>
      </c>
      <c r="K117" s="184">
        <f t="shared" si="28"/>
        <v>0</v>
      </c>
      <c r="L117" s="185">
        <f t="shared" si="29"/>
        <v>0</v>
      </c>
      <c r="M117" s="190"/>
      <c r="N117" s="183">
        <f>SUMIFS('Sekt-2.p'!$E:$E,'Sekt-2.p'!$A:$A,1,'Sekt-2.p'!$B:$B,$A117,'Sekt-2.p'!$D:$D,$D117)+SUMIFS('Sekt-2.p'!$K:$K,'Sekt-2.p'!$A:$A,1,'Sekt-2.p'!$B:$B,$A117,'Sekt-2.p'!$J:$J,$D117)+SUMIFS('Sekt-2.p'!$Q:$Q,'Sekt-2.p'!$A:$A,1,'Sekt-2.p'!$B:$B,$A117,'Sekt-2.p'!$P:$P,$D117)+SUMIFS('Sekt-2.p'!$W:$W,'Sekt-2.p'!$A:$A,1,'Sekt-2.p'!$B:$B,$A117,'Sekt-2.p'!$V:$V,$D117)+SUMIFS('Sekt-2.p'!$AC:$AC,'Sekt-2.p'!$A:$A,1,'Sekt-2.p'!$B:$B,$A117,'Sekt-2.p'!$AA:$AA,$D117)</f>
        <v>0</v>
      </c>
      <c r="O117" s="252">
        <f>SUMIFS('Sekt-2.p'!$F:$F,'Sekt-2.p'!$A:$A,1,'Sekt-2.p'!$B:$B,$A117,'Sekt-2.p'!$D:$D,$D117)+SUMIFS('Sekt-2.p'!$L:$L,'Sekt-2.p'!$A:$A,1,'Sekt-2.p'!$B:$B,$A117,'Sekt-2.p'!$J:$J,$D117)+SUMIFS('Sekt-2.p'!$R:$R,'Sekt-2.p'!$A:$A,1,'Sekt-2.p'!$B:$B,$A117,'Sekt-2.p'!$P:$P,$D117)+SUMIFS('Sekt-2.p'!$X:$X,'Sekt-2.p'!$A:$A,1,'Sekt-2.p'!$B:$B,$A117,'Sekt-2.p'!$V:$V,$D117)+SUMIFS('Sekt-2.p'!$AD:$AD,'Sekt-2.p'!$A:$A,1,'Sekt-2.p'!$B:$B,$A117,'Sekt-2.p'!$AA:$AA,$D117)</f>
        <v>0</v>
      </c>
      <c r="P117" s="198"/>
      <c r="Q117" s="183">
        <f>SUMIFS('Sekt-2.p'!$E:$E,'Sekt-2.p'!$A:$A,2,'Sekt-2.p'!$B:$B,$A117,'Sekt-2.p'!$D:$D,$D117)+SUMIFS('Sekt-2.p'!$K:$K,'Sekt-2.p'!$A:$A,2,'Sekt-2.p'!$B:$B,$A117,'Sekt-2.p'!$J:$J,$D117)+SUMIFS('Sekt-2.p'!$Q:$Q,'Sekt-2.p'!$A:$A,2,'Sekt-2.p'!$B:$B,$A117,'Sekt-2.p'!$P:$P,$D117)+SUMIFS('Sekt-2.p'!$W:$W,'Sekt-2.p'!$A:$A,2,'Sekt-2.p'!$B:$B,$A117,'Sekt-2.p'!$V:$V,$D117)+SUMIFS('Sekt-2.p'!$AC:$AC,'Sekt-2.p'!$A:$A,2,'Sekt-2.p'!$B:$B,$A117,'Sekt-2.p'!$AA:$AA,$D117)</f>
        <v>0</v>
      </c>
      <c r="R117" s="253">
        <f>SUMIFS('Sekt-2.p'!$F:$F,'Sekt-2.p'!$A:$A,2,'Sekt-2.p'!$B:$B,$A117,'Sekt-2.p'!$D:$D,$D117)+SUMIFS('Sekt-2.p'!$L:$L,'Sekt-2.p'!$A:$A,2,'Sekt-2.p'!$B:$B,$A117,'Sekt-2.p'!$J:$J,$D117)+SUMIFS('Sekt-2.p'!$R:$R,'Sekt-2.p'!$A:$A,2,'Sekt-2.p'!$B:$B,$A117,'Sekt-2.p'!$P:$P,$D117)+SUMIFS('Sekt-2.p'!$X:$X,'Sekt-2.p'!$A:$A,2,'Sekt-2.p'!$B:$B,$A117,'Sekt-2.p'!$V:$V,$D117)+SUMIFS('Sekt-2.p'!$AD:$AD,'Sekt-2.p'!$A:$A,2,'Sekt-2.p'!$B:$B,$A117,'Sekt-2.p'!$AA:$AA,$D117)</f>
        <v>0</v>
      </c>
      <c r="S117" s="184">
        <f t="shared" si="22"/>
        <v>0</v>
      </c>
      <c r="T117" s="185">
        <f t="shared" si="23"/>
        <v>0</v>
      </c>
      <c r="U117" s="189"/>
      <c r="V117" s="183">
        <f>SUMIFS('Sekt-3.p'!$E:$E,'Sekt-3.p'!$A:$A,1,'Sekt-3.p'!$B:$B,$A117,'Sekt-3.p'!$D:$D,$D117)+SUMIFS('Sekt-3.p'!$K:$K,'Sekt-3.p'!$A:$A,1,'Sekt-3.p'!$B:$B,$A117,'Sekt-3.p'!$J:$J,$D117)+SUMIFS('Sekt-3.p'!$Q:$Q,'Sekt-3.p'!$A:$A,1,'Sekt-3.p'!$B:$B,$A117,'Sekt-3.p'!$P:$P,$D117)+SUMIFS('Sekt-3.p'!$W:$W,'Sekt-3.p'!$A:$A,1,'Sekt-3.p'!$B:$B,$A117,'Sekt-3.p'!$V:$V,$D117)+SUMIFS('Sekt-3.p'!$AC:$AC,'Sekt-3.p'!$A:$A,1,'Sekt-3.p'!$B:$B,$A117,'Sekt-3.p'!$AA:$AA,$D117)</f>
        <v>0</v>
      </c>
      <c r="W117" s="252">
        <f>SUMIFS('Sekt-3.p'!$F:$F,'Sekt-3.p'!$A:$A,1,'Sekt-3.p'!$B:$B,$A117,'Sekt-3.p'!$D:$D,$D117)+SUMIFS('Sekt-3.p'!$L:$L,'Sekt-3.p'!$A:$A,1,'Sekt-3.p'!$B:$B,$A117,'Sekt-3.p'!$J:$J,$D117)+SUMIFS('Sekt-3.p'!$R:$R,'Sekt-3.p'!$A:$A,1,'Sekt-3.p'!$B:$B,$A117,'Sekt-3.p'!$P:$P,$D117)+SUMIFS('Sekt-3.p'!$X:$X,'Sekt-3.p'!$A:$A,1,'Sekt-3.p'!$B:$B,$A117,'Sekt-3.p'!$V:$V,$D117)+SUMIFS('Sekt-3.p'!$AD:$AD,'Sekt-3.p'!$A:$A,1,'Sekt-3.p'!$B:$B,$A117,'Sekt-3.p'!$AA:$AA,$D117)</f>
        <v>0</v>
      </c>
      <c r="X117" s="198"/>
      <c r="Y117" s="183">
        <f>SUMIFS('Sekt-3.p'!$E:$E,'Sekt-3.p'!$A:$A,2,'Sekt-3.p'!$B:$B,$A117,'Sekt-3.p'!$D:$D,$D117)+SUMIFS('Sekt-3.p'!$K:$K,'Sekt-3.p'!$A:$A,2,'Sekt-3.p'!$B:$B,$A117,'Sekt-3.p'!$J:$J,$D117)+SUMIFS('Sekt-3.p'!$Q:$Q,'Sekt-3.p'!$A:$A,2,'Sekt-3.p'!$B:$B,$A117,'Sekt-3.p'!$P:$P,$D117)+SUMIFS('Sekt-3.p'!$W:$W,'Sekt-3.p'!$A:$A,2,'Sekt-3.p'!$B:$B,$A117,'Sekt-3.p'!$V:$V,$D117)+SUMIFS('Sekt-3.p'!$AC:$AC,'Sekt-3.p'!$A:$A,2,'Sekt-3.p'!$B:$B,$A117,'Sekt-3.p'!$AA:$AA,$D117)</f>
        <v>0</v>
      </c>
      <c r="Z117" s="252">
        <f>SUMIFS('Sekt-3.p'!$F:$F,'Sekt-3.p'!$A:$A,2,'Sekt-3.p'!$B:$B,$A117,'Sekt-3.p'!$D:$D,$D117)+SUMIFS('Sekt-3.p'!$L:$L,'Sekt-3.p'!$A:$A,2,'Sekt-3.p'!$B:$B,$A117,'Sekt-3.p'!$J:$J,$D117)+SUMIFS('Sekt-3.p'!$R:$R,'Sekt-3.p'!$A:$A,2,'Sekt-3.p'!$B:$B,$A117,'Sekt-3.p'!$P:$P,$D117)+SUMIFS('Sekt-3.p'!$X:$X,'Sekt-3.p'!$A:$A,2,'Sekt-3.p'!$B:$B,$A117,'Sekt-3.p'!$V:$V,$D117)+SUMIFS('Sekt-3.p'!$AD:$AD,'Sekt-3.p'!$A:$A,2,'Sekt-3.p'!$B:$B,$A117,'Sekt-3.p'!$AA:$AA,$D117)</f>
        <v>0</v>
      </c>
      <c r="AA117" s="184">
        <f t="shared" si="24"/>
        <v>0</v>
      </c>
      <c r="AB117" s="254">
        <f t="shared" si="25"/>
        <v>0</v>
      </c>
      <c r="AC117" s="189"/>
      <c r="AD117" s="183">
        <f>SUMIFS('Sekt-4.p'!$E:$E,'Sekt-4.p'!$A:$A,1,'Sekt-4.p'!$B:$B,$A117,'Sekt-4.p'!$D:$D,$D117)+SUMIFS('Sekt-4.p'!$K:$K,'Sekt-4.p'!$A:$A,1,'Sekt-4.p'!$B:$B,$A117,'Sekt-4.p'!$J:$J,$D117)+SUMIFS('Sekt-4.p'!$Q:$Q,'Sekt-4.p'!$A:$A,1,'Sekt-4.p'!$B:$B,$A117,'Sekt-4.p'!$P:$P,$D117)+SUMIFS('Sekt-4.p'!$W:$W,'Sekt-4.p'!$A:$A,1,'Sekt-4.p'!$B:$B,$A117,'Sekt-4.p'!$V:$V,$D117)+SUMIFS('Sekt-4.p'!$AC:$AC,'Sekt-4.p'!$A:$A,1,'Sekt-4.p'!$B:$B,$A117,'Sekt-4.p'!$AA:$AA,$D117)</f>
        <v>0</v>
      </c>
      <c r="AE117" s="252">
        <f>SUMIFS('Sekt-4.p'!$F:$F,'Sekt-4.p'!$A:$A,1,'Sekt-4.p'!$B:$B,$A117,'Sekt-4.p'!$D:$D,$D117)+SUMIFS('Sekt-4.p'!$L:$L,'Sekt-4.p'!$A:$A,1,'Sekt-4.p'!$B:$B,$A117,'Sekt-4.p'!$J:$J,$D117)+SUMIFS('Sekt-4.p'!$R:$R,'Sekt-4.p'!$A:$A,1,'Sekt-4.p'!$B:$B,$A117,'Sekt-4.p'!$P:$P,$D117)+SUMIFS('Sekt-4.p'!$X:$X,'Sekt-4.p'!$A:$A,1,'Sekt-4.p'!$B:$B,$A117,'Sekt-4.p'!$V:$V,$D117)+SUMIFS('Sekt-4.p'!$AD:$AD,'Sekt-4.p'!$A:$A,1,'Sekt-4.p'!$B:$B,$A117,'Sekt-4.p'!$AA:$AA,$D117)</f>
        <v>0</v>
      </c>
      <c r="AF117" s="198"/>
      <c r="AG117" s="183">
        <f>SUMIFS('Sekt-4.p'!$E:$E,'Sekt-4.p'!$A:$A,1,'Sekt-4.p'!$B:$B,$A117,'Sekt-4.p'!$D:$D,$D117)+SUMIFS('Sekt-4.p'!$K:$K,'Sekt-4.p'!$A:$A,1,'Sekt-4.p'!$B:$B,$A117,'Sekt-4.p'!$J:$J,$D117)+SUMIFS('Sekt-4.p'!$Q:$Q,'Sekt-4.p'!$A:$A,1,'Sekt-4.p'!$B:$B,$A117,'Sekt-4.p'!$P:$P,$D117)+SUMIFS('Sekt-4.p'!$W:$W,'Sekt-4.p'!$A:$A,1,'Sekt-4.p'!$B:$B,$A117,'Sekt-4.p'!$V:$V,$D117)+SUMIFS('Sekt-4.p'!$AC:$AC,'Sekt-4.p'!$A:$A,1,'Sekt-4.p'!$B:$B,$A117,'Sekt-4.p'!$AA:$AA,$D117)</f>
        <v>0</v>
      </c>
      <c r="AH117" s="252">
        <f>SUMIFS('Sekt-4.p'!$F:$F,'Sekt-4.p'!$A:$A,1,'Sekt-4.p'!$B:$B,$A117,'Sekt-4.p'!$D:$D,$D117)+SUMIFS('Sekt-4.p'!$L:$L,'Sekt-4.p'!$A:$A,1,'Sekt-4.p'!$B:$B,$A117,'Sekt-4.p'!$J:$J,$D117)+SUMIFS('Sekt-4.p'!$R:$R,'Sekt-4.p'!$A:$A,1,'Sekt-4.p'!$B:$B,$A117,'Sekt-4.p'!$P:$P,$D117)+SUMIFS('Sekt-4.p'!$X:$X,'Sekt-4.p'!$A:$A,1,'Sekt-4.p'!$B:$B,$A117,'Sekt-4.p'!$V:$V,$D117)+SUMIFS('Sekt-4.p'!$AD:$AD,'Sekt-4.p'!$A:$A,1,'Sekt-4.p'!$B:$B,$A117,'Sekt-4.p'!$AA:$AA,$D117)</f>
        <v>0</v>
      </c>
      <c r="AI117" s="184">
        <f t="shared" si="26"/>
        <v>0</v>
      </c>
      <c r="AJ117" s="257">
        <f t="shared" si="27"/>
        <v>0</v>
      </c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</row>
    <row r="118" spans="1:51" ht="12" customHeight="1" x14ac:dyDescent="0.15">
      <c r="A118" s="173"/>
      <c r="B118" s="217">
        <f>COUNTIF(C$10:C118,C118)</f>
        <v>0</v>
      </c>
      <c r="C118" s="223"/>
      <c r="D118" s="213"/>
      <c r="E118" s="189"/>
      <c r="F118" s="183">
        <f>SUMIFS('Sekt-1.p'!$E:$E,'Sekt-1.p'!$A:$A,1,'Sekt-1.p'!$B:$B,$A118,'Sekt-1.p'!$D:$D,$D118)+SUMIFS('Sekt-1.p'!$K:$K,'Sekt-1.p'!$A:$A,1,'Sekt-1.p'!$B:$B,$A118,'Sekt-1.p'!$J:$J,$D118)+SUMIFS('Sekt-1.p'!$Q:$Q,'Sekt-1.p'!$A:$A,1,'Sekt-1.p'!$B:$B,$A118,'Sekt-1.p'!$P:$P,$D118)+SUMIFS('Sekt-1.p'!$W:$W,'Sekt-1.p'!$A:$A,1,'Sekt-1.p'!$B:$B,$A118,'Sekt-1.p'!$V:$V,$D118)+SUMIFS('Sekt-1.p'!$AC:$AC,'Sekt-1.p'!$A:$A,1,'Sekt-1.p'!$B:$B,$A118,'Sekt-1.p'!$AA:$AA,$D118)</f>
        <v>0</v>
      </c>
      <c r="G118" s="252">
        <f>SUMIFS('Sekt-1.p'!$F:$F,'Sekt-1.p'!$A:$A,1,'Sekt-1.p'!$B:$B,$A118,'Sekt-1.p'!$D:$D,$D118)+SUMIFS('Sekt-1.p'!$L:$L,'Sekt-1.p'!$A:$A,1,'Sekt-1.p'!$B:$B,$A118,'Sekt-1.p'!$J:$J,$D118)+SUMIFS('Sekt-1.p'!$R:$R,'Sekt-1.p'!$A:$A,1,'Sekt-1.p'!$B:$B,$A118,'Sekt-1.p'!$P:$P,$D118)+SUMIFS('Sekt-1.p'!$X:$X,'Sekt-1.p'!$A:$A,1,'Sekt-1.p'!$B:$B,$A118,'Sekt-1.p'!$V:$V,$D118)+SUMIFS('Sekt-1.p'!$AD:$AD,'Sekt-1.p'!$A:$A,1,'Sekt-1.p'!$B:$B,$A118,'Sekt-1.p'!$AA:$AA,$D118)</f>
        <v>0</v>
      </c>
      <c r="H118" s="198"/>
      <c r="I118" s="183">
        <f>SUMIFS('Sekt-1.p'!$E:$E,'Sekt-1.p'!$A:$A,2,'Sekt-1.p'!$B:$B,$A118,'Sekt-1.p'!$D:$D,$D118)+SUMIFS('Sekt-1.p'!$K:$K,'Sekt-1.p'!$A:$A,2,'Sekt-1.p'!$B:$B,$A118,'Sekt-1.p'!$J:$J,$D118)+SUMIFS('Sekt-1.p'!$Q:$Q,'Sekt-1.p'!$A:$A,2,'Sekt-1.p'!$B:$B,$A118,'Sekt-1.p'!$P:$P,$D118)+SUMIFS('Sekt-1.p'!$W:$W,'Sekt-1.p'!$A:$A,2,'Sekt-1.p'!$B:$B,$A118,'Sekt-1.p'!$V:$V,$D118)+SUMIFS('Sekt-1.p'!$AC:$AC,'Sekt-1.p'!$A:$A,2,'Sekt-1.p'!$B:$B,$A118,'Sekt-1.p'!$AA:$AA,$D118)</f>
        <v>0</v>
      </c>
      <c r="J118" s="253">
        <f>SUMIFS('Sekt-1.p'!$F:$F,'Sekt-1.p'!$A:$A,2,'Sekt-1.p'!$B:$B,$A118,'Sekt-1.p'!$D:$D,$D118)+SUMIFS('Sekt-1.p'!$L:$L,'Sekt-1.p'!$A:$A,2,'Sekt-1.p'!$B:$B,$A118,'Sekt-1.p'!$J:$J,$D118)+SUMIFS('Sekt-1.p'!$R:$R,'Sekt-1.p'!$A:$A,2,'Sekt-1.p'!$B:$B,$A118,'Sekt-1.p'!$P:$P,$D118)+SUMIFS('Sekt-1.p'!$X:$X,'Sekt-1.p'!$A:$A,2,'Sekt-1.p'!$B:$B,$A118,'Sekt-1.p'!$V:$V,$D118)+SUMIFS('Sekt-1.p'!$AD:$AD,'Sekt-1.p'!$A:$A,2,'Sekt-1.p'!$B:$B,$A118,'Sekt-1.p'!$AA:$AA,$D118)</f>
        <v>0</v>
      </c>
      <c r="K118" s="184">
        <f t="shared" si="28"/>
        <v>0</v>
      </c>
      <c r="L118" s="185">
        <f t="shared" si="29"/>
        <v>0</v>
      </c>
      <c r="M118" s="190"/>
      <c r="N118" s="183">
        <f>SUMIFS('Sekt-2.p'!$E:$E,'Sekt-2.p'!$A:$A,1,'Sekt-2.p'!$B:$B,$A118,'Sekt-2.p'!$D:$D,$D118)+SUMIFS('Sekt-2.p'!$K:$K,'Sekt-2.p'!$A:$A,1,'Sekt-2.p'!$B:$B,$A118,'Sekt-2.p'!$J:$J,$D118)+SUMIFS('Sekt-2.p'!$Q:$Q,'Sekt-2.p'!$A:$A,1,'Sekt-2.p'!$B:$B,$A118,'Sekt-2.p'!$P:$P,$D118)+SUMIFS('Sekt-2.p'!$W:$W,'Sekt-2.p'!$A:$A,1,'Sekt-2.p'!$B:$B,$A118,'Sekt-2.p'!$V:$V,$D118)+SUMIFS('Sekt-2.p'!$AC:$AC,'Sekt-2.p'!$A:$A,1,'Sekt-2.p'!$B:$B,$A118,'Sekt-2.p'!$AA:$AA,$D118)</f>
        <v>0</v>
      </c>
      <c r="O118" s="252">
        <f>SUMIFS('Sekt-2.p'!$F:$F,'Sekt-2.p'!$A:$A,1,'Sekt-2.p'!$B:$B,$A118,'Sekt-2.p'!$D:$D,$D118)+SUMIFS('Sekt-2.p'!$L:$L,'Sekt-2.p'!$A:$A,1,'Sekt-2.p'!$B:$B,$A118,'Sekt-2.p'!$J:$J,$D118)+SUMIFS('Sekt-2.p'!$R:$R,'Sekt-2.p'!$A:$A,1,'Sekt-2.p'!$B:$B,$A118,'Sekt-2.p'!$P:$P,$D118)+SUMIFS('Sekt-2.p'!$X:$X,'Sekt-2.p'!$A:$A,1,'Sekt-2.p'!$B:$B,$A118,'Sekt-2.p'!$V:$V,$D118)+SUMIFS('Sekt-2.p'!$AD:$AD,'Sekt-2.p'!$A:$A,1,'Sekt-2.p'!$B:$B,$A118,'Sekt-2.p'!$AA:$AA,$D118)</f>
        <v>0</v>
      </c>
      <c r="P118" s="198"/>
      <c r="Q118" s="183">
        <f>SUMIFS('Sekt-2.p'!$E:$E,'Sekt-2.p'!$A:$A,2,'Sekt-2.p'!$B:$B,$A118,'Sekt-2.p'!$D:$D,$D118)+SUMIFS('Sekt-2.p'!$K:$K,'Sekt-2.p'!$A:$A,2,'Sekt-2.p'!$B:$B,$A118,'Sekt-2.p'!$J:$J,$D118)+SUMIFS('Sekt-2.p'!$Q:$Q,'Sekt-2.p'!$A:$A,2,'Sekt-2.p'!$B:$B,$A118,'Sekt-2.p'!$P:$P,$D118)+SUMIFS('Sekt-2.p'!$W:$W,'Sekt-2.p'!$A:$A,2,'Sekt-2.p'!$B:$B,$A118,'Sekt-2.p'!$V:$V,$D118)+SUMIFS('Sekt-2.p'!$AC:$AC,'Sekt-2.p'!$A:$A,2,'Sekt-2.p'!$B:$B,$A118,'Sekt-2.p'!$AA:$AA,$D118)</f>
        <v>0</v>
      </c>
      <c r="R118" s="253">
        <f>SUMIFS('Sekt-2.p'!$F:$F,'Sekt-2.p'!$A:$A,2,'Sekt-2.p'!$B:$B,$A118,'Sekt-2.p'!$D:$D,$D118)+SUMIFS('Sekt-2.p'!$L:$L,'Sekt-2.p'!$A:$A,2,'Sekt-2.p'!$B:$B,$A118,'Sekt-2.p'!$J:$J,$D118)+SUMIFS('Sekt-2.p'!$R:$R,'Sekt-2.p'!$A:$A,2,'Sekt-2.p'!$B:$B,$A118,'Sekt-2.p'!$P:$P,$D118)+SUMIFS('Sekt-2.p'!$X:$X,'Sekt-2.p'!$A:$A,2,'Sekt-2.p'!$B:$B,$A118,'Sekt-2.p'!$V:$V,$D118)+SUMIFS('Sekt-2.p'!$AD:$AD,'Sekt-2.p'!$A:$A,2,'Sekt-2.p'!$B:$B,$A118,'Sekt-2.p'!$AA:$AA,$D118)</f>
        <v>0</v>
      </c>
      <c r="S118" s="184">
        <f t="shared" si="22"/>
        <v>0</v>
      </c>
      <c r="T118" s="185">
        <f t="shared" si="23"/>
        <v>0</v>
      </c>
      <c r="U118" s="189"/>
      <c r="V118" s="183">
        <f>SUMIFS('Sekt-3.p'!$E:$E,'Sekt-3.p'!$A:$A,1,'Sekt-3.p'!$B:$B,$A118,'Sekt-3.p'!$D:$D,$D118)+SUMIFS('Sekt-3.p'!$K:$K,'Sekt-3.p'!$A:$A,1,'Sekt-3.p'!$B:$B,$A118,'Sekt-3.p'!$J:$J,$D118)+SUMIFS('Sekt-3.p'!$Q:$Q,'Sekt-3.p'!$A:$A,1,'Sekt-3.p'!$B:$B,$A118,'Sekt-3.p'!$P:$P,$D118)+SUMIFS('Sekt-3.p'!$W:$W,'Sekt-3.p'!$A:$A,1,'Sekt-3.p'!$B:$B,$A118,'Sekt-3.p'!$V:$V,$D118)+SUMIFS('Sekt-3.p'!$AC:$AC,'Sekt-3.p'!$A:$A,1,'Sekt-3.p'!$B:$B,$A118,'Sekt-3.p'!$AA:$AA,$D118)</f>
        <v>0</v>
      </c>
      <c r="W118" s="252">
        <f>SUMIFS('Sekt-3.p'!$F:$F,'Sekt-3.p'!$A:$A,1,'Sekt-3.p'!$B:$B,$A118,'Sekt-3.p'!$D:$D,$D118)+SUMIFS('Sekt-3.p'!$L:$L,'Sekt-3.p'!$A:$A,1,'Sekt-3.p'!$B:$B,$A118,'Sekt-3.p'!$J:$J,$D118)+SUMIFS('Sekt-3.p'!$R:$R,'Sekt-3.p'!$A:$A,1,'Sekt-3.p'!$B:$B,$A118,'Sekt-3.p'!$P:$P,$D118)+SUMIFS('Sekt-3.p'!$X:$X,'Sekt-3.p'!$A:$A,1,'Sekt-3.p'!$B:$B,$A118,'Sekt-3.p'!$V:$V,$D118)+SUMIFS('Sekt-3.p'!$AD:$AD,'Sekt-3.p'!$A:$A,1,'Sekt-3.p'!$B:$B,$A118,'Sekt-3.p'!$AA:$AA,$D118)</f>
        <v>0</v>
      </c>
      <c r="X118" s="198"/>
      <c r="Y118" s="183">
        <f>SUMIFS('Sekt-3.p'!$E:$E,'Sekt-3.p'!$A:$A,2,'Sekt-3.p'!$B:$B,$A118,'Sekt-3.p'!$D:$D,$D118)+SUMIFS('Sekt-3.p'!$K:$K,'Sekt-3.p'!$A:$A,2,'Sekt-3.p'!$B:$B,$A118,'Sekt-3.p'!$J:$J,$D118)+SUMIFS('Sekt-3.p'!$Q:$Q,'Sekt-3.p'!$A:$A,2,'Sekt-3.p'!$B:$B,$A118,'Sekt-3.p'!$P:$P,$D118)+SUMIFS('Sekt-3.p'!$W:$W,'Sekt-3.p'!$A:$A,2,'Sekt-3.p'!$B:$B,$A118,'Sekt-3.p'!$V:$V,$D118)+SUMIFS('Sekt-3.p'!$AC:$AC,'Sekt-3.p'!$A:$A,2,'Sekt-3.p'!$B:$B,$A118,'Sekt-3.p'!$AA:$AA,$D118)</f>
        <v>0</v>
      </c>
      <c r="Z118" s="252">
        <f>SUMIFS('Sekt-3.p'!$F:$F,'Sekt-3.p'!$A:$A,2,'Sekt-3.p'!$B:$B,$A118,'Sekt-3.p'!$D:$D,$D118)+SUMIFS('Sekt-3.p'!$L:$L,'Sekt-3.p'!$A:$A,2,'Sekt-3.p'!$B:$B,$A118,'Sekt-3.p'!$J:$J,$D118)+SUMIFS('Sekt-3.p'!$R:$R,'Sekt-3.p'!$A:$A,2,'Sekt-3.p'!$B:$B,$A118,'Sekt-3.p'!$P:$P,$D118)+SUMIFS('Sekt-3.p'!$X:$X,'Sekt-3.p'!$A:$A,2,'Sekt-3.p'!$B:$B,$A118,'Sekt-3.p'!$V:$V,$D118)+SUMIFS('Sekt-3.p'!$AD:$AD,'Sekt-3.p'!$A:$A,2,'Sekt-3.p'!$B:$B,$A118,'Sekt-3.p'!$AA:$AA,$D118)</f>
        <v>0</v>
      </c>
      <c r="AA118" s="184">
        <f t="shared" si="24"/>
        <v>0</v>
      </c>
      <c r="AB118" s="254">
        <f t="shared" si="25"/>
        <v>0</v>
      </c>
      <c r="AC118" s="189"/>
      <c r="AD118" s="183">
        <f>SUMIFS('Sekt-4.p'!$E:$E,'Sekt-4.p'!$A:$A,1,'Sekt-4.p'!$B:$B,$A118,'Sekt-4.p'!$D:$D,$D118)+SUMIFS('Sekt-4.p'!$K:$K,'Sekt-4.p'!$A:$A,1,'Sekt-4.p'!$B:$B,$A118,'Sekt-4.p'!$J:$J,$D118)+SUMIFS('Sekt-4.p'!$Q:$Q,'Sekt-4.p'!$A:$A,1,'Sekt-4.p'!$B:$B,$A118,'Sekt-4.p'!$P:$P,$D118)+SUMIFS('Sekt-4.p'!$W:$W,'Sekt-4.p'!$A:$A,1,'Sekt-4.p'!$B:$B,$A118,'Sekt-4.p'!$V:$V,$D118)+SUMIFS('Sekt-4.p'!$AC:$AC,'Sekt-4.p'!$A:$A,1,'Sekt-4.p'!$B:$B,$A118,'Sekt-4.p'!$AA:$AA,$D118)</f>
        <v>0</v>
      </c>
      <c r="AE118" s="252">
        <f>SUMIFS('Sekt-4.p'!$F:$F,'Sekt-4.p'!$A:$A,1,'Sekt-4.p'!$B:$B,$A118,'Sekt-4.p'!$D:$D,$D118)+SUMIFS('Sekt-4.p'!$L:$L,'Sekt-4.p'!$A:$A,1,'Sekt-4.p'!$B:$B,$A118,'Sekt-4.p'!$J:$J,$D118)+SUMIFS('Sekt-4.p'!$R:$R,'Sekt-4.p'!$A:$A,1,'Sekt-4.p'!$B:$B,$A118,'Sekt-4.p'!$P:$P,$D118)+SUMIFS('Sekt-4.p'!$X:$X,'Sekt-4.p'!$A:$A,1,'Sekt-4.p'!$B:$B,$A118,'Sekt-4.p'!$V:$V,$D118)+SUMIFS('Sekt-4.p'!$AD:$AD,'Sekt-4.p'!$A:$A,1,'Sekt-4.p'!$B:$B,$A118,'Sekt-4.p'!$AA:$AA,$D118)</f>
        <v>0</v>
      </c>
      <c r="AF118" s="198"/>
      <c r="AG118" s="183">
        <f>SUMIFS('Sekt-4.p'!$E:$E,'Sekt-4.p'!$A:$A,1,'Sekt-4.p'!$B:$B,$A118,'Sekt-4.p'!$D:$D,$D118)+SUMIFS('Sekt-4.p'!$K:$K,'Sekt-4.p'!$A:$A,1,'Sekt-4.p'!$B:$B,$A118,'Sekt-4.p'!$J:$J,$D118)+SUMIFS('Sekt-4.p'!$Q:$Q,'Sekt-4.p'!$A:$A,1,'Sekt-4.p'!$B:$B,$A118,'Sekt-4.p'!$P:$P,$D118)+SUMIFS('Sekt-4.p'!$W:$W,'Sekt-4.p'!$A:$A,1,'Sekt-4.p'!$B:$B,$A118,'Sekt-4.p'!$V:$V,$D118)+SUMIFS('Sekt-4.p'!$AC:$AC,'Sekt-4.p'!$A:$A,1,'Sekt-4.p'!$B:$B,$A118,'Sekt-4.p'!$AA:$AA,$D118)</f>
        <v>0</v>
      </c>
      <c r="AH118" s="252">
        <f>SUMIFS('Sekt-4.p'!$F:$F,'Sekt-4.p'!$A:$A,1,'Sekt-4.p'!$B:$B,$A118,'Sekt-4.p'!$D:$D,$D118)+SUMIFS('Sekt-4.p'!$L:$L,'Sekt-4.p'!$A:$A,1,'Sekt-4.p'!$B:$B,$A118,'Sekt-4.p'!$J:$J,$D118)+SUMIFS('Sekt-4.p'!$R:$R,'Sekt-4.p'!$A:$A,1,'Sekt-4.p'!$B:$B,$A118,'Sekt-4.p'!$P:$P,$D118)+SUMIFS('Sekt-4.p'!$X:$X,'Sekt-4.p'!$A:$A,1,'Sekt-4.p'!$B:$B,$A118,'Sekt-4.p'!$V:$V,$D118)+SUMIFS('Sekt-4.p'!$AD:$AD,'Sekt-4.p'!$A:$A,1,'Sekt-4.p'!$B:$B,$A118,'Sekt-4.p'!$AA:$AA,$D118)</f>
        <v>0</v>
      </c>
      <c r="AI118" s="184">
        <f t="shared" si="26"/>
        <v>0</v>
      </c>
      <c r="AJ118" s="257">
        <f t="shared" si="27"/>
        <v>0</v>
      </c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</row>
    <row r="119" spans="1:51" ht="12.75" customHeight="1" x14ac:dyDescent="0.15">
      <c r="A119" s="173"/>
      <c r="B119" s="217">
        <f>COUNTIF(C$10:C119,C119)</f>
        <v>0</v>
      </c>
      <c r="C119" s="219"/>
      <c r="D119" s="213"/>
      <c r="E119" s="189"/>
      <c r="F119" s="183">
        <f>SUMIFS('Sekt-1.p'!$E:$E,'Sekt-1.p'!$A:$A,1,'Sekt-1.p'!$B:$B,$A119,'Sekt-1.p'!$D:$D,$D119)+SUMIFS('Sekt-1.p'!$K:$K,'Sekt-1.p'!$A:$A,1,'Sekt-1.p'!$B:$B,$A119,'Sekt-1.p'!$J:$J,$D119)+SUMIFS('Sekt-1.p'!$Q:$Q,'Sekt-1.p'!$A:$A,1,'Sekt-1.p'!$B:$B,$A119,'Sekt-1.p'!$P:$P,$D119)+SUMIFS('Sekt-1.p'!$W:$W,'Sekt-1.p'!$A:$A,1,'Sekt-1.p'!$B:$B,$A119,'Sekt-1.p'!$V:$V,$D119)+SUMIFS('Sekt-1.p'!$AC:$AC,'Sekt-1.p'!$A:$A,1,'Sekt-1.p'!$B:$B,$A119,'Sekt-1.p'!$AA:$AA,$D119)</f>
        <v>0</v>
      </c>
      <c r="G119" s="252">
        <f>SUMIFS('Sekt-1.p'!$F:$F,'Sekt-1.p'!$A:$A,1,'Sekt-1.p'!$B:$B,$A119,'Sekt-1.p'!$D:$D,$D119)+SUMIFS('Sekt-1.p'!$L:$L,'Sekt-1.p'!$A:$A,1,'Sekt-1.p'!$B:$B,$A119,'Sekt-1.p'!$J:$J,$D119)+SUMIFS('Sekt-1.p'!$R:$R,'Sekt-1.p'!$A:$A,1,'Sekt-1.p'!$B:$B,$A119,'Sekt-1.p'!$P:$P,$D119)+SUMIFS('Sekt-1.p'!$X:$X,'Sekt-1.p'!$A:$A,1,'Sekt-1.p'!$B:$B,$A119,'Sekt-1.p'!$V:$V,$D119)+SUMIFS('Sekt-1.p'!$AD:$AD,'Sekt-1.p'!$A:$A,1,'Sekt-1.p'!$B:$B,$A119,'Sekt-1.p'!$AA:$AA,$D119)</f>
        <v>0</v>
      </c>
      <c r="H119" s="198"/>
      <c r="I119" s="183">
        <f>SUMIFS('Sekt-1.p'!$E:$E,'Sekt-1.p'!$A:$A,2,'Sekt-1.p'!$B:$B,$A119,'Sekt-1.p'!$D:$D,$D119)+SUMIFS('Sekt-1.p'!$K:$K,'Sekt-1.p'!$A:$A,2,'Sekt-1.p'!$B:$B,$A119,'Sekt-1.p'!$J:$J,$D119)+SUMIFS('Sekt-1.p'!$Q:$Q,'Sekt-1.p'!$A:$A,2,'Sekt-1.p'!$B:$B,$A119,'Sekt-1.p'!$P:$P,$D119)+SUMIFS('Sekt-1.p'!$W:$W,'Sekt-1.p'!$A:$A,2,'Sekt-1.p'!$B:$B,$A119,'Sekt-1.p'!$V:$V,$D119)+SUMIFS('Sekt-1.p'!$AC:$AC,'Sekt-1.p'!$A:$A,2,'Sekt-1.p'!$B:$B,$A119,'Sekt-1.p'!$AA:$AA,$D119)</f>
        <v>0</v>
      </c>
      <c r="J119" s="253">
        <f>SUMIFS('Sekt-1.p'!$F:$F,'Sekt-1.p'!$A:$A,2,'Sekt-1.p'!$B:$B,$A119,'Sekt-1.p'!$D:$D,$D119)+SUMIFS('Sekt-1.p'!$L:$L,'Sekt-1.p'!$A:$A,2,'Sekt-1.p'!$B:$B,$A119,'Sekt-1.p'!$J:$J,$D119)+SUMIFS('Sekt-1.p'!$R:$R,'Sekt-1.p'!$A:$A,2,'Sekt-1.p'!$B:$B,$A119,'Sekt-1.p'!$P:$P,$D119)+SUMIFS('Sekt-1.p'!$X:$X,'Sekt-1.p'!$A:$A,2,'Sekt-1.p'!$B:$B,$A119,'Sekt-1.p'!$V:$V,$D119)+SUMIFS('Sekt-1.p'!$AD:$AD,'Sekt-1.p'!$A:$A,2,'Sekt-1.p'!$B:$B,$A119,'Sekt-1.p'!$AA:$AA,$D119)</f>
        <v>0</v>
      </c>
      <c r="K119" s="184">
        <f t="shared" si="28"/>
        <v>0</v>
      </c>
      <c r="L119" s="185">
        <f t="shared" si="29"/>
        <v>0</v>
      </c>
      <c r="M119" s="190"/>
      <c r="N119" s="183">
        <f>SUMIFS('Sekt-2.p'!$E:$E,'Sekt-2.p'!$A:$A,1,'Sekt-2.p'!$B:$B,$A119,'Sekt-2.p'!$D:$D,$D119)+SUMIFS('Sekt-2.p'!$K:$K,'Sekt-2.p'!$A:$A,1,'Sekt-2.p'!$B:$B,$A119,'Sekt-2.p'!$J:$J,$D119)+SUMIFS('Sekt-2.p'!$Q:$Q,'Sekt-2.p'!$A:$A,1,'Sekt-2.p'!$B:$B,$A119,'Sekt-2.p'!$P:$P,$D119)+SUMIFS('Sekt-2.p'!$W:$W,'Sekt-2.p'!$A:$A,1,'Sekt-2.p'!$B:$B,$A119,'Sekt-2.p'!$V:$V,$D119)+SUMIFS('Sekt-2.p'!$AC:$AC,'Sekt-2.p'!$A:$A,1,'Sekt-2.p'!$B:$B,$A119,'Sekt-2.p'!$AA:$AA,$D119)</f>
        <v>0</v>
      </c>
      <c r="O119" s="252">
        <f>SUMIFS('Sekt-2.p'!$F:$F,'Sekt-2.p'!$A:$A,1,'Sekt-2.p'!$B:$B,$A119,'Sekt-2.p'!$D:$D,$D119)+SUMIFS('Sekt-2.p'!$L:$L,'Sekt-2.p'!$A:$A,1,'Sekt-2.p'!$B:$B,$A119,'Sekt-2.p'!$J:$J,$D119)+SUMIFS('Sekt-2.p'!$R:$R,'Sekt-2.p'!$A:$A,1,'Sekt-2.p'!$B:$B,$A119,'Sekt-2.p'!$P:$P,$D119)+SUMIFS('Sekt-2.p'!$X:$X,'Sekt-2.p'!$A:$A,1,'Sekt-2.p'!$B:$B,$A119,'Sekt-2.p'!$V:$V,$D119)+SUMIFS('Sekt-2.p'!$AD:$AD,'Sekt-2.p'!$A:$A,1,'Sekt-2.p'!$B:$B,$A119,'Sekt-2.p'!$AA:$AA,$D119)</f>
        <v>0</v>
      </c>
      <c r="P119" s="198"/>
      <c r="Q119" s="183">
        <f>SUMIFS('Sekt-2.p'!$E:$E,'Sekt-2.p'!$A:$A,2,'Sekt-2.p'!$B:$B,$A119,'Sekt-2.p'!$D:$D,$D119)+SUMIFS('Sekt-2.p'!$K:$K,'Sekt-2.p'!$A:$A,2,'Sekt-2.p'!$B:$B,$A119,'Sekt-2.p'!$J:$J,$D119)+SUMIFS('Sekt-2.p'!$Q:$Q,'Sekt-2.p'!$A:$A,2,'Sekt-2.p'!$B:$B,$A119,'Sekt-2.p'!$P:$P,$D119)+SUMIFS('Sekt-2.p'!$W:$W,'Sekt-2.p'!$A:$A,2,'Sekt-2.p'!$B:$B,$A119,'Sekt-2.p'!$V:$V,$D119)+SUMIFS('Sekt-2.p'!$AC:$AC,'Sekt-2.p'!$A:$A,2,'Sekt-2.p'!$B:$B,$A119,'Sekt-2.p'!$AA:$AA,$D119)</f>
        <v>0</v>
      </c>
      <c r="R119" s="253">
        <f>SUMIFS('Sekt-2.p'!$F:$F,'Sekt-2.p'!$A:$A,2,'Sekt-2.p'!$B:$B,$A119,'Sekt-2.p'!$D:$D,$D119)+SUMIFS('Sekt-2.p'!$L:$L,'Sekt-2.p'!$A:$A,2,'Sekt-2.p'!$B:$B,$A119,'Sekt-2.p'!$J:$J,$D119)+SUMIFS('Sekt-2.p'!$R:$R,'Sekt-2.p'!$A:$A,2,'Sekt-2.p'!$B:$B,$A119,'Sekt-2.p'!$P:$P,$D119)+SUMIFS('Sekt-2.p'!$X:$X,'Sekt-2.p'!$A:$A,2,'Sekt-2.p'!$B:$B,$A119,'Sekt-2.p'!$V:$V,$D119)+SUMIFS('Sekt-2.p'!$AD:$AD,'Sekt-2.p'!$A:$A,2,'Sekt-2.p'!$B:$B,$A119,'Sekt-2.p'!$AA:$AA,$D119)</f>
        <v>0</v>
      </c>
      <c r="S119" s="184">
        <f t="shared" si="22"/>
        <v>0</v>
      </c>
      <c r="T119" s="185">
        <f t="shared" si="23"/>
        <v>0</v>
      </c>
      <c r="U119" s="189"/>
      <c r="V119" s="183">
        <f>SUMIFS('Sekt-3.p'!$E:$E,'Sekt-3.p'!$A:$A,1,'Sekt-3.p'!$B:$B,$A119,'Sekt-3.p'!$D:$D,$D119)+SUMIFS('Sekt-3.p'!$K:$K,'Sekt-3.p'!$A:$A,1,'Sekt-3.p'!$B:$B,$A119,'Sekt-3.p'!$J:$J,$D119)+SUMIFS('Sekt-3.p'!$Q:$Q,'Sekt-3.p'!$A:$A,1,'Sekt-3.p'!$B:$B,$A119,'Sekt-3.p'!$P:$P,$D119)+SUMIFS('Sekt-3.p'!$W:$W,'Sekt-3.p'!$A:$A,1,'Sekt-3.p'!$B:$B,$A119,'Sekt-3.p'!$V:$V,$D119)+SUMIFS('Sekt-3.p'!$AC:$AC,'Sekt-3.p'!$A:$A,1,'Sekt-3.p'!$B:$B,$A119,'Sekt-3.p'!$AA:$AA,$D119)</f>
        <v>0</v>
      </c>
      <c r="W119" s="252">
        <f>SUMIFS('Sekt-3.p'!$F:$F,'Sekt-3.p'!$A:$A,1,'Sekt-3.p'!$B:$B,$A119,'Sekt-3.p'!$D:$D,$D119)+SUMIFS('Sekt-3.p'!$L:$L,'Sekt-3.p'!$A:$A,1,'Sekt-3.p'!$B:$B,$A119,'Sekt-3.p'!$J:$J,$D119)+SUMIFS('Sekt-3.p'!$R:$R,'Sekt-3.p'!$A:$A,1,'Sekt-3.p'!$B:$B,$A119,'Sekt-3.p'!$P:$P,$D119)+SUMIFS('Sekt-3.p'!$X:$X,'Sekt-3.p'!$A:$A,1,'Sekt-3.p'!$B:$B,$A119,'Sekt-3.p'!$V:$V,$D119)+SUMIFS('Sekt-3.p'!$AD:$AD,'Sekt-3.p'!$A:$A,1,'Sekt-3.p'!$B:$B,$A119,'Sekt-3.p'!$AA:$AA,$D119)</f>
        <v>0</v>
      </c>
      <c r="X119" s="198"/>
      <c r="Y119" s="183">
        <f>SUMIFS('Sekt-3.p'!$E:$E,'Sekt-3.p'!$A:$A,2,'Sekt-3.p'!$B:$B,$A119,'Sekt-3.p'!$D:$D,$D119)+SUMIFS('Sekt-3.p'!$K:$K,'Sekt-3.p'!$A:$A,2,'Sekt-3.p'!$B:$B,$A119,'Sekt-3.p'!$J:$J,$D119)+SUMIFS('Sekt-3.p'!$Q:$Q,'Sekt-3.p'!$A:$A,2,'Sekt-3.p'!$B:$B,$A119,'Sekt-3.p'!$P:$P,$D119)+SUMIFS('Sekt-3.p'!$W:$W,'Sekt-3.p'!$A:$A,2,'Sekt-3.p'!$B:$B,$A119,'Sekt-3.p'!$V:$V,$D119)+SUMIFS('Sekt-3.p'!$AC:$AC,'Sekt-3.p'!$A:$A,2,'Sekt-3.p'!$B:$B,$A119,'Sekt-3.p'!$AA:$AA,$D119)</f>
        <v>0</v>
      </c>
      <c r="Z119" s="252">
        <f>SUMIFS('Sekt-3.p'!$F:$F,'Sekt-3.p'!$A:$A,2,'Sekt-3.p'!$B:$B,$A119,'Sekt-3.p'!$D:$D,$D119)+SUMIFS('Sekt-3.p'!$L:$L,'Sekt-3.p'!$A:$A,2,'Sekt-3.p'!$B:$B,$A119,'Sekt-3.p'!$J:$J,$D119)+SUMIFS('Sekt-3.p'!$R:$R,'Sekt-3.p'!$A:$A,2,'Sekt-3.p'!$B:$B,$A119,'Sekt-3.p'!$P:$P,$D119)+SUMIFS('Sekt-3.p'!$X:$X,'Sekt-3.p'!$A:$A,2,'Sekt-3.p'!$B:$B,$A119,'Sekt-3.p'!$V:$V,$D119)+SUMIFS('Sekt-3.p'!$AD:$AD,'Sekt-3.p'!$A:$A,2,'Sekt-3.p'!$B:$B,$A119,'Sekt-3.p'!$AA:$AA,$D119)</f>
        <v>0</v>
      </c>
      <c r="AA119" s="184">
        <f t="shared" si="24"/>
        <v>0</v>
      </c>
      <c r="AB119" s="254">
        <f t="shared" si="25"/>
        <v>0</v>
      </c>
      <c r="AC119" s="189"/>
      <c r="AD119" s="183">
        <f>SUMIFS('Sekt-4.p'!$E:$E,'Sekt-4.p'!$A:$A,1,'Sekt-4.p'!$B:$B,$A119,'Sekt-4.p'!$D:$D,$D119)+SUMIFS('Sekt-4.p'!$K:$K,'Sekt-4.p'!$A:$A,1,'Sekt-4.p'!$B:$B,$A119,'Sekt-4.p'!$J:$J,$D119)+SUMIFS('Sekt-4.p'!$Q:$Q,'Sekt-4.p'!$A:$A,1,'Sekt-4.p'!$B:$B,$A119,'Sekt-4.p'!$P:$P,$D119)+SUMIFS('Sekt-4.p'!$W:$W,'Sekt-4.p'!$A:$A,1,'Sekt-4.p'!$B:$B,$A119,'Sekt-4.p'!$V:$V,$D119)+SUMIFS('Sekt-4.p'!$AC:$AC,'Sekt-4.p'!$A:$A,1,'Sekt-4.p'!$B:$B,$A119,'Sekt-4.p'!$AA:$AA,$D119)</f>
        <v>0</v>
      </c>
      <c r="AE119" s="252">
        <f>SUMIFS('Sekt-4.p'!$F:$F,'Sekt-4.p'!$A:$A,1,'Sekt-4.p'!$B:$B,$A119,'Sekt-4.p'!$D:$D,$D119)+SUMIFS('Sekt-4.p'!$L:$L,'Sekt-4.p'!$A:$A,1,'Sekt-4.p'!$B:$B,$A119,'Sekt-4.p'!$J:$J,$D119)+SUMIFS('Sekt-4.p'!$R:$R,'Sekt-4.p'!$A:$A,1,'Sekt-4.p'!$B:$B,$A119,'Sekt-4.p'!$P:$P,$D119)+SUMIFS('Sekt-4.p'!$X:$X,'Sekt-4.p'!$A:$A,1,'Sekt-4.p'!$B:$B,$A119,'Sekt-4.p'!$V:$V,$D119)+SUMIFS('Sekt-4.p'!$AD:$AD,'Sekt-4.p'!$A:$A,1,'Sekt-4.p'!$B:$B,$A119,'Sekt-4.p'!$AA:$AA,$D119)</f>
        <v>0</v>
      </c>
      <c r="AF119" s="198"/>
      <c r="AG119" s="183">
        <f>SUMIFS('Sekt-4.p'!$E:$E,'Sekt-4.p'!$A:$A,1,'Sekt-4.p'!$B:$B,$A119,'Sekt-4.p'!$D:$D,$D119)+SUMIFS('Sekt-4.p'!$K:$K,'Sekt-4.p'!$A:$A,1,'Sekt-4.p'!$B:$B,$A119,'Sekt-4.p'!$J:$J,$D119)+SUMIFS('Sekt-4.p'!$Q:$Q,'Sekt-4.p'!$A:$A,1,'Sekt-4.p'!$B:$B,$A119,'Sekt-4.p'!$P:$P,$D119)+SUMIFS('Sekt-4.p'!$W:$W,'Sekt-4.p'!$A:$A,1,'Sekt-4.p'!$B:$B,$A119,'Sekt-4.p'!$V:$V,$D119)+SUMIFS('Sekt-4.p'!$AC:$AC,'Sekt-4.p'!$A:$A,1,'Sekt-4.p'!$B:$B,$A119,'Sekt-4.p'!$AA:$AA,$D119)</f>
        <v>0</v>
      </c>
      <c r="AH119" s="252">
        <f>SUMIFS('Sekt-4.p'!$F:$F,'Sekt-4.p'!$A:$A,1,'Sekt-4.p'!$B:$B,$A119,'Sekt-4.p'!$D:$D,$D119)+SUMIFS('Sekt-4.p'!$L:$L,'Sekt-4.p'!$A:$A,1,'Sekt-4.p'!$B:$B,$A119,'Sekt-4.p'!$J:$J,$D119)+SUMIFS('Sekt-4.p'!$R:$R,'Sekt-4.p'!$A:$A,1,'Sekt-4.p'!$B:$B,$A119,'Sekt-4.p'!$P:$P,$D119)+SUMIFS('Sekt-4.p'!$X:$X,'Sekt-4.p'!$A:$A,1,'Sekt-4.p'!$B:$B,$A119,'Sekt-4.p'!$V:$V,$D119)+SUMIFS('Sekt-4.p'!$AD:$AD,'Sekt-4.p'!$A:$A,1,'Sekt-4.p'!$B:$B,$A119,'Sekt-4.p'!$AA:$AA,$D119)</f>
        <v>0</v>
      </c>
      <c r="AI119" s="184">
        <f t="shared" si="26"/>
        <v>0</v>
      </c>
      <c r="AJ119" s="257">
        <f t="shared" si="27"/>
        <v>0</v>
      </c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</row>
    <row r="120" spans="1:51" ht="12" customHeight="1" x14ac:dyDescent="0.15">
      <c r="A120" s="173"/>
      <c r="B120" s="217">
        <f>COUNTIF(C$10:C120,C120)</f>
        <v>0</v>
      </c>
      <c r="C120" s="219"/>
      <c r="D120" s="213"/>
      <c r="E120" s="189"/>
      <c r="F120" s="183">
        <f>SUMIFS('Sekt-1.p'!$E:$E,'Sekt-1.p'!$A:$A,1,'Sekt-1.p'!$B:$B,$A120,'Sekt-1.p'!$D:$D,$D120)+SUMIFS('Sekt-1.p'!$K:$K,'Sekt-1.p'!$A:$A,1,'Sekt-1.p'!$B:$B,$A120,'Sekt-1.p'!$J:$J,$D120)+SUMIFS('Sekt-1.p'!$Q:$Q,'Sekt-1.p'!$A:$A,1,'Sekt-1.p'!$B:$B,$A120,'Sekt-1.p'!$P:$P,$D120)+SUMIFS('Sekt-1.p'!$W:$W,'Sekt-1.p'!$A:$A,1,'Sekt-1.p'!$B:$B,$A120,'Sekt-1.p'!$V:$V,$D120)+SUMIFS('Sekt-1.p'!$AC:$AC,'Sekt-1.p'!$A:$A,1,'Sekt-1.p'!$B:$B,$A120,'Sekt-1.p'!$AA:$AA,$D120)</f>
        <v>0</v>
      </c>
      <c r="G120" s="252">
        <f>SUMIFS('Sekt-1.p'!$F:$F,'Sekt-1.p'!$A:$A,1,'Sekt-1.p'!$B:$B,$A120,'Sekt-1.p'!$D:$D,$D120)+SUMIFS('Sekt-1.p'!$L:$L,'Sekt-1.p'!$A:$A,1,'Sekt-1.p'!$B:$B,$A120,'Sekt-1.p'!$J:$J,$D120)+SUMIFS('Sekt-1.p'!$R:$R,'Sekt-1.p'!$A:$A,1,'Sekt-1.p'!$B:$B,$A120,'Sekt-1.p'!$P:$P,$D120)+SUMIFS('Sekt-1.p'!$X:$X,'Sekt-1.p'!$A:$A,1,'Sekt-1.p'!$B:$B,$A120,'Sekt-1.p'!$V:$V,$D120)+SUMIFS('Sekt-1.p'!$AD:$AD,'Sekt-1.p'!$A:$A,1,'Sekt-1.p'!$B:$B,$A120,'Sekt-1.p'!$AA:$AA,$D120)</f>
        <v>0</v>
      </c>
      <c r="H120" s="198"/>
      <c r="I120" s="183">
        <f>SUMIFS('Sekt-1.p'!$E:$E,'Sekt-1.p'!$A:$A,2,'Sekt-1.p'!$B:$B,$A120,'Sekt-1.p'!$D:$D,$D120)+SUMIFS('Sekt-1.p'!$K:$K,'Sekt-1.p'!$A:$A,2,'Sekt-1.p'!$B:$B,$A120,'Sekt-1.p'!$J:$J,$D120)+SUMIFS('Sekt-1.p'!$Q:$Q,'Sekt-1.p'!$A:$A,2,'Sekt-1.p'!$B:$B,$A120,'Sekt-1.p'!$P:$P,$D120)+SUMIFS('Sekt-1.p'!$W:$W,'Sekt-1.p'!$A:$A,2,'Sekt-1.p'!$B:$B,$A120,'Sekt-1.p'!$V:$V,$D120)+SUMIFS('Sekt-1.p'!$AC:$AC,'Sekt-1.p'!$A:$A,2,'Sekt-1.p'!$B:$B,$A120,'Sekt-1.p'!$AA:$AA,$D120)</f>
        <v>0</v>
      </c>
      <c r="J120" s="253">
        <f>SUMIFS('Sekt-1.p'!$F:$F,'Sekt-1.p'!$A:$A,2,'Sekt-1.p'!$B:$B,$A120,'Sekt-1.p'!$D:$D,$D120)+SUMIFS('Sekt-1.p'!$L:$L,'Sekt-1.p'!$A:$A,2,'Sekt-1.p'!$B:$B,$A120,'Sekt-1.p'!$J:$J,$D120)+SUMIFS('Sekt-1.p'!$R:$R,'Sekt-1.p'!$A:$A,2,'Sekt-1.p'!$B:$B,$A120,'Sekt-1.p'!$P:$P,$D120)+SUMIFS('Sekt-1.p'!$X:$X,'Sekt-1.p'!$A:$A,2,'Sekt-1.p'!$B:$B,$A120,'Sekt-1.p'!$V:$V,$D120)+SUMIFS('Sekt-1.p'!$AD:$AD,'Sekt-1.p'!$A:$A,2,'Sekt-1.p'!$B:$B,$A120,'Sekt-1.p'!$AA:$AA,$D120)</f>
        <v>0</v>
      </c>
      <c r="K120" s="184">
        <f t="shared" si="28"/>
        <v>0</v>
      </c>
      <c r="L120" s="185">
        <f t="shared" si="29"/>
        <v>0</v>
      </c>
      <c r="M120" s="190"/>
      <c r="N120" s="183">
        <f>SUMIFS('Sekt-2.p'!$E:$E,'Sekt-2.p'!$A:$A,1,'Sekt-2.p'!$B:$B,$A120,'Sekt-2.p'!$D:$D,$D120)+SUMIFS('Sekt-2.p'!$K:$K,'Sekt-2.p'!$A:$A,1,'Sekt-2.p'!$B:$B,$A120,'Sekt-2.p'!$J:$J,$D120)+SUMIFS('Sekt-2.p'!$Q:$Q,'Sekt-2.p'!$A:$A,1,'Sekt-2.p'!$B:$B,$A120,'Sekt-2.p'!$P:$P,$D120)+SUMIFS('Sekt-2.p'!$W:$W,'Sekt-2.p'!$A:$A,1,'Sekt-2.p'!$B:$B,$A120,'Sekt-2.p'!$V:$V,$D120)+SUMIFS('Sekt-2.p'!$AC:$AC,'Sekt-2.p'!$A:$A,1,'Sekt-2.p'!$B:$B,$A120,'Sekt-2.p'!$AA:$AA,$D120)</f>
        <v>0</v>
      </c>
      <c r="O120" s="252">
        <f>SUMIFS('Sekt-2.p'!$F:$F,'Sekt-2.p'!$A:$A,1,'Sekt-2.p'!$B:$B,$A120,'Sekt-2.p'!$D:$D,$D120)+SUMIFS('Sekt-2.p'!$L:$L,'Sekt-2.p'!$A:$A,1,'Sekt-2.p'!$B:$B,$A120,'Sekt-2.p'!$J:$J,$D120)+SUMIFS('Sekt-2.p'!$R:$R,'Sekt-2.p'!$A:$A,1,'Sekt-2.p'!$B:$B,$A120,'Sekt-2.p'!$P:$P,$D120)+SUMIFS('Sekt-2.p'!$X:$X,'Sekt-2.p'!$A:$A,1,'Sekt-2.p'!$B:$B,$A120,'Sekt-2.p'!$V:$V,$D120)+SUMIFS('Sekt-2.p'!$AD:$AD,'Sekt-2.p'!$A:$A,1,'Sekt-2.p'!$B:$B,$A120,'Sekt-2.p'!$AA:$AA,$D120)</f>
        <v>0</v>
      </c>
      <c r="P120" s="198"/>
      <c r="Q120" s="183">
        <f>SUMIFS('Sekt-2.p'!$E:$E,'Sekt-2.p'!$A:$A,2,'Sekt-2.p'!$B:$B,$A120,'Sekt-2.p'!$D:$D,$D120)+SUMIFS('Sekt-2.p'!$K:$K,'Sekt-2.p'!$A:$A,2,'Sekt-2.p'!$B:$B,$A120,'Sekt-2.p'!$J:$J,$D120)+SUMIFS('Sekt-2.p'!$Q:$Q,'Sekt-2.p'!$A:$A,2,'Sekt-2.p'!$B:$B,$A120,'Sekt-2.p'!$P:$P,$D120)+SUMIFS('Sekt-2.p'!$W:$W,'Sekt-2.p'!$A:$A,2,'Sekt-2.p'!$B:$B,$A120,'Sekt-2.p'!$V:$V,$D120)+SUMIFS('Sekt-2.p'!$AC:$AC,'Sekt-2.p'!$A:$A,2,'Sekt-2.p'!$B:$B,$A120,'Sekt-2.p'!$AA:$AA,$D120)</f>
        <v>0</v>
      </c>
      <c r="R120" s="253">
        <f>SUMIFS('Sekt-2.p'!$F:$F,'Sekt-2.p'!$A:$A,2,'Sekt-2.p'!$B:$B,$A120,'Sekt-2.p'!$D:$D,$D120)+SUMIFS('Sekt-2.p'!$L:$L,'Sekt-2.p'!$A:$A,2,'Sekt-2.p'!$B:$B,$A120,'Sekt-2.p'!$J:$J,$D120)+SUMIFS('Sekt-2.p'!$R:$R,'Sekt-2.p'!$A:$A,2,'Sekt-2.p'!$B:$B,$A120,'Sekt-2.p'!$P:$P,$D120)+SUMIFS('Sekt-2.p'!$X:$X,'Sekt-2.p'!$A:$A,2,'Sekt-2.p'!$B:$B,$A120,'Sekt-2.p'!$V:$V,$D120)+SUMIFS('Sekt-2.p'!$AD:$AD,'Sekt-2.p'!$A:$A,2,'Sekt-2.p'!$B:$B,$A120,'Sekt-2.p'!$AA:$AA,$D120)</f>
        <v>0</v>
      </c>
      <c r="S120" s="184">
        <f t="shared" si="22"/>
        <v>0</v>
      </c>
      <c r="T120" s="185">
        <f t="shared" si="23"/>
        <v>0</v>
      </c>
      <c r="U120" s="189"/>
      <c r="V120" s="183">
        <f>SUMIFS('Sekt-3.p'!$E:$E,'Sekt-3.p'!$A:$A,1,'Sekt-3.p'!$B:$B,$A120,'Sekt-3.p'!$D:$D,$D120)+SUMIFS('Sekt-3.p'!$K:$K,'Sekt-3.p'!$A:$A,1,'Sekt-3.p'!$B:$B,$A120,'Sekt-3.p'!$J:$J,$D120)+SUMIFS('Sekt-3.p'!$Q:$Q,'Sekt-3.p'!$A:$A,1,'Sekt-3.p'!$B:$B,$A120,'Sekt-3.p'!$P:$P,$D120)+SUMIFS('Sekt-3.p'!$W:$W,'Sekt-3.p'!$A:$A,1,'Sekt-3.p'!$B:$B,$A120,'Sekt-3.p'!$V:$V,$D120)+SUMIFS('Sekt-3.p'!$AC:$AC,'Sekt-3.p'!$A:$A,1,'Sekt-3.p'!$B:$B,$A120,'Sekt-3.p'!$AA:$AA,$D120)</f>
        <v>0</v>
      </c>
      <c r="W120" s="252">
        <f>SUMIFS('Sekt-3.p'!$F:$F,'Sekt-3.p'!$A:$A,1,'Sekt-3.p'!$B:$B,$A120,'Sekt-3.p'!$D:$D,$D120)+SUMIFS('Sekt-3.p'!$L:$L,'Sekt-3.p'!$A:$A,1,'Sekt-3.p'!$B:$B,$A120,'Sekt-3.p'!$J:$J,$D120)+SUMIFS('Sekt-3.p'!$R:$R,'Sekt-3.p'!$A:$A,1,'Sekt-3.p'!$B:$B,$A120,'Sekt-3.p'!$P:$P,$D120)+SUMIFS('Sekt-3.p'!$X:$X,'Sekt-3.p'!$A:$A,1,'Sekt-3.p'!$B:$B,$A120,'Sekt-3.p'!$V:$V,$D120)+SUMIFS('Sekt-3.p'!$AD:$AD,'Sekt-3.p'!$A:$A,1,'Sekt-3.p'!$B:$B,$A120,'Sekt-3.p'!$AA:$AA,$D120)</f>
        <v>0</v>
      </c>
      <c r="X120" s="198"/>
      <c r="Y120" s="183">
        <f>SUMIFS('Sekt-3.p'!$E:$E,'Sekt-3.p'!$A:$A,2,'Sekt-3.p'!$B:$B,$A120,'Sekt-3.p'!$D:$D,$D120)+SUMIFS('Sekt-3.p'!$K:$K,'Sekt-3.p'!$A:$A,2,'Sekt-3.p'!$B:$B,$A120,'Sekt-3.p'!$J:$J,$D120)+SUMIFS('Sekt-3.p'!$Q:$Q,'Sekt-3.p'!$A:$A,2,'Sekt-3.p'!$B:$B,$A120,'Sekt-3.p'!$P:$P,$D120)+SUMIFS('Sekt-3.p'!$W:$W,'Sekt-3.p'!$A:$A,2,'Sekt-3.p'!$B:$B,$A120,'Sekt-3.p'!$V:$V,$D120)+SUMIFS('Sekt-3.p'!$AC:$AC,'Sekt-3.p'!$A:$A,2,'Sekt-3.p'!$B:$B,$A120,'Sekt-3.p'!$AA:$AA,$D120)</f>
        <v>0</v>
      </c>
      <c r="Z120" s="252">
        <f>SUMIFS('Sekt-3.p'!$F:$F,'Sekt-3.p'!$A:$A,2,'Sekt-3.p'!$B:$B,$A120,'Sekt-3.p'!$D:$D,$D120)+SUMIFS('Sekt-3.p'!$L:$L,'Sekt-3.p'!$A:$A,2,'Sekt-3.p'!$B:$B,$A120,'Sekt-3.p'!$J:$J,$D120)+SUMIFS('Sekt-3.p'!$R:$R,'Sekt-3.p'!$A:$A,2,'Sekt-3.p'!$B:$B,$A120,'Sekt-3.p'!$P:$P,$D120)+SUMIFS('Sekt-3.p'!$X:$X,'Sekt-3.p'!$A:$A,2,'Sekt-3.p'!$B:$B,$A120,'Sekt-3.p'!$V:$V,$D120)+SUMIFS('Sekt-3.p'!$AD:$AD,'Sekt-3.p'!$A:$A,2,'Sekt-3.p'!$B:$B,$A120,'Sekt-3.p'!$AA:$AA,$D120)</f>
        <v>0</v>
      </c>
      <c r="AA120" s="184">
        <f t="shared" si="24"/>
        <v>0</v>
      </c>
      <c r="AB120" s="254">
        <f t="shared" si="25"/>
        <v>0</v>
      </c>
      <c r="AC120" s="189"/>
      <c r="AD120" s="183">
        <f>SUMIFS('Sekt-4.p'!$E:$E,'Sekt-4.p'!$A:$A,1,'Sekt-4.p'!$B:$B,$A120,'Sekt-4.p'!$D:$D,$D120)+SUMIFS('Sekt-4.p'!$K:$K,'Sekt-4.p'!$A:$A,1,'Sekt-4.p'!$B:$B,$A120,'Sekt-4.p'!$J:$J,$D120)+SUMIFS('Sekt-4.p'!$Q:$Q,'Sekt-4.p'!$A:$A,1,'Sekt-4.p'!$B:$B,$A120,'Sekt-4.p'!$P:$P,$D120)+SUMIFS('Sekt-4.p'!$W:$W,'Sekt-4.p'!$A:$A,1,'Sekt-4.p'!$B:$B,$A120,'Sekt-4.p'!$V:$V,$D120)+SUMIFS('Sekt-4.p'!$AC:$AC,'Sekt-4.p'!$A:$A,1,'Sekt-4.p'!$B:$B,$A120,'Sekt-4.p'!$AA:$AA,$D120)</f>
        <v>0</v>
      </c>
      <c r="AE120" s="252">
        <f>SUMIFS('Sekt-4.p'!$F:$F,'Sekt-4.p'!$A:$A,1,'Sekt-4.p'!$B:$B,$A120,'Sekt-4.p'!$D:$D,$D120)+SUMIFS('Sekt-4.p'!$L:$L,'Sekt-4.p'!$A:$A,1,'Sekt-4.p'!$B:$B,$A120,'Sekt-4.p'!$J:$J,$D120)+SUMIFS('Sekt-4.p'!$R:$R,'Sekt-4.p'!$A:$A,1,'Sekt-4.p'!$B:$B,$A120,'Sekt-4.p'!$P:$P,$D120)+SUMIFS('Sekt-4.p'!$X:$X,'Sekt-4.p'!$A:$A,1,'Sekt-4.p'!$B:$B,$A120,'Sekt-4.p'!$V:$V,$D120)+SUMIFS('Sekt-4.p'!$AD:$AD,'Sekt-4.p'!$A:$A,1,'Sekt-4.p'!$B:$B,$A120,'Sekt-4.p'!$AA:$AA,$D120)</f>
        <v>0</v>
      </c>
      <c r="AF120" s="198"/>
      <c r="AG120" s="183">
        <f>SUMIFS('Sekt-4.p'!$E:$E,'Sekt-4.p'!$A:$A,1,'Sekt-4.p'!$B:$B,$A120,'Sekt-4.p'!$D:$D,$D120)+SUMIFS('Sekt-4.p'!$K:$K,'Sekt-4.p'!$A:$A,1,'Sekt-4.p'!$B:$B,$A120,'Sekt-4.p'!$J:$J,$D120)+SUMIFS('Sekt-4.p'!$Q:$Q,'Sekt-4.p'!$A:$A,1,'Sekt-4.p'!$B:$B,$A120,'Sekt-4.p'!$P:$P,$D120)+SUMIFS('Sekt-4.p'!$W:$W,'Sekt-4.p'!$A:$A,1,'Sekt-4.p'!$B:$B,$A120,'Sekt-4.p'!$V:$V,$D120)+SUMIFS('Sekt-4.p'!$AC:$AC,'Sekt-4.p'!$A:$A,1,'Sekt-4.p'!$B:$B,$A120,'Sekt-4.p'!$AA:$AA,$D120)</f>
        <v>0</v>
      </c>
      <c r="AH120" s="252">
        <f>SUMIFS('Sekt-4.p'!$F:$F,'Sekt-4.p'!$A:$A,1,'Sekt-4.p'!$B:$B,$A120,'Sekt-4.p'!$D:$D,$D120)+SUMIFS('Sekt-4.p'!$L:$L,'Sekt-4.p'!$A:$A,1,'Sekt-4.p'!$B:$B,$A120,'Sekt-4.p'!$J:$J,$D120)+SUMIFS('Sekt-4.p'!$R:$R,'Sekt-4.p'!$A:$A,1,'Sekt-4.p'!$B:$B,$A120,'Sekt-4.p'!$P:$P,$D120)+SUMIFS('Sekt-4.p'!$X:$X,'Sekt-4.p'!$A:$A,1,'Sekt-4.p'!$B:$B,$A120,'Sekt-4.p'!$V:$V,$D120)+SUMIFS('Sekt-4.p'!$AD:$AD,'Sekt-4.p'!$A:$A,1,'Sekt-4.p'!$B:$B,$A120,'Sekt-4.p'!$AA:$AA,$D120)</f>
        <v>0</v>
      </c>
      <c r="AI120" s="184">
        <f t="shared" si="26"/>
        <v>0</v>
      </c>
      <c r="AJ120" s="257">
        <f t="shared" si="27"/>
        <v>0</v>
      </c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</row>
    <row r="121" spans="1:51" ht="12.75" customHeight="1" x14ac:dyDescent="0.15">
      <c r="A121" s="173"/>
      <c r="B121" s="217">
        <f>COUNTIF(C$10:C121,C121)</f>
        <v>0</v>
      </c>
      <c r="C121" s="219"/>
      <c r="D121" s="209"/>
      <c r="E121" s="189"/>
      <c r="F121" s="183">
        <f>SUMIFS('Sekt-1.p'!$E:$E,'Sekt-1.p'!$A:$A,1,'Sekt-1.p'!$B:$B,$A121,'Sekt-1.p'!$D:$D,$D121)+SUMIFS('Sekt-1.p'!$K:$K,'Sekt-1.p'!$A:$A,1,'Sekt-1.p'!$B:$B,$A121,'Sekt-1.p'!$J:$J,$D121)+SUMIFS('Sekt-1.p'!$Q:$Q,'Sekt-1.p'!$A:$A,1,'Sekt-1.p'!$B:$B,$A121,'Sekt-1.p'!$P:$P,$D121)+SUMIFS('Sekt-1.p'!$W:$W,'Sekt-1.p'!$A:$A,1,'Sekt-1.p'!$B:$B,$A121,'Sekt-1.p'!$V:$V,$D121)+SUMIFS('Sekt-1.p'!$AC:$AC,'Sekt-1.p'!$A:$A,1,'Sekt-1.p'!$B:$B,$A121,'Sekt-1.p'!$AA:$AA,$D121)</f>
        <v>0</v>
      </c>
      <c r="G121" s="252">
        <f>SUMIFS('Sekt-1.p'!$F:$F,'Sekt-1.p'!$A:$A,1,'Sekt-1.p'!$B:$B,$A121,'Sekt-1.p'!$D:$D,$D121)+SUMIFS('Sekt-1.p'!$L:$L,'Sekt-1.p'!$A:$A,1,'Sekt-1.p'!$B:$B,$A121,'Sekt-1.p'!$J:$J,$D121)+SUMIFS('Sekt-1.p'!$R:$R,'Sekt-1.p'!$A:$A,1,'Sekt-1.p'!$B:$B,$A121,'Sekt-1.p'!$P:$P,$D121)+SUMIFS('Sekt-1.p'!$X:$X,'Sekt-1.p'!$A:$A,1,'Sekt-1.p'!$B:$B,$A121,'Sekt-1.p'!$V:$V,$D121)+SUMIFS('Sekt-1.p'!$AD:$AD,'Sekt-1.p'!$A:$A,1,'Sekt-1.p'!$B:$B,$A121,'Sekt-1.p'!$AA:$AA,$D121)</f>
        <v>0</v>
      </c>
      <c r="H121" s="198"/>
      <c r="I121" s="183">
        <f>SUMIFS('Sekt-1.p'!$E:$E,'Sekt-1.p'!$A:$A,2,'Sekt-1.p'!$B:$B,$A121,'Sekt-1.p'!$D:$D,$D121)+SUMIFS('Sekt-1.p'!$K:$K,'Sekt-1.p'!$A:$A,2,'Sekt-1.p'!$B:$B,$A121,'Sekt-1.p'!$J:$J,$D121)+SUMIFS('Sekt-1.p'!$Q:$Q,'Sekt-1.p'!$A:$A,2,'Sekt-1.p'!$B:$B,$A121,'Sekt-1.p'!$P:$P,$D121)+SUMIFS('Sekt-1.p'!$W:$W,'Sekt-1.p'!$A:$A,2,'Sekt-1.p'!$B:$B,$A121,'Sekt-1.p'!$V:$V,$D121)+SUMIFS('Sekt-1.p'!$AC:$AC,'Sekt-1.p'!$A:$A,2,'Sekt-1.p'!$B:$B,$A121,'Sekt-1.p'!$AA:$AA,$D121)</f>
        <v>0</v>
      </c>
      <c r="J121" s="253">
        <f>SUMIFS('Sekt-1.p'!$F:$F,'Sekt-1.p'!$A:$A,2,'Sekt-1.p'!$B:$B,$A121,'Sekt-1.p'!$D:$D,$D121)+SUMIFS('Sekt-1.p'!$L:$L,'Sekt-1.p'!$A:$A,2,'Sekt-1.p'!$B:$B,$A121,'Sekt-1.p'!$J:$J,$D121)+SUMIFS('Sekt-1.p'!$R:$R,'Sekt-1.p'!$A:$A,2,'Sekt-1.p'!$B:$B,$A121,'Sekt-1.p'!$P:$P,$D121)+SUMIFS('Sekt-1.p'!$X:$X,'Sekt-1.p'!$A:$A,2,'Sekt-1.p'!$B:$B,$A121,'Sekt-1.p'!$V:$V,$D121)+SUMIFS('Sekt-1.p'!$AD:$AD,'Sekt-1.p'!$A:$A,2,'Sekt-1.p'!$B:$B,$A121,'Sekt-1.p'!$AA:$AA,$D121)</f>
        <v>0</v>
      </c>
      <c r="K121" s="184">
        <f t="shared" si="28"/>
        <v>0</v>
      </c>
      <c r="L121" s="185">
        <f t="shared" si="29"/>
        <v>0</v>
      </c>
      <c r="M121" s="190"/>
      <c r="N121" s="183">
        <f>SUMIFS('Sekt-2.p'!$E:$E,'Sekt-2.p'!$A:$A,1,'Sekt-2.p'!$B:$B,$A121,'Sekt-2.p'!$D:$D,$D121)+SUMIFS('Sekt-2.p'!$K:$K,'Sekt-2.p'!$A:$A,1,'Sekt-2.p'!$B:$B,$A121,'Sekt-2.p'!$J:$J,$D121)+SUMIFS('Sekt-2.p'!$Q:$Q,'Sekt-2.p'!$A:$A,1,'Sekt-2.p'!$B:$B,$A121,'Sekt-2.p'!$P:$P,$D121)+SUMIFS('Sekt-2.p'!$W:$W,'Sekt-2.p'!$A:$A,1,'Sekt-2.p'!$B:$B,$A121,'Sekt-2.p'!$V:$V,$D121)+SUMIFS('Sekt-2.p'!$AC:$AC,'Sekt-2.p'!$A:$A,1,'Sekt-2.p'!$B:$B,$A121,'Sekt-2.p'!$AA:$AA,$D121)</f>
        <v>0</v>
      </c>
      <c r="O121" s="252">
        <f>SUMIFS('Sekt-2.p'!$F:$F,'Sekt-2.p'!$A:$A,1,'Sekt-2.p'!$B:$B,$A121,'Sekt-2.p'!$D:$D,$D121)+SUMIFS('Sekt-2.p'!$L:$L,'Sekt-2.p'!$A:$A,1,'Sekt-2.p'!$B:$B,$A121,'Sekt-2.p'!$J:$J,$D121)+SUMIFS('Sekt-2.p'!$R:$R,'Sekt-2.p'!$A:$A,1,'Sekt-2.p'!$B:$B,$A121,'Sekt-2.p'!$P:$P,$D121)+SUMIFS('Sekt-2.p'!$X:$X,'Sekt-2.p'!$A:$A,1,'Sekt-2.p'!$B:$B,$A121,'Sekt-2.p'!$V:$V,$D121)+SUMIFS('Sekt-2.p'!$AD:$AD,'Sekt-2.p'!$A:$A,1,'Sekt-2.p'!$B:$B,$A121,'Sekt-2.p'!$AA:$AA,$D121)</f>
        <v>0</v>
      </c>
      <c r="P121" s="198"/>
      <c r="Q121" s="183">
        <f>SUMIFS('Sekt-2.p'!$E:$E,'Sekt-2.p'!$A:$A,2,'Sekt-2.p'!$B:$B,$A121,'Sekt-2.p'!$D:$D,$D121)+SUMIFS('Sekt-2.p'!$K:$K,'Sekt-2.p'!$A:$A,2,'Sekt-2.p'!$B:$B,$A121,'Sekt-2.p'!$J:$J,$D121)+SUMIFS('Sekt-2.p'!$Q:$Q,'Sekt-2.p'!$A:$A,2,'Sekt-2.p'!$B:$B,$A121,'Sekt-2.p'!$P:$P,$D121)+SUMIFS('Sekt-2.p'!$W:$W,'Sekt-2.p'!$A:$A,2,'Sekt-2.p'!$B:$B,$A121,'Sekt-2.p'!$V:$V,$D121)+SUMIFS('Sekt-2.p'!$AC:$AC,'Sekt-2.p'!$A:$A,2,'Sekt-2.p'!$B:$B,$A121,'Sekt-2.p'!$AA:$AA,$D121)</f>
        <v>0</v>
      </c>
      <c r="R121" s="253">
        <f>SUMIFS('Sekt-2.p'!$F:$F,'Sekt-2.p'!$A:$A,2,'Sekt-2.p'!$B:$B,$A121,'Sekt-2.p'!$D:$D,$D121)+SUMIFS('Sekt-2.p'!$L:$L,'Sekt-2.p'!$A:$A,2,'Sekt-2.p'!$B:$B,$A121,'Sekt-2.p'!$J:$J,$D121)+SUMIFS('Sekt-2.p'!$R:$R,'Sekt-2.p'!$A:$A,2,'Sekt-2.p'!$B:$B,$A121,'Sekt-2.p'!$P:$P,$D121)+SUMIFS('Sekt-2.p'!$X:$X,'Sekt-2.p'!$A:$A,2,'Sekt-2.p'!$B:$B,$A121,'Sekt-2.p'!$V:$V,$D121)+SUMIFS('Sekt-2.p'!$AD:$AD,'Sekt-2.p'!$A:$A,2,'Sekt-2.p'!$B:$B,$A121,'Sekt-2.p'!$AA:$AA,$D121)</f>
        <v>0</v>
      </c>
      <c r="S121" s="184">
        <f t="shared" si="22"/>
        <v>0</v>
      </c>
      <c r="T121" s="185">
        <f t="shared" si="23"/>
        <v>0</v>
      </c>
      <c r="U121" s="189"/>
      <c r="V121" s="183">
        <f>SUMIFS('Sekt-3.p'!$E:$E,'Sekt-3.p'!$A:$A,1,'Sekt-3.p'!$B:$B,$A121,'Sekt-3.p'!$D:$D,$D121)+SUMIFS('Sekt-3.p'!$K:$K,'Sekt-3.p'!$A:$A,1,'Sekt-3.p'!$B:$B,$A121,'Sekt-3.p'!$J:$J,$D121)+SUMIFS('Sekt-3.p'!$Q:$Q,'Sekt-3.p'!$A:$A,1,'Sekt-3.p'!$B:$B,$A121,'Sekt-3.p'!$P:$P,$D121)+SUMIFS('Sekt-3.p'!$W:$W,'Sekt-3.p'!$A:$A,1,'Sekt-3.p'!$B:$B,$A121,'Sekt-3.p'!$V:$V,$D121)+SUMIFS('Sekt-3.p'!$AC:$AC,'Sekt-3.p'!$A:$A,1,'Sekt-3.p'!$B:$B,$A121,'Sekt-3.p'!$AA:$AA,$D121)</f>
        <v>0</v>
      </c>
      <c r="W121" s="252">
        <f>SUMIFS('Sekt-3.p'!$F:$F,'Sekt-3.p'!$A:$A,1,'Sekt-3.p'!$B:$B,$A121,'Sekt-3.p'!$D:$D,$D121)+SUMIFS('Sekt-3.p'!$L:$L,'Sekt-3.p'!$A:$A,1,'Sekt-3.p'!$B:$B,$A121,'Sekt-3.p'!$J:$J,$D121)+SUMIFS('Sekt-3.p'!$R:$R,'Sekt-3.p'!$A:$A,1,'Sekt-3.p'!$B:$B,$A121,'Sekt-3.p'!$P:$P,$D121)+SUMIFS('Sekt-3.p'!$X:$X,'Sekt-3.p'!$A:$A,1,'Sekt-3.p'!$B:$B,$A121,'Sekt-3.p'!$V:$V,$D121)+SUMIFS('Sekt-3.p'!$AD:$AD,'Sekt-3.p'!$A:$A,1,'Sekt-3.p'!$B:$B,$A121,'Sekt-3.p'!$AA:$AA,$D121)</f>
        <v>0</v>
      </c>
      <c r="X121" s="198"/>
      <c r="Y121" s="183">
        <f>SUMIFS('Sekt-3.p'!$E:$E,'Sekt-3.p'!$A:$A,2,'Sekt-3.p'!$B:$B,$A121,'Sekt-3.p'!$D:$D,$D121)+SUMIFS('Sekt-3.p'!$K:$K,'Sekt-3.p'!$A:$A,2,'Sekt-3.p'!$B:$B,$A121,'Sekt-3.p'!$J:$J,$D121)+SUMIFS('Sekt-3.p'!$Q:$Q,'Sekt-3.p'!$A:$A,2,'Sekt-3.p'!$B:$B,$A121,'Sekt-3.p'!$P:$P,$D121)+SUMIFS('Sekt-3.p'!$W:$W,'Sekt-3.p'!$A:$A,2,'Sekt-3.p'!$B:$B,$A121,'Sekt-3.p'!$V:$V,$D121)+SUMIFS('Sekt-3.p'!$AC:$AC,'Sekt-3.p'!$A:$A,2,'Sekt-3.p'!$B:$B,$A121,'Sekt-3.p'!$AA:$AA,$D121)</f>
        <v>0</v>
      </c>
      <c r="Z121" s="252">
        <f>SUMIFS('Sekt-3.p'!$F:$F,'Sekt-3.p'!$A:$A,2,'Sekt-3.p'!$B:$B,$A121,'Sekt-3.p'!$D:$D,$D121)+SUMIFS('Sekt-3.p'!$L:$L,'Sekt-3.p'!$A:$A,2,'Sekt-3.p'!$B:$B,$A121,'Sekt-3.p'!$J:$J,$D121)+SUMIFS('Sekt-3.p'!$R:$R,'Sekt-3.p'!$A:$A,2,'Sekt-3.p'!$B:$B,$A121,'Sekt-3.p'!$P:$P,$D121)+SUMIFS('Sekt-3.p'!$X:$X,'Sekt-3.p'!$A:$A,2,'Sekt-3.p'!$B:$B,$A121,'Sekt-3.p'!$V:$V,$D121)+SUMIFS('Sekt-3.p'!$AD:$AD,'Sekt-3.p'!$A:$A,2,'Sekt-3.p'!$B:$B,$A121,'Sekt-3.p'!$AA:$AA,$D121)</f>
        <v>0</v>
      </c>
      <c r="AA121" s="184">
        <f t="shared" si="24"/>
        <v>0</v>
      </c>
      <c r="AB121" s="254">
        <f t="shared" si="25"/>
        <v>0</v>
      </c>
      <c r="AC121" s="189"/>
      <c r="AD121" s="183">
        <f>SUMIFS('Sekt-4.p'!$E:$E,'Sekt-4.p'!$A:$A,1,'Sekt-4.p'!$B:$B,$A121,'Sekt-4.p'!$D:$D,$D121)+SUMIFS('Sekt-4.p'!$K:$K,'Sekt-4.p'!$A:$A,1,'Sekt-4.p'!$B:$B,$A121,'Sekt-4.p'!$J:$J,$D121)+SUMIFS('Sekt-4.p'!$Q:$Q,'Sekt-4.p'!$A:$A,1,'Sekt-4.p'!$B:$B,$A121,'Sekt-4.p'!$P:$P,$D121)+SUMIFS('Sekt-4.p'!$W:$W,'Sekt-4.p'!$A:$A,1,'Sekt-4.p'!$B:$B,$A121,'Sekt-4.p'!$V:$V,$D121)+SUMIFS('Sekt-4.p'!$AC:$AC,'Sekt-4.p'!$A:$A,1,'Sekt-4.p'!$B:$B,$A121,'Sekt-4.p'!$AA:$AA,$D121)</f>
        <v>0</v>
      </c>
      <c r="AE121" s="252">
        <f>SUMIFS('Sekt-4.p'!$F:$F,'Sekt-4.p'!$A:$A,1,'Sekt-4.p'!$B:$B,$A121,'Sekt-4.p'!$D:$D,$D121)+SUMIFS('Sekt-4.p'!$L:$L,'Sekt-4.p'!$A:$A,1,'Sekt-4.p'!$B:$B,$A121,'Sekt-4.p'!$J:$J,$D121)+SUMIFS('Sekt-4.p'!$R:$R,'Sekt-4.p'!$A:$A,1,'Sekt-4.p'!$B:$B,$A121,'Sekt-4.p'!$P:$P,$D121)+SUMIFS('Sekt-4.p'!$X:$X,'Sekt-4.p'!$A:$A,1,'Sekt-4.p'!$B:$B,$A121,'Sekt-4.p'!$V:$V,$D121)+SUMIFS('Sekt-4.p'!$AD:$AD,'Sekt-4.p'!$A:$A,1,'Sekt-4.p'!$B:$B,$A121,'Sekt-4.p'!$AA:$AA,$D121)</f>
        <v>0</v>
      </c>
      <c r="AF121" s="198"/>
      <c r="AG121" s="183">
        <f>SUMIFS('Sekt-4.p'!$E:$E,'Sekt-4.p'!$A:$A,1,'Sekt-4.p'!$B:$B,$A121,'Sekt-4.p'!$D:$D,$D121)+SUMIFS('Sekt-4.p'!$K:$K,'Sekt-4.p'!$A:$A,1,'Sekt-4.p'!$B:$B,$A121,'Sekt-4.p'!$J:$J,$D121)+SUMIFS('Sekt-4.p'!$Q:$Q,'Sekt-4.p'!$A:$A,1,'Sekt-4.p'!$B:$B,$A121,'Sekt-4.p'!$P:$P,$D121)+SUMIFS('Sekt-4.p'!$W:$W,'Sekt-4.p'!$A:$A,1,'Sekt-4.p'!$B:$B,$A121,'Sekt-4.p'!$V:$V,$D121)+SUMIFS('Sekt-4.p'!$AC:$AC,'Sekt-4.p'!$A:$A,1,'Sekt-4.p'!$B:$B,$A121,'Sekt-4.p'!$AA:$AA,$D121)</f>
        <v>0</v>
      </c>
      <c r="AH121" s="252">
        <f>SUMIFS('Sekt-4.p'!$F:$F,'Sekt-4.p'!$A:$A,1,'Sekt-4.p'!$B:$B,$A121,'Sekt-4.p'!$D:$D,$D121)+SUMIFS('Sekt-4.p'!$L:$L,'Sekt-4.p'!$A:$A,1,'Sekt-4.p'!$B:$B,$A121,'Sekt-4.p'!$J:$J,$D121)+SUMIFS('Sekt-4.p'!$R:$R,'Sekt-4.p'!$A:$A,1,'Sekt-4.p'!$B:$B,$A121,'Sekt-4.p'!$P:$P,$D121)+SUMIFS('Sekt-4.p'!$X:$X,'Sekt-4.p'!$A:$A,1,'Sekt-4.p'!$B:$B,$A121,'Sekt-4.p'!$V:$V,$D121)+SUMIFS('Sekt-4.p'!$AD:$AD,'Sekt-4.p'!$A:$A,1,'Sekt-4.p'!$B:$B,$A121,'Sekt-4.p'!$AA:$AA,$D121)</f>
        <v>0</v>
      </c>
      <c r="AI121" s="184">
        <f t="shared" si="26"/>
        <v>0</v>
      </c>
      <c r="AJ121" s="257">
        <f t="shared" si="27"/>
        <v>0</v>
      </c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</row>
    <row r="122" spans="1:51" ht="12.75" customHeight="1" x14ac:dyDescent="0.15">
      <c r="A122" s="173"/>
      <c r="B122" s="218">
        <f>COUNTIF(C$10:C122,C122)</f>
        <v>0</v>
      </c>
      <c r="C122" s="224"/>
      <c r="D122" s="214"/>
      <c r="E122" s="199"/>
      <c r="F122" s="183">
        <f>SUMIFS('Sekt-1.p'!$E:$E,'Sekt-1.p'!$A:$A,1,'Sekt-1.p'!$B:$B,$A122,'Sekt-1.p'!$D:$D,$D122)+SUMIFS('Sekt-1.p'!$K:$K,'Sekt-1.p'!$A:$A,1,'Sekt-1.p'!$B:$B,$A122,'Sekt-1.p'!$J:$J,$D122)+SUMIFS('Sekt-1.p'!$Q:$Q,'Sekt-1.p'!$A:$A,1,'Sekt-1.p'!$B:$B,$A122,'Sekt-1.p'!$P:$P,$D122)+SUMIFS('Sekt-1.p'!$W:$W,'Sekt-1.p'!$A:$A,1,'Sekt-1.p'!$B:$B,$A122,'Sekt-1.p'!$V:$V,$D122)+SUMIFS('Sekt-1.p'!$AC:$AC,'Sekt-1.p'!$A:$A,1,'Sekt-1.p'!$B:$B,$A122,'Sekt-1.p'!$AA:$AA,$D122)</f>
        <v>0</v>
      </c>
      <c r="G122" s="252">
        <f>SUMIFS('Sekt-1.p'!$F:$F,'Sekt-1.p'!$A:$A,1,'Sekt-1.p'!$B:$B,$A122,'Sekt-1.p'!$D:$D,$D122)+SUMIFS('Sekt-1.p'!$L:$L,'Sekt-1.p'!$A:$A,1,'Sekt-1.p'!$B:$B,$A122,'Sekt-1.p'!$J:$J,$D122)+SUMIFS('Sekt-1.p'!$R:$R,'Sekt-1.p'!$A:$A,1,'Sekt-1.p'!$B:$B,$A122,'Sekt-1.p'!$P:$P,$D122)+SUMIFS('Sekt-1.p'!$X:$X,'Sekt-1.p'!$A:$A,1,'Sekt-1.p'!$B:$B,$A122,'Sekt-1.p'!$V:$V,$D122)+SUMIFS('Sekt-1.p'!$AD:$AD,'Sekt-1.p'!$A:$A,1,'Sekt-1.p'!$B:$B,$A122,'Sekt-1.p'!$AA:$AA,$D122)</f>
        <v>0</v>
      </c>
      <c r="H122" s="200"/>
      <c r="I122" s="183">
        <f>SUMIFS('Sekt-1.p'!$E:$E,'Sekt-1.p'!$A:$A,2,'Sekt-1.p'!$B:$B,$A122,'Sekt-1.p'!$D:$D,$D122)+SUMIFS('Sekt-1.p'!$K:$K,'Sekt-1.p'!$A:$A,2,'Sekt-1.p'!$B:$B,$A122,'Sekt-1.p'!$J:$J,$D122)+SUMIFS('Sekt-1.p'!$Q:$Q,'Sekt-1.p'!$A:$A,2,'Sekt-1.p'!$B:$B,$A122,'Sekt-1.p'!$P:$P,$D122)+SUMIFS('Sekt-1.p'!$W:$W,'Sekt-1.p'!$A:$A,2,'Sekt-1.p'!$B:$B,$A122,'Sekt-1.p'!$V:$V,$D122)+SUMIFS('Sekt-1.p'!$AC:$AC,'Sekt-1.p'!$A:$A,2,'Sekt-1.p'!$B:$B,$A122,'Sekt-1.p'!$AA:$AA,$D122)</f>
        <v>0</v>
      </c>
      <c r="J122" s="253">
        <f>SUMIFS('Sekt-1.p'!$F:$F,'Sekt-1.p'!$A:$A,2,'Sekt-1.p'!$B:$B,$A122,'Sekt-1.p'!$D:$D,$D122)+SUMIFS('Sekt-1.p'!$L:$L,'Sekt-1.p'!$A:$A,2,'Sekt-1.p'!$B:$B,$A122,'Sekt-1.p'!$J:$J,$D122)+SUMIFS('Sekt-1.p'!$R:$R,'Sekt-1.p'!$A:$A,2,'Sekt-1.p'!$B:$B,$A122,'Sekt-1.p'!$P:$P,$D122)+SUMIFS('Sekt-1.p'!$X:$X,'Sekt-1.p'!$A:$A,2,'Sekt-1.p'!$B:$B,$A122,'Sekt-1.p'!$V:$V,$D122)+SUMIFS('Sekt-1.p'!$AD:$AD,'Sekt-1.p'!$A:$A,2,'Sekt-1.p'!$B:$B,$A122,'Sekt-1.p'!$AA:$AA,$D122)</f>
        <v>0</v>
      </c>
      <c r="K122" s="184">
        <f t="shared" si="28"/>
        <v>0</v>
      </c>
      <c r="L122" s="185">
        <f t="shared" si="29"/>
        <v>0</v>
      </c>
      <c r="M122" s="201"/>
      <c r="N122" s="183">
        <f>SUMIFS('Sekt-2.p'!$E:$E,'Sekt-2.p'!$A:$A,1,'Sekt-2.p'!$B:$B,$A122,'Sekt-2.p'!$D:$D,$D122)+SUMIFS('Sekt-2.p'!$K:$K,'Sekt-2.p'!$A:$A,1,'Sekt-2.p'!$B:$B,$A122,'Sekt-2.p'!$J:$J,$D122)+SUMIFS('Sekt-2.p'!$Q:$Q,'Sekt-2.p'!$A:$A,1,'Sekt-2.p'!$B:$B,$A122,'Sekt-2.p'!$P:$P,$D122)+SUMIFS('Sekt-2.p'!$W:$W,'Sekt-2.p'!$A:$A,1,'Sekt-2.p'!$B:$B,$A122,'Sekt-2.p'!$V:$V,$D122)+SUMIFS('Sekt-2.p'!$AC:$AC,'Sekt-2.p'!$A:$A,1,'Sekt-2.p'!$B:$B,$A122,'Sekt-2.p'!$AA:$AA,$D122)</f>
        <v>0</v>
      </c>
      <c r="O122" s="252">
        <f>SUMIFS('Sekt-2.p'!$F:$F,'Sekt-2.p'!$A:$A,1,'Sekt-2.p'!$B:$B,$A122,'Sekt-2.p'!$D:$D,$D122)+SUMIFS('Sekt-2.p'!$L:$L,'Sekt-2.p'!$A:$A,1,'Sekt-2.p'!$B:$B,$A122,'Sekt-2.p'!$J:$J,$D122)+SUMIFS('Sekt-2.p'!$R:$R,'Sekt-2.p'!$A:$A,1,'Sekt-2.p'!$B:$B,$A122,'Sekt-2.p'!$P:$P,$D122)+SUMIFS('Sekt-2.p'!$X:$X,'Sekt-2.p'!$A:$A,1,'Sekt-2.p'!$B:$B,$A122,'Sekt-2.p'!$V:$V,$D122)+SUMIFS('Sekt-2.p'!$AD:$AD,'Sekt-2.p'!$A:$A,1,'Sekt-2.p'!$B:$B,$A122,'Sekt-2.p'!$AA:$AA,$D122)</f>
        <v>0</v>
      </c>
      <c r="P122" s="200"/>
      <c r="Q122" s="183">
        <f>SUMIFS('Sekt-2.p'!$E:$E,'Sekt-2.p'!$A:$A,2,'Sekt-2.p'!$B:$B,$A122,'Sekt-2.p'!$D:$D,$D122)+SUMIFS('Sekt-2.p'!$K:$K,'Sekt-2.p'!$A:$A,2,'Sekt-2.p'!$B:$B,$A122,'Sekt-2.p'!$J:$J,$D122)+SUMIFS('Sekt-2.p'!$Q:$Q,'Sekt-2.p'!$A:$A,2,'Sekt-2.p'!$B:$B,$A122,'Sekt-2.p'!$P:$P,$D122)+SUMIFS('Sekt-2.p'!$W:$W,'Sekt-2.p'!$A:$A,2,'Sekt-2.p'!$B:$B,$A122,'Sekt-2.p'!$V:$V,$D122)+SUMIFS('Sekt-2.p'!$AC:$AC,'Sekt-2.p'!$A:$A,2,'Sekt-2.p'!$B:$B,$A122,'Sekt-2.p'!$AA:$AA,$D122)</f>
        <v>0</v>
      </c>
      <c r="R122" s="253">
        <f>SUMIFS('Sekt-2.p'!$F:$F,'Sekt-2.p'!$A:$A,2,'Sekt-2.p'!$B:$B,$A122,'Sekt-2.p'!$D:$D,$D122)+SUMIFS('Sekt-2.p'!$L:$L,'Sekt-2.p'!$A:$A,2,'Sekt-2.p'!$B:$B,$A122,'Sekt-2.p'!$J:$J,$D122)+SUMIFS('Sekt-2.p'!$R:$R,'Sekt-2.p'!$A:$A,2,'Sekt-2.p'!$B:$B,$A122,'Sekt-2.p'!$P:$P,$D122)+SUMIFS('Sekt-2.p'!$X:$X,'Sekt-2.p'!$A:$A,2,'Sekt-2.p'!$B:$B,$A122,'Sekt-2.p'!$V:$V,$D122)+SUMIFS('Sekt-2.p'!$AD:$AD,'Sekt-2.p'!$A:$A,2,'Sekt-2.p'!$B:$B,$A122,'Sekt-2.p'!$AA:$AA,$D122)</f>
        <v>0</v>
      </c>
      <c r="S122" s="184">
        <f t="shared" si="22"/>
        <v>0</v>
      </c>
      <c r="T122" s="185">
        <f t="shared" si="23"/>
        <v>0</v>
      </c>
      <c r="U122" s="199"/>
      <c r="V122" s="183">
        <f>SUMIFS('Sekt-3.p'!$E:$E,'Sekt-3.p'!$A:$A,1,'Sekt-3.p'!$B:$B,$A122,'Sekt-3.p'!$D:$D,$D122)+SUMIFS('Sekt-3.p'!$K:$K,'Sekt-3.p'!$A:$A,1,'Sekt-3.p'!$B:$B,$A122,'Sekt-3.p'!$J:$J,$D122)+SUMIFS('Sekt-3.p'!$Q:$Q,'Sekt-3.p'!$A:$A,1,'Sekt-3.p'!$B:$B,$A122,'Sekt-3.p'!$P:$P,$D122)+SUMIFS('Sekt-3.p'!$W:$W,'Sekt-3.p'!$A:$A,1,'Sekt-3.p'!$B:$B,$A122,'Sekt-3.p'!$V:$V,$D122)+SUMIFS('Sekt-3.p'!$AC:$AC,'Sekt-3.p'!$A:$A,1,'Sekt-3.p'!$B:$B,$A122,'Sekt-3.p'!$AA:$AA,$D122)</f>
        <v>0</v>
      </c>
      <c r="W122" s="252">
        <f>SUMIFS('Sekt-3.p'!$F:$F,'Sekt-3.p'!$A:$A,1,'Sekt-3.p'!$B:$B,$A122,'Sekt-3.p'!$D:$D,$D122)+SUMIFS('Sekt-3.p'!$L:$L,'Sekt-3.p'!$A:$A,1,'Sekt-3.p'!$B:$B,$A122,'Sekt-3.p'!$J:$J,$D122)+SUMIFS('Sekt-3.p'!$R:$R,'Sekt-3.p'!$A:$A,1,'Sekt-3.p'!$B:$B,$A122,'Sekt-3.p'!$P:$P,$D122)+SUMIFS('Sekt-3.p'!$X:$X,'Sekt-3.p'!$A:$A,1,'Sekt-3.p'!$B:$B,$A122,'Sekt-3.p'!$V:$V,$D122)+SUMIFS('Sekt-3.p'!$AD:$AD,'Sekt-3.p'!$A:$A,1,'Sekt-3.p'!$B:$B,$A122,'Sekt-3.p'!$AA:$AA,$D122)</f>
        <v>0</v>
      </c>
      <c r="X122" s="200"/>
      <c r="Y122" s="183">
        <f>SUMIFS('Sekt-3.p'!$E:$E,'Sekt-3.p'!$A:$A,2,'Sekt-3.p'!$B:$B,$A122,'Sekt-3.p'!$D:$D,$D122)+SUMIFS('Sekt-3.p'!$K:$K,'Sekt-3.p'!$A:$A,2,'Sekt-3.p'!$B:$B,$A122,'Sekt-3.p'!$J:$J,$D122)+SUMIFS('Sekt-3.p'!$Q:$Q,'Sekt-3.p'!$A:$A,2,'Sekt-3.p'!$B:$B,$A122,'Sekt-3.p'!$P:$P,$D122)+SUMIFS('Sekt-3.p'!$W:$W,'Sekt-3.p'!$A:$A,2,'Sekt-3.p'!$B:$B,$A122,'Sekt-3.p'!$V:$V,$D122)+SUMIFS('Sekt-3.p'!$AC:$AC,'Sekt-3.p'!$A:$A,2,'Sekt-3.p'!$B:$B,$A122,'Sekt-3.p'!$AA:$AA,$D122)</f>
        <v>0</v>
      </c>
      <c r="Z122" s="252">
        <f>SUMIFS('Sekt-3.p'!$F:$F,'Sekt-3.p'!$A:$A,2,'Sekt-3.p'!$B:$B,$A122,'Sekt-3.p'!$D:$D,$D122)+SUMIFS('Sekt-3.p'!$L:$L,'Sekt-3.p'!$A:$A,2,'Sekt-3.p'!$B:$B,$A122,'Sekt-3.p'!$J:$J,$D122)+SUMIFS('Sekt-3.p'!$R:$R,'Sekt-3.p'!$A:$A,2,'Sekt-3.p'!$B:$B,$A122,'Sekt-3.p'!$P:$P,$D122)+SUMIFS('Sekt-3.p'!$X:$X,'Sekt-3.p'!$A:$A,2,'Sekt-3.p'!$B:$B,$A122,'Sekt-3.p'!$V:$V,$D122)+SUMIFS('Sekt-3.p'!$AD:$AD,'Sekt-3.p'!$A:$A,2,'Sekt-3.p'!$B:$B,$A122,'Sekt-3.p'!$AA:$AA,$D122)</f>
        <v>0</v>
      </c>
      <c r="AA122" s="184">
        <f t="shared" si="24"/>
        <v>0</v>
      </c>
      <c r="AB122" s="254">
        <f t="shared" si="25"/>
        <v>0</v>
      </c>
      <c r="AC122" s="199"/>
      <c r="AD122" s="183">
        <f>SUMIFS('Sekt-4.p'!$E:$E,'Sekt-4.p'!$A:$A,1,'Sekt-4.p'!$B:$B,$A122,'Sekt-4.p'!$D:$D,$D122)+SUMIFS('Sekt-4.p'!$K:$K,'Sekt-4.p'!$A:$A,1,'Sekt-4.p'!$B:$B,$A122,'Sekt-4.p'!$J:$J,$D122)+SUMIFS('Sekt-4.p'!$Q:$Q,'Sekt-4.p'!$A:$A,1,'Sekt-4.p'!$B:$B,$A122,'Sekt-4.p'!$P:$P,$D122)+SUMIFS('Sekt-4.p'!$W:$W,'Sekt-4.p'!$A:$A,1,'Sekt-4.p'!$B:$B,$A122,'Sekt-4.p'!$V:$V,$D122)+SUMIFS('Sekt-4.p'!$AC:$AC,'Sekt-4.p'!$A:$A,1,'Sekt-4.p'!$B:$B,$A122,'Sekt-4.p'!$AA:$AA,$D122)</f>
        <v>0</v>
      </c>
      <c r="AE122" s="252">
        <f>SUMIFS('Sekt-4.p'!$F:$F,'Sekt-4.p'!$A:$A,1,'Sekt-4.p'!$B:$B,$A122,'Sekt-4.p'!$D:$D,$D122)+SUMIFS('Sekt-4.p'!$L:$L,'Sekt-4.p'!$A:$A,1,'Sekt-4.p'!$B:$B,$A122,'Sekt-4.p'!$J:$J,$D122)+SUMIFS('Sekt-4.p'!$R:$R,'Sekt-4.p'!$A:$A,1,'Sekt-4.p'!$B:$B,$A122,'Sekt-4.p'!$P:$P,$D122)+SUMIFS('Sekt-4.p'!$X:$X,'Sekt-4.p'!$A:$A,1,'Sekt-4.p'!$B:$B,$A122,'Sekt-4.p'!$V:$V,$D122)+SUMIFS('Sekt-4.p'!$AD:$AD,'Sekt-4.p'!$A:$A,1,'Sekt-4.p'!$B:$B,$A122,'Sekt-4.p'!$AA:$AA,$D122)</f>
        <v>0</v>
      </c>
      <c r="AF122" s="200"/>
      <c r="AG122" s="183">
        <f>SUMIFS('Sekt-4.p'!$E:$E,'Sekt-4.p'!$A:$A,1,'Sekt-4.p'!$B:$B,$A122,'Sekt-4.p'!$D:$D,$D122)+SUMIFS('Sekt-4.p'!$K:$K,'Sekt-4.p'!$A:$A,1,'Sekt-4.p'!$B:$B,$A122,'Sekt-4.p'!$J:$J,$D122)+SUMIFS('Sekt-4.p'!$Q:$Q,'Sekt-4.p'!$A:$A,1,'Sekt-4.p'!$B:$B,$A122,'Sekt-4.p'!$P:$P,$D122)+SUMIFS('Sekt-4.p'!$W:$W,'Sekt-4.p'!$A:$A,1,'Sekt-4.p'!$B:$B,$A122,'Sekt-4.p'!$V:$V,$D122)+SUMIFS('Sekt-4.p'!$AC:$AC,'Sekt-4.p'!$A:$A,1,'Sekt-4.p'!$B:$B,$A122,'Sekt-4.p'!$AA:$AA,$D122)</f>
        <v>0</v>
      </c>
      <c r="AH122" s="252">
        <f>SUMIFS('Sekt-4.p'!$F:$F,'Sekt-4.p'!$A:$A,1,'Sekt-4.p'!$B:$B,$A122,'Sekt-4.p'!$D:$D,$D122)+SUMIFS('Sekt-4.p'!$L:$L,'Sekt-4.p'!$A:$A,1,'Sekt-4.p'!$B:$B,$A122,'Sekt-4.p'!$J:$J,$D122)+SUMIFS('Sekt-4.p'!$R:$R,'Sekt-4.p'!$A:$A,1,'Sekt-4.p'!$B:$B,$A122,'Sekt-4.p'!$P:$P,$D122)+SUMIFS('Sekt-4.p'!$X:$X,'Sekt-4.p'!$A:$A,1,'Sekt-4.p'!$B:$B,$A122,'Sekt-4.p'!$V:$V,$D122)+SUMIFS('Sekt-4.p'!$AD:$AD,'Sekt-4.p'!$A:$A,1,'Sekt-4.p'!$B:$B,$A122,'Sekt-4.p'!$AA:$AA,$D122)</f>
        <v>0</v>
      </c>
      <c r="AI122" s="184">
        <f t="shared" si="26"/>
        <v>0</v>
      </c>
      <c r="AJ122" s="257">
        <f t="shared" si="27"/>
        <v>0</v>
      </c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</row>
    <row r="123" spans="1:51" ht="12.75" customHeight="1" x14ac:dyDescent="0.15">
      <c r="A123" s="173"/>
      <c r="B123" s="217">
        <f>COUNTIF(C$10:C123,C123)</f>
        <v>0</v>
      </c>
      <c r="C123" s="221"/>
      <c r="D123" s="213"/>
      <c r="E123" s="189"/>
      <c r="F123" s="183">
        <f>SUMIFS('Sekt-1.p'!$E:$E,'Sekt-1.p'!$A:$A,1,'Sekt-1.p'!$B:$B,$A123,'Sekt-1.p'!$D:$D,$D123)+SUMIFS('Sekt-1.p'!$K:$K,'Sekt-1.p'!$A:$A,1,'Sekt-1.p'!$B:$B,$A123,'Sekt-1.p'!$J:$J,$D123)+SUMIFS('Sekt-1.p'!$Q:$Q,'Sekt-1.p'!$A:$A,1,'Sekt-1.p'!$B:$B,$A123,'Sekt-1.p'!$P:$P,$D123)+SUMIFS('Sekt-1.p'!$W:$W,'Sekt-1.p'!$A:$A,1,'Sekt-1.p'!$B:$B,$A123,'Sekt-1.p'!$V:$V,$D123)+SUMIFS('Sekt-1.p'!$AC:$AC,'Sekt-1.p'!$A:$A,1,'Sekt-1.p'!$B:$B,$A123,'Sekt-1.p'!$AA:$AA,$D123)</f>
        <v>0</v>
      </c>
      <c r="G123" s="252">
        <f>SUMIFS('Sekt-1.p'!$F:$F,'Sekt-1.p'!$A:$A,1,'Sekt-1.p'!$B:$B,$A123,'Sekt-1.p'!$D:$D,$D123)+SUMIFS('Sekt-1.p'!$L:$L,'Sekt-1.p'!$A:$A,1,'Sekt-1.p'!$B:$B,$A123,'Sekt-1.p'!$J:$J,$D123)+SUMIFS('Sekt-1.p'!$R:$R,'Sekt-1.p'!$A:$A,1,'Sekt-1.p'!$B:$B,$A123,'Sekt-1.p'!$P:$P,$D123)+SUMIFS('Sekt-1.p'!$X:$X,'Sekt-1.p'!$A:$A,1,'Sekt-1.p'!$B:$B,$A123,'Sekt-1.p'!$V:$V,$D123)+SUMIFS('Sekt-1.p'!$AD:$AD,'Sekt-1.p'!$A:$A,1,'Sekt-1.p'!$B:$B,$A123,'Sekt-1.p'!$AA:$AA,$D123)</f>
        <v>0</v>
      </c>
      <c r="H123" s="198"/>
      <c r="I123" s="183">
        <f>SUMIFS('Sekt-1.p'!$E:$E,'Sekt-1.p'!$A:$A,2,'Sekt-1.p'!$B:$B,$A123,'Sekt-1.p'!$D:$D,$D123)+SUMIFS('Sekt-1.p'!$K:$K,'Sekt-1.p'!$A:$A,2,'Sekt-1.p'!$B:$B,$A123,'Sekt-1.p'!$J:$J,$D123)+SUMIFS('Sekt-1.p'!$Q:$Q,'Sekt-1.p'!$A:$A,2,'Sekt-1.p'!$B:$B,$A123,'Sekt-1.p'!$P:$P,$D123)+SUMIFS('Sekt-1.p'!$W:$W,'Sekt-1.p'!$A:$A,2,'Sekt-1.p'!$B:$B,$A123,'Sekt-1.p'!$V:$V,$D123)+SUMIFS('Sekt-1.p'!$AC:$AC,'Sekt-1.p'!$A:$A,2,'Sekt-1.p'!$B:$B,$A123,'Sekt-1.p'!$AA:$AA,$D123)</f>
        <v>0</v>
      </c>
      <c r="J123" s="253">
        <f>SUMIFS('Sekt-1.p'!$F:$F,'Sekt-1.p'!$A:$A,2,'Sekt-1.p'!$B:$B,$A123,'Sekt-1.p'!$D:$D,$D123)+SUMIFS('Sekt-1.p'!$L:$L,'Sekt-1.p'!$A:$A,2,'Sekt-1.p'!$B:$B,$A123,'Sekt-1.p'!$J:$J,$D123)+SUMIFS('Sekt-1.p'!$R:$R,'Sekt-1.p'!$A:$A,2,'Sekt-1.p'!$B:$B,$A123,'Sekt-1.p'!$P:$P,$D123)+SUMIFS('Sekt-1.p'!$X:$X,'Sekt-1.p'!$A:$A,2,'Sekt-1.p'!$B:$B,$A123,'Sekt-1.p'!$V:$V,$D123)+SUMIFS('Sekt-1.p'!$AD:$AD,'Sekt-1.p'!$A:$A,2,'Sekt-1.p'!$B:$B,$A123,'Sekt-1.p'!$AA:$AA,$D123)</f>
        <v>0</v>
      </c>
      <c r="K123" s="184">
        <f t="shared" si="28"/>
        <v>0</v>
      </c>
      <c r="L123" s="185">
        <f t="shared" si="29"/>
        <v>0</v>
      </c>
      <c r="M123" s="190"/>
      <c r="N123" s="183">
        <f>SUMIFS('Sekt-2.p'!$E:$E,'Sekt-2.p'!$A:$A,1,'Sekt-2.p'!$B:$B,$A123,'Sekt-2.p'!$D:$D,$D123)+SUMIFS('Sekt-2.p'!$K:$K,'Sekt-2.p'!$A:$A,1,'Sekt-2.p'!$B:$B,$A123,'Sekt-2.p'!$J:$J,$D123)+SUMIFS('Sekt-2.p'!$Q:$Q,'Sekt-2.p'!$A:$A,1,'Sekt-2.p'!$B:$B,$A123,'Sekt-2.p'!$P:$P,$D123)+SUMIFS('Sekt-2.p'!$W:$W,'Sekt-2.p'!$A:$A,1,'Sekt-2.p'!$B:$B,$A123,'Sekt-2.p'!$V:$V,$D123)+SUMIFS('Sekt-2.p'!$AC:$AC,'Sekt-2.p'!$A:$A,1,'Sekt-2.p'!$B:$B,$A123,'Sekt-2.p'!$AA:$AA,$D123)</f>
        <v>0</v>
      </c>
      <c r="O123" s="252">
        <f>SUMIFS('Sekt-2.p'!$F:$F,'Sekt-2.p'!$A:$A,1,'Sekt-2.p'!$B:$B,$A123,'Sekt-2.p'!$D:$D,$D123)+SUMIFS('Sekt-2.p'!$L:$L,'Sekt-2.p'!$A:$A,1,'Sekt-2.p'!$B:$B,$A123,'Sekt-2.p'!$J:$J,$D123)+SUMIFS('Sekt-2.p'!$R:$R,'Sekt-2.p'!$A:$A,1,'Sekt-2.p'!$B:$B,$A123,'Sekt-2.p'!$P:$P,$D123)+SUMIFS('Sekt-2.p'!$X:$X,'Sekt-2.p'!$A:$A,1,'Sekt-2.p'!$B:$B,$A123,'Sekt-2.p'!$V:$V,$D123)+SUMIFS('Sekt-2.p'!$AD:$AD,'Sekt-2.p'!$A:$A,1,'Sekt-2.p'!$B:$B,$A123,'Sekt-2.p'!$AA:$AA,$D123)</f>
        <v>0</v>
      </c>
      <c r="P123" s="198"/>
      <c r="Q123" s="183">
        <f>SUMIFS('Sekt-2.p'!$E:$E,'Sekt-2.p'!$A:$A,2,'Sekt-2.p'!$B:$B,$A123,'Sekt-2.p'!$D:$D,$D123)+SUMIFS('Sekt-2.p'!$K:$K,'Sekt-2.p'!$A:$A,2,'Sekt-2.p'!$B:$B,$A123,'Sekt-2.p'!$J:$J,$D123)+SUMIFS('Sekt-2.p'!$Q:$Q,'Sekt-2.p'!$A:$A,2,'Sekt-2.p'!$B:$B,$A123,'Sekt-2.p'!$P:$P,$D123)+SUMIFS('Sekt-2.p'!$W:$W,'Sekt-2.p'!$A:$A,2,'Sekt-2.p'!$B:$B,$A123,'Sekt-2.p'!$V:$V,$D123)+SUMIFS('Sekt-2.p'!$AC:$AC,'Sekt-2.p'!$A:$A,2,'Sekt-2.p'!$B:$B,$A123,'Sekt-2.p'!$AA:$AA,$D123)</f>
        <v>0</v>
      </c>
      <c r="R123" s="253">
        <f>SUMIFS('Sekt-2.p'!$F:$F,'Sekt-2.p'!$A:$A,2,'Sekt-2.p'!$B:$B,$A123,'Sekt-2.p'!$D:$D,$D123)+SUMIFS('Sekt-2.p'!$L:$L,'Sekt-2.p'!$A:$A,2,'Sekt-2.p'!$B:$B,$A123,'Sekt-2.p'!$J:$J,$D123)+SUMIFS('Sekt-2.p'!$R:$R,'Sekt-2.p'!$A:$A,2,'Sekt-2.p'!$B:$B,$A123,'Sekt-2.p'!$P:$P,$D123)+SUMIFS('Sekt-2.p'!$X:$X,'Sekt-2.p'!$A:$A,2,'Sekt-2.p'!$B:$B,$A123,'Sekt-2.p'!$V:$V,$D123)+SUMIFS('Sekt-2.p'!$AD:$AD,'Sekt-2.p'!$A:$A,2,'Sekt-2.p'!$B:$B,$A123,'Sekt-2.p'!$AA:$AA,$D123)</f>
        <v>0</v>
      </c>
      <c r="S123" s="184">
        <f t="shared" si="22"/>
        <v>0</v>
      </c>
      <c r="T123" s="185">
        <f t="shared" si="23"/>
        <v>0</v>
      </c>
      <c r="U123" s="189"/>
      <c r="V123" s="183">
        <f>SUMIFS('Sekt-3.p'!$E:$E,'Sekt-3.p'!$A:$A,1,'Sekt-3.p'!$B:$B,$A123,'Sekt-3.p'!$D:$D,$D123)+SUMIFS('Sekt-3.p'!$K:$K,'Sekt-3.p'!$A:$A,1,'Sekt-3.p'!$B:$B,$A123,'Sekt-3.p'!$J:$J,$D123)+SUMIFS('Sekt-3.p'!$Q:$Q,'Sekt-3.p'!$A:$A,1,'Sekt-3.p'!$B:$B,$A123,'Sekt-3.p'!$P:$P,$D123)+SUMIFS('Sekt-3.p'!$W:$W,'Sekt-3.p'!$A:$A,1,'Sekt-3.p'!$B:$B,$A123,'Sekt-3.p'!$V:$V,$D123)+SUMIFS('Sekt-3.p'!$AC:$AC,'Sekt-3.p'!$A:$A,1,'Sekt-3.p'!$B:$B,$A123,'Sekt-3.p'!$AA:$AA,$D123)</f>
        <v>0</v>
      </c>
      <c r="W123" s="252">
        <f>SUMIFS('Sekt-3.p'!$F:$F,'Sekt-3.p'!$A:$A,1,'Sekt-3.p'!$B:$B,$A123,'Sekt-3.p'!$D:$D,$D123)+SUMIFS('Sekt-3.p'!$L:$L,'Sekt-3.p'!$A:$A,1,'Sekt-3.p'!$B:$B,$A123,'Sekt-3.p'!$J:$J,$D123)+SUMIFS('Sekt-3.p'!$R:$R,'Sekt-3.p'!$A:$A,1,'Sekt-3.p'!$B:$B,$A123,'Sekt-3.p'!$P:$P,$D123)+SUMIFS('Sekt-3.p'!$X:$X,'Sekt-3.p'!$A:$A,1,'Sekt-3.p'!$B:$B,$A123,'Sekt-3.p'!$V:$V,$D123)+SUMIFS('Sekt-3.p'!$AD:$AD,'Sekt-3.p'!$A:$A,1,'Sekt-3.p'!$B:$B,$A123,'Sekt-3.p'!$AA:$AA,$D123)</f>
        <v>0</v>
      </c>
      <c r="X123" s="198"/>
      <c r="Y123" s="183">
        <f>SUMIFS('Sekt-3.p'!$E:$E,'Sekt-3.p'!$A:$A,2,'Sekt-3.p'!$B:$B,$A123,'Sekt-3.p'!$D:$D,$D123)+SUMIFS('Sekt-3.p'!$K:$K,'Sekt-3.p'!$A:$A,2,'Sekt-3.p'!$B:$B,$A123,'Sekt-3.p'!$J:$J,$D123)+SUMIFS('Sekt-3.p'!$Q:$Q,'Sekt-3.p'!$A:$A,2,'Sekt-3.p'!$B:$B,$A123,'Sekt-3.p'!$P:$P,$D123)+SUMIFS('Sekt-3.p'!$W:$W,'Sekt-3.p'!$A:$A,2,'Sekt-3.p'!$B:$B,$A123,'Sekt-3.p'!$V:$V,$D123)+SUMIFS('Sekt-3.p'!$AC:$AC,'Sekt-3.p'!$A:$A,2,'Sekt-3.p'!$B:$B,$A123,'Sekt-3.p'!$AA:$AA,$D123)</f>
        <v>0</v>
      </c>
      <c r="Z123" s="252">
        <f>SUMIFS('Sekt-3.p'!$F:$F,'Sekt-3.p'!$A:$A,2,'Sekt-3.p'!$B:$B,$A123,'Sekt-3.p'!$D:$D,$D123)+SUMIFS('Sekt-3.p'!$L:$L,'Sekt-3.p'!$A:$A,2,'Sekt-3.p'!$B:$B,$A123,'Sekt-3.p'!$J:$J,$D123)+SUMIFS('Sekt-3.p'!$R:$R,'Sekt-3.p'!$A:$A,2,'Sekt-3.p'!$B:$B,$A123,'Sekt-3.p'!$P:$P,$D123)+SUMIFS('Sekt-3.p'!$X:$X,'Sekt-3.p'!$A:$A,2,'Sekt-3.p'!$B:$B,$A123,'Sekt-3.p'!$V:$V,$D123)+SUMIFS('Sekt-3.p'!$AD:$AD,'Sekt-3.p'!$A:$A,2,'Sekt-3.p'!$B:$B,$A123,'Sekt-3.p'!$AA:$AA,$D123)</f>
        <v>0</v>
      </c>
      <c r="AA123" s="184">
        <f t="shared" si="24"/>
        <v>0</v>
      </c>
      <c r="AB123" s="254">
        <f t="shared" si="25"/>
        <v>0</v>
      </c>
      <c r="AC123" s="189"/>
      <c r="AD123" s="183">
        <f>SUMIFS('Sekt-4.p'!$E:$E,'Sekt-4.p'!$A:$A,1,'Sekt-4.p'!$B:$B,$A123,'Sekt-4.p'!$D:$D,$D123)+SUMIFS('Sekt-4.p'!$K:$K,'Sekt-4.p'!$A:$A,1,'Sekt-4.p'!$B:$B,$A123,'Sekt-4.p'!$J:$J,$D123)+SUMIFS('Sekt-4.p'!$Q:$Q,'Sekt-4.p'!$A:$A,1,'Sekt-4.p'!$B:$B,$A123,'Sekt-4.p'!$P:$P,$D123)+SUMIFS('Sekt-4.p'!$W:$W,'Sekt-4.p'!$A:$A,1,'Sekt-4.p'!$B:$B,$A123,'Sekt-4.p'!$V:$V,$D123)+SUMIFS('Sekt-4.p'!$AC:$AC,'Sekt-4.p'!$A:$A,1,'Sekt-4.p'!$B:$B,$A123,'Sekt-4.p'!$AA:$AA,$D123)</f>
        <v>0</v>
      </c>
      <c r="AE123" s="252">
        <f>SUMIFS('Sekt-4.p'!$F:$F,'Sekt-4.p'!$A:$A,1,'Sekt-4.p'!$B:$B,$A123,'Sekt-4.p'!$D:$D,$D123)+SUMIFS('Sekt-4.p'!$L:$L,'Sekt-4.p'!$A:$A,1,'Sekt-4.p'!$B:$B,$A123,'Sekt-4.p'!$J:$J,$D123)+SUMIFS('Sekt-4.p'!$R:$R,'Sekt-4.p'!$A:$A,1,'Sekt-4.p'!$B:$B,$A123,'Sekt-4.p'!$P:$P,$D123)+SUMIFS('Sekt-4.p'!$X:$X,'Sekt-4.p'!$A:$A,1,'Sekt-4.p'!$B:$B,$A123,'Sekt-4.p'!$V:$V,$D123)+SUMIFS('Sekt-4.p'!$AD:$AD,'Sekt-4.p'!$A:$A,1,'Sekt-4.p'!$B:$B,$A123,'Sekt-4.p'!$AA:$AA,$D123)</f>
        <v>0</v>
      </c>
      <c r="AF123" s="198"/>
      <c r="AG123" s="183">
        <f>SUMIFS('Sekt-4.p'!$E:$E,'Sekt-4.p'!$A:$A,1,'Sekt-4.p'!$B:$B,$A123,'Sekt-4.p'!$D:$D,$D123)+SUMIFS('Sekt-4.p'!$K:$K,'Sekt-4.p'!$A:$A,1,'Sekt-4.p'!$B:$B,$A123,'Sekt-4.p'!$J:$J,$D123)+SUMIFS('Sekt-4.p'!$Q:$Q,'Sekt-4.p'!$A:$A,1,'Sekt-4.p'!$B:$B,$A123,'Sekt-4.p'!$P:$P,$D123)+SUMIFS('Sekt-4.p'!$W:$W,'Sekt-4.p'!$A:$A,1,'Sekt-4.p'!$B:$B,$A123,'Sekt-4.p'!$V:$V,$D123)+SUMIFS('Sekt-4.p'!$AC:$AC,'Sekt-4.p'!$A:$A,1,'Sekt-4.p'!$B:$B,$A123,'Sekt-4.p'!$AA:$AA,$D123)</f>
        <v>0</v>
      </c>
      <c r="AH123" s="252">
        <f>SUMIFS('Sekt-4.p'!$F:$F,'Sekt-4.p'!$A:$A,1,'Sekt-4.p'!$B:$B,$A123,'Sekt-4.p'!$D:$D,$D123)+SUMIFS('Sekt-4.p'!$L:$L,'Sekt-4.p'!$A:$A,1,'Sekt-4.p'!$B:$B,$A123,'Sekt-4.p'!$J:$J,$D123)+SUMIFS('Sekt-4.p'!$R:$R,'Sekt-4.p'!$A:$A,1,'Sekt-4.p'!$B:$B,$A123,'Sekt-4.p'!$P:$P,$D123)+SUMIFS('Sekt-4.p'!$X:$X,'Sekt-4.p'!$A:$A,1,'Sekt-4.p'!$B:$B,$A123,'Sekt-4.p'!$V:$V,$D123)+SUMIFS('Sekt-4.p'!$AD:$AD,'Sekt-4.p'!$A:$A,1,'Sekt-4.p'!$B:$B,$A123,'Sekt-4.p'!$AA:$AA,$D123)</f>
        <v>0</v>
      </c>
      <c r="AI123" s="184">
        <f t="shared" si="26"/>
        <v>0</v>
      </c>
      <c r="AJ123" s="257">
        <f t="shared" si="27"/>
        <v>0</v>
      </c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</row>
    <row r="124" spans="1:51" ht="12.75" customHeight="1" x14ac:dyDescent="0.15">
      <c r="A124" s="173"/>
      <c r="B124" s="217">
        <f>COUNTIF(C$10:C124,C124)</f>
        <v>0</v>
      </c>
      <c r="C124" s="219"/>
      <c r="D124" s="213"/>
      <c r="E124" s="189"/>
      <c r="F124" s="183">
        <f>SUMIFS('Sekt-1.p'!$E:$E,'Sekt-1.p'!$A:$A,1,'Sekt-1.p'!$B:$B,$A124,'Sekt-1.p'!$D:$D,$D124)+SUMIFS('Sekt-1.p'!$K:$K,'Sekt-1.p'!$A:$A,1,'Sekt-1.p'!$B:$B,$A124,'Sekt-1.p'!$J:$J,$D124)+SUMIFS('Sekt-1.p'!$Q:$Q,'Sekt-1.p'!$A:$A,1,'Sekt-1.p'!$B:$B,$A124,'Sekt-1.p'!$P:$P,$D124)+SUMIFS('Sekt-1.p'!$W:$W,'Sekt-1.p'!$A:$A,1,'Sekt-1.p'!$B:$B,$A124,'Sekt-1.p'!$V:$V,$D124)+SUMIFS('Sekt-1.p'!$AC:$AC,'Sekt-1.p'!$A:$A,1,'Sekt-1.p'!$B:$B,$A124,'Sekt-1.p'!$AA:$AA,$D124)</f>
        <v>0</v>
      </c>
      <c r="G124" s="252">
        <f>SUMIFS('Sekt-1.p'!$F:$F,'Sekt-1.p'!$A:$A,1,'Sekt-1.p'!$B:$B,$A124,'Sekt-1.p'!$D:$D,$D124)+SUMIFS('Sekt-1.p'!$L:$L,'Sekt-1.p'!$A:$A,1,'Sekt-1.p'!$B:$B,$A124,'Sekt-1.p'!$J:$J,$D124)+SUMIFS('Sekt-1.p'!$R:$R,'Sekt-1.p'!$A:$A,1,'Sekt-1.p'!$B:$B,$A124,'Sekt-1.p'!$P:$P,$D124)+SUMIFS('Sekt-1.p'!$X:$X,'Sekt-1.p'!$A:$A,1,'Sekt-1.p'!$B:$B,$A124,'Sekt-1.p'!$V:$V,$D124)+SUMIFS('Sekt-1.p'!$AD:$AD,'Sekt-1.p'!$A:$A,1,'Sekt-1.p'!$B:$B,$A124,'Sekt-1.p'!$AA:$AA,$D124)</f>
        <v>0</v>
      </c>
      <c r="H124" s="198"/>
      <c r="I124" s="183">
        <f>SUMIFS('Sekt-1.p'!$E:$E,'Sekt-1.p'!$A:$A,2,'Sekt-1.p'!$B:$B,$A124,'Sekt-1.p'!$D:$D,$D124)+SUMIFS('Sekt-1.p'!$K:$K,'Sekt-1.p'!$A:$A,2,'Sekt-1.p'!$B:$B,$A124,'Sekt-1.p'!$J:$J,$D124)+SUMIFS('Sekt-1.p'!$Q:$Q,'Sekt-1.p'!$A:$A,2,'Sekt-1.p'!$B:$B,$A124,'Sekt-1.p'!$P:$P,$D124)+SUMIFS('Sekt-1.p'!$W:$W,'Sekt-1.p'!$A:$A,2,'Sekt-1.p'!$B:$B,$A124,'Sekt-1.p'!$V:$V,$D124)+SUMIFS('Sekt-1.p'!$AC:$AC,'Sekt-1.p'!$A:$A,2,'Sekt-1.p'!$B:$B,$A124,'Sekt-1.p'!$AA:$AA,$D124)</f>
        <v>0</v>
      </c>
      <c r="J124" s="253">
        <f>SUMIFS('Sekt-1.p'!$F:$F,'Sekt-1.p'!$A:$A,2,'Sekt-1.p'!$B:$B,$A124,'Sekt-1.p'!$D:$D,$D124)+SUMIFS('Sekt-1.p'!$L:$L,'Sekt-1.p'!$A:$A,2,'Sekt-1.p'!$B:$B,$A124,'Sekt-1.p'!$J:$J,$D124)+SUMIFS('Sekt-1.p'!$R:$R,'Sekt-1.p'!$A:$A,2,'Sekt-1.p'!$B:$B,$A124,'Sekt-1.p'!$P:$P,$D124)+SUMIFS('Sekt-1.p'!$X:$X,'Sekt-1.p'!$A:$A,2,'Sekt-1.p'!$B:$B,$A124,'Sekt-1.p'!$V:$V,$D124)+SUMIFS('Sekt-1.p'!$AD:$AD,'Sekt-1.p'!$A:$A,2,'Sekt-1.p'!$B:$B,$A124,'Sekt-1.p'!$AA:$AA,$D124)</f>
        <v>0</v>
      </c>
      <c r="K124" s="184">
        <f t="shared" ref="K124:K135" si="30">IFERROR(F124+I124,"")</f>
        <v>0</v>
      </c>
      <c r="L124" s="185">
        <f t="shared" ref="L124:L135" si="31">IFERROR(G124+J124,"")</f>
        <v>0</v>
      </c>
      <c r="M124" s="190"/>
      <c r="N124" s="183">
        <f>SUMIFS('Sekt-2.p'!$E:$E,'Sekt-2.p'!$A:$A,1,'Sekt-2.p'!$B:$B,$A124,'Sekt-2.p'!$D:$D,$D124)+SUMIFS('Sekt-2.p'!$K:$K,'Sekt-2.p'!$A:$A,1,'Sekt-2.p'!$B:$B,$A124,'Sekt-2.p'!$J:$J,$D124)+SUMIFS('Sekt-2.p'!$Q:$Q,'Sekt-2.p'!$A:$A,1,'Sekt-2.p'!$B:$B,$A124,'Sekt-2.p'!$P:$P,$D124)+SUMIFS('Sekt-2.p'!$W:$W,'Sekt-2.p'!$A:$A,1,'Sekt-2.p'!$B:$B,$A124,'Sekt-2.p'!$V:$V,$D124)+SUMIFS('Sekt-2.p'!$AC:$AC,'Sekt-2.p'!$A:$A,1,'Sekt-2.p'!$B:$B,$A124,'Sekt-2.p'!$AA:$AA,$D124)</f>
        <v>0</v>
      </c>
      <c r="O124" s="252">
        <f>SUMIFS('Sekt-2.p'!$F:$F,'Sekt-2.p'!$A:$A,1,'Sekt-2.p'!$B:$B,$A124,'Sekt-2.p'!$D:$D,$D124)+SUMIFS('Sekt-2.p'!$L:$L,'Sekt-2.p'!$A:$A,1,'Sekt-2.p'!$B:$B,$A124,'Sekt-2.p'!$J:$J,$D124)+SUMIFS('Sekt-2.p'!$R:$R,'Sekt-2.p'!$A:$A,1,'Sekt-2.p'!$B:$B,$A124,'Sekt-2.p'!$P:$P,$D124)+SUMIFS('Sekt-2.p'!$X:$X,'Sekt-2.p'!$A:$A,1,'Sekt-2.p'!$B:$B,$A124,'Sekt-2.p'!$V:$V,$D124)+SUMIFS('Sekt-2.p'!$AD:$AD,'Sekt-2.p'!$A:$A,1,'Sekt-2.p'!$B:$B,$A124,'Sekt-2.p'!$AA:$AA,$D124)</f>
        <v>0</v>
      </c>
      <c r="P124" s="198"/>
      <c r="Q124" s="183">
        <f>SUMIFS('Sekt-2.p'!$E:$E,'Sekt-2.p'!$A:$A,2,'Sekt-2.p'!$B:$B,$A124,'Sekt-2.p'!$D:$D,$D124)+SUMIFS('Sekt-2.p'!$K:$K,'Sekt-2.p'!$A:$A,2,'Sekt-2.p'!$B:$B,$A124,'Sekt-2.p'!$J:$J,$D124)+SUMIFS('Sekt-2.p'!$Q:$Q,'Sekt-2.p'!$A:$A,2,'Sekt-2.p'!$B:$B,$A124,'Sekt-2.p'!$P:$P,$D124)+SUMIFS('Sekt-2.p'!$W:$W,'Sekt-2.p'!$A:$A,2,'Sekt-2.p'!$B:$B,$A124,'Sekt-2.p'!$V:$V,$D124)+SUMIFS('Sekt-2.p'!$AC:$AC,'Sekt-2.p'!$A:$A,2,'Sekt-2.p'!$B:$B,$A124,'Sekt-2.p'!$AA:$AA,$D124)</f>
        <v>0</v>
      </c>
      <c r="R124" s="253">
        <f>SUMIFS('Sekt-2.p'!$F:$F,'Sekt-2.p'!$A:$A,2,'Sekt-2.p'!$B:$B,$A124,'Sekt-2.p'!$D:$D,$D124)+SUMIFS('Sekt-2.p'!$L:$L,'Sekt-2.p'!$A:$A,2,'Sekt-2.p'!$B:$B,$A124,'Sekt-2.p'!$J:$J,$D124)+SUMIFS('Sekt-2.p'!$R:$R,'Sekt-2.p'!$A:$A,2,'Sekt-2.p'!$B:$B,$A124,'Sekt-2.p'!$P:$P,$D124)+SUMIFS('Sekt-2.p'!$X:$X,'Sekt-2.p'!$A:$A,2,'Sekt-2.p'!$B:$B,$A124,'Sekt-2.p'!$V:$V,$D124)+SUMIFS('Sekt-2.p'!$AD:$AD,'Sekt-2.p'!$A:$A,2,'Sekt-2.p'!$B:$B,$A124,'Sekt-2.p'!$AA:$AA,$D124)</f>
        <v>0</v>
      </c>
      <c r="S124" s="184">
        <f t="shared" si="22"/>
        <v>0</v>
      </c>
      <c r="T124" s="185">
        <f t="shared" si="23"/>
        <v>0</v>
      </c>
      <c r="U124" s="189"/>
      <c r="V124" s="183">
        <f>SUMIFS('Sekt-3.p'!$E:$E,'Sekt-3.p'!$A:$A,1,'Sekt-3.p'!$B:$B,$A124,'Sekt-3.p'!$D:$D,$D124)+SUMIFS('Sekt-3.p'!$K:$K,'Sekt-3.p'!$A:$A,1,'Sekt-3.p'!$B:$B,$A124,'Sekt-3.p'!$J:$J,$D124)+SUMIFS('Sekt-3.p'!$Q:$Q,'Sekt-3.p'!$A:$A,1,'Sekt-3.p'!$B:$B,$A124,'Sekt-3.p'!$P:$P,$D124)+SUMIFS('Sekt-3.p'!$W:$W,'Sekt-3.p'!$A:$A,1,'Sekt-3.p'!$B:$B,$A124,'Sekt-3.p'!$V:$V,$D124)+SUMIFS('Sekt-3.p'!$AC:$AC,'Sekt-3.p'!$A:$A,1,'Sekt-3.p'!$B:$B,$A124,'Sekt-3.p'!$AA:$AA,$D124)</f>
        <v>0</v>
      </c>
      <c r="W124" s="252">
        <f>SUMIFS('Sekt-3.p'!$F:$F,'Sekt-3.p'!$A:$A,1,'Sekt-3.p'!$B:$B,$A124,'Sekt-3.p'!$D:$D,$D124)+SUMIFS('Sekt-3.p'!$L:$L,'Sekt-3.p'!$A:$A,1,'Sekt-3.p'!$B:$B,$A124,'Sekt-3.p'!$J:$J,$D124)+SUMIFS('Sekt-3.p'!$R:$R,'Sekt-3.p'!$A:$A,1,'Sekt-3.p'!$B:$B,$A124,'Sekt-3.p'!$P:$P,$D124)+SUMIFS('Sekt-3.p'!$X:$X,'Sekt-3.p'!$A:$A,1,'Sekt-3.p'!$B:$B,$A124,'Sekt-3.p'!$V:$V,$D124)+SUMIFS('Sekt-3.p'!$AD:$AD,'Sekt-3.p'!$A:$A,1,'Sekt-3.p'!$B:$B,$A124,'Sekt-3.p'!$AA:$AA,$D124)</f>
        <v>0</v>
      </c>
      <c r="X124" s="198"/>
      <c r="Y124" s="183">
        <f>SUMIFS('Sekt-3.p'!$E:$E,'Sekt-3.p'!$A:$A,2,'Sekt-3.p'!$B:$B,$A124,'Sekt-3.p'!$D:$D,$D124)+SUMIFS('Sekt-3.p'!$K:$K,'Sekt-3.p'!$A:$A,2,'Sekt-3.p'!$B:$B,$A124,'Sekt-3.p'!$J:$J,$D124)+SUMIFS('Sekt-3.p'!$Q:$Q,'Sekt-3.p'!$A:$A,2,'Sekt-3.p'!$B:$B,$A124,'Sekt-3.p'!$P:$P,$D124)+SUMIFS('Sekt-3.p'!$W:$W,'Sekt-3.p'!$A:$A,2,'Sekt-3.p'!$B:$B,$A124,'Sekt-3.p'!$V:$V,$D124)+SUMIFS('Sekt-3.p'!$AC:$AC,'Sekt-3.p'!$A:$A,2,'Sekt-3.p'!$B:$B,$A124,'Sekt-3.p'!$AA:$AA,$D124)</f>
        <v>0</v>
      </c>
      <c r="Z124" s="252">
        <f>SUMIFS('Sekt-3.p'!$F:$F,'Sekt-3.p'!$A:$A,2,'Sekt-3.p'!$B:$B,$A124,'Sekt-3.p'!$D:$D,$D124)+SUMIFS('Sekt-3.p'!$L:$L,'Sekt-3.p'!$A:$A,2,'Sekt-3.p'!$B:$B,$A124,'Sekt-3.p'!$J:$J,$D124)+SUMIFS('Sekt-3.p'!$R:$R,'Sekt-3.p'!$A:$A,2,'Sekt-3.p'!$B:$B,$A124,'Sekt-3.p'!$P:$P,$D124)+SUMIFS('Sekt-3.p'!$X:$X,'Sekt-3.p'!$A:$A,2,'Sekt-3.p'!$B:$B,$A124,'Sekt-3.p'!$V:$V,$D124)+SUMIFS('Sekt-3.p'!$AD:$AD,'Sekt-3.p'!$A:$A,2,'Sekt-3.p'!$B:$B,$A124,'Sekt-3.p'!$AA:$AA,$D124)</f>
        <v>0</v>
      </c>
      <c r="AA124" s="184">
        <f t="shared" si="24"/>
        <v>0</v>
      </c>
      <c r="AB124" s="254">
        <f t="shared" si="25"/>
        <v>0</v>
      </c>
      <c r="AC124" s="189"/>
      <c r="AD124" s="183">
        <f>SUMIFS('Sekt-4.p'!$E:$E,'Sekt-4.p'!$A:$A,1,'Sekt-4.p'!$B:$B,$A124,'Sekt-4.p'!$D:$D,$D124)+SUMIFS('Sekt-4.p'!$K:$K,'Sekt-4.p'!$A:$A,1,'Sekt-4.p'!$B:$B,$A124,'Sekt-4.p'!$J:$J,$D124)+SUMIFS('Sekt-4.p'!$Q:$Q,'Sekt-4.p'!$A:$A,1,'Sekt-4.p'!$B:$B,$A124,'Sekt-4.p'!$P:$P,$D124)+SUMIFS('Sekt-4.p'!$W:$W,'Sekt-4.p'!$A:$A,1,'Sekt-4.p'!$B:$B,$A124,'Sekt-4.p'!$V:$V,$D124)+SUMIFS('Sekt-4.p'!$AC:$AC,'Sekt-4.p'!$A:$A,1,'Sekt-4.p'!$B:$B,$A124,'Sekt-4.p'!$AA:$AA,$D124)</f>
        <v>0</v>
      </c>
      <c r="AE124" s="252">
        <f>SUMIFS('Sekt-4.p'!$F:$F,'Sekt-4.p'!$A:$A,1,'Sekt-4.p'!$B:$B,$A124,'Sekt-4.p'!$D:$D,$D124)+SUMIFS('Sekt-4.p'!$L:$L,'Sekt-4.p'!$A:$A,1,'Sekt-4.p'!$B:$B,$A124,'Sekt-4.p'!$J:$J,$D124)+SUMIFS('Sekt-4.p'!$R:$R,'Sekt-4.p'!$A:$A,1,'Sekt-4.p'!$B:$B,$A124,'Sekt-4.p'!$P:$P,$D124)+SUMIFS('Sekt-4.p'!$X:$X,'Sekt-4.p'!$A:$A,1,'Sekt-4.p'!$B:$B,$A124,'Sekt-4.p'!$V:$V,$D124)+SUMIFS('Sekt-4.p'!$AD:$AD,'Sekt-4.p'!$A:$A,1,'Sekt-4.p'!$B:$B,$A124,'Sekt-4.p'!$AA:$AA,$D124)</f>
        <v>0</v>
      </c>
      <c r="AF124" s="198"/>
      <c r="AG124" s="183">
        <f>SUMIFS('Sekt-4.p'!$E:$E,'Sekt-4.p'!$A:$A,1,'Sekt-4.p'!$B:$B,$A124,'Sekt-4.p'!$D:$D,$D124)+SUMIFS('Sekt-4.p'!$K:$K,'Sekt-4.p'!$A:$A,1,'Sekt-4.p'!$B:$B,$A124,'Sekt-4.p'!$J:$J,$D124)+SUMIFS('Sekt-4.p'!$Q:$Q,'Sekt-4.p'!$A:$A,1,'Sekt-4.p'!$B:$B,$A124,'Sekt-4.p'!$P:$P,$D124)+SUMIFS('Sekt-4.p'!$W:$W,'Sekt-4.p'!$A:$A,1,'Sekt-4.p'!$B:$B,$A124,'Sekt-4.p'!$V:$V,$D124)+SUMIFS('Sekt-4.p'!$AC:$AC,'Sekt-4.p'!$A:$A,1,'Sekt-4.p'!$B:$B,$A124,'Sekt-4.p'!$AA:$AA,$D124)</f>
        <v>0</v>
      </c>
      <c r="AH124" s="252">
        <f>SUMIFS('Sekt-4.p'!$F:$F,'Sekt-4.p'!$A:$A,1,'Sekt-4.p'!$B:$B,$A124,'Sekt-4.p'!$D:$D,$D124)+SUMIFS('Sekt-4.p'!$L:$L,'Sekt-4.p'!$A:$A,1,'Sekt-4.p'!$B:$B,$A124,'Sekt-4.p'!$J:$J,$D124)+SUMIFS('Sekt-4.p'!$R:$R,'Sekt-4.p'!$A:$A,1,'Sekt-4.p'!$B:$B,$A124,'Sekt-4.p'!$P:$P,$D124)+SUMIFS('Sekt-4.p'!$X:$X,'Sekt-4.p'!$A:$A,1,'Sekt-4.p'!$B:$B,$A124,'Sekt-4.p'!$V:$V,$D124)+SUMIFS('Sekt-4.p'!$AD:$AD,'Sekt-4.p'!$A:$A,1,'Sekt-4.p'!$B:$B,$A124,'Sekt-4.p'!$AA:$AA,$D124)</f>
        <v>0</v>
      </c>
      <c r="AI124" s="184">
        <f t="shared" si="26"/>
        <v>0</v>
      </c>
      <c r="AJ124" s="257">
        <f t="shared" si="27"/>
        <v>0</v>
      </c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</row>
    <row r="125" spans="1:51" ht="12.75" customHeight="1" x14ac:dyDescent="0.15">
      <c r="A125" s="173"/>
      <c r="B125" s="217">
        <f>COUNTIF(C$10:C125,C125)</f>
        <v>0</v>
      </c>
      <c r="C125" s="219"/>
      <c r="D125" s="213"/>
      <c r="E125" s="189"/>
      <c r="F125" s="183">
        <f>SUMIFS('Sekt-1.p'!$E:$E,'Sekt-1.p'!$A:$A,1,'Sekt-1.p'!$B:$B,$A125,'Sekt-1.p'!$D:$D,$D125)+SUMIFS('Sekt-1.p'!$K:$K,'Sekt-1.p'!$A:$A,1,'Sekt-1.p'!$B:$B,$A125,'Sekt-1.p'!$J:$J,$D125)+SUMIFS('Sekt-1.p'!$Q:$Q,'Sekt-1.p'!$A:$A,1,'Sekt-1.p'!$B:$B,$A125,'Sekt-1.p'!$P:$P,$D125)+SUMIFS('Sekt-1.p'!$W:$W,'Sekt-1.p'!$A:$A,1,'Sekt-1.p'!$B:$B,$A125,'Sekt-1.p'!$V:$V,$D125)+SUMIFS('Sekt-1.p'!$AC:$AC,'Sekt-1.p'!$A:$A,1,'Sekt-1.p'!$B:$B,$A125,'Sekt-1.p'!$AA:$AA,$D125)</f>
        <v>0</v>
      </c>
      <c r="G125" s="252">
        <f>SUMIFS('Sekt-1.p'!$F:$F,'Sekt-1.p'!$A:$A,1,'Sekt-1.p'!$B:$B,$A125,'Sekt-1.p'!$D:$D,$D125)+SUMIFS('Sekt-1.p'!$L:$L,'Sekt-1.p'!$A:$A,1,'Sekt-1.p'!$B:$B,$A125,'Sekt-1.p'!$J:$J,$D125)+SUMIFS('Sekt-1.p'!$R:$R,'Sekt-1.p'!$A:$A,1,'Sekt-1.p'!$B:$B,$A125,'Sekt-1.p'!$P:$P,$D125)+SUMIFS('Sekt-1.p'!$X:$X,'Sekt-1.p'!$A:$A,1,'Sekt-1.p'!$B:$B,$A125,'Sekt-1.p'!$V:$V,$D125)+SUMIFS('Sekt-1.p'!$AD:$AD,'Sekt-1.p'!$A:$A,1,'Sekt-1.p'!$B:$B,$A125,'Sekt-1.p'!$AA:$AA,$D125)</f>
        <v>0</v>
      </c>
      <c r="H125" s="198"/>
      <c r="I125" s="183">
        <f>SUMIFS('Sekt-1.p'!$E:$E,'Sekt-1.p'!$A:$A,2,'Sekt-1.p'!$B:$B,$A125,'Sekt-1.p'!$D:$D,$D125)+SUMIFS('Sekt-1.p'!$K:$K,'Sekt-1.p'!$A:$A,2,'Sekt-1.p'!$B:$B,$A125,'Sekt-1.p'!$J:$J,$D125)+SUMIFS('Sekt-1.p'!$Q:$Q,'Sekt-1.p'!$A:$A,2,'Sekt-1.p'!$B:$B,$A125,'Sekt-1.p'!$P:$P,$D125)+SUMIFS('Sekt-1.p'!$W:$W,'Sekt-1.p'!$A:$A,2,'Sekt-1.p'!$B:$B,$A125,'Sekt-1.p'!$V:$V,$D125)+SUMIFS('Sekt-1.p'!$AC:$AC,'Sekt-1.p'!$A:$A,2,'Sekt-1.p'!$B:$B,$A125,'Sekt-1.p'!$AA:$AA,$D125)</f>
        <v>0</v>
      </c>
      <c r="J125" s="253">
        <f>SUMIFS('Sekt-1.p'!$F:$F,'Sekt-1.p'!$A:$A,2,'Sekt-1.p'!$B:$B,$A125,'Sekt-1.p'!$D:$D,$D125)+SUMIFS('Sekt-1.p'!$L:$L,'Sekt-1.p'!$A:$A,2,'Sekt-1.p'!$B:$B,$A125,'Sekt-1.p'!$J:$J,$D125)+SUMIFS('Sekt-1.p'!$R:$R,'Sekt-1.p'!$A:$A,2,'Sekt-1.p'!$B:$B,$A125,'Sekt-1.p'!$P:$P,$D125)+SUMIFS('Sekt-1.p'!$X:$X,'Sekt-1.p'!$A:$A,2,'Sekt-1.p'!$B:$B,$A125,'Sekt-1.p'!$V:$V,$D125)+SUMIFS('Sekt-1.p'!$AD:$AD,'Sekt-1.p'!$A:$A,2,'Sekt-1.p'!$B:$B,$A125,'Sekt-1.p'!$AA:$AA,$D125)</f>
        <v>0</v>
      </c>
      <c r="K125" s="184">
        <f t="shared" si="30"/>
        <v>0</v>
      </c>
      <c r="L125" s="185">
        <f t="shared" si="31"/>
        <v>0</v>
      </c>
      <c r="M125" s="190"/>
      <c r="N125" s="183">
        <f>SUMIFS('Sekt-2.p'!$E:$E,'Sekt-2.p'!$A:$A,1,'Sekt-2.p'!$B:$B,$A125,'Sekt-2.p'!$D:$D,$D125)+SUMIFS('Sekt-2.p'!$K:$K,'Sekt-2.p'!$A:$A,1,'Sekt-2.p'!$B:$B,$A125,'Sekt-2.p'!$J:$J,$D125)+SUMIFS('Sekt-2.p'!$Q:$Q,'Sekt-2.p'!$A:$A,1,'Sekt-2.p'!$B:$B,$A125,'Sekt-2.p'!$P:$P,$D125)+SUMIFS('Sekt-2.p'!$W:$W,'Sekt-2.p'!$A:$A,1,'Sekt-2.p'!$B:$B,$A125,'Sekt-2.p'!$V:$V,$D125)+SUMIFS('Sekt-2.p'!$AC:$AC,'Sekt-2.p'!$A:$A,1,'Sekt-2.p'!$B:$B,$A125,'Sekt-2.p'!$AA:$AA,$D125)</f>
        <v>0</v>
      </c>
      <c r="O125" s="252">
        <f>SUMIFS('Sekt-2.p'!$F:$F,'Sekt-2.p'!$A:$A,1,'Sekt-2.p'!$B:$B,$A125,'Sekt-2.p'!$D:$D,$D125)+SUMIFS('Sekt-2.p'!$L:$L,'Sekt-2.p'!$A:$A,1,'Sekt-2.p'!$B:$B,$A125,'Sekt-2.p'!$J:$J,$D125)+SUMIFS('Sekt-2.p'!$R:$R,'Sekt-2.p'!$A:$A,1,'Sekt-2.p'!$B:$B,$A125,'Sekt-2.p'!$P:$P,$D125)+SUMIFS('Sekt-2.p'!$X:$X,'Sekt-2.p'!$A:$A,1,'Sekt-2.p'!$B:$B,$A125,'Sekt-2.p'!$V:$V,$D125)+SUMIFS('Sekt-2.p'!$AD:$AD,'Sekt-2.p'!$A:$A,1,'Sekt-2.p'!$B:$B,$A125,'Sekt-2.p'!$AA:$AA,$D125)</f>
        <v>0</v>
      </c>
      <c r="P125" s="198"/>
      <c r="Q125" s="183">
        <f>SUMIFS('Sekt-2.p'!$E:$E,'Sekt-2.p'!$A:$A,2,'Sekt-2.p'!$B:$B,$A125,'Sekt-2.p'!$D:$D,$D125)+SUMIFS('Sekt-2.p'!$K:$K,'Sekt-2.p'!$A:$A,2,'Sekt-2.p'!$B:$B,$A125,'Sekt-2.p'!$J:$J,$D125)+SUMIFS('Sekt-2.p'!$Q:$Q,'Sekt-2.p'!$A:$A,2,'Sekt-2.p'!$B:$B,$A125,'Sekt-2.p'!$P:$P,$D125)+SUMIFS('Sekt-2.p'!$W:$W,'Sekt-2.p'!$A:$A,2,'Sekt-2.p'!$B:$B,$A125,'Sekt-2.p'!$V:$V,$D125)+SUMIFS('Sekt-2.p'!$AC:$AC,'Sekt-2.p'!$A:$A,2,'Sekt-2.p'!$B:$B,$A125,'Sekt-2.p'!$AA:$AA,$D125)</f>
        <v>0</v>
      </c>
      <c r="R125" s="253">
        <f>SUMIFS('Sekt-2.p'!$F:$F,'Sekt-2.p'!$A:$A,2,'Sekt-2.p'!$B:$B,$A125,'Sekt-2.p'!$D:$D,$D125)+SUMIFS('Sekt-2.p'!$L:$L,'Sekt-2.p'!$A:$A,2,'Sekt-2.p'!$B:$B,$A125,'Sekt-2.p'!$J:$J,$D125)+SUMIFS('Sekt-2.p'!$R:$R,'Sekt-2.p'!$A:$A,2,'Sekt-2.p'!$B:$B,$A125,'Sekt-2.p'!$P:$P,$D125)+SUMIFS('Sekt-2.p'!$X:$X,'Sekt-2.p'!$A:$A,2,'Sekt-2.p'!$B:$B,$A125,'Sekt-2.p'!$V:$V,$D125)+SUMIFS('Sekt-2.p'!$AD:$AD,'Sekt-2.p'!$A:$A,2,'Sekt-2.p'!$B:$B,$A125,'Sekt-2.p'!$AA:$AA,$D125)</f>
        <v>0</v>
      </c>
      <c r="S125" s="184">
        <f t="shared" si="22"/>
        <v>0</v>
      </c>
      <c r="T125" s="185">
        <f t="shared" si="23"/>
        <v>0</v>
      </c>
      <c r="U125" s="189"/>
      <c r="V125" s="183">
        <f>SUMIFS('Sekt-3.p'!$E:$E,'Sekt-3.p'!$A:$A,1,'Sekt-3.p'!$B:$B,$A125,'Sekt-3.p'!$D:$D,$D125)+SUMIFS('Sekt-3.p'!$K:$K,'Sekt-3.p'!$A:$A,1,'Sekt-3.p'!$B:$B,$A125,'Sekt-3.p'!$J:$J,$D125)+SUMIFS('Sekt-3.p'!$Q:$Q,'Sekt-3.p'!$A:$A,1,'Sekt-3.p'!$B:$B,$A125,'Sekt-3.p'!$P:$P,$D125)+SUMIFS('Sekt-3.p'!$W:$W,'Sekt-3.p'!$A:$A,1,'Sekt-3.p'!$B:$B,$A125,'Sekt-3.p'!$V:$V,$D125)+SUMIFS('Sekt-3.p'!$AC:$AC,'Sekt-3.p'!$A:$A,1,'Sekt-3.p'!$B:$B,$A125,'Sekt-3.p'!$AA:$AA,$D125)</f>
        <v>0</v>
      </c>
      <c r="W125" s="252">
        <f>SUMIFS('Sekt-3.p'!$F:$F,'Sekt-3.p'!$A:$A,1,'Sekt-3.p'!$B:$B,$A125,'Sekt-3.p'!$D:$D,$D125)+SUMIFS('Sekt-3.p'!$L:$L,'Sekt-3.p'!$A:$A,1,'Sekt-3.p'!$B:$B,$A125,'Sekt-3.p'!$J:$J,$D125)+SUMIFS('Sekt-3.p'!$R:$R,'Sekt-3.p'!$A:$A,1,'Sekt-3.p'!$B:$B,$A125,'Sekt-3.p'!$P:$P,$D125)+SUMIFS('Sekt-3.p'!$X:$X,'Sekt-3.p'!$A:$A,1,'Sekt-3.p'!$B:$B,$A125,'Sekt-3.p'!$V:$V,$D125)+SUMIFS('Sekt-3.p'!$AD:$AD,'Sekt-3.p'!$A:$A,1,'Sekt-3.p'!$B:$B,$A125,'Sekt-3.p'!$AA:$AA,$D125)</f>
        <v>0</v>
      </c>
      <c r="X125" s="198"/>
      <c r="Y125" s="183">
        <f>SUMIFS('Sekt-3.p'!$E:$E,'Sekt-3.p'!$A:$A,2,'Sekt-3.p'!$B:$B,$A125,'Sekt-3.p'!$D:$D,$D125)+SUMIFS('Sekt-3.p'!$K:$K,'Sekt-3.p'!$A:$A,2,'Sekt-3.p'!$B:$B,$A125,'Sekt-3.p'!$J:$J,$D125)+SUMIFS('Sekt-3.p'!$Q:$Q,'Sekt-3.p'!$A:$A,2,'Sekt-3.p'!$B:$B,$A125,'Sekt-3.p'!$P:$P,$D125)+SUMIFS('Sekt-3.p'!$W:$W,'Sekt-3.p'!$A:$A,2,'Sekt-3.p'!$B:$B,$A125,'Sekt-3.p'!$V:$V,$D125)+SUMIFS('Sekt-3.p'!$AC:$AC,'Sekt-3.p'!$A:$A,2,'Sekt-3.p'!$B:$B,$A125,'Sekt-3.p'!$AA:$AA,$D125)</f>
        <v>0</v>
      </c>
      <c r="Z125" s="252">
        <f>SUMIFS('Sekt-3.p'!$F:$F,'Sekt-3.p'!$A:$A,2,'Sekt-3.p'!$B:$B,$A125,'Sekt-3.p'!$D:$D,$D125)+SUMIFS('Sekt-3.p'!$L:$L,'Sekt-3.p'!$A:$A,2,'Sekt-3.p'!$B:$B,$A125,'Sekt-3.p'!$J:$J,$D125)+SUMIFS('Sekt-3.p'!$R:$R,'Sekt-3.p'!$A:$A,2,'Sekt-3.p'!$B:$B,$A125,'Sekt-3.p'!$P:$P,$D125)+SUMIFS('Sekt-3.p'!$X:$X,'Sekt-3.p'!$A:$A,2,'Sekt-3.p'!$B:$B,$A125,'Sekt-3.p'!$V:$V,$D125)+SUMIFS('Sekt-3.p'!$AD:$AD,'Sekt-3.p'!$A:$A,2,'Sekt-3.p'!$B:$B,$A125,'Sekt-3.p'!$AA:$AA,$D125)</f>
        <v>0</v>
      </c>
      <c r="AA125" s="184">
        <f t="shared" si="24"/>
        <v>0</v>
      </c>
      <c r="AB125" s="254">
        <f t="shared" si="25"/>
        <v>0</v>
      </c>
      <c r="AC125" s="189"/>
      <c r="AD125" s="183">
        <f>SUMIFS('Sekt-4.p'!$E:$E,'Sekt-4.p'!$A:$A,1,'Sekt-4.p'!$B:$B,$A125,'Sekt-4.p'!$D:$D,$D125)+SUMIFS('Sekt-4.p'!$K:$K,'Sekt-4.p'!$A:$A,1,'Sekt-4.p'!$B:$B,$A125,'Sekt-4.p'!$J:$J,$D125)+SUMIFS('Sekt-4.p'!$Q:$Q,'Sekt-4.p'!$A:$A,1,'Sekt-4.p'!$B:$B,$A125,'Sekt-4.p'!$P:$P,$D125)+SUMIFS('Sekt-4.p'!$W:$W,'Sekt-4.p'!$A:$A,1,'Sekt-4.p'!$B:$B,$A125,'Sekt-4.p'!$V:$V,$D125)+SUMIFS('Sekt-4.p'!$AC:$AC,'Sekt-4.p'!$A:$A,1,'Sekt-4.p'!$B:$B,$A125,'Sekt-4.p'!$AA:$AA,$D125)</f>
        <v>0</v>
      </c>
      <c r="AE125" s="252">
        <f>SUMIFS('Sekt-4.p'!$F:$F,'Sekt-4.p'!$A:$A,1,'Sekt-4.p'!$B:$B,$A125,'Sekt-4.p'!$D:$D,$D125)+SUMIFS('Sekt-4.p'!$L:$L,'Sekt-4.p'!$A:$A,1,'Sekt-4.p'!$B:$B,$A125,'Sekt-4.p'!$J:$J,$D125)+SUMIFS('Sekt-4.p'!$R:$R,'Sekt-4.p'!$A:$A,1,'Sekt-4.p'!$B:$B,$A125,'Sekt-4.p'!$P:$P,$D125)+SUMIFS('Sekt-4.p'!$X:$X,'Sekt-4.p'!$A:$A,1,'Sekt-4.p'!$B:$B,$A125,'Sekt-4.p'!$V:$V,$D125)+SUMIFS('Sekt-4.p'!$AD:$AD,'Sekt-4.p'!$A:$A,1,'Sekt-4.p'!$B:$B,$A125,'Sekt-4.p'!$AA:$AA,$D125)</f>
        <v>0</v>
      </c>
      <c r="AF125" s="198"/>
      <c r="AG125" s="183">
        <f>SUMIFS('Sekt-4.p'!$E:$E,'Sekt-4.p'!$A:$A,1,'Sekt-4.p'!$B:$B,$A125,'Sekt-4.p'!$D:$D,$D125)+SUMIFS('Sekt-4.p'!$K:$K,'Sekt-4.p'!$A:$A,1,'Sekt-4.p'!$B:$B,$A125,'Sekt-4.p'!$J:$J,$D125)+SUMIFS('Sekt-4.p'!$Q:$Q,'Sekt-4.p'!$A:$A,1,'Sekt-4.p'!$B:$B,$A125,'Sekt-4.p'!$P:$P,$D125)+SUMIFS('Sekt-4.p'!$W:$W,'Sekt-4.p'!$A:$A,1,'Sekt-4.p'!$B:$B,$A125,'Sekt-4.p'!$V:$V,$D125)+SUMIFS('Sekt-4.p'!$AC:$AC,'Sekt-4.p'!$A:$A,1,'Sekt-4.p'!$B:$B,$A125,'Sekt-4.p'!$AA:$AA,$D125)</f>
        <v>0</v>
      </c>
      <c r="AH125" s="252">
        <f>SUMIFS('Sekt-4.p'!$F:$F,'Sekt-4.p'!$A:$A,1,'Sekt-4.p'!$B:$B,$A125,'Sekt-4.p'!$D:$D,$D125)+SUMIFS('Sekt-4.p'!$L:$L,'Sekt-4.p'!$A:$A,1,'Sekt-4.p'!$B:$B,$A125,'Sekt-4.p'!$J:$J,$D125)+SUMIFS('Sekt-4.p'!$R:$R,'Sekt-4.p'!$A:$A,1,'Sekt-4.p'!$B:$B,$A125,'Sekt-4.p'!$P:$P,$D125)+SUMIFS('Sekt-4.p'!$X:$X,'Sekt-4.p'!$A:$A,1,'Sekt-4.p'!$B:$B,$A125,'Sekt-4.p'!$V:$V,$D125)+SUMIFS('Sekt-4.p'!$AD:$AD,'Sekt-4.p'!$A:$A,1,'Sekt-4.p'!$B:$B,$A125,'Sekt-4.p'!$AA:$AA,$D125)</f>
        <v>0</v>
      </c>
      <c r="AI125" s="184">
        <f t="shared" si="26"/>
        <v>0</v>
      </c>
      <c r="AJ125" s="257">
        <f t="shared" si="27"/>
        <v>0</v>
      </c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</row>
    <row r="126" spans="1:51" ht="12.75" customHeight="1" x14ac:dyDescent="0.15">
      <c r="A126" s="173"/>
      <c r="B126" s="217">
        <f>COUNTIF(C$10:C126,C126)</f>
        <v>0</v>
      </c>
      <c r="C126" s="219"/>
      <c r="D126" s="213"/>
      <c r="E126" s="189"/>
      <c r="F126" s="183">
        <f>SUMIFS('Sekt-1.p'!$E:$E,'Sekt-1.p'!$A:$A,1,'Sekt-1.p'!$B:$B,$A126,'Sekt-1.p'!$D:$D,$D126)+SUMIFS('Sekt-1.p'!$K:$K,'Sekt-1.p'!$A:$A,1,'Sekt-1.p'!$B:$B,$A126,'Sekt-1.p'!$J:$J,$D126)+SUMIFS('Sekt-1.p'!$Q:$Q,'Sekt-1.p'!$A:$A,1,'Sekt-1.p'!$B:$B,$A126,'Sekt-1.p'!$P:$P,$D126)+SUMIFS('Sekt-1.p'!$W:$W,'Sekt-1.p'!$A:$A,1,'Sekt-1.p'!$B:$B,$A126,'Sekt-1.p'!$V:$V,$D126)+SUMIFS('Sekt-1.p'!$AC:$AC,'Sekt-1.p'!$A:$A,1,'Sekt-1.p'!$B:$B,$A126,'Sekt-1.p'!$AA:$AA,$D126)</f>
        <v>0</v>
      </c>
      <c r="G126" s="252">
        <f>SUMIFS('Sekt-1.p'!$F:$F,'Sekt-1.p'!$A:$A,1,'Sekt-1.p'!$B:$B,$A126,'Sekt-1.p'!$D:$D,$D126)+SUMIFS('Sekt-1.p'!$L:$L,'Sekt-1.p'!$A:$A,1,'Sekt-1.p'!$B:$B,$A126,'Sekt-1.p'!$J:$J,$D126)+SUMIFS('Sekt-1.p'!$R:$R,'Sekt-1.p'!$A:$A,1,'Sekt-1.p'!$B:$B,$A126,'Sekt-1.p'!$P:$P,$D126)+SUMIFS('Sekt-1.p'!$X:$X,'Sekt-1.p'!$A:$A,1,'Sekt-1.p'!$B:$B,$A126,'Sekt-1.p'!$V:$V,$D126)+SUMIFS('Sekt-1.p'!$AD:$AD,'Sekt-1.p'!$A:$A,1,'Sekt-1.p'!$B:$B,$A126,'Sekt-1.p'!$AA:$AA,$D126)</f>
        <v>0</v>
      </c>
      <c r="H126" s="198"/>
      <c r="I126" s="183">
        <f>SUMIFS('Sekt-1.p'!$E:$E,'Sekt-1.p'!$A:$A,2,'Sekt-1.p'!$B:$B,$A126,'Sekt-1.p'!$D:$D,$D126)+SUMIFS('Sekt-1.p'!$K:$K,'Sekt-1.p'!$A:$A,2,'Sekt-1.p'!$B:$B,$A126,'Sekt-1.p'!$J:$J,$D126)+SUMIFS('Sekt-1.p'!$Q:$Q,'Sekt-1.p'!$A:$A,2,'Sekt-1.p'!$B:$B,$A126,'Sekt-1.p'!$P:$P,$D126)+SUMIFS('Sekt-1.p'!$W:$W,'Sekt-1.p'!$A:$A,2,'Sekt-1.p'!$B:$B,$A126,'Sekt-1.p'!$V:$V,$D126)+SUMIFS('Sekt-1.p'!$AC:$AC,'Sekt-1.p'!$A:$A,2,'Sekt-1.p'!$B:$B,$A126,'Sekt-1.p'!$AA:$AA,$D126)</f>
        <v>0</v>
      </c>
      <c r="J126" s="253">
        <f>SUMIFS('Sekt-1.p'!$F:$F,'Sekt-1.p'!$A:$A,2,'Sekt-1.p'!$B:$B,$A126,'Sekt-1.p'!$D:$D,$D126)+SUMIFS('Sekt-1.p'!$L:$L,'Sekt-1.p'!$A:$A,2,'Sekt-1.p'!$B:$B,$A126,'Sekt-1.p'!$J:$J,$D126)+SUMIFS('Sekt-1.p'!$R:$R,'Sekt-1.p'!$A:$A,2,'Sekt-1.p'!$B:$B,$A126,'Sekt-1.p'!$P:$P,$D126)+SUMIFS('Sekt-1.p'!$X:$X,'Sekt-1.p'!$A:$A,2,'Sekt-1.p'!$B:$B,$A126,'Sekt-1.p'!$V:$V,$D126)+SUMIFS('Sekt-1.p'!$AD:$AD,'Sekt-1.p'!$A:$A,2,'Sekt-1.p'!$B:$B,$A126,'Sekt-1.p'!$AA:$AA,$D126)</f>
        <v>0</v>
      </c>
      <c r="K126" s="184">
        <f t="shared" si="30"/>
        <v>0</v>
      </c>
      <c r="L126" s="185">
        <f t="shared" si="31"/>
        <v>0</v>
      </c>
      <c r="M126" s="190"/>
      <c r="N126" s="183">
        <f>SUMIFS('Sekt-2.p'!$E:$E,'Sekt-2.p'!$A:$A,1,'Sekt-2.p'!$B:$B,$A126,'Sekt-2.p'!$D:$D,$D126)+SUMIFS('Sekt-2.p'!$K:$K,'Sekt-2.p'!$A:$A,1,'Sekt-2.p'!$B:$B,$A126,'Sekt-2.p'!$J:$J,$D126)+SUMIFS('Sekt-2.p'!$Q:$Q,'Sekt-2.p'!$A:$A,1,'Sekt-2.p'!$B:$B,$A126,'Sekt-2.p'!$P:$P,$D126)+SUMIFS('Sekt-2.p'!$W:$W,'Sekt-2.p'!$A:$A,1,'Sekt-2.p'!$B:$B,$A126,'Sekt-2.p'!$V:$V,$D126)+SUMIFS('Sekt-2.p'!$AC:$AC,'Sekt-2.p'!$A:$A,1,'Sekt-2.p'!$B:$B,$A126,'Sekt-2.p'!$AA:$AA,$D126)</f>
        <v>0</v>
      </c>
      <c r="O126" s="252">
        <f>SUMIFS('Sekt-2.p'!$F:$F,'Sekt-2.p'!$A:$A,1,'Sekt-2.p'!$B:$B,$A126,'Sekt-2.p'!$D:$D,$D126)+SUMIFS('Sekt-2.p'!$L:$L,'Sekt-2.p'!$A:$A,1,'Sekt-2.p'!$B:$B,$A126,'Sekt-2.p'!$J:$J,$D126)+SUMIFS('Sekt-2.p'!$R:$R,'Sekt-2.p'!$A:$A,1,'Sekt-2.p'!$B:$B,$A126,'Sekt-2.p'!$P:$P,$D126)+SUMIFS('Sekt-2.p'!$X:$X,'Sekt-2.p'!$A:$A,1,'Sekt-2.p'!$B:$B,$A126,'Sekt-2.p'!$V:$V,$D126)+SUMIFS('Sekt-2.p'!$AD:$AD,'Sekt-2.p'!$A:$A,1,'Sekt-2.p'!$B:$B,$A126,'Sekt-2.p'!$AA:$AA,$D126)</f>
        <v>0</v>
      </c>
      <c r="P126" s="198"/>
      <c r="Q126" s="183">
        <f>SUMIFS('Sekt-2.p'!$E:$E,'Sekt-2.p'!$A:$A,2,'Sekt-2.p'!$B:$B,$A126,'Sekt-2.p'!$D:$D,$D126)+SUMIFS('Sekt-2.p'!$K:$K,'Sekt-2.p'!$A:$A,2,'Sekt-2.p'!$B:$B,$A126,'Sekt-2.p'!$J:$J,$D126)+SUMIFS('Sekt-2.p'!$Q:$Q,'Sekt-2.p'!$A:$A,2,'Sekt-2.p'!$B:$B,$A126,'Sekt-2.p'!$P:$P,$D126)+SUMIFS('Sekt-2.p'!$W:$W,'Sekt-2.p'!$A:$A,2,'Sekt-2.p'!$B:$B,$A126,'Sekt-2.p'!$V:$V,$D126)+SUMIFS('Sekt-2.p'!$AC:$AC,'Sekt-2.p'!$A:$A,2,'Sekt-2.p'!$B:$B,$A126,'Sekt-2.p'!$AA:$AA,$D126)</f>
        <v>0</v>
      </c>
      <c r="R126" s="253">
        <f>SUMIFS('Sekt-2.p'!$F:$F,'Sekt-2.p'!$A:$A,2,'Sekt-2.p'!$B:$B,$A126,'Sekt-2.p'!$D:$D,$D126)+SUMIFS('Sekt-2.p'!$L:$L,'Sekt-2.p'!$A:$A,2,'Sekt-2.p'!$B:$B,$A126,'Sekt-2.p'!$J:$J,$D126)+SUMIFS('Sekt-2.p'!$R:$R,'Sekt-2.p'!$A:$A,2,'Sekt-2.p'!$B:$B,$A126,'Sekt-2.p'!$P:$P,$D126)+SUMIFS('Sekt-2.p'!$X:$X,'Sekt-2.p'!$A:$A,2,'Sekt-2.p'!$B:$B,$A126,'Sekt-2.p'!$V:$V,$D126)+SUMIFS('Sekt-2.p'!$AD:$AD,'Sekt-2.p'!$A:$A,2,'Sekt-2.p'!$B:$B,$A126,'Sekt-2.p'!$AA:$AA,$D126)</f>
        <v>0</v>
      </c>
      <c r="S126" s="184">
        <f t="shared" si="22"/>
        <v>0</v>
      </c>
      <c r="T126" s="185">
        <f t="shared" si="23"/>
        <v>0</v>
      </c>
      <c r="U126" s="189"/>
      <c r="V126" s="183">
        <f>SUMIFS('Sekt-3.p'!$E:$E,'Sekt-3.p'!$A:$A,1,'Sekt-3.p'!$B:$B,$A126,'Sekt-3.p'!$D:$D,$D126)+SUMIFS('Sekt-3.p'!$K:$K,'Sekt-3.p'!$A:$A,1,'Sekt-3.p'!$B:$B,$A126,'Sekt-3.p'!$J:$J,$D126)+SUMIFS('Sekt-3.p'!$Q:$Q,'Sekt-3.p'!$A:$A,1,'Sekt-3.p'!$B:$B,$A126,'Sekt-3.p'!$P:$P,$D126)+SUMIFS('Sekt-3.p'!$W:$W,'Sekt-3.p'!$A:$A,1,'Sekt-3.p'!$B:$B,$A126,'Sekt-3.p'!$V:$V,$D126)+SUMIFS('Sekt-3.p'!$AC:$AC,'Sekt-3.p'!$A:$A,1,'Sekt-3.p'!$B:$B,$A126,'Sekt-3.p'!$AA:$AA,$D126)</f>
        <v>0</v>
      </c>
      <c r="W126" s="252">
        <f>SUMIFS('Sekt-3.p'!$F:$F,'Sekt-3.p'!$A:$A,1,'Sekt-3.p'!$B:$B,$A126,'Sekt-3.p'!$D:$D,$D126)+SUMIFS('Sekt-3.p'!$L:$L,'Sekt-3.p'!$A:$A,1,'Sekt-3.p'!$B:$B,$A126,'Sekt-3.p'!$J:$J,$D126)+SUMIFS('Sekt-3.p'!$R:$R,'Sekt-3.p'!$A:$A,1,'Sekt-3.p'!$B:$B,$A126,'Sekt-3.p'!$P:$P,$D126)+SUMIFS('Sekt-3.p'!$X:$X,'Sekt-3.p'!$A:$A,1,'Sekt-3.p'!$B:$B,$A126,'Sekt-3.p'!$V:$V,$D126)+SUMIFS('Sekt-3.p'!$AD:$AD,'Sekt-3.p'!$A:$A,1,'Sekt-3.p'!$B:$B,$A126,'Sekt-3.p'!$AA:$AA,$D126)</f>
        <v>0</v>
      </c>
      <c r="X126" s="198"/>
      <c r="Y126" s="183">
        <f>SUMIFS('Sekt-3.p'!$E:$E,'Sekt-3.p'!$A:$A,2,'Sekt-3.p'!$B:$B,$A126,'Sekt-3.p'!$D:$D,$D126)+SUMIFS('Sekt-3.p'!$K:$K,'Sekt-3.p'!$A:$A,2,'Sekt-3.p'!$B:$B,$A126,'Sekt-3.p'!$J:$J,$D126)+SUMIFS('Sekt-3.p'!$Q:$Q,'Sekt-3.p'!$A:$A,2,'Sekt-3.p'!$B:$B,$A126,'Sekt-3.p'!$P:$P,$D126)+SUMIFS('Sekt-3.p'!$W:$W,'Sekt-3.p'!$A:$A,2,'Sekt-3.p'!$B:$B,$A126,'Sekt-3.p'!$V:$V,$D126)+SUMIFS('Sekt-3.p'!$AC:$AC,'Sekt-3.p'!$A:$A,2,'Sekt-3.p'!$B:$B,$A126,'Sekt-3.p'!$AA:$AA,$D126)</f>
        <v>0</v>
      </c>
      <c r="Z126" s="252">
        <f>SUMIFS('Sekt-3.p'!$F:$F,'Sekt-3.p'!$A:$A,2,'Sekt-3.p'!$B:$B,$A126,'Sekt-3.p'!$D:$D,$D126)+SUMIFS('Sekt-3.p'!$L:$L,'Sekt-3.p'!$A:$A,2,'Sekt-3.p'!$B:$B,$A126,'Sekt-3.p'!$J:$J,$D126)+SUMIFS('Sekt-3.p'!$R:$R,'Sekt-3.p'!$A:$A,2,'Sekt-3.p'!$B:$B,$A126,'Sekt-3.p'!$P:$P,$D126)+SUMIFS('Sekt-3.p'!$X:$X,'Sekt-3.p'!$A:$A,2,'Sekt-3.p'!$B:$B,$A126,'Sekt-3.p'!$V:$V,$D126)+SUMIFS('Sekt-3.p'!$AD:$AD,'Sekt-3.p'!$A:$A,2,'Sekt-3.p'!$B:$B,$A126,'Sekt-3.p'!$AA:$AA,$D126)</f>
        <v>0</v>
      </c>
      <c r="AA126" s="184">
        <f t="shared" si="24"/>
        <v>0</v>
      </c>
      <c r="AB126" s="254">
        <f t="shared" si="25"/>
        <v>0</v>
      </c>
      <c r="AC126" s="189"/>
      <c r="AD126" s="183">
        <f>SUMIFS('Sekt-4.p'!$E:$E,'Sekt-4.p'!$A:$A,1,'Sekt-4.p'!$B:$B,$A126,'Sekt-4.p'!$D:$D,$D126)+SUMIFS('Sekt-4.p'!$K:$K,'Sekt-4.p'!$A:$A,1,'Sekt-4.p'!$B:$B,$A126,'Sekt-4.p'!$J:$J,$D126)+SUMIFS('Sekt-4.p'!$Q:$Q,'Sekt-4.p'!$A:$A,1,'Sekt-4.p'!$B:$B,$A126,'Sekt-4.p'!$P:$P,$D126)+SUMIFS('Sekt-4.p'!$W:$W,'Sekt-4.p'!$A:$A,1,'Sekt-4.p'!$B:$B,$A126,'Sekt-4.p'!$V:$V,$D126)+SUMIFS('Sekt-4.p'!$AC:$AC,'Sekt-4.p'!$A:$A,1,'Sekt-4.p'!$B:$B,$A126,'Sekt-4.p'!$AA:$AA,$D126)</f>
        <v>0</v>
      </c>
      <c r="AE126" s="252">
        <f>SUMIFS('Sekt-4.p'!$F:$F,'Sekt-4.p'!$A:$A,1,'Sekt-4.p'!$B:$B,$A126,'Sekt-4.p'!$D:$D,$D126)+SUMIFS('Sekt-4.p'!$L:$L,'Sekt-4.p'!$A:$A,1,'Sekt-4.p'!$B:$B,$A126,'Sekt-4.p'!$J:$J,$D126)+SUMIFS('Sekt-4.p'!$R:$R,'Sekt-4.p'!$A:$A,1,'Sekt-4.p'!$B:$B,$A126,'Sekt-4.p'!$P:$P,$D126)+SUMIFS('Sekt-4.p'!$X:$X,'Sekt-4.p'!$A:$A,1,'Sekt-4.p'!$B:$B,$A126,'Sekt-4.p'!$V:$V,$D126)+SUMIFS('Sekt-4.p'!$AD:$AD,'Sekt-4.p'!$A:$A,1,'Sekt-4.p'!$B:$B,$A126,'Sekt-4.p'!$AA:$AA,$D126)</f>
        <v>0</v>
      </c>
      <c r="AF126" s="198"/>
      <c r="AG126" s="183">
        <f>SUMIFS('Sekt-4.p'!$E:$E,'Sekt-4.p'!$A:$A,1,'Sekt-4.p'!$B:$B,$A126,'Sekt-4.p'!$D:$D,$D126)+SUMIFS('Sekt-4.p'!$K:$K,'Sekt-4.p'!$A:$A,1,'Sekt-4.p'!$B:$B,$A126,'Sekt-4.p'!$J:$J,$D126)+SUMIFS('Sekt-4.p'!$Q:$Q,'Sekt-4.p'!$A:$A,1,'Sekt-4.p'!$B:$B,$A126,'Sekt-4.p'!$P:$P,$D126)+SUMIFS('Sekt-4.p'!$W:$W,'Sekt-4.p'!$A:$A,1,'Sekt-4.p'!$B:$B,$A126,'Sekt-4.p'!$V:$V,$D126)+SUMIFS('Sekt-4.p'!$AC:$AC,'Sekt-4.p'!$A:$A,1,'Sekt-4.p'!$B:$B,$A126,'Sekt-4.p'!$AA:$AA,$D126)</f>
        <v>0</v>
      </c>
      <c r="AH126" s="252">
        <f>SUMIFS('Sekt-4.p'!$F:$F,'Sekt-4.p'!$A:$A,1,'Sekt-4.p'!$B:$B,$A126,'Sekt-4.p'!$D:$D,$D126)+SUMIFS('Sekt-4.p'!$L:$L,'Sekt-4.p'!$A:$A,1,'Sekt-4.p'!$B:$B,$A126,'Sekt-4.p'!$J:$J,$D126)+SUMIFS('Sekt-4.p'!$R:$R,'Sekt-4.p'!$A:$A,1,'Sekt-4.p'!$B:$B,$A126,'Sekt-4.p'!$P:$P,$D126)+SUMIFS('Sekt-4.p'!$X:$X,'Sekt-4.p'!$A:$A,1,'Sekt-4.p'!$B:$B,$A126,'Sekt-4.p'!$V:$V,$D126)+SUMIFS('Sekt-4.p'!$AD:$AD,'Sekt-4.p'!$A:$A,1,'Sekt-4.p'!$B:$B,$A126,'Sekt-4.p'!$AA:$AA,$D126)</f>
        <v>0</v>
      </c>
      <c r="AI126" s="184">
        <f t="shared" si="26"/>
        <v>0</v>
      </c>
      <c r="AJ126" s="257">
        <f t="shared" si="27"/>
        <v>0</v>
      </c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</row>
    <row r="127" spans="1:51" ht="12.75" customHeight="1" x14ac:dyDescent="0.15">
      <c r="A127" s="173"/>
      <c r="B127" s="217">
        <f>COUNTIF(C$10:C127,C127)</f>
        <v>0</v>
      </c>
      <c r="C127" s="219"/>
      <c r="D127" s="213"/>
      <c r="E127" s="189"/>
      <c r="F127" s="183">
        <f>SUMIFS('Sekt-1.p'!$E:$E,'Sekt-1.p'!$A:$A,1,'Sekt-1.p'!$B:$B,$A127,'Sekt-1.p'!$D:$D,$D127)+SUMIFS('Sekt-1.p'!$K:$K,'Sekt-1.p'!$A:$A,1,'Sekt-1.p'!$B:$B,$A127,'Sekt-1.p'!$J:$J,$D127)+SUMIFS('Sekt-1.p'!$Q:$Q,'Sekt-1.p'!$A:$A,1,'Sekt-1.p'!$B:$B,$A127,'Sekt-1.p'!$P:$P,$D127)+SUMIFS('Sekt-1.p'!$W:$W,'Sekt-1.p'!$A:$A,1,'Sekt-1.p'!$B:$B,$A127,'Sekt-1.p'!$V:$V,$D127)+SUMIFS('Sekt-1.p'!$AC:$AC,'Sekt-1.p'!$A:$A,1,'Sekt-1.p'!$B:$B,$A127,'Sekt-1.p'!$AA:$AA,$D127)</f>
        <v>0</v>
      </c>
      <c r="G127" s="252">
        <f>SUMIFS('Sekt-1.p'!$F:$F,'Sekt-1.p'!$A:$A,1,'Sekt-1.p'!$B:$B,$A127,'Sekt-1.p'!$D:$D,$D127)+SUMIFS('Sekt-1.p'!$L:$L,'Sekt-1.p'!$A:$A,1,'Sekt-1.p'!$B:$B,$A127,'Sekt-1.p'!$J:$J,$D127)+SUMIFS('Sekt-1.p'!$R:$R,'Sekt-1.p'!$A:$A,1,'Sekt-1.p'!$B:$B,$A127,'Sekt-1.p'!$P:$P,$D127)+SUMIFS('Sekt-1.p'!$X:$X,'Sekt-1.p'!$A:$A,1,'Sekt-1.p'!$B:$B,$A127,'Sekt-1.p'!$V:$V,$D127)+SUMIFS('Sekt-1.p'!$AD:$AD,'Sekt-1.p'!$A:$A,1,'Sekt-1.p'!$B:$B,$A127,'Sekt-1.p'!$AA:$AA,$D127)</f>
        <v>0</v>
      </c>
      <c r="H127" s="198"/>
      <c r="I127" s="183">
        <f>SUMIFS('Sekt-1.p'!$E:$E,'Sekt-1.p'!$A:$A,2,'Sekt-1.p'!$B:$B,$A127,'Sekt-1.p'!$D:$D,$D127)+SUMIFS('Sekt-1.p'!$K:$K,'Sekt-1.p'!$A:$A,2,'Sekt-1.p'!$B:$B,$A127,'Sekt-1.p'!$J:$J,$D127)+SUMIFS('Sekt-1.p'!$Q:$Q,'Sekt-1.p'!$A:$A,2,'Sekt-1.p'!$B:$B,$A127,'Sekt-1.p'!$P:$P,$D127)+SUMIFS('Sekt-1.p'!$W:$W,'Sekt-1.p'!$A:$A,2,'Sekt-1.p'!$B:$B,$A127,'Sekt-1.p'!$V:$V,$D127)+SUMIFS('Sekt-1.p'!$AC:$AC,'Sekt-1.p'!$A:$A,2,'Sekt-1.p'!$B:$B,$A127,'Sekt-1.p'!$AA:$AA,$D127)</f>
        <v>0</v>
      </c>
      <c r="J127" s="253">
        <f>SUMIFS('Sekt-1.p'!$F:$F,'Sekt-1.p'!$A:$A,2,'Sekt-1.p'!$B:$B,$A127,'Sekt-1.p'!$D:$D,$D127)+SUMIFS('Sekt-1.p'!$L:$L,'Sekt-1.p'!$A:$A,2,'Sekt-1.p'!$B:$B,$A127,'Sekt-1.p'!$J:$J,$D127)+SUMIFS('Sekt-1.p'!$R:$R,'Sekt-1.p'!$A:$A,2,'Sekt-1.p'!$B:$B,$A127,'Sekt-1.p'!$P:$P,$D127)+SUMIFS('Sekt-1.p'!$X:$X,'Sekt-1.p'!$A:$A,2,'Sekt-1.p'!$B:$B,$A127,'Sekt-1.p'!$V:$V,$D127)+SUMIFS('Sekt-1.p'!$AD:$AD,'Sekt-1.p'!$A:$A,2,'Sekt-1.p'!$B:$B,$A127,'Sekt-1.p'!$AA:$AA,$D127)</f>
        <v>0</v>
      </c>
      <c r="K127" s="184">
        <f t="shared" si="30"/>
        <v>0</v>
      </c>
      <c r="L127" s="185">
        <f t="shared" si="31"/>
        <v>0</v>
      </c>
      <c r="M127" s="190"/>
      <c r="N127" s="183">
        <f>SUMIFS('Sekt-2.p'!$E:$E,'Sekt-2.p'!$A:$A,1,'Sekt-2.p'!$B:$B,$A127,'Sekt-2.p'!$D:$D,$D127)+SUMIFS('Sekt-2.p'!$K:$K,'Sekt-2.p'!$A:$A,1,'Sekt-2.p'!$B:$B,$A127,'Sekt-2.p'!$J:$J,$D127)+SUMIFS('Sekt-2.p'!$Q:$Q,'Sekt-2.p'!$A:$A,1,'Sekt-2.p'!$B:$B,$A127,'Sekt-2.p'!$P:$P,$D127)+SUMIFS('Sekt-2.p'!$W:$W,'Sekt-2.p'!$A:$A,1,'Sekt-2.p'!$B:$B,$A127,'Sekt-2.p'!$V:$V,$D127)+SUMIFS('Sekt-2.p'!$AC:$AC,'Sekt-2.p'!$A:$A,1,'Sekt-2.p'!$B:$B,$A127,'Sekt-2.p'!$AA:$AA,$D127)</f>
        <v>0</v>
      </c>
      <c r="O127" s="252">
        <f>SUMIFS('Sekt-2.p'!$F:$F,'Sekt-2.p'!$A:$A,1,'Sekt-2.p'!$B:$B,$A127,'Sekt-2.p'!$D:$D,$D127)+SUMIFS('Sekt-2.p'!$L:$L,'Sekt-2.p'!$A:$A,1,'Sekt-2.p'!$B:$B,$A127,'Sekt-2.p'!$J:$J,$D127)+SUMIFS('Sekt-2.p'!$R:$R,'Sekt-2.p'!$A:$A,1,'Sekt-2.p'!$B:$B,$A127,'Sekt-2.p'!$P:$P,$D127)+SUMIFS('Sekt-2.p'!$X:$X,'Sekt-2.p'!$A:$A,1,'Sekt-2.p'!$B:$B,$A127,'Sekt-2.p'!$V:$V,$D127)+SUMIFS('Sekt-2.p'!$AD:$AD,'Sekt-2.p'!$A:$A,1,'Sekt-2.p'!$B:$B,$A127,'Sekt-2.p'!$AA:$AA,$D127)</f>
        <v>0</v>
      </c>
      <c r="P127" s="198"/>
      <c r="Q127" s="183">
        <f>SUMIFS('Sekt-2.p'!$E:$E,'Sekt-2.p'!$A:$A,2,'Sekt-2.p'!$B:$B,$A127,'Sekt-2.p'!$D:$D,$D127)+SUMIFS('Sekt-2.p'!$K:$K,'Sekt-2.p'!$A:$A,2,'Sekt-2.p'!$B:$B,$A127,'Sekt-2.p'!$J:$J,$D127)+SUMIFS('Sekt-2.p'!$Q:$Q,'Sekt-2.p'!$A:$A,2,'Sekt-2.p'!$B:$B,$A127,'Sekt-2.p'!$P:$P,$D127)+SUMIFS('Sekt-2.p'!$W:$W,'Sekt-2.p'!$A:$A,2,'Sekt-2.p'!$B:$B,$A127,'Sekt-2.p'!$V:$V,$D127)+SUMIFS('Sekt-2.p'!$AC:$AC,'Sekt-2.p'!$A:$A,2,'Sekt-2.p'!$B:$B,$A127,'Sekt-2.p'!$AA:$AA,$D127)</f>
        <v>0</v>
      </c>
      <c r="R127" s="253">
        <f>SUMIFS('Sekt-2.p'!$F:$F,'Sekt-2.p'!$A:$A,2,'Sekt-2.p'!$B:$B,$A127,'Sekt-2.p'!$D:$D,$D127)+SUMIFS('Sekt-2.p'!$L:$L,'Sekt-2.p'!$A:$A,2,'Sekt-2.p'!$B:$B,$A127,'Sekt-2.p'!$J:$J,$D127)+SUMIFS('Sekt-2.p'!$R:$R,'Sekt-2.p'!$A:$A,2,'Sekt-2.p'!$B:$B,$A127,'Sekt-2.p'!$P:$P,$D127)+SUMIFS('Sekt-2.p'!$X:$X,'Sekt-2.p'!$A:$A,2,'Sekt-2.p'!$B:$B,$A127,'Sekt-2.p'!$V:$V,$D127)+SUMIFS('Sekt-2.p'!$AD:$AD,'Sekt-2.p'!$A:$A,2,'Sekt-2.p'!$B:$B,$A127,'Sekt-2.p'!$AA:$AA,$D127)</f>
        <v>0</v>
      </c>
      <c r="S127" s="184">
        <f t="shared" si="22"/>
        <v>0</v>
      </c>
      <c r="T127" s="185">
        <f t="shared" si="23"/>
        <v>0</v>
      </c>
      <c r="U127" s="189"/>
      <c r="V127" s="183">
        <f>SUMIFS('Sekt-3.p'!$E:$E,'Sekt-3.p'!$A:$A,1,'Sekt-3.p'!$B:$B,$A127,'Sekt-3.p'!$D:$D,$D127)+SUMIFS('Sekt-3.p'!$K:$K,'Sekt-3.p'!$A:$A,1,'Sekt-3.p'!$B:$B,$A127,'Sekt-3.p'!$J:$J,$D127)+SUMIFS('Sekt-3.p'!$Q:$Q,'Sekt-3.p'!$A:$A,1,'Sekt-3.p'!$B:$B,$A127,'Sekt-3.p'!$P:$P,$D127)+SUMIFS('Sekt-3.p'!$W:$W,'Sekt-3.p'!$A:$A,1,'Sekt-3.p'!$B:$B,$A127,'Sekt-3.p'!$V:$V,$D127)+SUMIFS('Sekt-3.p'!$AC:$AC,'Sekt-3.p'!$A:$A,1,'Sekt-3.p'!$B:$B,$A127,'Sekt-3.p'!$AA:$AA,$D127)</f>
        <v>0</v>
      </c>
      <c r="W127" s="252">
        <f>SUMIFS('Sekt-3.p'!$F:$F,'Sekt-3.p'!$A:$A,1,'Sekt-3.p'!$B:$B,$A127,'Sekt-3.p'!$D:$D,$D127)+SUMIFS('Sekt-3.p'!$L:$L,'Sekt-3.p'!$A:$A,1,'Sekt-3.p'!$B:$B,$A127,'Sekt-3.p'!$J:$J,$D127)+SUMIFS('Sekt-3.p'!$R:$R,'Sekt-3.p'!$A:$A,1,'Sekt-3.p'!$B:$B,$A127,'Sekt-3.p'!$P:$P,$D127)+SUMIFS('Sekt-3.p'!$X:$X,'Sekt-3.p'!$A:$A,1,'Sekt-3.p'!$B:$B,$A127,'Sekt-3.p'!$V:$V,$D127)+SUMIFS('Sekt-3.p'!$AD:$AD,'Sekt-3.p'!$A:$A,1,'Sekt-3.p'!$B:$B,$A127,'Sekt-3.p'!$AA:$AA,$D127)</f>
        <v>0</v>
      </c>
      <c r="X127" s="198"/>
      <c r="Y127" s="183">
        <f>SUMIFS('Sekt-3.p'!$E:$E,'Sekt-3.p'!$A:$A,2,'Sekt-3.p'!$B:$B,$A127,'Sekt-3.p'!$D:$D,$D127)+SUMIFS('Sekt-3.p'!$K:$K,'Sekt-3.p'!$A:$A,2,'Sekt-3.p'!$B:$B,$A127,'Sekt-3.p'!$J:$J,$D127)+SUMIFS('Sekt-3.p'!$Q:$Q,'Sekt-3.p'!$A:$A,2,'Sekt-3.p'!$B:$B,$A127,'Sekt-3.p'!$P:$P,$D127)+SUMIFS('Sekt-3.p'!$W:$W,'Sekt-3.p'!$A:$A,2,'Sekt-3.p'!$B:$B,$A127,'Sekt-3.p'!$V:$V,$D127)+SUMIFS('Sekt-3.p'!$AC:$AC,'Sekt-3.p'!$A:$A,2,'Sekt-3.p'!$B:$B,$A127,'Sekt-3.p'!$AA:$AA,$D127)</f>
        <v>0</v>
      </c>
      <c r="Z127" s="252">
        <f>SUMIFS('Sekt-3.p'!$F:$F,'Sekt-3.p'!$A:$A,2,'Sekt-3.p'!$B:$B,$A127,'Sekt-3.p'!$D:$D,$D127)+SUMIFS('Sekt-3.p'!$L:$L,'Sekt-3.p'!$A:$A,2,'Sekt-3.p'!$B:$B,$A127,'Sekt-3.p'!$J:$J,$D127)+SUMIFS('Sekt-3.p'!$R:$R,'Sekt-3.p'!$A:$A,2,'Sekt-3.p'!$B:$B,$A127,'Sekt-3.p'!$P:$P,$D127)+SUMIFS('Sekt-3.p'!$X:$X,'Sekt-3.p'!$A:$A,2,'Sekt-3.p'!$B:$B,$A127,'Sekt-3.p'!$V:$V,$D127)+SUMIFS('Sekt-3.p'!$AD:$AD,'Sekt-3.p'!$A:$A,2,'Sekt-3.p'!$B:$B,$A127,'Sekt-3.p'!$AA:$AA,$D127)</f>
        <v>0</v>
      </c>
      <c r="AA127" s="184">
        <f t="shared" si="24"/>
        <v>0</v>
      </c>
      <c r="AB127" s="254">
        <f t="shared" si="25"/>
        <v>0</v>
      </c>
      <c r="AC127" s="189"/>
      <c r="AD127" s="183">
        <f>SUMIFS('Sekt-4.p'!$E:$E,'Sekt-4.p'!$A:$A,1,'Sekt-4.p'!$B:$B,$A127,'Sekt-4.p'!$D:$D,$D127)+SUMIFS('Sekt-4.p'!$K:$K,'Sekt-4.p'!$A:$A,1,'Sekt-4.p'!$B:$B,$A127,'Sekt-4.p'!$J:$J,$D127)+SUMIFS('Sekt-4.p'!$Q:$Q,'Sekt-4.p'!$A:$A,1,'Sekt-4.p'!$B:$B,$A127,'Sekt-4.p'!$P:$P,$D127)+SUMIFS('Sekt-4.p'!$W:$W,'Sekt-4.p'!$A:$A,1,'Sekt-4.p'!$B:$B,$A127,'Sekt-4.p'!$V:$V,$D127)+SUMIFS('Sekt-4.p'!$AC:$AC,'Sekt-4.p'!$A:$A,1,'Sekt-4.p'!$B:$B,$A127,'Sekt-4.p'!$AA:$AA,$D127)</f>
        <v>0</v>
      </c>
      <c r="AE127" s="252">
        <f>SUMIFS('Sekt-4.p'!$F:$F,'Sekt-4.p'!$A:$A,1,'Sekt-4.p'!$B:$B,$A127,'Sekt-4.p'!$D:$D,$D127)+SUMIFS('Sekt-4.p'!$L:$L,'Sekt-4.p'!$A:$A,1,'Sekt-4.p'!$B:$B,$A127,'Sekt-4.p'!$J:$J,$D127)+SUMIFS('Sekt-4.p'!$R:$R,'Sekt-4.p'!$A:$A,1,'Sekt-4.p'!$B:$B,$A127,'Sekt-4.p'!$P:$P,$D127)+SUMIFS('Sekt-4.p'!$X:$X,'Sekt-4.p'!$A:$A,1,'Sekt-4.p'!$B:$B,$A127,'Sekt-4.p'!$V:$V,$D127)+SUMIFS('Sekt-4.p'!$AD:$AD,'Sekt-4.p'!$A:$A,1,'Sekt-4.p'!$B:$B,$A127,'Sekt-4.p'!$AA:$AA,$D127)</f>
        <v>0</v>
      </c>
      <c r="AF127" s="198"/>
      <c r="AG127" s="183">
        <f>SUMIFS('Sekt-4.p'!$E:$E,'Sekt-4.p'!$A:$A,1,'Sekt-4.p'!$B:$B,$A127,'Sekt-4.p'!$D:$D,$D127)+SUMIFS('Sekt-4.p'!$K:$K,'Sekt-4.p'!$A:$A,1,'Sekt-4.p'!$B:$B,$A127,'Sekt-4.p'!$J:$J,$D127)+SUMIFS('Sekt-4.p'!$Q:$Q,'Sekt-4.p'!$A:$A,1,'Sekt-4.p'!$B:$B,$A127,'Sekt-4.p'!$P:$P,$D127)+SUMIFS('Sekt-4.p'!$W:$W,'Sekt-4.p'!$A:$A,1,'Sekt-4.p'!$B:$B,$A127,'Sekt-4.p'!$V:$V,$D127)+SUMIFS('Sekt-4.p'!$AC:$AC,'Sekt-4.p'!$A:$A,1,'Sekt-4.p'!$B:$B,$A127,'Sekt-4.p'!$AA:$AA,$D127)</f>
        <v>0</v>
      </c>
      <c r="AH127" s="252">
        <f>SUMIFS('Sekt-4.p'!$F:$F,'Sekt-4.p'!$A:$A,1,'Sekt-4.p'!$B:$B,$A127,'Sekt-4.p'!$D:$D,$D127)+SUMIFS('Sekt-4.p'!$L:$L,'Sekt-4.p'!$A:$A,1,'Sekt-4.p'!$B:$B,$A127,'Sekt-4.p'!$J:$J,$D127)+SUMIFS('Sekt-4.p'!$R:$R,'Sekt-4.p'!$A:$A,1,'Sekt-4.p'!$B:$B,$A127,'Sekt-4.p'!$P:$P,$D127)+SUMIFS('Sekt-4.p'!$X:$X,'Sekt-4.p'!$A:$A,1,'Sekt-4.p'!$B:$B,$A127,'Sekt-4.p'!$V:$V,$D127)+SUMIFS('Sekt-4.p'!$AD:$AD,'Sekt-4.p'!$A:$A,1,'Sekt-4.p'!$B:$B,$A127,'Sekt-4.p'!$AA:$AA,$D127)</f>
        <v>0</v>
      </c>
      <c r="AI127" s="184">
        <f t="shared" si="26"/>
        <v>0</v>
      </c>
      <c r="AJ127" s="257">
        <f t="shared" si="27"/>
        <v>0</v>
      </c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</row>
    <row r="128" spans="1:51" ht="12.75" customHeight="1" x14ac:dyDescent="0.15">
      <c r="A128" s="173"/>
      <c r="B128" s="217">
        <f>COUNTIF(C$10:C128,C128)</f>
        <v>0</v>
      </c>
      <c r="C128" s="219"/>
      <c r="D128" s="213"/>
      <c r="E128" s="189"/>
      <c r="F128" s="183">
        <f>SUMIFS('Sekt-1.p'!$E:$E,'Sekt-1.p'!$A:$A,1,'Sekt-1.p'!$B:$B,$A128,'Sekt-1.p'!$D:$D,$D128)+SUMIFS('Sekt-1.p'!$K:$K,'Sekt-1.p'!$A:$A,1,'Sekt-1.p'!$B:$B,$A128,'Sekt-1.p'!$J:$J,$D128)+SUMIFS('Sekt-1.p'!$Q:$Q,'Sekt-1.p'!$A:$A,1,'Sekt-1.p'!$B:$B,$A128,'Sekt-1.p'!$P:$P,$D128)+SUMIFS('Sekt-1.p'!$W:$W,'Sekt-1.p'!$A:$A,1,'Sekt-1.p'!$B:$B,$A128,'Sekt-1.p'!$V:$V,$D128)+SUMIFS('Sekt-1.p'!$AC:$AC,'Sekt-1.p'!$A:$A,1,'Sekt-1.p'!$B:$B,$A128,'Sekt-1.p'!$AA:$AA,$D128)</f>
        <v>0</v>
      </c>
      <c r="G128" s="252">
        <f>SUMIFS('Sekt-1.p'!$F:$F,'Sekt-1.p'!$A:$A,1,'Sekt-1.p'!$B:$B,$A128,'Sekt-1.p'!$D:$D,$D128)+SUMIFS('Sekt-1.p'!$L:$L,'Sekt-1.p'!$A:$A,1,'Sekt-1.p'!$B:$B,$A128,'Sekt-1.p'!$J:$J,$D128)+SUMIFS('Sekt-1.p'!$R:$R,'Sekt-1.p'!$A:$A,1,'Sekt-1.p'!$B:$B,$A128,'Sekt-1.p'!$P:$P,$D128)+SUMIFS('Sekt-1.p'!$X:$X,'Sekt-1.p'!$A:$A,1,'Sekt-1.p'!$B:$B,$A128,'Sekt-1.p'!$V:$V,$D128)+SUMIFS('Sekt-1.p'!$AD:$AD,'Sekt-1.p'!$A:$A,1,'Sekt-1.p'!$B:$B,$A128,'Sekt-1.p'!$AA:$AA,$D128)</f>
        <v>0</v>
      </c>
      <c r="H128" s="198"/>
      <c r="I128" s="183">
        <f>SUMIFS('Sekt-1.p'!$E:$E,'Sekt-1.p'!$A:$A,2,'Sekt-1.p'!$B:$B,$A128,'Sekt-1.p'!$D:$D,$D128)+SUMIFS('Sekt-1.p'!$K:$K,'Sekt-1.p'!$A:$A,2,'Sekt-1.p'!$B:$B,$A128,'Sekt-1.p'!$J:$J,$D128)+SUMIFS('Sekt-1.p'!$Q:$Q,'Sekt-1.p'!$A:$A,2,'Sekt-1.p'!$B:$B,$A128,'Sekt-1.p'!$P:$P,$D128)+SUMIFS('Sekt-1.p'!$W:$W,'Sekt-1.p'!$A:$A,2,'Sekt-1.p'!$B:$B,$A128,'Sekt-1.p'!$V:$V,$D128)+SUMIFS('Sekt-1.p'!$AC:$AC,'Sekt-1.p'!$A:$A,2,'Sekt-1.p'!$B:$B,$A128,'Sekt-1.p'!$AA:$AA,$D128)</f>
        <v>0</v>
      </c>
      <c r="J128" s="253">
        <f>SUMIFS('Sekt-1.p'!$F:$F,'Sekt-1.p'!$A:$A,2,'Sekt-1.p'!$B:$B,$A128,'Sekt-1.p'!$D:$D,$D128)+SUMIFS('Sekt-1.p'!$L:$L,'Sekt-1.p'!$A:$A,2,'Sekt-1.p'!$B:$B,$A128,'Sekt-1.p'!$J:$J,$D128)+SUMIFS('Sekt-1.p'!$R:$R,'Sekt-1.p'!$A:$A,2,'Sekt-1.p'!$B:$B,$A128,'Sekt-1.p'!$P:$P,$D128)+SUMIFS('Sekt-1.p'!$X:$X,'Sekt-1.p'!$A:$A,2,'Sekt-1.p'!$B:$B,$A128,'Sekt-1.p'!$V:$V,$D128)+SUMIFS('Sekt-1.p'!$AD:$AD,'Sekt-1.p'!$A:$A,2,'Sekt-1.p'!$B:$B,$A128,'Sekt-1.p'!$AA:$AA,$D128)</f>
        <v>0</v>
      </c>
      <c r="K128" s="184">
        <f t="shared" si="30"/>
        <v>0</v>
      </c>
      <c r="L128" s="185">
        <f t="shared" si="31"/>
        <v>0</v>
      </c>
      <c r="M128" s="190"/>
      <c r="N128" s="183">
        <f>SUMIFS('Sekt-2.p'!$E:$E,'Sekt-2.p'!$A:$A,1,'Sekt-2.p'!$B:$B,$A128,'Sekt-2.p'!$D:$D,$D128)+SUMIFS('Sekt-2.p'!$K:$K,'Sekt-2.p'!$A:$A,1,'Sekt-2.p'!$B:$B,$A128,'Sekt-2.p'!$J:$J,$D128)+SUMIFS('Sekt-2.p'!$Q:$Q,'Sekt-2.p'!$A:$A,1,'Sekt-2.p'!$B:$B,$A128,'Sekt-2.p'!$P:$P,$D128)+SUMIFS('Sekt-2.p'!$W:$W,'Sekt-2.p'!$A:$A,1,'Sekt-2.p'!$B:$B,$A128,'Sekt-2.p'!$V:$V,$D128)+SUMIFS('Sekt-2.p'!$AC:$AC,'Sekt-2.p'!$A:$A,1,'Sekt-2.p'!$B:$B,$A128,'Sekt-2.p'!$AA:$AA,$D128)</f>
        <v>0</v>
      </c>
      <c r="O128" s="252">
        <f>SUMIFS('Sekt-2.p'!$F:$F,'Sekt-2.p'!$A:$A,1,'Sekt-2.p'!$B:$B,$A128,'Sekt-2.p'!$D:$D,$D128)+SUMIFS('Sekt-2.p'!$L:$L,'Sekt-2.p'!$A:$A,1,'Sekt-2.p'!$B:$B,$A128,'Sekt-2.p'!$J:$J,$D128)+SUMIFS('Sekt-2.p'!$R:$R,'Sekt-2.p'!$A:$A,1,'Sekt-2.p'!$B:$B,$A128,'Sekt-2.p'!$P:$P,$D128)+SUMIFS('Sekt-2.p'!$X:$X,'Sekt-2.p'!$A:$A,1,'Sekt-2.p'!$B:$B,$A128,'Sekt-2.p'!$V:$V,$D128)+SUMIFS('Sekt-2.p'!$AD:$AD,'Sekt-2.p'!$A:$A,1,'Sekt-2.p'!$B:$B,$A128,'Sekt-2.p'!$AA:$AA,$D128)</f>
        <v>0</v>
      </c>
      <c r="P128" s="198"/>
      <c r="Q128" s="183">
        <f>SUMIFS('Sekt-2.p'!$E:$E,'Sekt-2.p'!$A:$A,2,'Sekt-2.p'!$B:$B,$A128,'Sekt-2.p'!$D:$D,$D128)+SUMIFS('Sekt-2.p'!$K:$K,'Sekt-2.p'!$A:$A,2,'Sekt-2.p'!$B:$B,$A128,'Sekt-2.p'!$J:$J,$D128)+SUMIFS('Sekt-2.p'!$Q:$Q,'Sekt-2.p'!$A:$A,2,'Sekt-2.p'!$B:$B,$A128,'Sekt-2.p'!$P:$P,$D128)+SUMIFS('Sekt-2.p'!$W:$W,'Sekt-2.p'!$A:$A,2,'Sekt-2.p'!$B:$B,$A128,'Sekt-2.p'!$V:$V,$D128)+SUMIFS('Sekt-2.p'!$AC:$AC,'Sekt-2.p'!$A:$A,2,'Sekt-2.p'!$B:$B,$A128,'Sekt-2.p'!$AA:$AA,$D128)</f>
        <v>0</v>
      </c>
      <c r="R128" s="253">
        <f>SUMIFS('Sekt-2.p'!$F:$F,'Sekt-2.p'!$A:$A,2,'Sekt-2.p'!$B:$B,$A128,'Sekt-2.p'!$D:$D,$D128)+SUMIFS('Sekt-2.p'!$L:$L,'Sekt-2.p'!$A:$A,2,'Sekt-2.p'!$B:$B,$A128,'Sekt-2.p'!$J:$J,$D128)+SUMIFS('Sekt-2.p'!$R:$R,'Sekt-2.p'!$A:$A,2,'Sekt-2.p'!$B:$B,$A128,'Sekt-2.p'!$P:$P,$D128)+SUMIFS('Sekt-2.p'!$X:$X,'Sekt-2.p'!$A:$A,2,'Sekt-2.p'!$B:$B,$A128,'Sekt-2.p'!$V:$V,$D128)+SUMIFS('Sekt-2.p'!$AD:$AD,'Sekt-2.p'!$A:$A,2,'Sekt-2.p'!$B:$B,$A128,'Sekt-2.p'!$AA:$AA,$D128)</f>
        <v>0</v>
      </c>
      <c r="S128" s="184">
        <f t="shared" si="22"/>
        <v>0</v>
      </c>
      <c r="T128" s="185">
        <f t="shared" si="23"/>
        <v>0</v>
      </c>
      <c r="U128" s="189"/>
      <c r="V128" s="183">
        <f>SUMIFS('Sekt-3.p'!$E:$E,'Sekt-3.p'!$A:$A,1,'Sekt-3.p'!$B:$B,$A128,'Sekt-3.p'!$D:$D,$D128)+SUMIFS('Sekt-3.p'!$K:$K,'Sekt-3.p'!$A:$A,1,'Sekt-3.p'!$B:$B,$A128,'Sekt-3.p'!$J:$J,$D128)+SUMIFS('Sekt-3.p'!$Q:$Q,'Sekt-3.p'!$A:$A,1,'Sekt-3.p'!$B:$B,$A128,'Sekt-3.p'!$P:$P,$D128)+SUMIFS('Sekt-3.p'!$W:$W,'Sekt-3.p'!$A:$A,1,'Sekt-3.p'!$B:$B,$A128,'Sekt-3.p'!$V:$V,$D128)+SUMIFS('Sekt-3.p'!$AC:$AC,'Sekt-3.p'!$A:$A,1,'Sekt-3.p'!$B:$B,$A128,'Sekt-3.p'!$AA:$AA,$D128)</f>
        <v>0</v>
      </c>
      <c r="W128" s="252">
        <f>SUMIFS('Sekt-3.p'!$F:$F,'Sekt-3.p'!$A:$A,1,'Sekt-3.p'!$B:$B,$A128,'Sekt-3.p'!$D:$D,$D128)+SUMIFS('Sekt-3.p'!$L:$L,'Sekt-3.p'!$A:$A,1,'Sekt-3.p'!$B:$B,$A128,'Sekt-3.p'!$J:$J,$D128)+SUMIFS('Sekt-3.p'!$R:$R,'Sekt-3.p'!$A:$A,1,'Sekt-3.p'!$B:$B,$A128,'Sekt-3.p'!$P:$P,$D128)+SUMIFS('Sekt-3.p'!$X:$X,'Sekt-3.p'!$A:$A,1,'Sekt-3.p'!$B:$B,$A128,'Sekt-3.p'!$V:$V,$D128)+SUMIFS('Sekt-3.p'!$AD:$AD,'Sekt-3.p'!$A:$A,1,'Sekt-3.p'!$B:$B,$A128,'Sekt-3.p'!$AA:$AA,$D128)</f>
        <v>0</v>
      </c>
      <c r="X128" s="198"/>
      <c r="Y128" s="183">
        <f>SUMIFS('Sekt-3.p'!$E:$E,'Sekt-3.p'!$A:$A,2,'Sekt-3.p'!$B:$B,$A128,'Sekt-3.p'!$D:$D,$D128)+SUMIFS('Sekt-3.p'!$K:$K,'Sekt-3.p'!$A:$A,2,'Sekt-3.p'!$B:$B,$A128,'Sekt-3.p'!$J:$J,$D128)+SUMIFS('Sekt-3.p'!$Q:$Q,'Sekt-3.p'!$A:$A,2,'Sekt-3.p'!$B:$B,$A128,'Sekt-3.p'!$P:$P,$D128)+SUMIFS('Sekt-3.p'!$W:$W,'Sekt-3.p'!$A:$A,2,'Sekt-3.p'!$B:$B,$A128,'Sekt-3.p'!$V:$V,$D128)+SUMIFS('Sekt-3.p'!$AC:$AC,'Sekt-3.p'!$A:$A,2,'Sekt-3.p'!$B:$B,$A128,'Sekt-3.p'!$AA:$AA,$D128)</f>
        <v>0</v>
      </c>
      <c r="Z128" s="252">
        <f>SUMIFS('Sekt-3.p'!$F:$F,'Sekt-3.p'!$A:$A,2,'Sekt-3.p'!$B:$B,$A128,'Sekt-3.p'!$D:$D,$D128)+SUMIFS('Sekt-3.p'!$L:$L,'Sekt-3.p'!$A:$A,2,'Sekt-3.p'!$B:$B,$A128,'Sekt-3.p'!$J:$J,$D128)+SUMIFS('Sekt-3.p'!$R:$R,'Sekt-3.p'!$A:$A,2,'Sekt-3.p'!$B:$B,$A128,'Sekt-3.p'!$P:$P,$D128)+SUMIFS('Sekt-3.p'!$X:$X,'Sekt-3.p'!$A:$A,2,'Sekt-3.p'!$B:$B,$A128,'Sekt-3.p'!$V:$V,$D128)+SUMIFS('Sekt-3.p'!$AD:$AD,'Sekt-3.p'!$A:$A,2,'Sekt-3.p'!$B:$B,$A128,'Sekt-3.p'!$AA:$AA,$D128)</f>
        <v>0</v>
      </c>
      <c r="AA128" s="184">
        <f t="shared" si="24"/>
        <v>0</v>
      </c>
      <c r="AB128" s="254">
        <f t="shared" si="25"/>
        <v>0</v>
      </c>
      <c r="AC128" s="189"/>
      <c r="AD128" s="183">
        <f>SUMIFS('Sekt-4.p'!$E:$E,'Sekt-4.p'!$A:$A,1,'Sekt-4.p'!$B:$B,$A128,'Sekt-4.p'!$D:$D,$D128)+SUMIFS('Sekt-4.p'!$K:$K,'Sekt-4.p'!$A:$A,1,'Sekt-4.p'!$B:$B,$A128,'Sekt-4.p'!$J:$J,$D128)+SUMIFS('Sekt-4.p'!$Q:$Q,'Sekt-4.p'!$A:$A,1,'Sekt-4.p'!$B:$B,$A128,'Sekt-4.p'!$P:$P,$D128)+SUMIFS('Sekt-4.p'!$W:$W,'Sekt-4.p'!$A:$A,1,'Sekt-4.p'!$B:$B,$A128,'Sekt-4.p'!$V:$V,$D128)+SUMIFS('Sekt-4.p'!$AC:$AC,'Sekt-4.p'!$A:$A,1,'Sekt-4.p'!$B:$B,$A128,'Sekt-4.p'!$AA:$AA,$D128)</f>
        <v>0</v>
      </c>
      <c r="AE128" s="252">
        <f>SUMIFS('Sekt-4.p'!$F:$F,'Sekt-4.p'!$A:$A,1,'Sekt-4.p'!$B:$B,$A128,'Sekt-4.p'!$D:$D,$D128)+SUMIFS('Sekt-4.p'!$L:$L,'Sekt-4.p'!$A:$A,1,'Sekt-4.p'!$B:$B,$A128,'Sekt-4.p'!$J:$J,$D128)+SUMIFS('Sekt-4.p'!$R:$R,'Sekt-4.p'!$A:$A,1,'Sekt-4.p'!$B:$B,$A128,'Sekt-4.p'!$P:$P,$D128)+SUMIFS('Sekt-4.p'!$X:$X,'Sekt-4.p'!$A:$A,1,'Sekt-4.p'!$B:$B,$A128,'Sekt-4.p'!$V:$V,$D128)+SUMIFS('Sekt-4.p'!$AD:$AD,'Sekt-4.p'!$A:$A,1,'Sekt-4.p'!$B:$B,$A128,'Sekt-4.p'!$AA:$AA,$D128)</f>
        <v>0</v>
      </c>
      <c r="AF128" s="198"/>
      <c r="AG128" s="183">
        <f>SUMIFS('Sekt-4.p'!$E:$E,'Sekt-4.p'!$A:$A,1,'Sekt-4.p'!$B:$B,$A128,'Sekt-4.p'!$D:$D,$D128)+SUMIFS('Sekt-4.p'!$K:$K,'Sekt-4.p'!$A:$A,1,'Sekt-4.p'!$B:$B,$A128,'Sekt-4.p'!$J:$J,$D128)+SUMIFS('Sekt-4.p'!$Q:$Q,'Sekt-4.p'!$A:$A,1,'Sekt-4.p'!$B:$B,$A128,'Sekt-4.p'!$P:$P,$D128)+SUMIFS('Sekt-4.p'!$W:$W,'Sekt-4.p'!$A:$A,1,'Sekt-4.p'!$B:$B,$A128,'Sekt-4.p'!$V:$V,$D128)+SUMIFS('Sekt-4.p'!$AC:$AC,'Sekt-4.p'!$A:$A,1,'Sekt-4.p'!$B:$B,$A128,'Sekt-4.p'!$AA:$AA,$D128)</f>
        <v>0</v>
      </c>
      <c r="AH128" s="252">
        <f>SUMIFS('Sekt-4.p'!$F:$F,'Sekt-4.p'!$A:$A,1,'Sekt-4.p'!$B:$B,$A128,'Sekt-4.p'!$D:$D,$D128)+SUMIFS('Sekt-4.p'!$L:$L,'Sekt-4.p'!$A:$A,1,'Sekt-4.p'!$B:$B,$A128,'Sekt-4.p'!$J:$J,$D128)+SUMIFS('Sekt-4.p'!$R:$R,'Sekt-4.p'!$A:$A,1,'Sekt-4.p'!$B:$B,$A128,'Sekt-4.p'!$P:$P,$D128)+SUMIFS('Sekt-4.p'!$X:$X,'Sekt-4.p'!$A:$A,1,'Sekt-4.p'!$B:$B,$A128,'Sekt-4.p'!$V:$V,$D128)+SUMIFS('Sekt-4.p'!$AD:$AD,'Sekt-4.p'!$A:$A,1,'Sekt-4.p'!$B:$B,$A128,'Sekt-4.p'!$AA:$AA,$D128)</f>
        <v>0</v>
      </c>
      <c r="AI128" s="184">
        <f t="shared" si="26"/>
        <v>0</v>
      </c>
      <c r="AJ128" s="257">
        <f t="shared" si="27"/>
        <v>0</v>
      </c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</row>
    <row r="129" spans="1:51" ht="12.75" customHeight="1" x14ac:dyDescent="0.15">
      <c r="A129" s="173"/>
      <c r="B129" s="217">
        <f>COUNTIF(C$10:C129,C129)</f>
        <v>0</v>
      </c>
      <c r="C129" s="219"/>
      <c r="D129" s="213"/>
      <c r="E129" s="189"/>
      <c r="F129" s="183">
        <f>SUMIFS('Sekt-1.p'!$E:$E,'Sekt-1.p'!$A:$A,1,'Sekt-1.p'!$B:$B,$A129,'Sekt-1.p'!$D:$D,$D129)+SUMIFS('Sekt-1.p'!$K:$K,'Sekt-1.p'!$A:$A,1,'Sekt-1.p'!$B:$B,$A129,'Sekt-1.p'!$J:$J,$D129)+SUMIFS('Sekt-1.p'!$Q:$Q,'Sekt-1.p'!$A:$A,1,'Sekt-1.p'!$B:$B,$A129,'Sekt-1.p'!$P:$P,$D129)+SUMIFS('Sekt-1.p'!$W:$W,'Sekt-1.p'!$A:$A,1,'Sekt-1.p'!$B:$B,$A129,'Sekt-1.p'!$V:$V,$D129)+SUMIFS('Sekt-1.p'!$AC:$AC,'Sekt-1.p'!$A:$A,1,'Sekt-1.p'!$B:$B,$A129,'Sekt-1.p'!$AA:$AA,$D129)</f>
        <v>0</v>
      </c>
      <c r="G129" s="252">
        <f>SUMIFS('Sekt-1.p'!$F:$F,'Sekt-1.p'!$A:$A,1,'Sekt-1.p'!$B:$B,$A129,'Sekt-1.p'!$D:$D,$D129)+SUMIFS('Sekt-1.p'!$L:$L,'Sekt-1.p'!$A:$A,1,'Sekt-1.p'!$B:$B,$A129,'Sekt-1.p'!$J:$J,$D129)+SUMIFS('Sekt-1.p'!$R:$R,'Sekt-1.p'!$A:$A,1,'Sekt-1.p'!$B:$B,$A129,'Sekt-1.p'!$P:$P,$D129)+SUMIFS('Sekt-1.p'!$X:$X,'Sekt-1.p'!$A:$A,1,'Sekt-1.p'!$B:$B,$A129,'Sekt-1.p'!$V:$V,$D129)+SUMIFS('Sekt-1.p'!$AD:$AD,'Sekt-1.p'!$A:$A,1,'Sekt-1.p'!$B:$B,$A129,'Sekt-1.p'!$AA:$AA,$D129)</f>
        <v>0</v>
      </c>
      <c r="H129" s="198"/>
      <c r="I129" s="183">
        <f>SUMIFS('Sekt-1.p'!$E:$E,'Sekt-1.p'!$A:$A,2,'Sekt-1.p'!$B:$B,$A129,'Sekt-1.p'!$D:$D,$D129)+SUMIFS('Sekt-1.p'!$K:$K,'Sekt-1.p'!$A:$A,2,'Sekt-1.p'!$B:$B,$A129,'Sekt-1.p'!$J:$J,$D129)+SUMIFS('Sekt-1.p'!$Q:$Q,'Sekt-1.p'!$A:$A,2,'Sekt-1.p'!$B:$B,$A129,'Sekt-1.p'!$P:$P,$D129)+SUMIFS('Sekt-1.p'!$W:$W,'Sekt-1.p'!$A:$A,2,'Sekt-1.p'!$B:$B,$A129,'Sekt-1.p'!$V:$V,$D129)+SUMIFS('Sekt-1.p'!$AC:$AC,'Sekt-1.p'!$A:$A,2,'Sekt-1.p'!$B:$B,$A129,'Sekt-1.p'!$AA:$AA,$D129)</f>
        <v>0</v>
      </c>
      <c r="J129" s="253">
        <f>SUMIFS('Sekt-1.p'!$F:$F,'Sekt-1.p'!$A:$A,2,'Sekt-1.p'!$B:$B,$A129,'Sekt-1.p'!$D:$D,$D129)+SUMIFS('Sekt-1.p'!$L:$L,'Sekt-1.p'!$A:$A,2,'Sekt-1.p'!$B:$B,$A129,'Sekt-1.p'!$J:$J,$D129)+SUMIFS('Sekt-1.p'!$R:$R,'Sekt-1.p'!$A:$A,2,'Sekt-1.p'!$B:$B,$A129,'Sekt-1.p'!$P:$P,$D129)+SUMIFS('Sekt-1.p'!$X:$X,'Sekt-1.p'!$A:$A,2,'Sekt-1.p'!$B:$B,$A129,'Sekt-1.p'!$V:$V,$D129)+SUMIFS('Sekt-1.p'!$AD:$AD,'Sekt-1.p'!$A:$A,2,'Sekt-1.p'!$B:$B,$A129,'Sekt-1.p'!$AA:$AA,$D129)</f>
        <v>0</v>
      </c>
      <c r="K129" s="184">
        <f t="shared" si="30"/>
        <v>0</v>
      </c>
      <c r="L129" s="185">
        <f t="shared" si="31"/>
        <v>0</v>
      </c>
      <c r="M129" s="190"/>
      <c r="N129" s="183">
        <f>SUMIFS('Sekt-2.p'!$E:$E,'Sekt-2.p'!$A:$A,1,'Sekt-2.p'!$B:$B,$A129,'Sekt-2.p'!$D:$D,$D129)+SUMIFS('Sekt-2.p'!$K:$K,'Sekt-2.p'!$A:$A,1,'Sekt-2.p'!$B:$B,$A129,'Sekt-2.p'!$J:$J,$D129)+SUMIFS('Sekt-2.p'!$Q:$Q,'Sekt-2.p'!$A:$A,1,'Sekt-2.p'!$B:$B,$A129,'Sekt-2.p'!$P:$P,$D129)+SUMIFS('Sekt-2.p'!$W:$W,'Sekt-2.p'!$A:$A,1,'Sekt-2.p'!$B:$B,$A129,'Sekt-2.p'!$V:$V,$D129)+SUMIFS('Sekt-2.p'!$AC:$AC,'Sekt-2.p'!$A:$A,1,'Sekt-2.p'!$B:$B,$A129,'Sekt-2.p'!$AA:$AA,$D129)</f>
        <v>0</v>
      </c>
      <c r="O129" s="252">
        <f>SUMIFS('Sekt-2.p'!$F:$F,'Sekt-2.p'!$A:$A,1,'Sekt-2.p'!$B:$B,$A129,'Sekt-2.p'!$D:$D,$D129)+SUMIFS('Sekt-2.p'!$L:$L,'Sekt-2.p'!$A:$A,1,'Sekt-2.p'!$B:$B,$A129,'Sekt-2.p'!$J:$J,$D129)+SUMIFS('Sekt-2.p'!$R:$R,'Sekt-2.p'!$A:$A,1,'Sekt-2.p'!$B:$B,$A129,'Sekt-2.p'!$P:$P,$D129)+SUMIFS('Sekt-2.p'!$X:$X,'Sekt-2.p'!$A:$A,1,'Sekt-2.p'!$B:$B,$A129,'Sekt-2.p'!$V:$V,$D129)+SUMIFS('Sekt-2.p'!$AD:$AD,'Sekt-2.p'!$A:$A,1,'Sekt-2.p'!$B:$B,$A129,'Sekt-2.p'!$AA:$AA,$D129)</f>
        <v>0</v>
      </c>
      <c r="P129" s="198"/>
      <c r="Q129" s="183">
        <f>SUMIFS('Sekt-2.p'!$E:$E,'Sekt-2.p'!$A:$A,2,'Sekt-2.p'!$B:$B,$A129,'Sekt-2.p'!$D:$D,$D129)+SUMIFS('Sekt-2.p'!$K:$K,'Sekt-2.p'!$A:$A,2,'Sekt-2.p'!$B:$B,$A129,'Sekt-2.p'!$J:$J,$D129)+SUMIFS('Sekt-2.p'!$Q:$Q,'Sekt-2.p'!$A:$A,2,'Sekt-2.p'!$B:$B,$A129,'Sekt-2.p'!$P:$P,$D129)+SUMIFS('Sekt-2.p'!$W:$W,'Sekt-2.p'!$A:$A,2,'Sekt-2.p'!$B:$B,$A129,'Sekt-2.p'!$V:$V,$D129)+SUMIFS('Sekt-2.p'!$AC:$AC,'Sekt-2.p'!$A:$A,2,'Sekt-2.p'!$B:$B,$A129,'Sekt-2.p'!$AA:$AA,$D129)</f>
        <v>0</v>
      </c>
      <c r="R129" s="253">
        <f>SUMIFS('Sekt-2.p'!$F:$F,'Sekt-2.p'!$A:$A,2,'Sekt-2.p'!$B:$B,$A129,'Sekt-2.p'!$D:$D,$D129)+SUMIFS('Sekt-2.p'!$L:$L,'Sekt-2.p'!$A:$A,2,'Sekt-2.p'!$B:$B,$A129,'Sekt-2.p'!$J:$J,$D129)+SUMIFS('Sekt-2.p'!$R:$R,'Sekt-2.p'!$A:$A,2,'Sekt-2.p'!$B:$B,$A129,'Sekt-2.p'!$P:$P,$D129)+SUMIFS('Sekt-2.p'!$X:$X,'Sekt-2.p'!$A:$A,2,'Sekt-2.p'!$B:$B,$A129,'Sekt-2.p'!$V:$V,$D129)+SUMIFS('Sekt-2.p'!$AD:$AD,'Sekt-2.p'!$A:$A,2,'Sekt-2.p'!$B:$B,$A129,'Sekt-2.p'!$AA:$AA,$D129)</f>
        <v>0</v>
      </c>
      <c r="S129" s="184">
        <f t="shared" si="22"/>
        <v>0</v>
      </c>
      <c r="T129" s="185">
        <f t="shared" si="23"/>
        <v>0</v>
      </c>
      <c r="U129" s="189"/>
      <c r="V129" s="183">
        <f>SUMIFS('Sekt-3.p'!$E:$E,'Sekt-3.p'!$A:$A,1,'Sekt-3.p'!$B:$B,$A129,'Sekt-3.p'!$D:$D,$D129)+SUMIFS('Sekt-3.p'!$K:$K,'Sekt-3.p'!$A:$A,1,'Sekt-3.p'!$B:$B,$A129,'Sekt-3.p'!$J:$J,$D129)+SUMIFS('Sekt-3.p'!$Q:$Q,'Sekt-3.p'!$A:$A,1,'Sekt-3.p'!$B:$B,$A129,'Sekt-3.p'!$P:$P,$D129)+SUMIFS('Sekt-3.p'!$W:$W,'Sekt-3.p'!$A:$A,1,'Sekt-3.p'!$B:$B,$A129,'Sekt-3.p'!$V:$V,$D129)+SUMIFS('Sekt-3.p'!$AC:$AC,'Sekt-3.p'!$A:$A,1,'Sekt-3.p'!$B:$B,$A129,'Sekt-3.p'!$AA:$AA,$D129)</f>
        <v>0</v>
      </c>
      <c r="W129" s="252">
        <f>SUMIFS('Sekt-3.p'!$F:$F,'Sekt-3.p'!$A:$A,1,'Sekt-3.p'!$B:$B,$A129,'Sekt-3.p'!$D:$D,$D129)+SUMIFS('Sekt-3.p'!$L:$L,'Sekt-3.p'!$A:$A,1,'Sekt-3.p'!$B:$B,$A129,'Sekt-3.p'!$J:$J,$D129)+SUMIFS('Sekt-3.p'!$R:$R,'Sekt-3.p'!$A:$A,1,'Sekt-3.p'!$B:$B,$A129,'Sekt-3.p'!$P:$P,$D129)+SUMIFS('Sekt-3.p'!$X:$X,'Sekt-3.p'!$A:$A,1,'Sekt-3.p'!$B:$B,$A129,'Sekt-3.p'!$V:$V,$D129)+SUMIFS('Sekt-3.p'!$AD:$AD,'Sekt-3.p'!$A:$A,1,'Sekt-3.p'!$B:$B,$A129,'Sekt-3.p'!$AA:$AA,$D129)</f>
        <v>0</v>
      </c>
      <c r="X129" s="198"/>
      <c r="Y129" s="183">
        <f>SUMIFS('Sekt-3.p'!$E:$E,'Sekt-3.p'!$A:$A,2,'Sekt-3.p'!$B:$B,$A129,'Sekt-3.p'!$D:$D,$D129)+SUMIFS('Sekt-3.p'!$K:$K,'Sekt-3.p'!$A:$A,2,'Sekt-3.p'!$B:$B,$A129,'Sekt-3.p'!$J:$J,$D129)+SUMIFS('Sekt-3.p'!$Q:$Q,'Sekt-3.p'!$A:$A,2,'Sekt-3.p'!$B:$B,$A129,'Sekt-3.p'!$P:$P,$D129)+SUMIFS('Sekt-3.p'!$W:$W,'Sekt-3.p'!$A:$A,2,'Sekt-3.p'!$B:$B,$A129,'Sekt-3.p'!$V:$V,$D129)+SUMIFS('Sekt-3.p'!$AC:$AC,'Sekt-3.p'!$A:$A,2,'Sekt-3.p'!$B:$B,$A129,'Sekt-3.p'!$AA:$AA,$D129)</f>
        <v>0</v>
      </c>
      <c r="Z129" s="252">
        <f>SUMIFS('Sekt-3.p'!$F:$F,'Sekt-3.p'!$A:$A,2,'Sekt-3.p'!$B:$B,$A129,'Sekt-3.p'!$D:$D,$D129)+SUMIFS('Sekt-3.p'!$L:$L,'Sekt-3.p'!$A:$A,2,'Sekt-3.p'!$B:$B,$A129,'Sekt-3.p'!$J:$J,$D129)+SUMIFS('Sekt-3.p'!$R:$R,'Sekt-3.p'!$A:$A,2,'Sekt-3.p'!$B:$B,$A129,'Sekt-3.p'!$P:$P,$D129)+SUMIFS('Sekt-3.p'!$X:$X,'Sekt-3.p'!$A:$A,2,'Sekt-3.p'!$B:$B,$A129,'Sekt-3.p'!$V:$V,$D129)+SUMIFS('Sekt-3.p'!$AD:$AD,'Sekt-3.p'!$A:$A,2,'Sekt-3.p'!$B:$B,$A129,'Sekt-3.p'!$AA:$AA,$D129)</f>
        <v>0</v>
      </c>
      <c r="AA129" s="184">
        <f t="shared" si="24"/>
        <v>0</v>
      </c>
      <c r="AB129" s="254">
        <f t="shared" si="25"/>
        <v>0</v>
      </c>
      <c r="AC129" s="189"/>
      <c r="AD129" s="183">
        <f>SUMIFS('Sekt-4.p'!$E:$E,'Sekt-4.p'!$A:$A,1,'Sekt-4.p'!$B:$B,$A129,'Sekt-4.p'!$D:$D,$D129)+SUMIFS('Sekt-4.p'!$K:$K,'Sekt-4.p'!$A:$A,1,'Sekt-4.p'!$B:$B,$A129,'Sekt-4.p'!$J:$J,$D129)+SUMIFS('Sekt-4.p'!$Q:$Q,'Sekt-4.p'!$A:$A,1,'Sekt-4.p'!$B:$B,$A129,'Sekt-4.p'!$P:$P,$D129)+SUMIFS('Sekt-4.p'!$W:$W,'Sekt-4.p'!$A:$A,1,'Sekt-4.p'!$B:$B,$A129,'Sekt-4.p'!$V:$V,$D129)+SUMIFS('Sekt-4.p'!$AC:$AC,'Sekt-4.p'!$A:$A,1,'Sekt-4.p'!$B:$B,$A129,'Sekt-4.p'!$AA:$AA,$D129)</f>
        <v>0</v>
      </c>
      <c r="AE129" s="252">
        <f>SUMIFS('Sekt-4.p'!$F:$F,'Sekt-4.p'!$A:$A,1,'Sekt-4.p'!$B:$B,$A129,'Sekt-4.p'!$D:$D,$D129)+SUMIFS('Sekt-4.p'!$L:$L,'Sekt-4.p'!$A:$A,1,'Sekt-4.p'!$B:$B,$A129,'Sekt-4.p'!$J:$J,$D129)+SUMIFS('Sekt-4.p'!$R:$R,'Sekt-4.p'!$A:$A,1,'Sekt-4.p'!$B:$B,$A129,'Sekt-4.p'!$P:$P,$D129)+SUMIFS('Sekt-4.p'!$X:$X,'Sekt-4.p'!$A:$A,1,'Sekt-4.p'!$B:$B,$A129,'Sekt-4.p'!$V:$V,$D129)+SUMIFS('Sekt-4.p'!$AD:$AD,'Sekt-4.p'!$A:$A,1,'Sekt-4.p'!$B:$B,$A129,'Sekt-4.p'!$AA:$AA,$D129)</f>
        <v>0</v>
      </c>
      <c r="AF129" s="198"/>
      <c r="AG129" s="183">
        <f>SUMIFS('Sekt-4.p'!$E:$E,'Sekt-4.p'!$A:$A,1,'Sekt-4.p'!$B:$B,$A129,'Sekt-4.p'!$D:$D,$D129)+SUMIFS('Sekt-4.p'!$K:$K,'Sekt-4.p'!$A:$A,1,'Sekt-4.p'!$B:$B,$A129,'Sekt-4.p'!$J:$J,$D129)+SUMIFS('Sekt-4.p'!$Q:$Q,'Sekt-4.p'!$A:$A,1,'Sekt-4.p'!$B:$B,$A129,'Sekt-4.p'!$P:$P,$D129)+SUMIFS('Sekt-4.p'!$W:$W,'Sekt-4.p'!$A:$A,1,'Sekt-4.p'!$B:$B,$A129,'Sekt-4.p'!$V:$V,$D129)+SUMIFS('Sekt-4.p'!$AC:$AC,'Sekt-4.p'!$A:$A,1,'Sekt-4.p'!$B:$B,$A129,'Sekt-4.p'!$AA:$AA,$D129)</f>
        <v>0</v>
      </c>
      <c r="AH129" s="252">
        <f>SUMIFS('Sekt-4.p'!$F:$F,'Sekt-4.p'!$A:$A,1,'Sekt-4.p'!$B:$B,$A129,'Sekt-4.p'!$D:$D,$D129)+SUMIFS('Sekt-4.p'!$L:$L,'Sekt-4.p'!$A:$A,1,'Sekt-4.p'!$B:$B,$A129,'Sekt-4.p'!$J:$J,$D129)+SUMIFS('Sekt-4.p'!$R:$R,'Sekt-4.p'!$A:$A,1,'Sekt-4.p'!$B:$B,$A129,'Sekt-4.p'!$P:$P,$D129)+SUMIFS('Sekt-4.p'!$X:$X,'Sekt-4.p'!$A:$A,1,'Sekt-4.p'!$B:$B,$A129,'Sekt-4.p'!$V:$V,$D129)+SUMIFS('Sekt-4.p'!$AD:$AD,'Sekt-4.p'!$A:$A,1,'Sekt-4.p'!$B:$B,$A129,'Sekt-4.p'!$AA:$AA,$D129)</f>
        <v>0</v>
      </c>
      <c r="AI129" s="184">
        <f t="shared" si="26"/>
        <v>0</v>
      </c>
      <c r="AJ129" s="257">
        <f t="shared" si="27"/>
        <v>0</v>
      </c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</row>
    <row r="130" spans="1:51" ht="12.75" customHeight="1" x14ac:dyDescent="0.15">
      <c r="A130" s="173"/>
      <c r="B130" s="217">
        <f>COUNTIF(C$10:C130,C130)</f>
        <v>0</v>
      </c>
      <c r="C130" s="221"/>
      <c r="D130" s="213"/>
      <c r="E130" s="189"/>
      <c r="F130" s="183">
        <f>SUMIFS('Sekt-1.p'!$E:$E,'Sekt-1.p'!$A:$A,1,'Sekt-1.p'!$B:$B,$A130,'Sekt-1.p'!$D:$D,$D130)+SUMIFS('Sekt-1.p'!$K:$K,'Sekt-1.p'!$A:$A,1,'Sekt-1.p'!$B:$B,$A130,'Sekt-1.p'!$J:$J,$D130)+SUMIFS('Sekt-1.p'!$Q:$Q,'Sekt-1.p'!$A:$A,1,'Sekt-1.p'!$B:$B,$A130,'Sekt-1.p'!$P:$P,$D130)+SUMIFS('Sekt-1.p'!$W:$W,'Sekt-1.p'!$A:$A,1,'Sekt-1.p'!$B:$B,$A130,'Sekt-1.p'!$V:$V,$D130)+SUMIFS('Sekt-1.p'!$AC:$AC,'Sekt-1.p'!$A:$A,1,'Sekt-1.p'!$B:$B,$A130,'Sekt-1.p'!$AA:$AA,$D130)</f>
        <v>0</v>
      </c>
      <c r="G130" s="252">
        <f>SUMIFS('Sekt-1.p'!$F:$F,'Sekt-1.p'!$A:$A,1,'Sekt-1.p'!$B:$B,$A130,'Sekt-1.p'!$D:$D,$D130)+SUMIFS('Sekt-1.p'!$L:$L,'Sekt-1.p'!$A:$A,1,'Sekt-1.p'!$B:$B,$A130,'Sekt-1.p'!$J:$J,$D130)+SUMIFS('Sekt-1.p'!$R:$R,'Sekt-1.p'!$A:$A,1,'Sekt-1.p'!$B:$B,$A130,'Sekt-1.p'!$P:$P,$D130)+SUMIFS('Sekt-1.p'!$X:$X,'Sekt-1.p'!$A:$A,1,'Sekt-1.p'!$B:$B,$A130,'Sekt-1.p'!$V:$V,$D130)+SUMIFS('Sekt-1.p'!$AD:$AD,'Sekt-1.p'!$A:$A,1,'Sekt-1.p'!$B:$B,$A130,'Sekt-1.p'!$AA:$AA,$D130)</f>
        <v>0</v>
      </c>
      <c r="H130" s="198"/>
      <c r="I130" s="183">
        <f>SUMIFS('Sekt-1.p'!$E:$E,'Sekt-1.p'!$A:$A,2,'Sekt-1.p'!$B:$B,$A130,'Sekt-1.p'!$D:$D,$D130)+SUMIFS('Sekt-1.p'!$K:$K,'Sekt-1.p'!$A:$A,2,'Sekt-1.p'!$B:$B,$A130,'Sekt-1.p'!$J:$J,$D130)+SUMIFS('Sekt-1.p'!$Q:$Q,'Sekt-1.p'!$A:$A,2,'Sekt-1.p'!$B:$B,$A130,'Sekt-1.p'!$P:$P,$D130)+SUMIFS('Sekt-1.p'!$W:$W,'Sekt-1.p'!$A:$A,2,'Sekt-1.p'!$B:$B,$A130,'Sekt-1.p'!$V:$V,$D130)+SUMIFS('Sekt-1.p'!$AC:$AC,'Sekt-1.p'!$A:$A,2,'Sekt-1.p'!$B:$B,$A130,'Sekt-1.p'!$AA:$AA,$D130)</f>
        <v>0</v>
      </c>
      <c r="J130" s="253">
        <f>SUMIFS('Sekt-1.p'!$F:$F,'Sekt-1.p'!$A:$A,2,'Sekt-1.p'!$B:$B,$A130,'Sekt-1.p'!$D:$D,$D130)+SUMIFS('Sekt-1.p'!$L:$L,'Sekt-1.p'!$A:$A,2,'Sekt-1.p'!$B:$B,$A130,'Sekt-1.p'!$J:$J,$D130)+SUMIFS('Sekt-1.p'!$R:$R,'Sekt-1.p'!$A:$A,2,'Sekt-1.p'!$B:$B,$A130,'Sekt-1.p'!$P:$P,$D130)+SUMIFS('Sekt-1.p'!$X:$X,'Sekt-1.p'!$A:$A,2,'Sekt-1.p'!$B:$B,$A130,'Sekt-1.p'!$V:$V,$D130)+SUMIFS('Sekt-1.p'!$AD:$AD,'Sekt-1.p'!$A:$A,2,'Sekt-1.p'!$B:$B,$A130,'Sekt-1.p'!$AA:$AA,$D130)</f>
        <v>0</v>
      </c>
      <c r="K130" s="184">
        <f t="shared" si="30"/>
        <v>0</v>
      </c>
      <c r="L130" s="185">
        <f t="shared" si="31"/>
        <v>0</v>
      </c>
      <c r="M130" s="190"/>
      <c r="N130" s="183">
        <f>SUMIFS('Sekt-2.p'!$E:$E,'Sekt-2.p'!$A:$A,1,'Sekt-2.p'!$B:$B,$A130,'Sekt-2.p'!$D:$D,$D130)+SUMIFS('Sekt-2.p'!$K:$K,'Sekt-2.p'!$A:$A,1,'Sekt-2.p'!$B:$B,$A130,'Sekt-2.p'!$J:$J,$D130)+SUMIFS('Sekt-2.p'!$Q:$Q,'Sekt-2.p'!$A:$A,1,'Sekt-2.p'!$B:$B,$A130,'Sekt-2.p'!$P:$P,$D130)+SUMIFS('Sekt-2.p'!$W:$W,'Sekt-2.p'!$A:$A,1,'Sekt-2.p'!$B:$B,$A130,'Sekt-2.p'!$V:$V,$D130)+SUMIFS('Sekt-2.p'!$AC:$AC,'Sekt-2.p'!$A:$A,1,'Sekt-2.p'!$B:$B,$A130,'Sekt-2.p'!$AA:$AA,$D130)</f>
        <v>0</v>
      </c>
      <c r="O130" s="252">
        <f>SUMIFS('Sekt-2.p'!$F:$F,'Sekt-2.p'!$A:$A,1,'Sekt-2.p'!$B:$B,$A130,'Sekt-2.p'!$D:$D,$D130)+SUMIFS('Sekt-2.p'!$L:$L,'Sekt-2.p'!$A:$A,1,'Sekt-2.p'!$B:$B,$A130,'Sekt-2.p'!$J:$J,$D130)+SUMIFS('Sekt-2.p'!$R:$R,'Sekt-2.p'!$A:$A,1,'Sekt-2.p'!$B:$B,$A130,'Sekt-2.p'!$P:$P,$D130)+SUMIFS('Sekt-2.p'!$X:$X,'Sekt-2.p'!$A:$A,1,'Sekt-2.p'!$B:$B,$A130,'Sekt-2.p'!$V:$V,$D130)+SUMIFS('Sekt-2.p'!$AD:$AD,'Sekt-2.p'!$A:$A,1,'Sekt-2.p'!$B:$B,$A130,'Sekt-2.p'!$AA:$AA,$D130)</f>
        <v>0</v>
      </c>
      <c r="P130" s="198"/>
      <c r="Q130" s="183">
        <f>SUMIFS('Sekt-2.p'!$E:$E,'Sekt-2.p'!$A:$A,2,'Sekt-2.p'!$B:$B,$A130,'Sekt-2.p'!$D:$D,$D130)+SUMIFS('Sekt-2.p'!$K:$K,'Sekt-2.p'!$A:$A,2,'Sekt-2.p'!$B:$B,$A130,'Sekt-2.p'!$J:$J,$D130)+SUMIFS('Sekt-2.p'!$Q:$Q,'Sekt-2.p'!$A:$A,2,'Sekt-2.p'!$B:$B,$A130,'Sekt-2.p'!$P:$P,$D130)+SUMIFS('Sekt-2.p'!$W:$W,'Sekt-2.p'!$A:$A,2,'Sekt-2.p'!$B:$B,$A130,'Sekt-2.p'!$V:$V,$D130)+SUMIFS('Sekt-2.p'!$AC:$AC,'Sekt-2.p'!$A:$A,2,'Sekt-2.p'!$B:$B,$A130,'Sekt-2.p'!$AA:$AA,$D130)</f>
        <v>0</v>
      </c>
      <c r="R130" s="253">
        <f>SUMIFS('Sekt-2.p'!$F:$F,'Sekt-2.p'!$A:$A,2,'Sekt-2.p'!$B:$B,$A130,'Sekt-2.p'!$D:$D,$D130)+SUMIFS('Sekt-2.p'!$L:$L,'Sekt-2.p'!$A:$A,2,'Sekt-2.p'!$B:$B,$A130,'Sekt-2.p'!$J:$J,$D130)+SUMIFS('Sekt-2.p'!$R:$R,'Sekt-2.p'!$A:$A,2,'Sekt-2.p'!$B:$B,$A130,'Sekt-2.p'!$P:$P,$D130)+SUMIFS('Sekt-2.p'!$X:$X,'Sekt-2.p'!$A:$A,2,'Sekt-2.p'!$B:$B,$A130,'Sekt-2.p'!$V:$V,$D130)+SUMIFS('Sekt-2.p'!$AD:$AD,'Sekt-2.p'!$A:$A,2,'Sekt-2.p'!$B:$B,$A130,'Sekt-2.p'!$AA:$AA,$D130)</f>
        <v>0</v>
      </c>
      <c r="S130" s="184">
        <f t="shared" si="22"/>
        <v>0</v>
      </c>
      <c r="T130" s="185">
        <f t="shared" si="23"/>
        <v>0</v>
      </c>
      <c r="U130" s="189"/>
      <c r="V130" s="183">
        <f>SUMIFS('Sekt-3.p'!$E:$E,'Sekt-3.p'!$A:$A,1,'Sekt-3.p'!$B:$B,$A130,'Sekt-3.p'!$D:$D,$D130)+SUMIFS('Sekt-3.p'!$K:$K,'Sekt-3.p'!$A:$A,1,'Sekt-3.p'!$B:$B,$A130,'Sekt-3.p'!$J:$J,$D130)+SUMIFS('Sekt-3.p'!$Q:$Q,'Sekt-3.p'!$A:$A,1,'Sekt-3.p'!$B:$B,$A130,'Sekt-3.p'!$P:$P,$D130)+SUMIFS('Sekt-3.p'!$W:$W,'Sekt-3.p'!$A:$A,1,'Sekt-3.p'!$B:$B,$A130,'Sekt-3.p'!$V:$V,$D130)+SUMIFS('Sekt-3.p'!$AC:$AC,'Sekt-3.p'!$A:$A,1,'Sekt-3.p'!$B:$B,$A130,'Sekt-3.p'!$AA:$AA,$D130)</f>
        <v>0</v>
      </c>
      <c r="W130" s="252">
        <f>SUMIFS('Sekt-3.p'!$F:$F,'Sekt-3.p'!$A:$A,1,'Sekt-3.p'!$B:$B,$A130,'Sekt-3.p'!$D:$D,$D130)+SUMIFS('Sekt-3.p'!$L:$L,'Sekt-3.p'!$A:$A,1,'Sekt-3.p'!$B:$B,$A130,'Sekt-3.p'!$J:$J,$D130)+SUMIFS('Sekt-3.p'!$R:$R,'Sekt-3.p'!$A:$A,1,'Sekt-3.p'!$B:$B,$A130,'Sekt-3.p'!$P:$P,$D130)+SUMIFS('Sekt-3.p'!$X:$X,'Sekt-3.p'!$A:$A,1,'Sekt-3.p'!$B:$B,$A130,'Sekt-3.p'!$V:$V,$D130)+SUMIFS('Sekt-3.p'!$AD:$AD,'Sekt-3.p'!$A:$A,1,'Sekt-3.p'!$B:$B,$A130,'Sekt-3.p'!$AA:$AA,$D130)</f>
        <v>0</v>
      </c>
      <c r="X130" s="198"/>
      <c r="Y130" s="183">
        <f>SUMIFS('Sekt-3.p'!$E:$E,'Sekt-3.p'!$A:$A,2,'Sekt-3.p'!$B:$B,$A130,'Sekt-3.p'!$D:$D,$D130)+SUMIFS('Sekt-3.p'!$K:$K,'Sekt-3.p'!$A:$A,2,'Sekt-3.p'!$B:$B,$A130,'Sekt-3.p'!$J:$J,$D130)+SUMIFS('Sekt-3.p'!$Q:$Q,'Sekt-3.p'!$A:$A,2,'Sekt-3.p'!$B:$B,$A130,'Sekt-3.p'!$P:$P,$D130)+SUMIFS('Sekt-3.p'!$W:$W,'Sekt-3.p'!$A:$A,2,'Sekt-3.p'!$B:$B,$A130,'Sekt-3.p'!$V:$V,$D130)+SUMIFS('Sekt-3.p'!$AC:$AC,'Sekt-3.p'!$A:$A,2,'Sekt-3.p'!$B:$B,$A130,'Sekt-3.p'!$AA:$AA,$D130)</f>
        <v>0</v>
      </c>
      <c r="Z130" s="252">
        <f>SUMIFS('Sekt-3.p'!$F:$F,'Sekt-3.p'!$A:$A,2,'Sekt-3.p'!$B:$B,$A130,'Sekt-3.p'!$D:$D,$D130)+SUMIFS('Sekt-3.p'!$L:$L,'Sekt-3.p'!$A:$A,2,'Sekt-3.p'!$B:$B,$A130,'Sekt-3.p'!$J:$J,$D130)+SUMIFS('Sekt-3.p'!$R:$R,'Sekt-3.p'!$A:$A,2,'Sekt-3.p'!$B:$B,$A130,'Sekt-3.p'!$P:$P,$D130)+SUMIFS('Sekt-3.p'!$X:$X,'Sekt-3.p'!$A:$A,2,'Sekt-3.p'!$B:$B,$A130,'Sekt-3.p'!$V:$V,$D130)+SUMIFS('Sekt-3.p'!$AD:$AD,'Sekt-3.p'!$A:$A,2,'Sekt-3.p'!$B:$B,$A130,'Sekt-3.p'!$AA:$AA,$D130)</f>
        <v>0</v>
      </c>
      <c r="AA130" s="184">
        <f t="shared" si="24"/>
        <v>0</v>
      </c>
      <c r="AB130" s="254">
        <f t="shared" si="25"/>
        <v>0</v>
      </c>
      <c r="AC130" s="189"/>
      <c r="AD130" s="183">
        <f>SUMIFS('Sekt-4.p'!$E:$E,'Sekt-4.p'!$A:$A,1,'Sekt-4.p'!$B:$B,$A130,'Sekt-4.p'!$D:$D,$D130)+SUMIFS('Sekt-4.p'!$K:$K,'Sekt-4.p'!$A:$A,1,'Sekt-4.p'!$B:$B,$A130,'Sekt-4.p'!$J:$J,$D130)+SUMIFS('Sekt-4.p'!$Q:$Q,'Sekt-4.p'!$A:$A,1,'Sekt-4.p'!$B:$B,$A130,'Sekt-4.p'!$P:$P,$D130)+SUMIFS('Sekt-4.p'!$W:$W,'Sekt-4.p'!$A:$A,1,'Sekt-4.p'!$B:$B,$A130,'Sekt-4.p'!$V:$V,$D130)+SUMIFS('Sekt-4.p'!$AC:$AC,'Sekt-4.p'!$A:$A,1,'Sekt-4.p'!$B:$B,$A130,'Sekt-4.p'!$AA:$AA,$D130)</f>
        <v>0</v>
      </c>
      <c r="AE130" s="252">
        <f>SUMIFS('Sekt-4.p'!$F:$F,'Sekt-4.p'!$A:$A,1,'Sekt-4.p'!$B:$B,$A130,'Sekt-4.p'!$D:$D,$D130)+SUMIFS('Sekt-4.p'!$L:$L,'Sekt-4.p'!$A:$A,1,'Sekt-4.p'!$B:$B,$A130,'Sekt-4.p'!$J:$J,$D130)+SUMIFS('Sekt-4.p'!$R:$R,'Sekt-4.p'!$A:$A,1,'Sekt-4.p'!$B:$B,$A130,'Sekt-4.p'!$P:$P,$D130)+SUMIFS('Sekt-4.p'!$X:$X,'Sekt-4.p'!$A:$A,1,'Sekt-4.p'!$B:$B,$A130,'Sekt-4.p'!$V:$V,$D130)+SUMIFS('Sekt-4.p'!$AD:$AD,'Sekt-4.p'!$A:$A,1,'Sekt-4.p'!$B:$B,$A130,'Sekt-4.p'!$AA:$AA,$D130)</f>
        <v>0</v>
      </c>
      <c r="AF130" s="198"/>
      <c r="AG130" s="183">
        <f>SUMIFS('Sekt-4.p'!$E:$E,'Sekt-4.p'!$A:$A,1,'Sekt-4.p'!$B:$B,$A130,'Sekt-4.p'!$D:$D,$D130)+SUMIFS('Sekt-4.p'!$K:$K,'Sekt-4.p'!$A:$A,1,'Sekt-4.p'!$B:$B,$A130,'Sekt-4.p'!$J:$J,$D130)+SUMIFS('Sekt-4.p'!$Q:$Q,'Sekt-4.p'!$A:$A,1,'Sekt-4.p'!$B:$B,$A130,'Sekt-4.p'!$P:$P,$D130)+SUMIFS('Sekt-4.p'!$W:$W,'Sekt-4.p'!$A:$A,1,'Sekt-4.p'!$B:$B,$A130,'Sekt-4.p'!$V:$V,$D130)+SUMIFS('Sekt-4.p'!$AC:$AC,'Sekt-4.p'!$A:$A,1,'Sekt-4.p'!$B:$B,$A130,'Sekt-4.p'!$AA:$AA,$D130)</f>
        <v>0</v>
      </c>
      <c r="AH130" s="252">
        <f>SUMIFS('Sekt-4.p'!$F:$F,'Sekt-4.p'!$A:$A,1,'Sekt-4.p'!$B:$B,$A130,'Sekt-4.p'!$D:$D,$D130)+SUMIFS('Sekt-4.p'!$L:$L,'Sekt-4.p'!$A:$A,1,'Sekt-4.p'!$B:$B,$A130,'Sekt-4.p'!$J:$J,$D130)+SUMIFS('Sekt-4.p'!$R:$R,'Sekt-4.p'!$A:$A,1,'Sekt-4.p'!$B:$B,$A130,'Sekt-4.p'!$P:$P,$D130)+SUMIFS('Sekt-4.p'!$X:$X,'Sekt-4.p'!$A:$A,1,'Sekt-4.p'!$B:$B,$A130,'Sekt-4.p'!$V:$V,$D130)+SUMIFS('Sekt-4.p'!$AD:$AD,'Sekt-4.p'!$A:$A,1,'Sekt-4.p'!$B:$B,$A130,'Sekt-4.p'!$AA:$AA,$D130)</f>
        <v>0</v>
      </c>
      <c r="AI130" s="184">
        <f t="shared" si="26"/>
        <v>0</v>
      </c>
      <c r="AJ130" s="257">
        <f t="shared" si="27"/>
        <v>0</v>
      </c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</row>
    <row r="131" spans="1:51" ht="12.75" customHeight="1" x14ac:dyDescent="0.15">
      <c r="A131" s="173"/>
      <c r="B131" s="217">
        <f>COUNTIF(C$10:C131,C131)</f>
        <v>0</v>
      </c>
      <c r="C131" s="221"/>
      <c r="D131" s="213"/>
      <c r="E131" s="189"/>
      <c r="F131" s="183">
        <f>SUMIFS('Sekt-1.p'!$E:$E,'Sekt-1.p'!$A:$A,1,'Sekt-1.p'!$B:$B,$A131,'Sekt-1.p'!$D:$D,$D131)+SUMIFS('Sekt-1.p'!$K:$K,'Sekt-1.p'!$A:$A,1,'Sekt-1.p'!$B:$B,$A131,'Sekt-1.p'!$J:$J,$D131)+SUMIFS('Sekt-1.p'!$Q:$Q,'Sekt-1.p'!$A:$A,1,'Sekt-1.p'!$B:$B,$A131,'Sekt-1.p'!$P:$P,$D131)+SUMIFS('Sekt-1.p'!$W:$W,'Sekt-1.p'!$A:$A,1,'Sekt-1.p'!$B:$B,$A131,'Sekt-1.p'!$V:$V,$D131)+SUMIFS('Sekt-1.p'!$AC:$AC,'Sekt-1.p'!$A:$A,1,'Sekt-1.p'!$B:$B,$A131,'Sekt-1.p'!$AA:$AA,$D131)</f>
        <v>0</v>
      </c>
      <c r="G131" s="252">
        <f>SUMIFS('Sekt-1.p'!$F:$F,'Sekt-1.p'!$A:$A,1,'Sekt-1.p'!$B:$B,$A131,'Sekt-1.p'!$D:$D,$D131)+SUMIFS('Sekt-1.p'!$L:$L,'Sekt-1.p'!$A:$A,1,'Sekt-1.p'!$B:$B,$A131,'Sekt-1.p'!$J:$J,$D131)+SUMIFS('Sekt-1.p'!$R:$R,'Sekt-1.p'!$A:$A,1,'Sekt-1.p'!$B:$B,$A131,'Sekt-1.p'!$P:$P,$D131)+SUMIFS('Sekt-1.p'!$X:$X,'Sekt-1.p'!$A:$A,1,'Sekt-1.p'!$B:$B,$A131,'Sekt-1.p'!$V:$V,$D131)+SUMIFS('Sekt-1.p'!$AD:$AD,'Sekt-1.p'!$A:$A,1,'Sekt-1.p'!$B:$B,$A131,'Sekt-1.p'!$AA:$AA,$D131)</f>
        <v>0</v>
      </c>
      <c r="H131" s="198"/>
      <c r="I131" s="183">
        <f>SUMIFS('Sekt-1.p'!$E:$E,'Sekt-1.p'!$A:$A,2,'Sekt-1.p'!$B:$B,$A131,'Sekt-1.p'!$D:$D,$D131)+SUMIFS('Sekt-1.p'!$K:$K,'Sekt-1.p'!$A:$A,2,'Sekt-1.p'!$B:$B,$A131,'Sekt-1.p'!$J:$J,$D131)+SUMIFS('Sekt-1.p'!$Q:$Q,'Sekt-1.p'!$A:$A,2,'Sekt-1.p'!$B:$B,$A131,'Sekt-1.p'!$P:$P,$D131)+SUMIFS('Sekt-1.p'!$W:$W,'Sekt-1.p'!$A:$A,2,'Sekt-1.p'!$B:$B,$A131,'Sekt-1.p'!$V:$V,$D131)+SUMIFS('Sekt-1.p'!$AC:$AC,'Sekt-1.p'!$A:$A,2,'Sekt-1.p'!$B:$B,$A131,'Sekt-1.p'!$AA:$AA,$D131)</f>
        <v>0</v>
      </c>
      <c r="J131" s="253">
        <f>SUMIFS('Sekt-1.p'!$F:$F,'Sekt-1.p'!$A:$A,2,'Sekt-1.p'!$B:$B,$A131,'Sekt-1.p'!$D:$D,$D131)+SUMIFS('Sekt-1.p'!$L:$L,'Sekt-1.p'!$A:$A,2,'Sekt-1.p'!$B:$B,$A131,'Sekt-1.p'!$J:$J,$D131)+SUMIFS('Sekt-1.p'!$R:$R,'Sekt-1.p'!$A:$A,2,'Sekt-1.p'!$B:$B,$A131,'Sekt-1.p'!$P:$P,$D131)+SUMIFS('Sekt-1.p'!$X:$X,'Sekt-1.p'!$A:$A,2,'Sekt-1.p'!$B:$B,$A131,'Sekt-1.p'!$V:$V,$D131)+SUMIFS('Sekt-1.p'!$AD:$AD,'Sekt-1.p'!$A:$A,2,'Sekt-1.p'!$B:$B,$A131,'Sekt-1.p'!$AA:$AA,$D131)</f>
        <v>0</v>
      </c>
      <c r="K131" s="184">
        <f t="shared" si="30"/>
        <v>0</v>
      </c>
      <c r="L131" s="185">
        <f t="shared" si="31"/>
        <v>0</v>
      </c>
      <c r="M131" s="190"/>
      <c r="N131" s="183">
        <f>SUMIFS('Sekt-2.p'!$E:$E,'Sekt-2.p'!$A:$A,1,'Sekt-2.p'!$B:$B,$A131,'Sekt-2.p'!$D:$D,$D131)+SUMIFS('Sekt-2.p'!$K:$K,'Sekt-2.p'!$A:$A,1,'Sekt-2.p'!$B:$B,$A131,'Sekt-2.p'!$J:$J,$D131)+SUMIFS('Sekt-2.p'!$Q:$Q,'Sekt-2.p'!$A:$A,1,'Sekt-2.p'!$B:$B,$A131,'Sekt-2.p'!$P:$P,$D131)+SUMIFS('Sekt-2.p'!$W:$W,'Sekt-2.p'!$A:$A,1,'Sekt-2.p'!$B:$B,$A131,'Sekt-2.p'!$V:$V,$D131)+SUMIFS('Sekt-2.p'!$AC:$AC,'Sekt-2.p'!$A:$A,1,'Sekt-2.p'!$B:$B,$A131,'Sekt-2.p'!$AA:$AA,$D131)</f>
        <v>0</v>
      </c>
      <c r="O131" s="252">
        <f>SUMIFS('Sekt-2.p'!$F:$F,'Sekt-2.p'!$A:$A,1,'Sekt-2.p'!$B:$B,$A131,'Sekt-2.p'!$D:$D,$D131)+SUMIFS('Sekt-2.p'!$L:$L,'Sekt-2.p'!$A:$A,1,'Sekt-2.p'!$B:$B,$A131,'Sekt-2.p'!$J:$J,$D131)+SUMIFS('Sekt-2.p'!$R:$R,'Sekt-2.p'!$A:$A,1,'Sekt-2.p'!$B:$B,$A131,'Sekt-2.p'!$P:$P,$D131)+SUMIFS('Sekt-2.p'!$X:$X,'Sekt-2.p'!$A:$A,1,'Sekt-2.p'!$B:$B,$A131,'Sekt-2.p'!$V:$V,$D131)+SUMIFS('Sekt-2.p'!$AD:$AD,'Sekt-2.p'!$A:$A,1,'Sekt-2.p'!$B:$B,$A131,'Sekt-2.p'!$AA:$AA,$D131)</f>
        <v>0</v>
      </c>
      <c r="P131" s="198"/>
      <c r="Q131" s="183">
        <f>SUMIFS('Sekt-2.p'!$E:$E,'Sekt-2.p'!$A:$A,2,'Sekt-2.p'!$B:$B,$A131,'Sekt-2.p'!$D:$D,$D131)+SUMIFS('Sekt-2.p'!$K:$K,'Sekt-2.p'!$A:$A,2,'Sekt-2.p'!$B:$B,$A131,'Sekt-2.p'!$J:$J,$D131)+SUMIFS('Sekt-2.p'!$Q:$Q,'Sekt-2.p'!$A:$A,2,'Sekt-2.p'!$B:$B,$A131,'Sekt-2.p'!$P:$P,$D131)+SUMIFS('Sekt-2.p'!$W:$W,'Sekt-2.p'!$A:$A,2,'Sekt-2.p'!$B:$B,$A131,'Sekt-2.p'!$V:$V,$D131)+SUMIFS('Sekt-2.p'!$AC:$AC,'Sekt-2.p'!$A:$A,2,'Sekt-2.p'!$B:$B,$A131,'Sekt-2.p'!$AA:$AA,$D131)</f>
        <v>0</v>
      </c>
      <c r="R131" s="253">
        <f>SUMIFS('Sekt-2.p'!$F:$F,'Sekt-2.p'!$A:$A,2,'Sekt-2.p'!$B:$B,$A131,'Sekt-2.p'!$D:$D,$D131)+SUMIFS('Sekt-2.p'!$L:$L,'Sekt-2.p'!$A:$A,2,'Sekt-2.p'!$B:$B,$A131,'Sekt-2.p'!$J:$J,$D131)+SUMIFS('Sekt-2.p'!$R:$R,'Sekt-2.p'!$A:$A,2,'Sekt-2.p'!$B:$B,$A131,'Sekt-2.p'!$P:$P,$D131)+SUMIFS('Sekt-2.p'!$X:$X,'Sekt-2.p'!$A:$A,2,'Sekt-2.p'!$B:$B,$A131,'Sekt-2.p'!$V:$V,$D131)+SUMIFS('Sekt-2.p'!$AD:$AD,'Sekt-2.p'!$A:$A,2,'Sekt-2.p'!$B:$B,$A131,'Sekt-2.p'!$AA:$AA,$D131)</f>
        <v>0</v>
      </c>
      <c r="S131" s="184">
        <f t="shared" si="22"/>
        <v>0</v>
      </c>
      <c r="T131" s="185">
        <f t="shared" si="23"/>
        <v>0</v>
      </c>
      <c r="U131" s="189"/>
      <c r="V131" s="183">
        <f>SUMIFS('Sekt-3.p'!$E:$E,'Sekt-3.p'!$A:$A,1,'Sekt-3.p'!$B:$B,$A131,'Sekt-3.p'!$D:$D,$D131)+SUMIFS('Sekt-3.p'!$K:$K,'Sekt-3.p'!$A:$A,1,'Sekt-3.p'!$B:$B,$A131,'Sekt-3.p'!$J:$J,$D131)+SUMIFS('Sekt-3.p'!$Q:$Q,'Sekt-3.p'!$A:$A,1,'Sekt-3.p'!$B:$B,$A131,'Sekt-3.p'!$P:$P,$D131)+SUMIFS('Sekt-3.p'!$W:$W,'Sekt-3.p'!$A:$A,1,'Sekt-3.p'!$B:$B,$A131,'Sekt-3.p'!$V:$V,$D131)+SUMIFS('Sekt-3.p'!$AC:$AC,'Sekt-3.p'!$A:$A,1,'Sekt-3.p'!$B:$B,$A131,'Sekt-3.p'!$AA:$AA,$D131)</f>
        <v>0</v>
      </c>
      <c r="W131" s="252">
        <f>SUMIFS('Sekt-3.p'!$F:$F,'Sekt-3.p'!$A:$A,1,'Sekt-3.p'!$B:$B,$A131,'Sekt-3.p'!$D:$D,$D131)+SUMIFS('Sekt-3.p'!$L:$L,'Sekt-3.p'!$A:$A,1,'Sekt-3.p'!$B:$B,$A131,'Sekt-3.p'!$J:$J,$D131)+SUMIFS('Sekt-3.p'!$R:$R,'Sekt-3.p'!$A:$A,1,'Sekt-3.p'!$B:$B,$A131,'Sekt-3.p'!$P:$P,$D131)+SUMIFS('Sekt-3.p'!$X:$X,'Sekt-3.p'!$A:$A,1,'Sekt-3.p'!$B:$B,$A131,'Sekt-3.p'!$V:$V,$D131)+SUMIFS('Sekt-3.p'!$AD:$AD,'Sekt-3.p'!$A:$A,1,'Sekt-3.p'!$B:$B,$A131,'Sekt-3.p'!$AA:$AA,$D131)</f>
        <v>0</v>
      </c>
      <c r="X131" s="198"/>
      <c r="Y131" s="183">
        <f>SUMIFS('Sekt-3.p'!$E:$E,'Sekt-3.p'!$A:$A,2,'Sekt-3.p'!$B:$B,$A131,'Sekt-3.p'!$D:$D,$D131)+SUMIFS('Sekt-3.p'!$K:$K,'Sekt-3.p'!$A:$A,2,'Sekt-3.p'!$B:$B,$A131,'Sekt-3.p'!$J:$J,$D131)+SUMIFS('Sekt-3.p'!$Q:$Q,'Sekt-3.p'!$A:$A,2,'Sekt-3.p'!$B:$B,$A131,'Sekt-3.p'!$P:$P,$D131)+SUMIFS('Sekt-3.p'!$W:$W,'Sekt-3.p'!$A:$A,2,'Sekt-3.p'!$B:$B,$A131,'Sekt-3.p'!$V:$V,$D131)+SUMIFS('Sekt-3.p'!$AC:$AC,'Sekt-3.p'!$A:$A,2,'Sekt-3.p'!$B:$B,$A131,'Sekt-3.p'!$AA:$AA,$D131)</f>
        <v>0</v>
      </c>
      <c r="Z131" s="252">
        <f>SUMIFS('Sekt-3.p'!$F:$F,'Sekt-3.p'!$A:$A,2,'Sekt-3.p'!$B:$B,$A131,'Sekt-3.p'!$D:$D,$D131)+SUMIFS('Sekt-3.p'!$L:$L,'Sekt-3.p'!$A:$A,2,'Sekt-3.p'!$B:$B,$A131,'Sekt-3.p'!$J:$J,$D131)+SUMIFS('Sekt-3.p'!$R:$R,'Sekt-3.p'!$A:$A,2,'Sekt-3.p'!$B:$B,$A131,'Sekt-3.p'!$P:$P,$D131)+SUMIFS('Sekt-3.p'!$X:$X,'Sekt-3.p'!$A:$A,2,'Sekt-3.p'!$B:$B,$A131,'Sekt-3.p'!$V:$V,$D131)+SUMIFS('Sekt-3.p'!$AD:$AD,'Sekt-3.p'!$A:$A,2,'Sekt-3.p'!$B:$B,$A131,'Sekt-3.p'!$AA:$AA,$D131)</f>
        <v>0</v>
      </c>
      <c r="AA131" s="184">
        <f t="shared" si="24"/>
        <v>0</v>
      </c>
      <c r="AB131" s="254">
        <f t="shared" si="25"/>
        <v>0</v>
      </c>
      <c r="AC131" s="189"/>
      <c r="AD131" s="183">
        <f>SUMIFS('Sekt-4.p'!$E:$E,'Sekt-4.p'!$A:$A,1,'Sekt-4.p'!$B:$B,$A131,'Sekt-4.p'!$D:$D,$D131)+SUMIFS('Sekt-4.p'!$K:$K,'Sekt-4.p'!$A:$A,1,'Sekt-4.p'!$B:$B,$A131,'Sekt-4.p'!$J:$J,$D131)+SUMIFS('Sekt-4.p'!$Q:$Q,'Sekt-4.p'!$A:$A,1,'Sekt-4.p'!$B:$B,$A131,'Sekt-4.p'!$P:$P,$D131)+SUMIFS('Sekt-4.p'!$W:$W,'Sekt-4.p'!$A:$A,1,'Sekt-4.p'!$B:$B,$A131,'Sekt-4.p'!$V:$V,$D131)+SUMIFS('Sekt-4.p'!$AC:$AC,'Sekt-4.p'!$A:$A,1,'Sekt-4.p'!$B:$B,$A131,'Sekt-4.p'!$AA:$AA,$D131)</f>
        <v>0</v>
      </c>
      <c r="AE131" s="252">
        <f>SUMIFS('Sekt-4.p'!$F:$F,'Sekt-4.p'!$A:$A,1,'Sekt-4.p'!$B:$B,$A131,'Sekt-4.p'!$D:$D,$D131)+SUMIFS('Sekt-4.p'!$L:$L,'Sekt-4.p'!$A:$A,1,'Sekt-4.p'!$B:$B,$A131,'Sekt-4.p'!$J:$J,$D131)+SUMIFS('Sekt-4.p'!$R:$R,'Sekt-4.p'!$A:$A,1,'Sekt-4.p'!$B:$B,$A131,'Sekt-4.p'!$P:$P,$D131)+SUMIFS('Sekt-4.p'!$X:$X,'Sekt-4.p'!$A:$A,1,'Sekt-4.p'!$B:$B,$A131,'Sekt-4.p'!$V:$V,$D131)+SUMIFS('Sekt-4.p'!$AD:$AD,'Sekt-4.p'!$A:$A,1,'Sekt-4.p'!$B:$B,$A131,'Sekt-4.p'!$AA:$AA,$D131)</f>
        <v>0</v>
      </c>
      <c r="AF131" s="198"/>
      <c r="AG131" s="183">
        <f>SUMIFS('Sekt-4.p'!$E:$E,'Sekt-4.p'!$A:$A,1,'Sekt-4.p'!$B:$B,$A131,'Sekt-4.p'!$D:$D,$D131)+SUMIFS('Sekt-4.p'!$K:$K,'Sekt-4.p'!$A:$A,1,'Sekt-4.p'!$B:$B,$A131,'Sekt-4.p'!$J:$J,$D131)+SUMIFS('Sekt-4.p'!$Q:$Q,'Sekt-4.p'!$A:$A,1,'Sekt-4.p'!$B:$B,$A131,'Sekt-4.p'!$P:$P,$D131)+SUMIFS('Sekt-4.p'!$W:$W,'Sekt-4.p'!$A:$A,1,'Sekt-4.p'!$B:$B,$A131,'Sekt-4.p'!$V:$V,$D131)+SUMIFS('Sekt-4.p'!$AC:$AC,'Sekt-4.p'!$A:$A,1,'Sekt-4.p'!$B:$B,$A131,'Sekt-4.p'!$AA:$AA,$D131)</f>
        <v>0</v>
      </c>
      <c r="AH131" s="252">
        <f>SUMIFS('Sekt-4.p'!$F:$F,'Sekt-4.p'!$A:$A,1,'Sekt-4.p'!$B:$B,$A131,'Sekt-4.p'!$D:$D,$D131)+SUMIFS('Sekt-4.p'!$L:$L,'Sekt-4.p'!$A:$A,1,'Sekt-4.p'!$B:$B,$A131,'Sekt-4.p'!$J:$J,$D131)+SUMIFS('Sekt-4.p'!$R:$R,'Sekt-4.p'!$A:$A,1,'Sekt-4.p'!$B:$B,$A131,'Sekt-4.p'!$P:$P,$D131)+SUMIFS('Sekt-4.p'!$X:$X,'Sekt-4.p'!$A:$A,1,'Sekt-4.p'!$B:$B,$A131,'Sekt-4.p'!$V:$V,$D131)+SUMIFS('Sekt-4.p'!$AD:$AD,'Sekt-4.p'!$A:$A,1,'Sekt-4.p'!$B:$B,$A131,'Sekt-4.p'!$AA:$AA,$D131)</f>
        <v>0</v>
      </c>
      <c r="AI131" s="184">
        <f t="shared" si="26"/>
        <v>0</v>
      </c>
      <c r="AJ131" s="257">
        <f t="shared" si="27"/>
        <v>0</v>
      </c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</row>
    <row r="132" spans="1:51" ht="12.75" customHeight="1" x14ac:dyDescent="0.15">
      <c r="A132" s="173"/>
      <c r="B132" s="217">
        <f>COUNTIF(C$10:C132,C132)</f>
        <v>0</v>
      </c>
      <c r="C132" s="221"/>
      <c r="D132" s="213"/>
      <c r="E132" s="189"/>
      <c r="F132" s="183">
        <f>SUMIFS('Sekt-1.p'!$E:$E,'Sekt-1.p'!$A:$A,1,'Sekt-1.p'!$B:$B,$A132,'Sekt-1.p'!$D:$D,$D132)+SUMIFS('Sekt-1.p'!$K:$K,'Sekt-1.p'!$A:$A,1,'Sekt-1.p'!$B:$B,$A132,'Sekt-1.p'!$J:$J,$D132)+SUMIFS('Sekt-1.p'!$Q:$Q,'Sekt-1.p'!$A:$A,1,'Sekt-1.p'!$B:$B,$A132,'Sekt-1.p'!$P:$P,$D132)+SUMIFS('Sekt-1.p'!$W:$W,'Sekt-1.p'!$A:$A,1,'Sekt-1.p'!$B:$B,$A132,'Sekt-1.p'!$V:$V,$D132)+SUMIFS('Sekt-1.p'!$AC:$AC,'Sekt-1.p'!$A:$A,1,'Sekt-1.p'!$B:$B,$A132,'Sekt-1.p'!$AA:$AA,$D132)</f>
        <v>0</v>
      </c>
      <c r="G132" s="252">
        <f>SUMIFS('Sekt-1.p'!$F:$F,'Sekt-1.p'!$A:$A,1,'Sekt-1.p'!$B:$B,$A132,'Sekt-1.p'!$D:$D,$D132)+SUMIFS('Sekt-1.p'!$L:$L,'Sekt-1.p'!$A:$A,1,'Sekt-1.p'!$B:$B,$A132,'Sekt-1.p'!$J:$J,$D132)+SUMIFS('Sekt-1.p'!$R:$R,'Sekt-1.p'!$A:$A,1,'Sekt-1.p'!$B:$B,$A132,'Sekt-1.p'!$P:$P,$D132)+SUMIFS('Sekt-1.p'!$X:$X,'Sekt-1.p'!$A:$A,1,'Sekt-1.p'!$B:$B,$A132,'Sekt-1.p'!$V:$V,$D132)+SUMIFS('Sekt-1.p'!$AD:$AD,'Sekt-1.p'!$A:$A,1,'Sekt-1.p'!$B:$B,$A132,'Sekt-1.p'!$AA:$AA,$D132)</f>
        <v>0</v>
      </c>
      <c r="H132" s="198"/>
      <c r="I132" s="183">
        <f>SUMIFS('Sekt-1.p'!$E:$E,'Sekt-1.p'!$A:$A,2,'Sekt-1.p'!$B:$B,$A132,'Sekt-1.p'!$D:$D,$D132)+SUMIFS('Sekt-1.p'!$K:$K,'Sekt-1.p'!$A:$A,2,'Sekt-1.p'!$B:$B,$A132,'Sekt-1.p'!$J:$J,$D132)+SUMIFS('Sekt-1.p'!$Q:$Q,'Sekt-1.p'!$A:$A,2,'Sekt-1.p'!$B:$B,$A132,'Sekt-1.p'!$P:$P,$D132)+SUMIFS('Sekt-1.p'!$W:$W,'Sekt-1.p'!$A:$A,2,'Sekt-1.p'!$B:$B,$A132,'Sekt-1.p'!$V:$V,$D132)+SUMIFS('Sekt-1.p'!$AC:$AC,'Sekt-1.p'!$A:$A,2,'Sekt-1.p'!$B:$B,$A132,'Sekt-1.p'!$AA:$AA,$D132)</f>
        <v>0</v>
      </c>
      <c r="J132" s="253">
        <f>SUMIFS('Sekt-1.p'!$F:$F,'Sekt-1.p'!$A:$A,2,'Sekt-1.p'!$B:$B,$A132,'Sekt-1.p'!$D:$D,$D132)+SUMIFS('Sekt-1.p'!$L:$L,'Sekt-1.p'!$A:$A,2,'Sekt-1.p'!$B:$B,$A132,'Sekt-1.p'!$J:$J,$D132)+SUMIFS('Sekt-1.p'!$R:$R,'Sekt-1.p'!$A:$A,2,'Sekt-1.p'!$B:$B,$A132,'Sekt-1.p'!$P:$P,$D132)+SUMIFS('Sekt-1.p'!$X:$X,'Sekt-1.p'!$A:$A,2,'Sekt-1.p'!$B:$B,$A132,'Sekt-1.p'!$V:$V,$D132)+SUMIFS('Sekt-1.p'!$AD:$AD,'Sekt-1.p'!$A:$A,2,'Sekt-1.p'!$B:$B,$A132,'Sekt-1.p'!$AA:$AA,$D132)</f>
        <v>0</v>
      </c>
      <c r="K132" s="184">
        <f t="shared" si="30"/>
        <v>0</v>
      </c>
      <c r="L132" s="185">
        <f t="shared" si="31"/>
        <v>0</v>
      </c>
      <c r="M132" s="190"/>
      <c r="N132" s="183">
        <f>SUMIFS('Sekt-2.p'!$E:$E,'Sekt-2.p'!$A:$A,1,'Sekt-2.p'!$B:$B,$A132,'Sekt-2.p'!$D:$D,$D132)+SUMIFS('Sekt-2.p'!$K:$K,'Sekt-2.p'!$A:$A,1,'Sekt-2.p'!$B:$B,$A132,'Sekt-2.p'!$J:$J,$D132)+SUMIFS('Sekt-2.p'!$Q:$Q,'Sekt-2.p'!$A:$A,1,'Sekt-2.p'!$B:$B,$A132,'Sekt-2.p'!$P:$P,$D132)+SUMIFS('Sekt-2.p'!$W:$W,'Sekt-2.p'!$A:$A,1,'Sekt-2.p'!$B:$B,$A132,'Sekt-2.p'!$V:$V,$D132)+SUMIFS('Sekt-2.p'!$AC:$AC,'Sekt-2.p'!$A:$A,1,'Sekt-2.p'!$B:$B,$A132,'Sekt-2.p'!$AA:$AA,$D132)</f>
        <v>0</v>
      </c>
      <c r="O132" s="252">
        <f>SUMIFS('Sekt-2.p'!$F:$F,'Sekt-2.p'!$A:$A,1,'Sekt-2.p'!$B:$B,$A132,'Sekt-2.p'!$D:$D,$D132)+SUMIFS('Sekt-2.p'!$L:$L,'Sekt-2.p'!$A:$A,1,'Sekt-2.p'!$B:$B,$A132,'Sekt-2.p'!$J:$J,$D132)+SUMIFS('Sekt-2.p'!$R:$R,'Sekt-2.p'!$A:$A,1,'Sekt-2.p'!$B:$B,$A132,'Sekt-2.p'!$P:$P,$D132)+SUMIFS('Sekt-2.p'!$X:$X,'Sekt-2.p'!$A:$A,1,'Sekt-2.p'!$B:$B,$A132,'Sekt-2.p'!$V:$V,$D132)+SUMIFS('Sekt-2.p'!$AD:$AD,'Sekt-2.p'!$A:$A,1,'Sekt-2.p'!$B:$B,$A132,'Sekt-2.p'!$AA:$AA,$D132)</f>
        <v>0</v>
      </c>
      <c r="P132" s="198"/>
      <c r="Q132" s="183">
        <f>SUMIFS('Sekt-2.p'!$E:$E,'Sekt-2.p'!$A:$A,2,'Sekt-2.p'!$B:$B,$A132,'Sekt-2.p'!$D:$D,$D132)+SUMIFS('Sekt-2.p'!$K:$K,'Sekt-2.p'!$A:$A,2,'Sekt-2.p'!$B:$B,$A132,'Sekt-2.p'!$J:$J,$D132)+SUMIFS('Sekt-2.p'!$Q:$Q,'Sekt-2.p'!$A:$A,2,'Sekt-2.p'!$B:$B,$A132,'Sekt-2.p'!$P:$P,$D132)+SUMIFS('Sekt-2.p'!$W:$W,'Sekt-2.p'!$A:$A,2,'Sekt-2.p'!$B:$B,$A132,'Sekt-2.p'!$V:$V,$D132)+SUMIFS('Sekt-2.p'!$AC:$AC,'Sekt-2.p'!$A:$A,2,'Sekt-2.p'!$B:$B,$A132,'Sekt-2.p'!$AA:$AA,$D132)</f>
        <v>0</v>
      </c>
      <c r="R132" s="253">
        <f>SUMIFS('Sekt-2.p'!$F:$F,'Sekt-2.p'!$A:$A,2,'Sekt-2.p'!$B:$B,$A132,'Sekt-2.p'!$D:$D,$D132)+SUMIFS('Sekt-2.p'!$L:$L,'Sekt-2.p'!$A:$A,2,'Sekt-2.p'!$B:$B,$A132,'Sekt-2.p'!$J:$J,$D132)+SUMIFS('Sekt-2.p'!$R:$R,'Sekt-2.p'!$A:$A,2,'Sekt-2.p'!$B:$B,$A132,'Sekt-2.p'!$P:$P,$D132)+SUMIFS('Sekt-2.p'!$X:$X,'Sekt-2.p'!$A:$A,2,'Sekt-2.p'!$B:$B,$A132,'Sekt-2.p'!$V:$V,$D132)+SUMIFS('Sekt-2.p'!$AD:$AD,'Sekt-2.p'!$A:$A,2,'Sekt-2.p'!$B:$B,$A132,'Sekt-2.p'!$AA:$AA,$D132)</f>
        <v>0</v>
      </c>
      <c r="S132" s="184">
        <f t="shared" si="22"/>
        <v>0</v>
      </c>
      <c r="T132" s="185">
        <f t="shared" si="23"/>
        <v>0</v>
      </c>
      <c r="U132" s="189"/>
      <c r="V132" s="183">
        <f>SUMIFS('Sekt-3.p'!$E:$E,'Sekt-3.p'!$A:$A,1,'Sekt-3.p'!$B:$B,$A132,'Sekt-3.p'!$D:$D,$D132)+SUMIFS('Sekt-3.p'!$K:$K,'Sekt-3.p'!$A:$A,1,'Sekt-3.p'!$B:$B,$A132,'Sekt-3.p'!$J:$J,$D132)+SUMIFS('Sekt-3.p'!$Q:$Q,'Sekt-3.p'!$A:$A,1,'Sekt-3.p'!$B:$B,$A132,'Sekt-3.p'!$P:$P,$D132)+SUMIFS('Sekt-3.p'!$W:$W,'Sekt-3.p'!$A:$A,1,'Sekt-3.p'!$B:$B,$A132,'Sekt-3.p'!$V:$V,$D132)+SUMIFS('Sekt-3.p'!$AC:$AC,'Sekt-3.p'!$A:$A,1,'Sekt-3.p'!$B:$B,$A132,'Sekt-3.p'!$AA:$AA,$D132)</f>
        <v>0</v>
      </c>
      <c r="W132" s="252">
        <f>SUMIFS('Sekt-3.p'!$F:$F,'Sekt-3.p'!$A:$A,1,'Sekt-3.p'!$B:$B,$A132,'Sekt-3.p'!$D:$D,$D132)+SUMIFS('Sekt-3.p'!$L:$L,'Sekt-3.p'!$A:$A,1,'Sekt-3.p'!$B:$B,$A132,'Sekt-3.p'!$J:$J,$D132)+SUMIFS('Sekt-3.p'!$R:$R,'Sekt-3.p'!$A:$A,1,'Sekt-3.p'!$B:$B,$A132,'Sekt-3.p'!$P:$P,$D132)+SUMIFS('Sekt-3.p'!$X:$X,'Sekt-3.p'!$A:$A,1,'Sekt-3.p'!$B:$B,$A132,'Sekt-3.p'!$V:$V,$D132)+SUMIFS('Sekt-3.p'!$AD:$AD,'Sekt-3.p'!$A:$A,1,'Sekt-3.p'!$B:$B,$A132,'Sekt-3.p'!$AA:$AA,$D132)</f>
        <v>0</v>
      </c>
      <c r="X132" s="198"/>
      <c r="Y132" s="183">
        <f>SUMIFS('Sekt-3.p'!$E:$E,'Sekt-3.p'!$A:$A,2,'Sekt-3.p'!$B:$B,$A132,'Sekt-3.p'!$D:$D,$D132)+SUMIFS('Sekt-3.p'!$K:$K,'Sekt-3.p'!$A:$A,2,'Sekt-3.p'!$B:$B,$A132,'Sekt-3.p'!$J:$J,$D132)+SUMIFS('Sekt-3.p'!$Q:$Q,'Sekt-3.p'!$A:$A,2,'Sekt-3.p'!$B:$B,$A132,'Sekt-3.p'!$P:$P,$D132)+SUMIFS('Sekt-3.p'!$W:$W,'Sekt-3.p'!$A:$A,2,'Sekt-3.p'!$B:$B,$A132,'Sekt-3.p'!$V:$V,$D132)+SUMIFS('Sekt-3.p'!$AC:$AC,'Sekt-3.p'!$A:$A,2,'Sekt-3.p'!$B:$B,$A132,'Sekt-3.p'!$AA:$AA,$D132)</f>
        <v>0</v>
      </c>
      <c r="Z132" s="252">
        <f>SUMIFS('Sekt-3.p'!$F:$F,'Sekt-3.p'!$A:$A,2,'Sekt-3.p'!$B:$B,$A132,'Sekt-3.p'!$D:$D,$D132)+SUMIFS('Sekt-3.p'!$L:$L,'Sekt-3.p'!$A:$A,2,'Sekt-3.p'!$B:$B,$A132,'Sekt-3.p'!$J:$J,$D132)+SUMIFS('Sekt-3.p'!$R:$R,'Sekt-3.p'!$A:$A,2,'Sekt-3.p'!$B:$B,$A132,'Sekt-3.p'!$P:$P,$D132)+SUMIFS('Sekt-3.p'!$X:$X,'Sekt-3.p'!$A:$A,2,'Sekt-3.p'!$B:$B,$A132,'Sekt-3.p'!$V:$V,$D132)+SUMIFS('Sekt-3.p'!$AD:$AD,'Sekt-3.p'!$A:$A,2,'Sekt-3.p'!$B:$B,$A132,'Sekt-3.p'!$AA:$AA,$D132)</f>
        <v>0</v>
      </c>
      <c r="AA132" s="184">
        <f t="shared" si="24"/>
        <v>0</v>
      </c>
      <c r="AB132" s="254">
        <f t="shared" si="25"/>
        <v>0</v>
      </c>
      <c r="AC132" s="189"/>
      <c r="AD132" s="183">
        <f>SUMIFS('Sekt-4.p'!$E:$E,'Sekt-4.p'!$A:$A,1,'Sekt-4.p'!$B:$B,$A132,'Sekt-4.p'!$D:$D,$D132)+SUMIFS('Sekt-4.p'!$K:$K,'Sekt-4.p'!$A:$A,1,'Sekt-4.p'!$B:$B,$A132,'Sekt-4.p'!$J:$J,$D132)+SUMIFS('Sekt-4.p'!$Q:$Q,'Sekt-4.p'!$A:$A,1,'Sekt-4.p'!$B:$B,$A132,'Sekt-4.p'!$P:$P,$D132)+SUMIFS('Sekt-4.p'!$W:$W,'Sekt-4.p'!$A:$A,1,'Sekt-4.p'!$B:$B,$A132,'Sekt-4.p'!$V:$V,$D132)+SUMIFS('Sekt-4.p'!$AC:$AC,'Sekt-4.p'!$A:$A,1,'Sekt-4.p'!$B:$B,$A132,'Sekt-4.p'!$AA:$AA,$D132)</f>
        <v>0</v>
      </c>
      <c r="AE132" s="252">
        <f>SUMIFS('Sekt-4.p'!$F:$F,'Sekt-4.p'!$A:$A,1,'Sekt-4.p'!$B:$B,$A132,'Sekt-4.p'!$D:$D,$D132)+SUMIFS('Sekt-4.p'!$L:$L,'Sekt-4.p'!$A:$A,1,'Sekt-4.p'!$B:$B,$A132,'Sekt-4.p'!$J:$J,$D132)+SUMIFS('Sekt-4.p'!$R:$R,'Sekt-4.p'!$A:$A,1,'Sekt-4.p'!$B:$B,$A132,'Sekt-4.p'!$P:$P,$D132)+SUMIFS('Sekt-4.p'!$X:$X,'Sekt-4.p'!$A:$A,1,'Sekt-4.p'!$B:$B,$A132,'Sekt-4.p'!$V:$V,$D132)+SUMIFS('Sekt-4.p'!$AD:$AD,'Sekt-4.p'!$A:$A,1,'Sekt-4.p'!$B:$B,$A132,'Sekt-4.p'!$AA:$AA,$D132)</f>
        <v>0</v>
      </c>
      <c r="AF132" s="198"/>
      <c r="AG132" s="183">
        <f>SUMIFS('Sekt-4.p'!$E:$E,'Sekt-4.p'!$A:$A,1,'Sekt-4.p'!$B:$B,$A132,'Sekt-4.p'!$D:$D,$D132)+SUMIFS('Sekt-4.p'!$K:$K,'Sekt-4.p'!$A:$A,1,'Sekt-4.p'!$B:$B,$A132,'Sekt-4.p'!$J:$J,$D132)+SUMIFS('Sekt-4.p'!$Q:$Q,'Sekt-4.p'!$A:$A,1,'Sekt-4.p'!$B:$B,$A132,'Sekt-4.p'!$P:$P,$D132)+SUMIFS('Sekt-4.p'!$W:$W,'Sekt-4.p'!$A:$A,1,'Sekt-4.p'!$B:$B,$A132,'Sekt-4.p'!$V:$V,$D132)+SUMIFS('Sekt-4.p'!$AC:$AC,'Sekt-4.p'!$A:$A,1,'Sekt-4.p'!$B:$B,$A132,'Sekt-4.p'!$AA:$AA,$D132)</f>
        <v>0</v>
      </c>
      <c r="AH132" s="252">
        <f>SUMIFS('Sekt-4.p'!$F:$F,'Sekt-4.p'!$A:$A,1,'Sekt-4.p'!$B:$B,$A132,'Sekt-4.p'!$D:$D,$D132)+SUMIFS('Sekt-4.p'!$L:$L,'Sekt-4.p'!$A:$A,1,'Sekt-4.p'!$B:$B,$A132,'Sekt-4.p'!$J:$J,$D132)+SUMIFS('Sekt-4.p'!$R:$R,'Sekt-4.p'!$A:$A,1,'Sekt-4.p'!$B:$B,$A132,'Sekt-4.p'!$P:$P,$D132)+SUMIFS('Sekt-4.p'!$X:$X,'Sekt-4.p'!$A:$A,1,'Sekt-4.p'!$B:$B,$A132,'Sekt-4.p'!$V:$V,$D132)+SUMIFS('Sekt-4.p'!$AD:$AD,'Sekt-4.p'!$A:$A,1,'Sekt-4.p'!$B:$B,$A132,'Sekt-4.p'!$AA:$AA,$D132)</f>
        <v>0</v>
      </c>
      <c r="AI132" s="184">
        <f t="shared" si="26"/>
        <v>0</v>
      </c>
      <c r="AJ132" s="257">
        <f t="shared" si="27"/>
        <v>0</v>
      </c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</row>
    <row r="133" spans="1:51" ht="12.75" customHeight="1" x14ac:dyDescent="0.15">
      <c r="A133" s="173"/>
      <c r="B133" s="217">
        <f>COUNTIF(C$10:C133,C133)</f>
        <v>0</v>
      </c>
      <c r="C133" s="221"/>
      <c r="D133" s="213"/>
      <c r="E133" s="189"/>
      <c r="F133" s="183">
        <f>SUMIFS('Sekt-1.p'!$E:$E,'Sekt-1.p'!$A:$A,1,'Sekt-1.p'!$B:$B,$A133,'Sekt-1.p'!$D:$D,$D133)+SUMIFS('Sekt-1.p'!$K:$K,'Sekt-1.p'!$A:$A,1,'Sekt-1.p'!$B:$B,$A133,'Sekt-1.p'!$J:$J,$D133)+SUMIFS('Sekt-1.p'!$Q:$Q,'Sekt-1.p'!$A:$A,1,'Sekt-1.p'!$B:$B,$A133,'Sekt-1.p'!$P:$P,$D133)+SUMIFS('Sekt-1.p'!$W:$W,'Sekt-1.p'!$A:$A,1,'Sekt-1.p'!$B:$B,$A133,'Sekt-1.p'!$V:$V,$D133)+SUMIFS('Sekt-1.p'!$AC:$AC,'Sekt-1.p'!$A:$A,1,'Sekt-1.p'!$B:$B,$A133,'Sekt-1.p'!$AA:$AA,$D133)</f>
        <v>0</v>
      </c>
      <c r="G133" s="252">
        <f>SUMIFS('Sekt-1.p'!$F:$F,'Sekt-1.p'!$A:$A,1,'Sekt-1.p'!$B:$B,$A133,'Sekt-1.p'!$D:$D,$D133)+SUMIFS('Sekt-1.p'!$L:$L,'Sekt-1.p'!$A:$A,1,'Sekt-1.p'!$B:$B,$A133,'Sekt-1.p'!$J:$J,$D133)+SUMIFS('Sekt-1.p'!$R:$R,'Sekt-1.p'!$A:$A,1,'Sekt-1.p'!$B:$B,$A133,'Sekt-1.p'!$P:$P,$D133)+SUMIFS('Sekt-1.p'!$X:$X,'Sekt-1.p'!$A:$A,1,'Sekt-1.p'!$B:$B,$A133,'Sekt-1.p'!$V:$V,$D133)+SUMIFS('Sekt-1.p'!$AD:$AD,'Sekt-1.p'!$A:$A,1,'Sekt-1.p'!$B:$B,$A133,'Sekt-1.p'!$AA:$AA,$D133)</f>
        <v>0</v>
      </c>
      <c r="H133" s="198"/>
      <c r="I133" s="183">
        <f>SUMIFS('Sekt-1.p'!$E:$E,'Sekt-1.p'!$A:$A,2,'Sekt-1.p'!$B:$B,$A133,'Sekt-1.p'!$D:$D,$D133)+SUMIFS('Sekt-1.p'!$K:$K,'Sekt-1.p'!$A:$A,2,'Sekt-1.p'!$B:$B,$A133,'Sekt-1.p'!$J:$J,$D133)+SUMIFS('Sekt-1.p'!$Q:$Q,'Sekt-1.p'!$A:$A,2,'Sekt-1.p'!$B:$B,$A133,'Sekt-1.p'!$P:$P,$D133)+SUMIFS('Sekt-1.p'!$W:$W,'Sekt-1.p'!$A:$A,2,'Sekt-1.p'!$B:$B,$A133,'Sekt-1.p'!$V:$V,$D133)+SUMIFS('Sekt-1.p'!$AC:$AC,'Sekt-1.p'!$A:$A,2,'Sekt-1.p'!$B:$B,$A133,'Sekt-1.p'!$AA:$AA,$D133)</f>
        <v>0</v>
      </c>
      <c r="J133" s="253">
        <f>SUMIFS('Sekt-1.p'!$F:$F,'Sekt-1.p'!$A:$A,2,'Sekt-1.p'!$B:$B,$A133,'Sekt-1.p'!$D:$D,$D133)+SUMIFS('Sekt-1.p'!$L:$L,'Sekt-1.p'!$A:$A,2,'Sekt-1.p'!$B:$B,$A133,'Sekt-1.p'!$J:$J,$D133)+SUMIFS('Sekt-1.p'!$R:$R,'Sekt-1.p'!$A:$A,2,'Sekt-1.p'!$B:$B,$A133,'Sekt-1.p'!$P:$P,$D133)+SUMIFS('Sekt-1.p'!$X:$X,'Sekt-1.p'!$A:$A,2,'Sekt-1.p'!$B:$B,$A133,'Sekt-1.p'!$V:$V,$D133)+SUMIFS('Sekt-1.p'!$AD:$AD,'Sekt-1.p'!$A:$A,2,'Sekt-1.p'!$B:$B,$A133,'Sekt-1.p'!$AA:$AA,$D133)</f>
        <v>0</v>
      </c>
      <c r="K133" s="184">
        <f t="shared" si="30"/>
        <v>0</v>
      </c>
      <c r="L133" s="185">
        <f t="shared" si="31"/>
        <v>0</v>
      </c>
      <c r="M133" s="190"/>
      <c r="N133" s="183">
        <f>SUMIFS('Sekt-2.p'!$E:$E,'Sekt-2.p'!$A:$A,1,'Sekt-2.p'!$B:$B,$A133,'Sekt-2.p'!$D:$D,$D133)+SUMIFS('Sekt-2.p'!$K:$K,'Sekt-2.p'!$A:$A,1,'Sekt-2.p'!$B:$B,$A133,'Sekt-2.p'!$J:$J,$D133)+SUMIFS('Sekt-2.p'!$Q:$Q,'Sekt-2.p'!$A:$A,1,'Sekt-2.p'!$B:$B,$A133,'Sekt-2.p'!$P:$P,$D133)+SUMIFS('Sekt-2.p'!$W:$W,'Sekt-2.p'!$A:$A,1,'Sekt-2.p'!$B:$B,$A133,'Sekt-2.p'!$V:$V,$D133)+SUMIFS('Sekt-2.p'!$AC:$AC,'Sekt-2.p'!$A:$A,1,'Sekt-2.p'!$B:$B,$A133,'Sekt-2.p'!$AA:$AA,$D133)</f>
        <v>0</v>
      </c>
      <c r="O133" s="252">
        <f>SUMIFS('Sekt-2.p'!$F:$F,'Sekt-2.p'!$A:$A,1,'Sekt-2.p'!$B:$B,$A133,'Sekt-2.p'!$D:$D,$D133)+SUMIFS('Sekt-2.p'!$L:$L,'Sekt-2.p'!$A:$A,1,'Sekt-2.p'!$B:$B,$A133,'Sekt-2.p'!$J:$J,$D133)+SUMIFS('Sekt-2.p'!$R:$R,'Sekt-2.p'!$A:$A,1,'Sekt-2.p'!$B:$B,$A133,'Sekt-2.p'!$P:$P,$D133)+SUMIFS('Sekt-2.p'!$X:$X,'Sekt-2.p'!$A:$A,1,'Sekt-2.p'!$B:$B,$A133,'Sekt-2.p'!$V:$V,$D133)+SUMIFS('Sekt-2.p'!$AD:$AD,'Sekt-2.p'!$A:$A,1,'Sekt-2.p'!$B:$B,$A133,'Sekt-2.p'!$AA:$AA,$D133)</f>
        <v>0</v>
      </c>
      <c r="P133" s="198"/>
      <c r="Q133" s="183">
        <f>SUMIFS('Sekt-2.p'!$E:$E,'Sekt-2.p'!$A:$A,2,'Sekt-2.p'!$B:$B,$A133,'Sekt-2.p'!$D:$D,$D133)+SUMIFS('Sekt-2.p'!$K:$K,'Sekt-2.p'!$A:$A,2,'Sekt-2.p'!$B:$B,$A133,'Sekt-2.p'!$J:$J,$D133)+SUMIFS('Sekt-2.p'!$Q:$Q,'Sekt-2.p'!$A:$A,2,'Sekt-2.p'!$B:$B,$A133,'Sekt-2.p'!$P:$P,$D133)+SUMIFS('Sekt-2.p'!$W:$W,'Sekt-2.p'!$A:$A,2,'Sekt-2.p'!$B:$B,$A133,'Sekt-2.p'!$V:$V,$D133)+SUMIFS('Sekt-2.p'!$AC:$AC,'Sekt-2.p'!$A:$A,2,'Sekt-2.p'!$B:$B,$A133,'Sekt-2.p'!$AA:$AA,$D133)</f>
        <v>0</v>
      </c>
      <c r="R133" s="253">
        <f>SUMIFS('Sekt-2.p'!$F:$F,'Sekt-2.p'!$A:$A,2,'Sekt-2.p'!$B:$B,$A133,'Sekt-2.p'!$D:$D,$D133)+SUMIFS('Sekt-2.p'!$L:$L,'Sekt-2.p'!$A:$A,2,'Sekt-2.p'!$B:$B,$A133,'Sekt-2.p'!$J:$J,$D133)+SUMIFS('Sekt-2.p'!$R:$R,'Sekt-2.p'!$A:$A,2,'Sekt-2.p'!$B:$B,$A133,'Sekt-2.p'!$P:$P,$D133)+SUMIFS('Sekt-2.p'!$X:$X,'Sekt-2.p'!$A:$A,2,'Sekt-2.p'!$B:$B,$A133,'Sekt-2.p'!$V:$V,$D133)+SUMIFS('Sekt-2.p'!$AD:$AD,'Sekt-2.p'!$A:$A,2,'Sekt-2.p'!$B:$B,$A133,'Sekt-2.p'!$AA:$AA,$D133)</f>
        <v>0</v>
      </c>
      <c r="S133" s="184">
        <f t="shared" si="22"/>
        <v>0</v>
      </c>
      <c r="T133" s="185">
        <f t="shared" si="23"/>
        <v>0</v>
      </c>
      <c r="U133" s="189"/>
      <c r="V133" s="183">
        <f>SUMIFS('Sekt-3.p'!$E:$E,'Sekt-3.p'!$A:$A,1,'Sekt-3.p'!$B:$B,$A133,'Sekt-3.p'!$D:$D,$D133)+SUMIFS('Sekt-3.p'!$K:$K,'Sekt-3.p'!$A:$A,1,'Sekt-3.p'!$B:$B,$A133,'Sekt-3.p'!$J:$J,$D133)+SUMIFS('Sekt-3.p'!$Q:$Q,'Sekt-3.p'!$A:$A,1,'Sekt-3.p'!$B:$B,$A133,'Sekt-3.p'!$P:$P,$D133)+SUMIFS('Sekt-3.p'!$W:$W,'Sekt-3.p'!$A:$A,1,'Sekt-3.p'!$B:$B,$A133,'Sekt-3.p'!$V:$V,$D133)+SUMIFS('Sekt-3.p'!$AC:$AC,'Sekt-3.p'!$A:$A,1,'Sekt-3.p'!$B:$B,$A133,'Sekt-3.p'!$AA:$AA,$D133)</f>
        <v>0</v>
      </c>
      <c r="W133" s="252">
        <f>SUMIFS('Sekt-3.p'!$F:$F,'Sekt-3.p'!$A:$A,1,'Sekt-3.p'!$B:$B,$A133,'Sekt-3.p'!$D:$D,$D133)+SUMIFS('Sekt-3.p'!$L:$L,'Sekt-3.p'!$A:$A,1,'Sekt-3.p'!$B:$B,$A133,'Sekt-3.p'!$J:$J,$D133)+SUMIFS('Sekt-3.p'!$R:$R,'Sekt-3.p'!$A:$A,1,'Sekt-3.p'!$B:$B,$A133,'Sekt-3.p'!$P:$P,$D133)+SUMIFS('Sekt-3.p'!$X:$X,'Sekt-3.p'!$A:$A,1,'Sekt-3.p'!$B:$B,$A133,'Sekt-3.p'!$V:$V,$D133)+SUMIFS('Sekt-3.p'!$AD:$AD,'Sekt-3.p'!$A:$A,1,'Sekt-3.p'!$B:$B,$A133,'Sekt-3.p'!$AA:$AA,$D133)</f>
        <v>0</v>
      </c>
      <c r="X133" s="198"/>
      <c r="Y133" s="183">
        <f>SUMIFS('Sekt-3.p'!$E:$E,'Sekt-3.p'!$A:$A,2,'Sekt-3.p'!$B:$B,$A133,'Sekt-3.p'!$D:$D,$D133)+SUMIFS('Sekt-3.p'!$K:$K,'Sekt-3.p'!$A:$A,2,'Sekt-3.p'!$B:$B,$A133,'Sekt-3.p'!$J:$J,$D133)+SUMIFS('Sekt-3.p'!$Q:$Q,'Sekt-3.p'!$A:$A,2,'Sekt-3.p'!$B:$B,$A133,'Sekt-3.p'!$P:$P,$D133)+SUMIFS('Sekt-3.p'!$W:$W,'Sekt-3.p'!$A:$A,2,'Sekt-3.p'!$B:$B,$A133,'Sekt-3.p'!$V:$V,$D133)+SUMIFS('Sekt-3.p'!$AC:$AC,'Sekt-3.p'!$A:$A,2,'Sekt-3.p'!$B:$B,$A133,'Sekt-3.p'!$AA:$AA,$D133)</f>
        <v>0</v>
      </c>
      <c r="Z133" s="252">
        <f>SUMIFS('Sekt-3.p'!$F:$F,'Sekt-3.p'!$A:$A,2,'Sekt-3.p'!$B:$B,$A133,'Sekt-3.p'!$D:$D,$D133)+SUMIFS('Sekt-3.p'!$L:$L,'Sekt-3.p'!$A:$A,2,'Sekt-3.p'!$B:$B,$A133,'Sekt-3.p'!$J:$J,$D133)+SUMIFS('Sekt-3.p'!$R:$R,'Sekt-3.p'!$A:$A,2,'Sekt-3.p'!$B:$B,$A133,'Sekt-3.p'!$P:$P,$D133)+SUMIFS('Sekt-3.p'!$X:$X,'Sekt-3.p'!$A:$A,2,'Sekt-3.p'!$B:$B,$A133,'Sekt-3.p'!$V:$V,$D133)+SUMIFS('Sekt-3.p'!$AD:$AD,'Sekt-3.p'!$A:$A,2,'Sekt-3.p'!$B:$B,$A133,'Sekt-3.p'!$AA:$AA,$D133)</f>
        <v>0</v>
      </c>
      <c r="AA133" s="184">
        <f t="shared" si="24"/>
        <v>0</v>
      </c>
      <c r="AB133" s="254">
        <f t="shared" si="25"/>
        <v>0</v>
      </c>
      <c r="AC133" s="189"/>
      <c r="AD133" s="183">
        <f>SUMIFS('Sekt-4.p'!$E:$E,'Sekt-4.p'!$A:$A,1,'Sekt-4.p'!$B:$B,$A133,'Sekt-4.p'!$D:$D,$D133)+SUMIFS('Sekt-4.p'!$K:$K,'Sekt-4.p'!$A:$A,1,'Sekt-4.p'!$B:$B,$A133,'Sekt-4.p'!$J:$J,$D133)+SUMIFS('Sekt-4.p'!$Q:$Q,'Sekt-4.p'!$A:$A,1,'Sekt-4.p'!$B:$B,$A133,'Sekt-4.p'!$P:$P,$D133)+SUMIFS('Sekt-4.p'!$W:$W,'Sekt-4.p'!$A:$A,1,'Sekt-4.p'!$B:$B,$A133,'Sekt-4.p'!$V:$V,$D133)+SUMIFS('Sekt-4.p'!$AC:$AC,'Sekt-4.p'!$A:$A,1,'Sekt-4.p'!$B:$B,$A133,'Sekt-4.p'!$AA:$AA,$D133)</f>
        <v>0</v>
      </c>
      <c r="AE133" s="252">
        <f>SUMIFS('Sekt-4.p'!$F:$F,'Sekt-4.p'!$A:$A,1,'Sekt-4.p'!$B:$B,$A133,'Sekt-4.p'!$D:$D,$D133)+SUMIFS('Sekt-4.p'!$L:$L,'Sekt-4.p'!$A:$A,1,'Sekt-4.p'!$B:$B,$A133,'Sekt-4.p'!$J:$J,$D133)+SUMIFS('Sekt-4.p'!$R:$R,'Sekt-4.p'!$A:$A,1,'Sekt-4.p'!$B:$B,$A133,'Sekt-4.p'!$P:$P,$D133)+SUMIFS('Sekt-4.p'!$X:$X,'Sekt-4.p'!$A:$A,1,'Sekt-4.p'!$B:$B,$A133,'Sekt-4.p'!$V:$V,$D133)+SUMIFS('Sekt-4.p'!$AD:$AD,'Sekt-4.p'!$A:$A,1,'Sekt-4.p'!$B:$B,$A133,'Sekt-4.p'!$AA:$AA,$D133)</f>
        <v>0</v>
      </c>
      <c r="AF133" s="198"/>
      <c r="AG133" s="183">
        <f>SUMIFS('Sekt-4.p'!$E:$E,'Sekt-4.p'!$A:$A,1,'Sekt-4.p'!$B:$B,$A133,'Sekt-4.p'!$D:$D,$D133)+SUMIFS('Sekt-4.p'!$K:$K,'Sekt-4.p'!$A:$A,1,'Sekt-4.p'!$B:$B,$A133,'Sekt-4.p'!$J:$J,$D133)+SUMIFS('Sekt-4.p'!$Q:$Q,'Sekt-4.p'!$A:$A,1,'Sekt-4.p'!$B:$B,$A133,'Sekt-4.p'!$P:$P,$D133)+SUMIFS('Sekt-4.p'!$W:$W,'Sekt-4.p'!$A:$A,1,'Sekt-4.p'!$B:$B,$A133,'Sekt-4.p'!$V:$V,$D133)+SUMIFS('Sekt-4.p'!$AC:$AC,'Sekt-4.p'!$A:$A,1,'Sekt-4.p'!$B:$B,$A133,'Sekt-4.p'!$AA:$AA,$D133)</f>
        <v>0</v>
      </c>
      <c r="AH133" s="252">
        <f>SUMIFS('Sekt-4.p'!$F:$F,'Sekt-4.p'!$A:$A,1,'Sekt-4.p'!$B:$B,$A133,'Sekt-4.p'!$D:$D,$D133)+SUMIFS('Sekt-4.p'!$L:$L,'Sekt-4.p'!$A:$A,1,'Sekt-4.p'!$B:$B,$A133,'Sekt-4.p'!$J:$J,$D133)+SUMIFS('Sekt-4.p'!$R:$R,'Sekt-4.p'!$A:$A,1,'Sekt-4.p'!$B:$B,$A133,'Sekt-4.p'!$P:$P,$D133)+SUMIFS('Sekt-4.p'!$X:$X,'Sekt-4.p'!$A:$A,1,'Sekt-4.p'!$B:$B,$A133,'Sekt-4.p'!$V:$V,$D133)+SUMIFS('Sekt-4.p'!$AD:$AD,'Sekt-4.p'!$A:$A,1,'Sekt-4.p'!$B:$B,$A133,'Sekt-4.p'!$AA:$AA,$D133)</f>
        <v>0</v>
      </c>
      <c r="AI133" s="184">
        <f t="shared" si="26"/>
        <v>0</v>
      </c>
      <c r="AJ133" s="257">
        <f t="shared" si="27"/>
        <v>0</v>
      </c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</row>
    <row r="134" spans="1:51" ht="12.75" customHeight="1" x14ac:dyDescent="0.15">
      <c r="A134" s="173"/>
      <c r="B134" s="217">
        <f>COUNTIF(C$10:C134,C134)</f>
        <v>0</v>
      </c>
      <c r="C134" s="221"/>
      <c r="D134" s="213"/>
      <c r="E134" s="189"/>
      <c r="F134" s="183">
        <f>SUMIFS('Sekt-1.p'!$E:$E,'Sekt-1.p'!$A:$A,1,'Sekt-1.p'!$B:$B,$A134,'Sekt-1.p'!$D:$D,$D134)+SUMIFS('Sekt-1.p'!$K:$K,'Sekt-1.p'!$A:$A,1,'Sekt-1.p'!$B:$B,$A134,'Sekt-1.p'!$J:$J,$D134)+SUMIFS('Sekt-1.p'!$Q:$Q,'Sekt-1.p'!$A:$A,1,'Sekt-1.p'!$B:$B,$A134,'Sekt-1.p'!$P:$P,$D134)+SUMIFS('Sekt-1.p'!$W:$W,'Sekt-1.p'!$A:$A,1,'Sekt-1.p'!$B:$B,$A134,'Sekt-1.p'!$V:$V,$D134)+SUMIFS('Sekt-1.p'!$AC:$AC,'Sekt-1.p'!$A:$A,1,'Sekt-1.p'!$B:$B,$A134,'Sekt-1.p'!$AA:$AA,$D134)</f>
        <v>0</v>
      </c>
      <c r="G134" s="252">
        <f>SUMIFS('Sekt-1.p'!$F:$F,'Sekt-1.p'!$A:$A,1,'Sekt-1.p'!$B:$B,$A134,'Sekt-1.p'!$D:$D,$D134)+SUMIFS('Sekt-1.p'!$L:$L,'Sekt-1.p'!$A:$A,1,'Sekt-1.p'!$B:$B,$A134,'Sekt-1.p'!$J:$J,$D134)+SUMIFS('Sekt-1.p'!$R:$R,'Sekt-1.p'!$A:$A,1,'Sekt-1.p'!$B:$B,$A134,'Sekt-1.p'!$P:$P,$D134)+SUMIFS('Sekt-1.p'!$X:$X,'Sekt-1.p'!$A:$A,1,'Sekt-1.p'!$B:$B,$A134,'Sekt-1.p'!$V:$V,$D134)+SUMIFS('Sekt-1.p'!$AD:$AD,'Sekt-1.p'!$A:$A,1,'Sekt-1.p'!$B:$B,$A134,'Sekt-1.p'!$AA:$AA,$D134)</f>
        <v>0</v>
      </c>
      <c r="H134" s="198"/>
      <c r="I134" s="183">
        <f>SUMIFS('Sekt-1.p'!$E:$E,'Sekt-1.p'!$A:$A,2,'Sekt-1.p'!$B:$B,$A134,'Sekt-1.p'!$D:$D,$D134)+SUMIFS('Sekt-1.p'!$K:$K,'Sekt-1.p'!$A:$A,2,'Sekt-1.p'!$B:$B,$A134,'Sekt-1.p'!$J:$J,$D134)+SUMIFS('Sekt-1.p'!$Q:$Q,'Sekt-1.p'!$A:$A,2,'Sekt-1.p'!$B:$B,$A134,'Sekt-1.p'!$P:$P,$D134)+SUMIFS('Sekt-1.p'!$W:$W,'Sekt-1.p'!$A:$A,2,'Sekt-1.p'!$B:$B,$A134,'Sekt-1.p'!$V:$V,$D134)+SUMIFS('Sekt-1.p'!$AC:$AC,'Sekt-1.p'!$A:$A,2,'Sekt-1.p'!$B:$B,$A134,'Sekt-1.p'!$AA:$AA,$D134)</f>
        <v>0</v>
      </c>
      <c r="J134" s="253">
        <f>SUMIFS('Sekt-1.p'!$F:$F,'Sekt-1.p'!$A:$A,2,'Sekt-1.p'!$B:$B,$A134,'Sekt-1.p'!$D:$D,$D134)+SUMIFS('Sekt-1.p'!$L:$L,'Sekt-1.p'!$A:$A,2,'Sekt-1.p'!$B:$B,$A134,'Sekt-1.p'!$J:$J,$D134)+SUMIFS('Sekt-1.p'!$R:$R,'Sekt-1.p'!$A:$A,2,'Sekt-1.p'!$B:$B,$A134,'Sekt-1.p'!$P:$P,$D134)+SUMIFS('Sekt-1.p'!$X:$X,'Sekt-1.p'!$A:$A,2,'Sekt-1.p'!$B:$B,$A134,'Sekt-1.p'!$V:$V,$D134)+SUMIFS('Sekt-1.p'!$AD:$AD,'Sekt-1.p'!$A:$A,2,'Sekt-1.p'!$B:$B,$A134,'Sekt-1.p'!$AA:$AA,$D134)</f>
        <v>0</v>
      </c>
      <c r="K134" s="184">
        <f t="shared" si="30"/>
        <v>0</v>
      </c>
      <c r="L134" s="185">
        <f t="shared" si="31"/>
        <v>0</v>
      </c>
      <c r="M134" s="190"/>
      <c r="N134" s="183">
        <f>SUMIFS('Sekt-2.p'!$E:$E,'Sekt-2.p'!$A:$A,1,'Sekt-2.p'!$B:$B,$A134,'Sekt-2.p'!$D:$D,$D134)+SUMIFS('Sekt-2.p'!$K:$K,'Sekt-2.p'!$A:$A,1,'Sekt-2.p'!$B:$B,$A134,'Sekt-2.p'!$J:$J,$D134)+SUMIFS('Sekt-2.p'!$Q:$Q,'Sekt-2.p'!$A:$A,1,'Sekt-2.p'!$B:$B,$A134,'Sekt-2.p'!$P:$P,$D134)+SUMIFS('Sekt-2.p'!$W:$W,'Sekt-2.p'!$A:$A,1,'Sekt-2.p'!$B:$B,$A134,'Sekt-2.p'!$V:$V,$D134)+SUMIFS('Sekt-2.p'!$AC:$AC,'Sekt-2.p'!$A:$A,1,'Sekt-2.p'!$B:$B,$A134,'Sekt-2.p'!$AA:$AA,$D134)</f>
        <v>0</v>
      </c>
      <c r="O134" s="252">
        <f>SUMIFS('Sekt-2.p'!$F:$F,'Sekt-2.p'!$A:$A,1,'Sekt-2.p'!$B:$B,$A134,'Sekt-2.p'!$D:$D,$D134)+SUMIFS('Sekt-2.p'!$L:$L,'Sekt-2.p'!$A:$A,1,'Sekt-2.p'!$B:$B,$A134,'Sekt-2.p'!$J:$J,$D134)+SUMIFS('Sekt-2.p'!$R:$R,'Sekt-2.p'!$A:$A,1,'Sekt-2.p'!$B:$B,$A134,'Sekt-2.p'!$P:$P,$D134)+SUMIFS('Sekt-2.p'!$X:$X,'Sekt-2.p'!$A:$A,1,'Sekt-2.p'!$B:$B,$A134,'Sekt-2.p'!$V:$V,$D134)+SUMIFS('Sekt-2.p'!$AD:$AD,'Sekt-2.p'!$A:$A,1,'Sekt-2.p'!$B:$B,$A134,'Sekt-2.p'!$AA:$AA,$D134)</f>
        <v>0</v>
      </c>
      <c r="P134" s="198"/>
      <c r="Q134" s="183">
        <f>SUMIFS('Sekt-2.p'!$E:$E,'Sekt-2.p'!$A:$A,2,'Sekt-2.p'!$B:$B,$A134,'Sekt-2.p'!$D:$D,$D134)+SUMIFS('Sekt-2.p'!$K:$K,'Sekt-2.p'!$A:$A,2,'Sekt-2.p'!$B:$B,$A134,'Sekt-2.p'!$J:$J,$D134)+SUMIFS('Sekt-2.p'!$Q:$Q,'Sekt-2.p'!$A:$A,2,'Sekt-2.p'!$B:$B,$A134,'Sekt-2.p'!$P:$P,$D134)+SUMIFS('Sekt-2.p'!$W:$W,'Sekt-2.p'!$A:$A,2,'Sekt-2.p'!$B:$B,$A134,'Sekt-2.p'!$V:$V,$D134)+SUMIFS('Sekt-2.p'!$AC:$AC,'Sekt-2.p'!$A:$A,2,'Sekt-2.p'!$B:$B,$A134,'Sekt-2.p'!$AA:$AA,$D134)</f>
        <v>0</v>
      </c>
      <c r="R134" s="253">
        <f>SUMIFS('Sekt-2.p'!$F:$F,'Sekt-2.p'!$A:$A,2,'Sekt-2.p'!$B:$B,$A134,'Sekt-2.p'!$D:$D,$D134)+SUMIFS('Sekt-2.p'!$L:$L,'Sekt-2.p'!$A:$A,2,'Sekt-2.p'!$B:$B,$A134,'Sekt-2.p'!$J:$J,$D134)+SUMIFS('Sekt-2.p'!$R:$R,'Sekt-2.p'!$A:$A,2,'Sekt-2.p'!$B:$B,$A134,'Sekt-2.p'!$P:$P,$D134)+SUMIFS('Sekt-2.p'!$X:$X,'Sekt-2.p'!$A:$A,2,'Sekt-2.p'!$B:$B,$A134,'Sekt-2.p'!$V:$V,$D134)+SUMIFS('Sekt-2.p'!$AD:$AD,'Sekt-2.p'!$A:$A,2,'Sekt-2.p'!$B:$B,$A134,'Sekt-2.p'!$AA:$AA,$D134)</f>
        <v>0</v>
      </c>
      <c r="S134" s="184">
        <f t="shared" si="22"/>
        <v>0</v>
      </c>
      <c r="T134" s="185">
        <f t="shared" si="23"/>
        <v>0</v>
      </c>
      <c r="U134" s="189"/>
      <c r="V134" s="183">
        <f>SUMIFS('Sekt-3.p'!$E:$E,'Sekt-3.p'!$A:$A,1,'Sekt-3.p'!$B:$B,$A134,'Sekt-3.p'!$D:$D,$D134)+SUMIFS('Sekt-3.p'!$K:$K,'Sekt-3.p'!$A:$A,1,'Sekt-3.p'!$B:$B,$A134,'Sekt-3.p'!$J:$J,$D134)+SUMIFS('Sekt-3.p'!$Q:$Q,'Sekt-3.p'!$A:$A,1,'Sekt-3.p'!$B:$B,$A134,'Sekt-3.p'!$P:$P,$D134)+SUMIFS('Sekt-3.p'!$W:$W,'Sekt-3.p'!$A:$A,1,'Sekt-3.p'!$B:$B,$A134,'Sekt-3.p'!$V:$V,$D134)+SUMIFS('Sekt-3.p'!$AC:$AC,'Sekt-3.p'!$A:$A,1,'Sekt-3.p'!$B:$B,$A134,'Sekt-3.p'!$AA:$AA,$D134)</f>
        <v>0</v>
      </c>
      <c r="W134" s="252">
        <f>SUMIFS('Sekt-3.p'!$F:$F,'Sekt-3.p'!$A:$A,1,'Sekt-3.p'!$B:$B,$A134,'Sekt-3.p'!$D:$D,$D134)+SUMIFS('Sekt-3.p'!$L:$L,'Sekt-3.p'!$A:$A,1,'Sekt-3.p'!$B:$B,$A134,'Sekt-3.p'!$J:$J,$D134)+SUMIFS('Sekt-3.p'!$R:$R,'Sekt-3.p'!$A:$A,1,'Sekt-3.p'!$B:$B,$A134,'Sekt-3.p'!$P:$P,$D134)+SUMIFS('Sekt-3.p'!$X:$X,'Sekt-3.p'!$A:$A,1,'Sekt-3.p'!$B:$B,$A134,'Sekt-3.p'!$V:$V,$D134)+SUMIFS('Sekt-3.p'!$AD:$AD,'Sekt-3.p'!$A:$A,1,'Sekt-3.p'!$B:$B,$A134,'Sekt-3.p'!$AA:$AA,$D134)</f>
        <v>0</v>
      </c>
      <c r="X134" s="198"/>
      <c r="Y134" s="183">
        <f>SUMIFS('Sekt-3.p'!$E:$E,'Sekt-3.p'!$A:$A,2,'Sekt-3.p'!$B:$B,$A134,'Sekt-3.p'!$D:$D,$D134)+SUMIFS('Sekt-3.p'!$K:$K,'Sekt-3.p'!$A:$A,2,'Sekt-3.p'!$B:$B,$A134,'Sekt-3.p'!$J:$J,$D134)+SUMIFS('Sekt-3.p'!$Q:$Q,'Sekt-3.p'!$A:$A,2,'Sekt-3.p'!$B:$B,$A134,'Sekt-3.p'!$P:$P,$D134)+SUMIFS('Sekt-3.p'!$W:$W,'Sekt-3.p'!$A:$A,2,'Sekt-3.p'!$B:$B,$A134,'Sekt-3.p'!$V:$V,$D134)+SUMIFS('Sekt-3.p'!$AC:$AC,'Sekt-3.p'!$A:$A,2,'Sekt-3.p'!$B:$B,$A134,'Sekt-3.p'!$AA:$AA,$D134)</f>
        <v>0</v>
      </c>
      <c r="Z134" s="252">
        <f>SUMIFS('Sekt-3.p'!$F:$F,'Sekt-3.p'!$A:$A,2,'Sekt-3.p'!$B:$B,$A134,'Sekt-3.p'!$D:$D,$D134)+SUMIFS('Sekt-3.p'!$L:$L,'Sekt-3.p'!$A:$A,2,'Sekt-3.p'!$B:$B,$A134,'Sekt-3.p'!$J:$J,$D134)+SUMIFS('Sekt-3.p'!$R:$R,'Sekt-3.p'!$A:$A,2,'Sekt-3.p'!$B:$B,$A134,'Sekt-3.p'!$P:$P,$D134)+SUMIFS('Sekt-3.p'!$X:$X,'Sekt-3.p'!$A:$A,2,'Sekt-3.p'!$B:$B,$A134,'Sekt-3.p'!$V:$V,$D134)+SUMIFS('Sekt-3.p'!$AD:$AD,'Sekt-3.p'!$A:$A,2,'Sekt-3.p'!$B:$B,$A134,'Sekt-3.p'!$AA:$AA,$D134)</f>
        <v>0</v>
      </c>
      <c r="AA134" s="184">
        <f t="shared" si="24"/>
        <v>0</v>
      </c>
      <c r="AB134" s="254">
        <f t="shared" si="25"/>
        <v>0</v>
      </c>
      <c r="AC134" s="189"/>
      <c r="AD134" s="183">
        <f>SUMIFS('Sekt-4.p'!$E:$E,'Sekt-4.p'!$A:$A,1,'Sekt-4.p'!$B:$B,$A134,'Sekt-4.p'!$D:$D,$D134)+SUMIFS('Sekt-4.p'!$K:$K,'Sekt-4.p'!$A:$A,1,'Sekt-4.p'!$B:$B,$A134,'Sekt-4.p'!$J:$J,$D134)+SUMIFS('Sekt-4.p'!$Q:$Q,'Sekt-4.p'!$A:$A,1,'Sekt-4.p'!$B:$B,$A134,'Sekt-4.p'!$P:$P,$D134)+SUMIFS('Sekt-4.p'!$W:$W,'Sekt-4.p'!$A:$A,1,'Sekt-4.p'!$B:$B,$A134,'Sekt-4.p'!$V:$V,$D134)+SUMIFS('Sekt-4.p'!$AC:$AC,'Sekt-4.p'!$A:$A,1,'Sekt-4.p'!$B:$B,$A134,'Sekt-4.p'!$AA:$AA,$D134)</f>
        <v>0</v>
      </c>
      <c r="AE134" s="252">
        <f>SUMIFS('Sekt-4.p'!$F:$F,'Sekt-4.p'!$A:$A,1,'Sekt-4.p'!$B:$B,$A134,'Sekt-4.p'!$D:$D,$D134)+SUMIFS('Sekt-4.p'!$L:$L,'Sekt-4.p'!$A:$A,1,'Sekt-4.p'!$B:$B,$A134,'Sekt-4.p'!$J:$J,$D134)+SUMIFS('Sekt-4.p'!$R:$R,'Sekt-4.p'!$A:$A,1,'Sekt-4.p'!$B:$B,$A134,'Sekt-4.p'!$P:$P,$D134)+SUMIFS('Sekt-4.p'!$X:$X,'Sekt-4.p'!$A:$A,1,'Sekt-4.p'!$B:$B,$A134,'Sekt-4.p'!$V:$V,$D134)+SUMIFS('Sekt-4.p'!$AD:$AD,'Sekt-4.p'!$A:$A,1,'Sekt-4.p'!$B:$B,$A134,'Sekt-4.p'!$AA:$AA,$D134)</f>
        <v>0</v>
      </c>
      <c r="AF134" s="198"/>
      <c r="AG134" s="183">
        <f>SUMIFS('Sekt-4.p'!$E:$E,'Sekt-4.p'!$A:$A,1,'Sekt-4.p'!$B:$B,$A134,'Sekt-4.p'!$D:$D,$D134)+SUMIFS('Sekt-4.p'!$K:$K,'Sekt-4.p'!$A:$A,1,'Sekt-4.p'!$B:$B,$A134,'Sekt-4.p'!$J:$J,$D134)+SUMIFS('Sekt-4.p'!$Q:$Q,'Sekt-4.p'!$A:$A,1,'Sekt-4.p'!$B:$B,$A134,'Sekt-4.p'!$P:$P,$D134)+SUMIFS('Sekt-4.p'!$W:$W,'Sekt-4.p'!$A:$A,1,'Sekt-4.p'!$B:$B,$A134,'Sekt-4.p'!$V:$V,$D134)+SUMIFS('Sekt-4.p'!$AC:$AC,'Sekt-4.p'!$A:$A,1,'Sekt-4.p'!$B:$B,$A134,'Sekt-4.p'!$AA:$AA,$D134)</f>
        <v>0</v>
      </c>
      <c r="AH134" s="252">
        <f>SUMIFS('Sekt-4.p'!$F:$F,'Sekt-4.p'!$A:$A,1,'Sekt-4.p'!$B:$B,$A134,'Sekt-4.p'!$D:$D,$D134)+SUMIFS('Sekt-4.p'!$L:$L,'Sekt-4.p'!$A:$A,1,'Sekt-4.p'!$B:$B,$A134,'Sekt-4.p'!$J:$J,$D134)+SUMIFS('Sekt-4.p'!$R:$R,'Sekt-4.p'!$A:$A,1,'Sekt-4.p'!$B:$B,$A134,'Sekt-4.p'!$P:$P,$D134)+SUMIFS('Sekt-4.p'!$X:$X,'Sekt-4.p'!$A:$A,1,'Sekt-4.p'!$B:$B,$A134,'Sekt-4.p'!$V:$V,$D134)+SUMIFS('Sekt-4.p'!$AD:$AD,'Sekt-4.p'!$A:$A,1,'Sekt-4.p'!$B:$B,$A134,'Sekt-4.p'!$AA:$AA,$D134)</f>
        <v>0</v>
      </c>
      <c r="AI134" s="184">
        <f t="shared" si="26"/>
        <v>0</v>
      </c>
      <c r="AJ134" s="257">
        <f t="shared" si="27"/>
        <v>0</v>
      </c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</row>
    <row r="135" spans="1:51" ht="12.75" customHeight="1" thickBot="1" x14ac:dyDescent="0.2">
      <c r="A135" s="173"/>
      <c r="B135" s="217">
        <f>COUNTIF(C$10:C135,C135)</f>
        <v>0</v>
      </c>
      <c r="C135" s="225"/>
      <c r="D135" s="215"/>
      <c r="E135" s="202"/>
      <c r="F135" s="183">
        <f>SUMIFS('Sekt-1.p'!$E:$E,'Sekt-1.p'!$A:$A,1,'Sekt-1.p'!$B:$B,$A135,'Sekt-1.p'!$D:$D,$D135)+SUMIFS('Sekt-1.p'!$K:$K,'Sekt-1.p'!$A:$A,1,'Sekt-1.p'!$B:$B,$A135,'Sekt-1.p'!$J:$J,$D135)+SUMIFS('Sekt-1.p'!$Q:$Q,'Sekt-1.p'!$A:$A,1,'Sekt-1.p'!$B:$B,$A135,'Sekt-1.p'!$P:$P,$D135)+SUMIFS('Sekt-1.p'!$W:$W,'Sekt-1.p'!$A:$A,1,'Sekt-1.p'!$B:$B,$A135,'Sekt-1.p'!$V:$V,$D135)+SUMIFS('Sekt-1.p'!$AC:$AC,'Sekt-1.p'!$A:$A,1,'Sekt-1.p'!$B:$B,$A135,'Sekt-1.p'!$AA:$AA,$D135)</f>
        <v>0</v>
      </c>
      <c r="G135" s="252">
        <f>SUMIFS('Sekt-1.p'!$F:$F,'Sekt-1.p'!$A:$A,1,'Sekt-1.p'!$B:$B,$A135,'Sekt-1.p'!$D:$D,$D135)+SUMIFS('Sekt-1.p'!$L:$L,'Sekt-1.p'!$A:$A,1,'Sekt-1.p'!$B:$B,$A135,'Sekt-1.p'!$J:$J,$D135)+SUMIFS('Sekt-1.p'!$R:$R,'Sekt-1.p'!$A:$A,1,'Sekt-1.p'!$B:$B,$A135,'Sekt-1.p'!$P:$P,$D135)+SUMIFS('Sekt-1.p'!$X:$X,'Sekt-1.p'!$A:$A,1,'Sekt-1.p'!$B:$B,$A135,'Sekt-1.p'!$V:$V,$D135)+SUMIFS('Sekt-1.p'!$AD:$AD,'Sekt-1.p'!$A:$A,1,'Sekt-1.p'!$B:$B,$A135,'Sekt-1.p'!$AA:$AA,$D135)</f>
        <v>0</v>
      </c>
      <c r="H135" s="203"/>
      <c r="I135" s="183">
        <f>SUMIFS('Sekt-1.p'!$E:$E,'Sekt-1.p'!$A:$A,2,'Sekt-1.p'!$B:$B,$A135,'Sekt-1.p'!$D:$D,$D135)+SUMIFS('Sekt-1.p'!$K:$K,'Sekt-1.p'!$A:$A,2,'Sekt-1.p'!$B:$B,$A135,'Sekt-1.p'!$J:$J,$D135)+SUMIFS('Sekt-1.p'!$Q:$Q,'Sekt-1.p'!$A:$A,2,'Sekt-1.p'!$B:$B,$A135,'Sekt-1.p'!$P:$P,$D135)+SUMIFS('Sekt-1.p'!$W:$W,'Sekt-1.p'!$A:$A,2,'Sekt-1.p'!$B:$B,$A135,'Sekt-1.p'!$V:$V,$D135)+SUMIFS('Sekt-1.p'!$AC:$AC,'Sekt-1.p'!$A:$A,2,'Sekt-1.p'!$B:$B,$A135,'Sekt-1.p'!$AA:$AA,$D135)</f>
        <v>0</v>
      </c>
      <c r="J135" s="253">
        <f>SUMIFS('Sekt-1.p'!$F:$F,'Sekt-1.p'!$A:$A,2,'Sekt-1.p'!$B:$B,$A135,'Sekt-1.p'!$D:$D,$D135)+SUMIFS('Sekt-1.p'!$L:$L,'Sekt-1.p'!$A:$A,2,'Sekt-1.p'!$B:$B,$A135,'Sekt-1.p'!$J:$J,$D135)+SUMIFS('Sekt-1.p'!$R:$R,'Sekt-1.p'!$A:$A,2,'Sekt-1.p'!$B:$B,$A135,'Sekt-1.p'!$P:$P,$D135)+SUMIFS('Sekt-1.p'!$X:$X,'Sekt-1.p'!$A:$A,2,'Sekt-1.p'!$B:$B,$A135,'Sekt-1.p'!$V:$V,$D135)+SUMIFS('Sekt-1.p'!$AD:$AD,'Sekt-1.p'!$A:$A,2,'Sekt-1.p'!$B:$B,$A135,'Sekt-1.p'!$AA:$AA,$D135)</f>
        <v>0</v>
      </c>
      <c r="K135" s="184">
        <f t="shared" si="30"/>
        <v>0</v>
      </c>
      <c r="L135" s="185">
        <f t="shared" si="31"/>
        <v>0</v>
      </c>
      <c r="M135" s="204"/>
      <c r="N135" s="183">
        <f>SUMIFS('Sekt-2.p'!$E:$E,'Sekt-2.p'!$A:$A,1,'Sekt-2.p'!$B:$B,$A135,'Sekt-2.p'!$D:$D,$D135)+SUMIFS('Sekt-2.p'!$K:$K,'Sekt-2.p'!$A:$A,1,'Sekt-2.p'!$B:$B,$A135,'Sekt-2.p'!$J:$J,$D135)+SUMIFS('Sekt-2.p'!$Q:$Q,'Sekt-2.p'!$A:$A,1,'Sekt-2.p'!$B:$B,$A135,'Sekt-2.p'!$P:$P,$D135)+SUMIFS('Sekt-2.p'!$W:$W,'Sekt-2.p'!$A:$A,1,'Sekt-2.p'!$B:$B,$A135,'Sekt-2.p'!$V:$V,$D135)+SUMIFS('Sekt-2.p'!$AC:$AC,'Sekt-2.p'!$A:$A,1,'Sekt-2.p'!$B:$B,$A135,'Sekt-2.p'!$AA:$AA,$D135)</f>
        <v>0</v>
      </c>
      <c r="O135" s="252">
        <f>SUMIFS('Sekt-2.p'!$F:$F,'Sekt-2.p'!$A:$A,1,'Sekt-2.p'!$B:$B,$A135,'Sekt-2.p'!$D:$D,$D135)+SUMIFS('Sekt-2.p'!$L:$L,'Sekt-2.p'!$A:$A,1,'Sekt-2.p'!$B:$B,$A135,'Sekt-2.p'!$J:$J,$D135)+SUMIFS('Sekt-2.p'!$R:$R,'Sekt-2.p'!$A:$A,1,'Sekt-2.p'!$B:$B,$A135,'Sekt-2.p'!$P:$P,$D135)+SUMIFS('Sekt-2.p'!$X:$X,'Sekt-2.p'!$A:$A,1,'Sekt-2.p'!$B:$B,$A135,'Sekt-2.p'!$V:$V,$D135)+SUMIFS('Sekt-2.p'!$AD:$AD,'Sekt-2.p'!$A:$A,1,'Sekt-2.p'!$B:$B,$A135,'Sekt-2.p'!$AA:$AA,$D135)</f>
        <v>0</v>
      </c>
      <c r="P135" s="203"/>
      <c r="Q135" s="183">
        <f>SUMIFS('Sekt-2.p'!$E:$E,'Sekt-2.p'!$A:$A,2,'Sekt-2.p'!$B:$B,$A135,'Sekt-2.p'!$D:$D,$D135)+SUMIFS('Sekt-2.p'!$K:$K,'Sekt-2.p'!$A:$A,2,'Sekt-2.p'!$B:$B,$A135,'Sekt-2.p'!$J:$J,$D135)+SUMIFS('Sekt-2.p'!$Q:$Q,'Sekt-2.p'!$A:$A,2,'Sekt-2.p'!$B:$B,$A135,'Sekt-2.p'!$P:$P,$D135)+SUMIFS('Sekt-2.p'!$W:$W,'Sekt-2.p'!$A:$A,2,'Sekt-2.p'!$B:$B,$A135,'Sekt-2.p'!$V:$V,$D135)+SUMIFS('Sekt-2.p'!$AC:$AC,'Sekt-2.p'!$A:$A,2,'Sekt-2.p'!$B:$B,$A135,'Sekt-2.p'!$AA:$AA,$D135)</f>
        <v>0</v>
      </c>
      <c r="R135" s="253">
        <f>SUMIFS('Sekt-2.p'!$F:$F,'Sekt-2.p'!$A:$A,2,'Sekt-2.p'!$B:$B,$A135,'Sekt-2.p'!$D:$D,$D135)+SUMIFS('Sekt-2.p'!$L:$L,'Sekt-2.p'!$A:$A,2,'Sekt-2.p'!$B:$B,$A135,'Sekt-2.p'!$J:$J,$D135)+SUMIFS('Sekt-2.p'!$R:$R,'Sekt-2.p'!$A:$A,2,'Sekt-2.p'!$B:$B,$A135,'Sekt-2.p'!$P:$P,$D135)+SUMIFS('Sekt-2.p'!$X:$X,'Sekt-2.p'!$A:$A,2,'Sekt-2.p'!$B:$B,$A135,'Sekt-2.p'!$V:$V,$D135)+SUMIFS('Sekt-2.p'!$AD:$AD,'Sekt-2.p'!$A:$A,2,'Sekt-2.p'!$B:$B,$A135,'Sekt-2.p'!$AA:$AA,$D135)</f>
        <v>0</v>
      </c>
      <c r="S135" s="184">
        <f t="shared" si="22"/>
        <v>0</v>
      </c>
      <c r="T135" s="185">
        <f t="shared" si="23"/>
        <v>0</v>
      </c>
      <c r="U135" s="202"/>
      <c r="V135" s="183">
        <f>SUMIFS('Sekt-3.p'!$E:$E,'Sekt-3.p'!$A:$A,1,'Sekt-3.p'!$B:$B,$A135,'Sekt-3.p'!$D:$D,$D135)+SUMIFS('Sekt-3.p'!$K:$K,'Sekt-3.p'!$A:$A,1,'Sekt-3.p'!$B:$B,$A135,'Sekt-3.p'!$J:$J,$D135)+SUMIFS('Sekt-3.p'!$Q:$Q,'Sekt-3.p'!$A:$A,1,'Sekt-3.p'!$B:$B,$A135,'Sekt-3.p'!$P:$P,$D135)+SUMIFS('Sekt-3.p'!$W:$W,'Sekt-3.p'!$A:$A,1,'Sekt-3.p'!$B:$B,$A135,'Sekt-3.p'!$V:$V,$D135)+SUMIFS('Sekt-3.p'!$AC:$AC,'Sekt-3.p'!$A:$A,1,'Sekt-3.p'!$B:$B,$A135,'Sekt-3.p'!$AA:$AA,$D135)</f>
        <v>0</v>
      </c>
      <c r="W135" s="252">
        <f>SUMIFS('Sekt-3.p'!$F:$F,'Sekt-3.p'!$A:$A,1,'Sekt-3.p'!$B:$B,$A135,'Sekt-3.p'!$D:$D,$D135)+SUMIFS('Sekt-3.p'!$L:$L,'Sekt-3.p'!$A:$A,1,'Sekt-3.p'!$B:$B,$A135,'Sekt-3.p'!$J:$J,$D135)+SUMIFS('Sekt-3.p'!$R:$R,'Sekt-3.p'!$A:$A,1,'Sekt-3.p'!$B:$B,$A135,'Sekt-3.p'!$P:$P,$D135)+SUMIFS('Sekt-3.p'!$X:$X,'Sekt-3.p'!$A:$A,1,'Sekt-3.p'!$B:$B,$A135,'Sekt-3.p'!$V:$V,$D135)+SUMIFS('Sekt-3.p'!$AD:$AD,'Sekt-3.p'!$A:$A,1,'Sekt-3.p'!$B:$B,$A135,'Sekt-3.p'!$AA:$AA,$D135)</f>
        <v>0</v>
      </c>
      <c r="X135" s="203"/>
      <c r="Y135" s="183">
        <f>SUMIFS('Sekt-3.p'!$E:$E,'Sekt-3.p'!$A:$A,2,'Sekt-3.p'!$B:$B,$A135,'Sekt-3.p'!$D:$D,$D135)+SUMIFS('Sekt-3.p'!$K:$K,'Sekt-3.p'!$A:$A,2,'Sekt-3.p'!$B:$B,$A135,'Sekt-3.p'!$J:$J,$D135)+SUMIFS('Sekt-3.p'!$Q:$Q,'Sekt-3.p'!$A:$A,2,'Sekt-3.p'!$B:$B,$A135,'Sekt-3.p'!$P:$P,$D135)+SUMIFS('Sekt-3.p'!$W:$W,'Sekt-3.p'!$A:$A,2,'Sekt-3.p'!$B:$B,$A135,'Sekt-3.p'!$V:$V,$D135)+SUMIFS('Sekt-3.p'!$AC:$AC,'Sekt-3.p'!$A:$A,2,'Sekt-3.p'!$B:$B,$A135,'Sekt-3.p'!$AA:$AA,$D135)</f>
        <v>0</v>
      </c>
      <c r="Z135" s="252">
        <f>SUMIFS('Sekt-3.p'!$F:$F,'Sekt-3.p'!$A:$A,2,'Sekt-3.p'!$B:$B,$A135,'Sekt-3.p'!$D:$D,$D135)+SUMIFS('Sekt-3.p'!$L:$L,'Sekt-3.p'!$A:$A,2,'Sekt-3.p'!$B:$B,$A135,'Sekt-3.p'!$J:$J,$D135)+SUMIFS('Sekt-3.p'!$R:$R,'Sekt-3.p'!$A:$A,2,'Sekt-3.p'!$B:$B,$A135,'Sekt-3.p'!$P:$P,$D135)+SUMIFS('Sekt-3.p'!$X:$X,'Sekt-3.p'!$A:$A,2,'Sekt-3.p'!$B:$B,$A135,'Sekt-3.p'!$V:$V,$D135)+SUMIFS('Sekt-3.p'!$AD:$AD,'Sekt-3.p'!$A:$A,2,'Sekt-3.p'!$B:$B,$A135,'Sekt-3.p'!$AA:$AA,$D135)</f>
        <v>0</v>
      </c>
      <c r="AA135" s="184">
        <f t="shared" si="24"/>
        <v>0</v>
      </c>
      <c r="AB135" s="254">
        <f t="shared" si="25"/>
        <v>0</v>
      </c>
      <c r="AC135" s="202"/>
      <c r="AD135" s="183">
        <f>SUMIFS('Sekt-4.p'!$E:$E,'Sekt-4.p'!$A:$A,1,'Sekt-4.p'!$B:$B,$A135,'Sekt-4.p'!$D:$D,$D135)+SUMIFS('Sekt-4.p'!$K:$K,'Sekt-4.p'!$A:$A,1,'Sekt-4.p'!$B:$B,$A135,'Sekt-4.p'!$J:$J,$D135)+SUMIFS('Sekt-4.p'!$Q:$Q,'Sekt-4.p'!$A:$A,1,'Sekt-4.p'!$B:$B,$A135,'Sekt-4.p'!$P:$P,$D135)+SUMIFS('Sekt-4.p'!$W:$W,'Sekt-4.p'!$A:$A,1,'Sekt-4.p'!$B:$B,$A135,'Sekt-4.p'!$V:$V,$D135)+SUMIFS('Sekt-4.p'!$AC:$AC,'Sekt-4.p'!$A:$A,1,'Sekt-4.p'!$B:$B,$A135,'Sekt-4.p'!$AA:$AA,$D135)</f>
        <v>0</v>
      </c>
      <c r="AE135" s="252">
        <f>SUMIFS('Sekt-4.p'!$F:$F,'Sekt-4.p'!$A:$A,1,'Sekt-4.p'!$B:$B,$A135,'Sekt-4.p'!$D:$D,$D135)+SUMIFS('Sekt-4.p'!$L:$L,'Sekt-4.p'!$A:$A,1,'Sekt-4.p'!$B:$B,$A135,'Sekt-4.p'!$J:$J,$D135)+SUMIFS('Sekt-4.p'!$R:$R,'Sekt-4.p'!$A:$A,1,'Sekt-4.p'!$B:$B,$A135,'Sekt-4.p'!$P:$P,$D135)+SUMIFS('Sekt-4.p'!$X:$X,'Sekt-4.p'!$A:$A,1,'Sekt-4.p'!$B:$B,$A135,'Sekt-4.p'!$V:$V,$D135)+SUMIFS('Sekt-4.p'!$AD:$AD,'Sekt-4.p'!$A:$A,1,'Sekt-4.p'!$B:$B,$A135,'Sekt-4.p'!$AA:$AA,$D135)</f>
        <v>0</v>
      </c>
      <c r="AF135" s="203"/>
      <c r="AG135" s="183">
        <f>SUMIFS('Sekt-4.p'!$E:$E,'Sekt-4.p'!$A:$A,1,'Sekt-4.p'!$B:$B,$A135,'Sekt-4.p'!$D:$D,$D135)+SUMIFS('Sekt-4.p'!$K:$K,'Sekt-4.p'!$A:$A,1,'Sekt-4.p'!$B:$B,$A135,'Sekt-4.p'!$J:$J,$D135)+SUMIFS('Sekt-4.p'!$Q:$Q,'Sekt-4.p'!$A:$A,1,'Sekt-4.p'!$B:$B,$A135,'Sekt-4.p'!$P:$P,$D135)+SUMIFS('Sekt-4.p'!$W:$W,'Sekt-4.p'!$A:$A,1,'Sekt-4.p'!$B:$B,$A135,'Sekt-4.p'!$V:$V,$D135)+SUMIFS('Sekt-4.p'!$AC:$AC,'Sekt-4.p'!$A:$A,1,'Sekt-4.p'!$B:$B,$A135,'Sekt-4.p'!$AA:$AA,$D135)</f>
        <v>0</v>
      </c>
      <c r="AH135" s="252">
        <f>SUMIFS('Sekt-4.p'!$F:$F,'Sekt-4.p'!$A:$A,1,'Sekt-4.p'!$B:$B,$A135,'Sekt-4.p'!$D:$D,$D135)+SUMIFS('Sekt-4.p'!$L:$L,'Sekt-4.p'!$A:$A,1,'Sekt-4.p'!$B:$B,$A135,'Sekt-4.p'!$J:$J,$D135)+SUMIFS('Sekt-4.p'!$R:$R,'Sekt-4.p'!$A:$A,1,'Sekt-4.p'!$B:$B,$A135,'Sekt-4.p'!$P:$P,$D135)+SUMIFS('Sekt-4.p'!$X:$X,'Sekt-4.p'!$A:$A,1,'Sekt-4.p'!$B:$B,$A135,'Sekt-4.p'!$V:$V,$D135)+SUMIFS('Sekt-4.p'!$AD:$AD,'Sekt-4.p'!$A:$A,1,'Sekt-4.p'!$B:$B,$A135,'Sekt-4.p'!$AA:$AA,$D135)</f>
        <v>0</v>
      </c>
      <c r="AI135" s="184">
        <f t="shared" si="26"/>
        <v>0</v>
      </c>
      <c r="AJ135" s="257">
        <f t="shared" si="27"/>
        <v>0</v>
      </c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</row>
  </sheetData>
  <autoFilter ref="AL8:AX29" xr:uid="{00000000-0001-0000-0000-000000000000}">
    <sortState xmlns:xlrd2="http://schemas.microsoft.com/office/spreadsheetml/2017/richdata2" ref="AL9:AX29">
      <sortCondition ref="AX8:AX29"/>
    </sortState>
  </autoFilter>
  <mergeCells count="65">
    <mergeCell ref="AM2:AX2"/>
    <mergeCell ref="AM3:AX3"/>
    <mergeCell ref="AM4:AX4"/>
    <mergeCell ref="AM5:AX5"/>
    <mergeCell ref="AT7:AU7"/>
    <mergeCell ref="AV7:AW7"/>
    <mergeCell ref="AC4:AJ4"/>
    <mergeCell ref="AC5:AJ5"/>
    <mergeCell ref="AN7:AO7"/>
    <mergeCell ref="AP7:AQ7"/>
    <mergeCell ref="AR7:AS7"/>
    <mergeCell ref="E4:L4"/>
    <mergeCell ref="E5:L5"/>
    <mergeCell ref="M4:T4"/>
    <mergeCell ref="M5:T5"/>
    <mergeCell ref="U4:AB4"/>
    <mergeCell ref="U5:AB5"/>
    <mergeCell ref="E2:L2"/>
    <mergeCell ref="M2:T2"/>
    <mergeCell ref="U2:AB2"/>
    <mergeCell ref="AC2:AJ2"/>
    <mergeCell ref="E3:L3"/>
    <mergeCell ref="M3:T3"/>
    <mergeCell ref="U3:AB3"/>
    <mergeCell ref="AC3:AJ3"/>
    <mergeCell ref="AI8:AJ8"/>
    <mergeCell ref="E7:L7"/>
    <mergeCell ref="M7:T7"/>
    <mergeCell ref="U7:AB7"/>
    <mergeCell ref="AC7:AJ7"/>
    <mergeCell ref="E8:G8"/>
    <mergeCell ref="H8:J8"/>
    <mergeCell ref="K8:L8"/>
    <mergeCell ref="M8:O8"/>
    <mergeCell ref="P8:R8"/>
    <mergeCell ref="S8:T8"/>
    <mergeCell ref="U8:W8"/>
    <mergeCell ref="X8:Z8"/>
    <mergeCell ref="AA8:AB8"/>
    <mergeCell ref="AC8:AE8"/>
    <mergeCell ref="AF8:AH8"/>
    <mergeCell ref="AN33:AO33"/>
    <mergeCell ref="AN34:AO34"/>
    <mergeCell ref="AN35:AO35"/>
    <mergeCell ref="AN36:AO36"/>
    <mergeCell ref="AN37:AO37"/>
    <mergeCell ref="AP33:AQ33"/>
    <mergeCell ref="AR33:AS33"/>
    <mergeCell ref="AT33:AU33"/>
    <mergeCell ref="AP34:AQ34"/>
    <mergeCell ref="AR34:AS34"/>
    <mergeCell ref="AT34:AU34"/>
    <mergeCell ref="AP35:AQ35"/>
    <mergeCell ref="AR35:AS35"/>
    <mergeCell ref="AT35:AU35"/>
    <mergeCell ref="AP36:AQ36"/>
    <mergeCell ref="AR36:AS36"/>
    <mergeCell ref="AT36:AU36"/>
    <mergeCell ref="AP37:AQ37"/>
    <mergeCell ref="AR37:AS37"/>
    <mergeCell ref="AT37:AU37"/>
    <mergeCell ref="AN38:AO38"/>
    <mergeCell ref="AP38:AQ38"/>
    <mergeCell ref="AR38:AS38"/>
    <mergeCell ref="AT38:AU38"/>
  </mergeCells>
  <pageMargins left="0.7" right="0.7" top="0.75" bottom="0.75" header="0" footer="0"/>
  <pageSetup scale="99" orientation="landscape" r:id="rId1"/>
  <rowBreaks count="1" manualBreakCount="1">
    <brk id="39" max="16383" man="1"/>
  </rowBreaks>
  <colBreaks count="3" manualBreakCount="3">
    <brk id="28" max="1048575" man="1"/>
    <brk id="37" max="1048575" man="1"/>
    <brk id="5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C6786-FAA1-45A8-A52C-68FB88897A52}">
  <sheetPr>
    <tabColor theme="9" tint="0.59999389629810485"/>
  </sheetPr>
  <dimension ref="A1:M986"/>
  <sheetViews>
    <sheetView showZeros="0" zoomScaleNormal="100" workbookViewId="0">
      <pane ySplit="8" topLeftCell="A27" activePane="bottomLeft" state="frozen"/>
      <selection activeCell="G26" sqref="G26:J26"/>
      <selection pane="bottomLeft" activeCell="D44" sqref="D44"/>
    </sheetView>
  </sheetViews>
  <sheetFormatPr baseColWidth="10" defaultColWidth="12.5" defaultRowHeight="15" customHeight="1" x14ac:dyDescent="0.15"/>
  <cols>
    <col min="1" max="1" width="5.33203125" style="112" customWidth="1"/>
    <col min="2" max="2" width="5.33203125" customWidth="1"/>
    <col min="3" max="3" width="30.6640625" customWidth="1"/>
    <col min="4" max="4" width="23.5" customWidth="1"/>
    <col min="5" max="11" width="7.6640625" customWidth="1"/>
    <col min="12" max="12" width="7.6640625" style="245" customWidth="1"/>
    <col min="13" max="13" width="7.6640625" customWidth="1"/>
    <col min="14" max="27" width="8" customWidth="1"/>
  </cols>
  <sheetData>
    <row r="1" spans="1:13" ht="15.75" customHeight="1" x14ac:dyDescent="0.15">
      <c r="C1" s="346" t="str">
        <f>'Sekt-2.p'!C2</f>
        <v>LR 2024.gada čempionāts zemledus makšķerēšanā</v>
      </c>
      <c r="D1" s="346"/>
      <c r="E1" s="346"/>
      <c r="F1" s="346"/>
      <c r="G1" s="346"/>
      <c r="H1" s="346"/>
      <c r="I1" s="346"/>
      <c r="J1" s="346"/>
      <c r="K1" s="346"/>
      <c r="L1" s="346"/>
      <c r="M1" s="346"/>
    </row>
    <row r="2" spans="1:13" ht="15.75" customHeight="1" x14ac:dyDescent="0.15">
      <c r="C2" s="335" t="str">
        <f>'Sekt-2.p'!C3</f>
        <v>2025.gada 08.-09.marts, Sudala ezers</v>
      </c>
      <c r="D2" s="335"/>
      <c r="E2" s="335"/>
      <c r="F2" s="335"/>
      <c r="G2" s="335"/>
      <c r="H2" s="335"/>
      <c r="I2" s="335"/>
      <c r="J2" s="335"/>
      <c r="K2" s="335"/>
      <c r="L2" s="335"/>
      <c r="M2" s="335"/>
    </row>
    <row r="3" spans="1:13" ht="12.75" customHeight="1" x14ac:dyDescent="0.15">
      <c r="C3" s="28"/>
      <c r="D3" s="2"/>
      <c r="E3" s="43"/>
      <c r="F3" s="20"/>
      <c r="G3" s="20"/>
      <c r="H3" s="43"/>
      <c r="I3" s="20"/>
      <c r="J3" s="20"/>
      <c r="K3" s="20"/>
      <c r="L3"/>
    </row>
    <row r="4" spans="1:13" ht="15.75" customHeight="1" x14ac:dyDescent="0.15">
      <c r="C4" s="333" t="s">
        <v>73</v>
      </c>
      <c r="D4" s="333"/>
      <c r="E4" s="333"/>
      <c r="F4" s="333"/>
      <c r="G4" s="333"/>
      <c r="H4" s="333"/>
      <c r="I4" s="333"/>
      <c r="J4" s="333"/>
      <c r="K4" s="333"/>
      <c r="L4" s="333"/>
      <c r="M4" s="333"/>
    </row>
    <row r="5" spans="1:13" ht="12.75" customHeight="1" x14ac:dyDescent="0.15">
      <c r="C5" s="347" t="s">
        <v>74</v>
      </c>
      <c r="D5" s="347"/>
      <c r="E5" s="347"/>
      <c r="F5" s="347"/>
      <c r="G5" s="347"/>
      <c r="H5" s="347"/>
      <c r="I5" s="347"/>
      <c r="J5" s="347"/>
      <c r="K5" s="347"/>
      <c r="L5" s="347"/>
      <c r="M5" s="347"/>
    </row>
    <row r="6" spans="1:13" ht="13.5" customHeight="1" x14ac:dyDescent="0.15">
      <c r="C6" s="28"/>
      <c r="D6" s="2"/>
      <c r="E6" s="28"/>
      <c r="G6" s="12"/>
      <c r="H6" s="28"/>
      <c r="J6" s="12"/>
      <c r="K6" s="12"/>
      <c r="L6"/>
    </row>
    <row r="7" spans="1:13" ht="13.5" customHeight="1" x14ac:dyDescent="0.15">
      <c r="A7" s="164"/>
      <c r="B7" s="157"/>
      <c r="C7" s="157"/>
      <c r="D7" s="157"/>
      <c r="E7" s="348" t="s">
        <v>65</v>
      </c>
      <c r="F7" s="350"/>
      <c r="G7" s="349"/>
      <c r="H7" s="348" t="s">
        <v>67</v>
      </c>
      <c r="I7" s="350"/>
      <c r="J7" s="349"/>
      <c r="K7" s="348" t="s">
        <v>87</v>
      </c>
      <c r="L7" s="349"/>
      <c r="M7" s="157"/>
    </row>
    <row r="8" spans="1:13" ht="13.5" customHeight="1" x14ac:dyDescent="0.15">
      <c r="A8" s="142" t="s">
        <v>83</v>
      </c>
      <c r="B8" s="159" t="s">
        <v>84</v>
      </c>
      <c r="C8" s="162" t="s">
        <v>3</v>
      </c>
      <c r="D8" s="161" t="s">
        <v>4</v>
      </c>
      <c r="E8" s="158" t="s">
        <v>76</v>
      </c>
      <c r="F8" s="158" t="s">
        <v>11</v>
      </c>
      <c r="G8" s="158" t="s">
        <v>12</v>
      </c>
      <c r="H8" s="158" t="s">
        <v>76</v>
      </c>
      <c r="I8" s="158" t="s">
        <v>11</v>
      </c>
      <c r="J8" s="158" t="s">
        <v>12</v>
      </c>
      <c r="K8" s="158" t="s">
        <v>11</v>
      </c>
      <c r="L8" s="158" t="s">
        <v>12</v>
      </c>
      <c r="M8" s="160" t="s">
        <v>71</v>
      </c>
    </row>
    <row r="9" spans="1:13" ht="12.75" customHeight="1" x14ac:dyDescent="0.15">
      <c r="A9" s="164">
        <f>Kopsavilkums!A48</f>
        <v>7</v>
      </c>
      <c r="B9" s="164">
        <f>Kopsavilkums!B48</f>
        <v>3</v>
      </c>
      <c r="C9" s="163" t="str" cm="1">
        <f t="array" ref="C9">IFERROR(_xlfn.UNIQUE(_xlfn._xlws.FILTER(Kopsavilkums!$C$10:$C$135,(A9=Kopsavilkums!$A$10:$A$135))),"")</f>
        <v>LIARPS</v>
      </c>
      <c r="D9" s="153" t="str" cm="1">
        <f t="array" ref="D9">IFERROR(_xlfn._xlws.FILTER(Kopsavilkums!$D$10:$D$135,(A9=Kopsavilkums!$A$10:$A$135)*(B9=Kopsavilkums!$B$10:$B$135)),"")</f>
        <v>Raimonds Kinerts</v>
      </c>
      <c r="E9" s="108" cm="1">
        <f t="array" ref="E9">IFERROR(_xlfn._xlws.FILTER(Kopsavilkums!$M$10:$M$135,(A9=Kopsavilkums!$A$10:$A$135)*(B9=Kopsavilkums!$B$10:$B$135)*(D9=Kopsavilkums!$D$10:$D$135)),"")</f>
        <v>0</v>
      </c>
      <c r="F9" s="154" cm="1">
        <f t="array" ref="F9">IFERROR(_xlfn._xlws.FILTER(Kopsavilkums!$N$10:$N$135,(A9=Kopsavilkums!$A$10:$A$135)*(B9=Kopsavilkums!$B$10:$B$135)*(D9=Kopsavilkums!$D$10:$D$135)),"")</f>
        <v>0</v>
      </c>
      <c r="G9" s="155" cm="1">
        <f t="array" aca="1" ref="G9" ca="1">IF(SUM(F$9:F$500)=0,0,IF(E9=0,COUNTIFS(E:E,"A")+2,IFERROR(_xlfn._xlws.FILTER(Kopsavilkums!$O$10:$O$135,(A9=Kopsavilkums!$A$10:$A$135)*(B9=Kopsavilkums!$B$10:$B$135)*(D9=Kopsavilkums!$D$10:$D$135)),"")))</f>
        <v>0</v>
      </c>
      <c r="H9" s="109" cm="1">
        <f t="array" ref="H9">IFERROR(_xlfn._xlws.FILTER(Kopsavilkums!$P$10:$P$135,(A9=Kopsavilkums!$A$10:$A$135)*(B9=Kopsavilkums!$B$10:$B$135)*(D9=Kopsavilkums!$D$10:$D$135)),"")</f>
        <v>0</v>
      </c>
      <c r="I9" s="154" cm="1">
        <f t="array" ref="I9">IFERROR(_xlfn._xlws.FILTER(Kopsavilkums!$Q$10:$Q$135,(A9=Kopsavilkums!$A$10:$A$135)*(B9=Kopsavilkums!$B$10:$B$135)*(D9=Kopsavilkums!$D$10:$D$135)),"")</f>
        <v>0</v>
      </c>
      <c r="J9" s="155" cm="1">
        <f t="array" aca="1" ref="J9" ca="1">IF(SUM(I$9:I$500)=0,0,IF(H9=0,COUNTIFS(H:H,"A")+2,IFERROR(_xlfn._xlws.FILTER(Kopsavilkums!$R$10:$R$135,(A9=Kopsavilkums!$A$10:$A$135)*(B9=Kopsavilkums!$B$10:$B$135)*(D9=Kopsavilkums!$D$10:$D$135)),"")))</f>
        <v>0</v>
      </c>
      <c r="K9" s="156">
        <f t="shared" ref="K9:K40" si="0">IFERROR(F9+I9,0)</f>
        <v>0</v>
      </c>
      <c r="L9" s="271">
        <f t="shared" ref="L9:L40" ca="1" si="1">IFERROR(G9+J9,0)</f>
        <v>0</v>
      </c>
      <c r="M9" s="68" t="str">
        <f t="shared" ref="M9:M40" ca="1" si="2">IF(VALUE(L9)=0,"",IF(L9&gt;0,_xlfn.RANK.EQ(L9,L$9:L$500,1)-COUNTIFS(L$9:L$500,0)+COUNTIFS(L$9:L$500,$L9,K$9:K$500,"&gt;"&amp;K9)))</f>
        <v/>
      </c>
    </row>
    <row r="10" spans="1:13" ht="14.25" customHeight="1" x14ac:dyDescent="0.15">
      <c r="A10" s="164">
        <f>Kopsavilkums!A109</f>
        <v>0</v>
      </c>
      <c r="B10" s="164">
        <f>Kopsavilkums!B109</f>
        <v>0</v>
      </c>
      <c r="C10" s="163" cm="1">
        <f t="array" ref="C10">IFERROR(_xlfn.UNIQUE(_xlfn._xlws.FILTER(Kopsavilkums!$C$10:$C$135,(A10=Kopsavilkums!$A$10:$A$135))),"")</f>
        <v>0</v>
      </c>
      <c r="D10" s="153" t="e" cm="1" vm="1">
        <f t="array" aca="1" ref="D10" ca="1">IFERROR(_xlfn._xlws.FILTER(Kopsavilkums!$D$10:$D$135,(A10=Kopsavilkums!$A$10:$A$135)*(B10=Kopsavilkums!$B$10:$B$135)),"")</f>
        <v>#VALUE!</v>
      </c>
      <c r="E10" s="108" t="str" cm="1">
        <f t="array" aca="1" ref="E10" ca="1">IFERROR(_xlfn._xlws.FILTER(Kopsavilkums!$M$10:$M$135,(A10=Kopsavilkums!$A$10:$A$135)*(B10=Kopsavilkums!$B$10:$B$135)*(D10=Kopsavilkums!$D$10:$D$135)),"")</f>
        <v/>
      </c>
      <c r="F10" s="154" t="str" cm="1">
        <f t="array" aca="1" ref="F10" ca="1">IFERROR(_xlfn._xlws.FILTER(Kopsavilkums!$N$10:$N$135,(A10=Kopsavilkums!$A$10:$A$135)*(B10=Kopsavilkums!$B$10:$B$135)*(D10=Kopsavilkums!$D$10:$D$135)),"")</f>
        <v/>
      </c>
      <c r="G10" s="155" cm="1">
        <f t="array" aca="1" ref="G10" ca="1">IF(SUM(F$9:F$500)=0,0,IF(E10=0,COUNTIFS(E:E,"A")+2,IFERROR(_xlfn._xlws.FILTER(Kopsavilkums!$O$10:$O$135,(A10=Kopsavilkums!$A$10:$A$135)*(B10=Kopsavilkums!$B$10:$B$135)*(D10=Kopsavilkums!$D$10:$D$135)),"")))</f>
        <v>0</v>
      </c>
      <c r="H10" s="109" t="str" cm="1">
        <f t="array" aca="1" ref="H10" ca="1">IFERROR(_xlfn._xlws.FILTER(Kopsavilkums!$P$10:$P$135,(A10=Kopsavilkums!$A$10:$A$135)*(B10=Kopsavilkums!$B$10:$B$135)*(D10=Kopsavilkums!$D$10:$D$135)),"")</f>
        <v/>
      </c>
      <c r="I10" s="154" t="str" cm="1">
        <f t="array" aca="1" ref="I10" ca="1">IFERROR(_xlfn._xlws.FILTER(Kopsavilkums!$Q$10:$Q$135,(A10=Kopsavilkums!$A$10:$A$135)*(B10=Kopsavilkums!$B$10:$B$135)*(D10=Kopsavilkums!$D$10:$D$135)),"")</f>
        <v/>
      </c>
      <c r="J10" s="155" cm="1">
        <f t="array" aca="1" ref="J10" ca="1">IF(SUM(I$9:I$500)=0,0,IF(H10=0,COUNTIFS(H:H,"A")+2,IFERROR(_xlfn._xlws.FILTER(Kopsavilkums!$R$10:$R$135,(A10=Kopsavilkums!$A$10:$A$135)*(B10=Kopsavilkums!$B$10:$B$135)*(D10=Kopsavilkums!$D$10:$D$135)),"")))</f>
        <v>0</v>
      </c>
      <c r="K10" s="156">
        <f t="shared" ca="1" si="0"/>
        <v>0</v>
      </c>
      <c r="L10" s="271">
        <f t="shared" ca="1" si="1"/>
        <v>0</v>
      </c>
      <c r="M10" s="68" t="str">
        <f t="shared" ca="1" si="2"/>
        <v/>
      </c>
    </row>
    <row r="11" spans="1:13" ht="14.25" customHeight="1" x14ac:dyDescent="0.15">
      <c r="A11" s="164">
        <f>Kopsavilkums!A36</f>
        <v>5</v>
      </c>
      <c r="B11" s="164">
        <f>Kopsavilkums!B36</f>
        <v>3</v>
      </c>
      <c r="C11" s="163" t="str" cm="1">
        <f t="array" ref="C11">IFERROR(_xlfn.UNIQUE(_xlfn._xlws.FILTER(Kopsavilkums!$C$10:$C$135,(A11=Kopsavilkums!$A$10:$A$135))),"")</f>
        <v>NGT Jēkabpils</v>
      </c>
      <c r="D11" s="153" t="str" cm="1">
        <f t="array" ref="D11">IFERROR(_xlfn._xlws.FILTER(Kopsavilkums!$D$10:$D$135,(A11=Kopsavilkums!$A$10:$A$135)*(B11=Kopsavilkums!$B$10:$B$135)),"")</f>
        <v>Mārtiņš Jaudzems</v>
      </c>
      <c r="E11" s="108" cm="1">
        <f t="array" ref="E11">IFERROR(_xlfn._xlws.FILTER(Kopsavilkums!$M$10:$M$135,(A11=Kopsavilkums!$A$10:$A$135)*(B11=Kopsavilkums!$B$10:$B$135)*(D11=Kopsavilkums!$D$10:$D$135)),"")</f>
        <v>0</v>
      </c>
      <c r="F11" s="154" cm="1">
        <f t="array" ref="F11">IFERROR(_xlfn._xlws.FILTER(Kopsavilkums!$N$10:$N$135,(A11=Kopsavilkums!$A$10:$A$135)*(B11=Kopsavilkums!$B$10:$B$135)*(D11=Kopsavilkums!$D$10:$D$135)),"")</f>
        <v>0</v>
      </c>
      <c r="G11" s="155" cm="1">
        <f t="array" aca="1" ref="G11" ca="1">IF(SUM(F$9:F$500)=0,0,IF(E11=0,COUNTIFS(E:E,"A")+2,IFERROR(_xlfn._xlws.FILTER(Kopsavilkums!$O$10:$O$135,(A11=Kopsavilkums!$A$10:$A$135)*(B11=Kopsavilkums!$B$10:$B$135)*(D11=Kopsavilkums!$D$10:$D$135)),"")))</f>
        <v>0</v>
      </c>
      <c r="H11" s="109" cm="1">
        <f t="array" ref="H11">IFERROR(_xlfn._xlws.FILTER(Kopsavilkums!$P$10:$P$135,(A11=Kopsavilkums!$A$10:$A$135)*(B11=Kopsavilkums!$B$10:$B$135)*(D11=Kopsavilkums!$D$10:$D$135)),"")</f>
        <v>0</v>
      </c>
      <c r="I11" s="154" cm="1">
        <f t="array" ref="I11">IFERROR(_xlfn._xlws.FILTER(Kopsavilkums!$Q$10:$Q$135,(A11=Kopsavilkums!$A$10:$A$135)*(B11=Kopsavilkums!$B$10:$B$135)*(D11=Kopsavilkums!$D$10:$D$135)),"")</f>
        <v>0</v>
      </c>
      <c r="J11" s="155" cm="1">
        <f t="array" aca="1" ref="J11" ca="1">IF(SUM(I$9:I$500)=0,0,IF(H11=0,COUNTIFS(H:H,"A")+2,IFERROR(_xlfn._xlws.FILTER(Kopsavilkums!$R$10:$R$135,(A11=Kopsavilkums!$A$10:$A$135)*(B11=Kopsavilkums!$B$10:$B$135)*(D11=Kopsavilkums!$D$10:$D$135)),"")))</f>
        <v>0</v>
      </c>
      <c r="K11" s="156">
        <f t="shared" si="0"/>
        <v>0</v>
      </c>
      <c r="L11" s="271">
        <f t="shared" ca="1" si="1"/>
        <v>0</v>
      </c>
      <c r="M11" s="68" t="str">
        <f t="shared" ca="1" si="2"/>
        <v/>
      </c>
    </row>
    <row r="12" spans="1:13" ht="14.25" customHeight="1" x14ac:dyDescent="0.15">
      <c r="A12" s="164">
        <f>Kopsavilkums!A61</f>
        <v>9</v>
      </c>
      <c r="B12" s="164">
        <f>Kopsavilkums!B61</f>
        <v>4</v>
      </c>
      <c r="C12" s="163" t="str" cm="1">
        <f t="array" ref="C12">IFERROR(_xlfn.UNIQUE(_xlfn._xlws.FILTER(Kopsavilkums!$C$10:$C$135,(A12=Kopsavilkums!$A$10:$A$135))),"")</f>
        <v>Mežoņi</v>
      </c>
      <c r="D12" s="153" t="str" cm="1">
        <f t="array" ref="D12">IFERROR(_xlfn._xlws.FILTER(Kopsavilkums!$D$10:$D$135,(A12=Kopsavilkums!$A$10:$A$135)*(B12=Kopsavilkums!$B$10:$B$135)),"")</f>
        <v>Dmitrijs Bogdanovs</v>
      </c>
      <c r="E12" s="108" cm="1">
        <f t="array" ref="E12">IFERROR(_xlfn._xlws.FILTER(Kopsavilkums!$M$10:$M$135,(A12=Kopsavilkums!$A$10:$A$135)*(B12=Kopsavilkums!$B$10:$B$135)*(D12=Kopsavilkums!$D$10:$D$135)),"")</f>
        <v>0</v>
      </c>
      <c r="F12" s="154" cm="1">
        <f t="array" ref="F12">IFERROR(_xlfn._xlws.FILTER(Kopsavilkums!$N$10:$N$135,(A12=Kopsavilkums!$A$10:$A$135)*(B12=Kopsavilkums!$B$10:$B$135)*(D12=Kopsavilkums!$D$10:$D$135)),"")</f>
        <v>0</v>
      </c>
      <c r="G12" s="155" cm="1">
        <f t="array" aca="1" ref="G12" ca="1">IF(SUM(F$9:F$500)=0,0,IF(E12=0,COUNTIFS(E:E,"A")+2,IFERROR(_xlfn._xlws.FILTER(Kopsavilkums!$O$10:$O$135,(A12=Kopsavilkums!$A$10:$A$135)*(B12=Kopsavilkums!$B$10:$B$135)*(D12=Kopsavilkums!$D$10:$D$135)),"")))</f>
        <v>0</v>
      </c>
      <c r="H12" s="109" cm="1">
        <f t="array" ref="H12">IFERROR(_xlfn._xlws.FILTER(Kopsavilkums!$P$10:$P$135,(A12=Kopsavilkums!$A$10:$A$135)*(B12=Kopsavilkums!$B$10:$B$135)*(D12=Kopsavilkums!$D$10:$D$135)),"")</f>
        <v>0</v>
      </c>
      <c r="I12" s="154" cm="1">
        <f t="array" ref="I12">IFERROR(_xlfn._xlws.FILTER(Kopsavilkums!$Q$10:$Q$135,(A12=Kopsavilkums!$A$10:$A$135)*(B12=Kopsavilkums!$B$10:$B$135)*(D12=Kopsavilkums!$D$10:$D$135)),"")</f>
        <v>0</v>
      </c>
      <c r="J12" s="155" cm="1">
        <f t="array" aca="1" ref="J12" ca="1">IF(SUM(I$9:I$500)=0,0,IF(H12=0,COUNTIFS(H:H,"A")+2,IFERROR(_xlfn._xlws.FILTER(Kopsavilkums!$R$10:$R$135,(A12=Kopsavilkums!$A$10:$A$135)*(B12=Kopsavilkums!$B$10:$B$135)*(D12=Kopsavilkums!$D$10:$D$135)),"")))</f>
        <v>0</v>
      </c>
      <c r="K12" s="156">
        <f t="shared" si="0"/>
        <v>0</v>
      </c>
      <c r="L12" s="271">
        <f t="shared" ca="1" si="1"/>
        <v>0</v>
      </c>
      <c r="M12" s="68" t="str">
        <f t="shared" ca="1" si="2"/>
        <v/>
      </c>
    </row>
    <row r="13" spans="1:13" ht="14.25" customHeight="1" x14ac:dyDescent="0.15">
      <c r="A13" s="164">
        <f>Kopsavilkums!A44</f>
        <v>6</v>
      </c>
      <c r="B13" s="164">
        <f>Kopsavilkums!B44</f>
        <v>5</v>
      </c>
      <c r="C13" s="163" t="str" cm="1">
        <f t="array" ref="C13">IFERROR(_xlfn.UNIQUE(_xlfn._xlws.FILTER(Kopsavilkums!$C$10:$C$135,(A13=Kopsavilkums!$A$10:$A$135))),"")</f>
        <v>C.Albula2/Alūksne</v>
      </c>
      <c r="D13" s="153" cm="1">
        <f t="array" ref="D13">IFERROR(_xlfn._xlws.FILTER(Kopsavilkums!$D$10:$D$135,(A13=Kopsavilkums!$A$10:$A$135)*(B13=Kopsavilkums!$B$10:$B$135)),"")</f>
        <v>0</v>
      </c>
      <c r="E13" s="108" cm="1">
        <f t="array" ref="E13">IFERROR(_xlfn._xlws.FILTER(Kopsavilkums!$M$10:$M$135,(A13=Kopsavilkums!$A$10:$A$135)*(B13=Kopsavilkums!$B$10:$B$135)*(D13=Kopsavilkums!$D$10:$D$135)),"")</f>
        <v>0</v>
      </c>
      <c r="F13" s="154" cm="1">
        <f t="array" ref="F13">IFERROR(_xlfn._xlws.FILTER(Kopsavilkums!$N$10:$N$135,(A13=Kopsavilkums!$A$10:$A$135)*(B13=Kopsavilkums!$B$10:$B$135)*(D13=Kopsavilkums!$D$10:$D$135)),"")</f>
        <v>0</v>
      </c>
      <c r="G13" s="155" cm="1">
        <f t="array" aca="1" ref="G13" ca="1">IF(SUM(F$9:F$500)=0,0,IF(E13=0,COUNTIFS(E:E,"A")+2,IFERROR(_xlfn._xlws.FILTER(Kopsavilkums!$O$10:$O$135,(A13=Kopsavilkums!$A$10:$A$135)*(B13=Kopsavilkums!$B$10:$B$135)*(D13=Kopsavilkums!$D$10:$D$135)),"")))</f>
        <v>0</v>
      </c>
      <c r="H13" s="109" cm="1">
        <f t="array" ref="H13">IFERROR(_xlfn._xlws.FILTER(Kopsavilkums!$P$10:$P$135,(A13=Kopsavilkums!$A$10:$A$135)*(B13=Kopsavilkums!$B$10:$B$135)*(D13=Kopsavilkums!$D$10:$D$135)),"")</f>
        <v>0</v>
      </c>
      <c r="I13" s="154" cm="1">
        <f t="array" ref="I13">IFERROR(_xlfn._xlws.FILTER(Kopsavilkums!$Q$10:$Q$135,(A13=Kopsavilkums!$A$10:$A$135)*(B13=Kopsavilkums!$B$10:$B$135)*(D13=Kopsavilkums!$D$10:$D$135)),"")</f>
        <v>0</v>
      </c>
      <c r="J13" s="155" cm="1">
        <f t="array" aca="1" ref="J13" ca="1">IF(SUM(I$9:I$500)=0,0,IF(H13=0,COUNTIFS(H:H,"A")+2,IFERROR(_xlfn._xlws.FILTER(Kopsavilkums!$R$10:$R$135,(A13=Kopsavilkums!$A$10:$A$135)*(B13=Kopsavilkums!$B$10:$B$135)*(D13=Kopsavilkums!$D$10:$D$135)),"")))</f>
        <v>0</v>
      </c>
      <c r="K13" s="156">
        <f t="shared" si="0"/>
        <v>0</v>
      </c>
      <c r="L13" s="271">
        <f t="shared" ca="1" si="1"/>
        <v>0</v>
      </c>
      <c r="M13" s="68" t="str">
        <f t="shared" ca="1" si="2"/>
        <v/>
      </c>
    </row>
    <row r="14" spans="1:13" ht="14.25" customHeight="1" x14ac:dyDescent="0.15">
      <c r="A14" s="164">
        <f>Kopsavilkums!A88</f>
        <v>0</v>
      </c>
      <c r="B14" s="164">
        <f>Kopsavilkums!B88</f>
        <v>0</v>
      </c>
      <c r="C14" s="163" cm="1">
        <f t="array" ref="C14">IFERROR(_xlfn.UNIQUE(_xlfn._xlws.FILTER(Kopsavilkums!$C$10:$C$135,(A14=Kopsavilkums!$A$10:$A$135))),"")</f>
        <v>0</v>
      </c>
      <c r="D14" s="153" t="e" cm="1" vm="1">
        <f t="array" aca="1" ref="D14" ca="1">IFERROR(_xlfn._xlws.FILTER(Kopsavilkums!$D$10:$D$135,(A14=Kopsavilkums!$A$10:$A$135)*(B14=Kopsavilkums!$B$10:$B$135)),"")</f>
        <v>#VALUE!</v>
      </c>
      <c r="E14" s="108" t="str" cm="1">
        <f t="array" aca="1" ref="E14" ca="1">IFERROR(_xlfn._xlws.FILTER(Kopsavilkums!$M$10:$M$135,(A14=Kopsavilkums!$A$10:$A$135)*(B14=Kopsavilkums!$B$10:$B$135)*(D14=Kopsavilkums!$D$10:$D$135)),"")</f>
        <v/>
      </c>
      <c r="F14" s="154" t="str" cm="1">
        <f t="array" aca="1" ref="F14" ca="1">IFERROR(_xlfn._xlws.FILTER(Kopsavilkums!$N$10:$N$135,(A14=Kopsavilkums!$A$10:$A$135)*(B14=Kopsavilkums!$B$10:$B$135)*(D14=Kopsavilkums!$D$10:$D$135)),"")</f>
        <v/>
      </c>
      <c r="G14" s="155" cm="1">
        <f t="array" aca="1" ref="G14" ca="1">IF(SUM(F$9:F$500)=0,0,IF(E14=0,COUNTIFS(E:E,"A")+2,IFERROR(_xlfn._xlws.FILTER(Kopsavilkums!$O$10:$O$135,(A14=Kopsavilkums!$A$10:$A$135)*(B14=Kopsavilkums!$B$10:$B$135)*(D14=Kopsavilkums!$D$10:$D$135)),"")))</f>
        <v>0</v>
      </c>
      <c r="H14" s="109" t="str" cm="1">
        <f t="array" aca="1" ref="H14" ca="1">IFERROR(_xlfn._xlws.FILTER(Kopsavilkums!$P$10:$P$135,(A14=Kopsavilkums!$A$10:$A$135)*(B14=Kopsavilkums!$B$10:$B$135)*(D14=Kopsavilkums!$D$10:$D$135)),"")</f>
        <v/>
      </c>
      <c r="I14" s="154" t="str" cm="1">
        <f t="array" aca="1" ref="I14" ca="1">IFERROR(_xlfn._xlws.FILTER(Kopsavilkums!$Q$10:$Q$135,(A14=Kopsavilkums!$A$10:$A$135)*(B14=Kopsavilkums!$B$10:$B$135)*(D14=Kopsavilkums!$D$10:$D$135)),"")</f>
        <v/>
      </c>
      <c r="J14" s="155" cm="1">
        <f t="array" aca="1" ref="J14" ca="1">IF(SUM(I$9:I$500)=0,0,IF(H14=0,COUNTIFS(H:H,"A")+2,IFERROR(_xlfn._xlws.FILTER(Kopsavilkums!$R$10:$R$135,(A14=Kopsavilkums!$A$10:$A$135)*(B14=Kopsavilkums!$B$10:$B$135)*(D14=Kopsavilkums!$D$10:$D$135)),"")))</f>
        <v>0</v>
      </c>
      <c r="K14" s="156">
        <f t="shared" ca="1" si="0"/>
        <v>0</v>
      </c>
      <c r="L14" s="271">
        <f t="shared" ca="1" si="1"/>
        <v>0</v>
      </c>
      <c r="M14" s="68" t="str">
        <f t="shared" ca="1" si="2"/>
        <v/>
      </c>
    </row>
    <row r="15" spans="1:13" ht="14.25" customHeight="1" x14ac:dyDescent="0.15">
      <c r="A15" s="164">
        <f>Kopsavilkums!A58</f>
        <v>9</v>
      </c>
      <c r="B15" s="164">
        <f>Kopsavilkums!B58</f>
        <v>1</v>
      </c>
      <c r="C15" s="163" t="str" cm="1">
        <f t="array" ref="C15">IFERROR(_xlfn.UNIQUE(_xlfn._xlws.FILTER(Kopsavilkums!$C$10:$C$135,(A15=Kopsavilkums!$A$10:$A$135))),"")</f>
        <v>Mežoņi</v>
      </c>
      <c r="D15" s="153" t="str" cm="1">
        <f t="array" ref="D15">IFERROR(_xlfn._xlws.FILTER(Kopsavilkums!$D$10:$D$135,(A15=Kopsavilkums!$A$10:$A$135)*(B15=Kopsavilkums!$B$10:$B$135)),"")</f>
        <v>Jurģis Vīte</v>
      </c>
      <c r="E15" s="108" cm="1">
        <f t="array" ref="E15">IFERROR(_xlfn._xlws.FILTER(Kopsavilkums!$M$10:$M$135,(A15=Kopsavilkums!$A$10:$A$135)*(B15=Kopsavilkums!$B$10:$B$135)*(D15=Kopsavilkums!$D$10:$D$135)),"")</f>
        <v>0</v>
      </c>
      <c r="F15" s="154" cm="1">
        <f t="array" ref="F15">IFERROR(_xlfn._xlws.FILTER(Kopsavilkums!$N$10:$N$135,(A15=Kopsavilkums!$A$10:$A$135)*(B15=Kopsavilkums!$B$10:$B$135)*(D15=Kopsavilkums!$D$10:$D$135)),"")</f>
        <v>0</v>
      </c>
      <c r="G15" s="155" cm="1">
        <f t="array" aca="1" ref="G15" ca="1">IF(SUM(F$9:F$500)=0,0,IF(E15=0,COUNTIFS(E:E,"A")+2,IFERROR(_xlfn._xlws.FILTER(Kopsavilkums!$O$10:$O$135,(A15=Kopsavilkums!$A$10:$A$135)*(B15=Kopsavilkums!$B$10:$B$135)*(D15=Kopsavilkums!$D$10:$D$135)),"")))</f>
        <v>0</v>
      </c>
      <c r="H15" s="109" cm="1">
        <f t="array" ref="H15">IFERROR(_xlfn._xlws.FILTER(Kopsavilkums!$P$10:$P$135,(A15=Kopsavilkums!$A$10:$A$135)*(B15=Kopsavilkums!$B$10:$B$135)*(D15=Kopsavilkums!$D$10:$D$135)),"")</f>
        <v>0</v>
      </c>
      <c r="I15" s="154" cm="1">
        <f t="array" ref="I15">IFERROR(_xlfn._xlws.FILTER(Kopsavilkums!$Q$10:$Q$135,(A15=Kopsavilkums!$A$10:$A$135)*(B15=Kopsavilkums!$B$10:$B$135)*(D15=Kopsavilkums!$D$10:$D$135)),"")</f>
        <v>0</v>
      </c>
      <c r="J15" s="155" cm="1">
        <f t="array" aca="1" ref="J15" ca="1">IF(SUM(I$9:I$500)=0,0,IF(H15=0,COUNTIFS(H:H,"A")+2,IFERROR(_xlfn._xlws.FILTER(Kopsavilkums!$R$10:$R$135,(A15=Kopsavilkums!$A$10:$A$135)*(B15=Kopsavilkums!$B$10:$B$135)*(D15=Kopsavilkums!$D$10:$D$135)),"")))</f>
        <v>0</v>
      </c>
      <c r="K15" s="156">
        <f t="shared" si="0"/>
        <v>0</v>
      </c>
      <c r="L15" s="271">
        <f t="shared" ca="1" si="1"/>
        <v>0</v>
      </c>
      <c r="M15" s="68" t="str">
        <f t="shared" ca="1" si="2"/>
        <v/>
      </c>
    </row>
    <row r="16" spans="1:13" ht="14.25" customHeight="1" x14ac:dyDescent="0.15">
      <c r="A16" s="164">
        <f>Kopsavilkums!A76</f>
        <v>0</v>
      </c>
      <c r="B16" s="164">
        <f>Kopsavilkums!B76</f>
        <v>0</v>
      </c>
      <c r="C16" s="163" cm="1">
        <f t="array" ref="C16">IFERROR(_xlfn.UNIQUE(_xlfn._xlws.FILTER(Kopsavilkums!$C$10:$C$135,(A16=Kopsavilkums!$A$10:$A$135))),"")</f>
        <v>0</v>
      </c>
      <c r="D16" s="153" t="e" cm="1" vm="1">
        <f t="array" aca="1" ref="D16" ca="1">IFERROR(_xlfn._xlws.FILTER(Kopsavilkums!$D$10:$D$135,(A16=Kopsavilkums!$A$10:$A$135)*(B16=Kopsavilkums!$B$10:$B$135)),"")</f>
        <v>#VALUE!</v>
      </c>
      <c r="E16" s="108" t="str" cm="1">
        <f t="array" aca="1" ref="E16" ca="1">IFERROR(_xlfn._xlws.FILTER(Kopsavilkums!$M$10:$M$135,(A16=Kopsavilkums!$A$10:$A$135)*(B16=Kopsavilkums!$B$10:$B$135)*(D16=Kopsavilkums!$D$10:$D$135)),"")</f>
        <v/>
      </c>
      <c r="F16" s="154" t="str" cm="1">
        <f t="array" aca="1" ref="F16" ca="1">IFERROR(_xlfn._xlws.FILTER(Kopsavilkums!$N$10:$N$135,(A16=Kopsavilkums!$A$10:$A$135)*(B16=Kopsavilkums!$B$10:$B$135)*(D16=Kopsavilkums!$D$10:$D$135)),"")</f>
        <v/>
      </c>
      <c r="G16" s="155" cm="1">
        <f t="array" aca="1" ref="G16" ca="1">IF(SUM(F$9:F$500)=0,0,IF(E16=0,COUNTIFS(E:E,"A")+2,IFERROR(_xlfn._xlws.FILTER(Kopsavilkums!$O$10:$O$135,(A16=Kopsavilkums!$A$10:$A$135)*(B16=Kopsavilkums!$B$10:$B$135)*(D16=Kopsavilkums!$D$10:$D$135)),"")))</f>
        <v>0</v>
      </c>
      <c r="H16" s="109" t="str" cm="1">
        <f t="array" aca="1" ref="H16" ca="1">IFERROR(_xlfn._xlws.FILTER(Kopsavilkums!$P$10:$P$135,(A16=Kopsavilkums!$A$10:$A$135)*(B16=Kopsavilkums!$B$10:$B$135)*(D16=Kopsavilkums!$D$10:$D$135)),"")</f>
        <v/>
      </c>
      <c r="I16" s="154" t="str" cm="1">
        <f t="array" aca="1" ref="I16" ca="1">IFERROR(_xlfn._xlws.FILTER(Kopsavilkums!$Q$10:$Q$135,(A16=Kopsavilkums!$A$10:$A$135)*(B16=Kopsavilkums!$B$10:$B$135)*(D16=Kopsavilkums!$D$10:$D$135)),"")</f>
        <v/>
      </c>
      <c r="J16" s="155" cm="1">
        <f t="array" aca="1" ref="J16" ca="1">IF(SUM(I$9:I$500)=0,0,IF(H16=0,COUNTIFS(H:H,"A")+2,IFERROR(_xlfn._xlws.FILTER(Kopsavilkums!$R$10:$R$135,(A16=Kopsavilkums!$A$10:$A$135)*(B16=Kopsavilkums!$B$10:$B$135)*(D16=Kopsavilkums!$D$10:$D$135)),"")))</f>
        <v>0</v>
      </c>
      <c r="K16" s="156">
        <f t="shared" ca="1" si="0"/>
        <v>0</v>
      </c>
      <c r="L16" s="271">
        <f t="shared" ca="1" si="1"/>
        <v>0</v>
      </c>
      <c r="M16" s="68" t="str">
        <f t="shared" ca="1" si="2"/>
        <v/>
      </c>
    </row>
    <row r="17" spans="1:13" ht="14.25" customHeight="1" x14ac:dyDescent="0.15">
      <c r="A17" s="164">
        <f>Kopsavilkums!A40</f>
        <v>6</v>
      </c>
      <c r="B17" s="164">
        <f>Kopsavilkums!B40</f>
        <v>1</v>
      </c>
      <c r="C17" s="163" t="str" cm="1">
        <f t="array" ref="C17">IFERROR(_xlfn.UNIQUE(_xlfn._xlws.FILTER(Kopsavilkums!$C$10:$C$135,(A17=Kopsavilkums!$A$10:$A$135))),"")</f>
        <v>C.Albula2/Alūksne</v>
      </c>
      <c r="D17" s="153" t="str" cm="1">
        <f t="array" ref="D17">IFERROR(_xlfn._xlws.FILTER(Kopsavilkums!$D$10:$D$135,(A17=Kopsavilkums!$A$10:$A$135)*(B17=Kopsavilkums!$B$10:$B$135)),"")</f>
        <v>Māris Lietuvietis</v>
      </c>
      <c r="E17" s="108" cm="1">
        <f t="array" ref="E17">IFERROR(_xlfn._xlws.FILTER(Kopsavilkums!$M$10:$M$135,(A17=Kopsavilkums!$A$10:$A$135)*(B17=Kopsavilkums!$B$10:$B$135)*(D17=Kopsavilkums!$D$10:$D$135)),"")</f>
        <v>0</v>
      </c>
      <c r="F17" s="154" cm="1">
        <f t="array" ref="F17">IFERROR(_xlfn._xlws.FILTER(Kopsavilkums!$N$10:$N$135,(A17=Kopsavilkums!$A$10:$A$135)*(B17=Kopsavilkums!$B$10:$B$135)*(D17=Kopsavilkums!$D$10:$D$135)),"")</f>
        <v>0</v>
      </c>
      <c r="G17" s="155" cm="1">
        <f t="array" aca="1" ref="G17" ca="1">IF(SUM(F$9:F$500)=0,0,IF(E17=0,COUNTIFS(E:E,"A")+2,IFERROR(_xlfn._xlws.FILTER(Kopsavilkums!$O$10:$O$135,(A17=Kopsavilkums!$A$10:$A$135)*(B17=Kopsavilkums!$B$10:$B$135)*(D17=Kopsavilkums!$D$10:$D$135)),"")))</f>
        <v>0</v>
      </c>
      <c r="H17" s="109" cm="1">
        <f t="array" ref="H17">IFERROR(_xlfn._xlws.FILTER(Kopsavilkums!$P$10:$P$135,(A17=Kopsavilkums!$A$10:$A$135)*(B17=Kopsavilkums!$B$10:$B$135)*(D17=Kopsavilkums!$D$10:$D$135)),"")</f>
        <v>0</v>
      </c>
      <c r="I17" s="154" cm="1">
        <f t="array" ref="I17">IFERROR(_xlfn._xlws.FILTER(Kopsavilkums!$Q$10:$Q$135,(A17=Kopsavilkums!$A$10:$A$135)*(B17=Kopsavilkums!$B$10:$B$135)*(D17=Kopsavilkums!$D$10:$D$135)),"")</f>
        <v>0</v>
      </c>
      <c r="J17" s="155" cm="1">
        <f t="array" aca="1" ref="J17" ca="1">IF(SUM(I$9:I$500)=0,0,IF(H17=0,COUNTIFS(H:H,"A")+2,IFERROR(_xlfn._xlws.FILTER(Kopsavilkums!$R$10:$R$135,(A17=Kopsavilkums!$A$10:$A$135)*(B17=Kopsavilkums!$B$10:$B$135)*(D17=Kopsavilkums!$D$10:$D$135)),"")))</f>
        <v>0</v>
      </c>
      <c r="K17" s="156">
        <f t="shared" si="0"/>
        <v>0</v>
      </c>
      <c r="L17" s="271">
        <f t="shared" ca="1" si="1"/>
        <v>0</v>
      </c>
      <c r="M17" s="68" t="str">
        <f t="shared" ca="1" si="2"/>
        <v/>
      </c>
    </row>
    <row r="18" spans="1:13" ht="14.25" customHeight="1" x14ac:dyDescent="0.15">
      <c r="A18" s="164">
        <f>Kopsavilkums!A65</f>
        <v>10</v>
      </c>
      <c r="B18" s="164">
        <f>Kopsavilkums!B65</f>
        <v>2</v>
      </c>
      <c r="C18" s="163" t="str" cm="1">
        <f t="array" ref="C18">IFERROR(_xlfn.UNIQUE(_xlfn._xlws.FILTER(Kopsavilkums!$C$10:$C$135,(A18=Kopsavilkums!$A$10:$A$135))),"")</f>
        <v>Vidzemes Klaidoņi</v>
      </c>
      <c r="D18" s="153" t="str" cm="1">
        <f t="array" ref="D18">IFERROR(_xlfn._xlws.FILTER(Kopsavilkums!$D$10:$D$135,(A18=Kopsavilkums!$A$10:$A$135)*(B18=Kopsavilkums!$B$10:$B$135)),"")</f>
        <v>Andris Klempners</v>
      </c>
      <c r="E18" s="108" cm="1">
        <f t="array" ref="E18">IFERROR(_xlfn._xlws.FILTER(Kopsavilkums!$M$10:$M$135,(A18=Kopsavilkums!$A$10:$A$135)*(B18=Kopsavilkums!$B$10:$B$135)*(D18=Kopsavilkums!$D$10:$D$135)),"")</f>
        <v>0</v>
      </c>
      <c r="F18" s="154" cm="1">
        <f t="array" ref="F18">IFERROR(_xlfn._xlws.FILTER(Kopsavilkums!$N$10:$N$135,(A18=Kopsavilkums!$A$10:$A$135)*(B18=Kopsavilkums!$B$10:$B$135)*(D18=Kopsavilkums!$D$10:$D$135)),"")</f>
        <v>0</v>
      </c>
      <c r="G18" s="155" cm="1">
        <f t="array" aca="1" ref="G18" ca="1">IF(SUM(F$9:F$500)=0,0,IF(E18=0,COUNTIFS(E:E,"A")+2,IFERROR(_xlfn._xlws.FILTER(Kopsavilkums!$O$10:$O$135,(A18=Kopsavilkums!$A$10:$A$135)*(B18=Kopsavilkums!$B$10:$B$135)*(D18=Kopsavilkums!$D$10:$D$135)),"")))</f>
        <v>0</v>
      </c>
      <c r="H18" s="109" cm="1">
        <f t="array" ref="H18">IFERROR(_xlfn._xlws.FILTER(Kopsavilkums!$P$10:$P$135,(A18=Kopsavilkums!$A$10:$A$135)*(B18=Kopsavilkums!$B$10:$B$135)*(D18=Kopsavilkums!$D$10:$D$135)),"")</f>
        <v>0</v>
      </c>
      <c r="I18" s="154" cm="1">
        <f t="array" ref="I18">IFERROR(_xlfn._xlws.FILTER(Kopsavilkums!$Q$10:$Q$135,(A18=Kopsavilkums!$A$10:$A$135)*(B18=Kopsavilkums!$B$10:$B$135)*(D18=Kopsavilkums!$D$10:$D$135)),"")</f>
        <v>0</v>
      </c>
      <c r="J18" s="155" cm="1">
        <f t="array" aca="1" ref="J18" ca="1">IF(SUM(I$9:I$500)=0,0,IF(H18=0,COUNTIFS(H:H,"A")+2,IFERROR(_xlfn._xlws.FILTER(Kopsavilkums!$R$10:$R$135,(A18=Kopsavilkums!$A$10:$A$135)*(B18=Kopsavilkums!$B$10:$B$135)*(D18=Kopsavilkums!$D$10:$D$135)),"")))</f>
        <v>0</v>
      </c>
      <c r="K18" s="156">
        <f t="shared" si="0"/>
        <v>0</v>
      </c>
      <c r="L18" s="271">
        <f t="shared" ca="1" si="1"/>
        <v>0</v>
      </c>
      <c r="M18" s="68" t="str">
        <f t="shared" ca="1" si="2"/>
        <v/>
      </c>
    </row>
    <row r="19" spans="1:13" ht="14.25" customHeight="1" x14ac:dyDescent="0.15">
      <c r="A19" s="164">
        <f>Kopsavilkums!A41</f>
        <v>6</v>
      </c>
      <c r="B19" s="164">
        <f>Kopsavilkums!B41</f>
        <v>2</v>
      </c>
      <c r="C19" s="163" t="str" cm="1">
        <f t="array" ref="C19">IFERROR(_xlfn.UNIQUE(_xlfn._xlws.FILTER(Kopsavilkums!$C$10:$C$135,(A19=Kopsavilkums!$A$10:$A$135))),"")</f>
        <v>C.Albula2/Alūksne</v>
      </c>
      <c r="D19" s="153" t="str" cm="1">
        <f t="array" ref="D19">IFERROR(_xlfn._xlws.FILTER(Kopsavilkums!$D$10:$D$135,(A19=Kopsavilkums!$A$10:$A$135)*(B19=Kopsavilkums!$B$10:$B$135)),"")</f>
        <v>Andis Bukalders</v>
      </c>
      <c r="E19" s="108" cm="1">
        <f t="array" ref="E19">IFERROR(_xlfn._xlws.FILTER(Kopsavilkums!$M$10:$M$135,(A19=Kopsavilkums!$A$10:$A$135)*(B19=Kopsavilkums!$B$10:$B$135)*(D19=Kopsavilkums!$D$10:$D$135)),"")</f>
        <v>0</v>
      </c>
      <c r="F19" s="154" cm="1">
        <f t="array" ref="F19">IFERROR(_xlfn._xlws.FILTER(Kopsavilkums!$N$10:$N$135,(A19=Kopsavilkums!$A$10:$A$135)*(B19=Kopsavilkums!$B$10:$B$135)*(D19=Kopsavilkums!$D$10:$D$135)),"")</f>
        <v>0</v>
      </c>
      <c r="G19" s="155" cm="1">
        <f t="array" aca="1" ref="G19" ca="1">IF(SUM(F$9:F$500)=0,0,IF(E19=0,COUNTIFS(E:E,"A")+2,IFERROR(_xlfn._xlws.FILTER(Kopsavilkums!$O$10:$O$135,(A19=Kopsavilkums!$A$10:$A$135)*(B19=Kopsavilkums!$B$10:$B$135)*(D19=Kopsavilkums!$D$10:$D$135)),"")))</f>
        <v>0</v>
      </c>
      <c r="H19" s="109" cm="1">
        <f t="array" ref="H19">IFERROR(_xlfn._xlws.FILTER(Kopsavilkums!$P$10:$P$135,(A19=Kopsavilkums!$A$10:$A$135)*(B19=Kopsavilkums!$B$10:$B$135)*(D19=Kopsavilkums!$D$10:$D$135)),"")</f>
        <v>0</v>
      </c>
      <c r="I19" s="154" cm="1">
        <f t="array" ref="I19">IFERROR(_xlfn._xlws.FILTER(Kopsavilkums!$Q$10:$Q$135,(A19=Kopsavilkums!$A$10:$A$135)*(B19=Kopsavilkums!$B$10:$B$135)*(D19=Kopsavilkums!$D$10:$D$135)),"")</f>
        <v>0</v>
      </c>
      <c r="J19" s="155" cm="1">
        <f t="array" aca="1" ref="J19" ca="1">IF(SUM(I$9:I$500)=0,0,IF(H19=0,COUNTIFS(H:H,"A")+2,IFERROR(_xlfn._xlws.FILTER(Kopsavilkums!$R$10:$R$135,(A19=Kopsavilkums!$A$10:$A$135)*(B19=Kopsavilkums!$B$10:$B$135)*(D19=Kopsavilkums!$D$10:$D$135)),"")))</f>
        <v>0</v>
      </c>
      <c r="K19" s="156">
        <f t="shared" si="0"/>
        <v>0</v>
      </c>
      <c r="L19" s="271">
        <f t="shared" ca="1" si="1"/>
        <v>0</v>
      </c>
      <c r="M19" s="68" t="str">
        <f t="shared" ca="1" si="2"/>
        <v/>
      </c>
    </row>
    <row r="20" spans="1:13" ht="14.25" customHeight="1" x14ac:dyDescent="0.15">
      <c r="A20" s="164">
        <f>Kopsavilkums!A106</f>
        <v>0</v>
      </c>
      <c r="B20" s="164">
        <f>Kopsavilkums!B106</f>
        <v>0</v>
      </c>
      <c r="C20" s="163" cm="1">
        <f t="array" ref="C20">IFERROR(_xlfn.UNIQUE(_xlfn._xlws.FILTER(Kopsavilkums!$C$10:$C$135,(A20=Kopsavilkums!$A$10:$A$135))),"")</f>
        <v>0</v>
      </c>
      <c r="D20" s="153" t="e" cm="1" vm="1">
        <f t="array" aca="1" ref="D20" ca="1">IFERROR(_xlfn._xlws.FILTER(Kopsavilkums!$D$10:$D$135,(A20=Kopsavilkums!$A$10:$A$135)*(B20=Kopsavilkums!$B$10:$B$135)),"")</f>
        <v>#VALUE!</v>
      </c>
      <c r="E20" s="108" t="str" cm="1">
        <f t="array" aca="1" ref="E20" ca="1">IFERROR(_xlfn._xlws.FILTER(Kopsavilkums!$M$10:$M$135,(A20=Kopsavilkums!$A$10:$A$135)*(B20=Kopsavilkums!$B$10:$B$135)*(D20=Kopsavilkums!$D$10:$D$135)),"")</f>
        <v/>
      </c>
      <c r="F20" s="154" t="str" cm="1">
        <f t="array" aca="1" ref="F20" ca="1">IFERROR(_xlfn._xlws.FILTER(Kopsavilkums!$N$10:$N$135,(A20=Kopsavilkums!$A$10:$A$135)*(B20=Kopsavilkums!$B$10:$B$135)*(D20=Kopsavilkums!$D$10:$D$135)),"")</f>
        <v/>
      </c>
      <c r="G20" s="155" cm="1">
        <f t="array" aca="1" ref="G20" ca="1">IF(SUM(F$9:F$500)=0,0,IF(E20=0,COUNTIFS(E:E,"A")+2,IFERROR(_xlfn._xlws.FILTER(Kopsavilkums!$O$10:$O$135,(A20=Kopsavilkums!$A$10:$A$135)*(B20=Kopsavilkums!$B$10:$B$135)*(D20=Kopsavilkums!$D$10:$D$135)),"")))</f>
        <v>0</v>
      </c>
      <c r="H20" s="109" t="str" cm="1">
        <f t="array" aca="1" ref="H20" ca="1">IFERROR(_xlfn._xlws.FILTER(Kopsavilkums!$P$10:$P$135,(A20=Kopsavilkums!$A$10:$A$135)*(B20=Kopsavilkums!$B$10:$B$135)*(D20=Kopsavilkums!$D$10:$D$135)),"")</f>
        <v/>
      </c>
      <c r="I20" s="154" t="str" cm="1">
        <f t="array" aca="1" ref="I20" ca="1">IFERROR(_xlfn._xlws.FILTER(Kopsavilkums!$Q$10:$Q$135,(A20=Kopsavilkums!$A$10:$A$135)*(B20=Kopsavilkums!$B$10:$B$135)*(D20=Kopsavilkums!$D$10:$D$135)),"")</f>
        <v/>
      </c>
      <c r="J20" s="155" cm="1">
        <f t="array" aca="1" ref="J20" ca="1">IF(SUM(I$9:I$500)=0,0,IF(H20=0,COUNTIFS(H:H,"A")+2,IFERROR(_xlfn._xlws.FILTER(Kopsavilkums!$R$10:$R$135,(A20=Kopsavilkums!$A$10:$A$135)*(B20=Kopsavilkums!$B$10:$B$135)*(D20=Kopsavilkums!$D$10:$D$135)),"")))</f>
        <v>0</v>
      </c>
      <c r="K20" s="156">
        <f t="shared" ca="1" si="0"/>
        <v>0</v>
      </c>
      <c r="L20" s="271">
        <f t="shared" ca="1" si="1"/>
        <v>0</v>
      </c>
      <c r="M20" s="68" t="str">
        <f t="shared" ca="1" si="2"/>
        <v/>
      </c>
    </row>
    <row r="21" spans="1:13" ht="14.25" customHeight="1" x14ac:dyDescent="0.15">
      <c r="A21" s="164">
        <f>Kopsavilkums!A79</f>
        <v>0</v>
      </c>
      <c r="B21" s="164">
        <f>Kopsavilkums!B79</f>
        <v>0</v>
      </c>
      <c r="C21" s="163" cm="1">
        <f t="array" ref="C21">IFERROR(_xlfn.UNIQUE(_xlfn._xlws.FILTER(Kopsavilkums!$C$10:$C$135,(A21=Kopsavilkums!$A$10:$A$135))),"")</f>
        <v>0</v>
      </c>
      <c r="D21" s="153" t="e" cm="1" vm="1">
        <f t="array" aca="1" ref="D21" ca="1">IFERROR(_xlfn._xlws.FILTER(Kopsavilkums!$D$10:$D$135,(A21=Kopsavilkums!$A$10:$A$135)*(B21=Kopsavilkums!$B$10:$B$135)),"")</f>
        <v>#VALUE!</v>
      </c>
      <c r="E21" s="108" t="str" cm="1">
        <f t="array" aca="1" ref="E21" ca="1">IFERROR(_xlfn._xlws.FILTER(Kopsavilkums!$M$10:$M$135,(A21=Kopsavilkums!$A$10:$A$135)*(B21=Kopsavilkums!$B$10:$B$135)*(D21=Kopsavilkums!$D$10:$D$135)),"")</f>
        <v/>
      </c>
      <c r="F21" s="154" t="str" cm="1">
        <f t="array" aca="1" ref="F21" ca="1">IFERROR(_xlfn._xlws.FILTER(Kopsavilkums!$N$10:$N$135,(A21=Kopsavilkums!$A$10:$A$135)*(B21=Kopsavilkums!$B$10:$B$135)*(D21=Kopsavilkums!$D$10:$D$135)),"")</f>
        <v/>
      </c>
      <c r="G21" s="155" cm="1">
        <f t="array" aca="1" ref="G21" ca="1">IF(SUM(F$9:F$500)=0,0,IF(E21=0,COUNTIFS(E:E,"A")+2,IFERROR(_xlfn._xlws.FILTER(Kopsavilkums!$O$10:$O$135,(A21=Kopsavilkums!$A$10:$A$135)*(B21=Kopsavilkums!$B$10:$B$135)*(D21=Kopsavilkums!$D$10:$D$135)),"")))</f>
        <v>0</v>
      </c>
      <c r="H21" s="109" t="str" cm="1">
        <f t="array" aca="1" ref="H21" ca="1">IFERROR(_xlfn._xlws.FILTER(Kopsavilkums!$P$10:$P$135,(A21=Kopsavilkums!$A$10:$A$135)*(B21=Kopsavilkums!$B$10:$B$135)*(D21=Kopsavilkums!$D$10:$D$135)),"")</f>
        <v/>
      </c>
      <c r="I21" s="154" t="str" cm="1">
        <f t="array" aca="1" ref="I21" ca="1">IFERROR(_xlfn._xlws.FILTER(Kopsavilkums!$Q$10:$Q$135,(A21=Kopsavilkums!$A$10:$A$135)*(B21=Kopsavilkums!$B$10:$B$135)*(D21=Kopsavilkums!$D$10:$D$135)),"")</f>
        <v/>
      </c>
      <c r="J21" s="155" cm="1">
        <f t="array" aca="1" ref="J21" ca="1">IF(SUM(I$9:I$500)=0,0,IF(H21=0,COUNTIFS(H:H,"A")+2,IFERROR(_xlfn._xlws.FILTER(Kopsavilkums!$R$10:$R$135,(A21=Kopsavilkums!$A$10:$A$135)*(B21=Kopsavilkums!$B$10:$B$135)*(D21=Kopsavilkums!$D$10:$D$135)),"")))</f>
        <v>0</v>
      </c>
      <c r="K21" s="156">
        <f t="shared" ca="1" si="0"/>
        <v>0</v>
      </c>
      <c r="L21" s="271">
        <f t="shared" ca="1" si="1"/>
        <v>0</v>
      </c>
      <c r="M21" s="68" t="str">
        <f t="shared" ca="1" si="2"/>
        <v/>
      </c>
    </row>
    <row r="22" spans="1:13" ht="14.25" customHeight="1" x14ac:dyDescent="0.15">
      <c r="A22" s="164">
        <f>Kopsavilkums!A59</f>
        <v>9</v>
      </c>
      <c r="B22" s="164">
        <f>Kopsavilkums!B59</f>
        <v>2</v>
      </c>
      <c r="C22" s="163" t="str" cm="1">
        <f t="array" ref="C22">IFERROR(_xlfn.UNIQUE(_xlfn._xlws.FILTER(Kopsavilkums!$C$10:$C$135,(A22=Kopsavilkums!$A$10:$A$135))),"")</f>
        <v>Mežoņi</v>
      </c>
      <c r="D22" s="153" t="str" cm="1">
        <f t="array" ref="D22">IFERROR(_xlfn._xlws.FILTER(Kopsavilkums!$D$10:$D$135,(A22=Kopsavilkums!$A$10:$A$135)*(B22=Kopsavilkums!$B$10:$B$135)),"")</f>
        <v>Juris Timko</v>
      </c>
      <c r="E22" s="108" cm="1">
        <f t="array" ref="E22">IFERROR(_xlfn._xlws.FILTER(Kopsavilkums!$M$10:$M$135,(A22=Kopsavilkums!$A$10:$A$135)*(B22=Kopsavilkums!$B$10:$B$135)*(D22=Kopsavilkums!$D$10:$D$135)),"")</f>
        <v>0</v>
      </c>
      <c r="F22" s="154" cm="1">
        <f t="array" ref="F22">IFERROR(_xlfn._xlws.FILTER(Kopsavilkums!$N$10:$N$135,(A22=Kopsavilkums!$A$10:$A$135)*(B22=Kopsavilkums!$B$10:$B$135)*(D22=Kopsavilkums!$D$10:$D$135)),"")</f>
        <v>0</v>
      </c>
      <c r="G22" s="155" cm="1">
        <f t="array" aca="1" ref="G22" ca="1">IF(SUM(F$9:F$500)=0,0,IF(E22=0,COUNTIFS(E:E,"A")+2,IFERROR(_xlfn._xlws.FILTER(Kopsavilkums!$O$10:$O$135,(A22=Kopsavilkums!$A$10:$A$135)*(B22=Kopsavilkums!$B$10:$B$135)*(D22=Kopsavilkums!$D$10:$D$135)),"")))</f>
        <v>0</v>
      </c>
      <c r="H22" s="109" cm="1">
        <f t="array" ref="H22">IFERROR(_xlfn._xlws.FILTER(Kopsavilkums!$P$10:$P$135,(A22=Kopsavilkums!$A$10:$A$135)*(B22=Kopsavilkums!$B$10:$B$135)*(D22=Kopsavilkums!$D$10:$D$135)),"")</f>
        <v>0</v>
      </c>
      <c r="I22" s="154" cm="1">
        <f t="array" ref="I22">IFERROR(_xlfn._xlws.FILTER(Kopsavilkums!$Q$10:$Q$135,(A22=Kopsavilkums!$A$10:$A$135)*(B22=Kopsavilkums!$B$10:$B$135)*(D22=Kopsavilkums!$D$10:$D$135)),"")</f>
        <v>0</v>
      </c>
      <c r="J22" s="155" cm="1">
        <f t="array" aca="1" ref="J22" ca="1">IF(SUM(I$9:I$500)=0,0,IF(H22=0,COUNTIFS(H:H,"A")+2,IFERROR(_xlfn._xlws.FILTER(Kopsavilkums!$R$10:$R$135,(A22=Kopsavilkums!$A$10:$A$135)*(B22=Kopsavilkums!$B$10:$B$135)*(D22=Kopsavilkums!$D$10:$D$135)),"")))</f>
        <v>0</v>
      </c>
      <c r="K22" s="156">
        <f t="shared" si="0"/>
        <v>0</v>
      </c>
      <c r="L22" s="271">
        <f t="shared" ca="1" si="1"/>
        <v>0</v>
      </c>
      <c r="M22" s="68" t="str">
        <f t="shared" ca="1" si="2"/>
        <v/>
      </c>
    </row>
    <row r="23" spans="1:13" ht="14.25" customHeight="1" x14ac:dyDescent="0.15">
      <c r="A23" s="164">
        <f>Kopsavilkums!A37</f>
        <v>5</v>
      </c>
      <c r="B23" s="164">
        <f>Kopsavilkums!B37</f>
        <v>4</v>
      </c>
      <c r="C23" s="163" t="str" cm="1">
        <f t="array" ref="C23">IFERROR(_xlfn.UNIQUE(_xlfn._xlws.FILTER(Kopsavilkums!$C$10:$C$135,(A23=Kopsavilkums!$A$10:$A$135))),"")</f>
        <v>NGT Jēkabpils</v>
      </c>
      <c r="D23" s="153" t="str" cm="1">
        <f t="array" ref="D23">IFERROR(_xlfn._xlws.FILTER(Kopsavilkums!$D$10:$D$135,(A23=Kopsavilkums!$A$10:$A$135)*(B23=Kopsavilkums!$B$10:$B$135)),"")</f>
        <v>Pēteris Priediņš</v>
      </c>
      <c r="E23" s="108" cm="1">
        <f t="array" ref="E23">IFERROR(_xlfn._xlws.FILTER(Kopsavilkums!$M$10:$M$135,(A23=Kopsavilkums!$A$10:$A$135)*(B23=Kopsavilkums!$B$10:$B$135)*(D23=Kopsavilkums!$D$10:$D$135)),"")</f>
        <v>0</v>
      </c>
      <c r="F23" s="154" cm="1">
        <f t="array" ref="F23">IFERROR(_xlfn._xlws.FILTER(Kopsavilkums!$N$10:$N$135,(A23=Kopsavilkums!$A$10:$A$135)*(B23=Kopsavilkums!$B$10:$B$135)*(D23=Kopsavilkums!$D$10:$D$135)),"")</f>
        <v>0</v>
      </c>
      <c r="G23" s="155" cm="1">
        <f t="array" aca="1" ref="G23" ca="1">IF(SUM(F$9:F$500)=0,0,IF(E23=0,COUNTIFS(E:E,"A")+2,IFERROR(_xlfn._xlws.FILTER(Kopsavilkums!$O$10:$O$135,(A23=Kopsavilkums!$A$10:$A$135)*(B23=Kopsavilkums!$B$10:$B$135)*(D23=Kopsavilkums!$D$10:$D$135)),"")))</f>
        <v>0</v>
      </c>
      <c r="H23" s="109" cm="1">
        <f t="array" ref="H23">IFERROR(_xlfn._xlws.FILTER(Kopsavilkums!$P$10:$P$135,(A23=Kopsavilkums!$A$10:$A$135)*(B23=Kopsavilkums!$B$10:$B$135)*(D23=Kopsavilkums!$D$10:$D$135)),"")</f>
        <v>0</v>
      </c>
      <c r="I23" s="154" cm="1">
        <f t="array" ref="I23">IFERROR(_xlfn._xlws.FILTER(Kopsavilkums!$Q$10:$Q$135,(A23=Kopsavilkums!$A$10:$A$135)*(B23=Kopsavilkums!$B$10:$B$135)*(D23=Kopsavilkums!$D$10:$D$135)),"")</f>
        <v>0</v>
      </c>
      <c r="J23" s="155" cm="1">
        <f t="array" aca="1" ref="J23" ca="1">IF(SUM(I$9:I$500)=0,0,IF(H23=0,COUNTIFS(H:H,"A")+2,IFERROR(_xlfn._xlws.FILTER(Kopsavilkums!$R$10:$R$135,(A23=Kopsavilkums!$A$10:$A$135)*(B23=Kopsavilkums!$B$10:$B$135)*(D23=Kopsavilkums!$D$10:$D$135)),"")))</f>
        <v>0</v>
      </c>
      <c r="K23" s="156">
        <f t="shared" si="0"/>
        <v>0</v>
      </c>
      <c r="L23" s="271">
        <f t="shared" ca="1" si="1"/>
        <v>0</v>
      </c>
      <c r="M23" s="68" t="str">
        <f t="shared" ca="1" si="2"/>
        <v/>
      </c>
    </row>
    <row r="24" spans="1:13" ht="14.25" customHeight="1" x14ac:dyDescent="0.15">
      <c r="A24" s="164">
        <f>Kopsavilkums!A107</f>
        <v>0</v>
      </c>
      <c r="B24" s="164">
        <f>Kopsavilkums!B107</f>
        <v>0</v>
      </c>
      <c r="C24" s="163" cm="1">
        <f t="array" ref="C24">IFERROR(_xlfn.UNIQUE(_xlfn._xlws.FILTER(Kopsavilkums!$C$10:$C$135,(A24=Kopsavilkums!$A$10:$A$135))),"")</f>
        <v>0</v>
      </c>
      <c r="D24" s="153" t="e" cm="1" vm="1">
        <f t="array" aca="1" ref="D24" ca="1">IFERROR(_xlfn._xlws.FILTER(Kopsavilkums!$D$10:$D$135,(A24=Kopsavilkums!$A$10:$A$135)*(B24=Kopsavilkums!$B$10:$B$135)),"")</f>
        <v>#VALUE!</v>
      </c>
      <c r="E24" s="108" t="str" cm="1">
        <f t="array" aca="1" ref="E24" ca="1">IFERROR(_xlfn._xlws.FILTER(Kopsavilkums!$M$10:$M$135,(A24=Kopsavilkums!$A$10:$A$135)*(B24=Kopsavilkums!$B$10:$B$135)*(D24=Kopsavilkums!$D$10:$D$135)),"")</f>
        <v/>
      </c>
      <c r="F24" s="154" t="str" cm="1">
        <f t="array" aca="1" ref="F24" ca="1">IFERROR(_xlfn._xlws.FILTER(Kopsavilkums!$N$10:$N$135,(A24=Kopsavilkums!$A$10:$A$135)*(B24=Kopsavilkums!$B$10:$B$135)*(D24=Kopsavilkums!$D$10:$D$135)),"")</f>
        <v/>
      </c>
      <c r="G24" s="155" cm="1">
        <f t="array" aca="1" ref="G24" ca="1">IF(SUM(F$9:F$500)=0,0,IF(E24=0,COUNTIFS(E:E,"A")+2,IFERROR(_xlfn._xlws.FILTER(Kopsavilkums!$O$10:$O$135,(A24=Kopsavilkums!$A$10:$A$135)*(B24=Kopsavilkums!$B$10:$B$135)*(D24=Kopsavilkums!$D$10:$D$135)),"")))</f>
        <v>0</v>
      </c>
      <c r="H24" s="109" t="str" cm="1">
        <f t="array" aca="1" ref="H24" ca="1">IFERROR(_xlfn._xlws.FILTER(Kopsavilkums!$P$10:$P$135,(A24=Kopsavilkums!$A$10:$A$135)*(B24=Kopsavilkums!$B$10:$B$135)*(D24=Kopsavilkums!$D$10:$D$135)),"")</f>
        <v/>
      </c>
      <c r="I24" s="154" t="str" cm="1">
        <f t="array" aca="1" ref="I24" ca="1">IFERROR(_xlfn._xlws.FILTER(Kopsavilkums!$Q$10:$Q$135,(A24=Kopsavilkums!$A$10:$A$135)*(B24=Kopsavilkums!$B$10:$B$135)*(D24=Kopsavilkums!$D$10:$D$135)),"")</f>
        <v/>
      </c>
      <c r="J24" s="155" cm="1">
        <f t="array" aca="1" ref="J24" ca="1">IF(SUM(I$9:I$500)=0,0,IF(H24=0,COUNTIFS(H:H,"A")+2,IFERROR(_xlfn._xlws.FILTER(Kopsavilkums!$R$10:$R$135,(A24=Kopsavilkums!$A$10:$A$135)*(B24=Kopsavilkums!$B$10:$B$135)*(D24=Kopsavilkums!$D$10:$D$135)),"")))</f>
        <v>0</v>
      </c>
      <c r="K24" s="156">
        <f t="shared" ca="1" si="0"/>
        <v>0</v>
      </c>
      <c r="L24" s="271">
        <f t="shared" ca="1" si="1"/>
        <v>0</v>
      </c>
      <c r="M24" s="68" t="str">
        <f t="shared" ca="1" si="2"/>
        <v/>
      </c>
    </row>
    <row r="25" spans="1:13" ht="14.25" customHeight="1" x14ac:dyDescent="0.15">
      <c r="A25" s="164">
        <f>Kopsavilkums!A43</f>
        <v>6</v>
      </c>
      <c r="B25" s="164">
        <f>Kopsavilkums!B43</f>
        <v>4</v>
      </c>
      <c r="C25" s="163" t="str" cm="1">
        <f t="array" ref="C25">IFERROR(_xlfn.UNIQUE(_xlfn._xlws.FILTER(Kopsavilkums!$C$10:$C$135,(A25=Kopsavilkums!$A$10:$A$135))),"")</f>
        <v>C.Albula2/Alūksne</v>
      </c>
      <c r="D25" s="153" t="str" cm="1">
        <f t="array" ref="D25">IFERROR(_xlfn._xlws.FILTER(Kopsavilkums!$D$10:$D$135,(A25=Kopsavilkums!$A$10:$A$135)*(B25=Kopsavilkums!$B$10:$B$135)),"")</f>
        <v>Nauris Drelnieks</v>
      </c>
      <c r="E25" s="108" cm="1">
        <f t="array" ref="E25">IFERROR(_xlfn._xlws.FILTER(Kopsavilkums!$M$10:$M$135,(A25=Kopsavilkums!$A$10:$A$135)*(B25=Kopsavilkums!$B$10:$B$135)*(D25=Kopsavilkums!$D$10:$D$135)),"")</f>
        <v>0</v>
      </c>
      <c r="F25" s="154" cm="1">
        <f t="array" ref="F25">IFERROR(_xlfn._xlws.FILTER(Kopsavilkums!$N$10:$N$135,(A25=Kopsavilkums!$A$10:$A$135)*(B25=Kopsavilkums!$B$10:$B$135)*(D25=Kopsavilkums!$D$10:$D$135)),"")</f>
        <v>0</v>
      </c>
      <c r="G25" s="155" cm="1">
        <f t="array" aca="1" ref="G25" ca="1">IF(SUM(F$9:F$500)=0,0,IF(E25=0,COUNTIFS(E:E,"A")+2,IFERROR(_xlfn._xlws.FILTER(Kopsavilkums!$O$10:$O$135,(A25=Kopsavilkums!$A$10:$A$135)*(B25=Kopsavilkums!$B$10:$B$135)*(D25=Kopsavilkums!$D$10:$D$135)),"")))</f>
        <v>0</v>
      </c>
      <c r="H25" s="109" cm="1">
        <f t="array" ref="H25">IFERROR(_xlfn._xlws.FILTER(Kopsavilkums!$P$10:$P$135,(A25=Kopsavilkums!$A$10:$A$135)*(B25=Kopsavilkums!$B$10:$B$135)*(D25=Kopsavilkums!$D$10:$D$135)),"")</f>
        <v>0</v>
      </c>
      <c r="I25" s="154" cm="1">
        <f t="array" ref="I25">IFERROR(_xlfn._xlws.FILTER(Kopsavilkums!$Q$10:$Q$135,(A25=Kopsavilkums!$A$10:$A$135)*(B25=Kopsavilkums!$B$10:$B$135)*(D25=Kopsavilkums!$D$10:$D$135)),"")</f>
        <v>0</v>
      </c>
      <c r="J25" s="155" cm="1">
        <f t="array" aca="1" ref="J25" ca="1">IF(SUM(I$9:I$500)=0,0,IF(H25=0,COUNTIFS(H:H,"A")+2,IFERROR(_xlfn._xlws.FILTER(Kopsavilkums!$R$10:$R$135,(A25=Kopsavilkums!$A$10:$A$135)*(B25=Kopsavilkums!$B$10:$B$135)*(D25=Kopsavilkums!$D$10:$D$135)),"")))</f>
        <v>0</v>
      </c>
      <c r="K25" s="156">
        <f t="shared" si="0"/>
        <v>0</v>
      </c>
      <c r="L25" s="271">
        <f t="shared" ca="1" si="1"/>
        <v>0</v>
      </c>
      <c r="M25" s="68" t="str">
        <f t="shared" ca="1" si="2"/>
        <v/>
      </c>
    </row>
    <row r="26" spans="1:13" ht="14.25" customHeight="1" x14ac:dyDescent="0.15">
      <c r="A26" s="164">
        <f>Kopsavilkums!A11</f>
        <v>1</v>
      </c>
      <c r="B26" s="164">
        <f>Kopsavilkums!B11</f>
        <v>2</v>
      </c>
      <c r="C26" s="163" t="str" cm="1">
        <f t="array" ref="C26">IFERROR(_xlfn.UNIQUE(_xlfn._xlws.FILTER(Kopsavilkums!$C$10:$C$135,(A26=Kopsavilkums!$A$10:$A$135))),"")</f>
        <v>OK cope sport/ Groundbaits</v>
      </c>
      <c r="D26" s="153" t="str" cm="1">
        <f t="array" ref="D26">IFERROR(_xlfn._xlws.FILTER(Kopsavilkums!$D$10:$D$135,(A26=Kopsavilkums!$A$10:$A$135)*(B26=Kopsavilkums!$B$10:$B$135)),"")</f>
        <v>Kārlis Goldmans</v>
      </c>
      <c r="E26" s="108" cm="1">
        <f t="array" ref="E26">IFERROR(_xlfn._xlws.FILTER(Kopsavilkums!$M$10:$M$135,(A26=Kopsavilkums!$A$10:$A$135)*(B26=Kopsavilkums!$B$10:$B$135)*(D26=Kopsavilkums!$D$10:$D$135)),"")</f>
        <v>0</v>
      </c>
      <c r="F26" s="154" cm="1">
        <f t="array" ref="F26">IFERROR(_xlfn._xlws.FILTER(Kopsavilkums!$N$10:$N$135,(A26=Kopsavilkums!$A$10:$A$135)*(B26=Kopsavilkums!$B$10:$B$135)*(D26=Kopsavilkums!$D$10:$D$135)),"")</f>
        <v>0</v>
      </c>
      <c r="G26" s="155" cm="1">
        <f t="array" aca="1" ref="G26" ca="1">IF(SUM(F$9:F$500)=0,0,IF(E26=0,COUNTIFS(E:E,"A")+2,IFERROR(_xlfn._xlws.FILTER(Kopsavilkums!$O$10:$O$135,(A26=Kopsavilkums!$A$10:$A$135)*(B26=Kopsavilkums!$B$10:$B$135)*(D26=Kopsavilkums!$D$10:$D$135)),"")))</f>
        <v>0</v>
      </c>
      <c r="H26" s="109" cm="1">
        <f t="array" ref="H26">IFERROR(_xlfn._xlws.FILTER(Kopsavilkums!$P$10:$P$135,(A26=Kopsavilkums!$A$10:$A$135)*(B26=Kopsavilkums!$B$10:$B$135)*(D26=Kopsavilkums!$D$10:$D$135)),"")</f>
        <v>0</v>
      </c>
      <c r="I26" s="154" cm="1">
        <f t="array" ref="I26">IFERROR(_xlfn._xlws.FILTER(Kopsavilkums!$Q$10:$Q$135,(A26=Kopsavilkums!$A$10:$A$135)*(B26=Kopsavilkums!$B$10:$B$135)*(D26=Kopsavilkums!$D$10:$D$135)),"")</f>
        <v>0</v>
      </c>
      <c r="J26" s="155" cm="1">
        <f t="array" aca="1" ref="J26" ca="1">IF(SUM(I$9:I$500)=0,0,IF(H26=0,COUNTIFS(H:H,"A")+2,IFERROR(_xlfn._xlws.FILTER(Kopsavilkums!$R$10:$R$135,(A26=Kopsavilkums!$A$10:$A$135)*(B26=Kopsavilkums!$B$10:$B$135)*(D26=Kopsavilkums!$D$10:$D$135)),"")))</f>
        <v>0</v>
      </c>
      <c r="K26" s="156">
        <f t="shared" si="0"/>
        <v>0</v>
      </c>
      <c r="L26" s="271">
        <f t="shared" ca="1" si="1"/>
        <v>0</v>
      </c>
      <c r="M26" s="68" t="str">
        <f t="shared" ca="1" si="2"/>
        <v/>
      </c>
    </row>
    <row r="27" spans="1:13" ht="14.25" customHeight="1" x14ac:dyDescent="0.15">
      <c r="A27" s="164">
        <f>Kopsavilkums!A17</f>
        <v>2</v>
      </c>
      <c r="B27" s="164">
        <f>Kopsavilkums!B17</f>
        <v>2</v>
      </c>
      <c r="C27" s="163" t="str" cm="1">
        <f t="array" ref="C27">IFERROR(_xlfn.UNIQUE(_xlfn._xlws.FILTER(Kopsavilkums!$C$10:$C$135,(A27=Kopsavilkums!$A$10:$A$135))),"")</f>
        <v>Mēs Zivīm</v>
      </c>
      <c r="D27" s="153" t="str" cm="1">
        <f t="array" ref="D27">IFERROR(_xlfn._xlws.FILTER(Kopsavilkums!$D$10:$D$135,(A27=Kopsavilkums!$A$10:$A$135)*(B27=Kopsavilkums!$B$10:$B$135)),"")</f>
        <v>Agris Rudzāns</v>
      </c>
      <c r="E27" s="108" cm="1">
        <f t="array" ref="E27">IFERROR(_xlfn._xlws.FILTER(Kopsavilkums!$M$10:$M$135,(A27=Kopsavilkums!$A$10:$A$135)*(B27=Kopsavilkums!$B$10:$B$135)*(D27=Kopsavilkums!$D$10:$D$135)),"")</f>
        <v>0</v>
      </c>
      <c r="F27" s="154" cm="1">
        <f t="array" ref="F27">IFERROR(_xlfn._xlws.FILTER(Kopsavilkums!$N$10:$N$135,(A27=Kopsavilkums!$A$10:$A$135)*(B27=Kopsavilkums!$B$10:$B$135)*(D27=Kopsavilkums!$D$10:$D$135)),"")</f>
        <v>0</v>
      </c>
      <c r="G27" s="155" cm="1">
        <f t="array" aca="1" ref="G27" ca="1">IF(SUM(F$9:F$500)=0,0,IF(E27=0,COUNTIFS(E:E,"A")+2,IFERROR(_xlfn._xlws.FILTER(Kopsavilkums!$O$10:$O$135,(A27=Kopsavilkums!$A$10:$A$135)*(B27=Kopsavilkums!$B$10:$B$135)*(D27=Kopsavilkums!$D$10:$D$135)),"")))</f>
        <v>0</v>
      </c>
      <c r="H27" s="109" cm="1">
        <f t="array" ref="H27">IFERROR(_xlfn._xlws.FILTER(Kopsavilkums!$P$10:$P$135,(A27=Kopsavilkums!$A$10:$A$135)*(B27=Kopsavilkums!$B$10:$B$135)*(D27=Kopsavilkums!$D$10:$D$135)),"")</f>
        <v>0</v>
      </c>
      <c r="I27" s="154" cm="1">
        <f t="array" ref="I27">IFERROR(_xlfn._xlws.FILTER(Kopsavilkums!$Q$10:$Q$135,(A27=Kopsavilkums!$A$10:$A$135)*(B27=Kopsavilkums!$B$10:$B$135)*(D27=Kopsavilkums!$D$10:$D$135)),"")</f>
        <v>0</v>
      </c>
      <c r="J27" s="155" cm="1">
        <f t="array" aca="1" ref="J27" ca="1">IF(SUM(I$9:I$500)=0,0,IF(H27=0,COUNTIFS(H:H,"A")+2,IFERROR(_xlfn._xlws.FILTER(Kopsavilkums!$R$10:$R$135,(A27=Kopsavilkums!$A$10:$A$135)*(B27=Kopsavilkums!$B$10:$B$135)*(D27=Kopsavilkums!$D$10:$D$135)),"")))</f>
        <v>0</v>
      </c>
      <c r="K27" s="156">
        <f t="shared" si="0"/>
        <v>0</v>
      </c>
      <c r="L27" s="271">
        <f t="shared" ca="1" si="1"/>
        <v>0</v>
      </c>
      <c r="M27" s="68" t="str">
        <f t="shared" ca="1" si="2"/>
        <v/>
      </c>
    </row>
    <row r="28" spans="1:13" ht="14.25" customHeight="1" x14ac:dyDescent="0.15">
      <c r="A28" s="164">
        <f>Kopsavilkums!A90</f>
        <v>0</v>
      </c>
      <c r="B28" s="164">
        <f>Kopsavilkums!B90</f>
        <v>0</v>
      </c>
      <c r="C28" s="163" cm="1">
        <f t="array" ref="C28">IFERROR(_xlfn.UNIQUE(_xlfn._xlws.FILTER(Kopsavilkums!$C$10:$C$135,(A28=Kopsavilkums!$A$10:$A$135))),"")</f>
        <v>0</v>
      </c>
      <c r="D28" s="153" t="e" cm="1" vm="1">
        <f t="array" aca="1" ref="D28" ca="1">IFERROR(_xlfn._xlws.FILTER(Kopsavilkums!$D$10:$D$135,(A28=Kopsavilkums!$A$10:$A$135)*(B28=Kopsavilkums!$B$10:$B$135)),"")</f>
        <v>#VALUE!</v>
      </c>
      <c r="E28" s="108" t="str" cm="1">
        <f t="array" aca="1" ref="E28" ca="1">IFERROR(_xlfn._xlws.FILTER(Kopsavilkums!$M$10:$M$135,(A28=Kopsavilkums!$A$10:$A$135)*(B28=Kopsavilkums!$B$10:$B$135)*(D28=Kopsavilkums!$D$10:$D$135)),"")</f>
        <v/>
      </c>
      <c r="F28" s="154" t="str" cm="1">
        <f t="array" aca="1" ref="F28" ca="1">IFERROR(_xlfn._xlws.FILTER(Kopsavilkums!$N$10:$N$135,(A28=Kopsavilkums!$A$10:$A$135)*(B28=Kopsavilkums!$B$10:$B$135)*(D28=Kopsavilkums!$D$10:$D$135)),"")</f>
        <v/>
      </c>
      <c r="G28" s="155" cm="1">
        <f t="array" aca="1" ref="G28" ca="1">IF(SUM(F$9:F$500)=0,0,IF(E28=0,COUNTIFS(E:E,"A")+2,IFERROR(_xlfn._xlws.FILTER(Kopsavilkums!$O$10:$O$135,(A28=Kopsavilkums!$A$10:$A$135)*(B28=Kopsavilkums!$B$10:$B$135)*(D28=Kopsavilkums!$D$10:$D$135)),"")))</f>
        <v>0</v>
      </c>
      <c r="H28" s="109" t="str" cm="1">
        <f t="array" aca="1" ref="H28" ca="1">IFERROR(_xlfn._xlws.FILTER(Kopsavilkums!$P$10:$P$135,(A28=Kopsavilkums!$A$10:$A$135)*(B28=Kopsavilkums!$B$10:$B$135)*(D28=Kopsavilkums!$D$10:$D$135)),"")</f>
        <v/>
      </c>
      <c r="I28" s="154" t="str" cm="1">
        <f t="array" aca="1" ref="I28" ca="1">IFERROR(_xlfn._xlws.FILTER(Kopsavilkums!$Q$10:$Q$135,(A28=Kopsavilkums!$A$10:$A$135)*(B28=Kopsavilkums!$B$10:$B$135)*(D28=Kopsavilkums!$D$10:$D$135)),"")</f>
        <v/>
      </c>
      <c r="J28" s="155" cm="1">
        <f t="array" aca="1" ref="J28" ca="1">IF(SUM(I$9:I$500)=0,0,IF(H28=0,COUNTIFS(H:H,"A")+2,IFERROR(_xlfn._xlws.FILTER(Kopsavilkums!$R$10:$R$135,(A28=Kopsavilkums!$A$10:$A$135)*(B28=Kopsavilkums!$B$10:$B$135)*(D28=Kopsavilkums!$D$10:$D$135)),"")))</f>
        <v>0</v>
      </c>
      <c r="K28" s="156">
        <f t="shared" ca="1" si="0"/>
        <v>0</v>
      </c>
      <c r="L28" s="271">
        <f t="shared" ca="1" si="1"/>
        <v>0</v>
      </c>
      <c r="M28" s="68" t="str">
        <f t="shared" ca="1" si="2"/>
        <v/>
      </c>
    </row>
    <row r="29" spans="1:13" ht="14.25" customHeight="1" x14ac:dyDescent="0.15">
      <c r="A29" s="164">
        <f>Kopsavilkums!A52</f>
        <v>8</v>
      </c>
      <c r="B29" s="164">
        <f>Kopsavilkums!B52</f>
        <v>1</v>
      </c>
      <c r="C29" s="163" t="str" cm="1">
        <f t="array" ref="C29">IFERROR(_xlfn.UNIQUE(_xlfn._xlws.FILTER(Kopsavilkums!$C$10:$C$135,(A29=Kopsavilkums!$A$10:$A$135))),"")</f>
        <v>CMS</v>
      </c>
      <c r="D29" s="153" t="str" cm="1">
        <f t="array" ref="D29">IFERROR(_xlfn._xlws.FILTER(Kopsavilkums!$D$10:$D$135,(A29=Kopsavilkums!$A$10:$A$135)*(B29=Kopsavilkums!$B$10:$B$135)),"")</f>
        <v>Valters Innus</v>
      </c>
      <c r="E29" s="108" cm="1">
        <f t="array" ref="E29">IFERROR(_xlfn._xlws.FILTER(Kopsavilkums!$M$10:$M$135,(A29=Kopsavilkums!$A$10:$A$135)*(B29=Kopsavilkums!$B$10:$B$135)*(D29=Kopsavilkums!$D$10:$D$135)),"")</f>
        <v>0</v>
      </c>
      <c r="F29" s="154" cm="1">
        <f t="array" ref="F29">IFERROR(_xlfn._xlws.FILTER(Kopsavilkums!$N$10:$N$135,(A29=Kopsavilkums!$A$10:$A$135)*(B29=Kopsavilkums!$B$10:$B$135)*(D29=Kopsavilkums!$D$10:$D$135)),"")</f>
        <v>0</v>
      </c>
      <c r="G29" s="155" cm="1">
        <f t="array" aca="1" ref="G29" ca="1">IF(SUM(F$9:F$500)=0,0,IF(E29=0,COUNTIFS(E:E,"A")+2,IFERROR(_xlfn._xlws.FILTER(Kopsavilkums!$O$10:$O$135,(A29=Kopsavilkums!$A$10:$A$135)*(B29=Kopsavilkums!$B$10:$B$135)*(D29=Kopsavilkums!$D$10:$D$135)),"")))</f>
        <v>0</v>
      </c>
      <c r="H29" s="109" cm="1">
        <f t="array" ref="H29">IFERROR(_xlfn._xlws.FILTER(Kopsavilkums!$P$10:$P$135,(A29=Kopsavilkums!$A$10:$A$135)*(B29=Kopsavilkums!$B$10:$B$135)*(D29=Kopsavilkums!$D$10:$D$135)),"")</f>
        <v>0</v>
      </c>
      <c r="I29" s="154" cm="1">
        <f t="array" ref="I29">IFERROR(_xlfn._xlws.FILTER(Kopsavilkums!$Q$10:$Q$135,(A29=Kopsavilkums!$A$10:$A$135)*(B29=Kopsavilkums!$B$10:$B$135)*(D29=Kopsavilkums!$D$10:$D$135)),"")</f>
        <v>0</v>
      </c>
      <c r="J29" s="155" cm="1">
        <f t="array" aca="1" ref="J29" ca="1">IF(SUM(I$9:I$500)=0,0,IF(H29=0,COUNTIFS(H:H,"A")+2,IFERROR(_xlfn._xlws.FILTER(Kopsavilkums!$R$10:$R$135,(A29=Kopsavilkums!$A$10:$A$135)*(B29=Kopsavilkums!$B$10:$B$135)*(D29=Kopsavilkums!$D$10:$D$135)),"")))</f>
        <v>0</v>
      </c>
      <c r="K29" s="156">
        <f t="shared" si="0"/>
        <v>0</v>
      </c>
      <c r="L29" s="271">
        <f t="shared" ca="1" si="1"/>
        <v>0</v>
      </c>
      <c r="M29" s="68" t="str">
        <f t="shared" ca="1" si="2"/>
        <v/>
      </c>
    </row>
    <row r="30" spans="1:13" ht="14.25" customHeight="1" x14ac:dyDescent="0.15">
      <c r="A30" s="164">
        <f>Kopsavilkums!A54</f>
        <v>8</v>
      </c>
      <c r="B30" s="164">
        <f>Kopsavilkums!B54</f>
        <v>3</v>
      </c>
      <c r="C30" s="163" t="str" cm="1">
        <f t="array" ref="C30">IFERROR(_xlfn.UNIQUE(_xlfn._xlws.FILTER(Kopsavilkums!$C$10:$C$135,(A30=Kopsavilkums!$A$10:$A$135))),"")</f>
        <v>CMS</v>
      </c>
      <c r="D30" s="153" t="str" cm="1">
        <f t="array" ref="D30">IFERROR(_xlfn._xlws.FILTER(Kopsavilkums!$D$10:$D$135,(A30=Kopsavilkums!$A$10:$A$135)*(B30=Kopsavilkums!$B$10:$B$135)),"")</f>
        <v>Andrejs Aleksējevs</v>
      </c>
      <c r="E30" s="108" cm="1">
        <f t="array" ref="E30">IFERROR(_xlfn._xlws.FILTER(Kopsavilkums!$M$10:$M$135,(A30=Kopsavilkums!$A$10:$A$135)*(B30=Kopsavilkums!$B$10:$B$135)*(D30=Kopsavilkums!$D$10:$D$135)),"")</f>
        <v>0</v>
      </c>
      <c r="F30" s="154" cm="1">
        <f t="array" ref="F30">IFERROR(_xlfn._xlws.FILTER(Kopsavilkums!$N$10:$N$135,(A30=Kopsavilkums!$A$10:$A$135)*(B30=Kopsavilkums!$B$10:$B$135)*(D30=Kopsavilkums!$D$10:$D$135)),"")</f>
        <v>0</v>
      </c>
      <c r="G30" s="155" cm="1">
        <f t="array" aca="1" ref="G30" ca="1">IF(SUM(F$9:F$500)=0,0,IF(E30=0,COUNTIFS(E:E,"A")+2,IFERROR(_xlfn._xlws.FILTER(Kopsavilkums!$O$10:$O$135,(A30=Kopsavilkums!$A$10:$A$135)*(B30=Kopsavilkums!$B$10:$B$135)*(D30=Kopsavilkums!$D$10:$D$135)),"")))</f>
        <v>0</v>
      </c>
      <c r="H30" s="109" cm="1">
        <f t="array" ref="H30">IFERROR(_xlfn._xlws.FILTER(Kopsavilkums!$P$10:$P$135,(A30=Kopsavilkums!$A$10:$A$135)*(B30=Kopsavilkums!$B$10:$B$135)*(D30=Kopsavilkums!$D$10:$D$135)),"")</f>
        <v>0</v>
      </c>
      <c r="I30" s="154" cm="1">
        <f t="array" ref="I30">IFERROR(_xlfn._xlws.FILTER(Kopsavilkums!$Q$10:$Q$135,(A30=Kopsavilkums!$A$10:$A$135)*(B30=Kopsavilkums!$B$10:$B$135)*(D30=Kopsavilkums!$D$10:$D$135)),"")</f>
        <v>0</v>
      </c>
      <c r="J30" s="155" cm="1">
        <f t="array" aca="1" ref="J30" ca="1">IF(SUM(I$9:I$500)=0,0,IF(H30=0,COUNTIFS(H:H,"A")+2,IFERROR(_xlfn._xlws.FILTER(Kopsavilkums!$R$10:$R$135,(A30=Kopsavilkums!$A$10:$A$135)*(B30=Kopsavilkums!$B$10:$B$135)*(D30=Kopsavilkums!$D$10:$D$135)),"")))</f>
        <v>0</v>
      </c>
      <c r="K30" s="156">
        <f t="shared" si="0"/>
        <v>0</v>
      </c>
      <c r="L30" s="271">
        <f t="shared" ca="1" si="1"/>
        <v>0</v>
      </c>
      <c r="M30" s="68" t="str">
        <f t="shared" ca="1" si="2"/>
        <v/>
      </c>
    </row>
    <row r="31" spans="1:13" ht="14.25" customHeight="1" x14ac:dyDescent="0.15">
      <c r="A31" s="164">
        <f>Kopsavilkums!A78</f>
        <v>0</v>
      </c>
      <c r="B31" s="164">
        <f>Kopsavilkums!B78</f>
        <v>0</v>
      </c>
      <c r="C31" s="163" cm="1">
        <f t="array" ref="C31">IFERROR(_xlfn.UNIQUE(_xlfn._xlws.FILTER(Kopsavilkums!$C$10:$C$135,(A31=Kopsavilkums!$A$10:$A$135))),"")</f>
        <v>0</v>
      </c>
      <c r="D31" s="153" t="e" cm="1" vm="1">
        <f t="array" aca="1" ref="D31" ca="1">IFERROR(_xlfn._xlws.FILTER(Kopsavilkums!$D$10:$D$135,(A31=Kopsavilkums!$A$10:$A$135)*(B31=Kopsavilkums!$B$10:$B$135)),"")</f>
        <v>#VALUE!</v>
      </c>
      <c r="E31" s="108" t="str" cm="1">
        <f t="array" aca="1" ref="E31" ca="1">IFERROR(_xlfn._xlws.FILTER(Kopsavilkums!$M$10:$M$135,(A31=Kopsavilkums!$A$10:$A$135)*(B31=Kopsavilkums!$B$10:$B$135)*(D31=Kopsavilkums!$D$10:$D$135)),"")</f>
        <v/>
      </c>
      <c r="F31" s="154" t="str" cm="1">
        <f t="array" aca="1" ref="F31" ca="1">IFERROR(_xlfn._xlws.FILTER(Kopsavilkums!$N$10:$N$135,(A31=Kopsavilkums!$A$10:$A$135)*(B31=Kopsavilkums!$B$10:$B$135)*(D31=Kopsavilkums!$D$10:$D$135)),"")</f>
        <v/>
      </c>
      <c r="G31" s="155" cm="1">
        <f t="array" aca="1" ref="G31" ca="1">IF(SUM(F$9:F$500)=0,0,IF(E31=0,COUNTIFS(E:E,"A")+2,IFERROR(_xlfn._xlws.FILTER(Kopsavilkums!$O$10:$O$135,(A31=Kopsavilkums!$A$10:$A$135)*(B31=Kopsavilkums!$B$10:$B$135)*(D31=Kopsavilkums!$D$10:$D$135)),"")))</f>
        <v>0</v>
      </c>
      <c r="H31" s="109" t="str" cm="1">
        <f t="array" aca="1" ref="H31" ca="1">IFERROR(_xlfn._xlws.FILTER(Kopsavilkums!$P$10:$P$135,(A31=Kopsavilkums!$A$10:$A$135)*(B31=Kopsavilkums!$B$10:$B$135)*(D31=Kopsavilkums!$D$10:$D$135)),"")</f>
        <v/>
      </c>
      <c r="I31" s="154" t="str" cm="1">
        <f t="array" aca="1" ref="I31" ca="1">IFERROR(_xlfn._xlws.FILTER(Kopsavilkums!$Q$10:$Q$135,(A31=Kopsavilkums!$A$10:$A$135)*(B31=Kopsavilkums!$B$10:$B$135)*(D31=Kopsavilkums!$D$10:$D$135)),"")</f>
        <v/>
      </c>
      <c r="J31" s="155" cm="1">
        <f t="array" aca="1" ref="J31" ca="1">IF(SUM(I$9:I$500)=0,0,IF(H31=0,COUNTIFS(H:H,"A")+2,IFERROR(_xlfn._xlws.FILTER(Kopsavilkums!$R$10:$R$135,(A31=Kopsavilkums!$A$10:$A$135)*(B31=Kopsavilkums!$B$10:$B$135)*(D31=Kopsavilkums!$D$10:$D$135)),"")))</f>
        <v>0</v>
      </c>
      <c r="K31" s="156">
        <f t="shared" ca="1" si="0"/>
        <v>0</v>
      </c>
      <c r="L31" s="271">
        <f t="shared" ca="1" si="1"/>
        <v>0</v>
      </c>
      <c r="M31" s="68" t="str">
        <f t="shared" ca="1" si="2"/>
        <v/>
      </c>
    </row>
    <row r="32" spans="1:13" ht="14.25" customHeight="1" x14ac:dyDescent="0.15">
      <c r="A32" s="164">
        <f>Kopsavilkums!A47</f>
        <v>7</v>
      </c>
      <c r="B32" s="164">
        <f>Kopsavilkums!B47</f>
        <v>2</v>
      </c>
      <c r="C32" s="163" t="str" cm="1">
        <f t="array" ref="C32">IFERROR(_xlfn.UNIQUE(_xlfn._xlws.FILTER(Kopsavilkums!$C$10:$C$135,(A32=Kopsavilkums!$A$10:$A$135))),"")</f>
        <v>LIARPS</v>
      </c>
      <c r="D32" s="153" t="str" cm="1">
        <f t="array" ref="D32">IFERROR(_xlfn._xlws.FILTER(Kopsavilkums!$D$10:$D$135,(A32=Kopsavilkums!$A$10:$A$135)*(B32=Kopsavilkums!$B$10:$B$135)),"")</f>
        <v>Aldis Voits</v>
      </c>
      <c r="E32" s="108" cm="1">
        <f t="array" ref="E32">IFERROR(_xlfn._xlws.FILTER(Kopsavilkums!$M$10:$M$135,(A32=Kopsavilkums!$A$10:$A$135)*(B32=Kopsavilkums!$B$10:$B$135)*(D32=Kopsavilkums!$D$10:$D$135)),"")</f>
        <v>0</v>
      </c>
      <c r="F32" s="154" cm="1">
        <f t="array" ref="F32">IFERROR(_xlfn._xlws.FILTER(Kopsavilkums!$N$10:$N$135,(A32=Kopsavilkums!$A$10:$A$135)*(B32=Kopsavilkums!$B$10:$B$135)*(D32=Kopsavilkums!$D$10:$D$135)),"")</f>
        <v>0</v>
      </c>
      <c r="G32" s="155" cm="1">
        <f t="array" aca="1" ref="G32" ca="1">IF(SUM(F$9:F$500)=0,0,IF(E32=0,COUNTIFS(E:E,"A")+2,IFERROR(_xlfn._xlws.FILTER(Kopsavilkums!$O$10:$O$135,(A32=Kopsavilkums!$A$10:$A$135)*(B32=Kopsavilkums!$B$10:$B$135)*(D32=Kopsavilkums!$D$10:$D$135)),"")))</f>
        <v>0</v>
      </c>
      <c r="H32" s="109" cm="1">
        <f t="array" ref="H32">IFERROR(_xlfn._xlws.FILTER(Kopsavilkums!$P$10:$P$135,(A32=Kopsavilkums!$A$10:$A$135)*(B32=Kopsavilkums!$B$10:$B$135)*(D32=Kopsavilkums!$D$10:$D$135)),"")</f>
        <v>0</v>
      </c>
      <c r="I32" s="154" cm="1">
        <f t="array" ref="I32">IFERROR(_xlfn._xlws.FILTER(Kopsavilkums!$Q$10:$Q$135,(A32=Kopsavilkums!$A$10:$A$135)*(B32=Kopsavilkums!$B$10:$B$135)*(D32=Kopsavilkums!$D$10:$D$135)),"")</f>
        <v>0</v>
      </c>
      <c r="J32" s="155" cm="1">
        <f t="array" aca="1" ref="J32" ca="1">IF(SUM(I$9:I$500)=0,0,IF(H32=0,COUNTIFS(H:H,"A")+2,IFERROR(_xlfn._xlws.FILTER(Kopsavilkums!$R$10:$R$135,(A32=Kopsavilkums!$A$10:$A$135)*(B32=Kopsavilkums!$B$10:$B$135)*(D32=Kopsavilkums!$D$10:$D$135)),"")))</f>
        <v>0</v>
      </c>
      <c r="K32" s="156">
        <f t="shared" si="0"/>
        <v>0</v>
      </c>
      <c r="L32" s="271">
        <f t="shared" ca="1" si="1"/>
        <v>0</v>
      </c>
      <c r="M32" s="68" t="str">
        <f t="shared" ca="1" si="2"/>
        <v/>
      </c>
    </row>
    <row r="33" spans="1:13" ht="14.25" customHeight="1" x14ac:dyDescent="0.15">
      <c r="A33" s="164">
        <f>Kopsavilkums!A16</f>
        <v>2</v>
      </c>
      <c r="B33" s="164">
        <f>Kopsavilkums!B16</f>
        <v>1</v>
      </c>
      <c r="C33" s="163" t="str" cm="1">
        <f t="array" ref="C33">IFERROR(_xlfn.UNIQUE(_xlfn._xlws.FILTER(Kopsavilkums!$C$10:$C$135,(A33=Kopsavilkums!$A$10:$A$135))),"")</f>
        <v>Mēs Zivīm</v>
      </c>
      <c r="D33" s="153" t="str" cm="1">
        <f t="array" ref="D33">IFERROR(_xlfn._xlws.FILTER(Kopsavilkums!$D$10:$D$135,(A33=Kopsavilkums!$A$10:$A$135)*(B33=Kopsavilkums!$B$10:$B$135)),"")</f>
        <v>Aldis Kalvāns</v>
      </c>
      <c r="E33" s="108" cm="1">
        <f t="array" ref="E33">IFERROR(_xlfn._xlws.FILTER(Kopsavilkums!$M$10:$M$135,(A33=Kopsavilkums!$A$10:$A$135)*(B33=Kopsavilkums!$B$10:$B$135)*(D33=Kopsavilkums!$D$10:$D$135)),"")</f>
        <v>0</v>
      </c>
      <c r="F33" s="154" cm="1">
        <f t="array" ref="F33">IFERROR(_xlfn._xlws.FILTER(Kopsavilkums!$N$10:$N$135,(A33=Kopsavilkums!$A$10:$A$135)*(B33=Kopsavilkums!$B$10:$B$135)*(D33=Kopsavilkums!$D$10:$D$135)),"")</f>
        <v>0</v>
      </c>
      <c r="G33" s="155" cm="1">
        <f t="array" aca="1" ref="G33" ca="1">IF(SUM(F$9:F$500)=0,0,IF(E33=0,COUNTIFS(E:E,"A")+2,IFERROR(_xlfn._xlws.FILTER(Kopsavilkums!$O$10:$O$135,(A33=Kopsavilkums!$A$10:$A$135)*(B33=Kopsavilkums!$B$10:$B$135)*(D33=Kopsavilkums!$D$10:$D$135)),"")))</f>
        <v>0</v>
      </c>
      <c r="H33" s="109" cm="1">
        <f t="array" ref="H33">IFERROR(_xlfn._xlws.FILTER(Kopsavilkums!$P$10:$P$135,(A33=Kopsavilkums!$A$10:$A$135)*(B33=Kopsavilkums!$B$10:$B$135)*(D33=Kopsavilkums!$D$10:$D$135)),"")</f>
        <v>0</v>
      </c>
      <c r="I33" s="154" cm="1">
        <f t="array" ref="I33">IFERROR(_xlfn._xlws.FILTER(Kopsavilkums!$Q$10:$Q$135,(A33=Kopsavilkums!$A$10:$A$135)*(B33=Kopsavilkums!$B$10:$B$135)*(D33=Kopsavilkums!$D$10:$D$135)),"")</f>
        <v>0</v>
      </c>
      <c r="J33" s="155" cm="1">
        <f t="array" aca="1" ref="J33" ca="1">IF(SUM(I$9:I$500)=0,0,IF(H33=0,COUNTIFS(H:H,"A")+2,IFERROR(_xlfn._xlws.FILTER(Kopsavilkums!$R$10:$R$135,(A33=Kopsavilkums!$A$10:$A$135)*(B33=Kopsavilkums!$B$10:$B$135)*(D33=Kopsavilkums!$D$10:$D$135)),"")))</f>
        <v>0</v>
      </c>
      <c r="K33" s="156">
        <f t="shared" si="0"/>
        <v>0</v>
      </c>
      <c r="L33" s="271">
        <f t="shared" ca="1" si="1"/>
        <v>0</v>
      </c>
      <c r="M33" s="68" t="str">
        <f t="shared" ca="1" si="2"/>
        <v/>
      </c>
    </row>
    <row r="34" spans="1:13" ht="14.25" customHeight="1" x14ac:dyDescent="0.15">
      <c r="A34" s="164">
        <f>Kopsavilkums!A77</f>
        <v>0</v>
      </c>
      <c r="B34" s="164">
        <f>Kopsavilkums!B77</f>
        <v>0</v>
      </c>
      <c r="C34" s="163" cm="1">
        <f t="array" ref="C34">IFERROR(_xlfn.UNIQUE(_xlfn._xlws.FILTER(Kopsavilkums!$C$10:$C$135,(A34=Kopsavilkums!$A$10:$A$135))),"")</f>
        <v>0</v>
      </c>
      <c r="D34" s="153" t="e" cm="1" vm="1">
        <f t="array" aca="1" ref="D34" ca="1">IFERROR(_xlfn._xlws.FILTER(Kopsavilkums!$D$10:$D$135,(A34=Kopsavilkums!$A$10:$A$135)*(B34=Kopsavilkums!$B$10:$B$135)),"")</f>
        <v>#VALUE!</v>
      </c>
      <c r="E34" s="108" t="str" cm="1">
        <f t="array" aca="1" ref="E34" ca="1">IFERROR(_xlfn._xlws.FILTER(Kopsavilkums!$M$10:$M$135,(A34=Kopsavilkums!$A$10:$A$135)*(B34=Kopsavilkums!$B$10:$B$135)*(D34=Kopsavilkums!$D$10:$D$135)),"")</f>
        <v/>
      </c>
      <c r="F34" s="154" t="str" cm="1">
        <f t="array" aca="1" ref="F34" ca="1">IFERROR(_xlfn._xlws.FILTER(Kopsavilkums!$N$10:$N$135,(A34=Kopsavilkums!$A$10:$A$135)*(B34=Kopsavilkums!$B$10:$B$135)*(D34=Kopsavilkums!$D$10:$D$135)),"")</f>
        <v/>
      </c>
      <c r="G34" s="155" cm="1">
        <f t="array" aca="1" ref="G34" ca="1">IF(SUM(F$9:F$500)=0,0,IF(E34=0,COUNTIFS(E:E,"A")+2,IFERROR(_xlfn._xlws.FILTER(Kopsavilkums!$O$10:$O$135,(A34=Kopsavilkums!$A$10:$A$135)*(B34=Kopsavilkums!$B$10:$B$135)*(D34=Kopsavilkums!$D$10:$D$135)),"")))</f>
        <v>0</v>
      </c>
      <c r="H34" s="109" t="str" cm="1">
        <f t="array" aca="1" ref="H34" ca="1">IFERROR(_xlfn._xlws.FILTER(Kopsavilkums!$P$10:$P$135,(A34=Kopsavilkums!$A$10:$A$135)*(B34=Kopsavilkums!$B$10:$B$135)*(D34=Kopsavilkums!$D$10:$D$135)),"")</f>
        <v/>
      </c>
      <c r="I34" s="154" t="str" cm="1">
        <f t="array" aca="1" ref="I34" ca="1">IFERROR(_xlfn._xlws.FILTER(Kopsavilkums!$Q$10:$Q$135,(A34=Kopsavilkums!$A$10:$A$135)*(B34=Kopsavilkums!$B$10:$B$135)*(D34=Kopsavilkums!$D$10:$D$135)),"")</f>
        <v/>
      </c>
      <c r="J34" s="155" cm="1">
        <f t="array" aca="1" ref="J34" ca="1">IF(SUM(I$9:I$500)=0,0,IF(H34=0,COUNTIFS(H:H,"A")+2,IFERROR(_xlfn._xlws.FILTER(Kopsavilkums!$R$10:$R$135,(A34=Kopsavilkums!$A$10:$A$135)*(B34=Kopsavilkums!$B$10:$B$135)*(D34=Kopsavilkums!$D$10:$D$135)),"")))</f>
        <v>0</v>
      </c>
      <c r="K34" s="156">
        <f t="shared" ca="1" si="0"/>
        <v>0</v>
      </c>
      <c r="L34" s="271">
        <f t="shared" ca="1" si="1"/>
        <v>0</v>
      </c>
      <c r="M34" s="68" t="str">
        <f t="shared" ca="1" si="2"/>
        <v/>
      </c>
    </row>
    <row r="35" spans="1:13" ht="14.25" customHeight="1" x14ac:dyDescent="0.15">
      <c r="A35" s="164">
        <f>Kopsavilkums!A10</f>
        <v>1</v>
      </c>
      <c r="B35" s="164">
        <f>Kopsavilkums!B10</f>
        <v>1</v>
      </c>
      <c r="C35" s="163" t="str" cm="1">
        <f t="array" ref="C35">IFERROR(_xlfn.UNIQUE(_xlfn._xlws.FILTER(Kopsavilkums!$C$10:$C$135,(A35=Kopsavilkums!$A$10:$A$135))),"")</f>
        <v>OK cope sport/ Groundbaits</v>
      </c>
      <c r="D35" s="153" t="str" cm="1">
        <f t="array" ref="D35">IFERROR(_xlfn._xlws.FILTER(Kopsavilkums!$D$10:$D$135,(A35=Kopsavilkums!$A$10:$A$135)*(B35=Kopsavilkums!$B$10:$B$135)),"")</f>
        <v>Krišjānis Lisovskis</v>
      </c>
      <c r="E35" s="108" cm="1">
        <f t="array" ref="E35">IFERROR(_xlfn._xlws.FILTER(Kopsavilkums!$M$10:$M$135,(A35=Kopsavilkums!$A$10:$A$135)*(B35=Kopsavilkums!$B$10:$B$135)*(D35=Kopsavilkums!$D$10:$D$135)),"")</f>
        <v>0</v>
      </c>
      <c r="F35" s="154" cm="1">
        <f t="array" ref="F35">IFERROR(_xlfn._xlws.FILTER(Kopsavilkums!$N$10:$N$135,(A35=Kopsavilkums!$A$10:$A$135)*(B35=Kopsavilkums!$B$10:$B$135)*(D35=Kopsavilkums!$D$10:$D$135)),"")</f>
        <v>0</v>
      </c>
      <c r="G35" s="155" cm="1">
        <f t="array" aca="1" ref="G35" ca="1">IF(SUM(F$9:F$500)=0,0,IF(E35=0,COUNTIFS(E:E,"A")+2,IFERROR(_xlfn._xlws.FILTER(Kopsavilkums!$O$10:$O$135,(A35=Kopsavilkums!$A$10:$A$135)*(B35=Kopsavilkums!$B$10:$B$135)*(D35=Kopsavilkums!$D$10:$D$135)),"")))</f>
        <v>0</v>
      </c>
      <c r="H35" s="109" cm="1">
        <f t="array" ref="H35">IFERROR(_xlfn._xlws.FILTER(Kopsavilkums!$P$10:$P$135,(A35=Kopsavilkums!$A$10:$A$135)*(B35=Kopsavilkums!$B$10:$B$135)*(D35=Kopsavilkums!$D$10:$D$135)),"")</f>
        <v>0</v>
      </c>
      <c r="I35" s="154" cm="1">
        <f t="array" ref="I35">IFERROR(_xlfn._xlws.FILTER(Kopsavilkums!$Q$10:$Q$135,(A35=Kopsavilkums!$A$10:$A$135)*(B35=Kopsavilkums!$B$10:$B$135)*(D35=Kopsavilkums!$D$10:$D$135)),"")</f>
        <v>0</v>
      </c>
      <c r="J35" s="155" cm="1">
        <f t="array" aca="1" ref="J35" ca="1">IF(SUM(I$9:I$500)=0,0,IF(H35=0,COUNTIFS(H:H,"A")+2,IFERROR(_xlfn._xlws.FILTER(Kopsavilkums!$R$10:$R$135,(A35=Kopsavilkums!$A$10:$A$135)*(B35=Kopsavilkums!$B$10:$B$135)*(D35=Kopsavilkums!$D$10:$D$135)),"")))</f>
        <v>0</v>
      </c>
      <c r="K35" s="156">
        <f t="shared" si="0"/>
        <v>0</v>
      </c>
      <c r="L35" s="271">
        <f t="shared" ca="1" si="1"/>
        <v>0</v>
      </c>
      <c r="M35" s="68" t="str">
        <f t="shared" ca="1" si="2"/>
        <v/>
      </c>
    </row>
    <row r="36" spans="1:13" ht="14.25" customHeight="1" x14ac:dyDescent="0.15">
      <c r="A36" s="164">
        <f>Kopsavilkums!A100</f>
        <v>0</v>
      </c>
      <c r="B36" s="164">
        <f>Kopsavilkums!B100</f>
        <v>0</v>
      </c>
      <c r="C36" s="163" cm="1">
        <f t="array" ref="C36">IFERROR(_xlfn.UNIQUE(_xlfn._xlws.FILTER(Kopsavilkums!$C$10:$C$135,(A36=Kopsavilkums!$A$10:$A$135))),"")</f>
        <v>0</v>
      </c>
      <c r="D36" s="153" t="e" cm="1" vm="1">
        <f t="array" aca="1" ref="D36" ca="1">IFERROR(_xlfn._xlws.FILTER(Kopsavilkums!$D$10:$D$135,(A36=Kopsavilkums!$A$10:$A$135)*(B36=Kopsavilkums!$B$10:$B$135)),"")</f>
        <v>#VALUE!</v>
      </c>
      <c r="E36" s="108" t="str" cm="1">
        <f t="array" aca="1" ref="E36" ca="1">IFERROR(_xlfn._xlws.FILTER(Kopsavilkums!$M$10:$M$135,(A36=Kopsavilkums!$A$10:$A$135)*(B36=Kopsavilkums!$B$10:$B$135)*(D36=Kopsavilkums!$D$10:$D$135)),"")</f>
        <v/>
      </c>
      <c r="F36" s="154" t="str" cm="1">
        <f t="array" aca="1" ref="F36" ca="1">IFERROR(_xlfn._xlws.FILTER(Kopsavilkums!$N$10:$N$135,(A36=Kopsavilkums!$A$10:$A$135)*(B36=Kopsavilkums!$B$10:$B$135)*(D36=Kopsavilkums!$D$10:$D$135)),"")</f>
        <v/>
      </c>
      <c r="G36" s="155" cm="1">
        <f t="array" aca="1" ref="G36" ca="1">IF(SUM(F$9:F$500)=0,0,IF(E36=0,COUNTIFS(E:E,"A")+2,IFERROR(_xlfn._xlws.FILTER(Kopsavilkums!$O$10:$O$135,(A36=Kopsavilkums!$A$10:$A$135)*(B36=Kopsavilkums!$B$10:$B$135)*(D36=Kopsavilkums!$D$10:$D$135)),"")))</f>
        <v>0</v>
      </c>
      <c r="H36" s="109" t="str" cm="1">
        <f t="array" aca="1" ref="H36" ca="1">IFERROR(_xlfn._xlws.FILTER(Kopsavilkums!$P$10:$P$135,(A36=Kopsavilkums!$A$10:$A$135)*(B36=Kopsavilkums!$B$10:$B$135)*(D36=Kopsavilkums!$D$10:$D$135)),"")</f>
        <v/>
      </c>
      <c r="I36" s="154" t="str" cm="1">
        <f t="array" aca="1" ref="I36" ca="1">IFERROR(_xlfn._xlws.FILTER(Kopsavilkums!$Q$10:$Q$135,(A36=Kopsavilkums!$A$10:$A$135)*(B36=Kopsavilkums!$B$10:$B$135)*(D36=Kopsavilkums!$D$10:$D$135)),"")</f>
        <v/>
      </c>
      <c r="J36" s="155" cm="1">
        <f t="array" aca="1" ref="J36" ca="1">IF(SUM(I$9:I$500)=0,0,IF(H36=0,COUNTIFS(H:H,"A")+2,IFERROR(_xlfn._xlws.FILTER(Kopsavilkums!$R$10:$R$135,(A36=Kopsavilkums!$A$10:$A$135)*(B36=Kopsavilkums!$B$10:$B$135)*(D36=Kopsavilkums!$D$10:$D$135)),"")))</f>
        <v>0</v>
      </c>
      <c r="K36" s="156">
        <f t="shared" ca="1" si="0"/>
        <v>0</v>
      </c>
      <c r="L36" s="271">
        <f t="shared" ca="1" si="1"/>
        <v>0</v>
      </c>
      <c r="M36" s="68" t="str">
        <f t="shared" ca="1" si="2"/>
        <v/>
      </c>
    </row>
    <row r="37" spans="1:13" ht="14.25" customHeight="1" x14ac:dyDescent="0.15">
      <c r="A37" s="164">
        <f>Kopsavilkums!A23</f>
        <v>3</v>
      </c>
      <c r="B37" s="164">
        <f>Kopsavilkums!B23</f>
        <v>2</v>
      </c>
      <c r="C37" s="163" t="str" cm="1">
        <f t="array" ref="C37">IFERROR(_xlfn.UNIQUE(_xlfn._xlws.FILTER(Kopsavilkums!$C$10:$C$135,(A37=Kopsavilkums!$A$10:$A$135))),"")</f>
        <v>Makšķerlietas.lv/Ziemeļnieki</v>
      </c>
      <c r="D37" s="153" t="str" cm="1">
        <f t="array" ref="D37">IFERROR(_xlfn._xlws.FILTER(Kopsavilkums!$D$10:$D$135,(A37=Kopsavilkums!$A$10:$A$135)*(B37=Kopsavilkums!$B$10:$B$135)),"")</f>
        <v>Jānis Štrauss</v>
      </c>
      <c r="E37" s="108" cm="1">
        <f t="array" ref="E37">IFERROR(_xlfn._xlws.FILTER(Kopsavilkums!$M$10:$M$135,(A37=Kopsavilkums!$A$10:$A$135)*(B37=Kopsavilkums!$B$10:$B$135)*(D37=Kopsavilkums!$D$10:$D$135)),"")</f>
        <v>0</v>
      </c>
      <c r="F37" s="154" cm="1">
        <f t="array" ref="F37">IFERROR(_xlfn._xlws.FILTER(Kopsavilkums!$N$10:$N$135,(A37=Kopsavilkums!$A$10:$A$135)*(B37=Kopsavilkums!$B$10:$B$135)*(D37=Kopsavilkums!$D$10:$D$135)),"")</f>
        <v>0</v>
      </c>
      <c r="G37" s="155" cm="1">
        <f t="array" aca="1" ref="G37" ca="1">IF(SUM(F$9:F$500)=0,0,IF(E37=0,COUNTIFS(E:E,"A")+2,IFERROR(_xlfn._xlws.FILTER(Kopsavilkums!$O$10:$O$135,(A37=Kopsavilkums!$A$10:$A$135)*(B37=Kopsavilkums!$B$10:$B$135)*(D37=Kopsavilkums!$D$10:$D$135)),"")))</f>
        <v>0</v>
      </c>
      <c r="H37" s="109" cm="1">
        <f t="array" ref="H37">IFERROR(_xlfn._xlws.FILTER(Kopsavilkums!$P$10:$P$135,(A37=Kopsavilkums!$A$10:$A$135)*(B37=Kopsavilkums!$B$10:$B$135)*(D37=Kopsavilkums!$D$10:$D$135)),"")</f>
        <v>0</v>
      </c>
      <c r="I37" s="154" cm="1">
        <f t="array" ref="I37">IFERROR(_xlfn._xlws.FILTER(Kopsavilkums!$Q$10:$Q$135,(A37=Kopsavilkums!$A$10:$A$135)*(B37=Kopsavilkums!$B$10:$B$135)*(D37=Kopsavilkums!$D$10:$D$135)),"")</f>
        <v>0</v>
      </c>
      <c r="J37" s="155" cm="1">
        <f t="array" aca="1" ref="J37" ca="1">IF(SUM(I$9:I$500)=0,0,IF(H37=0,COUNTIFS(H:H,"A")+2,IFERROR(_xlfn._xlws.FILTER(Kopsavilkums!$R$10:$R$135,(A37=Kopsavilkums!$A$10:$A$135)*(B37=Kopsavilkums!$B$10:$B$135)*(D37=Kopsavilkums!$D$10:$D$135)),"")))</f>
        <v>0</v>
      </c>
      <c r="K37" s="156">
        <f t="shared" si="0"/>
        <v>0</v>
      </c>
      <c r="L37" s="271">
        <f t="shared" ca="1" si="1"/>
        <v>0</v>
      </c>
      <c r="M37" s="68" t="str">
        <f t="shared" ca="1" si="2"/>
        <v/>
      </c>
    </row>
    <row r="38" spans="1:13" ht="14.25" customHeight="1" x14ac:dyDescent="0.15">
      <c r="A38" s="286">
        <f>Kopsavilkums!A64</f>
        <v>10</v>
      </c>
      <c r="B38" s="286">
        <f>Kopsavilkums!B64</f>
        <v>1</v>
      </c>
      <c r="C38" s="287" t="str" cm="1">
        <f t="array" ref="C38">IFERROR(_xlfn.UNIQUE(_xlfn._xlws.FILTER(Kopsavilkums!$C$10:$C$135,(A38=Kopsavilkums!$A$10:$A$135))),"")</f>
        <v>Vidzemes Klaidoņi</v>
      </c>
      <c r="D38" s="288" t="str" cm="1">
        <f t="array" ref="D38">IFERROR(_xlfn._xlws.FILTER(Kopsavilkums!$D$10:$D$135,(A38=Kopsavilkums!$A$10:$A$135)*(B38=Kopsavilkums!$B$10:$B$135)),"")</f>
        <v>Kirils Morozovs</v>
      </c>
      <c r="E38" s="289" cm="1">
        <f t="array" ref="E38">IFERROR(_xlfn._xlws.FILTER(Kopsavilkums!$M$10:$M$135,(A38=Kopsavilkums!$A$10:$A$135)*(B38=Kopsavilkums!$B$10:$B$135)*(D38=Kopsavilkums!$D$10:$D$135)),"")</f>
        <v>0</v>
      </c>
      <c r="F38" s="290" cm="1">
        <f t="array" ref="F38">IFERROR(_xlfn._xlws.FILTER(Kopsavilkums!$N$10:$N$135,(A38=Kopsavilkums!$A$10:$A$135)*(B38=Kopsavilkums!$B$10:$B$135)*(D38=Kopsavilkums!$D$10:$D$135)),"")</f>
        <v>0</v>
      </c>
      <c r="G38" s="291" cm="1">
        <f t="array" aca="1" ref="G38" ca="1">IF(SUM(F$9:F$500)=0,0,IF(E38=0,COUNTIFS(E:E,"A")+2,IFERROR(_xlfn._xlws.FILTER(Kopsavilkums!$O$10:$O$135,(A38=Kopsavilkums!$A$10:$A$135)*(B38=Kopsavilkums!$B$10:$B$135)*(D38=Kopsavilkums!$D$10:$D$135)),"")))</f>
        <v>0</v>
      </c>
      <c r="H38" s="292" cm="1">
        <f t="array" ref="H38">IFERROR(_xlfn._xlws.FILTER(Kopsavilkums!$P$10:$P$135,(A38=Kopsavilkums!$A$10:$A$135)*(B38=Kopsavilkums!$B$10:$B$135)*(D38=Kopsavilkums!$D$10:$D$135)),"")</f>
        <v>0</v>
      </c>
      <c r="I38" s="290" cm="1">
        <f t="array" ref="I38">IFERROR(_xlfn._xlws.FILTER(Kopsavilkums!$Q$10:$Q$135,(A38=Kopsavilkums!$A$10:$A$135)*(B38=Kopsavilkums!$B$10:$B$135)*(D38=Kopsavilkums!$D$10:$D$135)),"")</f>
        <v>0</v>
      </c>
      <c r="J38" s="291" cm="1">
        <f t="array" aca="1" ref="J38" ca="1">IF(SUM(I$9:I$500)=0,0,IF(H38=0,COUNTIFS(H:H,"A")+2,IFERROR(_xlfn._xlws.FILTER(Kopsavilkums!$R$10:$R$135,(A38=Kopsavilkums!$A$10:$A$135)*(B38=Kopsavilkums!$B$10:$B$135)*(D38=Kopsavilkums!$D$10:$D$135)),"")))</f>
        <v>0</v>
      </c>
      <c r="K38" s="293">
        <f t="shared" si="0"/>
        <v>0</v>
      </c>
      <c r="L38" s="294">
        <f t="shared" ca="1" si="1"/>
        <v>0</v>
      </c>
      <c r="M38" s="295" t="str">
        <f t="shared" ca="1" si="2"/>
        <v/>
      </c>
    </row>
    <row r="39" spans="1:13" ht="14.25" customHeight="1" x14ac:dyDescent="0.15">
      <c r="A39" s="164">
        <f>Kopsavilkums!A66</f>
        <v>10</v>
      </c>
      <c r="B39" s="164">
        <f>Kopsavilkums!B66</f>
        <v>3</v>
      </c>
      <c r="C39" s="297" t="str" cm="1">
        <f t="array" ref="C39">IFERROR(_xlfn.UNIQUE(_xlfn._xlws.FILTER(Kopsavilkums!$C$10:$C$135,(A39=Kopsavilkums!$A$10:$A$135))),"")</f>
        <v>Vidzemes Klaidoņi</v>
      </c>
      <c r="D39" s="298" t="str" cm="1">
        <f t="array" ref="D39">IFERROR(_xlfn._xlws.FILTER(Kopsavilkums!$D$10:$D$135,(A39=Kopsavilkums!$A$10:$A$135)*(B39=Kopsavilkums!$B$10:$B$135)),"")</f>
        <v>Rihards Evardsons</v>
      </c>
      <c r="E39" s="142" cm="1">
        <f t="array" ref="E39">IFERROR(_xlfn._xlws.FILTER(Kopsavilkums!$M$10:$M$135,(A39=Kopsavilkums!$A$10:$A$135)*(B39=Kopsavilkums!$B$10:$B$135)*(D39=Kopsavilkums!$D$10:$D$135)),"")</f>
        <v>0</v>
      </c>
      <c r="F39" s="299" cm="1">
        <f t="array" ref="F39">IFERROR(_xlfn._xlws.FILTER(Kopsavilkums!$N$10:$N$135,(A39=Kopsavilkums!$A$10:$A$135)*(B39=Kopsavilkums!$B$10:$B$135)*(D39=Kopsavilkums!$D$10:$D$135)),"")</f>
        <v>0</v>
      </c>
      <c r="G39" s="300" cm="1">
        <f t="array" aca="1" ref="G39" ca="1">IF(SUM(F$9:F$500)=0,0,IF(E39=0,COUNTIFS(E:E,"A")+2,IFERROR(_xlfn._xlws.FILTER(Kopsavilkums!$O$10:$O$135,(A39=Kopsavilkums!$A$10:$A$135)*(B39=Kopsavilkums!$B$10:$B$135)*(D39=Kopsavilkums!$D$10:$D$135)),"")))</f>
        <v>0</v>
      </c>
      <c r="H39" s="148" cm="1">
        <f t="array" ref="H39">IFERROR(_xlfn._xlws.FILTER(Kopsavilkums!$P$10:$P$135,(A39=Kopsavilkums!$A$10:$A$135)*(B39=Kopsavilkums!$B$10:$B$135)*(D39=Kopsavilkums!$D$10:$D$135)),"")</f>
        <v>0</v>
      </c>
      <c r="I39" s="299" cm="1">
        <f t="array" ref="I39">IFERROR(_xlfn._xlws.FILTER(Kopsavilkums!$Q$10:$Q$135,(A39=Kopsavilkums!$A$10:$A$135)*(B39=Kopsavilkums!$B$10:$B$135)*(D39=Kopsavilkums!$D$10:$D$135)),"")</f>
        <v>0</v>
      </c>
      <c r="J39" s="300" cm="1">
        <f t="array" aca="1" ref="J39" ca="1">IF(SUM(I$9:I$500)=0,0,IF(H39=0,COUNTIFS(H:H,"A")+2,IFERROR(_xlfn._xlws.FILTER(Kopsavilkums!$R$10:$R$135,(A39=Kopsavilkums!$A$10:$A$135)*(B39=Kopsavilkums!$B$10:$B$135)*(D39=Kopsavilkums!$D$10:$D$135)),"")))</f>
        <v>0</v>
      </c>
      <c r="K39" s="301">
        <f t="shared" si="0"/>
        <v>0</v>
      </c>
      <c r="L39" s="302">
        <f t="shared" ca="1" si="1"/>
        <v>0</v>
      </c>
      <c r="M39" s="303" t="str">
        <f t="shared" ca="1" si="2"/>
        <v/>
      </c>
    </row>
    <row r="40" spans="1:13" ht="14.25" customHeight="1" x14ac:dyDescent="0.15">
      <c r="A40" s="164">
        <f>Kopsavilkums!A34</f>
        <v>5</v>
      </c>
      <c r="B40" s="164">
        <f>Kopsavilkums!B34</f>
        <v>1</v>
      </c>
      <c r="C40" s="297" t="str" cm="1">
        <f t="array" ref="C40">IFERROR(_xlfn.UNIQUE(_xlfn._xlws.FILTER(Kopsavilkums!$C$10:$C$135,(A40=Kopsavilkums!$A$10:$A$135))),"")</f>
        <v>NGT Jēkabpils</v>
      </c>
      <c r="D40" s="298" t="str" cm="1">
        <f t="array" ref="D40">IFERROR(_xlfn._xlws.FILTER(Kopsavilkums!$D$10:$D$135,(A40=Kopsavilkums!$A$10:$A$135)*(B40=Kopsavilkums!$B$10:$B$135)),"")</f>
        <v>Jurģis Turkopolis</v>
      </c>
      <c r="E40" s="142" cm="1">
        <f t="array" ref="E40">IFERROR(_xlfn._xlws.FILTER(Kopsavilkums!$M$10:$M$135,(A40=Kopsavilkums!$A$10:$A$135)*(B40=Kopsavilkums!$B$10:$B$135)*(D40=Kopsavilkums!$D$10:$D$135)),"")</f>
        <v>0</v>
      </c>
      <c r="F40" s="299" cm="1">
        <f t="array" ref="F40">IFERROR(_xlfn._xlws.FILTER(Kopsavilkums!$N$10:$N$135,(A40=Kopsavilkums!$A$10:$A$135)*(B40=Kopsavilkums!$B$10:$B$135)*(D40=Kopsavilkums!$D$10:$D$135)),"")</f>
        <v>0</v>
      </c>
      <c r="G40" s="300" cm="1">
        <f t="array" aca="1" ref="G40" ca="1">IF(SUM(F$9:F$500)=0,0,IF(E40=0,COUNTIFS(E:E,"A")+2,IFERROR(_xlfn._xlws.FILTER(Kopsavilkums!$O$10:$O$135,(A40=Kopsavilkums!$A$10:$A$135)*(B40=Kopsavilkums!$B$10:$B$135)*(D40=Kopsavilkums!$D$10:$D$135)),"")))</f>
        <v>0</v>
      </c>
      <c r="H40" s="148" cm="1">
        <f t="array" ref="H40">IFERROR(_xlfn._xlws.FILTER(Kopsavilkums!$P$10:$P$135,(A40=Kopsavilkums!$A$10:$A$135)*(B40=Kopsavilkums!$B$10:$B$135)*(D40=Kopsavilkums!$D$10:$D$135)),"")</f>
        <v>0</v>
      </c>
      <c r="I40" s="299" cm="1">
        <f t="array" ref="I40">IFERROR(_xlfn._xlws.FILTER(Kopsavilkums!$Q$10:$Q$135,(A40=Kopsavilkums!$A$10:$A$135)*(B40=Kopsavilkums!$B$10:$B$135)*(D40=Kopsavilkums!$D$10:$D$135)),"")</f>
        <v>0</v>
      </c>
      <c r="J40" s="300" cm="1">
        <f t="array" aca="1" ref="J40" ca="1">IF(SUM(I$9:I$500)=0,0,IF(H40=0,COUNTIFS(H:H,"A")+2,IFERROR(_xlfn._xlws.FILTER(Kopsavilkums!$R$10:$R$135,(A40=Kopsavilkums!$A$10:$A$135)*(B40=Kopsavilkums!$B$10:$B$135)*(D40=Kopsavilkums!$D$10:$D$135)),"")))</f>
        <v>0</v>
      </c>
      <c r="K40" s="301">
        <f t="shared" si="0"/>
        <v>0</v>
      </c>
      <c r="L40" s="302">
        <f t="shared" ca="1" si="1"/>
        <v>0</v>
      </c>
      <c r="M40" s="303" t="str">
        <f t="shared" ca="1" si="2"/>
        <v/>
      </c>
    </row>
    <row r="41" spans="1:13" ht="14.25" customHeight="1" x14ac:dyDescent="0.15">
      <c r="A41" s="296">
        <f>Kopsavilkums!A19</f>
        <v>2</v>
      </c>
      <c r="B41" s="296">
        <f>Kopsavilkums!B19</f>
        <v>4</v>
      </c>
      <c r="C41" s="163" t="str" cm="1">
        <f t="array" ref="C41">IFERROR(_xlfn.UNIQUE(_xlfn._xlws.FILTER(Kopsavilkums!$C$10:$C$135,(A41=Kopsavilkums!$A$10:$A$135))),"")</f>
        <v>Mēs Zivīm</v>
      </c>
      <c r="D41" s="153" t="str" cm="1">
        <f t="array" ref="D41">IFERROR(_xlfn._xlws.FILTER(Kopsavilkums!$D$10:$D$135,(A41=Kopsavilkums!$A$10:$A$135)*(B41=Kopsavilkums!$B$10:$B$135)),"")</f>
        <v>Aidas Sunta</v>
      </c>
      <c r="E41" s="108" cm="1">
        <f t="array" ref="E41">IFERROR(_xlfn._xlws.FILTER(Kopsavilkums!$M$10:$M$135,(A41=Kopsavilkums!$A$10:$A$135)*(B41=Kopsavilkums!$B$10:$B$135)*(D41=Kopsavilkums!$D$10:$D$135)),"")</f>
        <v>0</v>
      </c>
      <c r="F41" s="154" cm="1">
        <f t="array" ref="F41">IFERROR(_xlfn._xlws.FILTER(Kopsavilkums!$N$10:$N$135,(A41=Kopsavilkums!$A$10:$A$135)*(B41=Kopsavilkums!$B$10:$B$135)*(D41=Kopsavilkums!$D$10:$D$135)),"")</f>
        <v>0</v>
      </c>
      <c r="G41" s="155" cm="1">
        <f t="array" aca="1" ref="G41" ca="1">IF(SUM(F$9:F$500)=0,0,IF(E41=0,COUNTIFS(E:E,"A")+2,IFERROR(_xlfn._xlws.FILTER(Kopsavilkums!$O$10:$O$135,(A41=Kopsavilkums!$A$10:$A$135)*(B41=Kopsavilkums!$B$10:$B$135)*(D41=Kopsavilkums!$D$10:$D$135)),"")))</f>
        <v>0</v>
      </c>
      <c r="H41" s="109" cm="1">
        <f t="array" ref="H41">IFERROR(_xlfn._xlws.FILTER(Kopsavilkums!$P$10:$P$135,(A41=Kopsavilkums!$A$10:$A$135)*(B41=Kopsavilkums!$B$10:$B$135)*(D41=Kopsavilkums!$D$10:$D$135)),"")</f>
        <v>0</v>
      </c>
      <c r="I41" s="154" cm="1">
        <f t="array" ref="I41">IFERROR(_xlfn._xlws.FILTER(Kopsavilkums!$Q$10:$Q$135,(A41=Kopsavilkums!$A$10:$A$135)*(B41=Kopsavilkums!$B$10:$B$135)*(D41=Kopsavilkums!$D$10:$D$135)),"")</f>
        <v>0</v>
      </c>
      <c r="J41" s="155" cm="1">
        <f t="array" aca="1" ref="J41" ca="1">IF(SUM(I$9:I$500)=0,0,IF(H41=0,COUNTIFS(H:H,"A")+2,IFERROR(_xlfn._xlws.FILTER(Kopsavilkums!$R$10:$R$135,(A41=Kopsavilkums!$A$10:$A$135)*(B41=Kopsavilkums!$B$10:$B$135)*(D41=Kopsavilkums!$D$10:$D$135)),"")))</f>
        <v>0</v>
      </c>
      <c r="K41" s="156">
        <f t="shared" ref="K41:K72" si="3">IFERROR(F41+I41,0)</f>
        <v>0</v>
      </c>
      <c r="L41" s="271">
        <f t="shared" ref="L41:L72" ca="1" si="4">IFERROR(G41+J41,0)</f>
        <v>0</v>
      </c>
      <c r="M41" s="68" t="str">
        <f t="shared" ref="M41:M72" ca="1" si="5">IF(VALUE(L41)=0,"",IF(L41&gt;0,_xlfn.RANK.EQ(L41,L$9:L$500,1)-COUNTIFS(L$9:L$500,0)+COUNTIFS(L$9:L$500,$L41,K$9:K$500,"&gt;"&amp;K41)))</f>
        <v/>
      </c>
    </row>
    <row r="42" spans="1:13" ht="14.25" customHeight="1" x14ac:dyDescent="0.15">
      <c r="A42" s="164">
        <f>Kopsavilkums!A25</f>
        <v>3</v>
      </c>
      <c r="B42" s="164">
        <f>Kopsavilkums!B25</f>
        <v>4</v>
      </c>
      <c r="C42" s="163" t="str" cm="1">
        <f t="array" ref="C42">IFERROR(_xlfn.UNIQUE(_xlfn._xlws.FILTER(Kopsavilkums!$C$10:$C$135,(A42=Kopsavilkums!$A$10:$A$135))),"")</f>
        <v>Makšķerlietas.lv/Ziemeļnieki</v>
      </c>
      <c r="D42" s="153" t="str" cm="1">
        <f t="array" ref="D42">IFERROR(_xlfn._xlws.FILTER(Kopsavilkums!$D$10:$D$135,(A42=Kopsavilkums!$A$10:$A$135)*(B42=Kopsavilkums!$B$10:$B$135)),"")</f>
        <v>Māris Gailišs</v>
      </c>
      <c r="E42" s="108" cm="1">
        <f t="array" ref="E42">IFERROR(_xlfn._xlws.FILTER(Kopsavilkums!$M$10:$M$135,(A42=Kopsavilkums!$A$10:$A$135)*(B42=Kopsavilkums!$B$10:$B$135)*(D42=Kopsavilkums!$D$10:$D$135)),"")</f>
        <v>0</v>
      </c>
      <c r="F42" s="154" cm="1">
        <f t="array" ref="F42">IFERROR(_xlfn._xlws.FILTER(Kopsavilkums!$N$10:$N$135,(A42=Kopsavilkums!$A$10:$A$135)*(B42=Kopsavilkums!$B$10:$B$135)*(D42=Kopsavilkums!$D$10:$D$135)),"")</f>
        <v>0</v>
      </c>
      <c r="G42" s="155" cm="1">
        <f t="array" aca="1" ref="G42" ca="1">IF(SUM(F$9:F$500)=0,0,IF(E42=0,COUNTIFS(E:E,"A")+2,IFERROR(_xlfn._xlws.FILTER(Kopsavilkums!$O$10:$O$135,(A42=Kopsavilkums!$A$10:$A$135)*(B42=Kopsavilkums!$B$10:$B$135)*(D42=Kopsavilkums!$D$10:$D$135)),"")))</f>
        <v>0</v>
      </c>
      <c r="H42" s="109" cm="1">
        <f t="array" ref="H42">IFERROR(_xlfn._xlws.FILTER(Kopsavilkums!$P$10:$P$135,(A42=Kopsavilkums!$A$10:$A$135)*(B42=Kopsavilkums!$B$10:$B$135)*(D42=Kopsavilkums!$D$10:$D$135)),"")</f>
        <v>0</v>
      </c>
      <c r="I42" s="154" cm="1">
        <f t="array" ref="I42">IFERROR(_xlfn._xlws.FILTER(Kopsavilkums!$Q$10:$Q$135,(A42=Kopsavilkums!$A$10:$A$135)*(B42=Kopsavilkums!$B$10:$B$135)*(D42=Kopsavilkums!$D$10:$D$135)),"")</f>
        <v>0</v>
      </c>
      <c r="J42" s="155" cm="1">
        <f t="array" aca="1" ref="J42" ca="1">IF(SUM(I$9:I$500)=0,0,IF(H42=0,COUNTIFS(H:H,"A")+2,IFERROR(_xlfn._xlws.FILTER(Kopsavilkums!$R$10:$R$135,(A42=Kopsavilkums!$A$10:$A$135)*(B42=Kopsavilkums!$B$10:$B$135)*(D42=Kopsavilkums!$D$10:$D$135)),"")))</f>
        <v>0</v>
      </c>
      <c r="K42" s="156">
        <f t="shared" si="3"/>
        <v>0</v>
      </c>
      <c r="L42" s="271">
        <f t="shared" ca="1" si="4"/>
        <v>0</v>
      </c>
      <c r="M42" s="68" t="str">
        <f t="shared" ca="1" si="5"/>
        <v/>
      </c>
    </row>
    <row r="43" spans="1:13" ht="14.25" customHeight="1" x14ac:dyDescent="0.15">
      <c r="A43" s="164">
        <f>Kopsavilkums!A71</f>
        <v>0</v>
      </c>
      <c r="B43" s="164">
        <f>Kopsavilkums!B71</f>
        <v>0</v>
      </c>
      <c r="C43" s="163" cm="1">
        <f t="array" ref="C43">IFERROR(_xlfn.UNIQUE(_xlfn._xlws.FILTER(Kopsavilkums!$C$10:$C$135,(A43=Kopsavilkums!$A$10:$A$135))),"")</f>
        <v>0</v>
      </c>
      <c r="D43" s="153" t="e" cm="1" vm="1">
        <f t="array" aca="1" ref="D43" ca="1">IFERROR(_xlfn._xlws.FILTER(Kopsavilkums!$D$10:$D$135,(A43=Kopsavilkums!$A$10:$A$135)*(B43=Kopsavilkums!$B$10:$B$135)),"")</f>
        <v>#VALUE!</v>
      </c>
      <c r="E43" s="108" t="str" cm="1">
        <f t="array" aca="1" ref="E43" ca="1">IFERROR(_xlfn._xlws.FILTER(Kopsavilkums!$M$10:$M$135,(A43=Kopsavilkums!$A$10:$A$135)*(B43=Kopsavilkums!$B$10:$B$135)*(D43=Kopsavilkums!$D$10:$D$135)),"")</f>
        <v/>
      </c>
      <c r="F43" s="154" t="str" cm="1">
        <f t="array" aca="1" ref="F43" ca="1">IFERROR(_xlfn._xlws.FILTER(Kopsavilkums!$N$10:$N$135,(A43=Kopsavilkums!$A$10:$A$135)*(B43=Kopsavilkums!$B$10:$B$135)*(D43=Kopsavilkums!$D$10:$D$135)),"")</f>
        <v/>
      </c>
      <c r="G43" s="155" cm="1">
        <f t="array" aca="1" ref="G43" ca="1">IF(SUM(F$9:F$500)=0,0,IF(E43=0,COUNTIFS(E:E,"A")+2,IFERROR(_xlfn._xlws.FILTER(Kopsavilkums!$O$10:$O$135,(A43=Kopsavilkums!$A$10:$A$135)*(B43=Kopsavilkums!$B$10:$B$135)*(D43=Kopsavilkums!$D$10:$D$135)),"")))</f>
        <v>0</v>
      </c>
      <c r="H43" s="109" t="str" cm="1">
        <f t="array" aca="1" ref="H43" ca="1">IFERROR(_xlfn._xlws.FILTER(Kopsavilkums!$P$10:$P$135,(A43=Kopsavilkums!$A$10:$A$135)*(B43=Kopsavilkums!$B$10:$B$135)*(D43=Kopsavilkums!$D$10:$D$135)),"")</f>
        <v/>
      </c>
      <c r="I43" s="154" t="str" cm="1">
        <f t="array" aca="1" ref="I43" ca="1">IFERROR(_xlfn._xlws.FILTER(Kopsavilkums!$Q$10:$Q$135,(A43=Kopsavilkums!$A$10:$A$135)*(B43=Kopsavilkums!$B$10:$B$135)*(D43=Kopsavilkums!$D$10:$D$135)),"")</f>
        <v/>
      </c>
      <c r="J43" s="155" cm="1">
        <f t="array" aca="1" ref="J43" ca="1">IF(SUM(I$9:I$500)=0,0,IF(H43=0,COUNTIFS(H:H,"A")+2,IFERROR(_xlfn._xlws.FILTER(Kopsavilkums!$R$10:$R$135,(A43=Kopsavilkums!$A$10:$A$135)*(B43=Kopsavilkums!$B$10:$B$135)*(D43=Kopsavilkums!$D$10:$D$135)),"")))</f>
        <v>0</v>
      </c>
      <c r="K43" s="156">
        <f t="shared" ca="1" si="3"/>
        <v>0</v>
      </c>
      <c r="L43" s="271">
        <f t="shared" ca="1" si="4"/>
        <v>0</v>
      </c>
      <c r="M43" s="68" t="str">
        <f t="shared" ca="1" si="5"/>
        <v/>
      </c>
    </row>
    <row r="44" spans="1:13" ht="14.25" customHeight="1" x14ac:dyDescent="0.15">
      <c r="A44" s="164">
        <f>Kopsavilkums!A24</f>
        <v>3</v>
      </c>
      <c r="B44" s="164">
        <f>Kopsavilkums!B24</f>
        <v>3</v>
      </c>
      <c r="C44" s="163" t="str" cm="1">
        <f t="array" ref="C44">IFERROR(_xlfn.UNIQUE(_xlfn._xlws.FILTER(Kopsavilkums!$C$10:$C$135,(A44=Kopsavilkums!$A$10:$A$135))),"")</f>
        <v>Makšķerlietas.lv/Ziemeļnieki</v>
      </c>
      <c r="D44" s="153" t="str" cm="1">
        <f t="array" ref="D44">IFERROR(_xlfn._xlws.FILTER(Kopsavilkums!$D$10:$D$135,(A44=Kopsavilkums!$A$10:$A$135)*(B44=Kopsavilkums!$B$10:$B$135)),"")</f>
        <v>Ingars Ūdris</v>
      </c>
      <c r="E44" s="108" cm="1">
        <f t="array" ref="E44">IFERROR(_xlfn._xlws.FILTER(Kopsavilkums!$M$10:$M$135,(A44=Kopsavilkums!$A$10:$A$135)*(B44=Kopsavilkums!$B$10:$B$135)*(D44=Kopsavilkums!$D$10:$D$135)),"")</f>
        <v>0</v>
      </c>
      <c r="F44" s="154" cm="1">
        <f t="array" ref="F44">IFERROR(_xlfn._xlws.FILTER(Kopsavilkums!$N$10:$N$135,(A44=Kopsavilkums!$A$10:$A$135)*(B44=Kopsavilkums!$B$10:$B$135)*(D44=Kopsavilkums!$D$10:$D$135)),"")</f>
        <v>0</v>
      </c>
      <c r="G44" s="155" cm="1">
        <f t="array" aca="1" ref="G44" ca="1">IF(SUM(F$9:F$500)=0,0,IF(E44=0,COUNTIFS(E:E,"A")+2,IFERROR(_xlfn._xlws.FILTER(Kopsavilkums!$O$10:$O$135,(A44=Kopsavilkums!$A$10:$A$135)*(B44=Kopsavilkums!$B$10:$B$135)*(D44=Kopsavilkums!$D$10:$D$135)),"")))</f>
        <v>0</v>
      </c>
      <c r="H44" s="109" cm="1">
        <f t="array" ref="H44">IFERROR(_xlfn._xlws.FILTER(Kopsavilkums!$P$10:$P$135,(A44=Kopsavilkums!$A$10:$A$135)*(B44=Kopsavilkums!$B$10:$B$135)*(D44=Kopsavilkums!$D$10:$D$135)),"")</f>
        <v>0</v>
      </c>
      <c r="I44" s="154" cm="1">
        <f t="array" ref="I44">IFERROR(_xlfn._xlws.FILTER(Kopsavilkums!$Q$10:$Q$135,(A44=Kopsavilkums!$A$10:$A$135)*(B44=Kopsavilkums!$B$10:$B$135)*(D44=Kopsavilkums!$D$10:$D$135)),"")</f>
        <v>0</v>
      </c>
      <c r="J44" s="155" cm="1">
        <f t="array" aca="1" ref="J44" ca="1">IF(SUM(I$9:I$500)=0,0,IF(H44=0,COUNTIFS(H:H,"A")+2,IFERROR(_xlfn._xlws.FILTER(Kopsavilkums!$R$10:$R$135,(A44=Kopsavilkums!$A$10:$A$135)*(B44=Kopsavilkums!$B$10:$B$135)*(D44=Kopsavilkums!$D$10:$D$135)),"")))</f>
        <v>0</v>
      </c>
      <c r="K44" s="156">
        <f t="shared" si="3"/>
        <v>0</v>
      </c>
      <c r="L44" s="271">
        <f t="shared" ca="1" si="4"/>
        <v>0</v>
      </c>
      <c r="M44" s="68" t="str">
        <f t="shared" ca="1" si="5"/>
        <v/>
      </c>
    </row>
    <row r="45" spans="1:13" ht="14.25" customHeight="1" x14ac:dyDescent="0.15">
      <c r="A45" s="164">
        <f>Kopsavilkums!A67</f>
        <v>10</v>
      </c>
      <c r="B45" s="164">
        <f>Kopsavilkums!B67</f>
        <v>4</v>
      </c>
      <c r="C45" s="163" t="str" cm="1">
        <f t="array" ref="C45">IFERROR(_xlfn.UNIQUE(_xlfn._xlws.FILTER(Kopsavilkums!$C$10:$C$135,(A45=Kopsavilkums!$A$10:$A$135))),"")</f>
        <v>Vidzemes Klaidoņi</v>
      </c>
      <c r="D45" s="153" t="str" cm="1">
        <f t="array" ref="D45">IFERROR(_xlfn._xlws.FILTER(Kopsavilkums!$D$10:$D$135,(A45=Kopsavilkums!$A$10:$A$135)*(B45=Kopsavilkums!$B$10:$B$135)),"")</f>
        <v>Guntis Mežulis</v>
      </c>
      <c r="E45" s="108" cm="1">
        <f t="array" ref="E45">IFERROR(_xlfn._xlws.FILTER(Kopsavilkums!$M$10:$M$135,(A45=Kopsavilkums!$A$10:$A$135)*(B45=Kopsavilkums!$B$10:$B$135)*(D45=Kopsavilkums!$D$10:$D$135)),"")</f>
        <v>0</v>
      </c>
      <c r="F45" s="154" cm="1">
        <f t="array" ref="F45">IFERROR(_xlfn._xlws.FILTER(Kopsavilkums!$N$10:$N$135,(A45=Kopsavilkums!$A$10:$A$135)*(B45=Kopsavilkums!$B$10:$B$135)*(D45=Kopsavilkums!$D$10:$D$135)),"")</f>
        <v>0</v>
      </c>
      <c r="G45" s="155" cm="1">
        <f t="array" aca="1" ref="G45" ca="1">IF(SUM(F$9:F$500)=0,0,IF(E45=0,COUNTIFS(E:E,"A")+2,IFERROR(_xlfn._xlws.FILTER(Kopsavilkums!$O$10:$O$135,(A45=Kopsavilkums!$A$10:$A$135)*(B45=Kopsavilkums!$B$10:$B$135)*(D45=Kopsavilkums!$D$10:$D$135)),"")))</f>
        <v>0</v>
      </c>
      <c r="H45" s="109" cm="1">
        <f t="array" ref="H45">IFERROR(_xlfn._xlws.FILTER(Kopsavilkums!$P$10:$P$135,(A45=Kopsavilkums!$A$10:$A$135)*(B45=Kopsavilkums!$B$10:$B$135)*(D45=Kopsavilkums!$D$10:$D$135)),"")</f>
        <v>0</v>
      </c>
      <c r="I45" s="154" cm="1">
        <f t="array" ref="I45">IFERROR(_xlfn._xlws.FILTER(Kopsavilkums!$Q$10:$Q$135,(A45=Kopsavilkums!$A$10:$A$135)*(B45=Kopsavilkums!$B$10:$B$135)*(D45=Kopsavilkums!$D$10:$D$135)),"")</f>
        <v>0</v>
      </c>
      <c r="J45" s="155" cm="1">
        <f t="array" aca="1" ref="J45" ca="1">IF(SUM(I$9:I$500)=0,0,IF(H45=0,COUNTIFS(H:H,"A")+2,IFERROR(_xlfn._xlws.FILTER(Kopsavilkums!$R$10:$R$135,(A45=Kopsavilkums!$A$10:$A$135)*(B45=Kopsavilkums!$B$10:$B$135)*(D45=Kopsavilkums!$D$10:$D$135)),"")))</f>
        <v>0</v>
      </c>
      <c r="K45" s="156">
        <f t="shared" si="3"/>
        <v>0</v>
      </c>
      <c r="L45" s="271">
        <f t="shared" ca="1" si="4"/>
        <v>0</v>
      </c>
      <c r="M45" s="68" t="str">
        <f t="shared" ca="1" si="5"/>
        <v/>
      </c>
    </row>
    <row r="46" spans="1:13" ht="14.25" customHeight="1" x14ac:dyDescent="0.15">
      <c r="A46" s="164">
        <f>Kopsavilkums!A46</f>
        <v>7</v>
      </c>
      <c r="B46" s="164">
        <f>Kopsavilkums!B46</f>
        <v>1</v>
      </c>
      <c r="C46" s="163" t="str" cm="1">
        <f t="array" ref="C46">IFERROR(_xlfn.UNIQUE(_xlfn._xlws.FILTER(Kopsavilkums!$C$10:$C$135,(A46=Kopsavilkums!$A$10:$A$135))),"")</f>
        <v>LIARPS</v>
      </c>
      <c r="D46" s="153" t="str" cm="1">
        <f t="array" ref="D46">IFERROR(_xlfn._xlws.FILTER(Kopsavilkums!$D$10:$D$135,(A46=Kopsavilkums!$A$10:$A$135)*(B46=Kopsavilkums!$B$10:$B$135)),"")</f>
        <v>Ēriks Tučs</v>
      </c>
      <c r="E46" s="108" cm="1">
        <f t="array" ref="E46">IFERROR(_xlfn._xlws.FILTER(Kopsavilkums!$M$10:$M$135,(A46=Kopsavilkums!$A$10:$A$135)*(B46=Kopsavilkums!$B$10:$B$135)*(D46=Kopsavilkums!$D$10:$D$135)),"")</f>
        <v>0</v>
      </c>
      <c r="F46" s="154" cm="1">
        <f t="array" ref="F46">IFERROR(_xlfn._xlws.FILTER(Kopsavilkums!$N$10:$N$135,(A46=Kopsavilkums!$A$10:$A$135)*(B46=Kopsavilkums!$B$10:$B$135)*(D46=Kopsavilkums!$D$10:$D$135)),"")</f>
        <v>0</v>
      </c>
      <c r="G46" s="155" cm="1">
        <f t="array" aca="1" ref="G46" ca="1">IF(SUM(F$9:F$500)=0,0,IF(E46=0,COUNTIFS(E:E,"A")+2,IFERROR(_xlfn._xlws.FILTER(Kopsavilkums!$O$10:$O$135,(A46=Kopsavilkums!$A$10:$A$135)*(B46=Kopsavilkums!$B$10:$B$135)*(D46=Kopsavilkums!$D$10:$D$135)),"")))</f>
        <v>0</v>
      </c>
      <c r="H46" s="109" cm="1">
        <f t="array" ref="H46">IFERROR(_xlfn._xlws.FILTER(Kopsavilkums!$P$10:$P$135,(A46=Kopsavilkums!$A$10:$A$135)*(B46=Kopsavilkums!$B$10:$B$135)*(D46=Kopsavilkums!$D$10:$D$135)),"")</f>
        <v>0</v>
      </c>
      <c r="I46" s="154" cm="1">
        <f t="array" ref="I46">IFERROR(_xlfn._xlws.FILTER(Kopsavilkums!$Q$10:$Q$135,(A46=Kopsavilkums!$A$10:$A$135)*(B46=Kopsavilkums!$B$10:$B$135)*(D46=Kopsavilkums!$D$10:$D$135)),"")</f>
        <v>0</v>
      </c>
      <c r="J46" s="155" cm="1">
        <f t="array" aca="1" ref="J46" ca="1">IF(SUM(I$9:I$500)=0,0,IF(H46=0,COUNTIFS(H:H,"A")+2,IFERROR(_xlfn._xlws.FILTER(Kopsavilkums!$R$10:$R$135,(A46=Kopsavilkums!$A$10:$A$135)*(B46=Kopsavilkums!$B$10:$B$135)*(D46=Kopsavilkums!$D$10:$D$135)),"")))</f>
        <v>0</v>
      </c>
      <c r="K46" s="156">
        <f t="shared" si="3"/>
        <v>0</v>
      </c>
      <c r="L46" s="271">
        <f t="shared" ca="1" si="4"/>
        <v>0</v>
      </c>
      <c r="M46" s="68" t="str">
        <f t="shared" ca="1" si="5"/>
        <v/>
      </c>
    </row>
    <row r="47" spans="1:13" ht="14.25" customHeight="1" x14ac:dyDescent="0.15">
      <c r="A47" s="164">
        <f>Kopsavilkums!A89</f>
        <v>0</v>
      </c>
      <c r="B47" s="164">
        <f>Kopsavilkums!B89</f>
        <v>0</v>
      </c>
      <c r="C47" s="163" cm="1">
        <f t="array" ref="C47">IFERROR(_xlfn.UNIQUE(_xlfn._xlws.FILTER(Kopsavilkums!$C$10:$C$135,(A47=Kopsavilkums!$A$10:$A$135))),"")</f>
        <v>0</v>
      </c>
      <c r="D47" s="153" t="e" cm="1" vm="1">
        <f t="array" aca="1" ref="D47" ca="1">IFERROR(_xlfn._xlws.FILTER(Kopsavilkums!$D$10:$D$135,(A47=Kopsavilkums!$A$10:$A$135)*(B47=Kopsavilkums!$B$10:$B$135)),"")</f>
        <v>#VALUE!</v>
      </c>
      <c r="E47" s="108" t="str" cm="1">
        <f t="array" aca="1" ref="E47" ca="1">IFERROR(_xlfn._xlws.FILTER(Kopsavilkums!$M$10:$M$135,(A47=Kopsavilkums!$A$10:$A$135)*(B47=Kopsavilkums!$B$10:$B$135)*(D47=Kopsavilkums!$D$10:$D$135)),"")</f>
        <v/>
      </c>
      <c r="F47" s="154" t="str" cm="1">
        <f t="array" aca="1" ref="F47" ca="1">IFERROR(_xlfn._xlws.FILTER(Kopsavilkums!$N$10:$N$135,(A47=Kopsavilkums!$A$10:$A$135)*(B47=Kopsavilkums!$B$10:$B$135)*(D47=Kopsavilkums!$D$10:$D$135)),"")</f>
        <v/>
      </c>
      <c r="G47" s="155" cm="1">
        <f t="array" aca="1" ref="G47" ca="1">IF(SUM(F$9:F$500)=0,0,IF(E47=0,COUNTIFS(E:E,"A")+2,IFERROR(_xlfn._xlws.FILTER(Kopsavilkums!$O$10:$O$135,(A47=Kopsavilkums!$A$10:$A$135)*(B47=Kopsavilkums!$B$10:$B$135)*(D47=Kopsavilkums!$D$10:$D$135)),"")))</f>
        <v>0</v>
      </c>
      <c r="H47" s="109" t="str" cm="1">
        <f t="array" aca="1" ref="H47" ca="1">IFERROR(_xlfn._xlws.FILTER(Kopsavilkums!$P$10:$P$135,(A47=Kopsavilkums!$A$10:$A$135)*(B47=Kopsavilkums!$B$10:$B$135)*(D47=Kopsavilkums!$D$10:$D$135)),"")</f>
        <v/>
      </c>
      <c r="I47" s="154" t="str" cm="1">
        <f t="array" aca="1" ref="I47" ca="1">IFERROR(_xlfn._xlws.FILTER(Kopsavilkums!$Q$10:$Q$135,(A47=Kopsavilkums!$A$10:$A$135)*(B47=Kopsavilkums!$B$10:$B$135)*(D47=Kopsavilkums!$D$10:$D$135)),"")</f>
        <v/>
      </c>
      <c r="J47" s="155" cm="1">
        <f t="array" aca="1" ref="J47" ca="1">IF(SUM(I$9:I$500)=0,0,IF(H47=0,COUNTIFS(H:H,"A")+2,IFERROR(_xlfn._xlws.FILTER(Kopsavilkums!$R$10:$R$135,(A47=Kopsavilkums!$A$10:$A$135)*(B47=Kopsavilkums!$B$10:$B$135)*(D47=Kopsavilkums!$D$10:$D$135)),"")))</f>
        <v>0</v>
      </c>
      <c r="K47" s="156">
        <f t="shared" ca="1" si="3"/>
        <v>0</v>
      </c>
      <c r="L47" s="271">
        <f t="shared" ca="1" si="4"/>
        <v>0</v>
      </c>
      <c r="M47" s="68" t="str">
        <f t="shared" ca="1" si="5"/>
        <v/>
      </c>
    </row>
    <row r="48" spans="1:13" ht="14.25" customHeight="1" x14ac:dyDescent="0.15">
      <c r="A48" s="164">
        <f>Kopsavilkums!A60</f>
        <v>9</v>
      </c>
      <c r="B48" s="164">
        <f>Kopsavilkums!B60</f>
        <v>3</v>
      </c>
      <c r="C48" s="163" t="str" cm="1">
        <f t="array" ref="C48">IFERROR(_xlfn.UNIQUE(_xlfn._xlws.FILTER(Kopsavilkums!$C$10:$C$135,(A48=Kopsavilkums!$A$10:$A$135))),"")</f>
        <v>Mežoņi</v>
      </c>
      <c r="D48" s="153" t="str" cm="1">
        <f t="array" ref="D48">IFERROR(_xlfn._xlws.FILTER(Kopsavilkums!$D$10:$D$135,(A48=Kopsavilkums!$A$10:$A$135)*(B48=Kopsavilkums!$B$10:$B$135)),"")</f>
        <v>Edgars Abazorins</v>
      </c>
      <c r="E48" s="108" cm="1">
        <f t="array" ref="E48">IFERROR(_xlfn._xlws.FILTER(Kopsavilkums!$M$10:$M$135,(A48=Kopsavilkums!$A$10:$A$135)*(B48=Kopsavilkums!$B$10:$B$135)*(D48=Kopsavilkums!$D$10:$D$135)),"")</f>
        <v>0</v>
      </c>
      <c r="F48" s="154" cm="1">
        <f t="array" ref="F48">IFERROR(_xlfn._xlws.FILTER(Kopsavilkums!$N$10:$N$135,(A48=Kopsavilkums!$A$10:$A$135)*(B48=Kopsavilkums!$B$10:$B$135)*(D48=Kopsavilkums!$D$10:$D$135)),"")</f>
        <v>0</v>
      </c>
      <c r="G48" s="155" cm="1">
        <f t="array" aca="1" ref="G48" ca="1">IF(SUM(F$9:F$500)=0,0,IF(E48=0,COUNTIFS(E:E,"A")+2,IFERROR(_xlfn._xlws.FILTER(Kopsavilkums!$O$10:$O$135,(A48=Kopsavilkums!$A$10:$A$135)*(B48=Kopsavilkums!$B$10:$B$135)*(D48=Kopsavilkums!$D$10:$D$135)),"")))</f>
        <v>0</v>
      </c>
      <c r="H48" s="109" cm="1">
        <f t="array" ref="H48">IFERROR(_xlfn._xlws.FILTER(Kopsavilkums!$P$10:$P$135,(A48=Kopsavilkums!$A$10:$A$135)*(B48=Kopsavilkums!$B$10:$B$135)*(D48=Kopsavilkums!$D$10:$D$135)),"")</f>
        <v>0</v>
      </c>
      <c r="I48" s="154" cm="1">
        <f t="array" ref="I48">IFERROR(_xlfn._xlws.FILTER(Kopsavilkums!$Q$10:$Q$135,(A48=Kopsavilkums!$A$10:$A$135)*(B48=Kopsavilkums!$B$10:$B$135)*(D48=Kopsavilkums!$D$10:$D$135)),"")</f>
        <v>0</v>
      </c>
      <c r="J48" s="155" cm="1">
        <f t="array" aca="1" ref="J48" ca="1">IF(SUM(I$9:I$500)=0,0,IF(H48=0,COUNTIFS(H:H,"A")+2,IFERROR(_xlfn._xlws.FILTER(Kopsavilkums!$R$10:$R$135,(A48=Kopsavilkums!$A$10:$A$135)*(B48=Kopsavilkums!$B$10:$B$135)*(D48=Kopsavilkums!$D$10:$D$135)),"")))</f>
        <v>0</v>
      </c>
      <c r="K48" s="156">
        <f t="shared" si="3"/>
        <v>0</v>
      </c>
      <c r="L48" s="271">
        <f t="shared" ca="1" si="4"/>
        <v>0</v>
      </c>
      <c r="M48" s="68" t="str">
        <f t="shared" ca="1" si="5"/>
        <v/>
      </c>
    </row>
    <row r="49" spans="1:13" ht="14.25" customHeight="1" x14ac:dyDescent="0.15">
      <c r="A49" s="164">
        <f>Kopsavilkums!A53</f>
        <v>8</v>
      </c>
      <c r="B49" s="164">
        <f>Kopsavilkums!B53</f>
        <v>2</v>
      </c>
      <c r="C49" s="163" t="str" cm="1">
        <f t="array" ref="C49">IFERROR(_xlfn.UNIQUE(_xlfn._xlws.FILTER(Kopsavilkums!$C$10:$C$135,(A49=Kopsavilkums!$A$10:$A$135))),"")</f>
        <v>CMS</v>
      </c>
      <c r="D49" s="153" t="str" cm="1">
        <f t="array" ref="D49">IFERROR(_xlfn._xlws.FILTER(Kopsavilkums!$D$10:$D$135,(A49=Kopsavilkums!$A$10:$A$135)*(B49=Kopsavilkums!$B$10:$B$135)),"")</f>
        <v>Guntars Bimšteins</v>
      </c>
      <c r="E49" s="108" cm="1">
        <f t="array" ref="E49">IFERROR(_xlfn._xlws.FILTER(Kopsavilkums!$M$10:$M$135,(A49=Kopsavilkums!$A$10:$A$135)*(B49=Kopsavilkums!$B$10:$B$135)*(D49=Kopsavilkums!$D$10:$D$135)),"")</f>
        <v>0</v>
      </c>
      <c r="F49" s="154" cm="1">
        <f t="array" ref="F49">IFERROR(_xlfn._xlws.FILTER(Kopsavilkums!$N$10:$N$135,(A49=Kopsavilkums!$A$10:$A$135)*(B49=Kopsavilkums!$B$10:$B$135)*(D49=Kopsavilkums!$D$10:$D$135)),"")</f>
        <v>0</v>
      </c>
      <c r="G49" s="155" cm="1">
        <f t="array" aca="1" ref="G49" ca="1">IF(SUM(F$9:F$500)=0,0,IF(E49=0,COUNTIFS(E:E,"A")+2,IFERROR(_xlfn._xlws.FILTER(Kopsavilkums!$O$10:$O$135,(A49=Kopsavilkums!$A$10:$A$135)*(B49=Kopsavilkums!$B$10:$B$135)*(D49=Kopsavilkums!$D$10:$D$135)),"")))</f>
        <v>0</v>
      </c>
      <c r="H49" s="109" cm="1">
        <f t="array" ref="H49">IFERROR(_xlfn._xlws.FILTER(Kopsavilkums!$P$10:$P$135,(A49=Kopsavilkums!$A$10:$A$135)*(B49=Kopsavilkums!$B$10:$B$135)*(D49=Kopsavilkums!$D$10:$D$135)),"")</f>
        <v>0</v>
      </c>
      <c r="I49" s="154" cm="1">
        <f t="array" ref="I49">IFERROR(_xlfn._xlws.FILTER(Kopsavilkums!$Q$10:$Q$135,(A49=Kopsavilkums!$A$10:$A$135)*(B49=Kopsavilkums!$B$10:$B$135)*(D49=Kopsavilkums!$D$10:$D$135)),"")</f>
        <v>0</v>
      </c>
      <c r="J49" s="155" cm="1">
        <f t="array" aca="1" ref="J49" ca="1">IF(SUM(I$9:I$500)=0,0,IF(H49=0,COUNTIFS(H:H,"A")+2,IFERROR(_xlfn._xlws.FILTER(Kopsavilkums!$R$10:$R$135,(A49=Kopsavilkums!$A$10:$A$135)*(B49=Kopsavilkums!$B$10:$B$135)*(D49=Kopsavilkums!$D$10:$D$135)),"")))</f>
        <v>0</v>
      </c>
      <c r="K49" s="156">
        <f t="shared" si="3"/>
        <v>0</v>
      </c>
      <c r="L49" s="271">
        <f t="shared" ca="1" si="4"/>
        <v>0</v>
      </c>
      <c r="M49" s="68" t="str">
        <f t="shared" ca="1" si="5"/>
        <v/>
      </c>
    </row>
    <row r="50" spans="1:13" ht="14.25" customHeight="1" x14ac:dyDescent="0.15">
      <c r="A50" s="164">
        <f>Kopsavilkums!A91</f>
        <v>0</v>
      </c>
      <c r="B50" s="164">
        <f>Kopsavilkums!B91</f>
        <v>0</v>
      </c>
      <c r="C50" s="163" cm="1">
        <f t="array" ref="C50">IFERROR(_xlfn.UNIQUE(_xlfn._xlws.FILTER(Kopsavilkums!$C$10:$C$135,(A50=Kopsavilkums!$A$10:$A$135))),"")</f>
        <v>0</v>
      </c>
      <c r="D50" s="153" t="e" cm="1" vm="1">
        <f t="array" aca="1" ref="D50" ca="1">IFERROR(_xlfn._xlws.FILTER(Kopsavilkums!$D$10:$D$135,(A50=Kopsavilkums!$A$10:$A$135)*(B50=Kopsavilkums!$B$10:$B$135)),"")</f>
        <v>#VALUE!</v>
      </c>
      <c r="E50" s="108" t="str" cm="1">
        <f t="array" aca="1" ref="E50" ca="1">IFERROR(_xlfn._xlws.FILTER(Kopsavilkums!$M$10:$M$135,(A50=Kopsavilkums!$A$10:$A$135)*(B50=Kopsavilkums!$B$10:$B$135)*(D50=Kopsavilkums!$D$10:$D$135)),"")</f>
        <v/>
      </c>
      <c r="F50" s="154" t="str" cm="1">
        <f t="array" aca="1" ref="F50" ca="1">IFERROR(_xlfn._xlws.FILTER(Kopsavilkums!$N$10:$N$135,(A50=Kopsavilkums!$A$10:$A$135)*(B50=Kopsavilkums!$B$10:$B$135)*(D50=Kopsavilkums!$D$10:$D$135)),"")</f>
        <v/>
      </c>
      <c r="G50" s="155" cm="1">
        <f t="array" aca="1" ref="G50" ca="1">IF(SUM(F$9:F$500)=0,0,IF(E50=0,COUNTIFS(E:E,"A")+2,IFERROR(_xlfn._xlws.FILTER(Kopsavilkums!$O$10:$O$135,(A50=Kopsavilkums!$A$10:$A$135)*(B50=Kopsavilkums!$B$10:$B$135)*(D50=Kopsavilkums!$D$10:$D$135)),"")))</f>
        <v>0</v>
      </c>
      <c r="H50" s="109" t="str" cm="1">
        <f t="array" aca="1" ref="H50" ca="1">IFERROR(_xlfn._xlws.FILTER(Kopsavilkums!$P$10:$P$135,(A50=Kopsavilkums!$A$10:$A$135)*(B50=Kopsavilkums!$B$10:$B$135)*(D50=Kopsavilkums!$D$10:$D$135)),"")</f>
        <v/>
      </c>
      <c r="I50" s="154" t="str" cm="1">
        <f t="array" aca="1" ref="I50" ca="1">IFERROR(_xlfn._xlws.FILTER(Kopsavilkums!$Q$10:$Q$135,(A50=Kopsavilkums!$A$10:$A$135)*(B50=Kopsavilkums!$B$10:$B$135)*(D50=Kopsavilkums!$D$10:$D$135)),"")</f>
        <v/>
      </c>
      <c r="J50" s="155" cm="1">
        <f t="array" aca="1" ref="J50" ca="1">IF(SUM(I$9:I$500)=0,0,IF(H50=0,COUNTIFS(H:H,"A")+2,IFERROR(_xlfn._xlws.FILTER(Kopsavilkums!$R$10:$R$135,(A50=Kopsavilkums!$A$10:$A$135)*(B50=Kopsavilkums!$B$10:$B$135)*(D50=Kopsavilkums!$D$10:$D$135)),"")))</f>
        <v>0</v>
      </c>
      <c r="K50" s="156">
        <f t="shared" ca="1" si="3"/>
        <v>0</v>
      </c>
      <c r="L50" s="271">
        <f t="shared" ca="1" si="4"/>
        <v>0</v>
      </c>
      <c r="M50" s="68" t="str">
        <f t="shared" ca="1" si="5"/>
        <v/>
      </c>
    </row>
    <row r="51" spans="1:13" ht="14.25" customHeight="1" x14ac:dyDescent="0.15">
      <c r="A51" s="164">
        <f>Kopsavilkums!A35</f>
        <v>5</v>
      </c>
      <c r="B51" s="164">
        <f>Kopsavilkums!B35</f>
        <v>2</v>
      </c>
      <c r="C51" s="163" t="str" cm="1">
        <f t="array" ref="C51">IFERROR(_xlfn.UNIQUE(_xlfn._xlws.FILTER(Kopsavilkums!$C$10:$C$135,(A51=Kopsavilkums!$A$10:$A$135))),"")</f>
        <v>NGT Jēkabpils</v>
      </c>
      <c r="D51" s="153" t="str" cm="1">
        <f t="array" ref="D51">IFERROR(_xlfn._xlws.FILTER(Kopsavilkums!$D$10:$D$135,(A51=Kopsavilkums!$A$10:$A$135)*(B51=Kopsavilkums!$B$10:$B$135)),"")</f>
        <v>Verners Turkopolis</v>
      </c>
      <c r="E51" s="108" cm="1">
        <f t="array" ref="E51">IFERROR(_xlfn._xlws.FILTER(Kopsavilkums!$M$10:$M$135,(A51=Kopsavilkums!$A$10:$A$135)*(B51=Kopsavilkums!$B$10:$B$135)*(D51=Kopsavilkums!$D$10:$D$135)),"")</f>
        <v>0</v>
      </c>
      <c r="F51" s="154" cm="1">
        <f t="array" ref="F51">IFERROR(_xlfn._xlws.FILTER(Kopsavilkums!$N$10:$N$135,(A51=Kopsavilkums!$A$10:$A$135)*(B51=Kopsavilkums!$B$10:$B$135)*(D51=Kopsavilkums!$D$10:$D$135)),"")</f>
        <v>0</v>
      </c>
      <c r="G51" s="155" cm="1">
        <f t="array" aca="1" ref="G51" ca="1">IF(SUM(F$9:F$500)=0,0,IF(E51=0,COUNTIFS(E:E,"A")+2,IFERROR(_xlfn._xlws.FILTER(Kopsavilkums!$O$10:$O$135,(A51=Kopsavilkums!$A$10:$A$135)*(B51=Kopsavilkums!$B$10:$B$135)*(D51=Kopsavilkums!$D$10:$D$135)),"")))</f>
        <v>0</v>
      </c>
      <c r="H51" s="109" cm="1">
        <f t="array" ref="H51">IFERROR(_xlfn._xlws.FILTER(Kopsavilkums!$P$10:$P$135,(A51=Kopsavilkums!$A$10:$A$135)*(B51=Kopsavilkums!$B$10:$B$135)*(D51=Kopsavilkums!$D$10:$D$135)),"")</f>
        <v>0</v>
      </c>
      <c r="I51" s="154" cm="1">
        <f t="array" ref="I51">IFERROR(_xlfn._xlws.FILTER(Kopsavilkums!$Q$10:$Q$135,(A51=Kopsavilkums!$A$10:$A$135)*(B51=Kopsavilkums!$B$10:$B$135)*(D51=Kopsavilkums!$D$10:$D$135)),"")</f>
        <v>0</v>
      </c>
      <c r="J51" s="155" cm="1">
        <f t="array" aca="1" ref="J51" ca="1">IF(SUM(I$9:I$500)=0,0,IF(H51=0,COUNTIFS(H:H,"A")+2,IFERROR(_xlfn._xlws.FILTER(Kopsavilkums!$R$10:$R$135,(A51=Kopsavilkums!$A$10:$A$135)*(B51=Kopsavilkums!$B$10:$B$135)*(D51=Kopsavilkums!$D$10:$D$135)),"")))</f>
        <v>0</v>
      </c>
      <c r="K51" s="156">
        <f t="shared" si="3"/>
        <v>0</v>
      </c>
      <c r="L51" s="271">
        <f t="shared" ca="1" si="4"/>
        <v>0</v>
      </c>
      <c r="M51" s="68" t="str">
        <f t="shared" ca="1" si="5"/>
        <v/>
      </c>
    </row>
    <row r="52" spans="1:13" ht="14.25" customHeight="1" x14ac:dyDescent="0.15">
      <c r="A52" s="164">
        <f>Kopsavilkums!A72</f>
        <v>0</v>
      </c>
      <c r="B52" s="164">
        <f>Kopsavilkums!B72</f>
        <v>0</v>
      </c>
      <c r="C52" s="163" cm="1">
        <f t="array" ref="C52">IFERROR(_xlfn.UNIQUE(_xlfn._xlws.FILTER(Kopsavilkums!$C$10:$C$135,(A52=Kopsavilkums!$A$10:$A$135))),"")</f>
        <v>0</v>
      </c>
      <c r="D52" s="153" t="e" cm="1" vm="1">
        <f t="array" aca="1" ref="D52" ca="1">IFERROR(_xlfn._xlws.FILTER(Kopsavilkums!$D$10:$D$135,(A52=Kopsavilkums!$A$10:$A$135)*(B52=Kopsavilkums!$B$10:$B$135)),"")</f>
        <v>#VALUE!</v>
      </c>
      <c r="E52" s="108" t="str" cm="1">
        <f t="array" aca="1" ref="E52" ca="1">IFERROR(_xlfn._xlws.FILTER(Kopsavilkums!$M$10:$M$135,(A52=Kopsavilkums!$A$10:$A$135)*(B52=Kopsavilkums!$B$10:$B$135)*(D52=Kopsavilkums!$D$10:$D$135)),"")</f>
        <v/>
      </c>
      <c r="F52" s="154" t="str" cm="1">
        <f t="array" aca="1" ref="F52" ca="1">IFERROR(_xlfn._xlws.FILTER(Kopsavilkums!$N$10:$N$135,(A52=Kopsavilkums!$A$10:$A$135)*(B52=Kopsavilkums!$B$10:$B$135)*(D52=Kopsavilkums!$D$10:$D$135)),"")</f>
        <v/>
      </c>
      <c r="G52" s="155" cm="1">
        <f t="array" aca="1" ref="G52" ca="1">IF(SUM(F$9:F$500)=0,0,IF(E52=0,COUNTIFS(E:E,"A")+2,IFERROR(_xlfn._xlws.FILTER(Kopsavilkums!$O$10:$O$135,(A52=Kopsavilkums!$A$10:$A$135)*(B52=Kopsavilkums!$B$10:$B$135)*(D52=Kopsavilkums!$D$10:$D$135)),"")))</f>
        <v>0</v>
      </c>
      <c r="H52" s="109" t="str" cm="1">
        <f t="array" aca="1" ref="H52" ca="1">IFERROR(_xlfn._xlws.FILTER(Kopsavilkums!$P$10:$P$135,(A52=Kopsavilkums!$A$10:$A$135)*(B52=Kopsavilkums!$B$10:$B$135)*(D52=Kopsavilkums!$D$10:$D$135)),"")</f>
        <v/>
      </c>
      <c r="I52" s="154" t="str" cm="1">
        <f t="array" aca="1" ref="I52" ca="1">IFERROR(_xlfn._xlws.FILTER(Kopsavilkums!$Q$10:$Q$135,(A52=Kopsavilkums!$A$10:$A$135)*(B52=Kopsavilkums!$B$10:$B$135)*(D52=Kopsavilkums!$D$10:$D$135)),"")</f>
        <v/>
      </c>
      <c r="J52" s="155" cm="1">
        <f t="array" aca="1" ref="J52" ca="1">IF(SUM(I$9:I$500)=0,0,IF(H52=0,COUNTIFS(H:H,"A")+2,IFERROR(_xlfn._xlws.FILTER(Kopsavilkums!$R$10:$R$135,(A52=Kopsavilkums!$A$10:$A$135)*(B52=Kopsavilkums!$B$10:$B$135)*(D52=Kopsavilkums!$D$10:$D$135)),"")))</f>
        <v>0</v>
      </c>
      <c r="K52" s="156">
        <f t="shared" ca="1" si="3"/>
        <v>0</v>
      </c>
      <c r="L52" s="271">
        <f t="shared" ca="1" si="4"/>
        <v>0</v>
      </c>
      <c r="M52" s="68" t="str">
        <f t="shared" ca="1" si="5"/>
        <v/>
      </c>
    </row>
    <row r="53" spans="1:13" ht="14.25" customHeight="1" x14ac:dyDescent="0.15">
      <c r="A53" s="164">
        <f>Kopsavilkums!A94</f>
        <v>0</v>
      </c>
      <c r="B53" s="164">
        <f>Kopsavilkums!B94</f>
        <v>0</v>
      </c>
      <c r="C53" s="163" cm="1">
        <f t="array" ref="C53">IFERROR(_xlfn.UNIQUE(_xlfn._xlws.FILTER(Kopsavilkums!$C$10:$C$135,(A53=Kopsavilkums!$A$10:$A$135))),"")</f>
        <v>0</v>
      </c>
      <c r="D53" s="153" t="e" cm="1" vm="1">
        <f t="array" aca="1" ref="D53" ca="1">IFERROR(_xlfn._xlws.FILTER(Kopsavilkums!$D$10:$D$135,(A53=Kopsavilkums!$A$10:$A$135)*(B53=Kopsavilkums!$B$10:$B$135)),"")</f>
        <v>#VALUE!</v>
      </c>
      <c r="E53" s="108" t="str" cm="1">
        <f t="array" aca="1" ref="E53" ca="1">IFERROR(_xlfn._xlws.FILTER(Kopsavilkums!$M$10:$M$135,(A53=Kopsavilkums!$A$10:$A$135)*(B53=Kopsavilkums!$B$10:$B$135)*(D53=Kopsavilkums!$D$10:$D$135)),"")</f>
        <v/>
      </c>
      <c r="F53" s="154" t="str" cm="1">
        <f t="array" aca="1" ref="F53" ca="1">IFERROR(_xlfn._xlws.FILTER(Kopsavilkums!$N$10:$N$135,(A53=Kopsavilkums!$A$10:$A$135)*(B53=Kopsavilkums!$B$10:$B$135)*(D53=Kopsavilkums!$D$10:$D$135)),"")</f>
        <v/>
      </c>
      <c r="G53" s="155" cm="1">
        <f t="array" aca="1" ref="G53" ca="1">IF(SUM(F$9:F$500)=0,0,IF(E53=0,COUNTIFS(E:E,"A")+2,IFERROR(_xlfn._xlws.FILTER(Kopsavilkums!$O$10:$O$135,(A53=Kopsavilkums!$A$10:$A$135)*(B53=Kopsavilkums!$B$10:$B$135)*(D53=Kopsavilkums!$D$10:$D$135)),"")))</f>
        <v>0</v>
      </c>
      <c r="H53" s="109" t="str" cm="1">
        <f t="array" aca="1" ref="H53" ca="1">IFERROR(_xlfn._xlws.FILTER(Kopsavilkums!$P$10:$P$135,(A53=Kopsavilkums!$A$10:$A$135)*(B53=Kopsavilkums!$B$10:$B$135)*(D53=Kopsavilkums!$D$10:$D$135)),"")</f>
        <v/>
      </c>
      <c r="I53" s="154" t="str" cm="1">
        <f t="array" aca="1" ref="I53" ca="1">IFERROR(_xlfn._xlws.FILTER(Kopsavilkums!$Q$10:$Q$135,(A53=Kopsavilkums!$A$10:$A$135)*(B53=Kopsavilkums!$B$10:$B$135)*(D53=Kopsavilkums!$D$10:$D$135)),"")</f>
        <v/>
      </c>
      <c r="J53" s="155" cm="1">
        <f t="array" aca="1" ref="J53" ca="1">IF(SUM(I$9:I$500)=0,0,IF(H53=0,COUNTIFS(H:H,"A")+2,IFERROR(_xlfn._xlws.FILTER(Kopsavilkums!$R$10:$R$135,(A53=Kopsavilkums!$A$10:$A$135)*(B53=Kopsavilkums!$B$10:$B$135)*(D53=Kopsavilkums!$D$10:$D$135)),"")))</f>
        <v>0</v>
      </c>
      <c r="K53" s="156">
        <f t="shared" ca="1" si="3"/>
        <v>0</v>
      </c>
      <c r="L53" s="271">
        <f t="shared" ca="1" si="4"/>
        <v>0</v>
      </c>
      <c r="M53" s="68" t="str">
        <f t="shared" ca="1" si="5"/>
        <v/>
      </c>
    </row>
    <row r="54" spans="1:13" ht="14.25" customHeight="1" x14ac:dyDescent="0.15">
      <c r="A54" s="164">
        <f>Kopsavilkums!A28</f>
        <v>4</v>
      </c>
      <c r="B54" s="164">
        <f>Kopsavilkums!B28</f>
        <v>1</v>
      </c>
      <c r="C54" s="163" t="str" cm="1">
        <f t="array" ref="C54">IFERROR(_xlfn.UNIQUE(_xlfn._xlws.FILTER(Kopsavilkums!$C$10:$C$135,(A54=Kopsavilkums!$A$10:$A$135))),"")</f>
        <v>C.Albula1/Alūksne</v>
      </c>
      <c r="D54" s="153" t="str" cm="1">
        <f t="array" ref="D54">IFERROR(_xlfn._xlws.FILTER(Kopsavilkums!$D$10:$D$135,(A54=Kopsavilkums!$A$10:$A$135)*(B54=Kopsavilkums!$B$10:$B$135)),"")</f>
        <v>Jānis Skulte</v>
      </c>
      <c r="E54" s="108" cm="1">
        <f t="array" ref="E54">IFERROR(_xlfn._xlws.FILTER(Kopsavilkums!$M$10:$M$135,(A54=Kopsavilkums!$A$10:$A$135)*(B54=Kopsavilkums!$B$10:$B$135)*(D54=Kopsavilkums!$D$10:$D$135)),"")</f>
        <v>0</v>
      </c>
      <c r="F54" s="154" cm="1">
        <f t="array" ref="F54">IFERROR(_xlfn._xlws.FILTER(Kopsavilkums!$N$10:$N$135,(A54=Kopsavilkums!$A$10:$A$135)*(B54=Kopsavilkums!$B$10:$B$135)*(D54=Kopsavilkums!$D$10:$D$135)),"")</f>
        <v>0</v>
      </c>
      <c r="G54" s="155" cm="1">
        <f t="array" aca="1" ref="G54" ca="1">IF(SUM(F$9:F$500)=0,0,IF(E54=0,COUNTIFS(E:E,"A")+2,IFERROR(_xlfn._xlws.FILTER(Kopsavilkums!$O$10:$O$135,(A54=Kopsavilkums!$A$10:$A$135)*(B54=Kopsavilkums!$B$10:$B$135)*(D54=Kopsavilkums!$D$10:$D$135)),"")))</f>
        <v>0</v>
      </c>
      <c r="H54" s="109" cm="1">
        <f t="array" ref="H54">IFERROR(_xlfn._xlws.FILTER(Kopsavilkums!$P$10:$P$135,(A54=Kopsavilkums!$A$10:$A$135)*(B54=Kopsavilkums!$B$10:$B$135)*(D54=Kopsavilkums!$D$10:$D$135)),"")</f>
        <v>0</v>
      </c>
      <c r="I54" s="154" cm="1">
        <f t="array" ref="I54">IFERROR(_xlfn._xlws.FILTER(Kopsavilkums!$Q$10:$Q$135,(A54=Kopsavilkums!$A$10:$A$135)*(B54=Kopsavilkums!$B$10:$B$135)*(D54=Kopsavilkums!$D$10:$D$135)),"")</f>
        <v>0</v>
      </c>
      <c r="J54" s="155" cm="1">
        <f t="array" aca="1" ref="J54" ca="1">IF(SUM(I$9:I$500)=0,0,IF(H54=0,COUNTIFS(H:H,"A")+2,IFERROR(_xlfn._xlws.FILTER(Kopsavilkums!$R$10:$R$135,(A54=Kopsavilkums!$A$10:$A$135)*(B54=Kopsavilkums!$B$10:$B$135)*(D54=Kopsavilkums!$D$10:$D$135)),"")))</f>
        <v>0</v>
      </c>
      <c r="K54" s="156">
        <f t="shared" si="3"/>
        <v>0</v>
      </c>
      <c r="L54" s="271">
        <f t="shared" ca="1" si="4"/>
        <v>0</v>
      </c>
      <c r="M54" s="68" t="str">
        <f t="shared" ca="1" si="5"/>
        <v/>
      </c>
    </row>
    <row r="55" spans="1:13" ht="14.25" customHeight="1" x14ac:dyDescent="0.15">
      <c r="A55" s="164">
        <f>Kopsavilkums!A18</f>
        <v>2</v>
      </c>
      <c r="B55" s="164">
        <f>Kopsavilkums!B18</f>
        <v>3</v>
      </c>
      <c r="C55" s="163" t="str" cm="1">
        <f t="array" ref="C55">IFERROR(_xlfn.UNIQUE(_xlfn._xlws.FILTER(Kopsavilkums!$C$10:$C$135,(A55=Kopsavilkums!$A$10:$A$135))),"")</f>
        <v>Mēs Zivīm</v>
      </c>
      <c r="D55" s="153" t="str" cm="1">
        <f t="array" ref="D55">IFERROR(_xlfn._xlws.FILTER(Kopsavilkums!$D$10:$D$135,(A55=Kopsavilkums!$A$10:$A$135)*(B55=Kopsavilkums!$B$10:$B$135)),"")</f>
        <v>Juris Aigars Āboliņš</v>
      </c>
      <c r="E55" s="108" cm="1">
        <f t="array" ref="E55">IFERROR(_xlfn._xlws.FILTER(Kopsavilkums!$M$10:$M$135,(A55=Kopsavilkums!$A$10:$A$135)*(B55=Kopsavilkums!$B$10:$B$135)*(D55=Kopsavilkums!$D$10:$D$135)),"")</f>
        <v>0</v>
      </c>
      <c r="F55" s="154" cm="1">
        <f t="array" ref="F55">IFERROR(_xlfn._xlws.FILTER(Kopsavilkums!$N$10:$N$135,(A55=Kopsavilkums!$A$10:$A$135)*(B55=Kopsavilkums!$B$10:$B$135)*(D55=Kopsavilkums!$D$10:$D$135)),"")</f>
        <v>0</v>
      </c>
      <c r="G55" s="155" cm="1">
        <f t="array" aca="1" ref="G55" ca="1">IF(SUM(F$9:F$500)=0,0,IF(E55=0,COUNTIFS(E:E,"A")+2,IFERROR(_xlfn._xlws.FILTER(Kopsavilkums!$O$10:$O$135,(A55=Kopsavilkums!$A$10:$A$135)*(B55=Kopsavilkums!$B$10:$B$135)*(D55=Kopsavilkums!$D$10:$D$135)),"")))</f>
        <v>0</v>
      </c>
      <c r="H55" s="109" cm="1">
        <f t="array" ref="H55">IFERROR(_xlfn._xlws.FILTER(Kopsavilkums!$P$10:$P$135,(A55=Kopsavilkums!$A$10:$A$135)*(B55=Kopsavilkums!$B$10:$B$135)*(D55=Kopsavilkums!$D$10:$D$135)),"")</f>
        <v>0</v>
      </c>
      <c r="I55" s="154" cm="1">
        <f t="array" ref="I55">IFERROR(_xlfn._xlws.FILTER(Kopsavilkums!$Q$10:$Q$135,(A55=Kopsavilkums!$A$10:$A$135)*(B55=Kopsavilkums!$B$10:$B$135)*(D55=Kopsavilkums!$D$10:$D$135)),"")</f>
        <v>0</v>
      </c>
      <c r="J55" s="155" cm="1">
        <f t="array" aca="1" ref="J55" ca="1">IF(SUM(I$9:I$500)=0,0,IF(H55=0,COUNTIFS(H:H,"A")+2,IFERROR(_xlfn._xlws.FILTER(Kopsavilkums!$R$10:$R$135,(A55=Kopsavilkums!$A$10:$A$135)*(B55=Kopsavilkums!$B$10:$B$135)*(D55=Kopsavilkums!$D$10:$D$135)),"")))</f>
        <v>0</v>
      </c>
      <c r="K55" s="156">
        <f t="shared" si="3"/>
        <v>0</v>
      </c>
      <c r="L55" s="271">
        <f t="shared" ca="1" si="4"/>
        <v>0</v>
      </c>
      <c r="M55" s="68" t="str">
        <f t="shared" ca="1" si="5"/>
        <v/>
      </c>
    </row>
    <row r="56" spans="1:13" ht="14.25" customHeight="1" x14ac:dyDescent="0.15">
      <c r="A56" s="164">
        <f>Kopsavilkums!A73</f>
        <v>0</v>
      </c>
      <c r="B56" s="164">
        <f>Kopsavilkums!B73</f>
        <v>0</v>
      </c>
      <c r="C56" s="163" cm="1">
        <f t="array" ref="C56">IFERROR(_xlfn.UNIQUE(_xlfn._xlws.FILTER(Kopsavilkums!$C$10:$C$135,(A56=Kopsavilkums!$A$10:$A$135))),"")</f>
        <v>0</v>
      </c>
      <c r="D56" s="153" t="e" cm="1" vm="1">
        <f t="array" aca="1" ref="D56" ca="1">IFERROR(_xlfn._xlws.FILTER(Kopsavilkums!$D$10:$D$135,(A56=Kopsavilkums!$A$10:$A$135)*(B56=Kopsavilkums!$B$10:$B$135)),"")</f>
        <v>#VALUE!</v>
      </c>
      <c r="E56" s="108" t="str" cm="1">
        <f t="array" aca="1" ref="E56" ca="1">IFERROR(_xlfn._xlws.FILTER(Kopsavilkums!$M$10:$M$135,(A56=Kopsavilkums!$A$10:$A$135)*(B56=Kopsavilkums!$B$10:$B$135)*(D56=Kopsavilkums!$D$10:$D$135)),"")</f>
        <v/>
      </c>
      <c r="F56" s="154" t="str" cm="1">
        <f t="array" aca="1" ref="F56" ca="1">IFERROR(_xlfn._xlws.FILTER(Kopsavilkums!$N$10:$N$135,(A56=Kopsavilkums!$A$10:$A$135)*(B56=Kopsavilkums!$B$10:$B$135)*(D56=Kopsavilkums!$D$10:$D$135)),"")</f>
        <v/>
      </c>
      <c r="G56" s="155" cm="1">
        <f t="array" aca="1" ref="G56" ca="1">IF(SUM(F$9:F$500)=0,0,IF(E56=0,COUNTIFS(E:E,"A")+2,IFERROR(_xlfn._xlws.FILTER(Kopsavilkums!$O$10:$O$135,(A56=Kopsavilkums!$A$10:$A$135)*(B56=Kopsavilkums!$B$10:$B$135)*(D56=Kopsavilkums!$D$10:$D$135)),"")))</f>
        <v>0</v>
      </c>
      <c r="H56" s="109" t="str" cm="1">
        <f t="array" aca="1" ref="H56" ca="1">IFERROR(_xlfn._xlws.FILTER(Kopsavilkums!$P$10:$P$135,(A56=Kopsavilkums!$A$10:$A$135)*(B56=Kopsavilkums!$B$10:$B$135)*(D56=Kopsavilkums!$D$10:$D$135)),"")</f>
        <v/>
      </c>
      <c r="I56" s="154" t="str" cm="1">
        <f t="array" aca="1" ref="I56" ca="1">IFERROR(_xlfn._xlws.FILTER(Kopsavilkums!$Q$10:$Q$135,(A56=Kopsavilkums!$A$10:$A$135)*(B56=Kopsavilkums!$B$10:$B$135)*(D56=Kopsavilkums!$D$10:$D$135)),"")</f>
        <v/>
      </c>
      <c r="J56" s="155" cm="1">
        <f t="array" aca="1" ref="J56" ca="1">IF(SUM(I$9:I$500)=0,0,IF(H56=0,COUNTIFS(H:H,"A")+2,IFERROR(_xlfn._xlws.FILTER(Kopsavilkums!$R$10:$R$135,(A56=Kopsavilkums!$A$10:$A$135)*(B56=Kopsavilkums!$B$10:$B$135)*(D56=Kopsavilkums!$D$10:$D$135)),"")))</f>
        <v>0</v>
      </c>
      <c r="K56" s="156">
        <f t="shared" ca="1" si="3"/>
        <v>0</v>
      </c>
      <c r="L56" s="271">
        <f t="shared" ca="1" si="4"/>
        <v>0</v>
      </c>
      <c r="M56" s="68" t="str">
        <f t="shared" ca="1" si="5"/>
        <v/>
      </c>
    </row>
    <row r="57" spans="1:13" ht="14.25" customHeight="1" x14ac:dyDescent="0.15">
      <c r="A57" s="164">
        <f>Kopsavilkums!A13</f>
        <v>1</v>
      </c>
      <c r="B57" s="164">
        <f>Kopsavilkums!B13</f>
        <v>4</v>
      </c>
      <c r="C57" s="163" t="str" cm="1">
        <f t="array" ref="C57">IFERROR(_xlfn.UNIQUE(_xlfn._xlws.FILTER(Kopsavilkums!$C$10:$C$135,(A57=Kopsavilkums!$A$10:$A$135))),"")</f>
        <v>OK cope sport/ Groundbaits</v>
      </c>
      <c r="D57" s="153" t="str" cm="1">
        <f t="array" ref="D57">IFERROR(_xlfn._xlws.FILTER(Kopsavilkums!$D$10:$D$135,(A57=Kopsavilkums!$A$10:$A$135)*(B57=Kopsavilkums!$B$10:$B$135)),"")</f>
        <v>Jorens Alens Brigaders</v>
      </c>
      <c r="E57" s="108" cm="1">
        <f t="array" ref="E57">IFERROR(_xlfn._xlws.FILTER(Kopsavilkums!$M$10:$M$135,(A57=Kopsavilkums!$A$10:$A$135)*(B57=Kopsavilkums!$B$10:$B$135)*(D57=Kopsavilkums!$D$10:$D$135)),"")</f>
        <v>0</v>
      </c>
      <c r="F57" s="154" cm="1">
        <f t="array" ref="F57">IFERROR(_xlfn._xlws.FILTER(Kopsavilkums!$N$10:$N$135,(A57=Kopsavilkums!$A$10:$A$135)*(B57=Kopsavilkums!$B$10:$B$135)*(D57=Kopsavilkums!$D$10:$D$135)),"")</f>
        <v>0</v>
      </c>
      <c r="G57" s="155" cm="1">
        <f t="array" aca="1" ref="G57" ca="1">IF(SUM(F$9:F$500)=0,0,IF(E57=0,COUNTIFS(E:E,"A")+2,IFERROR(_xlfn._xlws.FILTER(Kopsavilkums!$O$10:$O$135,(A57=Kopsavilkums!$A$10:$A$135)*(B57=Kopsavilkums!$B$10:$B$135)*(D57=Kopsavilkums!$D$10:$D$135)),"")))</f>
        <v>0</v>
      </c>
      <c r="H57" s="109" cm="1">
        <f t="array" ref="H57">IFERROR(_xlfn._xlws.FILTER(Kopsavilkums!$P$10:$P$135,(A57=Kopsavilkums!$A$10:$A$135)*(B57=Kopsavilkums!$B$10:$B$135)*(D57=Kopsavilkums!$D$10:$D$135)),"")</f>
        <v>0</v>
      </c>
      <c r="I57" s="154" cm="1">
        <f t="array" ref="I57">IFERROR(_xlfn._xlws.FILTER(Kopsavilkums!$Q$10:$Q$135,(A57=Kopsavilkums!$A$10:$A$135)*(B57=Kopsavilkums!$B$10:$B$135)*(D57=Kopsavilkums!$D$10:$D$135)),"")</f>
        <v>0</v>
      </c>
      <c r="J57" s="155" cm="1">
        <f t="array" aca="1" ref="J57" ca="1">IF(SUM(I$9:I$500)=0,0,IF(H57=0,COUNTIFS(H:H,"A")+2,IFERROR(_xlfn._xlws.FILTER(Kopsavilkums!$R$10:$R$135,(A57=Kopsavilkums!$A$10:$A$135)*(B57=Kopsavilkums!$B$10:$B$135)*(D57=Kopsavilkums!$D$10:$D$135)),"")))</f>
        <v>0</v>
      </c>
      <c r="K57" s="156">
        <f t="shared" si="3"/>
        <v>0</v>
      </c>
      <c r="L57" s="271">
        <f t="shared" ca="1" si="4"/>
        <v>0</v>
      </c>
      <c r="M57" s="68" t="str">
        <f t="shared" ca="1" si="5"/>
        <v/>
      </c>
    </row>
    <row r="58" spans="1:13" ht="14.25" customHeight="1" x14ac:dyDescent="0.15">
      <c r="A58" s="164">
        <f>Kopsavilkums!A96</f>
        <v>0</v>
      </c>
      <c r="B58" s="164">
        <f>Kopsavilkums!B96</f>
        <v>0</v>
      </c>
      <c r="C58" s="163" cm="1">
        <f t="array" ref="C58">IFERROR(_xlfn.UNIQUE(_xlfn._xlws.FILTER(Kopsavilkums!$C$10:$C$135,(A58=Kopsavilkums!$A$10:$A$135))),"")</f>
        <v>0</v>
      </c>
      <c r="D58" s="153" t="e" cm="1" vm="1">
        <f t="array" aca="1" ref="D58" ca="1">IFERROR(_xlfn._xlws.FILTER(Kopsavilkums!$D$10:$D$135,(A58=Kopsavilkums!$A$10:$A$135)*(B58=Kopsavilkums!$B$10:$B$135)),"")</f>
        <v>#VALUE!</v>
      </c>
      <c r="E58" s="108" t="str" cm="1">
        <f t="array" aca="1" ref="E58" ca="1">IFERROR(_xlfn._xlws.FILTER(Kopsavilkums!$M$10:$M$135,(A58=Kopsavilkums!$A$10:$A$135)*(B58=Kopsavilkums!$B$10:$B$135)*(D58=Kopsavilkums!$D$10:$D$135)),"")</f>
        <v/>
      </c>
      <c r="F58" s="154" t="str" cm="1">
        <f t="array" aca="1" ref="F58" ca="1">IFERROR(_xlfn._xlws.FILTER(Kopsavilkums!$N$10:$N$135,(A58=Kopsavilkums!$A$10:$A$135)*(B58=Kopsavilkums!$B$10:$B$135)*(D58=Kopsavilkums!$D$10:$D$135)),"")</f>
        <v/>
      </c>
      <c r="G58" s="155" cm="1">
        <f t="array" aca="1" ref="G58" ca="1">IF(SUM(F$9:F$500)=0,0,IF(E58=0,COUNTIFS(E:E,"A")+2,IFERROR(_xlfn._xlws.FILTER(Kopsavilkums!$O$10:$O$135,(A58=Kopsavilkums!$A$10:$A$135)*(B58=Kopsavilkums!$B$10:$B$135)*(D58=Kopsavilkums!$D$10:$D$135)),"")))</f>
        <v>0</v>
      </c>
      <c r="H58" s="109" t="str" cm="1">
        <f t="array" aca="1" ref="H58" ca="1">IFERROR(_xlfn._xlws.FILTER(Kopsavilkums!$P$10:$P$135,(A58=Kopsavilkums!$A$10:$A$135)*(B58=Kopsavilkums!$B$10:$B$135)*(D58=Kopsavilkums!$D$10:$D$135)),"")</f>
        <v/>
      </c>
      <c r="I58" s="154" t="str" cm="1">
        <f t="array" aca="1" ref="I58" ca="1">IFERROR(_xlfn._xlws.FILTER(Kopsavilkums!$Q$10:$Q$135,(A58=Kopsavilkums!$A$10:$A$135)*(B58=Kopsavilkums!$B$10:$B$135)*(D58=Kopsavilkums!$D$10:$D$135)),"")</f>
        <v/>
      </c>
      <c r="J58" s="155" cm="1">
        <f t="array" aca="1" ref="J58" ca="1">IF(SUM(I$9:I$500)=0,0,IF(H58=0,COUNTIFS(H:H,"A")+2,IFERROR(_xlfn._xlws.FILTER(Kopsavilkums!$R$10:$R$135,(A58=Kopsavilkums!$A$10:$A$135)*(B58=Kopsavilkums!$B$10:$B$135)*(D58=Kopsavilkums!$D$10:$D$135)),"")))</f>
        <v>0</v>
      </c>
      <c r="K58" s="156">
        <f t="shared" ca="1" si="3"/>
        <v>0</v>
      </c>
      <c r="L58" s="271">
        <f t="shared" ca="1" si="4"/>
        <v>0</v>
      </c>
      <c r="M58" s="68" t="str">
        <f t="shared" ca="1" si="5"/>
        <v/>
      </c>
    </row>
    <row r="59" spans="1:13" ht="14.25" customHeight="1" x14ac:dyDescent="0.15">
      <c r="A59" s="164">
        <f>Kopsavilkums!A22</f>
        <v>3</v>
      </c>
      <c r="B59" s="164">
        <f>Kopsavilkums!B22</f>
        <v>1</v>
      </c>
      <c r="C59" s="163" t="str" cm="1">
        <f t="array" ref="C59">IFERROR(_xlfn.UNIQUE(_xlfn._xlws.FILTER(Kopsavilkums!$C$10:$C$135,(A59=Kopsavilkums!$A$10:$A$135))),"")</f>
        <v>Makšķerlietas.lv/Ziemeļnieki</v>
      </c>
      <c r="D59" s="153" t="str" cm="1">
        <f t="array" ref="D59">IFERROR(_xlfn._xlws.FILTER(Kopsavilkums!$D$10:$D$135,(A59=Kopsavilkums!$A$10:$A$135)*(B59=Kopsavilkums!$B$10:$B$135)),"")</f>
        <v>Einārs Kuprovskis</v>
      </c>
      <c r="E59" s="108" cm="1">
        <f t="array" ref="E59">IFERROR(_xlfn._xlws.FILTER(Kopsavilkums!$M$10:$M$135,(A59=Kopsavilkums!$A$10:$A$135)*(B59=Kopsavilkums!$B$10:$B$135)*(D59=Kopsavilkums!$D$10:$D$135)),"")</f>
        <v>0</v>
      </c>
      <c r="F59" s="154" cm="1">
        <f t="array" ref="F59">IFERROR(_xlfn._xlws.FILTER(Kopsavilkums!$N$10:$N$135,(A59=Kopsavilkums!$A$10:$A$135)*(B59=Kopsavilkums!$B$10:$B$135)*(D59=Kopsavilkums!$D$10:$D$135)),"")</f>
        <v>0</v>
      </c>
      <c r="G59" s="155" cm="1">
        <f t="array" aca="1" ref="G59" ca="1">IF(SUM(F$9:F$500)=0,0,IF(E59=0,COUNTIFS(E:E,"A")+2,IFERROR(_xlfn._xlws.FILTER(Kopsavilkums!$O$10:$O$135,(A59=Kopsavilkums!$A$10:$A$135)*(B59=Kopsavilkums!$B$10:$B$135)*(D59=Kopsavilkums!$D$10:$D$135)),"")))</f>
        <v>0</v>
      </c>
      <c r="H59" s="109" cm="1">
        <f t="array" ref="H59">IFERROR(_xlfn._xlws.FILTER(Kopsavilkums!$P$10:$P$135,(A59=Kopsavilkums!$A$10:$A$135)*(B59=Kopsavilkums!$B$10:$B$135)*(D59=Kopsavilkums!$D$10:$D$135)),"")</f>
        <v>0</v>
      </c>
      <c r="I59" s="154" cm="1">
        <f t="array" ref="I59">IFERROR(_xlfn._xlws.FILTER(Kopsavilkums!$Q$10:$Q$135,(A59=Kopsavilkums!$A$10:$A$135)*(B59=Kopsavilkums!$B$10:$B$135)*(D59=Kopsavilkums!$D$10:$D$135)),"")</f>
        <v>0</v>
      </c>
      <c r="J59" s="155" cm="1">
        <f t="array" aca="1" ref="J59" ca="1">IF(SUM(I$9:I$500)=0,0,IF(H59=0,COUNTIFS(H:H,"A")+2,IFERROR(_xlfn._xlws.FILTER(Kopsavilkums!$R$10:$R$135,(A59=Kopsavilkums!$A$10:$A$135)*(B59=Kopsavilkums!$B$10:$B$135)*(D59=Kopsavilkums!$D$10:$D$135)),"")))</f>
        <v>0</v>
      </c>
      <c r="K59" s="156">
        <f t="shared" si="3"/>
        <v>0</v>
      </c>
      <c r="L59" s="271">
        <f t="shared" ca="1" si="4"/>
        <v>0</v>
      </c>
      <c r="M59" s="68" t="str">
        <f t="shared" ca="1" si="5"/>
        <v/>
      </c>
    </row>
    <row r="60" spans="1:13" ht="14.25" customHeight="1" x14ac:dyDescent="0.15">
      <c r="A60" s="164">
        <f>Kopsavilkums!A83</f>
        <v>0</v>
      </c>
      <c r="B60" s="164">
        <f>Kopsavilkums!B83</f>
        <v>0</v>
      </c>
      <c r="C60" s="163" cm="1">
        <f t="array" ref="C60">IFERROR(_xlfn.UNIQUE(_xlfn._xlws.FILTER(Kopsavilkums!$C$10:$C$135,(A60=Kopsavilkums!$A$10:$A$135))),"")</f>
        <v>0</v>
      </c>
      <c r="D60" s="153" t="e" cm="1" vm="1">
        <f t="array" aca="1" ref="D60" ca="1">IFERROR(_xlfn._xlws.FILTER(Kopsavilkums!$D$10:$D$135,(A60=Kopsavilkums!$A$10:$A$135)*(B60=Kopsavilkums!$B$10:$B$135)),"")</f>
        <v>#VALUE!</v>
      </c>
      <c r="E60" s="108" t="str" cm="1">
        <f t="array" aca="1" ref="E60" ca="1">IFERROR(_xlfn._xlws.FILTER(Kopsavilkums!$M$10:$M$135,(A60=Kopsavilkums!$A$10:$A$135)*(B60=Kopsavilkums!$B$10:$B$135)*(D60=Kopsavilkums!$D$10:$D$135)),"")</f>
        <v/>
      </c>
      <c r="F60" s="154" t="str" cm="1">
        <f t="array" aca="1" ref="F60" ca="1">IFERROR(_xlfn._xlws.FILTER(Kopsavilkums!$N$10:$N$135,(A60=Kopsavilkums!$A$10:$A$135)*(B60=Kopsavilkums!$B$10:$B$135)*(D60=Kopsavilkums!$D$10:$D$135)),"")</f>
        <v/>
      </c>
      <c r="G60" s="155" cm="1">
        <f t="array" aca="1" ref="G60" ca="1">IF(SUM(F$9:F$500)=0,0,IF(E60=0,COUNTIFS(E:E,"A")+2,IFERROR(_xlfn._xlws.FILTER(Kopsavilkums!$O$10:$O$135,(A60=Kopsavilkums!$A$10:$A$135)*(B60=Kopsavilkums!$B$10:$B$135)*(D60=Kopsavilkums!$D$10:$D$135)),"")))</f>
        <v>0</v>
      </c>
      <c r="H60" s="109" t="str" cm="1">
        <f t="array" aca="1" ref="H60" ca="1">IFERROR(_xlfn._xlws.FILTER(Kopsavilkums!$P$10:$P$135,(A60=Kopsavilkums!$A$10:$A$135)*(B60=Kopsavilkums!$B$10:$B$135)*(D60=Kopsavilkums!$D$10:$D$135)),"")</f>
        <v/>
      </c>
      <c r="I60" s="154" t="str" cm="1">
        <f t="array" aca="1" ref="I60" ca="1">IFERROR(_xlfn._xlws.FILTER(Kopsavilkums!$Q$10:$Q$135,(A60=Kopsavilkums!$A$10:$A$135)*(B60=Kopsavilkums!$B$10:$B$135)*(D60=Kopsavilkums!$D$10:$D$135)),"")</f>
        <v/>
      </c>
      <c r="J60" s="155" cm="1">
        <f t="array" aca="1" ref="J60" ca="1">IF(SUM(I$9:I$500)=0,0,IF(H60=0,COUNTIFS(H:H,"A")+2,IFERROR(_xlfn._xlws.FILTER(Kopsavilkums!$R$10:$R$135,(A60=Kopsavilkums!$A$10:$A$135)*(B60=Kopsavilkums!$B$10:$B$135)*(D60=Kopsavilkums!$D$10:$D$135)),"")))</f>
        <v>0</v>
      </c>
      <c r="K60" s="156">
        <f t="shared" ca="1" si="3"/>
        <v>0</v>
      </c>
      <c r="L60" s="271">
        <f t="shared" ca="1" si="4"/>
        <v>0</v>
      </c>
      <c r="M60" s="68" t="str">
        <f t="shared" ca="1" si="5"/>
        <v/>
      </c>
    </row>
    <row r="61" spans="1:13" ht="14.25" customHeight="1" x14ac:dyDescent="0.15">
      <c r="A61" s="164">
        <f>Kopsavilkums!A31</f>
        <v>4</v>
      </c>
      <c r="B61" s="164">
        <f>Kopsavilkums!B31</f>
        <v>4</v>
      </c>
      <c r="C61" s="163" t="str" cm="1">
        <f t="array" ref="C61">IFERROR(_xlfn.UNIQUE(_xlfn._xlws.FILTER(Kopsavilkums!$C$10:$C$135,(A61=Kopsavilkums!$A$10:$A$135))),"")</f>
        <v>C.Albula1/Alūksne</v>
      </c>
      <c r="D61" s="153" t="str" cm="1">
        <f t="array" ref="D61">IFERROR(_xlfn._xlws.FILTER(Kopsavilkums!$D$10:$D$135,(A61=Kopsavilkums!$A$10:$A$135)*(B61=Kopsavilkums!$B$10:$B$135)),"")</f>
        <v>Krists Vaļģis</v>
      </c>
      <c r="E61" s="108" cm="1">
        <f t="array" ref="E61">IFERROR(_xlfn._xlws.FILTER(Kopsavilkums!$M$10:$M$135,(A61=Kopsavilkums!$A$10:$A$135)*(B61=Kopsavilkums!$B$10:$B$135)*(D61=Kopsavilkums!$D$10:$D$135)),"")</f>
        <v>0</v>
      </c>
      <c r="F61" s="154" cm="1">
        <f t="array" ref="F61">IFERROR(_xlfn._xlws.FILTER(Kopsavilkums!$N$10:$N$135,(A61=Kopsavilkums!$A$10:$A$135)*(B61=Kopsavilkums!$B$10:$B$135)*(D61=Kopsavilkums!$D$10:$D$135)),"")</f>
        <v>0</v>
      </c>
      <c r="G61" s="155" cm="1">
        <f t="array" aca="1" ref="G61" ca="1">IF(SUM(F$9:F$500)=0,0,IF(E61=0,COUNTIFS(E:E,"A")+2,IFERROR(_xlfn._xlws.FILTER(Kopsavilkums!$O$10:$O$135,(A61=Kopsavilkums!$A$10:$A$135)*(B61=Kopsavilkums!$B$10:$B$135)*(D61=Kopsavilkums!$D$10:$D$135)),"")))</f>
        <v>0</v>
      </c>
      <c r="H61" s="109" cm="1">
        <f t="array" ref="H61">IFERROR(_xlfn._xlws.FILTER(Kopsavilkums!$P$10:$P$135,(A61=Kopsavilkums!$A$10:$A$135)*(B61=Kopsavilkums!$B$10:$B$135)*(D61=Kopsavilkums!$D$10:$D$135)),"")</f>
        <v>0</v>
      </c>
      <c r="I61" s="154" cm="1">
        <f t="array" ref="I61">IFERROR(_xlfn._xlws.FILTER(Kopsavilkums!$Q$10:$Q$135,(A61=Kopsavilkums!$A$10:$A$135)*(B61=Kopsavilkums!$B$10:$B$135)*(D61=Kopsavilkums!$D$10:$D$135)),"")</f>
        <v>0</v>
      </c>
      <c r="J61" s="155" cm="1">
        <f t="array" aca="1" ref="J61" ca="1">IF(SUM(I$9:I$500)=0,0,IF(H61=0,COUNTIFS(H:H,"A")+2,IFERROR(_xlfn._xlws.FILTER(Kopsavilkums!$R$10:$R$135,(A61=Kopsavilkums!$A$10:$A$135)*(B61=Kopsavilkums!$B$10:$B$135)*(D61=Kopsavilkums!$D$10:$D$135)),"")))</f>
        <v>0</v>
      </c>
      <c r="K61" s="156">
        <f t="shared" si="3"/>
        <v>0</v>
      </c>
      <c r="L61" s="271">
        <f t="shared" ca="1" si="4"/>
        <v>0</v>
      </c>
      <c r="M61" s="68" t="str">
        <f t="shared" ca="1" si="5"/>
        <v/>
      </c>
    </row>
    <row r="62" spans="1:13" ht="14.25" customHeight="1" x14ac:dyDescent="0.15">
      <c r="A62" s="164">
        <f>Kopsavilkums!A95</f>
        <v>0</v>
      </c>
      <c r="B62" s="164">
        <f>Kopsavilkums!B95</f>
        <v>0</v>
      </c>
      <c r="C62" s="163" cm="1">
        <f t="array" ref="C62">IFERROR(_xlfn.UNIQUE(_xlfn._xlws.FILTER(Kopsavilkums!$C$10:$C$135,(A62=Kopsavilkums!$A$10:$A$135))),"")</f>
        <v>0</v>
      </c>
      <c r="D62" s="153" t="e" cm="1" vm="1">
        <f t="array" aca="1" ref="D62" ca="1">IFERROR(_xlfn._xlws.FILTER(Kopsavilkums!$D$10:$D$135,(A62=Kopsavilkums!$A$10:$A$135)*(B62=Kopsavilkums!$B$10:$B$135)),"")</f>
        <v>#VALUE!</v>
      </c>
      <c r="E62" s="108" t="str" cm="1">
        <f t="array" aca="1" ref="E62" ca="1">IFERROR(_xlfn._xlws.FILTER(Kopsavilkums!$M$10:$M$135,(A62=Kopsavilkums!$A$10:$A$135)*(B62=Kopsavilkums!$B$10:$B$135)*(D62=Kopsavilkums!$D$10:$D$135)),"")</f>
        <v/>
      </c>
      <c r="F62" s="154" t="str" cm="1">
        <f t="array" aca="1" ref="F62" ca="1">IFERROR(_xlfn._xlws.FILTER(Kopsavilkums!$N$10:$N$135,(A62=Kopsavilkums!$A$10:$A$135)*(B62=Kopsavilkums!$B$10:$B$135)*(D62=Kopsavilkums!$D$10:$D$135)),"")</f>
        <v/>
      </c>
      <c r="G62" s="155" cm="1">
        <f t="array" aca="1" ref="G62" ca="1">IF(SUM(F$9:F$500)=0,0,IF(E62=0,COUNTIFS(E:E,"A")+2,IFERROR(_xlfn._xlws.FILTER(Kopsavilkums!$O$10:$O$135,(A62=Kopsavilkums!$A$10:$A$135)*(B62=Kopsavilkums!$B$10:$B$135)*(D62=Kopsavilkums!$D$10:$D$135)),"")))</f>
        <v>0</v>
      </c>
      <c r="H62" s="109" t="str" cm="1">
        <f t="array" aca="1" ref="H62" ca="1">IFERROR(_xlfn._xlws.FILTER(Kopsavilkums!$P$10:$P$135,(A62=Kopsavilkums!$A$10:$A$135)*(B62=Kopsavilkums!$B$10:$B$135)*(D62=Kopsavilkums!$D$10:$D$135)),"")</f>
        <v/>
      </c>
      <c r="I62" s="154" t="str" cm="1">
        <f t="array" aca="1" ref="I62" ca="1">IFERROR(_xlfn._xlws.FILTER(Kopsavilkums!$Q$10:$Q$135,(A62=Kopsavilkums!$A$10:$A$135)*(B62=Kopsavilkums!$B$10:$B$135)*(D62=Kopsavilkums!$D$10:$D$135)),"")</f>
        <v/>
      </c>
      <c r="J62" s="155" cm="1">
        <f t="array" aca="1" ref="J62" ca="1">IF(SUM(I$9:I$500)=0,0,IF(H62=0,COUNTIFS(H:H,"A")+2,IFERROR(_xlfn._xlws.FILTER(Kopsavilkums!$R$10:$R$135,(A62=Kopsavilkums!$A$10:$A$135)*(B62=Kopsavilkums!$B$10:$B$135)*(D62=Kopsavilkums!$D$10:$D$135)),"")))</f>
        <v>0</v>
      </c>
      <c r="K62" s="156">
        <f t="shared" ca="1" si="3"/>
        <v>0</v>
      </c>
      <c r="L62" s="271">
        <f t="shared" ca="1" si="4"/>
        <v>0</v>
      </c>
      <c r="M62" s="68" t="str">
        <f t="shared" ca="1" si="5"/>
        <v/>
      </c>
    </row>
    <row r="63" spans="1:13" ht="14.25" customHeight="1" x14ac:dyDescent="0.15">
      <c r="A63" s="164">
        <f>Kopsavilkums!A49</f>
        <v>7</v>
      </c>
      <c r="B63" s="164">
        <f>Kopsavilkums!B49</f>
        <v>4</v>
      </c>
      <c r="C63" s="163" t="str" cm="1">
        <f t="array" ref="C63">IFERROR(_xlfn.UNIQUE(_xlfn._xlws.FILTER(Kopsavilkums!$C$10:$C$135,(A63=Kopsavilkums!$A$10:$A$135))),"")</f>
        <v>LIARPS</v>
      </c>
      <c r="D63" s="153" t="str" cm="1">
        <f t="array" ref="D63">IFERROR(_xlfn._xlws.FILTER(Kopsavilkums!$D$10:$D$135,(A63=Kopsavilkums!$A$10:$A$135)*(B63=Kopsavilkums!$B$10:$B$135)),"")</f>
        <v>Jānis Gailītis</v>
      </c>
      <c r="E63" s="108" cm="1">
        <f t="array" ref="E63">IFERROR(_xlfn._xlws.FILTER(Kopsavilkums!$M$10:$M$135,(A63=Kopsavilkums!$A$10:$A$135)*(B63=Kopsavilkums!$B$10:$B$135)*(D63=Kopsavilkums!$D$10:$D$135)),"")</f>
        <v>0</v>
      </c>
      <c r="F63" s="154" cm="1">
        <f t="array" ref="F63">IFERROR(_xlfn._xlws.FILTER(Kopsavilkums!$N$10:$N$135,(A63=Kopsavilkums!$A$10:$A$135)*(B63=Kopsavilkums!$B$10:$B$135)*(D63=Kopsavilkums!$D$10:$D$135)),"")</f>
        <v>0</v>
      </c>
      <c r="G63" s="155" cm="1">
        <f t="array" aca="1" ref="G63" ca="1">IF(SUM(F$9:F$500)=0,0,IF(E63=0,COUNTIFS(E:E,"A")+2,IFERROR(_xlfn._xlws.FILTER(Kopsavilkums!$O$10:$O$135,(A63=Kopsavilkums!$A$10:$A$135)*(B63=Kopsavilkums!$B$10:$B$135)*(D63=Kopsavilkums!$D$10:$D$135)),"")))</f>
        <v>0</v>
      </c>
      <c r="H63" s="109" cm="1">
        <f t="array" ref="H63">IFERROR(_xlfn._xlws.FILTER(Kopsavilkums!$P$10:$P$135,(A63=Kopsavilkums!$A$10:$A$135)*(B63=Kopsavilkums!$B$10:$B$135)*(D63=Kopsavilkums!$D$10:$D$135)),"")</f>
        <v>0</v>
      </c>
      <c r="I63" s="154" cm="1">
        <f t="array" ref="I63">IFERROR(_xlfn._xlws.FILTER(Kopsavilkums!$Q$10:$Q$135,(A63=Kopsavilkums!$A$10:$A$135)*(B63=Kopsavilkums!$B$10:$B$135)*(D63=Kopsavilkums!$D$10:$D$135)),"")</f>
        <v>0</v>
      </c>
      <c r="J63" s="155" cm="1">
        <f t="array" aca="1" ref="J63" ca="1">IF(SUM(I$9:I$500)=0,0,IF(H63=0,COUNTIFS(H:H,"A")+2,IFERROR(_xlfn._xlws.FILTER(Kopsavilkums!$R$10:$R$135,(A63=Kopsavilkums!$A$10:$A$135)*(B63=Kopsavilkums!$B$10:$B$135)*(D63=Kopsavilkums!$D$10:$D$135)),"")))</f>
        <v>0</v>
      </c>
      <c r="K63" s="156">
        <f t="shared" si="3"/>
        <v>0</v>
      </c>
      <c r="L63" s="271">
        <f t="shared" ca="1" si="4"/>
        <v>0</v>
      </c>
      <c r="M63" s="68" t="str">
        <f t="shared" ca="1" si="5"/>
        <v/>
      </c>
    </row>
    <row r="64" spans="1:13" ht="14.25" customHeight="1" x14ac:dyDescent="0.15">
      <c r="A64" s="164">
        <f>Kopsavilkums!A55</f>
        <v>8</v>
      </c>
      <c r="B64" s="164">
        <f>Kopsavilkums!B55</f>
        <v>4</v>
      </c>
      <c r="C64" s="163" t="str" cm="1">
        <f t="array" ref="C64">IFERROR(_xlfn.UNIQUE(_xlfn._xlws.FILTER(Kopsavilkums!$C$10:$C$135,(A64=Kopsavilkums!$A$10:$A$135))),"")</f>
        <v>CMS</v>
      </c>
      <c r="D64" s="153" t="str" cm="1">
        <f t="array" ref="D64">IFERROR(_xlfn._xlws.FILTER(Kopsavilkums!$D$10:$D$135,(A64=Kopsavilkums!$A$10:$A$135)*(B64=Kopsavilkums!$B$10:$B$135)),"")</f>
        <v>Jānis Bitenieks</v>
      </c>
      <c r="E64" s="108" cm="1">
        <f t="array" ref="E64">IFERROR(_xlfn._xlws.FILTER(Kopsavilkums!$M$10:$M$135,(A64=Kopsavilkums!$A$10:$A$135)*(B64=Kopsavilkums!$B$10:$B$135)*(D64=Kopsavilkums!$D$10:$D$135)),"")</f>
        <v>0</v>
      </c>
      <c r="F64" s="154" cm="1">
        <f t="array" ref="F64">IFERROR(_xlfn._xlws.FILTER(Kopsavilkums!$N$10:$N$135,(A64=Kopsavilkums!$A$10:$A$135)*(B64=Kopsavilkums!$B$10:$B$135)*(D64=Kopsavilkums!$D$10:$D$135)),"")</f>
        <v>0</v>
      </c>
      <c r="G64" s="155" cm="1">
        <f t="array" aca="1" ref="G64" ca="1">IF(SUM(F$9:F$500)=0,0,IF(E64=0,COUNTIFS(E:E,"A")+2,IFERROR(_xlfn._xlws.FILTER(Kopsavilkums!$O$10:$O$135,(A64=Kopsavilkums!$A$10:$A$135)*(B64=Kopsavilkums!$B$10:$B$135)*(D64=Kopsavilkums!$D$10:$D$135)),"")))</f>
        <v>0</v>
      </c>
      <c r="H64" s="109" cm="1">
        <f t="array" ref="H64">IFERROR(_xlfn._xlws.FILTER(Kopsavilkums!$P$10:$P$135,(A64=Kopsavilkums!$A$10:$A$135)*(B64=Kopsavilkums!$B$10:$B$135)*(D64=Kopsavilkums!$D$10:$D$135)),"")</f>
        <v>0</v>
      </c>
      <c r="I64" s="154" cm="1">
        <f t="array" ref="I64">IFERROR(_xlfn._xlws.FILTER(Kopsavilkums!$Q$10:$Q$135,(A64=Kopsavilkums!$A$10:$A$135)*(B64=Kopsavilkums!$B$10:$B$135)*(D64=Kopsavilkums!$D$10:$D$135)),"")</f>
        <v>0</v>
      </c>
      <c r="J64" s="155" cm="1">
        <f t="array" aca="1" ref="J64" ca="1">IF(SUM(I$9:I$500)=0,0,IF(H64=0,COUNTIFS(H:H,"A")+2,IFERROR(_xlfn._xlws.FILTER(Kopsavilkums!$R$10:$R$135,(A64=Kopsavilkums!$A$10:$A$135)*(B64=Kopsavilkums!$B$10:$B$135)*(D64=Kopsavilkums!$D$10:$D$135)),"")))</f>
        <v>0</v>
      </c>
      <c r="K64" s="156">
        <f t="shared" si="3"/>
        <v>0</v>
      </c>
      <c r="L64" s="271">
        <f t="shared" ca="1" si="4"/>
        <v>0</v>
      </c>
      <c r="M64" s="68" t="str">
        <f t="shared" ca="1" si="5"/>
        <v/>
      </c>
    </row>
    <row r="65" spans="1:13" ht="12.75" customHeight="1" x14ac:dyDescent="0.15">
      <c r="A65" s="164">
        <f>Kopsavilkums!A30</f>
        <v>4</v>
      </c>
      <c r="B65" s="164">
        <f>Kopsavilkums!B30</f>
        <v>3</v>
      </c>
      <c r="C65" s="163" t="str" cm="1">
        <f t="array" ref="C65">IFERROR(_xlfn.UNIQUE(_xlfn._xlws.FILTER(Kopsavilkums!$C$10:$C$135,(A65=Kopsavilkums!$A$10:$A$135))),"")</f>
        <v>C.Albula1/Alūksne</v>
      </c>
      <c r="D65" s="153" t="str" cm="1">
        <f t="array" ref="D65">IFERROR(_xlfn._xlws.FILTER(Kopsavilkums!$D$10:$D$135,(A65=Kopsavilkums!$A$10:$A$135)*(B65=Kopsavilkums!$B$10:$B$135)),"")</f>
        <v>Rolands Ķīsis</v>
      </c>
      <c r="E65" s="108" cm="1">
        <f t="array" ref="E65">IFERROR(_xlfn._xlws.FILTER(Kopsavilkums!$M$10:$M$135,(A65=Kopsavilkums!$A$10:$A$135)*(B65=Kopsavilkums!$B$10:$B$135)*(D65=Kopsavilkums!$D$10:$D$135)),"")</f>
        <v>0</v>
      </c>
      <c r="F65" s="154" cm="1">
        <f t="array" ref="F65">IFERROR(_xlfn._xlws.FILTER(Kopsavilkums!$N$10:$N$135,(A65=Kopsavilkums!$A$10:$A$135)*(B65=Kopsavilkums!$B$10:$B$135)*(D65=Kopsavilkums!$D$10:$D$135)),"")</f>
        <v>0</v>
      </c>
      <c r="G65" s="155" cm="1">
        <f t="array" aca="1" ref="G65" ca="1">IF(SUM(F$9:F$500)=0,0,IF(E65=0,COUNTIFS(E:E,"A")+2,IFERROR(_xlfn._xlws.FILTER(Kopsavilkums!$O$10:$O$135,(A65=Kopsavilkums!$A$10:$A$135)*(B65=Kopsavilkums!$B$10:$B$135)*(D65=Kopsavilkums!$D$10:$D$135)),"")))</f>
        <v>0</v>
      </c>
      <c r="H65" s="109" cm="1">
        <f t="array" ref="H65">IFERROR(_xlfn._xlws.FILTER(Kopsavilkums!$P$10:$P$135,(A65=Kopsavilkums!$A$10:$A$135)*(B65=Kopsavilkums!$B$10:$B$135)*(D65=Kopsavilkums!$D$10:$D$135)),"")</f>
        <v>0</v>
      </c>
      <c r="I65" s="154" cm="1">
        <f t="array" ref="I65">IFERROR(_xlfn._xlws.FILTER(Kopsavilkums!$Q$10:$Q$135,(A65=Kopsavilkums!$A$10:$A$135)*(B65=Kopsavilkums!$B$10:$B$135)*(D65=Kopsavilkums!$D$10:$D$135)),"")</f>
        <v>0</v>
      </c>
      <c r="J65" s="155" cm="1">
        <f t="array" aca="1" ref="J65" ca="1">IF(SUM(I$9:I$500)=0,0,IF(H65=0,COUNTIFS(H:H,"A")+2,IFERROR(_xlfn._xlws.FILTER(Kopsavilkums!$R$10:$R$135,(A65=Kopsavilkums!$A$10:$A$135)*(B65=Kopsavilkums!$B$10:$B$135)*(D65=Kopsavilkums!$D$10:$D$135)),"")))</f>
        <v>0</v>
      </c>
      <c r="K65" s="156">
        <f t="shared" si="3"/>
        <v>0</v>
      </c>
      <c r="L65" s="271">
        <f t="shared" ca="1" si="4"/>
        <v>0</v>
      </c>
      <c r="M65" s="68" t="str">
        <f t="shared" ca="1" si="5"/>
        <v/>
      </c>
    </row>
    <row r="66" spans="1:13" ht="12.75" customHeight="1" x14ac:dyDescent="0.15">
      <c r="A66" s="164">
        <f>Kopsavilkums!A102</f>
        <v>0</v>
      </c>
      <c r="B66" s="164">
        <f>Kopsavilkums!B102</f>
        <v>0</v>
      </c>
      <c r="C66" s="163" cm="1">
        <f t="array" ref="C66">IFERROR(_xlfn.UNIQUE(_xlfn._xlws.FILTER(Kopsavilkums!$C$10:$C$135,(A66=Kopsavilkums!$A$10:$A$135))),"")</f>
        <v>0</v>
      </c>
      <c r="D66" s="153" t="e" cm="1" vm="1">
        <f t="array" aca="1" ref="D66" ca="1">IFERROR(_xlfn._xlws.FILTER(Kopsavilkums!$D$10:$D$135,(A66=Kopsavilkums!$A$10:$A$135)*(B66=Kopsavilkums!$B$10:$B$135)),"")</f>
        <v>#VALUE!</v>
      </c>
      <c r="E66" s="108" t="str" cm="1">
        <f t="array" aca="1" ref="E66" ca="1">IFERROR(_xlfn._xlws.FILTER(Kopsavilkums!$M$10:$M$135,(A66=Kopsavilkums!$A$10:$A$135)*(B66=Kopsavilkums!$B$10:$B$135)*(D66=Kopsavilkums!$D$10:$D$135)),"")</f>
        <v/>
      </c>
      <c r="F66" s="154" t="str" cm="1">
        <f t="array" aca="1" ref="F66" ca="1">IFERROR(_xlfn._xlws.FILTER(Kopsavilkums!$N$10:$N$135,(A66=Kopsavilkums!$A$10:$A$135)*(B66=Kopsavilkums!$B$10:$B$135)*(D66=Kopsavilkums!$D$10:$D$135)),"")</f>
        <v/>
      </c>
      <c r="G66" s="155" cm="1">
        <f t="array" aca="1" ref="G66" ca="1">IF(SUM(F$9:F$500)=0,0,IF(E66=0,COUNTIFS(E:E,"A")+2,IFERROR(_xlfn._xlws.FILTER(Kopsavilkums!$O$10:$O$135,(A66=Kopsavilkums!$A$10:$A$135)*(B66=Kopsavilkums!$B$10:$B$135)*(D66=Kopsavilkums!$D$10:$D$135)),"")))</f>
        <v>0</v>
      </c>
      <c r="H66" s="109" t="str" cm="1">
        <f t="array" aca="1" ref="H66" ca="1">IFERROR(_xlfn._xlws.FILTER(Kopsavilkums!$P$10:$P$135,(A66=Kopsavilkums!$A$10:$A$135)*(B66=Kopsavilkums!$B$10:$B$135)*(D66=Kopsavilkums!$D$10:$D$135)),"")</f>
        <v/>
      </c>
      <c r="I66" s="154" t="str" cm="1">
        <f t="array" aca="1" ref="I66" ca="1">IFERROR(_xlfn._xlws.FILTER(Kopsavilkums!$Q$10:$Q$135,(A66=Kopsavilkums!$A$10:$A$135)*(B66=Kopsavilkums!$B$10:$B$135)*(D66=Kopsavilkums!$D$10:$D$135)),"")</f>
        <v/>
      </c>
      <c r="J66" s="155" cm="1">
        <f t="array" aca="1" ref="J66" ca="1">IF(SUM(I$9:I$500)=0,0,IF(H66=0,COUNTIFS(H:H,"A")+2,IFERROR(_xlfn._xlws.FILTER(Kopsavilkums!$R$10:$R$135,(A66=Kopsavilkums!$A$10:$A$135)*(B66=Kopsavilkums!$B$10:$B$135)*(D66=Kopsavilkums!$D$10:$D$135)),"")))</f>
        <v>0</v>
      </c>
      <c r="K66" s="156">
        <f t="shared" ca="1" si="3"/>
        <v>0</v>
      </c>
      <c r="L66" s="271">
        <f t="shared" ca="1" si="4"/>
        <v>0</v>
      </c>
      <c r="M66" s="68" t="str">
        <f t="shared" ca="1" si="5"/>
        <v/>
      </c>
    </row>
    <row r="67" spans="1:13" ht="12.75" customHeight="1" x14ac:dyDescent="0.15">
      <c r="A67" s="164">
        <f>Kopsavilkums!A108</f>
        <v>0</v>
      </c>
      <c r="B67" s="164">
        <f>Kopsavilkums!B108</f>
        <v>0</v>
      </c>
      <c r="C67" s="163" cm="1">
        <f t="array" ref="C67">IFERROR(_xlfn.UNIQUE(_xlfn._xlws.FILTER(Kopsavilkums!$C$10:$C$135,(A67=Kopsavilkums!$A$10:$A$135))),"")</f>
        <v>0</v>
      </c>
      <c r="D67" s="153" t="e" cm="1" vm="1">
        <f t="array" aca="1" ref="D67" ca="1">IFERROR(_xlfn._xlws.FILTER(Kopsavilkums!$D$10:$D$135,(A67=Kopsavilkums!$A$10:$A$135)*(B67=Kopsavilkums!$B$10:$B$135)),"")</f>
        <v>#VALUE!</v>
      </c>
      <c r="E67" s="108" t="str" cm="1">
        <f t="array" aca="1" ref="E67" ca="1">IFERROR(_xlfn._xlws.FILTER(Kopsavilkums!$M$10:$M$135,(A67=Kopsavilkums!$A$10:$A$135)*(B67=Kopsavilkums!$B$10:$B$135)*(D67=Kopsavilkums!$D$10:$D$135)),"")</f>
        <v/>
      </c>
      <c r="F67" s="154" t="str" cm="1">
        <f t="array" aca="1" ref="F67" ca="1">IFERROR(_xlfn._xlws.FILTER(Kopsavilkums!$N$10:$N$135,(A67=Kopsavilkums!$A$10:$A$135)*(B67=Kopsavilkums!$B$10:$B$135)*(D67=Kopsavilkums!$D$10:$D$135)),"")</f>
        <v/>
      </c>
      <c r="G67" s="155" cm="1">
        <f t="array" aca="1" ref="G67" ca="1">IF(SUM(F$9:F$500)=0,0,IF(E67=0,COUNTIFS(E:E,"A")+2,IFERROR(_xlfn._xlws.FILTER(Kopsavilkums!$O$10:$O$135,(A67=Kopsavilkums!$A$10:$A$135)*(B67=Kopsavilkums!$B$10:$B$135)*(D67=Kopsavilkums!$D$10:$D$135)),"")))</f>
        <v>0</v>
      </c>
      <c r="H67" s="109" t="str" cm="1">
        <f t="array" aca="1" ref="H67" ca="1">IFERROR(_xlfn._xlws.FILTER(Kopsavilkums!$P$10:$P$135,(A67=Kopsavilkums!$A$10:$A$135)*(B67=Kopsavilkums!$B$10:$B$135)*(D67=Kopsavilkums!$D$10:$D$135)),"")</f>
        <v/>
      </c>
      <c r="I67" s="154" t="str" cm="1">
        <f t="array" aca="1" ref="I67" ca="1">IFERROR(_xlfn._xlws.FILTER(Kopsavilkums!$Q$10:$Q$135,(A67=Kopsavilkums!$A$10:$A$135)*(B67=Kopsavilkums!$B$10:$B$135)*(D67=Kopsavilkums!$D$10:$D$135)),"")</f>
        <v/>
      </c>
      <c r="J67" s="155" cm="1">
        <f t="array" aca="1" ref="J67" ca="1">IF(SUM(I$9:I$500)=0,0,IF(H67=0,COUNTIFS(H:H,"A")+2,IFERROR(_xlfn._xlws.FILTER(Kopsavilkums!$R$10:$R$135,(A67=Kopsavilkums!$A$10:$A$135)*(B67=Kopsavilkums!$B$10:$B$135)*(D67=Kopsavilkums!$D$10:$D$135)),"")))</f>
        <v>0</v>
      </c>
      <c r="K67" s="156">
        <f t="shared" ca="1" si="3"/>
        <v>0</v>
      </c>
      <c r="L67" s="271">
        <f t="shared" ca="1" si="4"/>
        <v>0</v>
      </c>
      <c r="M67" s="68" t="str">
        <f t="shared" ca="1" si="5"/>
        <v/>
      </c>
    </row>
    <row r="68" spans="1:13" ht="12.75" customHeight="1" x14ac:dyDescent="0.15">
      <c r="A68" s="164">
        <f>Kopsavilkums!A101</f>
        <v>0</v>
      </c>
      <c r="B68" s="164">
        <f>Kopsavilkums!B101</f>
        <v>0</v>
      </c>
      <c r="C68" s="163" cm="1">
        <f t="array" ref="C68">IFERROR(_xlfn.UNIQUE(_xlfn._xlws.FILTER(Kopsavilkums!$C$10:$C$135,(A68=Kopsavilkums!$A$10:$A$135))),"")</f>
        <v>0</v>
      </c>
      <c r="D68" s="153" t="e" cm="1" vm="1">
        <f t="array" aca="1" ref="D68" ca="1">IFERROR(_xlfn._xlws.FILTER(Kopsavilkums!$D$10:$D$135,(A68=Kopsavilkums!$A$10:$A$135)*(B68=Kopsavilkums!$B$10:$B$135)),"")</f>
        <v>#VALUE!</v>
      </c>
      <c r="E68" s="108" t="str" cm="1">
        <f t="array" aca="1" ref="E68" ca="1">IFERROR(_xlfn._xlws.FILTER(Kopsavilkums!$M$10:$M$135,(A68=Kopsavilkums!$A$10:$A$135)*(B68=Kopsavilkums!$B$10:$B$135)*(D68=Kopsavilkums!$D$10:$D$135)),"")</f>
        <v/>
      </c>
      <c r="F68" s="154" t="str" cm="1">
        <f t="array" aca="1" ref="F68" ca="1">IFERROR(_xlfn._xlws.FILTER(Kopsavilkums!$N$10:$N$135,(A68=Kopsavilkums!$A$10:$A$135)*(B68=Kopsavilkums!$B$10:$B$135)*(D68=Kopsavilkums!$D$10:$D$135)),"")</f>
        <v/>
      </c>
      <c r="G68" s="155" cm="1">
        <f t="array" aca="1" ref="G68" ca="1">IF(SUM(F$9:F$500)=0,0,IF(E68=0,COUNTIFS(E:E,"A")+2,IFERROR(_xlfn._xlws.FILTER(Kopsavilkums!$O$10:$O$135,(A68=Kopsavilkums!$A$10:$A$135)*(B68=Kopsavilkums!$B$10:$B$135)*(D68=Kopsavilkums!$D$10:$D$135)),"")))</f>
        <v>0</v>
      </c>
      <c r="H68" s="109" t="str" cm="1">
        <f t="array" aca="1" ref="H68" ca="1">IFERROR(_xlfn._xlws.FILTER(Kopsavilkums!$P$10:$P$135,(A68=Kopsavilkums!$A$10:$A$135)*(B68=Kopsavilkums!$B$10:$B$135)*(D68=Kopsavilkums!$D$10:$D$135)),"")</f>
        <v/>
      </c>
      <c r="I68" s="154" t="str" cm="1">
        <f t="array" aca="1" ref="I68" ca="1">IFERROR(_xlfn._xlws.FILTER(Kopsavilkums!$Q$10:$Q$135,(A68=Kopsavilkums!$A$10:$A$135)*(B68=Kopsavilkums!$B$10:$B$135)*(D68=Kopsavilkums!$D$10:$D$135)),"")</f>
        <v/>
      </c>
      <c r="J68" s="155" cm="1">
        <f t="array" aca="1" ref="J68" ca="1">IF(SUM(I$9:I$500)=0,0,IF(H68=0,COUNTIFS(H:H,"A")+2,IFERROR(_xlfn._xlws.FILTER(Kopsavilkums!$R$10:$R$135,(A68=Kopsavilkums!$A$10:$A$135)*(B68=Kopsavilkums!$B$10:$B$135)*(D68=Kopsavilkums!$D$10:$D$135)),"")))</f>
        <v>0</v>
      </c>
      <c r="K68" s="156">
        <f t="shared" ca="1" si="3"/>
        <v>0</v>
      </c>
      <c r="L68" s="271">
        <f t="shared" ca="1" si="4"/>
        <v>0</v>
      </c>
      <c r="M68" s="68" t="str">
        <f t="shared" ca="1" si="5"/>
        <v/>
      </c>
    </row>
    <row r="69" spans="1:13" ht="12.75" customHeight="1" x14ac:dyDescent="0.15">
      <c r="A69" s="164">
        <f>Kopsavilkums!A12</f>
        <v>1</v>
      </c>
      <c r="B69" s="164">
        <f>Kopsavilkums!B12</f>
        <v>3</v>
      </c>
      <c r="C69" s="163" t="str" cm="1">
        <f t="array" ref="C69">IFERROR(_xlfn.UNIQUE(_xlfn._xlws.FILTER(Kopsavilkums!$C$10:$C$135,(A69=Kopsavilkums!$A$10:$A$135))),"")</f>
        <v>OK cope sport/ Groundbaits</v>
      </c>
      <c r="D69" s="153" t="str" cm="1">
        <f t="array" ref="D69">IFERROR(_xlfn._xlws.FILTER(Kopsavilkums!$D$10:$D$135,(A69=Kopsavilkums!$A$10:$A$135)*(B69=Kopsavilkums!$B$10:$B$135)),"")</f>
        <v>Arturs Baltais</v>
      </c>
      <c r="E69" s="108" cm="1">
        <f t="array" ref="E69">IFERROR(_xlfn._xlws.FILTER(Kopsavilkums!$M$10:$M$135,(A69=Kopsavilkums!$A$10:$A$135)*(B69=Kopsavilkums!$B$10:$B$135)*(D69=Kopsavilkums!$D$10:$D$135)),"")</f>
        <v>0</v>
      </c>
      <c r="F69" s="154" cm="1">
        <f t="array" ref="F69">IFERROR(_xlfn._xlws.FILTER(Kopsavilkums!$N$10:$N$135,(A69=Kopsavilkums!$A$10:$A$135)*(B69=Kopsavilkums!$B$10:$B$135)*(D69=Kopsavilkums!$D$10:$D$135)),"")</f>
        <v>0</v>
      </c>
      <c r="G69" s="155" cm="1">
        <f t="array" aca="1" ref="G69" ca="1">IF(SUM(F$9:F$500)=0,0,IF(E69=0,COUNTIFS(E:E,"A")+2,IFERROR(_xlfn._xlws.FILTER(Kopsavilkums!$O$10:$O$135,(A69=Kopsavilkums!$A$10:$A$135)*(B69=Kopsavilkums!$B$10:$B$135)*(D69=Kopsavilkums!$D$10:$D$135)),"")))</f>
        <v>0</v>
      </c>
      <c r="H69" s="109" cm="1">
        <f t="array" ref="H69">IFERROR(_xlfn._xlws.FILTER(Kopsavilkums!$P$10:$P$135,(A69=Kopsavilkums!$A$10:$A$135)*(B69=Kopsavilkums!$B$10:$B$135)*(D69=Kopsavilkums!$D$10:$D$135)),"")</f>
        <v>0</v>
      </c>
      <c r="I69" s="154" cm="1">
        <f t="array" ref="I69">IFERROR(_xlfn._xlws.FILTER(Kopsavilkums!$Q$10:$Q$135,(A69=Kopsavilkums!$A$10:$A$135)*(B69=Kopsavilkums!$B$10:$B$135)*(D69=Kopsavilkums!$D$10:$D$135)),"")</f>
        <v>0</v>
      </c>
      <c r="J69" s="155" cm="1">
        <f t="array" aca="1" ref="J69" ca="1">IF(SUM(I$9:I$500)=0,0,IF(H69=0,COUNTIFS(H:H,"A")+2,IFERROR(_xlfn._xlws.FILTER(Kopsavilkums!$R$10:$R$135,(A69=Kopsavilkums!$A$10:$A$135)*(B69=Kopsavilkums!$B$10:$B$135)*(D69=Kopsavilkums!$D$10:$D$135)),"")))</f>
        <v>0</v>
      </c>
      <c r="K69" s="156">
        <f t="shared" si="3"/>
        <v>0</v>
      </c>
      <c r="L69" s="271">
        <f t="shared" ca="1" si="4"/>
        <v>0</v>
      </c>
      <c r="M69" s="68" t="str">
        <f t="shared" ca="1" si="5"/>
        <v/>
      </c>
    </row>
    <row r="70" spans="1:13" ht="12.75" customHeight="1" x14ac:dyDescent="0.15">
      <c r="A70" s="164">
        <f>Kopsavilkums!A97</f>
        <v>0</v>
      </c>
      <c r="B70" s="164">
        <f>Kopsavilkums!B97</f>
        <v>0</v>
      </c>
      <c r="C70" s="163" cm="1">
        <f t="array" ref="C70">IFERROR(_xlfn.UNIQUE(_xlfn._xlws.FILTER(Kopsavilkums!$C$10:$C$135,(A70=Kopsavilkums!$A$10:$A$135))),"")</f>
        <v>0</v>
      </c>
      <c r="D70" s="153" t="e" cm="1" vm="1">
        <f t="array" aca="1" ref="D70" ca="1">IFERROR(_xlfn._xlws.FILTER(Kopsavilkums!$D$10:$D$135,(A70=Kopsavilkums!$A$10:$A$135)*(B70=Kopsavilkums!$B$10:$B$135)),"")</f>
        <v>#VALUE!</v>
      </c>
      <c r="E70" s="108" t="str" cm="1">
        <f t="array" aca="1" ref="E70" ca="1">IFERROR(_xlfn._xlws.FILTER(Kopsavilkums!$M$10:$M$135,(A70=Kopsavilkums!$A$10:$A$135)*(B70=Kopsavilkums!$B$10:$B$135)*(D70=Kopsavilkums!$D$10:$D$135)),"")</f>
        <v/>
      </c>
      <c r="F70" s="154" t="str" cm="1">
        <f t="array" aca="1" ref="F70" ca="1">IFERROR(_xlfn._xlws.FILTER(Kopsavilkums!$N$10:$N$135,(A70=Kopsavilkums!$A$10:$A$135)*(B70=Kopsavilkums!$B$10:$B$135)*(D70=Kopsavilkums!$D$10:$D$135)),"")</f>
        <v/>
      </c>
      <c r="G70" s="155" cm="1">
        <f t="array" aca="1" ref="G70" ca="1">IF(SUM(F$9:F$500)=0,0,IF(E70=0,COUNTIFS(E:E,"A")+2,IFERROR(_xlfn._xlws.FILTER(Kopsavilkums!$O$10:$O$135,(A70=Kopsavilkums!$A$10:$A$135)*(B70=Kopsavilkums!$B$10:$B$135)*(D70=Kopsavilkums!$D$10:$D$135)),"")))</f>
        <v>0</v>
      </c>
      <c r="H70" s="109" t="str" cm="1">
        <f t="array" aca="1" ref="H70" ca="1">IFERROR(_xlfn._xlws.FILTER(Kopsavilkums!$P$10:$P$135,(A70=Kopsavilkums!$A$10:$A$135)*(B70=Kopsavilkums!$B$10:$B$135)*(D70=Kopsavilkums!$D$10:$D$135)),"")</f>
        <v/>
      </c>
      <c r="I70" s="154" t="str" cm="1">
        <f t="array" aca="1" ref="I70" ca="1">IFERROR(_xlfn._xlws.FILTER(Kopsavilkums!$Q$10:$Q$135,(A70=Kopsavilkums!$A$10:$A$135)*(B70=Kopsavilkums!$B$10:$B$135)*(D70=Kopsavilkums!$D$10:$D$135)),"")</f>
        <v/>
      </c>
      <c r="J70" s="155" cm="1">
        <f t="array" aca="1" ref="J70" ca="1">IF(SUM(I$9:I$500)=0,0,IF(H70=0,COUNTIFS(H:H,"A")+2,IFERROR(_xlfn._xlws.FILTER(Kopsavilkums!$R$10:$R$135,(A70=Kopsavilkums!$A$10:$A$135)*(B70=Kopsavilkums!$B$10:$B$135)*(D70=Kopsavilkums!$D$10:$D$135)),"")))</f>
        <v>0</v>
      </c>
      <c r="K70" s="156">
        <f t="shared" ca="1" si="3"/>
        <v>0</v>
      </c>
      <c r="L70" s="271">
        <f t="shared" ca="1" si="4"/>
        <v>0</v>
      </c>
      <c r="M70" s="68" t="str">
        <f t="shared" ca="1" si="5"/>
        <v/>
      </c>
    </row>
    <row r="71" spans="1:13" ht="12.75" customHeight="1" x14ac:dyDescent="0.15">
      <c r="A71" s="164">
        <f>Kopsavilkums!A70</f>
        <v>0</v>
      </c>
      <c r="B71" s="164">
        <f>Kopsavilkums!B70</f>
        <v>0</v>
      </c>
      <c r="C71" s="163" cm="1">
        <f t="array" ref="C71">IFERROR(_xlfn.UNIQUE(_xlfn._xlws.FILTER(Kopsavilkums!$C$10:$C$135,(A71=Kopsavilkums!$A$10:$A$135))),"")</f>
        <v>0</v>
      </c>
      <c r="D71" s="153" t="e" cm="1" vm="1">
        <f t="array" aca="1" ref="D71" ca="1">IFERROR(_xlfn._xlws.FILTER(Kopsavilkums!$D$10:$D$135,(A71=Kopsavilkums!$A$10:$A$135)*(B71=Kopsavilkums!$B$10:$B$135)),"")</f>
        <v>#VALUE!</v>
      </c>
      <c r="E71" s="108" t="str" cm="1">
        <f t="array" aca="1" ref="E71" ca="1">IFERROR(_xlfn._xlws.FILTER(Kopsavilkums!$M$10:$M$135,(A71=Kopsavilkums!$A$10:$A$135)*(B71=Kopsavilkums!$B$10:$B$135)*(D71=Kopsavilkums!$D$10:$D$135)),"")</f>
        <v/>
      </c>
      <c r="F71" s="154" t="str" cm="1">
        <f t="array" aca="1" ref="F71" ca="1">IFERROR(_xlfn._xlws.FILTER(Kopsavilkums!$N$10:$N$135,(A71=Kopsavilkums!$A$10:$A$135)*(B71=Kopsavilkums!$B$10:$B$135)*(D71=Kopsavilkums!$D$10:$D$135)),"")</f>
        <v/>
      </c>
      <c r="G71" s="155" cm="1">
        <f t="array" aca="1" ref="G71" ca="1">IF(SUM(F$9:F$500)=0,0,IF(E71=0,COUNTIFS(E:E,"A")+2,IFERROR(_xlfn._xlws.FILTER(Kopsavilkums!$O$10:$O$135,(A71=Kopsavilkums!$A$10:$A$135)*(B71=Kopsavilkums!$B$10:$B$135)*(D71=Kopsavilkums!$D$10:$D$135)),"")))</f>
        <v>0</v>
      </c>
      <c r="H71" s="109" t="str" cm="1">
        <f t="array" aca="1" ref="H71" ca="1">IFERROR(_xlfn._xlws.FILTER(Kopsavilkums!$P$10:$P$135,(A71=Kopsavilkums!$A$10:$A$135)*(B71=Kopsavilkums!$B$10:$B$135)*(D71=Kopsavilkums!$D$10:$D$135)),"")</f>
        <v/>
      </c>
      <c r="I71" s="154" t="str" cm="1">
        <f t="array" aca="1" ref="I71" ca="1">IFERROR(_xlfn._xlws.FILTER(Kopsavilkums!$Q$10:$Q$135,(A71=Kopsavilkums!$A$10:$A$135)*(B71=Kopsavilkums!$B$10:$B$135)*(D71=Kopsavilkums!$D$10:$D$135)),"")</f>
        <v/>
      </c>
      <c r="J71" s="155" cm="1">
        <f t="array" aca="1" ref="J71" ca="1">IF(SUM(I$9:I$500)=0,0,IF(H71=0,COUNTIFS(H:H,"A")+2,IFERROR(_xlfn._xlws.FILTER(Kopsavilkums!$R$10:$R$135,(A71=Kopsavilkums!$A$10:$A$135)*(B71=Kopsavilkums!$B$10:$B$135)*(D71=Kopsavilkums!$D$10:$D$135)),"")))</f>
        <v>0</v>
      </c>
      <c r="K71" s="156">
        <f t="shared" ca="1" si="3"/>
        <v>0</v>
      </c>
      <c r="L71" s="271">
        <f t="shared" ca="1" si="4"/>
        <v>0</v>
      </c>
      <c r="M71" s="68" t="str">
        <f t="shared" ca="1" si="5"/>
        <v/>
      </c>
    </row>
    <row r="72" spans="1:13" ht="12.75" customHeight="1" x14ac:dyDescent="0.15">
      <c r="A72" s="164">
        <f>Kopsavilkums!A103</f>
        <v>0</v>
      </c>
      <c r="B72" s="164">
        <f>Kopsavilkums!B103</f>
        <v>0</v>
      </c>
      <c r="C72" s="163" cm="1">
        <f t="array" ref="C72">IFERROR(_xlfn.UNIQUE(_xlfn._xlws.FILTER(Kopsavilkums!$C$10:$C$135,(A72=Kopsavilkums!$A$10:$A$135))),"")</f>
        <v>0</v>
      </c>
      <c r="D72" s="153" t="e" cm="1" vm="1">
        <f t="array" aca="1" ref="D72" ca="1">IFERROR(_xlfn._xlws.FILTER(Kopsavilkums!$D$10:$D$135,(A72=Kopsavilkums!$A$10:$A$135)*(B72=Kopsavilkums!$B$10:$B$135)),"")</f>
        <v>#VALUE!</v>
      </c>
      <c r="E72" s="108" t="str" cm="1">
        <f t="array" aca="1" ref="E72" ca="1">IFERROR(_xlfn._xlws.FILTER(Kopsavilkums!$M$10:$M$135,(A72=Kopsavilkums!$A$10:$A$135)*(B72=Kopsavilkums!$B$10:$B$135)*(D72=Kopsavilkums!$D$10:$D$135)),"")</f>
        <v/>
      </c>
      <c r="F72" s="154" t="str" cm="1">
        <f t="array" aca="1" ref="F72" ca="1">IFERROR(_xlfn._xlws.FILTER(Kopsavilkums!$N$10:$N$135,(A72=Kopsavilkums!$A$10:$A$135)*(B72=Kopsavilkums!$B$10:$B$135)*(D72=Kopsavilkums!$D$10:$D$135)),"")</f>
        <v/>
      </c>
      <c r="G72" s="155" cm="1">
        <f t="array" aca="1" ref="G72" ca="1">IF(SUM(F$9:F$500)=0,0,IF(E72=0,COUNTIFS(E:E,"A")+2,IFERROR(_xlfn._xlws.FILTER(Kopsavilkums!$O$10:$O$135,(A72=Kopsavilkums!$A$10:$A$135)*(B72=Kopsavilkums!$B$10:$B$135)*(D72=Kopsavilkums!$D$10:$D$135)),"")))</f>
        <v>0</v>
      </c>
      <c r="H72" s="109" t="str" cm="1">
        <f t="array" aca="1" ref="H72" ca="1">IFERROR(_xlfn._xlws.FILTER(Kopsavilkums!$P$10:$P$135,(A72=Kopsavilkums!$A$10:$A$135)*(B72=Kopsavilkums!$B$10:$B$135)*(D72=Kopsavilkums!$D$10:$D$135)),"")</f>
        <v/>
      </c>
      <c r="I72" s="154" t="str" cm="1">
        <f t="array" aca="1" ref="I72" ca="1">IFERROR(_xlfn._xlws.FILTER(Kopsavilkums!$Q$10:$Q$135,(A72=Kopsavilkums!$A$10:$A$135)*(B72=Kopsavilkums!$B$10:$B$135)*(D72=Kopsavilkums!$D$10:$D$135)),"")</f>
        <v/>
      </c>
      <c r="J72" s="155" cm="1">
        <f t="array" aca="1" ref="J72" ca="1">IF(SUM(I$9:I$500)=0,0,IF(H72=0,COUNTIFS(H:H,"A")+2,IFERROR(_xlfn._xlws.FILTER(Kopsavilkums!$R$10:$R$135,(A72=Kopsavilkums!$A$10:$A$135)*(B72=Kopsavilkums!$B$10:$B$135)*(D72=Kopsavilkums!$D$10:$D$135)),"")))</f>
        <v>0</v>
      </c>
      <c r="K72" s="156">
        <f t="shared" ca="1" si="3"/>
        <v>0</v>
      </c>
      <c r="L72" s="271">
        <f t="shared" ca="1" si="4"/>
        <v>0</v>
      </c>
      <c r="M72" s="68" t="str">
        <f t="shared" ca="1" si="5"/>
        <v/>
      </c>
    </row>
    <row r="73" spans="1:13" ht="12.75" customHeight="1" x14ac:dyDescent="0.15">
      <c r="A73" s="164">
        <f>Kopsavilkums!A84</f>
        <v>0</v>
      </c>
      <c r="B73" s="164">
        <f>Kopsavilkums!B84</f>
        <v>0</v>
      </c>
      <c r="C73" s="163" cm="1">
        <f t="array" ref="C73">IFERROR(_xlfn.UNIQUE(_xlfn._xlws.FILTER(Kopsavilkums!$C$10:$C$135,(A73=Kopsavilkums!$A$10:$A$135))),"")</f>
        <v>0</v>
      </c>
      <c r="D73" s="153" t="e" cm="1" vm="1">
        <f t="array" aca="1" ref="D73" ca="1">IFERROR(_xlfn._xlws.FILTER(Kopsavilkums!$D$10:$D$135,(A73=Kopsavilkums!$A$10:$A$135)*(B73=Kopsavilkums!$B$10:$B$135)),"")</f>
        <v>#VALUE!</v>
      </c>
      <c r="E73" s="108" t="str" cm="1">
        <f t="array" aca="1" ref="E73" ca="1">IFERROR(_xlfn._xlws.FILTER(Kopsavilkums!$M$10:$M$135,(A73=Kopsavilkums!$A$10:$A$135)*(B73=Kopsavilkums!$B$10:$B$135)*(D73=Kopsavilkums!$D$10:$D$135)),"")</f>
        <v/>
      </c>
      <c r="F73" s="154" t="str" cm="1">
        <f t="array" aca="1" ref="F73" ca="1">IFERROR(_xlfn._xlws.FILTER(Kopsavilkums!$N$10:$N$135,(A73=Kopsavilkums!$A$10:$A$135)*(B73=Kopsavilkums!$B$10:$B$135)*(D73=Kopsavilkums!$D$10:$D$135)),"")</f>
        <v/>
      </c>
      <c r="G73" s="155" cm="1">
        <f t="array" aca="1" ref="G73" ca="1">IF(SUM(F$9:F$500)=0,0,IF(E73=0,COUNTIFS(E:E,"A")+2,IFERROR(_xlfn._xlws.FILTER(Kopsavilkums!$O$10:$O$135,(A73=Kopsavilkums!$A$10:$A$135)*(B73=Kopsavilkums!$B$10:$B$135)*(D73=Kopsavilkums!$D$10:$D$135)),"")))</f>
        <v>0</v>
      </c>
      <c r="H73" s="109" t="str" cm="1">
        <f t="array" aca="1" ref="H73" ca="1">IFERROR(_xlfn._xlws.FILTER(Kopsavilkums!$P$10:$P$135,(A73=Kopsavilkums!$A$10:$A$135)*(B73=Kopsavilkums!$B$10:$B$135)*(D73=Kopsavilkums!$D$10:$D$135)),"")</f>
        <v/>
      </c>
      <c r="I73" s="154" t="str" cm="1">
        <f t="array" aca="1" ref="I73" ca="1">IFERROR(_xlfn._xlws.FILTER(Kopsavilkums!$Q$10:$Q$135,(A73=Kopsavilkums!$A$10:$A$135)*(B73=Kopsavilkums!$B$10:$B$135)*(D73=Kopsavilkums!$D$10:$D$135)),"")</f>
        <v/>
      </c>
      <c r="J73" s="155" cm="1">
        <f t="array" aca="1" ref="J73" ca="1">IF(SUM(I$9:I$500)=0,0,IF(H73=0,COUNTIFS(H:H,"A")+2,IFERROR(_xlfn._xlws.FILTER(Kopsavilkums!$R$10:$R$135,(A73=Kopsavilkums!$A$10:$A$135)*(B73=Kopsavilkums!$B$10:$B$135)*(D73=Kopsavilkums!$D$10:$D$135)),"")))</f>
        <v>0</v>
      </c>
      <c r="K73" s="156">
        <f t="shared" ref="K73:K104" ca="1" si="6">IFERROR(F73+I73,0)</f>
        <v>0</v>
      </c>
      <c r="L73" s="271">
        <f t="shared" ref="L73:L104" ca="1" si="7">IFERROR(G73+J73,0)</f>
        <v>0</v>
      </c>
      <c r="M73" s="68" t="str">
        <f t="shared" ref="M73:M104" ca="1" si="8">IF(VALUE(L73)=0,"",IF(L73&gt;0,_xlfn.RANK.EQ(L73,L$9:L$500,1)-COUNTIFS(L$9:L$500,0)+COUNTIFS(L$9:L$500,$L73,K$9:K$500,"&gt;"&amp;K73)))</f>
        <v/>
      </c>
    </row>
    <row r="74" spans="1:13" ht="12.75" customHeight="1" x14ac:dyDescent="0.15">
      <c r="A74" s="164">
        <f>Kopsavilkums!A29</f>
        <v>4</v>
      </c>
      <c r="B74" s="164">
        <f>Kopsavilkums!B29</f>
        <v>2</v>
      </c>
      <c r="C74" s="163" t="str" cm="1">
        <f t="array" ref="C74">IFERROR(_xlfn.UNIQUE(_xlfn._xlws.FILTER(Kopsavilkums!$C$10:$C$135,(A74=Kopsavilkums!$A$10:$A$135))),"")</f>
        <v>C.Albula1/Alūksne</v>
      </c>
      <c r="D74" s="153" t="str" cm="1">
        <f t="array" ref="D74">IFERROR(_xlfn._xlws.FILTER(Kopsavilkums!$D$10:$D$135,(A74=Kopsavilkums!$A$10:$A$135)*(B74=Kopsavilkums!$B$10:$B$135)),"")</f>
        <v>Andris Jerums</v>
      </c>
      <c r="E74" s="108" cm="1">
        <f t="array" ref="E74">IFERROR(_xlfn._xlws.FILTER(Kopsavilkums!$M$10:$M$135,(A74=Kopsavilkums!$A$10:$A$135)*(B74=Kopsavilkums!$B$10:$B$135)*(D74=Kopsavilkums!$D$10:$D$135)),"")</f>
        <v>0</v>
      </c>
      <c r="F74" s="154" cm="1">
        <f t="array" ref="F74">IFERROR(_xlfn._xlws.FILTER(Kopsavilkums!$N$10:$N$135,(A74=Kopsavilkums!$A$10:$A$135)*(B74=Kopsavilkums!$B$10:$B$135)*(D74=Kopsavilkums!$D$10:$D$135)),"")</f>
        <v>0</v>
      </c>
      <c r="G74" s="155" cm="1">
        <f t="array" aca="1" ref="G74" ca="1">IF(SUM(F$9:F$500)=0,0,IF(E74=0,COUNTIFS(E:E,"A")+2,IFERROR(_xlfn._xlws.FILTER(Kopsavilkums!$O$10:$O$135,(A74=Kopsavilkums!$A$10:$A$135)*(B74=Kopsavilkums!$B$10:$B$135)*(D74=Kopsavilkums!$D$10:$D$135)),"")))</f>
        <v>0</v>
      </c>
      <c r="H74" s="109" cm="1">
        <f t="array" ref="H74">IFERROR(_xlfn._xlws.FILTER(Kopsavilkums!$P$10:$P$135,(A74=Kopsavilkums!$A$10:$A$135)*(B74=Kopsavilkums!$B$10:$B$135)*(D74=Kopsavilkums!$D$10:$D$135)),"")</f>
        <v>0</v>
      </c>
      <c r="I74" s="154" cm="1">
        <f t="array" ref="I74">IFERROR(_xlfn._xlws.FILTER(Kopsavilkums!$Q$10:$Q$135,(A74=Kopsavilkums!$A$10:$A$135)*(B74=Kopsavilkums!$B$10:$B$135)*(D74=Kopsavilkums!$D$10:$D$135)),"")</f>
        <v>0</v>
      </c>
      <c r="J74" s="155" cm="1">
        <f t="array" aca="1" ref="J74" ca="1">IF(SUM(I$9:I$500)=0,0,IF(H74=0,COUNTIFS(H:H,"A")+2,IFERROR(_xlfn._xlws.FILTER(Kopsavilkums!$R$10:$R$135,(A74=Kopsavilkums!$A$10:$A$135)*(B74=Kopsavilkums!$B$10:$B$135)*(D74=Kopsavilkums!$D$10:$D$135)),"")))</f>
        <v>0</v>
      </c>
      <c r="K74" s="156">
        <f t="shared" si="6"/>
        <v>0</v>
      </c>
      <c r="L74" s="271">
        <f t="shared" ca="1" si="7"/>
        <v>0</v>
      </c>
      <c r="M74" s="68" t="str">
        <f t="shared" ca="1" si="8"/>
        <v/>
      </c>
    </row>
    <row r="75" spans="1:13" ht="12.75" customHeight="1" x14ac:dyDescent="0.15">
      <c r="A75" s="164">
        <f>Kopsavilkums!A82</f>
        <v>0</v>
      </c>
      <c r="B75" s="164">
        <f>Kopsavilkums!B82</f>
        <v>0</v>
      </c>
      <c r="C75" s="163" cm="1">
        <f t="array" ref="C75">IFERROR(_xlfn.UNIQUE(_xlfn._xlws.FILTER(Kopsavilkums!$C$10:$C$135,(A75=Kopsavilkums!$A$10:$A$135))),"")</f>
        <v>0</v>
      </c>
      <c r="D75" s="153" t="e" cm="1" vm="1">
        <f t="array" aca="1" ref="D75" ca="1">IFERROR(_xlfn._xlws.FILTER(Kopsavilkums!$D$10:$D$135,(A75=Kopsavilkums!$A$10:$A$135)*(B75=Kopsavilkums!$B$10:$B$135)),"")</f>
        <v>#VALUE!</v>
      </c>
      <c r="E75" s="108" t="str" cm="1">
        <f t="array" aca="1" ref="E75" ca="1">IFERROR(_xlfn._xlws.FILTER(Kopsavilkums!$M$10:$M$135,(A75=Kopsavilkums!$A$10:$A$135)*(B75=Kopsavilkums!$B$10:$B$135)*(D75=Kopsavilkums!$D$10:$D$135)),"")</f>
        <v/>
      </c>
      <c r="F75" s="154" t="str" cm="1">
        <f t="array" aca="1" ref="F75" ca="1">IFERROR(_xlfn._xlws.FILTER(Kopsavilkums!$N$10:$N$135,(A75=Kopsavilkums!$A$10:$A$135)*(B75=Kopsavilkums!$B$10:$B$135)*(D75=Kopsavilkums!$D$10:$D$135)),"")</f>
        <v/>
      </c>
      <c r="G75" s="155" cm="1">
        <f t="array" aca="1" ref="G75" ca="1">IF(SUM(F$9:F$500)=0,0,IF(E75=0,COUNTIFS(E:E,"A")+2,IFERROR(_xlfn._xlws.FILTER(Kopsavilkums!$O$10:$O$135,(A75=Kopsavilkums!$A$10:$A$135)*(B75=Kopsavilkums!$B$10:$B$135)*(D75=Kopsavilkums!$D$10:$D$135)),"")))</f>
        <v>0</v>
      </c>
      <c r="H75" s="109" t="str" cm="1">
        <f t="array" aca="1" ref="H75" ca="1">IFERROR(_xlfn._xlws.FILTER(Kopsavilkums!$P$10:$P$135,(A75=Kopsavilkums!$A$10:$A$135)*(B75=Kopsavilkums!$B$10:$B$135)*(D75=Kopsavilkums!$D$10:$D$135)),"")</f>
        <v/>
      </c>
      <c r="I75" s="154" t="str" cm="1">
        <f t="array" aca="1" ref="I75" ca="1">IFERROR(_xlfn._xlws.FILTER(Kopsavilkums!$Q$10:$Q$135,(A75=Kopsavilkums!$A$10:$A$135)*(B75=Kopsavilkums!$B$10:$B$135)*(D75=Kopsavilkums!$D$10:$D$135)),"")</f>
        <v/>
      </c>
      <c r="J75" s="155" cm="1">
        <f t="array" aca="1" ref="J75" ca="1">IF(SUM(I$9:I$500)=0,0,IF(H75=0,COUNTIFS(H:H,"A")+2,IFERROR(_xlfn._xlws.FILTER(Kopsavilkums!$R$10:$R$135,(A75=Kopsavilkums!$A$10:$A$135)*(B75=Kopsavilkums!$B$10:$B$135)*(D75=Kopsavilkums!$D$10:$D$135)),"")))</f>
        <v>0</v>
      </c>
      <c r="K75" s="156">
        <f t="shared" ca="1" si="6"/>
        <v>0</v>
      </c>
      <c r="L75" s="271">
        <f t="shared" ca="1" si="7"/>
        <v>0</v>
      </c>
      <c r="M75" s="68" t="str">
        <f t="shared" ca="1" si="8"/>
        <v/>
      </c>
    </row>
    <row r="76" spans="1:13" ht="12.75" customHeight="1" x14ac:dyDescent="0.15">
      <c r="A76" s="164">
        <f>Kopsavilkums!A86</f>
        <v>0</v>
      </c>
      <c r="B76" s="164">
        <f>Kopsavilkums!B86</f>
        <v>0</v>
      </c>
      <c r="C76" s="163" cm="1">
        <f t="array" ref="C76">IFERROR(_xlfn.UNIQUE(_xlfn._xlws.FILTER(Kopsavilkums!$C$10:$C$135,(A76=Kopsavilkums!$A$10:$A$135))),"")</f>
        <v>0</v>
      </c>
      <c r="D76" s="153" t="e" cm="1" vm="1">
        <f t="array" aca="1" ref="D76" ca="1">IFERROR(_xlfn._xlws.FILTER(Kopsavilkums!$D$10:$D$135,(A76=Kopsavilkums!$A$10:$A$135)*(B76=Kopsavilkums!$B$10:$B$135)),"")</f>
        <v>#VALUE!</v>
      </c>
      <c r="E76" s="108" t="str" cm="1">
        <f t="array" aca="1" ref="E76" ca="1">IFERROR(_xlfn._xlws.FILTER(Kopsavilkums!$M$10:$M$135,(A76=Kopsavilkums!$A$10:$A$135)*(B76=Kopsavilkums!$B$10:$B$135)*(D76=Kopsavilkums!$D$10:$D$135)),"")</f>
        <v/>
      </c>
      <c r="F76" s="154" t="str" cm="1">
        <f t="array" aca="1" ref="F76" ca="1">IFERROR(_xlfn._xlws.FILTER(Kopsavilkums!$N$10:$N$135,(A76=Kopsavilkums!$A$10:$A$135)*(B76=Kopsavilkums!$B$10:$B$135)*(D76=Kopsavilkums!$D$10:$D$135)),"")</f>
        <v/>
      </c>
      <c r="G76" s="155" cm="1">
        <f t="array" aca="1" ref="G76" ca="1">IF(SUM(F$9:F$500)=0,0,IF(E76=0,COUNTIFS(E:E,"A")+2,IFERROR(_xlfn._xlws.FILTER(Kopsavilkums!$O$10:$O$135,(A76=Kopsavilkums!$A$10:$A$135)*(B76=Kopsavilkums!$B$10:$B$135)*(D76=Kopsavilkums!$D$10:$D$135)),"")))</f>
        <v>0</v>
      </c>
      <c r="H76" s="109" t="str" cm="1">
        <f t="array" aca="1" ref="H76" ca="1">IFERROR(_xlfn._xlws.FILTER(Kopsavilkums!$P$10:$P$135,(A76=Kopsavilkums!$A$10:$A$135)*(B76=Kopsavilkums!$B$10:$B$135)*(D76=Kopsavilkums!$D$10:$D$135)),"")</f>
        <v/>
      </c>
      <c r="I76" s="154" t="str" cm="1">
        <f t="array" aca="1" ref="I76" ca="1">IFERROR(_xlfn._xlws.FILTER(Kopsavilkums!$Q$10:$Q$135,(A76=Kopsavilkums!$A$10:$A$135)*(B76=Kopsavilkums!$B$10:$B$135)*(D76=Kopsavilkums!$D$10:$D$135)),"")</f>
        <v/>
      </c>
      <c r="J76" s="155" cm="1">
        <f t="array" aca="1" ref="J76" ca="1">IF(SUM(I$9:I$500)=0,0,IF(H76=0,COUNTIFS(H:H,"A")+2,IFERROR(_xlfn._xlws.FILTER(Kopsavilkums!$R$10:$R$135,(A76=Kopsavilkums!$A$10:$A$135)*(B76=Kopsavilkums!$B$10:$B$135)*(D76=Kopsavilkums!$D$10:$D$135)),"")))</f>
        <v>0</v>
      </c>
      <c r="K76" s="156">
        <f t="shared" ca="1" si="6"/>
        <v>0</v>
      </c>
      <c r="L76" s="271">
        <f t="shared" ca="1" si="7"/>
        <v>0</v>
      </c>
      <c r="M76" s="68" t="str">
        <f t="shared" ca="1" si="8"/>
        <v/>
      </c>
    </row>
    <row r="77" spans="1:13" ht="12.75" customHeight="1" x14ac:dyDescent="0.15">
      <c r="A77" s="164">
        <f>Kopsavilkums!A85</f>
        <v>0</v>
      </c>
      <c r="B77" s="164">
        <f>Kopsavilkums!B85</f>
        <v>0</v>
      </c>
      <c r="C77" s="163" cm="1">
        <f t="array" ref="C77">IFERROR(_xlfn.UNIQUE(_xlfn._xlws.FILTER(Kopsavilkums!$C$10:$C$135,(A77=Kopsavilkums!$A$10:$A$135))),"")</f>
        <v>0</v>
      </c>
      <c r="D77" s="153" t="e" cm="1" vm="1">
        <f t="array" aca="1" ref="D77" ca="1">IFERROR(_xlfn._xlws.FILTER(Kopsavilkums!$D$10:$D$135,(A77=Kopsavilkums!$A$10:$A$135)*(B77=Kopsavilkums!$B$10:$B$135)),"")</f>
        <v>#VALUE!</v>
      </c>
      <c r="E77" s="108" t="str" cm="1">
        <f t="array" aca="1" ref="E77" ca="1">IFERROR(_xlfn._xlws.FILTER(Kopsavilkums!$M$10:$M$135,(A77=Kopsavilkums!$A$10:$A$135)*(B77=Kopsavilkums!$B$10:$B$135)*(D77=Kopsavilkums!$D$10:$D$135)),"")</f>
        <v/>
      </c>
      <c r="F77" s="154" t="str" cm="1">
        <f t="array" aca="1" ref="F77" ca="1">IFERROR(_xlfn._xlws.FILTER(Kopsavilkums!$N$10:$N$135,(A77=Kopsavilkums!$A$10:$A$135)*(B77=Kopsavilkums!$B$10:$B$135)*(D77=Kopsavilkums!$D$10:$D$135)),"")</f>
        <v/>
      </c>
      <c r="G77" s="155" cm="1">
        <f t="array" aca="1" ref="G77" ca="1">IF(SUM(F$9:F$500)=0,0,IF(E77=0,COUNTIFS(E:E,"A")+2,IFERROR(_xlfn._xlws.FILTER(Kopsavilkums!$O$10:$O$135,(A77=Kopsavilkums!$A$10:$A$135)*(B77=Kopsavilkums!$B$10:$B$135)*(D77=Kopsavilkums!$D$10:$D$135)),"")))</f>
        <v>0</v>
      </c>
      <c r="H77" s="109" t="str" cm="1">
        <f t="array" aca="1" ref="H77" ca="1">IFERROR(_xlfn._xlws.FILTER(Kopsavilkums!$P$10:$P$135,(A77=Kopsavilkums!$A$10:$A$135)*(B77=Kopsavilkums!$B$10:$B$135)*(D77=Kopsavilkums!$D$10:$D$135)),"")</f>
        <v/>
      </c>
      <c r="I77" s="154" t="str" cm="1">
        <f t="array" aca="1" ref="I77" ca="1">IFERROR(_xlfn._xlws.FILTER(Kopsavilkums!$Q$10:$Q$135,(A77=Kopsavilkums!$A$10:$A$135)*(B77=Kopsavilkums!$B$10:$B$135)*(D77=Kopsavilkums!$D$10:$D$135)),"")</f>
        <v/>
      </c>
      <c r="J77" s="155" cm="1">
        <f t="array" aca="1" ref="J77" ca="1">IF(SUM(I$9:I$500)=0,0,IF(H77=0,COUNTIFS(H:H,"A")+2,IFERROR(_xlfn._xlws.FILTER(Kopsavilkums!$R$10:$R$135,(A77=Kopsavilkums!$A$10:$A$135)*(B77=Kopsavilkums!$B$10:$B$135)*(D77=Kopsavilkums!$D$10:$D$135)),"")))</f>
        <v>0</v>
      </c>
      <c r="K77" s="156">
        <f t="shared" ca="1" si="6"/>
        <v>0</v>
      </c>
      <c r="L77" s="271">
        <f t="shared" ca="1" si="7"/>
        <v>0</v>
      </c>
      <c r="M77" s="68" t="str">
        <f t="shared" ca="1" si="8"/>
        <v/>
      </c>
    </row>
    <row r="78" spans="1:13" ht="12.75" customHeight="1" x14ac:dyDescent="0.15">
      <c r="A78" s="164">
        <f>Kopsavilkums!A113</f>
        <v>0</v>
      </c>
      <c r="B78" s="164">
        <f>Kopsavilkums!B113</f>
        <v>0</v>
      </c>
      <c r="C78" s="163" cm="1">
        <f t="array" ref="C78">IFERROR(_xlfn.UNIQUE(_xlfn._xlws.FILTER(Kopsavilkums!$C$10:$C$135,(A78=Kopsavilkums!$A$10:$A$135))),"")</f>
        <v>0</v>
      </c>
      <c r="D78" s="153" t="e" cm="1" vm="1">
        <f t="array" aca="1" ref="D78" ca="1">IFERROR(_xlfn._xlws.FILTER(Kopsavilkums!$D$10:$D$135,(A78=Kopsavilkums!$A$10:$A$135)*(B78=Kopsavilkums!$B$10:$B$135)),"")</f>
        <v>#VALUE!</v>
      </c>
      <c r="E78" s="108" t="str" cm="1">
        <f t="array" aca="1" ref="E78" ca="1">IFERROR(_xlfn._xlws.FILTER(Kopsavilkums!$M$10:$M$135,(A78=Kopsavilkums!$A$10:$A$135)*(B78=Kopsavilkums!$B$10:$B$135)*(D78=Kopsavilkums!$D$10:$D$135)),"")</f>
        <v/>
      </c>
      <c r="F78" s="154" t="str" cm="1">
        <f t="array" aca="1" ref="F78" ca="1">IFERROR(_xlfn._xlws.FILTER(Kopsavilkums!$N$10:$N$135,(A78=Kopsavilkums!$A$10:$A$135)*(B78=Kopsavilkums!$B$10:$B$135)*(D78=Kopsavilkums!$D$10:$D$135)),"")</f>
        <v/>
      </c>
      <c r="G78" s="155" cm="1">
        <f t="array" aca="1" ref="G78" ca="1">IF(SUM(F$9:F$500)=0,0,IF(E78=0,COUNTIFS(E:E,"A")+2,IFERROR(_xlfn._xlws.FILTER(Kopsavilkums!$O$10:$O$135,(A78=Kopsavilkums!$A$10:$A$135)*(B78=Kopsavilkums!$B$10:$B$135)*(D78=Kopsavilkums!$D$10:$D$135)),"")))</f>
        <v>0</v>
      </c>
      <c r="H78" s="109" t="str" cm="1">
        <f t="array" aca="1" ref="H78" ca="1">IFERROR(_xlfn._xlws.FILTER(Kopsavilkums!$P$10:$P$135,(A78=Kopsavilkums!$A$10:$A$135)*(B78=Kopsavilkums!$B$10:$B$135)*(D78=Kopsavilkums!$D$10:$D$135)),"")</f>
        <v/>
      </c>
      <c r="I78" s="154" t="str" cm="1">
        <f t="array" aca="1" ref="I78" ca="1">IFERROR(_xlfn._xlws.FILTER(Kopsavilkums!$Q$10:$Q$135,(A78=Kopsavilkums!$A$10:$A$135)*(B78=Kopsavilkums!$B$10:$B$135)*(D78=Kopsavilkums!$D$10:$D$135)),"")</f>
        <v/>
      </c>
      <c r="J78" s="155" cm="1">
        <f t="array" aca="1" ref="J78" ca="1">IF(SUM(I$9:I$500)=0,0,IF(H78=0,COUNTIFS(H:H,"A")+2,IFERROR(_xlfn._xlws.FILTER(Kopsavilkums!$R$10:$R$135,(A78=Kopsavilkums!$A$10:$A$135)*(B78=Kopsavilkums!$B$10:$B$135)*(D78=Kopsavilkums!$D$10:$D$135)),"")))</f>
        <v>0</v>
      </c>
      <c r="K78" s="156">
        <f t="shared" ca="1" si="6"/>
        <v>0</v>
      </c>
      <c r="L78" s="271">
        <f t="shared" ca="1" si="7"/>
        <v>0</v>
      </c>
      <c r="M78" s="68" t="str">
        <f t="shared" ca="1" si="8"/>
        <v/>
      </c>
    </row>
    <row r="79" spans="1:13" ht="12.75" customHeight="1" x14ac:dyDescent="0.15">
      <c r="A79" s="164">
        <f>Kopsavilkums!A114</f>
        <v>0</v>
      </c>
      <c r="B79" s="164">
        <f>Kopsavilkums!B114</f>
        <v>0</v>
      </c>
      <c r="C79" s="163" cm="1">
        <f t="array" ref="C79">IFERROR(_xlfn.UNIQUE(_xlfn._xlws.FILTER(Kopsavilkums!$C$10:$C$135,(A79=Kopsavilkums!$A$10:$A$135))),"")</f>
        <v>0</v>
      </c>
      <c r="D79" s="153" t="e" cm="1" vm="1">
        <f t="array" aca="1" ref="D79" ca="1">IFERROR(_xlfn._xlws.FILTER(Kopsavilkums!$D$10:$D$135,(A79=Kopsavilkums!$A$10:$A$135)*(B79=Kopsavilkums!$B$10:$B$135)),"")</f>
        <v>#VALUE!</v>
      </c>
      <c r="E79" s="108" t="str" cm="1">
        <f t="array" aca="1" ref="E79" ca="1">IFERROR(_xlfn._xlws.FILTER(Kopsavilkums!$M$10:$M$135,(A79=Kopsavilkums!$A$10:$A$135)*(B79=Kopsavilkums!$B$10:$B$135)*(D79=Kopsavilkums!$D$10:$D$135)),"")</f>
        <v/>
      </c>
      <c r="F79" s="154" t="str" cm="1">
        <f t="array" aca="1" ref="F79" ca="1">IFERROR(_xlfn._xlws.FILTER(Kopsavilkums!$N$10:$N$135,(A79=Kopsavilkums!$A$10:$A$135)*(B79=Kopsavilkums!$B$10:$B$135)*(D79=Kopsavilkums!$D$10:$D$135)),"")</f>
        <v/>
      </c>
      <c r="G79" s="155" cm="1">
        <f t="array" aca="1" ref="G79" ca="1">IF(SUM(F$9:F$500)=0,0,IF(E79=0,COUNTIFS(E:E,"A")+2,IFERROR(_xlfn._xlws.FILTER(Kopsavilkums!$O$10:$O$135,(A79=Kopsavilkums!$A$10:$A$135)*(B79=Kopsavilkums!$B$10:$B$135)*(D79=Kopsavilkums!$D$10:$D$135)),"")))</f>
        <v>0</v>
      </c>
      <c r="H79" s="109" t="str" cm="1">
        <f t="array" aca="1" ref="H79" ca="1">IFERROR(_xlfn._xlws.FILTER(Kopsavilkums!$P$10:$P$135,(A79=Kopsavilkums!$A$10:$A$135)*(B79=Kopsavilkums!$B$10:$B$135)*(D79=Kopsavilkums!$D$10:$D$135)),"")</f>
        <v/>
      </c>
      <c r="I79" s="154" t="str" cm="1">
        <f t="array" aca="1" ref="I79" ca="1">IFERROR(_xlfn._xlws.FILTER(Kopsavilkums!$Q$10:$Q$135,(A79=Kopsavilkums!$A$10:$A$135)*(B79=Kopsavilkums!$B$10:$B$135)*(D79=Kopsavilkums!$D$10:$D$135)),"")</f>
        <v/>
      </c>
      <c r="J79" s="155" cm="1">
        <f t="array" aca="1" ref="J79" ca="1">IF(SUM(I$9:I$500)=0,0,IF(H79=0,COUNTIFS(H:H,"A")+2,IFERROR(_xlfn._xlws.FILTER(Kopsavilkums!$R$10:$R$135,(A79=Kopsavilkums!$A$10:$A$135)*(B79=Kopsavilkums!$B$10:$B$135)*(D79=Kopsavilkums!$D$10:$D$135)),"")))</f>
        <v>0</v>
      </c>
      <c r="K79" s="156">
        <f t="shared" ca="1" si="6"/>
        <v>0</v>
      </c>
      <c r="L79" s="271">
        <f t="shared" ca="1" si="7"/>
        <v>0</v>
      </c>
      <c r="M79" s="68" t="str">
        <f t="shared" ca="1" si="8"/>
        <v/>
      </c>
    </row>
    <row r="80" spans="1:13" ht="12.75" customHeight="1" x14ac:dyDescent="0.15">
      <c r="A80" s="164">
        <f>Kopsavilkums!A115</f>
        <v>0</v>
      </c>
      <c r="B80" s="164">
        <f>Kopsavilkums!B115</f>
        <v>0</v>
      </c>
      <c r="C80" s="163" cm="1">
        <f t="array" ref="C80">IFERROR(_xlfn.UNIQUE(_xlfn._xlws.FILTER(Kopsavilkums!$C$10:$C$135,(A80=Kopsavilkums!$A$10:$A$135))),"")</f>
        <v>0</v>
      </c>
      <c r="D80" s="153" t="e" cm="1" vm="1">
        <f t="array" aca="1" ref="D80" ca="1">IFERROR(_xlfn._xlws.FILTER(Kopsavilkums!$D$10:$D$135,(A80=Kopsavilkums!$A$10:$A$135)*(B80=Kopsavilkums!$B$10:$B$135)),"")</f>
        <v>#VALUE!</v>
      </c>
      <c r="E80" s="108" t="str" cm="1">
        <f t="array" aca="1" ref="E80" ca="1">IFERROR(_xlfn._xlws.FILTER(Kopsavilkums!$M$10:$M$135,(A80=Kopsavilkums!$A$10:$A$135)*(B80=Kopsavilkums!$B$10:$B$135)*(D80=Kopsavilkums!$D$10:$D$135)),"")</f>
        <v/>
      </c>
      <c r="F80" s="154" t="str" cm="1">
        <f t="array" aca="1" ref="F80" ca="1">IFERROR(_xlfn._xlws.FILTER(Kopsavilkums!$N$10:$N$135,(A80=Kopsavilkums!$A$10:$A$135)*(B80=Kopsavilkums!$B$10:$B$135)*(D80=Kopsavilkums!$D$10:$D$135)),"")</f>
        <v/>
      </c>
      <c r="G80" s="155" cm="1">
        <f t="array" aca="1" ref="G80" ca="1">IF(SUM(F$9:F$500)=0,0,IF(E80=0,COUNTIFS(E:E,"A")+2,IFERROR(_xlfn._xlws.FILTER(Kopsavilkums!$O$10:$O$135,(A80=Kopsavilkums!$A$10:$A$135)*(B80=Kopsavilkums!$B$10:$B$135)*(D80=Kopsavilkums!$D$10:$D$135)),"")))</f>
        <v>0</v>
      </c>
      <c r="H80" s="109" t="str" cm="1">
        <f t="array" aca="1" ref="H80" ca="1">IFERROR(_xlfn._xlws.FILTER(Kopsavilkums!$P$10:$P$135,(A80=Kopsavilkums!$A$10:$A$135)*(B80=Kopsavilkums!$B$10:$B$135)*(D80=Kopsavilkums!$D$10:$D$135)),"")</f>
        <v/>
      </c>
      <c r="I80" s="154" t="str" cm="1">
        <f t="array" aca="1" ref="I80" ca="1">IFERROR(_xlfn._xlws.FILTER(Kopsavilkums!$Q$10:$Q$135,(A80=Kopsavilkums!$A$10:$A$135)*(B80=Kopsavilkums!$B$10:$B$135)*(D80=Kopsavilkums!$D$10:$D$135)),"")</f>
        <v/>
      </c>
      <c r="J80" s="155" cm="1">
        <f t="array" aca="1" ref="J80" ca="1">IF(SUM(I$9:I$500)=0,0,IF(H80=0,COUNTIFS(H:H,"A")+2,IFERROR(_xlfn._xlws.FILTER(Kopsavilkums!$R$10:$R$135,(A80=Kopsavilkums!$A$10:$A$135)*(B80=Kopsavilkums!$B$10:$B$135)*(D80=Kopsavilkums!$D$10:$D$135)),"")))</f>
        <v>0</v>
      </c>
      <c r="K80" s="156">
        <f t="shared" ca="1" si="6"/>
        <v>0</v>
      </c>
      <c r="L80" s="271">
        <f t="shared" ca="1" si="7"/>
        <v>0</v>
      </c>
      <c r="M80" s="68" t="str">
        <f t="shared" ca="1" si="8"/>
        <v/>
      </c>
    </row>
    <row r="81" spans="1:13" ht="12.75" customHeight="1" x14ac:dyDescent="0.15">
      <c r="A81" s="164">
        <f>Kopsavilkums!A116</f>
        <v>0</v>
      </c>
      <c r="B81" s="164">
        <f>Kopsavilkums!B116</f>
        <v>0</v>
      </c>
      <c r="C81" s="163" cm="1">
        <f t="array" ref="C81">IFERROR(_xlfn.UNIQUE(_xlfn._xlws.FILTER(Kopsavilkums!$C$10:$C$135,(A81=Kopsavilkums!$A$10:$A$135))),"")</f>
        <v>0</v>
      </c>
      <c r="D81" s="153" t="e" cm="1" vm="1">
        <f t="array" aca="1" ref="D81" ca="1">IFERROR(_xlfn._xlws.FILTER(Kopsavilkums!$D$10:$D$135,(A81=Kopsavilkums!$A$10:$A$135)*(B81=Kopsavilkums!$B$10:$B$135)),"")</f>
        <v>#VALUE!</v>
      </c>
      <c r="E81" s="108" t="str" cm="1">
        <f t="array" aca="1" ref="E81" ca="1">IFERROR(_xlfn._xlws.FILTER(Kopsavilkums!$M$10:$M$135,(A81=Kopsavilkums!$A$10:$A$135)*(B81=Kopsavilkums!$B$10:$B$135)*(D81=Kopsavilkums!$D$10:$D$135)),"")</f>
        <v/>
      </c>
      <c r="F81" s="154" t="str" cm="1">
        <f t="array" aca="1" ref="F81" ca="1">IFERROR(_xlfn._xlws.FILTER(Kopsavilkums!$N$10:$N$135,(A81=Kopsavilkums!$A$10:$A$135)*(B81=Kopsavilkums!$B$10:$B$135)*(D81=Kopsavilkums!$D$10:$D$135)),"")</f>
        <v/>
      </c>
      <c r="G81" s="155" cm="1">
        <f t="array" aca="1" ref="G81" ca="1">IF(SUM(F$9:F$500)=0,0,IF(E81=0,COUNTIFS(E:E,"A")+2,IFERROR(_xlfn._xlws.FILTER(Kopsavilkums!$O$10:$O$135,(A81=Kopsavilkums!$A$10:$A$135)*(B81=Kopsavilkums!$B$10:$B$135)*(D81=Kopsavilkums!$D$10:$D$135)),"")))</f>
        <v>0</v>
      </c>
      <c r="H81" s="109" t="str" cm="1">
        <f t="array" aca="1" ref="H81" ca="1">IFERROR(_xlfn._xlws.FILTER(Kopsavilkums!$P$10:$P$135,(A81=Kopsavilkums!$A$10:$A$135)*(B81=Kopsavilkums!$B$10:$B$135)*(D81=Kopsavilkums!$D$10:$D$135)),"")</f>
        <v/>
      </c>
      <c r="I81" s="154" t="str" cm="1">
        <f t="array" aca="1" ref="I81" ca="1">IFERROR(_xlfn._xlws.FILTER(Kopsavilkums!$Q$10:$Q$135,(A81=Kopsavilkums!$A$10:$A$135)*(B81=Kopsavilkums!$B$10:$B$135)*(D81=Kopsavilkums!$D$10:$D$135)),"")</f>
        <v/>
      </c>
      <c r="J81" s="155" cm="1">
        <f t="array" aca="1" ref="J81" ca="1">IF(SUM(I$9:I$500)=0,0,IF(H81=0,COUNTIFS(H:H,"A")+2,IFERROR(_xlfn._xlws.FILTER(Kopsavilkums!$R$10:$R$135,(A81=Kopsavilkums!$A$10:$A$135)*(B81=Kopsavilkums!$B$10:$B$135)*(D81=Kopsavilkums!$D$10:$D$135)),"")))</f>
        <v>0</v>
      </c>
      <c r="K81" s="156">
        <f t="shared" ca="1" si="6"/>
        <v>0</v>
      </c>
      <c r="L81" s="271">
        <f t="shared" ca="1" si="7"/>
        <v>0</v>
      </c>
      <c r="M81" s="68" t="str">
        <f t="shared" ca="1" si="8"/>
        <v/>
      </c>
    </row>
    <row r="82" spans="1:13" ht="12.75" customHeight="1" x14ac:dyDescent="0.15">
      <c r="A82" s="164">
        <f>Kopsavilkums!A117</f>
        <v>0</v>
      </c>
      <c r="B82" s="164">
        <f>Kopsavilkums!B117</f>
        <v>0</v>
      </c>
      <c r="C82" s="163" cm="1">
        <f t="array" ref="C82">IFERROR(_xlfn.UNIQUE(_xlfn._xlws.FILTER(Kopsavilkums!$C$10:$C$135,(A82=Kopsavilkums!$A$10:$A$135))),"")</f>
        <v>0</v>
      </c>
      <c r="D82" s="153" t="e" cm="1" vm="1">
        <f t="array" aca="1" ref="D82" ca="1">IFERROR(_xlfn._xlws.FILTER(Kopsavilkums!$D$10:$D$135,(A82=Kopsavilkums!$A$10:$A$135)*(B82=Kopsavilkums!$B$10:$B$135)),"")</f>
        <v>#VALUE!</v>
      </c>
      <c r="E82" s="108" t="str" cm="1">
        <f t="array" aca="1" ref="E82" ca="1">IFERROR(_xlfn._xlws.FILTER(Kopsavilkums!$M$10:$M$135,(A82=Kopsavilkums!$A$10:$A$135)*(B82=Kopsavilkums!$B$10:$B$135)*(D82=Kopsavilkums!$D$10:$D$135)),"")</f>
        <v/>
      </c>
      <c r="F82" s="154" t="str" cm="1">
        <f t="array" aca="1" ref="F82" ca="1">IFERROR(_xlfn._xlws.FILTER(Kopsavilkums!$N$10:$N$135,(A82=Kopsavilkums!$A$10:$A$135)*(B82=Kopsavilkums!$B$10:$B$135)*(D82=Kopsavilkums!$D$10:$D$135)),"")</f>
        <v/>
      </c>
      <c r="G82" s="155" cm="1">
        <f t="array" aca="1" ref="G82" ca="1">IF(SUM(F$9:F$500)=0,0,IF(E82=0,COUNTIFS(E:E,"A")+2,IFERROR(_xlfn._xlws.FILTER(Kopsavilkums!$O$10:$O$135,(A82=Kopsavilkums!$A$10:$A$135)*(B82=Kopsavilkums!$B$10:$B$135)*(D82=Kopsavilkums!$D$10:$D$135)),"")))</f>
        <v>0</v>
      </c>
      <c r="H82" s="109" t="str" cm="1">
        <f t="array" aca="1" ref="H82" ca="1">IFERROR(_xlfn._xlws.FILTER(Kopsavilkums!$P$10:$P$135,(A82=Kopsavilkums!$A$10:$A$135)*(B82=Kopsavilkums!$B$10:$B$135)*(D82=Kopsavilkums!$D$10:$D$135)),"")</f>
        <v/>
      </c>
      <c r="I82" s="154" t="str" cm="1">
        <f t="array" aca="1" ref="I82" ca="1">IFERROR(_xlfn._xlws.FILTER(Kopsavilkums!$Q$10:$Q$135,(A82=Kopsavilkums!$A$10:$A$135)*(B82=Kopsavilkums!$B$10:$B$135)*(D82=Kopsavilkums!$D$10:$D$135)),"")</f>
        <v/>
      </c>
      <c r="J82" s="155" cm="1">
        <f t="array" aca="1" ref="J82" ca="1">IF(SUM(I$9:I$500)=0,0,IF(H82=0,COUNTIFS(H:H,"A")+2,IFERROR(_xlfn._xlws.FILTER(Kopsavilkums!$R$10:$R$135,(A82=Kopsavilkums!$A$10:$A$135)*(B82=Kopsavilkums!$B$10:$B$135)*(D82=Kopsavilkums!$D$10:$D$135)),"")))</f>
        <v>0</v>
      </c>
      <c r="K82" s="156">
        <f t="shared" ca="1" si="6"/>
        <v>0</v>
      </c>
      <c r="L82" s="271">
        <f t="shared" ca="1" si="7"/>
        <v>0</v>
      </c>
      <c r="M82" s="68" t="str">
        <f t="shared" ca="1" si="8"/>
        <v/>
      </c>
    </row>
    <row r="83" spans="1:13" ht="12.75" customHeight="1" x14ac:dyDescent="0.15">
      <c r="A83" s="164">
        <f>Kopsavilkums!A118</f>
        <v>0</v>
      </c>
      <c r="B83" s="164">
        <f>Kopsavilkums!B118</f>
        <v>0</v>
      </c>
      <c r="C83" s="163" cm="1">
        <f t="array" ref="C83">IFERROR(_xlfn.UNIQUE(_xlfn._xlws.FILTER(Kopsavilkums!$C$10:$C$135,(A83=Kopsavilkums!$A$10:$A$135))),"")</f>
        <v>0</v>
      </c>
      <c r="D83" s="153" t="e" cm="1" vm="1">
        <f t="array" aca="1" ref="D83" ca="1">IFERROR(_xlfn._xlws.FILTER(Kopsavilkums!$D$10:$D$135,(A83=Kopsavilkums!$A$10:$A$135)*(B83=Kopsavilkums!$B$10:$B$135)),"")</f>
        <v>#VALUE!</v>
      </c>
      <c r="E83" s="108" t="str" cm="1">
        <f t="array" aca="1" ref="E83" ca="1">IFERROR(_xlfn._xlws.FILTER(Kopsavilkums!$M$10:$M$135,(A83=Kopsavilkums!$A$10:$A$135)*(B83=Kopsavilkums!$B$10:$B$135)*(D83=Kopsavilkums!$D$10:$D$135)),"")</f>
        <v/>
      </c>
      <c r="F83" s="154" t="str" cm="1">
        <f t="array" aca="1" ref="F83" ca="1">IFERROR(_xlfn._xlws.FILTER(Kopsavilkums!$N$10:$N$135,(A83=Kopsavilkums!$A$10:$A$135)*(B83=Kopsavilkums!$B$10:$B$135)*(D83=Kopsavilkums!$D$10:$D$135)),"")</f>
        <v/>
      </c>
      <c r="G83" s="155" cm="1">
        <f t="array" aca="1" ref="G83" ca="1">IF(SUM(F$9:F$500)=0,0,IF(E83=0,COUNTIFS(E:E,"A")+2,IFERROR(_xlfn._xlws.FILTER(Kopsavilkums!$O$10:$O$135,(A83=Kopsavilkums!$A$10:$A$135)*(B83=Kopsavilkums!$B$10:$B$135)*(D83=Kopsavilkums!$D$10:$D$135)),"")))</f>
        <v>0</v>
      </c>
      <c r="H83" s="109" t="str" cm="1">
        <f t="array" aca="1" ref="H83" ca="1">IFERROR(_xlfn._xlws.FILTER(Kopsavilkums!$P$10:$P$135,(A83=Kopsavilkums!$A$10:$A$135)*(B83=Kopsavilkums!$B$10:$B$135)*(D83=Kopsavilkums!$D$10:$D$135)),"")</f>
        <v/>
      </c>
      <c r="I83" s="154" t="str" cm="1">
        <f t="array" aca="1" ref="I83" ca="1">IFERROR(_xlfn._xlws.FILTER(Kopsavilkums!$Q$10:$Q$135,(A83=Kopsavilkums!$A$10:$A$135)*(B83=Kopsavilkums!$B$10:$B$135)*(D83=Kopsavilkums!$D$10:$D$135)),"")</f>
        <v/>
      </c>
      <c r="J83" s="155" cm="1">
        <f t="array" aca="1" ref="J83" ca="1">IF(SUM(I$9:I$500)=0,0,IF(H83=0,COUNTIFS(H:H,"A")+2,IFERROR(_xlfn._xlws.FILTER(Kopsavilkums!$R$10:$R$135,(A83=Kopsavilkums!$A$10:$A$135)*(B83=Kopsavilkums!$B$10:$B$135)*(D83=Kopsavilkums!$D$10:$D$135)),"")))</f>
        <v>0</v>
      </c>
      <c r="K83" s="156">
        <f t="shared" ca="1" si="6"/>
        <v>0</v>
      </c>
      <c r="L83" s="271">
        <f t="shared" ca="1" si="7"/>
        <v>0</v>
      </c>
      <c r="M83" s="68" t="str">
        <f t="shared" ca="1" si="8"/>
        <v/>
      </c>
    </row>
    <row r="84" spans="1:13" ht="12.75" customHeight="1" x14ac:dyDescent="0.15">
      <c r="A84" s="164">
        <f>Kopsavilkums!A119</f>
        <v>0</v>
      </c>
      <c r="B84" s="164">
        <f>Kopsavilkums!B119</f>
        <v>0</v>
      </c>
      <c r="C84" s="163" cm="1">
        <f t="array" ref="C84">IFERROR(_xlfn.UNIQUE(_xlfn._xlws.FILTER(Kopsavilkums!$C$10:$C$135,(A84=Kopsavilkums!$A$10:$A$135))),"")</f>
        <v>0</v>
      </c>
      <c r="D84" s="153" t="e" cm="1" vm="1">
        <f t="array" aca="1" ref="D84" ca="1">IFERROR(_xlfn._xlws.FILTER(Kopsavilkums!$D$10:$D$135,(A84=Kopsavilkums!$A$10:$A$135)*(B84=Kopsavilkums!$B$10:$B$135)),"")</f>
        <v>#VALUE!</v>
      </c>
      <c r="E84" s="108" t="str" cm="1">
        <f t="array" aca="1" ref="E84" ca="1">IFERROR(_xlfn._xlws.FILTER(Kopsavilkums!$M$10:$M$135,(A84=Kopsavilkums!$A$10:$A$135)*(B84=Kopsavilkums!$B$10:$B$135)*(D84=Kopsavilkums!$D$10:$D$135)),"")</f>
        <v/>
      </c>
      <c r="F84" s="154" t="str" cm="1">
        <f t="array" aca="1" ref="F84" ca="1">IFERROR(_xlfn._xlws.FILTER(Kopsavilkums!$N$10:$N$135,(A84=Kopsavilkums!$A$10:$A$135)*(B84=Kopsavilkums!$B$10:$B$135)*(D84=Kopsavilkums!$D$10:$D$135)),"")</f>
        <v/>
      </c>
      <c r="G84" s="155" cm="1">
        <f t="array" aca="1" ref="G84" ca="1">IF(SUM(F$9:F$500)=0,0,IF(E84=0,COUNTIFS(E:E,"A")+2,IFERROR(_xlfn._xlws.FILTER(Kopsavilkums!$O$10:$O$135,(A84=Kopsavilkums!$A$10:$A$135)*(B84=Kopsavilkums!$B$10:$B$135)*(D84=Kopsavilkums!$D$10:$D$135)),"")))</f>
        <v>0</v>
      </c>
      <c r="H84" s="109" t="str" cm="1">
        <f t="array" aca="1" ref="H84" ca="1">IFERROR(_xlfn._xlws.FILTER(Kopsavilkums!$P$10:$P$135,(A84=Kopsavilkums!$A$10:$A$135)*(B84=Kopsavilkums!$B$10:$B$135)*(D84=Kopsavilkums!$D$10:$D$135)),"")</f>
        <v/>
      </c>
      <c r="I84" s="154" t="str" cm="1">
        <f t="array" aca="1" ref="I84" ca="1">IFERROR(_xlfn._xlws.FILTER(Kopsavilkums!$Q$10:$Q$135,(A84=Kopsavilkums!$A$10:$A$135)*(B84=Kopsavilkums!$B$10:$B$135)*(D84=Kopsavilkums!$D$10:$D$135)),"")</f>
        <v/>
      </c>
      <c r="J84" s="155" cm="1">
        <f t="array" aca="1" ref="J84" ca="1">IF(SUM(I$9:I$500)=0,0,IF(H84=0,COUNTIFS(H:H,"A")+2,IFERROR(_xlfn._xlws.FILTER(Kopsavilkums!$R$10:$R$135,(A84=Kopsavilkums!$A$10:$A$135)*(B84=Kopsavilkums!$B$10:$B$135)*(D84=Kopsavilkums!$D$10:$D$135)),"")))</f>
        <v>0</v>
      </c>
      <c r="K84" s="156">
        <f t="shared" ca="1" si="6"/>
        <v>0</v>
      </c>
      <c r="L84" s="271">
        <f t="shared" ca="1" si="7"/>
        <v>0</v>
      </c>
      <c r="M84" s="68" t="str">
        <f t="shared" ca="1" si="8"/>
        <v/>
      </c>
    </row>
    <row r="85" spans="1:13" ht="12.75" customHeight="1" x14ac:dyDescent="0.15">
      <c r="A85" s="164">
        <f>Kopsavilkums!A120</f>
        <v>0</v>
      </c>
      <c r="B85" s="164">
        <f>Kopsavilkums!B120</f>
        <v>0</v>
      </c>
      <c r="C85" s="163" cm="1">
        <f t="array" ref="C85">IFERROR(_xlfn.UNIQUE(_xlfn._xlws.FILTER(Kopsavilkums!$C$10:$C$135,(A85=Kopsavilkums!$A$10:$A$135))),"")</f>
        <v>0</v>
      </c>
      <c r="D85" s="153" t="e" cm="1" vm="1">
        <f t="array" aca="1" ref="D85" ca="1">IFERROR(_xlfn._xlws.FILTER(Kopsavilkums!$D$10:$D$135,(A85=Kopsavilkums!$A$10:$A$135)*(B85=Kopsavilkums!$B$10:$B$135)),"")</f>
        <v>#VALUE!</v>
      </c>
      <c r="E85" s="108" t="str" cm="1">
        <f t="array" aca="1" ref="E85" ca="1">IFERROR(_xlfn._xlws.FILTER(Kopsavilkums!$M$10:$M$135,(A85=Kopsavilkums!$A$10:$A$135)*(B85=Kopsavilkums!$B$10:$B$135)*(D85=Kopsavilkums!$D$10:$D$135)),"")</f>
        <v/>
      </c>
      <c r="F85" s="154" t="str" cm="1">
        <f t="array" aca="1" ref="F85" ca="1">IFERROR(_xlfn._xlws.FILTER(Kopsavilkums!$N$10:$N$135,(A85=Kopsavilkums!$A$10:$A$135)*(B85=Kopsavilkums!$B$10:$B$135)*(D85=Kopsavilkums!$D$10:$D$135)),"")</f>
        <v/>
      </c>
      <c r="G85" s="155" cm="1">
        <f t="array" aca="1" ref="G85" ca="1">IF(SUM(F$9:F$500)=0,0,IF(E85=0,COUNTIFS(E:E,"A")+2,IFERROR(_xlfn._xlws.FILTER(Kopsavilkums!$O$10:$O$135,(A85=Kopsavilkums!$A$10:$A$135)*(B85=Kopsavilkums!$B$10:$B$135)*(D85=Kopsavilkums!$D$10:$D$135)),"")))</f>
        <v>0</v>
      </c>
      <c r="H85" s="109" t="str" cm="1">
        <f t="array" aca="1" ref="H85" ca="1">IFERROR(_xlfn._xlws.FILTER(Kopsavilkums!$P$10:$P$135,(A85=Kopsavilkums!$A$10:$A$135)*(B85=Kopsavilkums!$B$10:$B$135)*(D85=Kopsavilkums!$D$10:$D$135)),"")</f>
        <v/>
      </c>
      <c r="I85" s="154" t="str" cm="1">
        <f t="array" aca="1" ref="I85" ca="1">IFERROR(_xlfn._xlws.FILTER(Kopsavilkums!$Q$10:$Q$135,(A85=Kopsavilkums!$A$10:$A$135)*(B85=Kopsavilkums!$B$10:$B$135)*(D85=Kopsavilkums!$D$10:$D$135)),"")</f>
        <v/>
      </c>
      <c r="J85" s="155" cm="1">
        <f t="array" aca="1" ref="J85" ca="1">IF(SUM(I$9:I$500)=0,0,IF(H85=0,COUNTIFS(H:H,"A")+2,IFERROR(_xlfn._xlws.FILTER(Kopsavilkums!$R$10:$R$135,(A85=Kopsavilkums!$A$10:$A$135)*(B85=Kopsavilkums!$B$10:$B$135)*(D85=Kopsavilkums!$D$10:$D$135)),"")))</f>
        <v>0</v>
      </c>
      <c r="K85" s="156">
        <f t="shared" ca="1" si="6"/>
        <v>0</v>
      </c>
      <c r="L85" s="271">
        <f t="shared" ca="1" si="7"/>
        <v>0</v>
      </c>
      <c r="M85" s="68" t="str">
        <f t="shared" ca="1" si="8"/>
        <v/>
      </c>
    </row>
    <row r="86" spans="1:13" ht="12.75" customHeight="1" x14ac:dyDescent="0.15">
      <c r="A86" s="164">
        <f>Kopsavilkums!A121</f>
        <v>0</v>
      </c>
      <c r="B86" s="164">
        <f>Kopsavilkums!B121</f>
        <v>0</v>
      </c>
      <c r="C86" s="163" cm="1">
        <f t="array" ref="C86">IFERROR(_xlfn.UNIQUE(_xlfn._xlws.FILTER(Kopsavilkums!$C$10:$C$135,(A86=Kopsavilkums!$A$10:$A$135))),"")</f>
        <v>0</v>
      </c>
      <c r="D86" s="153" t="e" cm="1" vm="1">
        <f t="array" aca="1" ref="D86" ca="1">IFERROR(_xlfn._xlws.FILTER(Kopsavilkums!$D$10:$D$135,(A86=Kopsavilkums!$A$10:$A$135)*(B86=Kopsavilkums!$B$10:$B$135)),"")</f>
        <v>#VALUE!</v>
      </c>
      <c r="E86" s="108" t="str" cm="1">
        <f t="array" aca="1" ref="E86" ca="1">IFERROR(_xlfn._xlws.FILTER(Kopsavilkums!$M$10:$M$135,(A86=Kopsavilkums!$A$10:$A$135)*(B86=Kopsavilkums!$B$10:$B$135)*(D86=Kopsavilkums!$D$10:$D$135)),"")</f>
        <v/>
      </c>
      <c r="F86" s="154" t="str" cm="1">
        <f t="array" aca="1" ref="F86" ca="1">IFERROR(_xlfn._xlws.FILTER(Kopsavilkums!$N$10:$N$135,(A86=Kopsavilkums!$A$10:$A$135)*(B86=Kopsavilkums!$B$10:$B$135)*(D86=Kopsavilkums!$D$10:$D$135)),"")</f>
        <v/>
      </c>
      <c r="G86" s="155" cm="1">
        <f t="array" aca="1" ref="G86" ca="1">IF(SUM(F$9:F$500)=0,0,IF(E86=0,COUNTIFS(E:E,"A")+2,IFERROR(_xlfn._xlws.FILTER(Kopsavilkums!$O$10:$O$135,(A86=Kopsavilkums!$A$10:$A$135)*(B86=Kopsavilkums!$B$10:$B$135)*(D86=Kopsavilkums!$D$10:$D$135)),"")))</f>
        <v>0</v>
      </c>
      <c r="H86" s="109" t="str" cm="1">
        <f t="array" aca="1" ref="H86" ca="1">IFERROR(_xlfn._xlws.FILTER(Kopsavilkums!$P$10:$P$135,(A86=Kopsavilkums!$A$10:$A$135)*(B86=Kopsavilkums!$B$10:$B$135)*(D86=Kopsavilkums!$D$10:$D$135)),"")</f>
        <v/>
      </c>
      <c r="I86" s="154" t="str" cm="1">
        <f t="array" aca="1" ref="I86" ca="1">IFERROR(_xlfn._xlws.FILTER(Kopsavilkums!$Q$10:$Q$135,(A86=Kopsavilkums!$A$10:$A$135)*(B86=Kopsavilkums!$B$10:$B$135)*(D86=Kopsavilkums!$D$10:$D$135)),"")</f>
        <v/>
      </c>
      <c r="J86" s="155" cm="1">
        <f t="array" aca="1" ref="J86" ca="1">IF(SUM(I$9:I$500)=0,0,IF(H86=0,COUNTIFS(H:H,"A")+2,IFERROR(_xlfn._xlws.FILTER(Kopsavilkums!$R$10:$R$135,(A86=Kopsavilkums!$A$10:$A$135)*(B86=Kopsavilkums!$B$10:$B$135)*(D86=Kopsavilkums!$D$10:$D$135)),"")))</f>
        <v>0</v>
      </c>
      <c r="K86" s="156">
        <f t="shared" ca="1" si="6"/>
        <v>0</v>
      </c>
      <c r="L86" s="271">
        <f t="shared" ca="1" si="7"/>
        <v>0</v>
      </c>
      <c r="M86" s="68" t="str">
        <f t="shared" ca="1" si="8"/>
        <v/>
      </c>
    </row>
    <row r="87" spans="1:13" ht="12.75" customHeight="1" x14ac:dyDescent="0.15">
      <c r="A87" s="164">
        <f>Kopsavilkums!A122</f>
        <v>0</v>
      </c>
      <c r="B87" s="164">
        <f>Kopsavilkums!B122</f>
        <v>0</v>
      </c>
      <c r="C87" s="163" cm="1">
        <f t="array" ref="C87">IFERROR(_xlfn.UNIQUE(_xlfn._xlws.FILTER(Kopsavilkums!$C$10:$C$135,(A87=Kopsavilkums!$A$10:$A$135))),"")</f>
        <v>0</v>
      </c>
      <c r="D87" s="153" t="e" cm="1" vm="1">
        <f t="array" aca="1" ref="D87" ca="1">IFERROR(_xlfn._xlws.FILTER(Kopsavilkums!$D$10:$D$135,(A87=Kopsavilkums!$A$10:$A$135)*(B87=Kopsavilkums!$B$10:$B$135)),"")</f>
        <v>#VALUE!</v>
      </c>
      <c r="E87" s="108" t="str" cm="1">
        <f t="array" aca="1" ref="E87" ca="1">IFERROR(_xlfn._xlws.FILTER(Kopsavilkums!$M$10:$M$135,(A87=Kopsavilkums!$A$10:$A$135)*(B87=Kopsavilkums!$B$10:$B$135)*(D87=Kopsavilkums!$D$10:$D$135)),"")</f>
        <v/>
      </c>
      <c r="F87" s="154" t="str" cm="1">
        <f t="array" aca="1" ref="F87" ca="1">IFERROR(_xlfn._xlws.FILTER(Kopsavilkums!$N$10:$N$135,(A87=Kopsavilkums!$A$10:$A$135)*(B87=Kopsavilkums!$B$10:$B$135)*(D87=Kopsavilkums!$D$10:$D$135)),"")</f>
        <v/>
      </c>
      <c r="G87" s="155" cm="1">
        <f t="array" aca="1" ref="G87" ca="1">IF(SUM(F$9:F$500)=0,0,IF(E87=0,COUNTIFS(E:E,"A")+2,IFERROR(_xlfn._xlws.FILTER(Kopsavilkums!$O$10:$O$135,(A87=Kopsavilkums!$A$10:$A$135)*(B87=Kopsavilkums!$B$10:$B$135)*(D87=Kopsavilkums!$D$10:$D$135)),"")))</f>
        <v>0</v>
      </c>
      <c r="H87" s="109" t="str" cm="1">
        <f t="array" aca="1" ref="H87" ca="1">IFERROR(_xlfn._xlws.FILTER(Kopsavilkums!$P$10:$P$135,(A87=Kopsavilkums!$A$10:$A$135)*(B87=Kopsavilkums!$B$10:$B$135)*(D87=Kopsavilkums!$D$10:$D$135)),"")</f>
        <v/>
      </c>
      <c r="I87" s="154" t="str" cm="1">
        <f t="array" aca="1" ref="I87" ca="1">IFERROR(_xlfn._xlws.FILTER(Kopsavilkums!$Q$10:$Q$135,(A87=Kopsavilkums!$A$10:$A$135)*(B87=Kopsavilkums!$B$10:$B$135)*(D87=Kopsavilkums!$D$10:$D$135)),"")</f>
        <v/>
      </c>
      <c r="J87" s="155" cm="1">
        <f t="array" aca="1" ref="J87" ca="1">IF(SUM(I$9:I$500)=0,0,IF(H87=0,COUNTIFS(H:H,"A")+2,IFERROR(_xlfn._xlws.FILTER(Kopsavilkums!$R$10:$R$135,(A87=Kopsavilkums!$A$10:$A$135)*(B87=Kopsavilkums!$B$10:$B$135)*(D87=Kopsavilkums!$D$10:$D$135)),"")))</f>
        <v>0</v>
      </c>
      <c r="K87" s="156">
        <f t="shared" ca="1" si="6"/>
        <v>0</v>
      </c>
      <c r="L87" s="271">
        <f t="shared" ca="1" si="7"/>
        <v>0</v>
      </c>
      <c r="M87" s="68" t="str">
        <f t="shared" ca="1" si="8"/>
        <v/>
      </c>
    </row>
    <row r="88" spans="1:13" ht="12.75" customHeight="1" x14ac:dyDescent="0.15">
      <c r="A88" s="164">
        <f>Kopsavilkums!A123</f>
        <v>0</v>
      </c>
      <c r="B88" s="164">
        <f>Kopsavilkums!B123</f>
        <v>0</v>
      </c>
      <c r="C88" s="163" cm="1">
        <f t="array" ref="C88">IFERROR(_xlfn.UNIQUE(_xlfn._xlws.FILTER(Kopsavilkums!$C$10:$C$135,(A88=Kopsavilkums!$A$10:$A$135))),"")</f>
        <v>0</v>
      </c>
      <c r="D88" s="153" t="e" cm="1" vm="1">
        <f t="array" aca="1" ref="D88" ca="1">IFERROR(_xlfn._xlws.FILTER(Kopsavilkums!$D$10:$D$135,(A88=Kopsavilkums!$A$10:$A$135)*(B88=Kopsavilkums!$B$10:$B$135)),"")</f>
        <v>#VALUE!</v>
      </c>
      <c r="E88" s="108" t="str" cm="1">
        <f t="array" aca="1" ref="E88" ca="1">IFERROR(_xlfn._xlws.FILTER(Kopsavilkums!$M$10:$M$135,(A88=Kopsavilkums!$A$10:$A$135)*(B88=Kopsavilkums!$B$10:$B$135)*(D88=Kopsavilkums!$D$10:$D$135)),"")</f>
        <v/>
      </c>
      <c r="F88" s="154" t="str" cm="1">
        <f t="array" aca="1" ref="F88" ca="1">IFERROR(_xlfn._xlws.FILTER(Kopsavilkums!$N$10:$N$135,(A88=Kopsavilkums!$A$10:$A$135)*(B88=Kopsavilkums!$B$10:$B$135)*(D88=Kopsavilkums!$D$10:$D$135)),"")</f>
        <v/>
      </c>
      <c r="G88" s="155" cm="1">
        <f t="array" aca="1" ref="G88" ca="1">IF(SUM(F$9:F$500)=0,0,IF(E88=0,COUNTIFS(E:E,"A")+2,IFERROR(_xlfn._xlws.FILTER(Kopsavilkums!$O$10:$O$135,(A88=Kopsavilkums!$A$10:$A$135)*(B88=Kopsavilkums!$B$10:$B$135)*(D88=Kopsavilkums!$D$10:$D$135)),"")))</f>
        <v>0</v>
      </c>
      <c r="H88" s="109" t="str" cm="1">
        <f t="array" aca="1" ref="H88" ca="1">IFERROR(_xlfn._xlws.FILTER(Kopsavilkums!$P$10:$P$135,(A88=Kopsavilkums!$A$10:$A$135)*(B88=Kopsavilkums!$B$10:$B$135)*(D88=Kopsavilkums!$D$10:$D$135)),"")</f>
        <v/>
      </c>
      <c r="I88" s="154" t="str" cm="1">
        <f t="array" aca="1" ref="I88" ca="1">IFERROR(_xlfn._xlws.FILTER(Kopsavilkums!$Q$10:$Q$135,(A88=Kopsavilkums!$A$10:$A$135)*(B88=Kopsavilkums!$B$10:$B$135)*(D88=Kopsavilkums!$D$10:$D$135)),"")</f>
        <v/>
      </c>
      <c r="J88" s="155" cm="1">
        <f t="array" aca="1" ref="J88" ca="1">IF(SUM(I$9:I$500)=0,0,IF(H88=0,COUNTIFS(H:H,"A")+2,IFERROR(_xlfn._xlws.FILTER(Kopsavilkums!$R$10:$R$135,(A88=Kopsavilkums!$A$10:$A$135)*(B88=Kopsavilkums!$B$10:$B$135)*(D88=Kopsavilkums!$D$10:$D$135)),"")))</f>
        <v>0</v>
      </c>
      <c r="K88" s="156">
        <f t="shared" ca="1" si="6"/>
        <v>0</v>
      </c>
      <c r="L88" s="271">
        <f t="shared" ca="1" si="7"/>
        <v>0</v>
      </c>
      <c r="M88" s="68" t="str">
        <f t="shared" ca="1" si="8"/>
        <v/>
      </c>
    </row>
    <row r="89" spans="1:13" ht="12.75" customHeight="1" x14ac:dyDescent="0.15">
      <c r="A89" s="164">
        <f>Kopsavilkums!A124</f>
        <v>0</v>
      </c>
      <c r="B89" s="164">
        <f>Kopsavilkums!B124</f>
        <v>0</v>
      </c>
      <c r="C89" s="163" cm="1">
        <f t="array" ref="C89">IFERROR(_xlfn.UNIQUE(_xlfn._xlws.FILTER(Kopsavilkums!$C$10:$C$135,(A89=Kopsavilkums!$A$10:$A$135))),"")</f>
        <v>0</v>
      </c>
      <c r="D89" s="153" t="e" cm="1" vm="1">
        <f t="array" aca="1" ref="D89" ca="1">IFERROR(_xlfn._xlws.FILTER(Kopsavilkums!$D$10:$D$135,(A89=Kopsavilkums!$A$10:$A$135)*(B89=Kopsavilkums!$B$10:$B$135)),"")</f>
        <v>#VALUE!</v>
      </c>
      <c r="E89" s="108" t="str" cm="1">
        <f t="array" aca="1" ref="E89" ca="1">IFERROR(_xlfn._xlws.FILTER(Kopsavilkums!$M$10:$M$135,(A89=Kopsavilkums!$A$10:$A$135)*(B89=Kopsavilkums!$B$10:$B$135)*(D89=Kopsavilkums!$D$10:$D$135)),"")</f>
        <v/>
      </c>
      <c r="F89" s="154" t="str" cm="1">
        <f t="array" aca="1" ref="F89" ca="1">IFERROR(_xlfn._xlws.FILTER(Kopsavilkums!$N$10:$N$135,(A89=Kopsavilkums!$A$10:$A$135)*(B89=Kopsavilkums!$B$10:$B$135)*(D89=Kopsavilkums!$D$10:$D$135)),"")</f>
        <v/>
      </c>
      <c r="G89" s="155" cm="1">
        <f t="array" aca="1" ref="G89" ca="1">IF(SUM(F$9:F$500)=0,0,IF(E89=0,COUNTIFS(E:E,"A")+2,IFERROR(_xlfn._xlws.FILTER(Kopsavilkums!$O$10:$O$135,(A89=Kopsavilkums!$A$10:$A$135)*(B89=Kopsavilkums!$B$10:$B$135)*(D89=Kopsavilkums!$D$10:$D$135)),"")))</f>
        <v>0</v>
      </c>
      <c r="H89" s="109" t="str" cm="1">
        <f t="array" aca="1" ref="H89" ca="1">IFERROR(_xlfn._xlws.FILTER(Kopsavilkums!$P$10:$P$135,(A89=Kopsavilkums!$A$10:$A$135)*(B89=Kopsavilkums!$B$10:$B$135)*(D89=Kopsavilkums!$D$10:$D$135)),"")</f>
        <v/>
      </c>
      <c r="I89" s="154" t="str" cm="1">
        <f t="array" aca="1" ref="I89" ca="1">IFERROR(_xlfn._xlws.FILTER(Kopsavilkums!$Q$10:$Q$135,(A89=Kopsavilkums!$A$10:$A$135)*(B89=Kopsavilkums!$B$10:$B$135)*(D89=Kopsavilkums!$D$10:$D$135)),"")</f>
        <v/>
      </c>
      <c r="J89" s="155" cm="1">
        <f t="array" aca="1" ref="J89" ca="1">IF(SUM(I$9:I$500)=0,0,IF(H89=0,COUNTIFS(H:H,"A")+2,IFERROR(_xlfn._xlws.FILTER(Kopsavilkums!$R$10:$R$135,(A89=Kopsavilkums!$A$10:$A$135)*(B89=Kopsavilkums!$B$10:$B$135)*(D89=Kopsavilkums!$D$10:$D$135)),"")))</f>
        <v>0</v>
      </c>
      <c r="K89" s="156">
        <f t="shared" ca="1" si="6"/>
        <v>0</v>
      </c>
      <c r="L89" s="271">
        <f t="shared" ca="1" si="7"/>
        <v>0</v>
      </c>
      <c r="M89" s="68" t="str">
        <f t="shared" ca="1" si="8"/>
        <v/>
      </c>
    </row>
    <row r="90" spans="1:13" ht="12.75" customHeight="1" x14ac:dyDescent="0.15">
      <c r="A90" s="164">
        <f>Kopsavilkums!A125</f>
        <v>0</v>
      </c>
      <c r="B90" s="164">
        <f>Kopsavilkums!B125</f>
        <v>0</v>
      </c>
      <c r="C90" s="163" cm="1">
        <f t="array" ref="C90">IFERROR(_xlfn.UNIQUE(_xlfn._xlws.FILTER(Kopsavilkums!$C$10:$C$135,(A90=Kopsavilkums!$A$10:$A$135))),"")</f>
        <v>0</v>
      </c>
      <c r="D90" s="153" t="e" cm="1" vm="1">
        <f t="array" aca="1" ref="D90" ca="1">IFERROR(_xlfn._xlws.FILTER(Kopsavilkums!$D$10:$D$135,(A90=Kopsavilkums!$A$10:$A$135)*(B90=Kopsavilkums!$B$10:$B$135)),"")</f>
        <v>#VALUE!</v>
      </c>
      <c r="E90" s="108" t="str" cm="1">
        <f t="array" aca="1" ref="E90" ca="1">IFERROR(_xlfn._xlws.FILTER(Kopsavilkums!$M$10:$M$135,(A90=Kopsavilkums!$A$10:$A$135)*(B90=Kopsavilkums!$B$10:$B$135)*(D90=Kopsavilkums!$D$10:$D$135)),"")</f>
        <v/>
      </c>
      <c r="F90" s="154" t="str" cm="1">
        <f t="array" aca="1" ref="F90" ca="1">IFERROR(_xlfn._xlws.FILTER(Kopsavilkums!$N$10:$N$135,(A90=Kopsavilkums!$A$10:$A$135)*(B90=Kopsavilkums!$B$10:$B$135)*(D90=Kopsavilkums!$D$10:$D$135)),"")</f>
        <v/>
      </c>
      <c r="G90" s="155" cm="1">
        <f t="array" aca="1" ref="G90" ca="1">IF(SUM(F$9:F$500)=0,0,IF(E90=0,COUNTIFS(E:E,"A")+2,IFERROR(_xlfn._xlws.FILTER(Kopsavilkums!$O$10:$O$135,(A90=Kopsavilkums!$A$10:$A$135)*(B90=Kopsavilkums!$B$10:$B$135)*(D90=Kopsavilkums!$D$10:$D$135)),"")))</f>
        <v>0</v>
      </c>
      <c r="H90" s="109" t="str" cm="1">
        <f t="array" aca="1" ref="H90" ca="1">IFERROR(_xlfn._xlws.FILTER(Kopsavilkums!$P$10:$P$135,(A90=Kopsavilkums!$A$10:$A$135)*(B90=Kopsavilkums!$B$10:$B$135)*(D90=Kopsavilkums!$D$10:$D$135)),"")</f>
        <v/>
      </c>
      <c r="I90" s="154" t="str" cm="1">
        <f t="array" aca="1" ref="I90" ca="1">IFERROR(_xlfn._xlws.FILTER(Kopsavilkums!$Q$10:$Q$135,(A90=Kopsavilkums!$A$10:$A$135)*(B90=Kopsavilkums!$B$10:$B$135)*(D90=Kopsavilkums!$D$10:$D$135)),"")</f>
        <v/>
      </c>
      <c r="J90" s="155" cm="1">
        <f t="array" aca="1" ref="J90" ca="1">IF(SUM(I$9:I$500)=0,0,IF(H90=0,COUNTIFS(H:H,"A")+2,IFERROR(_xlfn._xlws.FILTER(Kopsavilkums!$R$10:$R$135,(A90=Kopsavilkums!$A$10:$A$135)*(B90=Kopsavilkums!$B$10:$B$135)*(D90=Kopsavilkums!$D$10:$D$135)),"")))</f>
        <v>0</v>
      </c>
      <c r="K90" s="156">
        <f t="shared" ca="1" si="6"/>
        <v>0</v>
      </c>
      <c r="L90" s="271">
        <f t="shared" ca="1" si="7"/>
        <v>0</v>
      </c>
      <c r="M90" s="68" t="str">
        <f t="shared" ca="1" si="8"/>
        <v/>
      </c>
    </row>
    <row r="91" spans="1:13" ht="12.75" customHeight="1" x14ac:dyDescent="0.15">
      <c r="A91" s="164">
        <f>Kopsavilkums!A126</f>
        <v>0</v>
      </c>
      <c r="B91" s="164">
        <f>Kopsavilkums!B126</f>
        <v>0</v>
      </c>
      <c r="C91" s="163" cm="1">
        <f t="array" ref="C91">IFERROR(_xlfn.UNIQUE(_xlfn._xlws.FILTER(Kopsavilkums!$C$10:$C$135,(A91=Kopsavilkums!$A$10:$A$135))),"")</f>
        <v>0</v>
      </c>
      <c r="D91" s="153" t="e" cm="1" vm="1">
        <f t="array" aca="1" ref="D91" ca="1">IFERROR(_xlfn._xlws.FILTER(Kopsavilkums!$D$10:$D$135,(A91=Kopsavilkums!$A$10:$A$135)*(B91=Kopsavilkums!$B$10:$B$135)),"")</f>
        <v>#VALUE!</v>
      </c>
      <c r="E91" s="108" t="str" cm="1">
        <f t="array" aca="1" ref="E91" ca="1">IFERROR(_xlfn._xlws.FILTER(Kopsavilkums!$M$10:$M$135,(A91=Kopsavilkums!$A$10:$A$135)*(B91=Kopsavilkums!$B$10:$B$135)*(D91=Kopsavilkums!$D$10:$D$135)),"")</f>
        <v/>
      </c>
      <c r="F91" s="154" t="str" cm="1">
        <f t="array" aca="1" ref="F91" ca="1">IFERROR(_xlfn._xlws.FILTER(Kopsavilkums!$N$10:$N$135,(A91=Kopsavilkums!$A$10:$A$135)*(B91=Kopsavilkums!$B$10:$B$135)*(D91=Kopsavilkums!$D$10:$D$135)),"")</f>
        <v/>
      </c>
      <c r="G91" s="155" cm="1">
        <f t="array" aca="1" ref="G91" ca="1">IF(SUM(F$9:F$500)=0,0,IF(E91=0,COUNTIFS(E:E,"A")+2,IFERROR(_xlfn._xlws.FILTER(Kopsavilkums!$O$10:$O$135,(A91=Kopsavilkums!$A$10:$A$135)*(B91=Kopsavilkums!$B$10:$B$135)*(D91=Kopsavilkums!$D$10:$D$135)),"")))</f>
        <v>0</v>
      </c>
      <c r="H91" s="109" t="str" cm="1">
        <f t="array" aca="1" ref="H91" ca="1">IFERROR(_xlfn._xlws.FILTER(Kopsavilkums!$P$10:$P$135,(A91=Kopsavilkums!$A$10:$A$135)*(B91=Kopsavilkums!$B$10:$B$135)*(D91=Kopsavilkums!$D$10:$D$135)),"")</f>
        <v/>
      </c>
      <c r="I91" s="154" t="str" cm="1">
        <f t="array" aca="1" ref="I91" ca="1">IFERROR(_xlfn._xlws.FILTER(Kopsavilkums!$Q$10:$Q$135,(A91=Kopsavilkums!$A$10:$A$135)*(B91=Kopsavilkums!$B$10:$B$135)*(D91=Kopsavilkums!$D$10:$D$135)),"")</f>
        <v/>
      </c>
      <c r="J91" s="155" cm="1">
        <f t="array" aca="1" ref="J91" ca="1">IF(SUM(I$9:I$500)=0,0,IF(H91=0,COUNTIFS(H:H,"A")+2,IFERROR(_xlfn._xlws.FILTER(Kopsavilkums!$R$10:$R$135,(A91=Kopsavilkums!$A$10:$A$135)*(B91=Kopsavilkums!$B$10:$B$135)*(D91=Kopsavilkums!$D$10:$D$135)),"")))</f>
        <v>0</v>
      </c>
      <c r="K91" s="156">
        <f t="shared" ca="1" si="6"/>
        <v>0</v>
      </c>
      <c r="L91" s="271">
        <f t="shared" ca="1" si="7"/>
        <v>0</v>
      </c>
      <c r="M91" s="68" t="str">
        <f t="shared" ca="1" si="8"/>
        <v/>
      </c>
    </row>
    <row r="92" spans="1:13" ht="12.75" customHeight="1" x14ac:dyDescent="0.15">
      <c r="A92" s="164">
        <f>Kopsavilkums!A127</f>
        <v>0</v>
      </c>
      <c r="B92" s="164">
        <f>Kopsavilkums!B127</f>
        <v>0</v>
      </c>
      <c r="C92" s="163" cm="1">
        <f t="array" ref="C92">IFERROR(_xlfn.UNIQUE(_xlfn._xlws.FILTER(Kopsavilkums!$C$10:$C$135,(A92=Kopsavilkums!$A$10:$A$135))),"")</f>
        <v>0</v>
      </c>
      <c r="D92" s="153" t="e" cm="1" vm="1">
        <f t="array" aca="1" ref="D92" ca="1">IFERROR(_xlfn._xlws.FILTER(Kopsavilkums!$D$10:$D$135,(A92=Kopsavilkums!$A$10:$A$135)*(B92=Kopsavilkums!$B$10:$B$135)),"")</f>
        <v>#VALUE!</v>
      </c>
      <c r="E92" s="108" t="str" cm="1">
        <f t="array" aca="1" ref="E92" ca="1">IFERROR(_xlfn._xlws.FILTER(Kopsavilkums!$M$10:$M$135,(A92=Kopsavilkums!$A$10:$A$135)*(B92=Kopsavilkums!$B$10:$B$135)*(D92=Kopsavilkums!$D$10:$D$135)),"")</f>
        <v/>
      </c>
      <c r="F92" s="154" t="str" cm="1">
        <f t="array" aca="1" ref="F92" ca="1">IFERROR(_xlfn._xlws.FILTER(Kopsavilkums!$N$10:$N$135,(A92=Kopsavilkums!$A$10:$A$135)*(B92=Kopsavilkums!$B$10:$B$135)*(D92=Kopsavilkums!$D$10:$D$135)),"")</f>
        <v/>
      </c>
      <c r="G92" s="155" cm="1">
        <f t="array" aca="1" ref="G92" ca="1">IF(SUM(F$9:F$500)=0,0,IF(E92=0,COUNTIFS(E:E,"A")+2,IFERROR(_xlfn._xlws.FILTER(Kopsavilkums!$O$10:$O$135,(A92=Kopsavilkums!$A$10:$A$135)*(B92=Kopsavilkums!$B$10:$B$135)*(D92=Kopsavilkums!$D$10:$D$135)),"")))</f>
        <v>0</v>
      </c>
      <c r="H92" s="109" t="str" cm="1">
        <f t="array" aca="1" ref="H92" ca="1">IFERROR(_xlfn._xlws.FILTER(Kopsavilkums!$P$10:$P$135,(A92=Kopsavilkums!$A$10:$A$135)*(B92=Kopsavilkums!$B$10:$B$135)*(D92=Kopsavilkums!$D$10:$D$135)),"")</f>
        <v/>
      </c>
      <c r="I92" s="154" t="str" cm="1">
        <f t="array" aca="1" ref="I92" ca="1">IFERROR(_xlfn._xlws.FILTER(Kopsavilkums!$Q$10:$Q$135,(A92=Kopsavilkums!$A$10:$A$135)*(B92=Kopsavilkums!$B$10:$B$135)*(D92=Kopsavilkums!$D$10:$D$135)),"")</f>
        <v/>
      </c>
      <c r="J92" s="155" cm="1">
        <f t="array" aca="1" ref="J92" ca="1">IF(SUM(I$9:I$500)=0,0,IF(H92=0,COUNTIFS(H:H,"A")+2,IFERROR(_xlfn._xlws.FILTER(Kopsavilkums!$R$10:$R$135,(A92=Kopsavilkums!$A$10:$A$135)*(B92=Kopsavilkums!$B$10:$B$135)*(D92=Kopsavilkums!$D$10:$D$135)),"")))</f>
        <v>0</v>
      </c>
      <c r="K92" s="156">
        <f t="shared" ca="1" si="6"/>
        <v>0</v>
      </c>
      <c r="L92" s="271">
        <f t="shared" ca="1" si="7"/>
        <v>0</v>
      </c>
      <c r="M92" s="68" t="str">
        <f t="shared" ca="1" si="8"/>
        <v/>
      </c>
    </row>
    <row r="93" spans="1:13" ht="12.75" customHeight="1" x14ac:dyDescent="0.15">
      <c r="A93" s="164">
        <f>Kopsavilkums!A128</f>
        <v>0</v>
      </c>
      <c r="B93" s="164">
        <f>Kopsavilkums!B128</f>
        <v>0</v>
      </c>
      <c r="C93" s="163" cm="1">
        <f t="array" ref="C93">IFERROR(_xlfn.UNIQUE(_xlfn._xlws.FILTER(Kopsavilkums!$C$10:$C$135,(A93=Kopsavilkums!$A$10:$A$135))),"")</f>
        <v>0</v>
      </c>
      <c r="D93" s="153" t="e" cm="1" vm="1">
        <f t="array" aca="1" ref="D93" ca="1">IFERROR(_xlfn._xlws.FILTER(Kopsavilkums!$D$10:$D$135,(A93=Kopsavilkums!$A$10:$A$135)*(B93=Kopsavilkums!$B$10:$B$135)),"")</f>
        <v>#VALUE!</v>
      </c>
      <c r="E93" s="108" t="str" cm="1">
        <f t="array" aca="1" ref="E93" ca="1">IFERROR(_xlfn._xlws.FILTER(Kopsavilkums!$M$10:$M$135,(A93=Kopsavilkums!$A$10:$A$135)*(B93=Kopsavilkums!$B$10:$B$135)*(D93=Kopsavilkums!$D$10:$D$135)),"")</f>
        <v/>
      </c>
      <c r="F93" s="154" t="str" cm="1">
        <f t="array" aca="1" ref="F93" ca="1">IFERROR(_xlfn._xlws.FILTER(Kopsavilkums!$N$10:$N$135,(A93=Kopsavilkums!$A$10:$A$135)*(B93=Kopsavilkums!$B$10:$B$135)*(D93=Kopsavilkums!$D$10:$D$135)),"")</f>
        <v/>
      </c>
      <c r="G93" s="155" cm="1">
        <f t="array" aca="1" ref="G93" ca="1">IF(SUM(F$9:F$500)=0,0,IF(E93=0,COUNTIFS(E:E,"A")+2,IFERROR(_xlfn._xlws.FILTER(Kopsavilkums!$O$10:$O$135,(A93=Kopsavilkums!$A$10:$A$135)*(B93=Kopsavilkums!$B$10:$B$135)*(D93=Kopsavilkums!$D$10:$D$135)),"")))</f>
        <v>0</v>
      </c>
      <c r="H93" s="109" t="str" cm="1">
        <f t="array" aca="1" ref="H93" ca="1">IFERROR(_xlfn._xlws.FILTER(Kopsavilkums!$P$10:$P$135,(A93=Kopsavilkums!$A$10:$A$135)*(B93=Kopsavilkums!$B$10:$B$135)*(D93=Kopsavilkums!$D$10:$D$135)),"")</f>
        <v/>
      </c>
      <c r="I93" s="154" t="str" cm="1">
        <f t="array" aca="1" ref="I93" ca="1">IFERROR(_xlfn._xlws.FILTER(Kopsavilkums!$Q$10:$Q$135,(A93=Kopsavilkums!$A$10:$A$135)*(B93=Kopsavilkums!$B$10:$B$135)*(D93=Kopsavilkums!$D$10:$D$135)),"")</f>
        <v/>
      </c>
      <c r="J93" s="155" cm="1">
        <f t="array" aca="1" ref="J93" ca="1">IF(SUM(I$9:I$500)=0,0,IF(H93=0,COUNTIFS(H:H,"A")+2,IFERROR(_xlfn._xlws.FILTER(Kopsavilkums!$R$10:$R$135,(A93=Kopsavilkums!$A$10:$A$135)*(B93=Kopsavilkums!$B$10:$B$135)*(D93=Kopsavilkums!$D$10:$D$135)),"")))</f>
        <v>0</v>
      </c>
      <c r="K93" s="156">
        <f t="shared" ca="1" si="6"/>
        <v>0</v>
      </c>
      <c r="L93" s="271">
        <f t="shared" ca="1" si="7"/>
        <v>0</v>
      </c>
      <c r="M93" s="68" t="str">
        <f t="shared" ca="1" si="8"/>
        <v/>
      </c>
    </row>
    <row r="94" spans="1:13" ht="12.75" customHeight="1" x14ac:dyDescent="0.15">
      <c r="A94" s="164">
        <f>Kopsavilkums!A129</f>
        <v>0</v>
      </c>
      <c r="B94" s="164">
        <f>Kopsavilkums!B129</f>
        <v>0</v>
      </c>
      <c r="C94" s="163" cm="1">
        <f t="array" ref="C94">IFERROR(_xlfn.UNIQUE(_xlfn._xlws.FILTER(Kopsavilkums!$C$10:$C$135,(A94=Kopsavilkums!$A$10:$A$135))),"")</f>
        <v>0</v>
      </c>
      <c r="D94" s="153" t="e" cm="1" vm="1">
        <f t="array" aca="1" ref="D94" ca="1">IFERROR(_xlfn._xlws.FILTER(Kopsavilkums!$D$10:$D$135,(A94=Kopsavilkums!$A$10:$A$135)*(B94=Kopsavilkums!$B$10:$B$135)),"")</f>
        <v>#VALUE!</v>
      </c>
      <c r="E94" s="108" t="str" cm="1">
        <f t="array" aca="1" ref="E94" ca="1">IFERROR(_xlfn._xlws.FILTER(Kopsavilkums!$M$10:$M$135,(A94=Kopsavilkums!$A$10:$A$135)*(B94=Kopsavilkums!$B$10:$B$135)*(D94=Kopsavilkums!$D$10:$D$135)),"")</f>
        <v/>
      </c>
      <c r="F94" s="154" t="str" cm="1">
        <f t="array" aca="1" ref="F94" ca="1">IFERROR(_xlfn._xlws.FILTER(Kopsavilkums!$N$10:$N$135,(A94=Kopsavilkums!$A$10:$A$135)*(B94=Kopsavilkums!$B$10:$B$135)*(D94=Kopsavilkums!$D$10:$D$135)),"")</f>
        <v/>
      </c>
      <c r="G94" s="155" cm="1">
        <f t="array" aca="1" ref="G94" ca="1">IF(SUM(F$9:F$500)=0,0,IF(E94=0,COUNTIFS(E:E,"A")+2,IFERROR(_xlfn._xlws.FILTER(Kopsavilkums!$O$10:$O$135,(A94=Kopsavilkums!$A$10:$A$135)*(B94=Kopsavilkums!$B$10:$B$135)*(D94=Kopsavilkums!$D$10:$D$135)),"")))</f>
        <v>0</v>
      </c>
      <c r="H94" s="109" t="str" cm="1">
        <f t="array" aca="1" ref="H94" ca="1">IFERROR(_xlfn._xlws.FILTER(Kopsavilkums!$P$10:$P$135,(A94=Kopsavilkums!$A$10:$A$135)*(B94=Kopsavilkums!$B$10:$B$135)*(D94=Kopsavilkums!$D$10:$D$135)),"")</f>
        <v/>
      </c>
      <c r="I94" s="154" t="str" cm="1">
        <f t="array" aca="1" ref="I94" ca="1">IFERROR(_xlfn._xlws.FILTER(Kopsavilkums!$Q$10:$Q$135,(A94=Kopsavilkums!$A$10:$A$135)*(B94=Kopsavilkums!$B$10:$B$135)*(D94=Kopsavilkums!$D$10:$D$135)),"")</f>
        <v/>
      </c>
      <c r="J94" s="155" cm="1">
        <f t="array" aca="1" ref="J94" ca="1">IF(SUM(I$9:I$500)=0,0,IF(H94=0,COUNTIFS(H:H,"A")+2,IFERROR(_xlfn._xlws.FILTER(Kopsavilkums!$R$10:$R$135,(A94=Kopsavilkums!$A$10:$A$135)*(B94=Kopsavilkums!$B$10:$B$135)*(D94=Kopsavilkums!$D$10:$D$135)),"")))</f>
        <v>0</v>
      </c>
      <c r="K94" s="156">
        <f t="shared" ca="1" si="6"/>
        <v>0</v>
      </c>
      <c r="L94" s="271">
        <f t="shared" ca="1" si="7"/>
        <v>0</v>
      </c>
      <c r="M94" s="68" t="str">
        <f t="shared" ca="1" si="8"/>
        <v/>
      </c>
    </row>
    <row r="95" spans="1:13" ht="12.75" customHeight="1" x14ac:dyDescent="0.15">
      <c r="A95" s="164">
        <f>Kopsavilkums!A130</f>
        <v>0</v>
      </c>
      <c r="B95" s="164">
        <f>Kopsavilkums!B130</f>
        <v>0</v>
      </c>
      <c r="C95" s="163" cm="1">
        <f t="array" ref="C95">IFERROR(_xlfn.UNIQUE(_xlfn._xlws.FILTER(Kopsavilkums!$C$10:$C$135,(A95=Kopsavilkums!$A$10:$A$135))),"")</f>
        <v>0</v>
      </c>
      <c r="D95" s="153" t="e" cm="1" vm="1">
        <f t="array" aca="1" ref="D95" ca="1">IFERROR(_xlfn._xlws.FILTER(Kopsavilkums!$D$10:$D$135,(A95=Kopsavilkums!$A$10:$A$135)*(B95=Kopsavilkums!$B$10:$B$135)),"")</f>
        <v>#VALUE!</v>
      </c>
      <c r="E95" s="108" t="str" cm="1">
        <f t="array" aca="1" ref="E95" ca="1">IFERROR(_xlfn._xlws.FILTER(Kopsavilkums!$M$10:$M$135,(A95=Kopsavilkums!$A$10:$A$135)*(B95=Kopsavilkums!$B$10:$B$135)*(D95=Kopsavilkums!$D$10:$D$135)),"")</f>
        <v/>
      </c>
      <c r="F95" s="154" t="str" cm="1">
        <f t="array" aca="1" ref="F95" ca="1">IFERROR(_xlfn._xlws.FILTER(Kopsavilkums!$N$10:$N$135,(A95=Kopsavilkums!$A$10:$A$135)*(B95=Kopsavilkums!$B$10:$B$135)*(D95=Kopsavilkums!$D$10:$D$135)),"")</f>
        <v/>
      </c>
      <c r="G95" s="155" cm="1">
        <f t="array" aca="1" ref="G95" ca="1">IF(SUM(F$9:F$500)=0,0,IF(E95=0,COUNTIFS(E:E,"A")+2,IFERROR(_xlfn._xlws.FILTER(Kopsavilkums!$O$10:$O$135,(A95=Kopsavilkums!$A$10:$A$135)*(B95=Kopsavilkums!$B$10:$B$135)*(D95=Kopsavilkums!$D$10:$D$135)),"")))</f>
        <v>0</v>
      </c>
      <c r="H95" s="109" t="str" cm="1">
        <f t="array" aca="1" ref="H95" ca="1">IFERROR(_xlfn._xlws.FILTER(Kopsavilkums!$P$10:$P$135,(A95=Kopsavilkums!$A$10:$A$135)*(B95=Kopsavilkums!$B$10:$B$135)*(D95=Kopsavilkums!$D$10:$D$135)),"")</f>
        <v/>
      </c>
      <c r="I95" s="154" t="str" cm="1">
        <f t="array" aca="1" ref="I95" ca="1">IFERROR(_xlfn._xlws.FILTER(Kopsavilkums!$Q$10:$Q$135,(A95=Kopsavilkums!$A$10:$A$135)*(B95=Kopsavilkums!$B$10:$B$135)*(D95=Kopsavilkums!$D$10:$D$135)),"")</f>
        <v/>
      </c>
      <c r="J95" s="155" cm="1">
        <f t="array" aca="1" ref="J95" ca="1">IF(SUM(I$9:I$500)=0,0,IF(H95=0,COUNTIFS(H:H,"A")+2,IFERROR(_xlfn._xlws.FILTER(Kopsavilkums!$R$10:$R$135,(A95=Kopsavilkums!$A$10:$A$135)*(B95=Kopsavilkums!$B$10:$B$135)*(D95=Kopsavilkums!$D$10:$D$135)),"")))</f>
        <v>0</v>
      </c>
      <c r="K95" s="156">
        <f t="shared" ca="1" si="6"/>
        <v>0</v>
      </c>
      <c r="L95" s="271">
        <f t="shared" ca="1" si="7"/>
        <v>0</v>
      </c>
      <c r="M95" s="68" t="str">
        <f t="shared" ca="1" si="8"/>
        <v/>
      </c>
    </row>
    <row r="96" spans="1:13" ht="12.75" customHeight="1" x14ac:dyDescent="0.15">
      <c r="A96" s="164">
        <f>Kopsavilkums!A131</f>
        <v>0</v>
      </c>
      <c r="B96" s="164">
        <f>Kopsavilkums!B131</f>
        <v>0</v>
      </c>
      <c r="C96" s="163" cm="1">
        <f t="array" ref="C96">IFERROR(_xlfn.UNIQUE(_xlfn._xlws.FILTER(Kopsavilkums!$C$10:$C$135,(A96=Kopsavilkums!$A$10:$A$135))),"")</f>
        <v>0</v>
      </c>
      <c r="D96" s="153" t="e" cm="1" vm="1">
        <f t="array" aca="1" ref="D96" ca="1">IFERROR(_xlfn._xlws.FILTER(Kopsavilkums!$D$10:$D$135,(A96=Kopsavilkums!$A$10:$A$135)*(B96=Kopsavilkums!$B$10:$B$135)),"")</f>
        <v>#VALUE!</v>
      </c>
      <c r="E96" s="108" t="str" cm="1">
        <f t="array" aca="1" ref="E96" ca="1">IFERROR(_xlfn._xlws.FILTER(Kopsavilkums!$M$10:$M$135,(A96=Kopsavilkums!$A$10:$A$135)*(B96=Kopsavilkums!$B$10:$B$135)*(D96=Kopsavilkums!$D$10:$D$135)),"")</f>
        <v/>
      </c>
      <c r="F96" s="154" t="str" cm="1">
        <f t="array" aca="1" ref="F96" ca="1">IFERROR(_xlfn._xlws.FILTER(Kopsavilkums!$N$10:$N$135,(A96=Kopsavilkums!$A$10:$A$135)*(B96=Kopsavilkums!$B$10:$B$135)*(D96=Kopsavilkums!$D$10:$D$135)),"")</f>
        <v/>
      </c>
      <c r="G96" s="155" cm="1">
        <f t="array" aca="1" ref="G96" ca="1">IF(SUM(F$9:F$500)=0,0,IF(E96=0,COUNTIFS(E:E,"A")+2,IFERROR(_xlfn._xlws.FILTER(Kopsavilkums!$O$10:$O$135,(A96=Kopsavilkums!$A$10:$A$135)*(B96=Kopsavilkums!$B$10:$B$135)*(D96=Kopsavilkums!$D$10:$D$135)),"")))</f>
        <v>0</v>
      </c>
      <c r="H96" s="109" t="str" cm="1">
        <f t="array" aca="1" ref="H96" ca="1">IFERROR(_xlfn._xlws.FILTER(Kopsavilkums!$P$10:$P$135,(A96=Kopsavilkums!$A$10:$A$135)*(B96=Kopsavilkums!$B$10:$B$135)*(D96=Kopsavilkums!$D$10:$D$135)),"")</f>
        <v/>
      </c>
      <c r="I96" s="154" t="str" cm="1">
        <f t="array" aca="1" ref="I96" ca="1">IFERROR(_xlfn._xlws.FILTER(Kopsavilkums!$Q$10:$Q$135,(A96=Kopsavilkums!$A$10:$A$135)*(B96=Kopsavilkums!$B$10:$B$135)*(D96=Kopsavilkums!$D$10:$D$135)),"")</f>
        <v/>
      </c>
      <c r="J96" s="155" cm="1">
        <f t="array" aca="1" ref="J96" ca="1">IF(SUM(I$9:I$500)=0,0,IF(H96=0,COUNTIFS(H:H,"A")+2,IFERROR(_xlfn._xlws.FILTER(Kopsavilkums!$R$10:$R$135,(A96=Kopsavilkums!$A$10:$A$135)*(B96=Kopsavilkums!$B$10:$B$135)*(D96=Kopsavilkums!$D$10:$D$135)),"")))</f>
        <v>0</v>
      </c>
      <c r="K96" s="156">
        <f t="shared" ca="1" si="6"/>
        <v>0</v>
      </c>
      <c r="L96" s="271">
        <f t="shared" ca="1" si="7"/>
        <v>0</v>
      </c>
      <c r="M96" s="68" t="str">
        <f t="shared" ca="1" si="8"/>
        <v/>
      </c>
    </row>
    <row r="97" spans="1:13" ht="12.75" customHeight="1" x14ac:dyDescent="0.15">
      <c r="A97" s="164">
        <f>Kopsavilkums!A132</f>
        <v>0</v>
      </c>
      <c r="B97" s="164">
        <f>Kopsavilkums!B132</f>
        <v>0</v>
      </c>
      <c r="C97" s="163" cm="1">
        <f t="array" ref="C97">IFERROR(_xlfn.UNIQUE(_xlfn._xlws.FILTER(Kopsavilkums!$C$10:$C$135,(A97=Kopsavilkums!$A$10:$A$135))),"")</f>
        <v>0</v>
      </c>
      <c r="D97" s="153" t="e" cm="1" vm="1">
        <f t="array" aca="1" ref="D97" ca="1">IFERROR(_xlfn._xlws.FILTER(Kopsavilkums!$D$10:$D$135,(A97=Kopsavilkums!$A$10:$A$135)*(B97=Kopsavilkums!$B$10:$B$135)),"")</f>
        <v>#VALUE!</v>
      </c>
      <c r="E97" s="108" t="str" cm="1">
        <f t="array" aca="1" ref="E97" ca="1">IFERROR(_xlfn._xlws.FILTER(Kopsavilkums!$M$10:$M$135,(A97=Kopsavilkums!$A$10:$A$135)*(B97=Kopsavilkums!$B$10:$B$135)*(D97=Kopsavilkums!$D$10:$D$135)),"")</f>
        <v/>
      </c>
      <c r="F97" s="154" t="str" cm="1">
        <f t="array" aca="1" ref="F97" ca="1">IFERROR(_xlfn._xlws.FILTER(Kopsavilkums!$N$10:$N$135,(A97=Kopsavilkums!$A$10:$A$135)*(B97=Kopsavilkums!$B$10:$B$135)*(D97=Kopsavilkums!$D$10:$D$135)),"")</f>
        <v/>
      </c>
      <c r="G97" s="155" cm="1">
        <f t="array" aca="1" ref="G97" ca="1">IF(SUM(F$9:F$500)=0,0,IF(E97=0,COUNTIFS(E:E,"A")+2,IFERROR(_xlfn._xlws.FILTER(Kopsavilkums!$O$10:$O$135,(A97=Kopsavilkums!$A$10:$A$135)*(B97=Kopsavilkums!$B$10:$B$135)*(D97=Kopsavilkums!$D$10:$D$135)),"")))</f>
        <v>0</v>
      </c>
      <c r="H97" s="109" t="str" cm="1">
        <f t="array" aca="1" ref="H97" ca="1">IFERROR(_xlfn._xlws.FILTER(Kopsavilkums!$P$10:$P$135,(A97=Kopsavilkums!$A$10:$A$135)*(B97=Kopsavilkums!$B$10:$B$135)*(D97=Kopsavilkums!$D$10:$D$135)),"")</f>
        <v/>
      </c>
      <c r="I97" s="154" t="str" cm="1">
        <f t="array" aca="1" ref="I97" ca="1">IFERROR(_xlfn._xlws.FILTER(Kopsavilkums!$Q$10:$Q$135,(A97=Kopsavilkums!$A$10:$A$135)*(B97=Kopsavilkums!$B$10:$B$135)*(D97=Kopsavilkums!$D$10:$D$135)),"")</f>
        <v/>
      </c>
      <c r="J97" s="155" cm="1">
        <f t="array" aca="1" ref="J97" ca="1">IF(SUM(I$9:I$500)=0,0,IF(H97=0,COUNTIFS(H:H,"A")+2,IFERROR(_xlfn._xlws.FILTER(Kopsavilkums!$R$10:$R$135,(A97=Kopsavilkums!$A$10:$A$135)*(B97=Kopsavilkums!$B$10:$B$135)*(D97=Kopsavilkums!$D$10:$D$135)),"")))</f>
        <v>0</v>
      </c>
      <c r="K97" s="156">
        <f t="shared" ca="1" si="6"/>
        <v>0</v>
      </c>
      <c r="L97" s="271">
        <f t="shared" ca="1" si="7"/>
        <v>0</v>
      </c>
      <c r="M97" s="68" t="str">
        <f t="shared" ca="1" si="8"/>
        <v/>
      </c>
    </row>
    <row r="98" spans="1:13" ht="12.75" customHeight="1" x14ac:dyDescent="0.15">
      <c r="A98" s="164">
        <f>Kopsavilkums!A133</f>
        <v>0</v>
      </c>
      <c r="B98" s="164">
        <f>Kopsavilkums!B133</f>
        <v>0</v>
      </c>
      <c r="C98" s="163" cm="1">
        <f t="array" ref="C98">IFERROR(_xlfn.UNIQUE(_xlfn._xlws.FILTER(Kopsavilkums!$C$10:$C$135,(A98=Kopsavilkums!$A$10:$A$135))),"")</f>
        <v>0</v>
      </c>
      <c r="D98" s="153" t="e" cm="1" vm="1">
        <f t="array" aca="1" ref="D98" ca="1">IFERROR(_xlfn._xlws.FILTER(Kopsavilkums!$D$10:$D$135,(A98=Kopsavilkums!$A$10:$A$135)*(B98=Kopsavilkums!$B$10:$B$135)),"")</f>
        <v>#VALUE!</v>
      </c>
      <c r="E98" s="108" t="str" cm="1">
        <f t="array" aca="1" ref="E98" ca="1">IFERROR(_xlfn._xlws.FILTER(Kopsavilkums!$M$10:$M$135,(A98=Kopsavilkums!$A$10:$A$135)*(B98=Kopsavilkums!$B$10:$B$135)*(D98=Kopsavilkums!$D$10:$D$135)),"")</f>
        <v/>
      </c>
      <c r="F98" s="154" t="str" cm="1">
        <f t="array" aca="1" ref="F98" ca="1">IFERROR(_xlfn._xlws.FILTER(Kopsavilkums!$N$10:$N$135,(A98=Kopsavilkums!$A$10:$A$135)*(B98=Kopsavilkums!$B$10:$B$135)*(D98=Kopsavilkums!$D$10:$D$135)),"")</f>
        <v/>
      </c>
      <c r="G98" s="155" cm="1">
        <f t="array" aca="1" ref="G98" ca="1">IF(SUM(F$9:F$500)=0,0,IF(E98=0,COUNTIFS(E:E,"A")+2,IFERROR(_xlfn._xlws.FILTER(Kopsavilkums!$O$10:$O$135,(A98=Kopsavilkums!$A$10:$A$135)*(B98=Kopsavilkums!$B$10:$B$135)*(D98=Kopsavilkums!$D$10:$D$135)),"")))</f>
        <v>0</v>
      </c>
      <c r="H98" s="109" t="str" cm="1">
        <f t="array" aca="1" ref="H98" ca="1">IFERROR(_xlfn._xlws.FILTER(Kopsavilkums!$P$10:$P$135,(A98=Kopsavilkums!$A$10:$A$135)*(B98=Kopsavilkums!$B$10:$B$135)*(D98=Kopsavilkums!$D$10:$D$135)),"")</f>
        <v/>
      </c>
      <c r="I98" s="154" t="str" cm="1">
        <f t="array" aca="1" ref="I98" ca="1">IFERROR(_xlfn._xlws.FILTER(Kopsavilkums!$Q$10:$Q$135,(A98=Kopsavilkums!$A$10:$A$135)*(B98=Kopsavilkums!$B$10:$B$135)*(D98=Kopsavilkums!$D$10:$D$135)),"")</f>
        <v/>
      </c>
      <c r="J98" s="155" cm="1">
        <f t="array" aca="1" ref="J98" ca="1">IF(SUM(I$9:I$500)=0,0,IF(H98=0,COUNTIFS(H:H,"A")+2,IFERROR(_xlfn._xlws.FILTER(Kopsavilkums!$R$10:$R$135,(A98=Kopsavilkums!$A$10:$A$135)*(B98=Kopsavilkums!$B$10:$B$135)*(D98=Kopsavilkums!$D$10:$D$135)),"")))</f>
        <v>0</v>
      </c>
      <c r="K98" s="156">
        <f t="shared" ca="1" si="6"/>
        <v>0</v>
      </c>
      <c r="L98" s="271">
        <f t="shared" ca="1" si="7"/>
        <v>0</v>
      </c>
      <c r="M98" s="68" t="str">
        <f t="shared" ca="1" si="8"/>
        <v/>
      </c>
    </row>
    <row r="99" spans="1:13" ht="12.75" customHeight="1" x14ac:dyDescent="0.15">
      <c r="A99" s="164">
        <f>Kopsavilkums!A134</f>
        <v>0</v>
      </c>
      <c r="B99" s="164">
        <f>Kopsavilkums!B134</f>
        <v>0</v>
      </c>
      <c r="C99" s="163" cm="1">
        <f t="array" ref="C99">IFERROR(_xlfn.UNIQUE(_xlfn._xlws.FILTER(Kopsavilkums!$C$10:$C$135,(A99=Kopsavilkums!$A$10:$A$135))),"")</f>
        <v>0</v>
      </c>
      <c r="D99" s="153" t="e" cm="1" vm="1">
        <f t="array" aca="1" ref="D99" ca="1">IFERROR(_xlfn._xlws.FILTER(Kopsavilkums!$D$10:$D$135,(A99=Kopsavilkums!$A$10:$A$135)*(B99=Kopsavilkums!$B$10:$B$135)),"")</f>
        <v>#VALUE!</v>
      </c>
      <c r="E99" s="108" t="str" cm="1">
        <f t="array" aca="1" ref="E99" ca="1">IFERROR(_xlfn._xlws.FILTER(Kopsavilkums!$M$10:$M$135,(A99=Kopsavilkums!$A$10:$A$135)*(B99=Kopsavilkums!$B$10:$B$135)*(D99=Kopsavilkums!$D$10:$D$135)),"")</f>
        <v/>
      </c>
      <c r="F99" s="154" t="str" cm="1">
        <f t="array" aca="1" ref="F99" ca="1">IFERROR(_xlfn._xlws.FILTER(Kopsavilkums!$N$10:$N$135,(A99=Kopsavilkums!$A$10:$A$135)*(B99=Kopsavilkums!$B$10:$B$135)*(D99=Kopsavilkums!$D$10:$D$135)),"")</f>
        <v/>
      </c>
      <c r="G99" s="155" cm="1">
        <f t="array" aca="1" ref="G99" ca="1">IF(SUM(F$9:F$500)=0,0,IF(E99=0,COUNTIFS(E:E,"A")+2,IFERROR(_xlfn._xlws.FILTER(Kopsavilkums!$O$10:$O$135,(A99=Kopsavilkums!$A$10:$A$135)*(B99=Kopsavilkums!$B$10:$B$135)*(D99=Kopsavilkums!$D$10:$D$135)),"")))</f>
        <v>0</v>
      </c>
      <c r="H99" s="109" t="str" cm="1">
        <f t="array" aca="1" ref="H99" ca="1">IFERROR(_xlfn._xlws.FILTER(Kopsavilkums!$P$10:$P$135,(A99=Kopsavilkums!$A$10:$A$135)*(B99=Kopsavilkums!$B$10:$B$135)*(D99=Kopsavilkums!$D$10:$D$135)),"")</f>
        <v/>
      </c>
      <c r="I99" s="154" t="str" cm="1">
        <f t="array" aca="1" ref="I99" ca="1">IFERROR(_xlfn._xlws.FILTER(Kopsavilkums!$Q$10:$Q$135,(A99=Kopsavilkums!$A$10:$A$135)*(B99=Kopsavilkums!$B$10:$B$135)*(D99=Kopsavilkums!$D$10:$D$135)),"")</f>
        <v/>
      </c>
      <c r="J99" s="155" cm="1">
        <f t="array" aca="1" ref="J99" ca="1">IF(SUM(I$9:I$500)=0,0,IF(H99=0,COUNTIFS(H:H,"A")+2,IFERROR(_xlfn._xlws.FILTER(Kopsavilkums!$R$10:$R$135,(A99=Kopsavilkums!$A$10:$A$135)*(B99=Kopsavilkums!$B$10:$B$135)*(D99=Kopsavilkums!$D$10:$D$135)),"")))</f>
        <v>0</v>
      </c>
      <c r="K99" s="156">
        <f t="shared" ca="1" si="6"/>
        <v>0</v>
      </c>
      <c r="L99" s="271">
        <f t="shared" ca="1" si="7"/>
        <v>0</v>
      </c>
      <c r="M99" s="68" t="str">
        <f t="shared" ca="1" si="8"/>
        <v/>
      </c>
    </row>
    <row r="100" spans="1:13" ht="12.75" customHeight="1" x14ac:dyDescent="0.15">
      <c r="A100" s="164">
        <f>Kopsavilkums!A135</f>
        <v>0</v>
      </c>
      <c r="B100" s="164">
        <f>Kopsavilkums!B135</f>
        <v>0</v>
      </c>
      <c r="C100" s="163" cm="1">
        <f t="array" ref="C100">IFERROR(_xlfn.UNIQUE(_xlfn._xlws.FILTER(Kopsavilkums!$C$10:$C$135,(A100=Kopsavilkums!$A$10:$A$135))),"")</f>
        <v>0</v>
      </c>
      <c r="D100" s="153" t="e" cm="1" vm="1">
        <f t="array" aca="1" ref="D100" ca="1">IFERROR(_xlfn._xlws.FILTER(Kopsavilkums!$D$10:$D$135,(A100=Kopsavilkums!$A$10:$A$135)*(B100=Kopsavilkums!$B$10:$B$135)),"")</f>
        <v>#VALUE!</v>
      </c>
      <c r="E100" s="108" t="str" cm="1">
        <f t="array" aca="1" ref="E100" ca="1">IFERROR(_xlfn._xlws.FILTER(Kopsavilkums!$M$10:$M$135,(A100=Kopsavilkums!$A$10:$A$135)*(B100=Kopsavilkums!$B$10:$B$135)*(D100=Kopsavilkums!$D$10:$D$135)),"")</f>
        <v/>
      </c>
      <c r="F100" s="154" t="str" cm="1">
        <f t="array" aca="1" ref="F100" ca="1">IFERROR(_xlfn._xlws.FILTER(Kopsavilkums!$N$10:$N$135,(A100=Kopsavilkums!$A$10:$A$135)*(B100=Kopsavilkums!$B$10:$B$135)*(D100=Kopsavilkums!$D$10:$D$135)),"")</f>
        <v/>
      </c>
      <c r="G100" s="155" cm="1">
        <f t="array" aca="1" ref="G100" ca="1">IF(SUM(F$9:F$500)=0,0,IF(E100=0,COUNTIFS(E:E,"A")+2,IFERROR(_xlfn._xlws.FILTER(Kopsavilkums!$O$10:$O$135,(A100=Kopsavilkums!$A$10:$A$135)*(B100=Kopsavilkums!$B$10:$B$135)*(D100=Kopsavilkums!$D$10:$D$135)),"")))</f>
        <v>0</v>
      </c>
      <c r="H100" s="109" t="str" cm="1">
        <f t="array" aca="1" ref="H100" ca="1">IFERROR(_xlfn._xlws.FILTER(Kopsavilkums!$P$10:$P$135,(A100=Kopsavilkums!$A$10:$A$135)*(B100=Kopsavilkums!$B$10:$B$135)*(D100=Kopsavilkums!$D$10:$D$135)),"")</f>
        <v/>
      </c>
      <c r="I100" s="154" t="str" cm="1">
        <f t="array" aca="1" ref="I100" ca="1">IFERROR(_xlfn._xlws.FILTER(Kopsavilkums!$Q$10:$Q$135,(A100=Kopsavilkums!$A$10:$A$135)*(B100=Kopsavilkums!$B$10:$B$135)*(D100=Kopsavilkums!$D$10:$D$135)),"")</f>
        <v/>
      </c>
      <c r="J100" s="155" cm="1">
        <f t="array" aca="1" ref="J100" ca="1">IF(SUM(I$9:I$500)=0,0,IF(H100=0,COUNTIFS(H:H,"A")+2,IFERROR(_xlfn._xlws.FILTER(Kopsavilkums!$R$10:$R$135,(A100=Kopsavilkums!$A$10:$A$135)*(B100=Kopsavilkums!$B$10:$B$135)*(D100=Kopsavilkums!$D$10:$D$135)),"")))</f>
        <v>0</v>
      </c>
      <c r="K100" s="156">
        <f t="shared" ca="1" si="6"/>
        <v>0</v>
      </c>
      <c r="L100" s="271">
        <f t="shared" ca="1" si="7"/>
        <v>0</v>
      </c>
      <c r="M100" s="68" t="str">
        <f t="shared" ca="1" si="8"/>
        <v/>
      </c>
    </row>
    <row r="101" spans="1:13" ht="12.75" customHeight="1" x14ac:dyDescent="0.15">
      <c r="A101" s="164">
        <f>Kopsavilkums!A87</f>
        <v>0</v>
      </c>
      <c r="B101" s="164">
        <f>Kopsavilkums!B87</f>
        <v>0</v>
      </c>
      <c r="C101" s="163" cm="1">
        <f t="array" ref="C101">IFERROR(_xlfn.UNIQUE(_xlfn._xlws.FILTER(Kopsavilkums!$C$10:$C$135,(A101=Kopsavilkums!$A$10:$A$135))),"")</f>
        <v>0</v>
      </c>
      <c r="D101" s="153" t="e" cm="1" vm="1">
        <f t="array" aca="1" ref="D101" ca="1">IFERROR(_xlfn._xlws.FILTER(Kopsavilkums!$D$10:$D$135,(A101=Kopsavilkums!$A$10:$A$135)*(B101=Kopsavilkums!$B$10:$B$135)),"")</f>
        <v>#VALUE!</v>
      </c>
      <c r="E101" s="108" t="str" cm="1">
        <f t="array" aca="1" ref="E101" ca="1">IFERROR(_xlfn._xlws.FILTER(Kopsavilkums!$M$10:$M$135,(A101=Kopsavilkums!$A$10:$A$135)*(B101=Kopsavilkums!$B$10:$B$135)*(D101=Kopsavilkums!$D$10:$D$135)),"")</f>
        <v/>
      </c>
      <c r="F101" s="154" t="str" cm="1">
        <f t="array" aca="1" ref="F101" ca="1">IFERROR(_xlfn._xlws.FILTER(Kopsavilkums!$N$10:$N$135,(A101=Kopsavilkums!$A$10:$A$135)*(B101=Kopsavilkums!$B$10:$B$135)*(D101=Kopsavilkums!$D$10:$D$135)),"")</f>
        <v/>
      </c>
      <c r="G101" s="155" cm="1">
        <f t="array" aca="1" ref="G101" ca="1">IF(SUM(F$9:F$500)=0,0,IF(E101=0,COUNTIFS(E:E,"A")+2,IFERROR(_xlfn._xlws.FILTER(Kopsavilkums!$O$10:$O$135,(A101=Kopsavilkums!$A$10:$A$135)*(B101=Kopsavilkums!$B$10:$B$135)*(D101=Kopsavilkums!$D$10:$D$135)),"")))</f>
        <v>0</v>
      </c>
      <c r="H101" s="109" t="str" cm="1">
        <f t="array" aca="1" ref="H101" ca="1">IFERROR(_xlfn._xlws.FILTER(Kopsavilkums!$P$10:$P$135,(A101=Kopsavilkums!$A$10:$A$135)*(B101=Kopsavilkums!$B$10:$B$135)*(D101=Kopsavilkums!$D$10:$D$135)),"")</f>
        <v/>
      </c>
      <c r="I101" s="154" t="str" cm="1">
        <f t="array" aca="1" ref="I101" ca="1">IFERROR(_xlfn._xlws.FILTER(Kopsavilkums!$Q$10:$Q$135,(A101=Kopsavilkums!$A$10:$A$135)*(B101=Kopsavilkums!$B$10:$B$135)*(D101=Kopsavilkums!$D$10:$D$135)),"")</f>
        <v/>
      </c>
      <c r="J101" s="155" cm="1">
        <f t="array" aca="1" ref="J101" ca="1">IF(SUM(I$9:I$500)=0,0,IF(H101=0,COUNTIFS(H:H,"A")+2,IFERROR(_xlfn._xlws.FILTER(Kopsavilkums!$R$10:$R$135,(A101=Kopsavilkums!$A$10:$A$135)*(B101=Kopsavilkums!$B$10:$B$135)*(D101=Kopsavilkums!$D$10:$D$135)),"")))</f>
        <v>0</v>
      </c>
      <c r="K101" s="156">
        <f t="shared" ca="1" si="6"/>
        <v>0</v>
      </c>
      <c r="L101" s="271">
        <f t="shared" ca="1" si="7"/>
        <v>0</v>
      </c>
      <c r="M101" s="68" t="str">
        <f t="shared" ca="1" si="8"/>
        <v/>
      </c>
    </row>
    <row r="102" spans="1:13" ht="12.75" customHeight="1" x14ac:dyDescent="0.15">
      <c r="A102" s="164">
        <f>Kopsavilkums!A26</f>
        <v>3</v>
      </c>
      <c r="B102" s="164">
        <f>Kopsavilkums!B26</f>
        <v>5</v>
      </c>
      <c r="C102" s="163" t="str" cm="1">
        <f t="array" ref="C102">IFERROR(_xlfn.UNIQUE(_xlfn._xlws.FILTER(Kopsavilkums!$C$10:$C$135,(A102=Kopsavilkums!$A$10:$A$135))),"")</f>
        <v>Makšķerlietas.lv/Ziemeļnieki</v>
      </c>
      <c r="D102" s="153" cm="1">
        <f t="array" ref="D102">IFERROR(_xlfn._xlws.FILTER(Kopsavilkums!$D$10:$D$135,(A102=Kopsavilkums!$A$10:$A$135)*(B102=Kopsavilkums!$B$10:$B$135)),"")</f>
        <v>0</v>
      </c>
      <c r="E102" s="108" cm="1">
        <f t="array" ref="E102">IFERROR(_xlfn._xlws.FILTER(Kopsavilkums!$M$10:$M$135,(A102=Kopsavilkums!$A$10:$A$135)*(B102=Kopsavilkums!$B$10:$B$135)*(D102=Kopsavilkums!$D$10:$D$135)),"")</f>
        <v>0</v>
      </c>
      <c r="F102" s="154" cm="1">
        <f t="array" ref="F102">IFERROR(_xlfn._xlws.FILTER(Kopsavilkums!$N$10:$N$135,(A102=Kopsavilkums!$A$10:$A$135)*(B102=Kopsavilkums!$B$10:$B$135)*(D102=Kopsavilkums!$D$10:$D$135)),"")</f>
        <v>0</v>
      </c>
      <c r="G102" s="155" cm="1">
        <f t="array" aca="1" ref="G102" ca="1">IF(SUM(F$9:F$500)=0,0,IF(E102=0,COUNTIFS(E:E,"A")+2,IFERROR(_xlfn._xlws.FILTER(Kopsavilkums!$O$10:$O$135,(A102=Kopsavilkums!$A$10:$A$135)*(B102=Kopsavilkums!$B$10:$B$135)*(D102=Kopsavilkums!$D$10:$D$135)),"")))</f>
        <v>0</v>
      </c>
      <c r="H102" s="109" cm="1">
        <f t="array" ref="H102">IFERROR(_xlfn._xlws.FILTER(Kopsavilkums!$P$10:$P$135,(A102=Kopsavilkums!$A$10:$A$135)*(B102=Kopsavilkums!$B$10:$B$135)*(D102=Kopsavilkums!$D$10:$D$135)),"")</f>
        <v>0</v>
      </c>
      <c r="I102" s="154" cm="1">
        <f t="array" ref="I102">IFERROR(_xlfn._xlws.FILTER(Kopsavilkums!$Q$10:$Q$135,(A102=Kopsavilkums!$A$10:$A$135)*(B102=Kopsavilkums!$B$10:$B$135)*(D102=Kopsavilkums!$D$10:$D$135)),"")</f>
        <v>0</v>
      </c>
      <c r="J102" s="155" cm="1">
        <f t="array" aca="1" ref="J102" ca="1">IF(SUM(I$9:I$500)=0,0,IF(H102=0,COUNTIFS(H:H,"A")+2,IFERROR(_xlfn._xlws.FILTER(Kopsavilkums!$R$10:$R$135,(A102=Kopsavilkums!$A$10:$A$135)*(B102=Kopsavilkums!$B$10:$B$135)*(D102=Kopsavilkums!$D$10:$D$135)),"")))</f>
        <v>0</v>
      </c>
      <c r="K102" s="156">
        <f t="shared" si="6"/>
        <v>0</v>
      </c>
      <c r="L102" s="271">
        <f t="shared" ca="1" si="7"/>
        <v>0</v>
      </c>
      <c r="M102" s="68" t="str">
        <f t="shared" ca="1" si="8"/>
        <v/>
      </c>
    </row>
    <row r="103" spans="1:13" ht="12.75" customHeight="1" x14ac:dyDescent="0.15">
      <c r="A103" s="164">
        <f>Kopsavilkums!A27</f>
        <v>3</v>
      </c>
      <c r="B103" s="164">
        <f>Kopsavilkums!B27</f>
        <v>6</v>
      </c>
      <c r="C103" s="163" t="str" cm="1">
        <f t="array" ref="C103">IFERROR(_xlfn.UNIQUE(_xlfn._xlws.FILTER(Kopsavilkums!$C$10:$C$135,(A103=Kopsavilkums!$A$10:$A$135))),"")</f>
        <v>Makšķerlietas.lv/Ziemeļnieki</v>
      </c>
      <c r="D103" s="153" cm="1">
        <f t="array" ref="D103">IFERROR(_xlfn._xlws.FILTER(Kopsavilkums!$D$10:$D$135,(A103=Kopsavilkums!$A$10:$A$135)*(B103=Kopsavilkums!$B$10:$B$135)),"")</f>
        <v>0</v>
      </c>
      <c r="E103" s="108" cm="1">
        <f t="array" ref="E103">IFERROR(_xlfn._xlws.FILTER(Kopsavilkums!$M$10:$M$135,(A103=Kopsavilkums!$A$10:$A$135)*(B103=Kopsavilkums!$B$10:$B$135)*(D103=Kopsavilkums!$D$10:$D$135)),"")</f>
        <v>0</v>
      </c>
      <c r="F103" s="154" cm="1">
        <f t="array" ref="F103">IFERROR(_xlfn._xlws.FILTER(Kopsavilkums!$N$10:$N$135,(A103=Kopsavilkums!$A$10:$A$135)*(B103=Kopsavilkums!$B$10:$B$135)*(D103=Kopsavilkums!$D$10:$D$135)),"")</f>
        <v>0</v>
      </c>
      <c r="G103" s="155" cm="1">
        <f t="array" aca="1" ref="G103" ca="1">IF(SUM(F$9:F$500)=0,0,IF(E103=0,COUNTIFS(E:E,"A")+2,IFERROR(_xlfn._xlws.FILTER(Kopsavilkums!$O$10:$O$135,(A103=Kopsavilkums!$A$10:$A$135)*(B103=Kopsavilkums!$B$10:$B$135)*(D103=Kopsavilkums!$D$10:$D$135)),"")))</f>
        <v>0</v>
      </c>
      <c r="H103" s="109" cm="1">
        <f t="array" ref="H103">IFERROR(_xlfn._xlws.FILTER(Kopsavilkums!$P$10:$P$135,(A103=Kopsavilkums!$A$10:$A$135)*(B103=Kopsavilkums!$B$10:$B$135)*(D103=Kopsavilkums!$D$10:$D$135)),"")</f>
        <v>0</v>
      </c>
      <c r="I103" s="154" cm="1">
        <f t="array" ref="I103">IFERROR(_xlfn._xlws.FILTER(Kopsavilkums!$Q$10:$Q$135,(A103=Kopsavilkums!$A$10:$A$135)*(B103=Kopsavilkums!$B$10:$B$135)*(D103=Kopsavilkums!$D$10:$D$135)),"")</f>
        <v>0</v>
      </c>
      <c r="J103" s="155" cm="1">
        <f t="array" aca="1" ref="J103" ca="1">IF(SUM(I$9:I$500)=0,0,IF(H103=0,COUNTIFS(H:H,"A")+2,IFERROR(_xlfn._xlws.FILTER(Kopsavilkums!$R$10:$R$135,(A103=Kopsavilkums!$A$10:$A$135)*(B103=Kopsavilkums!$B$10:$B$135)*(D103=Kopsavilkums!$D$10:$D$135)),"")))</f>
        <v>0</v>
      </c>
      <c r="K103" s="156">
        <f t="shared" si="6"/>
        <v>0</v>
      </c>
      <c r="L103" s="271">
        <f t="shared" ca="1" si="7"/>
        <v>0</v>
      </c>
      <c r="M103" s="68" t="str">
        <f t="shared" ca="1" si="8"/>
        <v/>
      </c>
    </row>
    <row r="104" spans="1:13" ht="12.75" customHeight="1" x14ac:dyDescent="0.15">
      <c r="A104" s="164">
        <f>Kopsavilkums!A68</f>
        <v>10</v>
      </c>
      <c r="B104" s="164">
        <f>Kopsavilkums!B68</f>
        <v>5</v>
      </c>
      <c r="C104" s="163" t="str" cm="1">
        <f t="array" ref="C104">IFERROR(_xlfn.UNIQUE(_xlfn._xlws.FILTER(Kopsavilkums!$C$10:$C$135,(A104=Kopsavilkums!$A$10:$A$135))),"")</f>
        <v>Vidzemes Klaidoņi</v>
      </c>
      <c r="D104" s="153" cm="1">
        <f t="array" ref="D104">IFERROR(_xlfn._xlws.FILTER(Kopsavilkums!$D$10:$D$135,(A104=Kopsavilkums!$A$10:$A$135)*(B104=Kopsavilkums!$B$10:$B$135)),"")</f>
        <v>0</v>
      </c>
      <c r="E104" s="108" cm="1">
        <f t="array" ref="E104">IFERROR(_xlfn._xlws.FILTER(Kopsavilkums!$M$10:$M$135,(A104=Kopsavilkums!$A$10:$A$135)*(B104=Kopsavilkums!$B$10:$B$135)*(D104=Kopsavilkums!$D$10:$D$135)),"")</f>
        <v>0</v>
      </c>
      <c r="F104" s="154" cm="1">
        <f t="array" ref="F104">IFERROR(_xlfn._xlws.FILTER(Kopsavilkums!$N$10:$N$135,(A104=Kopsavilkums!$A$10:$A$135)*(B104=Kopsavilkums!$B$10:$B$135)*(D104=Kopsavilkums!$D$10:$D$135)),"")</f>
        <v>0</v>
      </c>
      <c r="G104" s="155" cm="1">
        <f t="array" aca="1" ref="G104" ca="1">IF(SUM(F$9:F$500)=0,0,IF(E104=0,COUNTIFS(E:E,"A")+2,IFERROR(_xlfn._xlws.FILTER(Kopsavilkums!$O$10:$O$135,(A104=Kopsavilkums!$A$10:$A$135)*(B104=Kopsavilkums!$B$10:$B$135)*(D104=Kopsavilkums!$D$10:$D$135)),"")))</f>
        <v>0</v>
      </c>
      <c r="H104" s="109" cm="1">
        <f t="array" ref="H104">IFERROR(_xlfn._xlws.FILTER(Kopsavilkums!$P$10:$P$135,(A104=Kopsavilkums!$A$10:$A$135)*(B104=Kopsavilkums!$B$10:$B$135)*(D104=Kopsavilkums!$D$10:$D$135)),"")</f>
        <v>0</v>
      </c>
      <c r="I104" s="154" cm="1">
        <f t="array" ref="I104">IFERROR(_xlfn._xlws.FILTER(Kopsavilkums!$Q$10:$Q$135,(A104=Kopsavilkums!$A$10:$A$135)*(B104=Kopsavilkums!$B$10:$B$135)*(D104=Kopsavilkums!$D$10:$D$135)),"")</f>
        <v>0</v>
      </c>
      <c r="J104" s="155" cm="1">
        <f t="array" aca="1" ref="J104" ca="1">IF(SUM(I$9:I$500)=0,0,IF(H104=0,COUNTIFS(H:H,"A")+2,IFERROR(_xlfn._xlws.FILTER(Kopsavilkums!$R$10:$R$135,(A104=Kopsavilkums!$A$10:$A$135)*(B104=Kopsavilkums!$B$10:$B$135)*(D104=Kopsavilkums!$D$10:$D$135)),"")))</f>
        <v>0</v>
      </c>
      <c r="K104" s="156">
        <f t="shared" si="6"/>
        <v>0</v>
      </c>
      <c r="L104" s="271">
        <f t="shared" ca="1" si="7"/>
        <v>0</v>
      </c>
      <c r="M104" s="68" t="str">
        <f t="shared" ca="1" si="8"/>
        <v/>
      </c>
    </row>
    <row r="105" spans="1:13" ht="12.75" customHeight="1" x14ac:dyDescent="0.15">
      <c r="A105" s="164">
        <f>Kopsavilkums!A69</f>
        <v>0</v>
      </c>
      <c r="B105" s="164">
        <f>Kopsavilkums!B69</f>
        <v>0</v>
      </c>
      <c r="C105" s="163" cm="1">
        <f t="array" ref="C105">IFERROR(_xlfn.UNIQUE(_xlfn._xlws.FILTER(Kopsavilkums!$C$10:$C$135,(A105=Kopsavilkums!$A$10:$A$135))),"")</f>
        <v>0</v>
      </c>
      <c r="D105" s="153" t="e" cm="1" vm="1">
        <f t="array" aca="1" ref="D105" ca="1">IFERROR(_xlfn._xlws.FILTER(Kopsavilkums!$D$10:$D$135,(A105=Kopsavilkums!$A$10:$A$135)*(B105=Kopsavilkums!$B$10:$B$135)),"")</f>
        <v>#VALUE!</v>
      </c>
      <c r="E105" s="108" t="str" cm="1">
        <f t="array" aca="1" ref="E105" ca="1">IFERROR(_xlfn._xlws.FILTER(Kopsavilkums!$M$10:$M$135,(A105=Kopsavilkums!$A$10:$A$135)*(B105=Kopsavilkums!$B$10:$B$135)*(D105=Kopsavilkums!$D$10:$D$135)),"")</f>
        <v/>
      </c>
      <c r="F105" s="154" t="str" cm="1">
        <f t="array" aca="1" ref="F105" ca="1">IFERROR(_xlfn._xlws.FILTER(Kopsavilkums!$N$10:$N$135,(A105=Kopsavilkums!$A$10:$A$135)*(B105=Kopsavilkums!$B$10:$B$135)*(D105=Kopsavilkums!$D$10:$D$135)),"")</f>
        <v/>
      </c>
      <c r="G105" s="155" cm="1">
        <f t="array" aca="1" ref="G105" ca="1">IF(SUM(F$9:F$500)=0,0,IF(E105=0,COUNTIFS(E:E,"A")+2,IFERROR(_xlfn._xlws.FILTER(Kopsavilkums!$O$10:$O$135,(A105=Kopsavilkums!$A$10:$A$135)*(B105=Kopsavilkums!$B$10:$B$135)*(D105=Kopsavilkums!$D$10:$D$135)),"")))</f>
        <v>0</v>
      </c>
      <c r="H105" s="109" t="str" cm="1">
        <f t="array" aca="1" ref="H105" ca="1">IFERROR(_xlfn._xlws.FILTER(Kopsavilkums!$P$10:$P$135,(A105=Kopsavilkums!$A$10:$A$135)*(B105=Kopsavilkums!$B$10:$B$135)*(D105=Kopsavilkums!$D$10:$D$135)),"")</f>
        <v/>
      </c>
      <c r="I105" s="154" t="str" cm="1">
        <f t="array" aca="1" ref="I105" ca="1">IFERROR(_xlfn._xlws.FILTER(Kopsavilkums!$Q$10:$Q$135,(A105=Kopsavilkums!$A$10:$A$135)*(B105=Kopsavilkums!$B$10:$B$135)*(D105=Kopsavilkums!$D$10:$D$135)),"")</f>
        <v/>
      </c>
      <c r="J105" s="155" cm="1">
        <f t="array" aca="1" ref="J105" ca="1">IF(SUM(I$9:I$500)=0,0,IF(H105=0,COUNTIFS(H:H,"A")+2,IFERROR(_xlfn._xlws.FILTER(Kopsavilkums!$R$10:$R$135,(A105=Kopsavilkums!$A$10:$A$135)*(B105=Kopsavilkums!$B$10:$B$135)*(D105=Kopsavilkums!$D$10:$D$135)),"")))</f>
        <v>0</v>
      </c>
      <c r="K105" s="156">
        <f t="shared" ref="K105:K134" ca="1" si="9">IFERROR(F105+I105,0)</f>
        <v>0</v>
      </c>
      <c r="L105" s="271">
        <f t="shared" ref="L105:L134" ca="1" si="10">IFERROR(G105+J105,0)</f>
        <v>0</v>
      </c>
      <c r="M105" s="68" t="str">
        <f t="shared" ref="M105:M134" ca="1" si="11">IF(VALUE(L105)=0,"",IF(L105&gt;0,_xlfn.RANK.EQ(L105,L$9:L$500,1)-COUNTIFS(L$9:L$500,0)+COUNTIFS(L$9:L$500,$L105,K$9:K$500,"&gt;"&amp;K105)))</f>
        <v/>
      </c>
    </row>
    <row r="106" spans="1:13" ht="12.75" customHeight="1" x14ac:dyDescent="0.15">
      <c r="A106" s="164">
        <f>Kopsavilkums!A74</f>
        <v>0</v>
      </c>
      <c r="B106" s="164">
        <f>Kopsavilkums!B74</f>
        <v>0</v>
      </c>
      <c r="C106" s="163" cm="1">
        <f t="array" ref="C106">IFERROR(_xlfn.UNIQUE(_xlfn._xlws.FILTER(Kopsavilkums!$C$10:$C$135,(A106=Kopsavilkums!$A$10:$A$135))),"")</f>
        <v>0</v>
      </c>
      <c r="D106" s="153" t="e" cm="1" vm="1">
        <f t="array" aca="1" ref="D106" ca="1">IFERROR(_xlfn._xlws.FILTER(Kopsavilkums!$D$10:$D$135,(A106=Kopsavilkums!$A$10:$A$135)*(B106=Kopsavilkums!$B$10:$B$135)),"")</f>
        <v>#VALUE!</v>
      </c>
      <c r="E106" s="108" t="str" cm="1">
        <f t="array" aca="1" ref="E106" ca="1">IFERROR(_xlfn._xlws.FILTER(Kopsavilkums!$M$10:$M$135,(A106=Kopsavilkums!$A$10:$A$135)*(B106=Kopsavilkums!$B$10:$B$135)*(D106=Kopsavilkums!$D$10:$D$135)),"")</f>
        <v/>
      </c>
      <c r="F106" s="154" t="str" cm="1">
        <f t="array" aca="1" ref="F106" ca="1">IFERROR(_xlfn._xlws.FILTER(Kopsavilkums!$N$10:$N$135,(A106=Kopsavilkums!$A$10:$A$135)*(B106=Kopsavilkums!$B$10:$B$135)*(D106=Kopsavilkums!$D$10:$D$135)),"")</f>
        <v/>
      </c>
      <c r="G106" s="155" cm="1">
        <f t="array" aca="1" ref="G106" ca="1">IF(SUM(F$9:F$500)=0,0,IF(E106=0,COUNTIFS(E:E,"A")+2,IFERROR(_xlfn._xlws.FILTER(Kopsavilkums!$O$10:$O$135,(A106=Kopsavilkums!$A$10:$A$135)*(B106=Kopsavilkums!$B$10:$B$135)*(D106=Kopsavilkums!$D$10:$D$135)),"")))</f>
        <v>0</v>
      </c>
      <c r="H106" s="109" t="str" cm="1">
        <f t="array" aca="1" ref="H106" ca="1">IFERROR(_xlfn._xlws.FILTER(Kopsavilkums!$P$10:$P$135,(A106=Kopsavilkums!$A$10:$A$135)*(B106=Kopsavilkums!$B$10:$B$135)*(D106=Kopsavilkums!$D$10:$D$135)),"")</f>
        <v/>
      </c>
      <c r="I106" s="154" t="str" cm="1">
        <f t="array" aca="1" ref="I106" ca="1">IFERROR(_xlfn._xlws.FILTER(Kopsavilkums!$Q$10:$Q$135,(A106=Kopsavilkums!$A$10:$A$135)*(B106=Kopsavilkums!$B$10:$B$135)*(D106=Kopsavilkums!$D$10:$D$135)),"")</f>
        <v/>
      </c>
      <c r="J106" s="155" cm="1">
        <f t="array" aca="1" ref="J106" ca="1">IF(SUM(I$9:I$500)=0,0,IF(H106=0,COUNTIFS(H:H,"A")+2,IFERROR(_xlfn._xlws.FILTER(Kopsavilkums!$R$10:$R$135,(A106=Kopsavilkums!$A$10:$A$135)*(B106=Kopsavilkums!$B$10:$B$135)*(D106=Kopsavilkums!$D$10:$D$135)),"")))</f>
        <v>0</v>
      </c>
      <c r="K106" s="156">
        <f t="shared" ca="1" si="9"/>
        <v>0</v>
      </c>
      <c r="L106" s="271">
        <f t="shared" ca="1" si="10"/>
        <v>0</v>
      </c>
      <c r="M106" s="68" t="str">
        <f t="shared" ca="1" si="11"/>
        <v/>
      </c>
    </row>
    <row r="107" spans="1:13" ht="12.75" customHeight="1" x14ac:dyDescent="0.15">
      <c r="A107" s="164">
        <f>Kopsavilkums!A75</f>
        <v>0</v>
      </c>
      <c r="B107" s="164">
        <f>Kopsavilkums!B75</f>
        <v>0</v>
      </c>
      <c r="C107" s="163" cm="1">
        <f t="array" ref="C107">IFERROR(_xlfn.UNIQUE(_xlfn._xlws.FILTER(Kopsavilkums!$C$10:$C$135,(A107=Kopsavilkums!$A$10:$A$135))),"")</f>
        <v>0</v>
      </c>
      <c r="D107" s="153" t="e" cm="1" vm="1">
        <f t="array" aca="1" ref="D107" ca="1">IFERROR(_xlfn._xlws.FILTER(Kopsavilkums!$D$10:$D$135,(A107=Kopsavilkums!$A$10:$A$135)*(B107=Kopsavilkums!$B$10:$B$135)),"")</f>
        <v>#VALUE!</v>
      </c>
      <c r="E107" s="108" t="str" cm="1">
        <f t="array" aca="1" ref="E107" ca="1">IFERROR(_xlfn._xlws.FILTER(Kopsavilkums!$M$10:$M$135,(A107=Kopsavilkums!$A$10:$A$135)*(B107=Kopsavilkums!$B$10:$B$135)*(D107=Kopsavilkums!$D$10:$D$135)),"")</f>
        <v/>
      </c>
      <c r="F107" s="154" t="str" cm="1">
        <f t="array" aca="1" ref="F107" ca="1">IFERROR(_xlfn._xlws.FILTER(Kopsavilkums!$N$10:$N$135,(A107=Kopsavilkums!$A$10:$A$135)*(B107=Kopsavilkums!$B$10:$B$135)*(D107=Kopsavilkums!$D$10:$D$135)),"")</f>
        <v/>
      </c>
      <c r="G107" s="155" cm="1">
        <f t="array" aca="1" ref="G107" ca="1">IF(SUM(F$9:F$500)=0,0,IF(E107=0,COUNTIFS(E:E,"A")+2,IFERROR(_xlfn._xlws.FILTER(Kopsavilkums!$O$10:$O$135,(A107=Kopsavilkums!$A$10:$A$135)*(B107=Kopsavilkums!$B$10:$B$135)*(D107=Kopsavilkums!$D$10:$D$135)),"")))</f>
        <v>0</v>
      </c>
      <c r="H107" s="109" t="str" cm="1">
        <f t="array" aca="1" ref="H107" ca="1">IFERROR(_xlfn._xlws.FILTER(Kopsavilkums!$P$10:$P$135,(A107=Kopsavilkums!$A$10:$A$135)*(B107=Kopsavilkums!$B$10:$B$135)*(D107=Kopsavilkums!$D$10:$D$135)),"")</f>
        <v/>
      </c>
      <c r="I107" s="154" t="str" cm="1">
        <f t="array" aca="1" ref="I107" ca="1">IFERROR(_xlfn._xlws.FILTER(Kopsavilkums!$Q$10:$Q$135,(A107=Kopsavilkums!$A$10:$A$135)*(B107=Kopsavilkums!$B$10:$B$135)*(D107=Kopsavilkums!$D$10:$D$135)),"")</f>
        <v/>
      </c>
      <c r="J107" s="155" cm="1">
        <f t="array" aca="1" ref="J107" ca="1">IF(SUM(I$9:I$500)=0,0,IF(H107=0,COUNTIFS(H:H,"A")+2,IFERROR(_xlfn._xlws.FILTER(Kopsavilkums!$R$10:$R$135,(A107=Kopsavilkums!$A$10:$A$135)*(B107=Kopsavilkums!$B$10:$B$135)*(D107=Kopsavilkums!$D$10:$D$135)),"")))</f>
        <v>0</v>
      </c>
      <c r="K107" s="156">
        <f t="shared" ca="1" si="9"/>
        <v>0</v>
      </c>
      <c r="L107" s="271">
        <f t="shared" ca="1" si="10"/>
        <v>0</v>
      </c>
      <c r="M107" s="68" t="str">
        <f t="shared" ca="1" si="11"/>
        <v/>
      </c>
    </row>
    <row r="108" spans="1:13" ht="12.75" customHeight="1" x14ac:dyDescent="0.15">
      <c r="A108" s="164">
        <f>Kopsavilkums!A14</f>
        <v>1</v>
      </c>
      <c r="B108" s="164">
        <f>Kopsavilkums!B14</f>
        <v>5</v>
      </c>
      <c r="C108" s="163" t="str" cm="1">
        <f t="array" ref="C108">IFERROR(_xlfn.UNIQUE(_xlfn._xlws.FILTER(Kopsavilkums!$C$10:$C$135,(A108=Kopsavilkums!$A$10:$A$135))),"")</f>
        <v>OK cope sport/ Groundbaits</v>
      </c>
      <c r="D108" s="153" t="str" cm="1">
        <f t="array" ref="D108">IFERROR(_xlfn._xlws.FILTER(Kopsavilkums!$D$10:$D$135,(A108=Kopsavilkums!$A$10:$A$135)*(B108=Kopsavilkums!$B$10:$B$135)),"")</f>
        <v>Andžs Daugavietis</v>
      </c>
      <c r="E108" s="108" cm="1">
        <f t="array" ref="E108">IFERROR(_xlfn._xlws.FILTER(Kopsavilkums!$M$10:$M$135,(A108=Kopsavilkums!$A$10:$A$135)*(B108=Kopsavilkums!$B$10:$B$135)*(D108=Kopsavilkums!$D$10:$D$135)),"")</f>
        <v>0</v>
      </c>
      <c r="F108" s="154" cm="1">
        <f t="array" ref="F108">IFERROR(_xlfn._xlws.FILTER(Kopsavilkums!$N$10:$N$135,(A108=Kopsavilkums!$A$10:$A$135)*(B108=Kopsavilkums!$B$10:$B$135)*(D108=Kopsavilkums!$D$10:$D$135)),"")</f>
        <v>0</v>
      </c>
      <c r="G108" s="155" cm="1">
        <f t="array" aca="1" ref="G108" ca="1">IF(SUM(F$9:F$500)=0,0,IF(E108=0,COUNTIFS(E:E,"A")+2,IFERROR(_xlfn._xlws.FILTER(Kopsavilkums!$O$10:$O$135,(A108=Kopsavilkums!$A$10:$A$135)*(B108=Kopsavilkums!$B$10:$B$135)*(D108=Kopsavilkums!$D$10:$D$135)),"")))</f>
        <v>0</v>
      </c>
      <c r="H108" s="109" cm="1">
        <f t="array" ref="H108">IFERROR(_xlfn._xlws.FILTER(Kopsavilkums!$P$10:$P$135,(A108=Kopsavilkums!$A$10:$A$135)*(B108=Kopsavilkums!$B$10:$B$135)*(D108=Kopsavilkums!$D$10:$D$135)),"")</f>
        <v>0</v>
      </c>
      <c r="I108" s="154" cm="1">
        <f t="array" ref="I108">IFERROR(_xlfn._xlws.FILTER(Kopsavilkums!$Q$10:$Q$135,(A108=Kopsavilkums!$A$10:$A$135)*(B108=Kopsavilkums!$B$10:$B$135)*(D108=Kopsavilkums!$D$10:$D$135)),"")</f>
        <v>0</v>
      </c>
      <c r="J108" s="155" cm="1">
        <f t="array" aca="1" ref="J108" ca="1">IF(SUM(I$9:I$500)=0,0,IF(H108=0,COUNTIFS(H:H,"A")+2,IFERROR(_xlfn._xlws.FILTER(Kopsavilkums!$R$10:$R$135,(A108=Kopsavilkums!$A$10:$A$135)*(B108=Kopsavilkums!$B$10:$B$135)*(D108=Kopsavilkums!$D$10:$D$135)),"")))</f>
        <v>0</v>
      </c>
      <c r="K108" s="156">
        <f t="shared" si="9"/>
        <v>0</v>
      </c>
      <c r="L108" s="271">
        <f t="shared" ca="1" si="10"/>
        <v>0</v>
      </c>
      <c r="M108" s="68" t="str">
        <f t="shared" ca="1" si="11"/>
        <v/>
      </c>
    </row>
    <row r="109" spans="1:13" ht="12.75" customHeight="1" x14ac:dyDescent="0.15">
      <c r="A109" s="164">
        <f>Kopsavilkums!A15</f>
        <v>1</v>
      </c>
      <c r="B109" s="164">
        <f>Kopsavilkums!B15</f>
        <v>6</v>
      </c>
      <c r="C109" s="163" t="str" cm="1">
        <f t="array" ref="C109">IFERROR(_xlfn.UNIQUE(_xlfn._xlws.FILTER(Kopsavilkums!$C$10:$C$135,(A109=Kopsavilkums!$A$10:$A$135))),"")</f>
        <v>OK cope sport/ Groundbaits</v>
      </c>
      <c r="D109" s="153" cm="1">
        <f t="array" ref="D109">IFERROR(_xlfn._xlws.FILTER(Kopsavilkums!$D$10:$D$135,(A109=Kopsavilkums!$A$10:$A$135)*(B109=Kopsavilkums!$B$10:$B$135)),"")</f>
        <v>0</v>
      </c>
      <c r="E109" s="108" cm="1">
        <f t="array" ref="E109">IFERROR(_xlfn._xlws.FILTER(Kopsavilkums!$M$10:$M$135,(A109=Kopsavilkums!$A$10:$A$135)*(B109=Kopsavilkums!$B$10:$B$135)*(D109=Kopsavilkums!$D$10:$D$135)),"")</f>
        <v>0</v>
      </c>
      <c r="F109" s="154" cm="1">
        <f t="array" ref="F109">IFERROR(_xlfn._xlws.FILTER(Kopsavilkums!$N$10:$N$135,(A109=Kopsavilkums!$A$10:$A$135)*(B109=Kopsavilkums!$B$10:$B$135)*(D109=Kopsavilkums!$D$10:$D$135)),"")</f>
        <v>0</v>
      </c>
      <c r="G109" s="155" cm="1">
        <f t="array" aca="1" ref="G109" ca="1">IF(SUM(F$9:F$500)=0,0,IF(E109=0,COUNTIFS(E:E,"A")+2,IFERROR(_xlfn._xlws.FILTER(Kopsavilkums!$O$10:$O$135,(A109=Kopsavilkums!$A$10:$A$135)*(B109=Kopsavilkums!$B$10:$B$135)*(D109=Kopsavilkums!$D$10:$D$135)),"")))</f>
        <v>0</v>
      </c>
      <c r="H109" s="109" cm="1">
        <f t="array" ref="H109">IFERROR(_xlfn._xlws.FILTER(Kopsavilkums!$P$10:$P$135,(A109=Kopsavilkums!$A$10:$A$135)*(B109=Kopsavilkums!$B$10:$B$135)*(D109=Kopsavilkums!$D$10:$D$135)),"")</f>
        <v>0</v>
      </c>
      <c r="I109" s="154" cm="1">
        <f t="array" ref="I109">IFERROR(_xlfn._xlws.FILTER(Kopsavilkums!$Q$10:$Q$135,(A109=Kopsavilkums!$A$10:$A$135)*(B109=Kopsavilkums!$B$10:$B$135)*(D109=Kopsavilkums!$D$10:$D$135)),"")</f>
        <v>0</v>
      </c>
      <c r="J109" s="155" cm="1">
        <f t="array" aca="1" ref="J109" ca="1">IF(SUM(I$9:I$500)=0,0,IF(H109=0,COUNTIFS(H:H,"A")+2,IFERROR(_xlfn._xlws.FILTER(Kopsavilkums!$R$10:$R$135,(A109=Kopsavilkums!$A$10:$A$135)*(B109=Kopsavilkums!$B$10:$B$135)*(D109=Kopsavilkums!$D$10:$D$135)),"")))</f>
        <v>0</v>
      </c>
      <c r="K109" s="156">
        <f t="shared" si="9"/>
        <v>0</v>
      </c>
      <c r="L109" s="271">
        <f t="shared" ca="1" si="10"/>
        <v>0</v>
      </c>
      <c r="M109" s="68" t="str">
        <f t="shared" ca="1" si="11"/>
        <v/>
      </c>
    </row>
    <row r="110" spans="1:13" ht="12.75" customHeight="1" x14ac:dyDescent="0.15">
      <c r="A110" s="164">
        <f>Kopsavilkums!A50</f>
        <v>7</v>
      </c>
      <c r="B110" s="164">
        <f>Kopsavilkums!B50</f>
        <v>5</v>
      </c>
      <c r="C110" s="163" t="str" cm="1">
        <f t="array" ref="C110">IFERROR(_xlfn.UNIQUE(_xlfn._xlws.FILTER(Kopsavilkums!$C$10:$C$135,(A110=Kopsavilkums!$A$10:$A$135))),"")</f>
        <v>LIARPS</v>
      </c>
      <c r="D110" s="153" t="str" cm="1">
        <f t="array" ref="D110">IFERROR(_xlfn._xlws.FILTER(Kopsavilkums!$D$10:$D$135,(A110=Kopsavilkums!$A$10:$A$135)*(B110=Kopsavilkums!$B$10:$B$135)),"")</f>
        <v>Valdis Prancāns</v>
      </c>
      <c r="E110" s="108" cm="1">
        <f t="array" ref="E110">IFERROR(_xlfn._xlws.FILTER(Kopsavilkums!$M$10:$M$135,(A110=Kopsavilkums!$A$10:$A$135)*(B110=Kopsavilkums!$B$10:$B$135)*(D110=Kopsavilkums!$D$10:$D$135)),"")</f>
        <v>0</v>
      </c>
      <c r="F110" s="154" cm="1">
        <f t="array" ref="F110">IFERROR(_xlfn._xlws.FILTER(Kopsavilkums!$N$10:$N$135,(A110=Kopsavilkums!$A$10:$A$135)*(B110=Kopsavilkums!$B$10:$B$135)*(D110=Kopsavilkums!$D$10:$D$135)),"")</f>
        <v>0</v>
      </c>
      <c r="G110" s="155" cm="1">
        <f t="array" aca="1" ref="G110" ca="1">IF(SUM(F$9:F$500)=0,0,IF(E110=0,COUNTIFS(E:E,"A")+2,IFERROR(_xlfn._xlws.FILTER(Kopsavilkums!$O$10:$O$135,(A110=Kopsavilkums!$A$10:$A$135)*(B110=Kopsavilkums!$B$10:$B$135)*(D110=Kopsavilkums!$D$10:$D$135)),"")))</f>
        <v>0</v>
      </c>
      <c r="H110" s="109" cm="1">
        <f t="array" ref="H110">IFERROR(_xlfn._xlws.FILTER(Kopsavilkums!$P$10:$P$135,(A110=Kopsavilkums!$A$10:$A$135)*(B110=Kopsavilkums!$B$10:$B$135)*(D110=Kopsavilkums!$D$10:$D$135)),"")</f>
        <v>0</v>
      </c>
      <c r="I110" s="154" cm="1">
        <f t="array" ref="I110">IFERROR(_xlfn._xlws.FILTER(Kopsavilkums!$Q$10:$Q$135,(A110=Kopsavilkums!$A$10:$A$135)*(B110=Kopsavilkums!$B$10:$B$135)*(D110=Kopsavilkums!$D$10:$D$135)),"")</f>
        <v>0</v>
      </c>
      <c r="J110" s="155" cm="1">
        <f t="array" aca="1" ref="J110" ca="1">IF(SUM(I$9:I$500)=0,0,IF(H110=0,COUNTIFS(H:H,"A")+2,IFERROR(_xlfn._xlws.FILTER(Kopsavilkums!$R$10:$R$135,(A110=Kopsavilkums!$A$10:$A$135)*(B110=Kopsavilkums!$B$10:$B$135)*(D110=Kopsavilkums!$D$10:$D$135)),"")))</f>
        <v>0</v>
      </c>
      <c r="K110" s="156">
        <f t="shared" si="9"/>
        <v>0</v>
      </c>
      <c r="L110" s="271">
        <f t="shared" ca="1" si="10"/>
        <v>0</v>
      </c>
      <c r="M110" s="68" t="str">
        <f t="shared" ca="1" si="11"/>
        <v/>
      </c>
    </row>
    <row r="111" spans="1:13" ht="12.75" customHeight="1" x14ac:dyDescent="0.15">
      <c r="A111" s="164">
        <f>Kopsavilkums!A51</f>
        <v>7</v>
      </c>
      <c r="B111" s="164">
        <f>Kopsavilkums!B51</f>
        <v>6</v>
      </c>
      <c r="C111" s="163" t="str" cm="1">
        <f t="array" ref="C111">IFERROR(_xlfn.UNIQUE(_xlfn._xlws.FILTER(Kopsavilkums!$C$10:$C$135,(A111=Kopsavilkums!$A$10:$A$135))),"")</f>
        <v>LIARPS</v>
      </c>
      <c r="D111" s="153" cm="1">
        <f t="array" ref="D111">IFERROR(_xlfn._xlws.FILTER(Kopsavilkums!$D$10:$D$135,(A111=Kopsavilkums!$A$10:$A$135)*(B111=Kopsavilkums!$B$10:$B$135)),"")</f>
        <v>0</v>
      </c>
      <c r="E111" s="108" cm="1">
        <f t="array" ref="E111">IFERROR(_xlfn._xlws.FILTER(Kopsavilkums!$M$10:$M$135,(A111=Kopsavilkums!$A$10:$A$135)*(B111=Kopsavilkums!$B$10:$B$135)*(D111=Kopsavilkums!$D$10:$D$135)),"")</f>
        <v>0</v>
      </c>
      <c r="F111" s="154" cm="1">
        <f t="array" ref="F111">IFERROR(_xlfn._xlws.FILTER(Kopsavilkums!$N$10:$N$135,(A111=Kopsavilkums!$A$10:$A$135)*(B111=Kopsavilkums!$B$10:$B$135)*(D111=Kopsavilkums!$D$10:$D$135)),"")</f>
        <v>0</v>
      </c>
      <c r="G111" s="155" cm="1">
        <f t="array" aca="1" ref="G111" ca="1">IF(SUM(F$9:F$500)=0,0,IF(E111=0,COUNTIFS(E:E,"A")+2,IFERROR(_xlfn._xlws.FILTER(Kopsavilkums!$O$10:$O$135,(A111=Kopsavilkums!$A$10:$A$135)*(B111=Kopsavilkums!$B$10:$B$135)*(D111=Kopsavilkums!$D$10:$D$135)),"")))</f>
        <v>0</v>
      </c>
      <c r="H111" s="109" cm="1">
        <f t="array" ref="H111">IFERROR(_xlfn._xlws.FILTER(Kopsavilkums!$P$10:$P$135,(A111=Kopsavilkums!$A$10:$A$135)*(B111=Kopsavilkums!$B$10:$B$135)*(D111=Kopsavilkums!$D$10:$D$135)),"")</f>
        <v>0</v>
      </c>
      <c r="I111" s="154" cm="1">
        <f t="array" ref="I111">IFERROR(_xlfn._xlws.FILTER(Kopsavilkums!$Q$10:$Q$135,(A111=Kopsavilkums!$A$10:$A$135)*(B111=Kopsavilkums!$B$10:$B$135)*(D111=Kopsavilkums!$D$10:$D$135)),"")</f>
        <v>0</v>
      </c>
      <c r="J111" s="155" cm="1">
        <f t="array" aca="1" ref="J111" ca="1">IF(SUM(I$9:I$500)=0,0,IF(H111=0,COUNTIFS(H:H,"A")+2,IFERROR(_xlfn._xlws.FILTER(Kopsavilkums!$R$10:$R$135,(A111=Kopsavilkums!$A$10:$A$135)*(B111=Kopsavilkums!$B$10:$B$135)*(D111=Kopsavilkums!$D$10:$D$135)),"")))</f>
        <v>0</v>
      </c>
      <c r="K111" s="156">
        <f t="shared" si="9"/>
        <v>0</v>
      </c>
      <c r="L111" s="271">
        <f t="shared" ca="1" si="10"/>
        <v>0</v>
      </c>
      <c r="M111" s="68" t="str">
        <f t="shared" ca="1" si="11"/>
        <v/>
      </c>
    </row>
    <row r="112" spans="1:13" ht="12.75" customHeight="1" x14ac:dyDescent="0.15">
      <c r="A112" s="164">
        <f>Kopsavilkums!A62</f>
        <v>9</v>
      </c>
      <c r="B112" s="164">
        <f>Kopsavilkums!B62</f>
        <v>5</v>
      </c>
      <c r="C112" s="163" t="str" cm="1">
        <f t="array" ref="C112">IFERROR(_xlfn.UNIQUE(_xlfn._xlws.FILTER(Kopsavilkums!$C$10:$C$135,(A112=Kopsavilkums!$A$10:$A$135))),"")</f>
        <v>Mežoņi</v>
      </c>
      <c r="D112" s="153" t="str" cm="1">
        <f t="array" ref="D112">IFERROR(_xlfn._xlws.FILTER(Kopsavilkums!$D$10:$D$135,(A112=Kopsavilkums!$A$10:$A$135)*(B112=Kopsavilkums!$B$10:$B$135)),"")</f>
        <v>Kaspars Šverns</v>
      </c>
      <c r="E112" s="108" cm="1">
        <f t="array" ref="E112">IFERROR(_xlfn._xlws.FILTER(Kopsavilkums!$M$10:$M$135,(A112=Kopsavilkums!$A$10:$A$135)*(B112=Kopsavilkums!$B$10:$B$135)*(D112=Kopsavilkums!$D$10:$D$135)),"")</f>
        <v>0</v>
      </c>
      <c r="F112" s="154" cm="1">
        <f t="array" ref="F112">IFERROR(_xlfn._xlws.FILTER(Kopsavilkums!$N$10:$N$135,(A112=Kopsavilkums!$A$10:$A$135)*(B112=Kopsavilkums!$B$10:$B$135)*(D112=Kopsavilkums!$D$10:$D$135)),"")</f>
        <v>0</v>
      </c>
      <c r="G112" s="155" cm="1">
        <f t="array" aca="1" ref="G112" ca="1">IF(SUM(F$9:F$500)=0,0,IF(E112=0,COUNTIFS(E:E,"A")+2,IFERROR(_xlfn._xlws.FILTER(Kopsavilkums!$O$10:$O$135,(A112=Kopsavilkums!$A$10:$A$135)*(B112=Kopsavilkums!$B$10:$B$135)*(D112=Kopsavilkums!$D$10:$D$135)),"")))</f>
        <v>0</v>
      </c>
      <c r="H112" s="109" cm="1">
        <f t="array" ref="H112">IFERROR(_xlfn._xlws.FILTER(Kopsavilkums!$P$10:$P$135,(A112=Kopsavilkums!$A$10:$A$135)*(B112=Kopsavilkums!$B$10:$B$135)*(D112=Kopsavilkums!$D$10:$D$135)),"")</f>
        <v>0</v>
      </c>
      <c r="I112" s="154" cm="1">
        <f t="array" ref="I112">IFERROR(_xlfn._xlws.FILTER(Kopsavilkums!$Q$10:$Q$135,(A112=Kopsavilkums!$A$10:$A$135)*(B112=Kopsavilkums!$B$10:$B$135)*(D112=Kopsavilkums!$D$10:$D$135)),"")</f>
        <v>0</v>
      </c>
      <c r="J112" s="155" cm="1">
        <f t="array" aca="1" ref="J112" ca="1">IF(SUM(I$9:I$500)=0,0,IF(H112=0,COUNTIFS(H:H,"A")+2,IFERROR(_xlfn._xlws.FILTER(Kopsavilkums!$R$10:$R$135,(A112=Kopsavilkums!$A$10:$A$135)*(B112=Kopsavilkums!$B$10:$B$135)*(D112=Kopsavilkums!$D$10:$D$135)),"")))</f>
        <v>0</v>
      </c>
      <c r="K112" s="156">
        <f t="shared" si="9"/>
        <v>0</v>
      </c>
      <c r="L112" s="271">
        <f t="shared" ca="1" si="10"/>
        <v>0</v>
      </c>
      <c r="M112" s="68" t="str">
        <f t="shared" ca="1" si="11"/>
        <v/>
      </c>
    </row>
    <row r="113" spans="1:13" ht="12.75" customHeight="1" x14ac:dyDescent="0.15">
      <c r="A113" s="164">
        <f>Kopsavilkums!A63</f>
        <v>9</v>
      </c>
      <c r="B113" s="164">
        <f>Kopsavilkums!B63</f>
        <v>6</v>
      </c>
      <c r="C113" s="163" t="str" cm="1">
        <f t="array" ref="C113">IFERROR(_xlfn.UNIQUE(_xlfn._xlws.FILTER(Kopsavilkums!$C$10:$C$135,(A113=Kopsavilkums!$A$10:$A$135))),"")</f>
        <v>Mežoņi</v>
      </c>
      <c r="D113" s="153" cm="1">
        <f t="array" ref="D113">IFERROR(_xlfn._xlws.FILTER(Kopsavilkums!$D$10:$D$135,(A113=Kopsavilkums!$A$10:$A$135)*(B113=Kopsavilkums!$B$10:$B$135)),"")</f>
        <v>0</v>
      </c>
      <c r="E113" s="108" cm="1">
        <f t="array" ref="E113">IFERROR(_xlfn._xlws.FILTER(Kopsavilkums!$M$10:$M$135,(A113=Kopsavilkums!$A$10:$A$135)*(B113=Kopsavilkums!$B$10:$B$135)*(D113=Kopsavilkums!$D$10:$D$135)),"")</f>
        <v>0</v>
      </c>
      <c r="F113" s="154" cm="1">
        <f t="array" ref="F113">IFERROR(_xlfn._xlws.FILTER(Kopsavilkums!$N$10:$N$135,(A113=Kopsavilkums!$A$10:$A$135)*(B113=Kopsavilkums!$B$10:$B$135)*(D113=Kopsavilkums!$D$10:$D$135)),"")</f>
        <v>0</v>
      </c>
      <c r="G113" s="155" cm="1">
        <f t="array" aca="1" ref="G113" ca="1">IF(SUM(F$9:F$500)=0,0,IF(E113=0,COUNTIFS(E:E,"A")+2,IFERROR(_xlfn._xlws.FILTER(Kopsavilkums!$O$10:$O$135,(A113=Kopsavilkums!$A$10:$A$135)*(B113=Kopsavilkums!$B$10:$B$135)*(D113=Kopsavilkums!$D$10:$D$135)),"")))</f>
        <v>0</v>
      </c>
      <c r="H113" s="109" cm="1">
        <f t="array" ref="H113">IFERROR(_xlfn._xlws.FILTER(Kopsavilkums!$P$10:$P$135,(A113=Kopsavilkums!$A$10:$A$135)*(B113=Kopsavilkums!$B$10:$B$135)*(D113=Kopsavilkums!$D$10:$D$135)),"")</f>
        <v>0</v>
      </c>
      <c r="I113" s="154" cm="1">
        <f t="array" ref="I113">IFERROR(_xlfn._xlws.FILTER(Kopsavilkums!$Q$10:$Q$135,(A113=Kopsavilkums!$A$10:$A$135)*(B113=Kopsavilkums!$B$10:$B$135)*(D113=Kopsavilkums!$D$10:$D$135)),"")</f>
        <v>0</v>
      </c>
      <c r="J113" s="155" cm="1">
        <f t="array" aca="1" ref="J113" ca="1">IF(SUM(I$9:I$500)=0,0,IF(H113=0,COUNTIFS(H:H,"A")+2,IFERROR(_xlfn._xlws.FILTER(Kopsavilkums!$R$10:$R$135,(A113=Kopsavilkums!$A$10:$A$135)*(B113=Kopsavilkums!$B$10:$B$135)*(D113=Kopsavilkums!$D$10:$D$135)),"")))</f>
        <v>0</v>
      </c>
      <c r="K113" s="156">
        <f t="shared" si="9"/>
        <v>0</v>
      </c>
      <c r="L113" s="271">
        <f t="shared" ca="1" si="10"/>
        <v>0</v>
      </c>
      <c r="M113" s="68" t="str">
        <f t="shared" ca="1" si="11"/>
        <v/>
      </c>
    </row>
    <row r="114" spans="1:13" ht="12.75" customHeight="1" x14ac:dyDescent="0.15">
      <c r="A114" s="164">
        <f>Kopsavilkums!A56</f>
        <v>8</v>
      </c>
      <c r="B114" s="164">
        <f>Kopsavilkums!B56</f>
        <v>5</v>
      </c>
      <c r="C114" s="163" t="str" cm="1">
        <f t="array" ref="C114">IFERROR(_xlfn.UNIQUE(_xlfn._xlws.FILTER(Kopsavilkums!$C$10:$C$135,(A114=Kopsavilkums!$A$10:$A$135))),"")</f>
        <v>CMS</v>
      </c>
      <c r="D114" s="153" t="str" cm="1">
        <f t="array" ref="D114">IFERROR(_xlfn._xlws.FILTER(Kopsavilkums!$D$10:$D$135,(A114=Kopsavilkums!$A$10:$A$135)*(B114=Kopsavilkums!$B$10:$B$135)),"")</f>
        <v>Aivars Balodis</v>
      </c>
      <c r="E114" s="108" cm="1">
        <f t="array" ref="E114">IFERROR(_xlfn._xlws.FILTER(Kopsavilkums!$M$10:$M$135,(A114=Kopsavilkums!$A$10:$A$135)*(B114=Kopsavilkums!$B$10:$B$135)*(D114=Kopsavilkums!$D$10:$D$135)),"")</f>
        <v>0</v>
      </c>
      <c r="F114" s="154" cm="1">
        <f t="array" ref="F114">IFERROR(_xlfn._xlws.FILTER(Kopsavilkums!$N$10:$N$135,(A114=Kopsavilkums!$A$10:$A$135)*(B114=Kopsavilkums!$B$10:$B$135)*(D114=Kopsavilkums!$D$10:$D$135)),"")</f>
        <v>0</v>
      </c>
      <c r="G114" s="155" cm="1">
        <f t="array" aca="1" ref="G114" ca="1">IF(SUM(F$9:F$500)=0,0,IF(E114=0,COUNTIFS(E:E,"A")+2,IFERROR(_xlfn._xlws.FILTER(Kopsavilkums!$O$10:$O$135,(A114=Kopsavilkums!$A$10:$A$135)*(B114=Kopsavilkums!$B$10:$B$135)*(D114=Kopsavilkums!$D$10:$D$135)),"")))</f>
        <v>0</v>
      </c>
      <c r="H114" s="109" cm="1">
        <f t="array" ref="H114">IFERROR(_xlfn._xlws.FILTER(Kopsavilkums!$P$10:$P$135,(A114=Kopsavilkums!$A$10:$A$135)*(B114=Kopsavilkums!$B$10:$B$135)*(D114=Kopsavilkums!$D$10:$D$135)),"")</f>
        <v>0</v>
      </c>
      <c r="I114" s="154" cm="1">
        <f t="array" ref="I114">IFERROR(_xlfn._xlws.FILTER(Kopsavilkums!$Q$10:$Q$135,(A114=Kopsavilkums!$A$10:$A$135)*(B114=Kopsavilkums!$B$10:$B$135)*(D114=Kopsavilkums!$D$10:$D$135)),"")</f>
        <v>0</v>
      </c>
      <c r="J114" s="155" cm="1">
        <f t="array" aca="1" ref="J114" ca="1">IF(SUM(I$9:I$500)=0,0,IF(H114=0,COUNTIFS(H:H,"A")+2,IFERROR(_xlfn._xlws.FILTER(Kopsavilkums!$R$10:$R$135,(A114=Kopsavilkums!$A$10:$A$135)*(B114=Kopsavilkums!$B$10:$B$135)*(D114=Kopsavilkums!$D$10:$D$135)),"")))</f>
        <v>0</v>
      </c>
      <c r="K114" s="156">
        <f t="shared" si="9"/>
        <v>0</v>
      </c>
      <c r="L114" s="271">
        <f t="shared" ca="1" si="10"/>
        <v>0</v>
      </c>
      <c r="M114" s="68" t="str">
        <f t="shared" ca="1" si="11"/>
        <v/>
      </c>
    </row>
    <row r="115" spans="1:13" ht="12.75" customHeight="1" x14ac:dyDescent="0.15">
      <c r="A115" s="164">
        <f>Kopsavilkums!A57</f>
        <v>8</v>
      </c>
      <c r="B115" s="164">
        <f>Kopsavilkums!B57</f>
        <v>6</v>
      </c>
      <c r="C115" s="163" t="str" cm="1">
        <f t="array" ref="C115">IFERROR(_xlfn.UNIQUE(_xlfn._xlws.FILTER(Kopsavilkums!$C$10:$C$135,(A115=Kopsavilkums!$A$10:$A$135))),"")</f>
        <v>CMS</v>
      </c>
      <c r="D115" s="153" cm="1">
        <f t="array" ref="D115">IFERROR(_xlfn._xlws.FILTER(Kopsavilkums!$D$10:$D$135,(A115=Kopsavilkums!$A$10:$A$135)*(B115=Kopsavilkums!$B$10:$B$135)),"")</f>
        <v>0</v>
      </c>
      <c r="E115" s="108" cm="1">
        <f t="array" ref="E115">IFERROR(_xlfn._xlws.FILTER(Kopsavilkums!$M$10:$M$135,(A115=Kopsavilkums!$A$10:$A$135)*(B115=Kopsavilkums!$B$10:$B$135)*(D115=Kopsavilkums!$D$10:$D$135)),"")</f>
        <v>0</v>
      </c>
      <c r="F115" s="154" cm="1">
        <f t="array" ref="F115">IFERROR(_xlfn._xlws.FILTER(Kopsavilkums!$N$10:$N$135,(A115=Kopsavilkums!$A$10:$A$135)*(B115=Kopsavilkums!$B$10:$B$135)*(D115=Kopsavilkums!$D$10:$D$135)),"")</f>
        <v>0</v>
      </c>
      <c r="G115" s="155" cm="1">
        <f t="array" aca="1" ref="G115" ca="1">IF(SUM(F$9:F$500)=0,0,IF(E115=0,COUNTIFS(E:E,"A")+2,IFERROR(_xlfn._xlws.FILTER(Kopsavilkums!$O$10:$O$135,(A115=Kopsavilkums!$A$10:$A$135)*(B115=Kopsavilkums!$B$10:$B$135)*(D115=Kopsavilkums!$D$10:$D$135)),"")))</f>
        <v>0</v>
      </c>
      <c r="H115" s="109" cm="1">
        <f t="array" ref="H115">IFERROR(_xlfn._xlws.FILTER(Kopsavilkums!$P$10:$P$135,(A115=Kopsavilkums!$A$10:$A$135)*(B115=Kopsavilkums!$B$10:$B$135)*(D115=Kopsavilkums!$D$10:$D$135)),"")</f>
        <v>0</v>
      </c>
      <c r="I115" s="154" cm="1">
        <f t="array" ref="I115">IFERROR(_xlfn._xlws.FILTER(Kopsavilkums!$Q$10:$Q$135,(A115=Kopsavilkums!$A$10:$A$135)*(B115=Kopsavilkums!$B$10:$B$135)*(D115=Kopsavilkums!$D$10:$D$135)),"")</f>
        <v>0</v>
      </c>
      <c r="J115" s="155" cm="1">
        <f t="array" aca="1" ref="J115" ca="1">IF(SUM(I$9:I$500)=0,0,IF(H115=0,COUNTIFS(H:H,"A")+2,IFERROR(_xlfn._xlws.FILTER(Kopsavilkums!$R$10:$R$135,(A115=Kopsavilkums!$A$10:$A$135)*(B115=Kopsavilkums!$B$10:$B$135)*(D115=Kopsavilkums!$D$10:$D$135)),"")))</f>
        <v>0</v>
      </c>
      <c r="K115" s="156">
        <f t="shared" si="9"/>
        <v>0</v>
      </c>
      <c r="L115" s="271">
        <f t="shared" ca="1" si="10"/>
        <v>0</v>
      </c>
      <c r="M115" s="68" t="str">
        <f t="shared" ca="1" si="11"/>
        <v/>
      </c>
    </row>
    <row r="116" spans="1:13" ht="12.75" customHeight="1" x14ac:dyDescent="0.15">
      <c r="A116" s="164">
        <f>Kopsavilkums!A20</f>
        <v>2</v>
      </c>
      <c r="B116" s="164">
        <f>Kopsavilkums!B20</f>
        <v>5</v>
      </c>
      <c r="C116" s="163" t="str" cm="1">
        <f t="array" ref="C116">IFERROR(_xlfn.UNIQUE(_xlfn._xlws.FILTER(Kopsavilkums!$C$10:$C$135,(A116=Kopsavilkums!$A$10:$A$135))),"")</f>
        <v>Mēs Zivīm</v>
      </c>
      <c r="D116" s="153" cm="1">
        <f t="array" ref="D116">IFERROR(_xlfn._xlws.FILTER(Kopsavilkums!$D$10:$D$135,(A116=Kopsavilkums!$A$10:$A$135)*(B116=Kopsavilkums!$B$10:$B$135)),"")</f>
        <v>0</v>
      </c>
      <c r="E116" s="108" cm="1">
        <f t="array" ref="E116">IFERROR(_xlfn._xlws.FILTER(Kopsavilkums!$M$10:$M$135,(A116=Kopsavilkums!$A$10:$A$135)*(B116=Kopsavilkums!$B$10:$B$135)*(D116=Kopsavilkums!$D$10:$D$135)),"")</f>
        <v>0</v>
      </c>
      <c r="F116" s="154" cm="1">
        <f t="array" ref="F116">IFERROR(_xlfn._xlws.FILTER(Kopsavilkums!$N$10:$N$135,(A116=Kopsavilkums!$A$10:$A$135)*(B116=Kopsavilkums!$B$10:$B$135)*(D116=Kopsavilkums!$D$10:$D$135)),"")</f>
        <v>0</v>
      </c>
      <c r="G116" s="155" cm="1">
        <f t="array" aca="1" ref="G116" ca="1">IF(SUM(F$9:F$500)=0,0,IF(E116=0,COUNTIFS(E:E,"A")+2,IFERROR(_xlfn._xlws.FILTER(Kopsavilkums!$O$10:$O$135,(A116=Kopsavilkums!$A$10:$A$135)*(B116=Kopsavilkums!$B$10:$B$135)*(D116=Kopsavilkums!$D$10:$D$135)),"")))</f>
        <v>0</v>
      </c>
      <c r="H116" s="109" cm="1">
        <f t="array" ref="H116">IFERROR(_xlfn._xlws.FILTER(Kopsavilkums!$P$10:$P$135,(A116=Kopsavilkums!$A$10:$A$135)*(B116=Kopsavilkums!$B$10:$B$135)*(D116=Kopsavilkums!$D$10:$D$135)),"")</f>
        <v>0</v>
      </c>
      <c r="I116" s="154" cm="1">
        <f t="array" ref="I116">IFERROR(_xlfn._xlws.FILTER(Kopsavilkums!$Q$10:$Q$135,(A116=Kopsavilkums!$A$10:$A$135)*(B116=Kopsavilkums!$B$10:$B$135)*(D116=Kopsavilkums!$D$10:$D$135)),"")</f>
        <v>0</v>
      </c>
      <c r="J116" s="155" cm="1">
        <f t="array" aca="1" ref="J116" ca="1">IF(SUM(I$9:I$500)=0,0,IF(H116=0,COUNTIFS(H:H,"A")+2,IFERROR(_xlfn._xlws.FILTER(Kopsavilkums!$R$10:$R$135,(A116=Kopsavilkums!$A$10:$A$135)*(B116=Kopsavilkums!$B$10:$B$135)*(D116=Kopsavilkums!$D$10:$D$135)),"")))</f>
        <v>0</v>
      </c>
      <c r="K116" s="156">
        <f t="shared" si="9"/>
        <v>0</v>
      </c>
      <c r="L116" s="271">
        <f t="shared" ca="1" si="10"/>
        <v>0</v>
      </c>
      <c r="M116" s="68" t="str">
        <f t="shared" ca="1" si="11"/>
        <v/>
      </c>
    </row>
    <row r="117" spans="1:13" ht="12.75" customHeight="1" x14ac:dyDescent="0.15">
      <c r="A117" s="164">
        <f>Kopsavilkums!A21</f>
        <v>2</v>
      </c>
      <c r="B117" s="164">
        <f>Kopsavilkums!B21</f>
        <v>6</v>
      </c>
      <c r="C117" s="163" t="str" cm="1">
        <f t="array" ref="C117">IFERROR(_xlfn.UNIQUE(_xlfn._xlws.FILTER(Kopsavilkums!$C$10:$C$135,(A117=Kopsavilkums!$A$10:$A$135))),"")</f>
        <v>Mēs Zivīm</v>
      </c>
      <c r="D117" s="153" cm="1">
        <f t="array" ref="D117">IFERROR(_xlfn._xlws.FILTER(Kopsavilkums!$D$10:$D$135,(A117=Kopsavilkums!$A$10:$A$135)*(B117=Kopsavilkums!$B$10:$B$135)),"")</f>
        <v>0</v>
      </c>
      <c r="E117" s="108" cm="1">
        <f t="array" ref="E117">IFERROR(_xlfn._xlws.FILTER(Kopsavilkums!$M$10:$M$135,(A117=Kopsavilkums!$A$10:$A$135)*(B117=Kopsavilkums!$B$10:$B$135)*(D117=Kopsavilkums!$D$10:$D$135)),"")</f>
        <v>0</v>
      </c>
      <c r="F117" s="154" cm="1">
        <f t="array" ref="F117">IFERROR(_xlfn._xlws.FILTER(Kopsavilkums!$N$10:$N$135,(A117=Kopsavilkums!$A$10:$A$135)*(B117=Kopsavilkums!$B$10:$B$135)*(D117=Kopsavilkums!$D$10:$D$135)),"")</f>
        <v>0</v>
      </c>
      <c r="G117" s="155" cm="1">
        <f t="array" aca="1" ref="G117" ca="1">IF(SUM(F$9:F$500)=0,0,IF(E117=0,COUNTIFS(E:E,"A")+2,IFERROR(_xlfn._xlws.FILTER(Kopsavilkums!$O$10:$O$135,(A117=Kopsavilkums!$A$10:$A$135)*(B117=Kopsavilkums!$B$10:$B$135)*(D117=Kopsavilkums!$D$10:$D$135)),"")))</f>
        <v>0</v>
      </c>
      <c r="H117" s="109" cm="1">
        <f t="array" ref="H117">IFERROR(_xlfn._xlws.FILTER(Kopsavilkums!$P$10:$P$135,(A117=Kopsavilkums!$A$10:$A$135)*(B117=Kopsavilkums!$B$10:$B$135)*(D117=Kopsavilkums!$D$10:$D$135)),"")</f>
        <v>0</v>
      </c>
      <c r="I117" s="154" cm="1">
        <f t="array" ref="I117">IFERROR(_xlfn._xlws.FILTER(Kopsavilkums!$Q$10:$Q$135,(A117=Kopsavilkums!$A$10:$A$135)*(B117=Kopsavilkums!$B$10:$B$135)*(D117=Kopsavilkums!$D$10:$D$135)),"")</f>
        <v>0</v>
      </c>
      <c r="J117" s="155" cm="1">
        <f t="array" aca="1" ref="J117" ca="1">IF(SUM(I$9:I$500)=0,0,IF(H117=0,COUNTIFS(H:H,"A")+2,IFERROR(_xlfn._xlws.FILTER(Kopsavilkums!$R$10:$R$135,(A117=Kopsavilkums!$A$10:$A$135)*(B117=Kopsavilkums!$B$10:$B$135)*(D117=Kopsavilkums!$D$10:$D$135)),"")))</f>
        <v>0</v>
      </c>
      <c r="K117" s="156">
        <f t="shared" si="9"/>
        <v>0</v>
      </c>
      <c r="L117" s="271">
        <f t="shared" ca="1" si="10"/>
        <v>0</v>
      </c>
      <c r="M117" s="68" t="str">
        <f t="shared" ca="1" si="11"/>
        <v/>
      </c>
    </row>
    <row r="118" spans="1:13" ht="12.75" customHeight="1" x14ac:dyDescent="0.15">
      <c r="A118" s="164">
        <f>Kopsavilkums!A32</f>
        <v>4</v>
      </c>
      <c r="B118" s="164">
        <f>Kopsavilkums!B32</f>
        <v>5</v>
      </c>
      <c r="C118" s="163" t="str" cm="1">
        <f t="array" ref="C118">IFERROR(_xlfn.UNIQUE(_xlfn._xlws.FILTER(Kopsavilkums!$C$10:$C$135,(A118=Kopsavilkums!$A$10:$A$135))),"")</f>
        <v>C.Albula1/Alūksne</v>
      </c>
      <c r="D118" s="153" cm="1">
        <f t="array" ref="D118">IFERROR(_xlfn._xlws.FILTER(Kopsavilkums!$D$10:$D$135,(A118=Kopsavilkums!$A$10:$A$135)*(B118=Kopsavilkums!$B$10:$B$135)),"")</f>
        <v>0</v>
      </c>
      <c r="E118" s="108" cm="1">
        <f t="array" ref="E118">IFERROR(_xlfn._xlws.FILTER(Kopsavilkums!$M$10:$M$135,(A118=Kopsavilkums!$A$10:$A$135)*(B118=Kopsavilkums!$B$10:$B$135)*(D118=Kopsavilkums!$D$10:$D$135)),"")</f>
        <v>0</v>
      </c>
      <c r="F118" s="154" cm="1">
        <f t="array" ref="F118">IFERROR(_xlfn._xlws.FILTER(Kopsavilkums!$N$10:$N$135,(A118=Kopsavilkums!$A$10:$A$135)*(B118=Kopsavilkums!$B$10:$B$135)*(D118=Kopsavilkums!$D$10:$D$135)),"")</f>
        <v>0</v>
      </c>
      <c r="G118" s="155" cm="1">
        <f t="array" aca="1" ref="G118" ca="1">IF(SUM(F$9:F$500)=0,0,IF(E118=0,COUNTIFS(E:E,"A")+2,IFERROR(_xlfn._xlws.FILTER(Kopsavilkums!$O$10:$O$135,(A118=Kopsavilkums!$A$10:$A$135)*(B118=Kopsavilkums!$B$10:$B$135)*(D118=Kopsavilkums!$D$10:$D$135)),"")))</f>
        <v>0</v>
      </c>
      <c r="H118" s="109" cm="1">
        <f t="array" ref="H118">IFERROR(_xlfn._xlws.FILTER(Kopsavilkums!$P$10:$P$135,(A118=Kopsavilkums!$A$10:$A$135)*(B118=Kopsavilkums!$B$10:$B$135)*(D118=Kopsavilkums!$D$10:$D$135)),"")</f>
        <v>0</v>
      </c>
      <c r="I118" s="154" cm="1">
        <f t="array" ref="I118">IFERROR(_xlfn._xlws.FILTER(Kopsavilkums!$Q$10:$Q$135,(A118=Kopsavilkums!$A$10:$A$135)*(B118=Kopsavilkums!$B$10:$B$135)*(D118=Kopsavilkums!$D$10:$D$135)),"")</f>
        <v>0</v>
      </c>
      <c r="J118" s="155" cm="1">
        <f t="array" aca="1" ref="J118" ca="1">IF(SUM(I$9:I$500)=0,0,IF(H118=0,COUNTIFS(H:H,"A")+2,IFERROR(_xlfn._xlws.FILTER(Kopsavilkums!$R$10:$R$135,(A118=Kopsavilkums!$A$10:$A$135)*(B118=Kopsavilkums!$B$10:$B$135)*(D118=Kopsavilkums!$D$10:$D$135)),"")))</f>
        <v>0</v>
      </c>
      <c r="K118" s="156">
        <f t="shared" si="9"/>
        <v>0</v>
      </c>
      <c r="L118" s="271">
        <f t="shared" ca="1" si="10"/>
        <v>0</v>
      </c>
      <c r="M118" s="68" t="str">
        <f t="shared" ca="1" si="11"/>
        <v/>
      </c>
    </row>
    <row r="119" spans="1:13" ht="12.75" customHeight="1" x14ac:dyDescent="0.15">
      <c r="A119" s="164">
        <f>Kopsavilkums!A33</f>
        <v>4</v>
      </c>
      <c r="B119" s="164">
        <f>Kopsavilkums!B33</f>
        <v>6</v>
      </c>
      <c r="C119" s="163" t="str" cm="1">
        <f t="array" ref="C119">IFERROR(_xlfn.UNIQUE(_xlfn._xlws.FILTER(Kopsavilkums!$C$10:$C$135,(A119=Kopsavilkums!$A$10:$A$135))),"")</f>
        <v>C.Albula1/Alūksne</v>
      </c>
      <c r="D119" s="153" cm="1">
        <f t="array" ref="D119">IFERROR(_xlfn._xlws.FILTER(Kopsavilkums!$D$10:$D$135,(A119=Kopsavilkums!$A$10:$A$135)*(B119=Kopsavilkums!$B$10:$B$135)),"")</f>
        <v>0</v>
      </c>
      <c r="E119" s="108" cm="1">
        <f t="array" ref="E119">IFERROR(_xlfn._xlws.FILTER(Kopsavilkums!$M$10:$M$135,(A119=Kopsavilkums!$A$10:$A$135)*(B119=Kopsavilkums!$B$10:$B$135)*(D119=Kopsavilkums!$D$10:$D$135)),"")</f>
        <v>0</v>
      </c>
      <c r="F119" s="154" cm="1">
        <f t="array" ref="F119">IFERROR(_xlfn._xlws.FILTER(Kopsavilkums!$N$10:$N$135,(A119=Kopsavilkums!$A$10:$A$135)*(B119=Kopsavilkums!$B$10:$B$135)*(D119=Kopsavilkums!$D$10:$D$135)),"")</f>
        <v>0</v>
      </c>
      <c r="G119" s="155" cm="1">
        <f t="array" aca="1" ref="G119" ca="1">IF(SUM(F$9:F$500)=0,0,IF(E119=0,COUNTIFS(E:E,"A")+2,IFERROR(_xlfn._xlws.FILTER(Kopsavilkums!$O$10:$O$135,(A119=Kopsavilkums!$A$10:$A$135)*(B119=Kopsavilkums!$B$10:$B$135)*(D119=Kopsavilkums!$D$10:$D$135)),"")))</f>
        <v>0</v>
      </c>
      <c r="H119" s="109" cm="1">
        <f t="array" ref="H119">IFERROR(_xlfn._xlws.FILTER(Kopsavilkums!$P$10:$P$135,(A119=Kopsavilkums!$A$10:$A$135)*(B119=Kopsavilkums!$B$10:$B$135)*(D119=Kopsavilkums!$D$10:$D$135)),"")</f>
        <v>0</v>
      </c>
      <c r="I119" s="154" cm="1">
        <f t="array" ref="I119">IFERROR(_xlfn._xlws.FILTER(Kopsavilkums!$Q$10:$Q$135,(A119=Kopsavilkums!$A$10:$A$135)*(B119=Kopsavilkums!$B$10:$B$135)*(D119=Kopsavilkums!$D$10:$D$135)),"")</f>
        <v>0</v>
      </c>
      <c r="J119" s="155" cm="1">
        <f t="array" aca="1" ref="J119" ca="1">IF(SUM(I$9:I$500)=0,0,IF(H119=0,COUNTIFS(H:H,"A")+2,IFERROR(_xlfn._xlws.FILTER(Kopsavilkums!$R$10:$R$135,(A119=Kopsavilkums!$A$10:$A$135)*(B119=Kopsavilkums!$B$10:$B$135)*(D119=Kopsavilkums!$D$10:$D$135)),"")))</f>
        <v>0</v>
      </c>
      <c r="K119" s="156">
        <f t="shared" si="9"/>
        <v>0</v>
      </c>
      <c r="L119" s="271">
        <f t="shared" ca="1" si="10"/>
        <v>0</v>
      </c>
      <c r="M119" s="68" t="str">
        <f t="shared" ca="1" si="11"/>
        <v/>
      </c>
    </row>
    <row r="120" spans="1:13" ht="12.75" customHeight="1" x14ac:dyDescent="0.15">
      <c r="A120" s="164">
        <f>Kopsavilkums!A92</f>
        <v>0</v>
      </c>
      <c r="B120" s="164">
        <f>Kopsavilkums!B92</f>
        <v>0</v>
      </c>
      <c r="C120" s="163" cm="1">
        <f t="array" ref="C120">IFERROR(_xlfn.UNIQUE(_xlfn._xlws.FILTER(Kopsavilkums!$C$10:$C$135,(A120=Kopsavilkums!$A$10:$A$135))),"")</f>
        <v>0</v>
      </c>
      <c r="D120" s="153" t="e" cm="1" vm="1">
        <f t="array" aca="1" ref="D120" ca="1">IFERROR(_xlfn._xlws.FILTER(Kopsavilkums!$D$10:$D$135,(A120=Kopsavilkums!$A$10:$A$135)*(B120=Kopsavilkums!$B$10:$B$135)),"")</f>
        <v>#VALUE!</v>
      </c>
      <c r="E120" s="108" t="str" cm="1">
        <f t="array" aca="1" ref="E120" ca="1">IFERROR(_xlfn._xlws.FILTER(Kopsavilkums!$M$10:$M$135,(A120=Kopsavilkums!$A$10:$A$135)*(B120=Kopsavilkums!$B$10:$B$135)*(D120=Kopsavilkums!$D$10:$D$135)),"")</f>
        <v/>
      </c>
      <c r="F120" s="154" t="str" cm="1">
        <f t="array" aca="1" ref="F120" ca="1">IFERROR(_xlfn._xlws.FILTER(Kopsavilkums!$N$10:$N$135,(A120=Kopsavilkums!$A$10:$A$135)*(B120=Kopsavilkums!$B$10:$B$135)*(D120=Kopsavilkums!$D$10:$D$135)),"")</f>
        <v/>
      </c>
      <c r="G120" s="155" cm="1">
        <f t="array" aca="1" ref="G120" ca="1">IF(SUM(F$9:F$500)=0,0,IF(E120=0,COUNTIFS(E:E,"A")+2,IFERROR(_xlfn._xlws.FILTER(Kopsavilkums!$O$10:$O$135,(A120=Kopsavilkums!$A$10:$A$135)*(B120=Kopsavilkums!$B$10:$B$135)*(D120=Kopsavilkums!$D$10:$D$135)),"")))</f>
        <v>0</v>
      </c>
      <c r="H120" s="109" t="str" cm="1">
        <f t="array" aca="1" ref="H120" ca="1">IFERROR(_xlfn._xlws.FILTER(Kopsavilkums!$P$10:$P$135,(A120=Kopsavilkums!$A$10:$A$135)*(B120=Kopsavilkums!$B$10:$B$135)*(D120=Kopsavilkums!$D$10:$D$135)),"")</f>
        <v/>
      </c>
      <c r="I120" s="154" t="str" cm="1">
        <f t="array" aca="1" ref="I120" ca="1">IFERROR(_xlfn._xlws.FILTER(Kopsavilkums!$Q$10:$Q$135,(A120=Kopsavilkums!$A$10:$A$135)*(B120=Kopsavilkums!$B$10:$B$135)*(D120=Kopsavilkums!$D$10:$D$135)),"")</f>
        <v/>
      </c>
      <c r="J120" s="155" cm="1">
        <f t="array" aca="1" ref="J120" ca="1">IF(SUM(I$9:I$500)=0,0,IF(H120=0,COUNTIFS(H:H,"A")+2,IFERROR(_xlfn._xlws.FILTER(Kopsavilkums!$R$10:$R$135,(A120=Kopsavilkums!$A$10:$A$135)*(B120=Kopsavilkums!$B$10:$B$135)*(D120=Kopsavilkums!$D$10:$D$135)),"")))</f>
        <v>0</v>
      </c>
      <c r="K120" s="156">
        <f t="shared" ca="1" si="9"/>
        <v>0</v>
      </c>
      <c r="L120" s="271">
        <f t="shared" ca="1" si="10"/>
        <v>0</v>
      </c>
      <c r="M120" s="68" t="str">
        <f t="shared" ca="1" si="11"/>
        <v/>
      </c>
    </row>
    <row r="121" spans="1:13" ht="12.75" customHeight="1" x14ac:dyDescent="0.15">
      <c r="A121" s="164">
        <f>Kopsavilkums!A93</f>
        <v>0</v>
      </c>
      <c r="B121" s="164">
        <f>Kopsavilkums!B93</f>
        <v>0</v>
      </c>
      <c r="C121" s="163" cm="1">
        <f t="array" ref="C121">IFERROR(_xlfn.UNIQUE(_xlfn._xlws.FILTER(Kopsavilkums!$C$10:$C$135,(A121=Kopsavilkums!$A$10:$A$135))),"")</f>
        <v>0</v>
      </c>
      <c r="D121" s="153" t="e" cm="1" vm="1">
        <f t="array" aca="1" ref="D121" ca="1">IFERROR(_xlfn._xlws.FILTER(Kopsavilkums!$D$10:$D$135,(A121=Kopsavilkums!$A$10:$A$135)*(B121=Kopsavilkums!$B$10:$B$135)),"")</f>
        <v>#VALUE!</v>
      </c>
      <c r="E121" s="108" t="str" cm="1">
        <f t="array" aca="1" ref="E121" ca="1">IFERROR(_xlfn._xlws.FILTER(Kopsavilkums!$M$10:$M$135,(A121=Kopsavilkums!$A$10:$A$135)*(B121=Kopsavilkums!$B$10:$B$135)*(D121=Kopsavilkums!$D$10:$D$135)),"")</f>
        <v/>
      </c>
      <c r="F121" s="154" t="str" cm="1">
        <f t="array" aca="1" ref="F121" ca="1">IFERROR(_xlfn._xlws.FILTER(Kopsavilkums!$N$10:$N$135,(A121=Kopsavilkums!$A$10:$A$135)*(B121=Kopsavilkums!$B$10:$B$135)*(D121=Kopsavilkums!$D$10:$D$135)),"")</f>
        <v/>
      </c>
      <c r="G121" s="155" cm="1">
        <f t="array" aca="1" ref="G121" ca="1">IF(SUM(F$9:F$500)=0,0,IF(E121=0,COUNTIFS(E:E,"A")+2,IFERROR(_xlfn._xlws.FILTER(Kopsavilkums!$O$10:$O$135,(A121=Kopsavilkums!$A$10:$A$135)*(B121=Kopsavilkums!$B$10:$B$135)*(D121=Kopsavilkums!$D$10:$D$135)),"")))</f>
        <v>0</v>
      </c>
      <c r="H121" s="109" t="str" cm="1">
        <f t="array" aca="1" ref="H121" ca="1">IFERROR(_xlfn._xlws.FILTER(Kopsavilkums!$P$10:$P$135,(A121=Kopsavilkums!$A$10:$A$135)*(B121=Kopsavilkums!$B$10:$B$135)*(D121=Kopsavilkums!$D$10:$D$135)),"")</f>
        <v/>
      </c>
      <c r="I121" s="154" t="str" cm="1">
        <f t="array" aca="1" ref="I121" ca="1">IFERROR(_xlfn._xlws.FILTER(Kopsavilkums!$Q$10:$Q$135,(A121=Kopsavilkums!$A$10:$A$135)*(B121=Kopsavilkums!$B$10:$B$135)*(D121=Kopsavilkums!$D$10:$D$135)),"")</f>
        <v/>
      </c>
      <c r="J121" s="155" cm="1">
        <f t="array" aca="1" ref="J121" ca="1">IF(SUM(I$9:I$500)=0,0,IF(H121=0,COUNTIFS(H:H,"A")+2,IFERROR(_xlfn._xlws.FILTER(Kopsavilkums!$R$10:$R$135,(A121=Kopsavilkums!$A$10:$A$135)*(B121=Kopsavilkums!$B$10:$B$135)*(D121=Kopsavilkums!$D$10:$D$135)),"")))</f>
        <v>0</v>
      </c>
      <c r="K121" s="156">
        <f t="shared" ca="1" si="9"/>
        <v>0</v>
      </c>
      <c r="L121" s="271">
        <f t="shared" ca="1" si="10"/>
        <v>0</v>
      </c>
      <c r="M121" s="68" t="str">
        <f t="shared" ca="1" si="11"/>
        <v/>
      </c>
    </row>
    <row r="122" spans="1:13" ht="12.75" customHeight="1" x14ac:dyDescent="0.15">
      <c r="A122" s="164">
        <f>Kopsavilkums!A38</f>
        <v>5</v>
      </c>
      <c r="B122" s="164">
        <f>Kopsavilkums!B38</f>
        <v>5</v>
      </c>
      <c r="C122" s="163" t="str" cm="1">
        <f t="array" ref="C122">IFERROR(_xlfn.UNIQUE(_xlfn._xlws.FILTER(Kopsavilkums!$C$10:$C$135,(A122=Kopsavilkums!$A$10:$A$135))),"")</f>
        <v>NGT Jēkabpils</v>
      </c>
      <c r="D122" s="153" cm="1">
        <f t="array" ref="D122">IFERROR(_xlfn._xlws.FILTER(Kopsavilkums!$D$10:$D$135,(A122=Kopsavilkums!$A$10:$A$135)*(B122=Kopsavilkums!$B$10:$B$135)),"")</f>
        <v>0</v>
      </c>
      <c r="E122" s="108" cm="1">
        <f t="array" ref="E122">IFERROR(_xlfn._xlws.FILTER(Kopsavilkums!$M$10:$M$135,(A122=Kopsavilkums!$A$10:$A$135)*(B122=Kopsavilkums!$B$10:$B$135)*(D122=Kopsavilkums!$D$10:$D$135)),"")</f>
        <v>0</v>
      </c>
      <c r="F122" s="154" cm="1">
        <f t="array" ref="F122">IFERROR(_xlfn._xlws.FILTER(Kopsavilkums!$N$10:$N$135,(A122=Kopsavilkums!$A$10:$A$135)*(B122=Kopsavilkums!$B$10:$B$135)*(D122=Kopsavilkums!$D$10:$D$135)),"")</f>
        <v>0</v>
      </c>
      <c r="G122" s="155" cm="1">
        <f t="array" aca="1" ref="G122" ca="1">IF(SUM(F$9:F$500)=0,0,IF(E122=0,COUNTIFS(E:E,"A")+2,IFERROR(_xlfn._xlws.FILTER(Kopsavilkums!$O$10:$O$135,(A122=Kopsavilkums!$A$10:$A$135)*(B122=Kopsavilkums!$B$10:$B$135)*(D122=Kopsavilkums!$D$10:$D$135)),"")))</f>
        <v>0</v>
      </c>
      <c r="H122" s="109" cm="1">
        <f t="array" ref="H122">IFERROR(_xlfn._xlws.FILTER(Kopsavilkums!$P$10:$P$135,(A122=Kopsavilkums!$A$10:$A$135)*(B122=Kopsavilkums!$B$10:$B$135)*(D122=Kopsavilkums!$D$10:$D$135)),"")</f>
        <v>0</v>
      </c>
      <c r="I122" s="154" cm="1">
        <f t="array" ref="I122">IFERROR(_xlfn._xlws.FILTER(Kopsavilkums!$Q$10:$Q$135,(A122=Kopsavilkums!$A$10:$A$135)*(B122=Kopsavilkums!$B$10:$B$135)*(D122=Kopsavilkums!$D$10:$D$135)),"")</f>
        <v>0</v>
      </c>
      <c r="J122" s="155" cm="1">
        <f t="array" aca="1" ref="J122" ca="1">IF(SUM(I$9:I$500)=0,0,IF(H122=0,COUNTIFS(H:H,"A")+2,IFERROR(_xlfn._xlws.FILTER(Kopsavilkums!$R$10:$R$135,(A122=Kopsavilkums!$A$10:$A$135)*(B122=Kopsavilkums!$B$10:$B$135)*(D122=Kopsavilkums!$D$10:$D$135)),"")))</f>
        <v>0</v>
      </c>
      <c r="K122" s="156">
        <f t="shared" si="9"/>
        <v>0</v>
      </c>
      <c r="L122" s="271">
        <f t="shared" ca="1" si="10"/>
        <v>0</v>
      </c>
      <c r="M122" s="68" t="str">
        <f t="shared" ca="1" si="11"/>
        <v/>
      </c>
    </row>
    <row r="123" spans="1:13" ht="12.75" customHeight="1" x14ac:dyDescent="0.15">
      <c r="A123" s="164">
        <f>Kopsavilkums!A39</f>
        <v>5</v>
      </c>
      <c r="B123" s="164">
        <f>Kopsavilkums!B39</f>
        <v>6</v>
      </c>
      <c r="C123" s="163" t="str" cm="1">
        <f t="array" ref="C123">IFERROR(_xlfn.UNIQUE(_xlfn._xlws.FILTER(Kopsavilkums!$C$10:$C$135,(A123=Kopsavilkums!$A$10:$A$135))),"")</f>
        <v>NGT Jēkabpils</v>
      </c>
      <c r="D123" s="153" cm="1">
        <f t="array" ref="D123">IFERROR(_xlfn._xlws.FILTER(Kopsavilkums!$D$10:$D$135,(A123=Kopsavilkums!$A$10:$A$135)*(B123=Kopsavilkums!$B$10:$B$135)),"")</f>
        <v>0</v>
      </c>
      <c r="E123" s="108" cm="1">
        <f t="array" ref="E123">IFERROR(_xlfn._xlws.FILTER(Kopsavilkums!$M$10:$M$135,(A123=Kopsavilkums!$A$10:$A$135)*(B123=Kopsavilkums!$B$10:$B$135)*(D123=Kopsavilkums!$D$10:$D$135)),"")</f>
        <v>0</v>
      </c>
      <c r="F123" s="154" cm="1">
        <f t="array" ref="F123">IFERROR(_xlfn._xlws.FILTER(Kopsavilkums!$N$10:$N$135,(A123=Kopsavilkums!$A$10:$A$135)*(B123=Kopsavilkums!$B$10:$B$135)*(D123=Kopsavilkums!$D$10:$D$135)),"")</f>
        <v>0</v>
      </c>
      <c r="G123" s="155" cm="1">
        <f t="array" aca="1" ref="G123" ca="1">IF(SUM(F$9:F$500)=0,0,IF(E123=0,COUNTIFS(E:E,"A")+2,IFERROR(_xlfn._xlws.FILTER(Kopsavilkums!$O$10:$O$135,(A123=Kopsavilkums!$A$10:$A$135)*(B123=Kopsavilkums!$B$10:$B$135)*(D123=Kopsavilkums!$D$10:$D$135)),"")))</f>
        <v>0</v>
      </c>
      <c r="H123" s="109" cm="1">
        <f t="array" ref="H123">IFERROR(_xlfn._xlws.FILTER(Kopsavilkums!$P$10:$P$135,(A123=Kopsavilkums!$A$10:$A$135)*(B123=Kopsavilkums!$B$10:$B$135)*(D123=Kopsavilkums!$D$10:$D$135)),"")</f>
        <v>0</v>
      </c>
      <c r="I123" s="154" cm="1">
        <f t="array" ref="I123">IFERROR(_xlfn._xlws.FILTER(Kopsavilkums!$Q$10:$Q$135,(A123=Kopsavilkums!$A$10:$A$135)*(B123=Kopsavilkums!$B$10:$B$135)*(D123=Kopsavilkums!$D$10:$D$135)),"")</f>
        <v>0</v>
      </c>
      <c r="J123" s="155" cm="1">
        <f t="array" aca="1" ref="J123" ca="1">IF(SUM(I$9:I$500)=0,0,IF(H123=0,COUNTIFS(H:H,"A")+2,IFERROR(_xlfn._xlws.FILTER(Kopsavilkums!$R$10:$R$135,(A123=Kopsavilkums!$A$10:$A$135)*(B123=Kopsavilkums!$B$10:$B$135)*(D123=Kopsavilkums!$D$10:$D$135)),"")))</f>
        <v>0</v>
      </c>
      <c r="K123" s="156">
        <f t="shared" si="9"/>
        <v>0</v>
      </c>
      <c r="L123" s="271">
        <f t="shared" ca="1" si="10"/>
        <v>0</v>
      </c>
      <c r="M123" s="68" t="str">
        <f t="shared" ca="1" si="11"/>
        <v/>
      </c>
    </row>
    <row r="124" spans="1:13" ht="12.75" customHeight="1" x14ac:dyDescent="0.15">
      <c r="A124" s="164">
        <f>Kopsavilkums!A42</f>
        <v>6</v>
      </c>
      <c r="B124" s="164">
        <f>Kopsavilkums!B42</f>
        <v>3</v>
      </c>
      <c r="C124" s="163" t="str" cm="1">
        <f t="array" ref="C124">IFERROR(_xlfn.UNIQUE(_xlfn._xlws.FILTER(Kopsavilkums!$C$10:$C$135,(A124=Kopsavilkums!$A$10:$A$135))),"")</f>
        <v>C.Albula2/Alūksne</v>
      </c>
      <c r="D124" s="153" t="str" cm="1">
        <f t="array" ref="D124">IFERROR(_xlfn._xlws.FILTER(Kopsavilkums!$D$10:$D$135,(A124=Kopsavilkums!$A$10:$A$135)*(B124=Kopsavilkums!$B$10:$B$135)),"")</f>
        <v>Roberts Pilips</v>
      </c>
      <c r="E124" s="108" cm="1">
        <f t="array" ref="E124">IFERROR(_xlfn._xlws.FILTER(Kopsavilkums!$M$10:$M$135,(A124=Kopsavilkums!$A$10:$A$135)*(B124=Kopsavilkums!$B$10:$B$135)*(D124=Kopsavilkums!$D$10:$D$135)),"")</f>
        <v>0</v>
      </c>
      <c r="F124" s="154" cm="1">
        <f t="array" ref="F124">IFERROR(_xlfn._xlws.FILTER(Kopsavilkums!$N$10:$N$135,(A124=Kopsavilkums!$A$10:$A$135)*(B124=Kopsavilkums!$B$10:$B$135)*(D124=Kopsavilkums!$D$10:$D$135)),"")</f>
        <v>0</v>
      </c>
      <c r="G124" s="155" cm="1">
        <f t="array" aca="1" ref="G124" ca="1">IF(SUM(F$9:F$500)=0,0,IF(E124=0,COUNTIFS(E:E,"A")+2,IFERROR(_xlfn._xlws.FILTER(Kopsavilkums!$O$10:$O$135,(A124=Kopsavilkums!$A$10:$A$135)*(B124=Kopsavilkums!$B$10:$B$135)*(D124=Kopsavilkums!$D$10:$D$135)),"")))</f>
        <v>0</v>
      </c>
      <c r="H124" s="109" cm="1">
        <f t="array" ref="H124">IFERROR(_xlfn._xlws.FILTER(Kopsavilkums!$P$10:$P$135,(A124=Kopsavilkums!$A$10:$A$135)*(B124=Kopsavilkums!$B$10:$B$135)*(D124=Kopsavilkums!$D$10:$D$135)),"")</f>
        <v>0</v>
      </c>
      <c r="I124" s="154" cm="1">
        <f t="array" ref="I124">IFERROR(_xlfn._xlws.FILTER(Kopsavilkums!$Q$10:$Q$135,(A124=Kopsavilkums!$A$10:$A$135)*(B124=Kopsavilkums!$B$10:$B$135)*(D124=Kopsavilkums!$D$10:$D$135)),"")</f>
        <v>0</v>
      </c>
      <c r="J124" s="155" cm="1">
        <f t="array" aca="1" ref="J124" ca="1">IF(SUM(I$9:I$500)=0,0,IF(H124=0,COUNTIFS(H:H,"A")+2,IFERROR(_xlfn._xlws.FILTER(Kopsavilkums!$R$10:$R$135,(A124=Kopsavilkums!$A$10:$A$135)*(B124=Kopsavilkums!$B$10:$B$135)*(D124=Kopsavilkums!$D$10:$D$135)),"")))</f>
        <v>0</v>
      </c>
      <c r="K124" s="156">
        <f t="shared" si="9"/>
        <v>0</v>
      </c>
      <c r="L124" s="271">
        <f t="shared" ca="1" si="10"/>
        <v>0</v>
      </c>
      <c r="M124" s="68" t="str">
        <f t="shared" ca="1" si="11"/>
        <v/>
      </c>
    </row>
    <row r="125" spans="1:13" ht="12.75" customHeight="1" x14ac:dyDescent="0.15">
      <c r="A125" s="164">
        <f>Kopsavilkums!A45</f>
        <v>6</v>
      </c>
      <c r="B125" s="164">
        <f>Kopsavilkums!B45</f>
        <v>6</v>
      </c>
      <c r="C125" s="163" t="str" cm="1">
        <f t="array" ref="C125">IFERROR(_xlfn.UNIQUE(_xlfn._xlws.FILTER(Kopsavilkums!$C$10:$C$135,(A125=Kopsavilkums!$A$10:$A$135))),"")</f>
        <v>C.Albula2/Alūksne</v>
      </c>
      <c r="D125" s="153" cm="1">
        <f t="array" ref="D125">IFERROR(_xlfn._xlws.FILTER(Kopsavilkums!$D$10:$D$135,(A125=Kopsavilkums!$A$10:$A$135)*(B125=Kopsavilkums!$B$10:$B$135)),"")</f>
        <v>0</v>
      </c>
      <c r="E125" s="108" cm="1">
        <f t="array" ref="E125">IFERROR(_xlfn._xlws.FILTER(Kopsavilkums!$M$10:$M$135,(A125=Kopsavilkums!$A$10:$A$135)*(B125=Kopsavilkums!$B$10:$B$135)*(D125=Kopsavilkums!$D$10:$D$135)),"")</f>
        <v>0</v>
      </c>
      <c r="F125" s="154" cm="1">
        <f t="array" ref="F125">IFERROR(_xlfn._xlws.FILTER(Kopsavilkums!$N$10:$N$135,(A125=Kopsavilkums!$A$10:$A$135)*(B125=Kopsavilkums!$B$10:$B$135)*(D125=Kopsavilkums!$D$10:$D$135)),"")</f>
        <v>0</v>
      </c>
      <c r="G125" s="155" cm="1">
        <f t="array" aca="1" ref="G125" ca="1">IF(SUM(F$9:F$500)=0,0,IF(E125=0,COUNTIFS(E:E,"A")+2,IFERROR(_xlfn._xlws.FILTER(Kopsavilkums!$O$10:$O$135,(A125=Kopsavilkums!$A$10:$A$135)*(B125=Kopsavilkums!$B$10:$B$135)*(D125=Kopsavilkums!$D$10:$D$135)),"")))</f>
        <v>0</v>
      </c>
      <c r="H125" s="109" cm="1">
        <f t="array" ref="H125">IFERROR(_xlfn._xlws.FILTER(Kopsavilkums!$P$10:$P$135,(A125=Kopsavilkums!$A$10:$A$135)*(B125=Kopsavilkums!$B$10:$B$135)*(D125=Kopsavilkums!$D$10:$D$135)),"")</f>
        <v>0</v>
      </c>
      <c r="I125" s="154" cm="1">
        <f t="array" ref="I125">IFERROR(_xlfn._xlws.FILTER(Kopsavilkums!$Q$10:$Q$135,(A125=Kopsavilkums!$A$10:$A$135)*(B125=Kopsavilkums!$B$10:$B$135)*(D125=Kopsavilkums!$D$10:$D$135)),"")</f>
        <v>0</v>
      </c>
      <c r="J125" s="155" cm="1">
        <f t="array" aca="1" ref="J125" ca="1">IF(SUM(I$9:I$500)=0,0,IF(H125=0,COUNTIFS(H:H,"A")+2,IFERROR(_xlfn._xlws.FILTER(Kopsavilkums!$R$10:$R$135,(A125=Kopsavilkums!$A$10:$A$135)*(B125=Kopsavilkums!$B$10:$B$135)*(D125=Kopsavilkums!$D$10:$D$135)),"")))</f>
        <v>0</v>
      </c>
      <c r="K125" s="156">
        <f t="shared" si="9"/>
        <v>0</v>
      </c>
      <c r="L125" s="271">
        <f t="shared" ca="1" si="10"/>
        <v>0</v>
      </c>
      <c r="M125" s="68" t="str">
        <f t="shared" ca="1" si="11"/>
        <v/>
      </c>
    </row>
    <row r="126" spans="1:13" ht="12.75" customHeight="1" x14ac:dyDescent="0.15">
      <c r="A126" s="164">
        <f>Kopsavilkums!A104</f>
        <v>0</v>
      </c>
      <c r="B126" s="164">
        <f>Kopsavilkums!B104</f>
        <v>0</v>
      </c>
      <c r="C126" s="163" cm="1">
        <f t="array" ref="C126">IFERROR(_xlfn.UNIQUE(_xlfn._xlws.FILTER(Kopsavilkums!$C$10:$C$135,(A126=Kopsavilkums!$A$10:$A$135))),"")</f>
        <v>0</v>
      </c>
      <c r="D126" s="153" t="e" cm="1" vm="1">
        <f t="array" aca="1" ref="D126" ca="1">IFERROR(_xlfn._xlws.FILTER(Kopsavilkums!$D$10:$D$135,(A126=Kopsavilkums!$A$10:$A$135)*(B126=Kopsavilkums!$B$10:$B$135)),"")</f>
        <v>#VALUE!</v>
      </c>
      <c r="E126" s="108" t="str" cm="1">
        <f t="array" aca="1" ref="E126" ca="1">IFERROR(_xlfn._xlws.FILTER(Kopsavilkums!$M$10:$M$135,(A126=Kopsavilkums!$A$10:$A$135)*(B126=Kopsavilkums!$B$10:$B$135)*(D126=Kopsavilkums!$D$10:$D$135)),"")</f>
        <v/>
      </c>
      <c r="F126" s="154" t="str" cm="1">
        <f t="array" aca="1" ref="F126" ca="1">IFERROR(_xlfn._xlws.FILTER(Kopsavilkums!$N$10:$N$135,(A126=Kopsavilkums!$A$10:$A$135)*(B126=Kopsavilkums!$B$10:$B$135)*(D126=Kopsavilkums!$D$10:$D$135)),"")</f>
        <v/>
      </c>
      <c r="G126" s="155" cm="1">
        <f t="array" aca="1" ref="G126" ca="1">IF(SUM(F$9:F$500)=0,0,IF(E126=0,COUNTIFS(E:E,"A")+2,IFERROR(_xlfn._xlws.FILTER(Kopsavilkums!$O$10:$O$135,(A126=Kopsavilkums!$A$10:$A$135)*(B126=Kopsavilkums!$B$10:$B$135)*(D126=Kopsavilkums!$D$10:$D$135)),"")))</f>
        <v>0</v>
      </c>
      <c r="H126" s="109" t="str" cm="1">
        <f t="array" aca="1" ref="H126" ca="1">IFERROR(_xlfn._xlws.FILTER(Kopsavilkums!$P$10:$P$135,(A126=Kopsavilkums!$A$10:$A$135)*(B126=Kopsavilkums!$B$10:$B$135)*(D126=Kopsavilkums!$D$10:$D$135)),"")</f>
        <v/>
      </c>
      <c r="I126" s="154" t="str" cm="1">
        <f t="array" aca="1" ref="I126" ca="1">IFERROR(_xlfn._xlws.FILTER(Kopsavilkums!$Q$10:$Q$135,(A126=Kopsavilkums!$A$10:$A$135)*(B126=Kopsavilkums!$B$10:$B$135)*(D126=Kopsavilkums!$D$10:$D$135)),"")</f>
        <v/>
      </c>
      <c r="J126" s="155" cm="1">
        <f t="array" aca="1" ref="J126" ca="1">IF(SUM(I$9:I$500)=0,0,IF(H126=0,COUNTIFS(H:H,"A")+2,IFERROR(_xlfn._xlws.FILTER(Kopsavilkums!$R$10:$R$135,(A126=Kopsavilkums!$A$10:$A$135)*(B126=Kopsavilkums!$B$10:$B$135)*(D126=Kopsavilkums!$D$10:$D$135)),"")))</f>
        <v>0</v>
      </c>
      <c r="K126" s="156">
        <f t="shared" ca="1" si="9"/>
        <v>0</v>
      </c>
      <c r="L126" s="271">
        <f t="shared" ca="1" si="10"/>
        <v>0</v>
      </c>
      <c r="M126" s="68" t="str">
        <f t="shared" ca="1" si="11"/>
        <v/>
      </c>
    </row>
    <row r="127" spans="1:13" ht="12.75" customHeight="1" x14ac:dyDescent="0.15">
      <c r="A127" s="164">
        <f>Kopsavilkums!A105</f>
        <v>0</v>
      </c>
      <c r="B127" s="164">
        <f>Kopsavilkums!B105</f>
        <v>0</v>
      </c>
      <c r="C127" s="163" cm="1">
        <f t="array" ref="C127">IFERROR(_xlfn.UNIQUE(_xlfn._xlws.FILTER(Kopsavilkums!$C$10:$C$135,(A127=Kopsavilkums!$A$10:$A$135))),"")</f>
        <v>0</v>
      </c>
      <c r="D127" s="153" t="e" cm="1" vm="1">
        <f t="array" aca="1" ref="D127" ca="1">IFERROR(_xlfn._xlws.FILTER(Kopsavilkums!$D$10:$D$135,(A127=Kopsavilkums!$A$10:$A$135)*(B127=Kopsavilkums!$B$10:$B$135)),"")</f>
        <v>#VALUE!</v>
      </c>
      <c r="E127" s="108" t="str" cm="1">
        <f t="array" aca="1" ref="E127" ca="1">IFERROR(_xlfn._xlws.FILTER(Kopsavilkums!$M$10:$M$135,(A127=Kopsavilkums!$A$10:$A$135)*(B127=Kopsavilkums!$B$10:$B$135)*(D127=Kopsavilkums!$D$10:$D$135)),"")</f>
        <v/>
      </c>
      <c r="F127" s="154" t="str" cm="1">
        <f t="array" aca="1" ref="F127" ca="1">IFERROR(_xlfn._xlws.FILTER(Kopsavilkums!$N$10:$N$135,(A127=Kopsavilkums!$A$10:$A$135)*(B127=Kopsavilkums!$B$10:$B$135)*(D127=Kopsavilkums!$D$10:$D$135)),"")</f>
        <v/>
      </c>
      <c r="G127" s="155" cm="1">
        <f t="array" aca="1" ref="G127" ca="1">IF(SUM(F$9:F$500)=0,0,IF(E127=0,COUNTIFS(E:E,"A")+2,IFERROR(_xlfn._xlws.FILTER(Kopsavilkums!$O$10:$O$135,(A127=Kopsavilkums!$A$10:$A$135)*(B127=Kopsavilkums!$B$10:$B$135)*(D127=Kopsavilkums!$D$10:$D$135)),"")))</f>
        <v>0</v>
      </c>
      <c r="H127" s="109" t="str" cm="1">
        <f t="array" aca="1" ref="H127" ca="1">IFERROR(_xlfn._xlws.FILTER(Kopsavilkums!$P$10:$P$135,(A127=Kopsavilkums!$A$10:$A$135)*(B127=Kopsavilkums!$B$10:$B$135)*(D127=Kopsavilkums!$D$10:$D$135)),"")</f>
        <v/>
      </c>
      <c r="I127" s="154" t="str" cm="1">
        <f t="array" aca="1" ref="I127" ca="1">IFERROR(_xlfn._xlws.FILTER(Kopsavilkums!$Q$10:$Q$135,(A127=Kopsavilkums!$A$10:$A$135)*(B127=Kopsavilkums!$B$10:$B$135)*(D127=Kopsavilkums!$D$10:$D$135)),"")</f>
        <v/>
      </c>
      <c r="J127" s="155" cm="1">
        <f t="array" aca="1" ref="J127" ca="1">IF(SUM(I$9:I$500)=0,0,IF(H127=0,COUNTIFS(H:H,"A")+2,IFERROR(_xlfn._xlws.FILTER(Kopsavilkums!$R$10:$R$135,(A127=Kopsavilkums!$A$10:$A$135)*(B127=Kopsavilkums!$B$10:$B$135)*(D127=Kopsavilkums!$D$10:$D$135)),"")))</f>
        <v>0</v>
      </c>
      <c r="K127" s="156">
        <f t="shared" ca="1" si="9"/>
        <v>0</v>
      </c>
      <c r="L127" s="271">
        <f t="shared" ca="1" si="10"/>
        <v>0</v>
      </c>
      <c r="M127" s="68" t="str">
        <f t="shared" ca="1" si="11"/>
        <v/>
      </c>
    </row>
    <row r="128" spans="1:13" ht="12.75" customHeight="1" x14ac:dyDescent="0.15">
      <c r="A128" s="164">
        <f>Kopsavilkums!A80</f>
        <v>0</v>
      </c>
      <c r="B128" s="164">
        <f>Kopsavilkums!B80</f>
        <v>0</v>
      </c>
      <c r="C128" s="163" cm="1">
        <f t="array" ref="C128">IFERROR(_xlfn.UNIQUE(_xlfn._xlws.FILTER(Kopsavilkums!$C$10:$C$135,(A128=Kopsavilkums!$A$10:$A$135))),"")</f>
        <v>0</v>
      </c>
      <c r="D128" s="153" t="e" cm="1" vm="1">
        <f t="array" aca="1" ref="D128" ca="1">IFERROR(_xlfn._xlws.FILTER(Kopsavilkums!$D$10:$D$135,(A128=Kopsavilkums!$A$10:$A$135)*(B128=Kopsavilkums!$B$10:$B$135)),"")</f>
        <v>#VALUE!</v>
      </c>
      <c r="E128" s="108" t="str" cm="1">
        <f t="array" aca="1" ref="E128" ca="1">IFERROR(_xlfn._xlws.FILTER(Kopsavilkums!$M$10:$M$135,(A128=Kopsavilkums!$A$10:$A$135)*(B128=Kopsavilkums!$B$10:$B$135)*(D128=Kopsavilkums!$D$10:$D$135)),"")</f>
        <v/>
      </c>
      <c r="F128" s="154" t="str" cm="1">
        <f t="array" aca="1" ref="F128" ca="1">IFERROR(_xlfn._xlws.FILTER(Kopsavilkums!$N$10:$N$135,(A128=Kopsavilkums!$A$10:$A$135)*(B128=Kopsavilkums!$B$10:$B$135)*(D128=Kopsavilkums!$D$10:$D$135)),"")</f>
        <v/>
      </c>
      <c r="G128" s="155" cm="1">
        <f t="array" aca="1" ref="G128" ca="1">IF(SUM(F$9:F$500)=0,0,IF(E128=0,COUNTIFS(E:E,"A")+2,IFERROR(_xlfn._xlws.FILTER(Kopsavilkums!$O$10:$O$135,(A128=Kopsavilkums!$A$10:$A$135)*(B128=Kopsavilkums!$B$10:$B$135)*(D128=Kopsavilkums!$D$10:$D$135)),"")))</f>
        <v>0</v>
      </c>
      <c r="H128" s="109" t="str" cm="1">
        <f t="array" aca="1" ref="H128" ca="1">IFERROR(_xlfn._xlws.FILTER(Kopsavilkums!$P$10:$P$135,(A128=Kopsavilkums!$A$10:$A$135)*(B128=Kopsavilkums!$B$10:$B$135)*(D128=Kopsavilkums!$D$10:$D$135)),"")</f>
        <v/>
      </c>
      <c r="I128" s="154" t="str" cm="1">
        <f t="array" aca="1" ref="I128" ca="1">IFERROR(_xlfn._xlws.FILTER(Kopsavilkums!$Q$10:$Q$135,(A128=Kopsavilkums!$A$10:$A$135)*(B128=Kopsavilkums!$B$10:$B$135)*(D128=Kopsavilkums!$D$10:$D$135)),"")</f>
        <v/>
      </c>
      <c r="J128" s="155" cm="1">
        <f t="array" aca="1" ref="J128" ca="1">IF(SUM(I$9:I$500)=0,0,IF(H128=0,COUNTIFS(H:H,"A")+2,IFERROR(_xlfn._xlws.FILTER(Kopsavilkums!$R$10:$R$135,(A128=Kopsavilkums!$A$10:$A$135)*(B128=Kopsavilkums!$B$10:$B$135)*(D128=Kopsavilkums!$D$10:$D$135)),"")))</f>
        <v>0</v>
      </c>
      <c r="K128" s="156">
        <f t="shared" ca="1" si="9"/>
        <v>0</v>
      </c>
      <c r="L128" s="271">
        <f t="shared" ca="1" si="10"/>
        <v>0</v>
      </c>
      <c r="M128" s="68" t="str">
        <f t="shared" ca="1" si="11"/>
        <v/>
      </c>
    </row>
    <row r="129" spans="1:13" ht="12.75" customHeight="1" x14ac:dyDescent="0.15">
      <c r="A129" s="164">
        <f>Kopsavilkums!A81</f>
        <v>0</v>
      </c>
      <c r="B129" s="164">
        <f>Kopsavilkums!B81</f>
        <v>0</v>
      </c>
      <c r="C129" s="163" cm="1">
        <f t="array" ref="C129">IFERROR(_xlfn.UNIQUE(_xlfn._xlws.FILTER(Kopsavilkums!$C$10:$C$135,(A129=Kopsavilkums!$A$10:$A$135))),"")</f>
        <v>0</v>
      </c>
      <c r="D129" s="153" t="e" cm="1" vm="1">
        <f t="array" aca="1" ref="D129" ca="1">IFERROR(_xlfn._xlws.FILTER(Kopsavilkums!$D$10:$D$135,(A129=Kopsavilkums!$A$10:$A$135)*(B129=Kopsavilkums!$B$10:$B$135)),"")</f>
        <v>#VALUE!</v>
      </c>
      <c r="E129" s="108" t="str" cm="1">
        <f t="array" aca="1" ref="E129" ca="1">IFERROR(_xlfn._xlws.FILTER(Kopsavilkums!$M$10:$M$135,(A129=Kopsavilkums!$A$10:$A$135)*(B129=Kopsavilkums!$B$10:$B$135)*(D129=Kopsavilkums!$D$10:$D$135)),"")</f>
        <v/>
      </c>
      <c r="F129" s="154" t="str" cm="1">
        <f t="array" aca="1" ref="F129" ca="1">IFERROR(_xlfn._xlws.FILTER(Kopsavilkums!$N$10:$N$135,(A129=Kopsavilkums!$A$10:$A$135)*(B129=Kopsavilkums!$B$10:$B$135)*(D129=Kopsavilkums!$D$10:$D$135)),"")</f>
        <v/>
      </c>
      <c r="G129" s="155" cm="1">
        <f t="array" aca="1" ref="G129" ca="1">IF(SUM(F$9:F$500)=0,0,IF(E129=0,COUNTIFS(E:E,"A")+2,IFERROR(_xlfn._xlws.FILTER(Kopsavilkums!$O$10:$O$135,(A129=Kopsavilkums!$A$10:$A$135)*(B129=Kopsavilkums!$B$10:$B$135)*(D129=Kopsavilkums!$D$10:$D$135)),"")))</f>
        <v>0</v>
      </c>
      <c r="H129" s="109" t="str" cm="1">
        <f t="array" aca="1" ref="H129" ca="1">IFERROR(_xlfn._xlws.FILTER(Kopsavilkums!$P$10:$P$135,(A129=Kopsavilkums!$A$10:$A$135)*(B129=Kopsavilkums!$B$10:$B$135)*(D129=Kopsavilkums!$D$10:$D$135)),"")</f>
        <v/>
      </c>
      <c r="I129" s="154" t="str" cm="1">
        <f t="array" aca="1" ref="I129" ca="1">IFERROR(_xlfn._xlws.FILTER(Kopsavilkums!$Q$10:$Q$135,(A129=Kopsavilkums!$A$10:$A$135)*(B129=Kopsavilkums!$B$10:$B$135)*(D129=Kopsavilkums!$D$10:$D$135)),"")</f>
        <v/>
      </c>
      <c r="J129" s="155" cm="1">
        <f t="array" aca="1" ref="J129" ca="1">IF(SUM(I$9:I$500)=0,0,IF(H129=0,COUNTIFS(H:H,"A")+2,IFERROR(_xlfn._xlws.FILTER(Kopsavilkums!$R$10:$R$135,(A129=Kopsavilkums!$A$10:$A$135)*(B129=Kopsavilkums!$B$10:$B$135)*(D129=Kopsavilkums!$D$10:$D$135)),"")))</f>
        <v>0</v>
      </c>
      <c r="K129" s="156">
        <f t="shared" ca="1" si="9"/>
        <v>0</v>
      </c>
      <c r="L129" s="271">
        <f t="shared" ca="1" si="10"/>
        <v>0</v>
      </c>
      <c r="M129" s="68" t="str">
        <f t="shared" ca="1" si="11"/>
        <v/>
      </c>
    </row>
    <row r="130" spans="1:13" ht="12.75" customHeight="1" x14ac:dyDescent="0.15">
      <c r="A130" s="164">
        <f>Kopsavilkums!A110</f>
        <v>0</v>
      </c>
      <c r="B130" s="164">
        <f>Kopsavilkums!B110</f>
        <v>0</v>
      </c>
      <c r="C130" s="163" cm="1">
        <f t="array" ref="C130">IFERROR(_xlfn.UNIQUE(_xlfn._xlws.FILTER(Kopsavilkums!$C$10:$C$135,(A130=Kopsavilkums!$A$10:$A$135))),"")</f>
        <v>0</v>
      </c>
      <c r="D130" s="153" t="e" cm="1" vm="1">
        <f t="array" aca="1" ref="D130" ca="1">IFERROR(_xlfn._xlws.FILTER(Kopsavilkums!$D$10:$D$135,(A130=Kopsavilkums!$A$10:$A$135)*(B130=Kopsavilkums!$B$10:$B$135)),"")</f>
        <v>#VALUE!</v>
      </c>
      <c r="E130" s="108" t="str" cm="1">
        <f t="array" aca="1" ref="E130" ca="1">IFERROR(_xlfn._xlws.FILTER(Kopsavilkums!$M$10:$M$135,(A130=Kopsavilkums!$A$10:$A$135)*(B130=Kopsavilkums!$B$10:$B$135)*(D130=Kopsavilkums!$D$10:$D$135)),"")</f>
        <v/>
      </c>
      <c r="F130" s="154" t="str" cm="1">
        <f t="array" aca="1" ref="F130" ca="1">IFERROR(_xlfn._xlws.FILTER(Kopsavilkums!$N$10:$N$135,(A130=Kopsavilkums!$A$10:$A$135)*(B130=Kopsavilkums!$B$10:$B$135)*(D130=Kopsavilkums!$D$10:$D$135)),"")</f>
        <v/>
      </c>
      <c r="G130" s="155" cm="1">
        <f t="array" aca="1" ref="G130" ca="1">IF(SUM(F$9:F$500)=0,0,IF(E130=0,COUNTIFS(E:E,"A")+2,IFERROR(_xlfn._xlws.FILTER(Kopsavilkums!$O$10:$O$135,(A130=Kopsavilkums!$A$10:$A$135)*(B130=Kopsavilkums!$B$10:$B$135)*(D130=Kopsavilkums!$D$10:$D$135)),"")))</f>
        <v>0</v>
      </c>
      <c r="H130" s="109" t="str" cm="1">
        <f t="array" aca="1" ref="H130" ca="1">IFERROR(_xlfn._xlws.FILTER(Kopsavilkums!$P$10:$P$135,(A130=Kopsavilkums!$A$10:$A$135)*(B130=Kopsavilkums!$B$10:$B$135)*(D130=Kopsavilkums!$D$10:$D$135)),"")</f>
        <v/>
      </c>
      <c r="I130" s="154" t="str" cm="1">
        <f t="array" aca="1" ref="I130" ca="1">IFERROR(_xlfn._xlws.FILTER(Kopsavilkums!$Q$10:$Q$135,(A130=Kopsavilkums!$A$10:$A$135)*(B130=Kopsavilkums!$B$10:$B$135)*(D130=Kopsavilkums!$D$10:$D$135)),"")</f>
        <v/>
      </c>
      <c r="J130" s="155" cm="1">
        <f t="array" aca="1" ref="J130" ca="1">IF(SUM(I$9:I$500)=0,0,IF(H130=0,COUNTIFS(H:H,"A")+2,IFERROR(_xlfn._xlws.FILTER(Kopsavilkums!$R$10:$R$135,(A130=Kopsavilkums!$A$10:$A$135)*(B130=Kopsavilkums!$B$10:$B$135)*(D130=Kopsavilkums!$D$10:$D$135)),"")))</f>
        <v>0</v>
      </c>
      <c r="K130" s="156">
        <f t="shared" ca="1" si="9"/>
        <v>0</v>
      </c>
      <c r="L130" s="271">
        <f t="shared" ca="1" si="10"/>
        <v>0</v>
      </c>
      <c r="M130" s="68" t="str">
        <f t="shared" ca="1" si="11"/>
        <v/>
      </c>
    </row>
    <row r="131" spans="1:13" ht="12.75" customHeight="1" x14ac:dyDescent="0.15">
      <c r="A131" s="164">
        <f>Kopsavilkums!A111</f>
        <v>0</v>
      </c>
      <c r="B131" s="164">
        <f>Kopsavilkums!B111</f>
        <v>0</v>
      </c>
      <c r="C131" s="163" cm="1">
        <f t="array" ref="C131">IFERROR(_xlfn.UNIQUE(_xlfn._xlws.FILTER(Kopsavilkums!$C$10:$C$135,(A131=Kopsavilkums!$A$10:$A$135))),"")</f>
        <v>0</v>
      </c>
      <c r="D131" s="153" t="e" cm="1" vm="1">
        <f t="array" aca="1" ref="D131" ca="1">IFERROR(_xlfn._xlws.FILTER(Kopsavilkums!$D$10:$D$135,(A131=Kopsavilkums!$A$10:$A$135)*(B131=Kopsavilkums!$B$10:$B$135)),"")</f>
        <v>#VALUE!</v>
      </c>
      <c r="E131" s="108" t="str" cm="1">
        <f t="array" aca="1" ref="E131" ca="1">IFERROR(_xlfn._xlws.FILTER(Kopsavilkums!$M$10:$M$135,(A131=Kopsavilkums!$A$10:$A$135)*(B131=Kopsavilkums!$B$10:$B$135)*(D131=Kopsavilkums!$D$10:$D$135)),"")</f>
        <v/>
      </c>
      <c r="F131" s="154" t="str" cm="1">
        <f t="array" aca="1" ref="F131" ca="1">IFERROR(_xlfn._xlws.FILTER(Kopsavilkums!$N$10:$N$135,(A131=Kopsavilkums!$A$10:$A$135)*(B131=Kopsavilkums!$B$10:$B$135)*(D131=Kopsavilkums!$D$10:$D$135)),"")</f>
        <v/>
      </c>
      <c r="G131" s="155" cm="1">
        <f t="array" aca="1" ref="G131" ca="1">IF(SUM(F$9:F$500)=0,0,IF(E131=0,COUNTIFS(E:E,"A")+2,IFERROR(_xlfn._xlws.FILTER(Kopsavilkums!$O$10:$O$135,(A131=Kopsavilkums!$A$10:$A$135)*(B131=Kopsavilkums!$B$10:$B$135)*(D131=Kopsavilkums!$D$10:$D$135)),"")))</f>
        <v>0</v>
      </c>
      <c r="H131" s="109" t="str" cm="1">
        <f t="array" aca="1" ref="H131" ca="1">IFERROR(_xlfn._xlws.FILTER(Kopsavilkums!$P$10:$P$135,(A131=Kopsavilkums!$A$10:$A$135)*(B131=Kopsavilkums!$B$10:$B$135)*(D131=Kopsavilkums!$D$10:$D$135)),"")</f>
        <v/>
      </c>
      <c r="I131" s="154" t="str" cm="1">
        <f t="array" aca="1" ref="I131" ca="1">IFERROR(_xlfn._xlws.FILTER(Kopsavilkums!$Q$10:$Q$135,(A131=Kopsavilkums!$A$10:$A$135)*(B131=Kopsavilkums!$B$10:$B$135)*(D131=Kopsavilkums!$D$10:$D$135)),"")</f>
        <v/>
      </c>
      <c r="J131" s="155" cm="1">
        <f t="array" aca="1" ref="J131" ca="1">IF(SUM(I$9:I$500)=0,0,IF(H131=0,COUNTIFS(H:H,"A")+2,IFERROR(_xlfn._xlws.FILTER(Kopsavilkums!$R$10:$R$135,(A131=Kopsavilkums!$A$10:$A$135)*(B131=Kopsavilkums!$B$10:$B$135)*(D131=Kopsavilkums!$D$10:$D$135)),"")))</f>
        <v>0</v>
      </c>
      <c r="K131" s="156">
        <f t="shared" ca="1" si="9"/>
        <v>0</v>
      </c>
      <c r="L131" s="271">
        <f t="shared" ca="1" si="10"/>
        <v>0</v>
      </c>
      <c r="M131" s="68" t="str">
        <f t="shared" ca="1" si="11"/>
        <v/>
      </c>
    </row>
    <row r="132" spans="1:13" ht="12.75" customHeight="1" x14ac:dyDescent="0.15">
      <c r="A132" s="164">
        <f>Kopsavilkums!A98</f>
        <v>0</v>
      </c>
      <c r="B132" s="164">
        <f>Kopsavilkums!B98</f>
        <v>0</v>
      </c>
      <c r="C132" s="163" cm="1">
        <f t="array" ref="C132">IFERROR(_xlfn.UNIQUE(_xlfn._xlws.FILTER(Kopsavilkums!$C$10:$C$135,(A132=Kopsavilkums!$A$10:$A$135))),"")</f>
        <v>0</v>
      </c>
      <c r="D132" s="153" t="e" cm="1" vm="1">
        <f t="array" aca="1" ref="D132" ca="1">IFERROR(_xlfn._xlws.FILTER(Kopsavilkums!$D$10:$D$135,(A132=Kopsavilkums!$A$10:$A$135)*(B132=Kopsavilkums!$B$10:$B$135)),"")</f>
        <v>#VALUE!</v>
      </c>
      <c r="E132" s="108" t="str" cm="1">
        <f t="array" aca="1" ref="E132" ca="1">IFERROR(_xlfn._xlws.FILTER(Kopsavilkums!$M$10:$M$135,(A132=Kopsavilkums!$A$10:$A$135)*(B132=Kopsavilkums!$B$10:$B$135)*(D132=Kopsavilkums!$D$10:$D$135)),"")</f>
        <v/>
      </c>
      <c r="F132" s="154" t="str" cm="1">
        <f t="array" aca="1" ref="F132" ca="1">IFERROR(_xlfn._xlws.FILTER(Kopsavilkums!$N$10:$N$135,(A132=Kopsavilkums!$A$10:$A$135)*(B132=Kopsavilkums!$B$10:$B$135)*(D132=Kopsavilkums!$D$10:$D$135)),"")</f>
        <v/>
      </c>
      <c r="G132" s="155" cm="1">
        <f t="array" aca="1" ref="G132" ca="1">IF(SUM(F$9:F$500)=0,0,IF(E132=0,COUNTIFS(E:E,"A")+2,IFERROR(_xlfn._xlws.FILTER(Kopsavilkums!$O$10:$O$135,(A132=Kopsavilkums!$A$10:$A$135)*(B132=Kopsavilkums!$B$10:$B$135)*(D132=Kopsavilkums!$D$10:$D$135)),"")))</f>
        <v>0</v>
      </c>
      <c r="H132" s="109" t="str" cm="1">
        <f t="array" aca="1" ref="H132" ca="1">IFERROR(_xlfn._xlws.FILTER(Kopsavilkums!$P$10:$P$135,(A132=Kopsavilkums!$A$10:$A$135)*(B132=Kopsavilkums!$B$10:$B$135)*(D132=Kopsavilkums!$D$10:$D$135)),"")</f>
        <v/>
      </c>
      <c r="I132" s="154" t="str" cm="1">
        <f t="array" aca="1" ref="I132" ca="1">IFERROR(_xlfn._xlws.FILTER(Kopsavilkums!$Q$10:$Q$135,(A132=Kopsavilkums!$A$10:$A$135)*(B132=Kopsavilkums!$B$10:$B$135)*(D132=Kopsavilkums!$D$10:$D$135)),"")</f>
        <v/>
      </c>
      <c r="J132" s="155" cm="1">
        <f t="array" aca="1" ref="J132" ca="1">IF(SUM(I$9:I$500)=0,0,IF(H132=0,COUNTIFS(H:H,"A")+2,IFERROR(_xlfn._xlws.FILTER(Kopsavilkums!$R$10:$R$135,(A132=Kopsavilkums!$A$10:$A$135)*(B132=Kopsavilkums!$B$10:$B$135)*(D132=Kopsavilkums!$D$10:$D$135)),"")))</f>
        <v>0</v>
      </c>
      <c r="K132" s="156">
        <f t="shared" ca="1" si="9"/>
        <v>0</v>
      </c>
      <c r="L132" s="271">
        <f t="shared" ca="1" si="10"/>
        <v>0</v>
      </c>
      <c r="M132" s="68" t="str">
        <f t="shared" ca="1" si="11"/>
        <v/>
      </c>
    </row>
    <row r="133" spans="1:13" ht="12.75" customHeight="1" x14ac:dyDescent="0.15">
      <c r="A133" s="164">
        <f>Kopsavilkums!A99</f>
        <v>0</v>
      </c>
      <c r="B133" s="164">
        <f>Kopsavilkums!B99</f>
        <v>0</v>
      </c>
      <c r="C133" s="163" cm="1">
        <f t="array" ref="C133">IFERROR(_xlfn.UNIQUE(_xlfn._xlws.FILTER(Kopsavilkums!$C$10:$C$135,(A133=Kopsavilkums!$A$10:$A$135))),"")</f>
        <v>0</v>
      </c>
      <c r="D133" s="153" t="e" cm="1" vm="1">
        <f t="array" aca="1" ref="D133" ca="1">IFERROR(_xlfn._xlws.FILTER(Kopsavilkums!$D$10:$D$135,(A133=Kopsavilkums!$A$10:$A$135)*(B133=Kopsavilkums!$B$10:$B$135)),"")</f>
        <v>#VALUE!</v>
      </c>
      <c r="E133" s="108" t="str" cm="1">
        <f t="array" aca="1" ref="E133" ca="1">IFERROR(_xlfn._xlws.FILTER(Kopsavilkums!$M$10:$M$135,(A133=Kopsavilkums!$A$10:$A$135)*(B133=Kopsavilkums!$B$10:$B$135)*(D133=Kopsavilkums!$D$10:$D$135)),"")</f>
        <v/>
      </c>
      <c r="F133" s="154" t="str" cm="1">
        <f t="array" aca="1" ref="F133" ca="1">IFERROR(_xlfn._xlws.FILTER(Kopsavilkums!$N$10:$N$135,(A133=Kopsavilkums!$A$10:$A$135)*(B133=Kopsavilkums!$B$10:$B$135)*(D133=Kopsavilkums!$D$10:$D$135)),"")</f>
        <v/>
      </c>
      <c r="G133" s="155" cm="1">
        <f t="array" aca="1" ref="G133" ca="1">IF(SUM(F$9:F$500)=0,0,IF(E133=0,COUNTIFS(E:E,"A")+2,IFERROR(_xlfn._xlws.FILTER(Kopsavilkums!$O$10:$O$135,(A133=Kopsavilkums!$A$10:$A$135)*(B133=Kopsavilkums!$B$10:$B$135)*(D133=Kopsavilkums!$D$10:$D$135)),"")))</f>
        <v>0</v>
      </c>
      <c r="H133" s="109" t="str" cm="1">
        <f t="array" aca="1" ref="H133" ca="1">IFERROR(_xlfn._xlws.FILTER(Kopsavilkums!$P$10:$P$135,(A133=Kopsavilkums!$A$10:$A$135)*(B133=Kopsavilkums!$B$10:$B$135)*(D133=Kopsavilkums!$D$10:$D$135)),"")</f>
        <v/>
      </c>
      <c r="I133" s="154" t="str" cm="1">
        <f t="array" aca="1" ref="I133" ca="1">IFERROR(_xlfn._xlws.FILTER(Kopsavilkums!$Q$10:$Q$135,(A133=Kopsavilkums!$A$10:$A$135)*(B133=Kopsavilkums!$B$10:$B$135)*(D133=Kopsavilkums!$D$10:$D$135)),"")</f>
        <v/>
      </c>
      <c r="J133" s="155" cm="1">
        <f t="array" aca="1" ref="J133" ca="1">IF(SUM(I$9:I$500)=0,0,IF(H133=0,COUNTIFS(H:H,"A")+2,IFERROR(_xlfn._xlws.FILTER(Kopsavilkums!$R$10:$R$135,(A133=Kopsavilkums!$A$10:$A$135)*(B133=Kopsavilkums!$B$10:$B$135)*(D133=Kopsavilkums!$D$10:$D$135)),"")))</f>
        <v>0</v>
      </c>
      <c r="K133" s="156">
        <f t="shared" ca="1" si="9"/>
        <v>0</v>
      </c>
      <c r="L133" s="271">
        <f t="shared" ca="1" si="10"/>
        <v>0</v>
      </c>
      <c r="M133" s="68" t="str">
        <f t="shared" ca="1" si="11"/>
        <v/>
      </c>
    </row>
    <row r="134" spans="1:13" ht="12.75" customHeight="1" x14ac:dyDescent="0.15">
      <c r="A134" s="164">
        <f>Kopsavilkums!A112</f>
        <v>0</v>
      </c>
      <c r="B134" s="164">
        <f>Kopsavilkums!B112</f>
        <v>0</v>
      </c>
      <c r="C134" s="163" cm="1">
        <f t="array" ref="C134">IFERROR(_xlfn.UNIQUE(_xlfn._xlws.FILTER(Kopsavilkums!$C$10:$C$135,(A134=Kopsavilkums!$A$10:$A$135))),"")</f>
        <v>0</v>
      </c>
      <c r="D134" s="153" cm="1">
        <f t="array" ref="D134:D200">IFERROR(_xlfn._xlws.FILTER(Kopsavilkums!$D$10:$D$135,(A134=Kopsavilkums!$A$10:$A$135)*(B134=Kopsavilkums!$B$10:$B$135)),"")</f>
        <v>0</v>
      </c>
      <c r="E134" s="108" cm="1">
        <f t="array" ref="E134:E200">IFERROR(_xlfn._xlws.FILTER(Kopsavilkums!$M$10:$M$135,(A134=Kopsavilkums!$A$10:$A$135)*(B134=Kopsavilkums!$B$10:$B$135)*(D134=Kopsavilkums!$D$10:$D$135)),"")</f>
        <v>0</v>
      </c>
      <c r="F134" s="154" cm="1">
        <f t="array" ref="F134:F200">IFERROR(_xlfn._xlws.FILTER(Kopsavilkums!$N$10:$N$135,(A134=Kopsavilkums!$A$10:$A$135)*(B134=Kopsavilkums!$B$10:$B$135)*(D134=Kopsavilkums!$D$10:$D$135)),"")</f>
        <v>0</v>
      </c>
      <c r="G134" s="155" cm="1">
        <f t="array" aca="1" ref="G134" ca="1">IF(SUM(F$9:F$500)=0,0,IF(E134=0,COUNTIFS(E:E,"A")+2,IFERROR(_xlfn._xlws.FILTER(Kopsavilkums!$O$10:$O$135,(A134=Kopsavilkums!$A$10:$A$135)*(B134=Kopsavilkums!$B$10:$B$135)*(D134=Kopsavilkums!$D$10:$D$135)),"")))</f>
        <v>0</v>
      </c>
      <c r="H134" s="109" cm="1">
        <f t="array" ref="H134:H200">IFERROR(_xlfn._xlws.FILTER(Kopsavilkums!$P$10:$P$135,(A134=Kopsavilkums!$A$10:$A$135)*(B134=Kopsavilkums!$B$10:$B$135)*(D134=Kopsavilkums!$D$10:$D$135)),"")</f>
        <v>0</v>
      </c>
      <c r="I134" s="154" cm="1">
        <f t="array" ref="I134:I200">IFERROR(_xlfn._xlws.FILTER(Kopsavilkums!$Q$10:$Q$135,(A134=Kopsavilkums!$A$10:$A$135)*(B134=Kopsavilkums!$B$10:$B$135)*(D134=Kopsavilkums!$D$10:$D$135)),"")</f>
        <v>0</v>
      </c>
      <c r="J134" s="155" cm="1">
        <f t="array" aca="1" ref="J134" ca="1">IF(SUM(I$9:I$500)=0,0,IF(H134=0,COUNTIFS(H:H,"A")+2,IFERROR(_xlfn._xlws.FILTER(Kopsavilkums!$R$10:$R$135,(A134=Kopsavilkums!$A$10:$A$135)*(B134=Kopsavilkums!$B$10:$B$135)*(D134=Kopsavilkums!$D$10:$D$135)),"")))</f>
        <v>0</v>
      </c>
      <c r="K134" s="156">
        <f t="shared" si="9"/>
        <v>0</v>
      </c>
      <c r="L134" s="271">
        <f t="shared" ca="1" si="10"/>
        <v>0</v>
      </c>
      <c r="M134" s="68" t="str">
        <f t="shared" ca="1" si="11"/>
        <v/>
      </c>
    </row>
    <row r="135" spans="1:13" ht="12.75" customHeight="1" x14ac:dyDescent="0.15">
      <c r="C135" s="28"/>
      <c r="D135" s="2">
        <v>0</v>
      </c>
      <c r="E135" s="28">
        <v>0</v>
      </c>
      <c r="F135">
        <v>0</v>
      </c>
      <c r="H135" s="28">
        <v>0</v>
      </c>
      <c r="I135">
        <v>0</v>
      </c>
    </row>
    <row r="136" spans="1:13" ht="12.75" customHeight="1" x14ac:dyDescent="0.15">
      <c r="C136" s="28"/>
      <c r="D136" s="2">
        <v>0</v>
      </c>
      <c r="E136" s="28">
        <v>0</v>
      </c>
      <c r="F136">
        <v>0</v>
      </c>
      <c r="H136" s="28">
        <v>0</v>
      </c>
      <c r="I136">
        <v>0</v>
      </c>
    </row>
    <row r="137" spans="1:13" ht="12.75" customHeight="1" x14ac:dyDescent="0.15">
      <c r="C137" s="28"/>
      <c r="D137" s="2">
        <v>0</v>
      </c>
      <c r="E137" s="28">
        <v>0</v>
      </c>
      <c r="F137">
        <v>0</v>
      </c>
      <c r="H137" s="28">
        <v>0</v>
      </c>
      <c r="I137">
        <v>0</v>
      </c>
    </row>
    <row r="138" spans="1:13" ht="12.75" customHeight="1" x14ac:dyDescent="0.15">
      <c r="C138" s="28"/>
      <c r="D138" s="2">
        <v>0</v>
      </c>
      <c r="E138" s="28">
        <v>0</v>
      </c>
      <c r="F138">
        <v>0</v>
      </c>
      <c r="H138" s="28">
        <v>0</v>
      </c>
      <c r="I138">
        <v>0</v>
      </c>
    </row>
    <row r="139" spans="1:13" ht="12.75" customHeight="1" x14ac:dyDescent="0.15">
      <c r="C139" s="28"/>
      <c r="D139" s="2">
        <v>0</v>
      </c>
      <c r="E139" s="28">
        <v>0</v>
      </c>
      <c r="F139">
        <v>0</v>
      </c>
      <c r="H139" s="28">
        <v>0</v>
      </c>
      <c r="I139">
        <v>0</v>
      </c>
    </row>
    <row r="140" spans="1:13" ht="12.75" customHeight="1" x14ac:dyDescent="0.15">
      <c r="C140" s="28"/>
      <c r="D140" s="2">
        <v>0</v>
      </c>
      <c r="E140" s="28">
        <v>0</v>
      </c>
      <c r="F140">
        <v>0</v>
      </c>
      <c r="H140" s="28">
        <v>0</v>
      </c>
      <c r="I140">
        <v>0</v>
      </c>
    </row>
    <row r="141" spans="1:13" ht="12.75" customHeight="1" x14ac:dyDescent="0.15">
      <c r="C141" s="28"/>
      <c r="D141" s="2">
        <v>0</v>
      </c>
      <c r="E141" s="28">
        <v>0</v>
      </c>
      <c r="F141">
        <v>0</v>
      </c>
      <c r="H141" s="28">
        <v>0</v>
      </c>
      <c r="I141">
        <v>0</v>
      </c>
    </row>
    <row r="142" spans="1:13" ht="12.75" customHeight="1" x14ac:dyDescent="0.15">
      <c r="C142" s="28"/>
      <c r="D142" s="2">
        <v>0</v>
      </c>
      <c r="E142" s="28">
        <v>0</v>
      </c>
      <c r="F142">
        <v>0</v>
      </c>
      <c r="H142" s="28">
        <v>0</v>
      </c>
      <c r="I142">
        <v>0</v>
      </c>
    </row>
    <row r="143" spans="1:13" ht="12.75" customHeight="1" x14ac:dyDescent="0.15">
      <c r="C143" s="28"/>
      <c r="D143" s="2">
        <v>0</v>
      </c>
      <c r="E143" s="28">
        <v>0</v>
      </c>
      <c r="F143">
        <v>0</v>
      </c>
      <c r="H143" s="28">
        <v>0</v>
      </c>
      <c r="I143">
        <v>0</v>
      </c>
    </row>
    <row r="144" spans="1:13" ht="12.75" customHeight="1" x14ac:dyDescent="0.15">
      <c r="C144" s="28"/>
      <c r="D144" s="2">
        <v>0</v>
      </c>
      <c r="E144" s="28">
        <v>0</v>
      </c>
      <c r="F144">
        <v>0</v>
      </c>
      <c r="H144" s="28">
        <v>0</v>
      </c>
      <c r="I144">
        <v>0</v>
      </c>
    </row>
    <row r="145" spans="3:9" ht="12.75" customHeight="1" x14ac:dyDescent="0.15">
      <c r="C145" s="28"/>
      <c r="D145" s="2">
        <v>0</v>
      </c>
      <c r="E145" s="28">
        <v>0</v>
      </c>
      <c r="F145">
        <v>0</v>
      </c>
      <c r="H145" s="28">
        <v>0</v>
      </c>
      <c r="I145">
        <v>0</v>
      </c>
    </row>
    <row r="146" spans="3:9" ht="12.75" customHeight="1" x14ac:dyDescent="0.15">
      <c r="C146" s="28"/>
      <c r="D146" s="2">
        <v>0</v>
      </c>
      <c r="E146" s="28">
        <v>0</v>
      </c>
      <c r="F146">
        <v>0</v>
      </c>
      <c r="H146" s="28">
        <v>0</v>
      </c>
      <c r="I146">
        <v>0</v>
      </c>
    </row>
    <row r="147" spans="3:9" ht="12.75" customHeight="1" x14ac:dyDescent="0.15">
      <c r="C147" s="28"/>
      <c r="D147" s="2">
        <v>0</v>
      </c>
      <c r="E147" s="28">
        <v>0</v>
      </c>
      <c r="F147">
        <v>0</v>
      </c>
      <c r="H147" s="28">
        <v>0</v>
      </c>
      <c r="I147">
        <v>0</v>
      </c>
    </row>
    <row r="148" spans="3:9" ht="12.75" customHeight="1" x14ac:dyDescent="0.15">
      <c r="C148" s="28"/>
      <c r="D148" s="2">
        <v>0</v>
      </c>
      <c r="E148" s="28">
        <v>0</v>
      </c>
      <c r="F148">
        <v>0</v>
      </c>
      <c r="H148" s="28">
        <v>0</v>
      </c>
      <c r="I148">
        <v>0</v>
      </c>
    </row>
    <row r="149" spans="3:9" ht="12.75" customHeight="1" x14ac:dyDescent="0.15">
      <c r="C149" s="28"/>
      <c r="D149" s="2">
        <v>0</v>
      </c>
      <c r="E149" s="28">
        <v>0</v>
      </c>
      <c r="F149">
        <v>0</v>
      </c>
      <c r="H149" s="28">
        <v>0</v>
      </c>
      <c r="I149">
        <v>0</v>
      </c>
    </row>
    <row r="150" spans="3:9" ht="12.75" customHeight="1" x14ac:dyDescent="0.15">
      <c r="C150" s="28"/>
      <c r="D150" s="2">
        <v>0</v>
      </c>
      <c r="E150" s="28">
        <v>0</v>
      </c>
      <c r="F150">
        <v>0</v>
      </c>
      <c r="H150" s="28">
        <v>0</v>
      </c>
      <c r="I150">
        <v>0</v>
      </c>
    </row>
    <row r="151" spans="3:9" ht="12.75" customHeight="1" x14ac:dyDescent="0.15">
      <c r="C151" s="28"/>
      <c r="D151" s="2">
        <v>0</v>
      </c>
      <c r="E151" s="28">
        <v>0</v>
      </c>
      <c r="F151">
        <v>0</v>
      </c>
      <c r="H151" s="28">
        <v>0</v>
      </c>
      <c r="I151">
        <v>0</v>
      </c>
    </row>
    <row r="152" spans="3:9" ht="12.75" customHeight="1" x14ac:dyDescent="0.15">
      <c r="C152" s="28"/>
      <c r="D152" s="2">
        <v>0</v>
      </c>
      <c r="E152" s="28">
        <v>0</v>
      </c>
      <c r="F152">
        <v>0</v>
      </c>
      <c r="H152" s="28">
        <v>0</v>
      </c>
      <c r="I152">
        <v>0</v>
      </c>
    </row>
    <row r="153" spans="3:9" ht="12.75" customHeight="1" x14ac:dyDescent="0.15">
      <c r="C153" s="28"/>
      <c r="D153" s="2">
        <v>0</v>
      </c>
      <c r="E153" s="28">
        <v>0</v>
      </c>
      <c r="F153">
        <v>0</v>
      </c>
      <c r="H153" s="28">
        <v>0</v>
      </c>
      <c r="I153">
        <v>0</v>
      </c>
    </row>
    <row r="154" spans="3:9" ht="12.75" customHeight="1" x14ac:dyDescent="0.15">
      <c r="C154" s="28"/>
      <c r="D154" s="2">
        <v>0</v>
      </c>
      <c r="E154" s="28">
        <v>0</v>
      </c>
      <c r="F154">
        <v>0</v>
      </c>
      <c r="H154" s="28">
        <v>0</v>
      </c>
      <c r="I154">
        <v>0</v>
      </c>
    </row>
    <row r="155" spans="3:9" ht="12.75" customHeight="1" x14ac:dyDescent="0.15">
      <c r="C155" s="28"/>
      <c r="D155" s="2">
        <v>0</v>
      </c>
      <c r="E155" s="28">
        <v>0</v>
      </c>
      <c r="F155">
        <v>0</v>
      </c>
      <c r="H155" s="28">
        <v>0</v>
      </c>
      <c r="I155">
        <v>0</v>
      </c>
    </row>
    <row r="156" spans="3:9" ht="12.75" customHeight="1" x14ac:dyDescent="0.15">
      <c r="C156" s="28"/>
      <c r="D156" s="2">
        <v>0</v>
      </c>
      <c r="E156" s="28">
        <v>0</v>
      </c>
      <c r="F156">
        <v>0</v>
      </c>
      <c r="H156" s="28">
        <v>0</v>
      </c>
      <c r="I156">
        <v>0</v>
      </c>
    </row>
    <row r="157" spans="3:9" ht="12.75" customHeight="1" x14ac:dyDescent="0.15">
      <c r="C157" s="28"/>
      <c r="D157" s="2">
        <v>0</v>
      </c>
      <c r="E157" s="28">
        <v>0</v>
      </c>
      <c r="F157">
        <v>0</v>
      </c>
      <c r="H157" s="28">
        <v>0</v>
      </c>
      <c r="I157">
        <v>0</v>
      </c>
    </row>
    <row r="158" spans="3:9" ht="12.75" customHeight="1" x14ac:dyDescent="0.15">
      <c r="C158" s="28"/>
      <c r="D158" s="2">
        <v>0</v>
      </c>
      <c r="E158" s="28">
        <v>0</v>
      </c>
      <c r="F158">
        <v>0</v>
      </c>
      <c r="H158" s="28">
        <v>0</v>
      </c>
      <c r="I158">
        <v>0</v>
      </c>
    </row>
    <row r="159" spans="3:9" ht="12.75" customHeight="1" x14ac:dyDescent="0.15">
      <c r="C159" s="28"/>
      <c r="D159" s="2">
        <v>0</v>
      </c>
      <c r="E159" s="28">
        <v>0</v>
      </c>
      <c r="F159">
        <v>0</v>
      </c>
      <c r="H159" s="28">
        <v>0</v>
      </c>
      <c r="I159">
        <v>0</v>
      </c>
    </row>
    <row r="160" spans="3:9" ht="12.75" customHeight="1" x14ac:dyDescent="0.15">
      <c r="C160" s="28"/>
      <c r="D160" s="2">
        <v>0</v>
      </c>
      <c r="E160" s="28">
        <v>0</v>
      </c>
      <c r="F160">
        <v>0</v>
      </c>
      <c r="H160" s="28">
        <v>0</v>
      </c>
      <c r="I160">
        <v>0</v>
      </c>
    </row>
    <row r="161" spans="3:9" ht="12.75" customHeight="1" x14ac:dyDescent="0.15">
      <c r="C161" s="28"/>
      <c r="D161" s="2">
        <v>0</v>
      </c>
      <c r="E161" s="28">
        <v>0</v>
      </c>
      <c r="F161">
        <v>0</v>
      </c>
      <c r="H161" s="28">
        <v>0</v>
      </c>
      <c r="I161">
        <v>0</v>
      </c>
    </row>
    <row r="162" spans="3:9" ht="12.75" customHeight="1" x14ac:dyDescent="0.15">
      <c r="C162" s="28"/>
      <c r="D162" s="2">
        <v>0</v>
      </c>
      <c r="E162" s="28">
        <v>0</v>
      </c>
      <c r="F162">
        <v>0</v>
      </c>
      <c r="H162" s="28">
        <v>0</v>
      </c>
      <c r="I162">
        <v>0</v>
      </c>
    </row>
    <row r="163" spans="3:9" ht="12.75" customHeight="1" x14ac:dyDescent="0.15">
      <c r="C163" s="28"/>
      <c r="D163" s="2">
        <v>0</v>
      </c>
      <c r="E163" s="28">
        <v>0</v>
      </c>
      <c r="F163">
        <v>0</v>
      </c>
      <c r="H163" s="28">
        <v>0</v>
      </c>
      <c r="I163">
        <v>0</v>
      </c>
    </row>
    <row r="164" spans="3:9" ht="12.75" customHeight="1" x14ac:dyDescent="0.15">
      <c r="C164" s="28"/>
      <c r="D164" s="2">
        <v>0</v>
      </c>
      <c r="E164" s="28">
        <v>0</v>
      </c>
      <c r="F164">
        <v>0</v>
      </c>
      <c r="H164" s="28">
        <v>0</v>
      </c>
      <c r="I164">
        <v>0</v>
      </c>
    </row>
    <row r="165" spans="3:9" ht="12.75" customHeight="1" x14ac:dyDescent="0.15">
      <c r="C165" s="28"/>
      <c r="D165" s="2">
        <v>0</v>
      </c>
      <c r="E165" s="28">
        <v>0</v>
      </c>
      <c r="F165">
        <v>0</v>
      </c>
      <c r="H165" s="28">
        <v>0</v>
      </c>
      <c r="I165">
        <v>0</v>
      </c>
    </row>
    <row r="166" spans="3:9" ht="12.75" customHeight="1" x14ac:dyDescent="0.15">
      <c r="C166" s="28"/>
      <c r="D166" s="2">
        <v>0</v>
      </c>
      <c r="E166" s="28">
        <v>0</v>
      </c>
      <c r="F166">
        <v>0</v>
      </c>
      <c r="H166" s="28">
        <v>0</v>
      </c>
      <c r="I166">
        <v>0</v>
      </c>
    </row>
    <row r="167" spans="3:9" ht="12.75" customHeight="1" x14ac:dyDescent="0.15">
      <c r="C167" s="28"/>
      <c r="D167" s="2">
        <v>0</v>
      </c>
      <c r="E167" s="28">
        <v>0</v>
      </c>
      <c r="F167">
        <v>0</v>
      </c>
      <c r="H167" s="28">
        <v>0</v>
      </c>
      <c r="I167">
        <v>0</v>
      </c>
    </row>
    <row r="168" spans="3:9" ht="12.75" customHeight="1" x14ac:dyDescent="0.15">
      <c r="C168" s="28"/>
      <c r="D168" s="2">
        <v>0</v>
      </c>
      <c r="E168" s="28">
        <v>0</v>
      </c>
      <c r="F168">
        <v>0</v>
      </c>
      <c r="H168" s="28">
        <v>0</v>
      </c>
      <c r="I168">
        <v>0</v>
      </c>
    </row>
    <row r="169" spans="3:9" ht="12.75" customHeight="1" x14ac:dyDescent="0.15">
      <c r="C169" s="28"/>
      <c r="D169" s="2">
        <v>0</v>
      </c>
      <c r="E169" s="28">
        <v>0</v>
      </c>
      <c r="F169">
        <v>0</v>
      </c>
      <c r="H169" s="28">
        <v>0</v>
      </c>
      <c r="I169">
        <v>0</v>
      </c>
    </row>
    <row r="170" spans="3:9" ht="12.75" customHeight="1" x14ac:dyDescent="0.15">
      <c r="C170" s="28"/>
      <c r="D170" s="2">
        <v>0</v>
      </c>
      <c r="E170" s="28">
        <v>0</v>
      </c>
      <c r="F170">
        <v>0</v>
      </c>
      <c r="H170" s="28">
        <v>0</v>
      </c>
      <c r="I170">
        <v>0</v>
      </c>
    </row>
    <row r="171" spans="3:9" ht="12.75" customHeight="1" x14ac:dyDescent="0.15">
      <c r="C171" s="28"/>
      <c r="D171" s="2">
        <v>0</v>
      </c>
      <c r="E171" s="28">
        <v>0</v>
      </c>
      <c r="F171">
        <v>0</v>
      </c>
      <c r="H171" s="28">
        <v>0</v>
      </c>
      <c r="I171">
        <v>0</v>
      </c>
    </row>
    <row r="172" spans="3:9" ht="12.75" customHeight="1" x14ac:dyDescent="0.15">
      <c r="C172" s="28"/>
      <c r="D172" s="2">
        <v>0</v>
      </c>
      <c r="E172" s="28">
        <v>0</v>
      </c>
      <c r="F172">
        <v>0</v>
      </c>
      <c r="H172" s="28">
        <v>0</v>
      </c>
      <c r="I172">
        <v>0</v>
      </c>
    </row>
    <row r="173" spans="3:9" ht="12.75" customHeight="1" x14ac:dyDescent="0.15">
      <c r="C173" s="28"/>
      <c r="D173" s="2">
        <v>0</v>
      </c>
      <c r="E173" s="28">
        <v>0</v>
      </c>
      <c r="F173">
        <v>0</v>
      </c>
      <c r="H173" s="28">
        <v>0</v>
      </c>
      <c r="I173">
        <v>0</v>
      </c>
    </row>
    <row r="174" spans="3:9" ht="12.75" customHeight="1" x14ac:dyDescent="0.15">
      <c r="C174" s="28"/>
      <c r="D174" s="2">
        <v>0</v>
      </c>
      <c r="E174" s="28">
        <v>0</v>
      </c>
      <c r="F174">
        <v>0</v>
      </c>
      <c r="H174" s="28">
        <v>0</v>
      </c>
      <c r="I174">
        <v>0</v>
      </c>
    </row>
    <row r="175" spans="3:9" ht="12.75" customHeight="1" x14ac:dyDescent="0.15">
      <c r="C175" s="28"/>
      <c r="D175" s="2">
        <v>0</v>
      </c>
      <c r="E175" s="28">
        <v>0</v>
      </c>
      <c r="F175">
        <v>0</v>
      </c>
      <c r="H175" s="28">
        <v>0</v>
      </c>
      <c r="I175">
        <v>0</v>
      </c>
    </row>
    <row r="176" spans="3:9" ht="12.75" customHeight="1" x14ac:dyDescent="0.15">
      <c r="C176" s="28"/>
      <c r="D176" s="2">
        <v>0</v>
      </c>
      <c r="E176" s="28">
        <v>0</v>
      </c>
      <c r="F176">
        <v>0</v>
      </c>
      <c r="H176" s="28">
        <v>0</v>
      </c>
      <c r="I176">
        <v>0</v>
      </c>
    </row>
    <row r="177" spans="3:9" ht="12.75" customHeight="1" x14ac:dyDescent="0.15">
      <c r="C177" s="28"/>
      <c r="D177" s="2">
        <v>0</v>
      </c>
      <c r="E177" s="28">
        <v>0</v>
      </c>
      <c r="F177">
        <v>0</v>
      </c>
      <c r="H177" s="28">
        <v>0</v>
      </c>
      <c r="I177">
        <v>0</v>
      </c>
    </row>
    <row r="178" spans="3:9" ht="12.75" customHeight="1" x14ac:dyDescent="0.15">
      <c r="C178" s="28"/>
      <c r="D178" s="2">
        <v>0</v>
      </c>
      <c r="E178" s="28">
        <v>0</v>
      </c>
      <c r="F178">
        <v>0</v>
      </c>
      <c r="H178" s="28">
        <v>0</v>
      </c>
      <c r="I178">
        <v>0</v>
      </c>
    </row>
    <row r="179" spans="3:9" ht="12.75" customHeight="1" x14ac:dyDescent="0.15">
      <c r="C179" s="28"/>
      <c r="D179" s="2">
        <v>0</v>
      </c>
      <c r="E179" s="28">
        <v>0</v>
      </c>
      <c r="F179">
        <v>0</v>
      </c>
      <c r="H179" s="28">
        <v>0</v>
      </c>
      <c r="I179">
        <v>0</v>
      </c>
    </row>
    <row r="180" spans="3:9" ht="12.75" customHeight="1" x14ac:dyDescent="0.15">
      <c r="C180" s="28"/>
      <c r="D180" s="2">
        <v>0</v>
      </c>
      <c r="E180" s="28">
        <v>0</v>
      </c>
      <c r="F180">
        <v>0</v>
      </c>
      <c r="H180" s="28">
        <v>0</v>
      </c>
      <c r="I180">
        <v>0</v>
      </c>
    </row>
    <row r="181" spans="3:9" ht="12.75" customHeight="1" x14ac:dyDescent="0.15">
      <c r="C181" s="28"/>
      <c r="D181" s="2">
        <v>0</v>
      </c>
      <c r="E181" s="28">
        <v>0</v>
      </c>
      <c r="F181">
        <v>0</v>
      </c>
      <c r="H181" s="28">
        <v>0</v>
      </c>
      <c r="I181">
        <v>0</v>
      </c>
    </row>
    <row r="182" spans="3:9" ht="12.75" customHeight="1" x14ac:dyDescent="0.15">
      <c r="C182" s="28"/>
      <c r="D182" s="2">
        <v>0</v>
      </c>
      <c r="E182" s="28">
        <v>0</v>
      </c>
      <c r="F182">
        <v>0</v>
      </c>
      <c r="H182" s="28">
        <v>0</v>
      </c>
      <c r="I182">
        <v>0</v>
      </c>
    </row>
    <row r="183" spans="3:9" ht="12.75" customHeight="1" x14ac:dyDescent="0.15">
      <c r="C183" s="28"/>
      <c r="D183" s="2">
        <v>0</v>
      </c>
      <c r="E183" s="28">
        <v>0</v>
      </c>
      <c r="F183">
        <v>0</v>
      </c>
      <c r="H183" s="28">
        <v>0</v>
      </c>
      <c r="I183">
        <v>0</v>
      </c>
    </row>
    <row r="184" spans="3:9" ht="12.75" customHeight="1" x14ac:dyDescent="0.15">
      <c r="C184" s="28"/>
      <c r="D184" s="2">
        <v>0</v>
      </c>
      <c r="E184" s="28">
        <v>0</v>
      </c>
      <c r="F184">
        <v>0</v>
      </c>
      <c r="H184" s="28">
        <v>0</v>
      </c>
      <c r="I184">
        <v>0</v>
      </c>
    </row>
    <row r="185" spans="3:9" ht="12.75" customHeight="1" x14ac:dyDescent="0.15">
      <c r="C185" s="28"/>
      <c r="D185" s="2">
        <v>0</v>
      </c>
      <c r="E185" s="28">
        <v>0</v>
      </c>
      <c r="F185">
        <v>0</v>
      </c>
      <c r="H185" s="28">
        <v>0</v>
      </c>
      <c r="I185">
        <v>0</v>
      </c>
    </row>
    <row r="186" spans="3:9" ht="12.75" customHeight="1" x14ac:dyDescent="0.15">
      <c r="C186" s="28"/>
      <c r="D186" s="2">
        <v>0</v>
      </c>
      <c r="E186" s="28">
        <v>0</v>
      </c>
      <c r="F186">
        <v>0</v>
      </c>
      <c r="H186" s="28">
        <v>0</v>
      </c>
      <c r="I186">
        <v>0</v>
      </c>
    </row>
    <row r="187" spans="3:9" ht="12.75" customHeight="1" x14ac:dyDescent="0.15">
      <c r="C187" s="28"/>
      <c r="D187" s="2">
        <v>0</v>
      </c>
      <c r="E187" s="28">
        <v>0</v>
      </c>
      <c r="F187">
        <v>0</v>
      </c>
      <c r="H187" s="28">
        <v>0</v>
      </c>
      <c r="I187">
        <v>0</v>
      </c>
    </row>
    <row r="188" spans="3:9" ht="12.75" customHeight="1" x14ac:dyDescent="0.15">
      <c r="C188" s="28"/>
      <c r="D188" s="2">
        <v>0</v>
      </c>
      <c r="E188" s="28">
        <v>0</v>
      </c>
      <c r="F188">
        <v>0</v>
      </c>
      <c r="H188" s="28">
        <v>0</v>
      </c>
      <c r="I188">
        <v>0</v>
      </c>
    </row>
    <row r="189" spans="3:9" ht="12.75" customHeight="1" x14ac:dyDescent="0.15">
      <c r="C189" s="28"/>
      <c r="D189" s="2">
        <v>0</v>
      </c>
      <c r="E189" s="28">
        <v>0</v>
      </c>
      <c r="F189">
        <v>0</v>
      </c>
      <c r="H189" s="28">
        <v>0</v>
      </c>
      <c r="I189">
        <v>0</v>
      </c>
    </row>
    <row r="190" spans="3:9" ht="12.75" customHeight="1" x14ac:dyDescent="0.15">
      <c r="C190" s="28"/>
      <c r="D190" s="2">
        <v>0</v>
      </c>
      <c r="E190" s="28">
        <v>0</v>
      </c>
      <c r="F190">
        <v>0</v>
      </c>
      <c r="H190" s="28">
        <v>0</v>
      </c>
      <c r="I190">
        <v>0</v>
      </c>
    </row>
    <row r="191" spans="3:9" ht="12.75" customHeight="1" x14ac:dyDescent="0.15">
      <c r="C191" s="28"/>
      <c r="D191" s="2">
        <v>0</v>
      </c>
      <c r="E191" s="28">
        <v>0</v>
      </c>
      <c r="F191">
        <v>0</v>
      </c>
      <c r="H191" s="28">
        <v>0</v>
      </c>
      <c r="I191">
        <v>0</v>
      </c>
    </row>
    <row r="192" spans="3:9" ht="12.75" customHeight="1" x14ac:dyDescent="0.15">
      <c r="C192" s="28"/>
      <c r="D192" s="2">
        <v>0</v>
      </c>
      <c r="E192" s="28">
        <v>0</v>
      </c>
      <c r="F192">
        <v>0</v>
      </c>
      <c r="H192" s="28">
        <v>0</v>
      </c>
      <c r="I192">
        <v>0</v>
      </c>
    </row>
    <row r="193" spans="3:9" ht="12.75" customHeight="1" x14ac:dyDescent="0.15">
      <c r="C193" s="28"/>
      <c r="D193" s="2">
        <v>0</v>
      </c>
      <c r="E193" s="28">
        <v>0</v>
      </c>
      <c r="F193">
        <v>0</v>
      </c>
      <c r="H193" s="28">
        <v>0</v>
      </c>
      <c r="I193">
        <v>0</v>
      </c>
    </row>
    <row r="194" spans="3:9" ht="12.75" customHeight="1" x14ac:dyDescent="0.15">
      <c r="C194" s="28"/>
      <c r="D194" s="2">
        <v>0</v>
      </c>
      <c r="E194" s="28">
        <v>0</v>
      </c>
      <c r="F194">
        <v>0</v>
      </c>
      <c r="H194" s="28">
        <v>0</v>
      </c>
      <c r="I194">
        <v>0</v>
      </c>
    </row>
    <row r="195" spans="3:9" ht="12.75" customHeight="1" x14ac:dyDescent="0.15">
      <c r="C195" s="28"/>
      <c r="D195" s="2">
        <v>0</v>
      </c>
      <c r="E195" s="28">
        <v>0</v>
      </c>
      <c r="F195">
        <v>0</v>
      </c>
      <c r="H195" s="28">
        <v>0</v>
      </c>
      <c r="I195">
        <v>0</v>
      </c>
    </row>
    <row r="196" spans="3:9" ht="12.75" customHeight="1" x14ac:dyDescent="0.15">
      <c r="C196" s="28"/>
      <c r="D196" s="2">
        <v>0</v>
      </c>
      <c r="E196" s="28">
        <v>0</v>
      </c>
      <c r="F196">
        <v>0</v>
      </c>
      <c r="H196" s="28">
        <v>0</v>
      </c>
      <c r="I196">
        <v>0</v>
      </c>
    </row>
    <row r="197" spans="3:9" ht="12.75" customHeight="1" x14ac:dyDescent="0.15">
      <c r="C197" s="28"/>
      <c r="D197" s="2">
        <v>0</v>
      </c>
      <c r="E197" s="28">
        <v>0</v>
      </c>
      <c r="F197">
        <v>0</v>
      </c>
      <c r="H197" s="28">
        <v>0</v>
      </c>
      <c r="I197">
        <v>0</v>
      </c>
    </row>
    <row r="198" spans="3:9" ht="12.75" customHeight="1" x14ac:dyDescent="0.15">
      <c r="C198" s="28"/>
      <c r="D198" s="2">
        <v>0</v>
      </c>
      <c r="E198" s="28">
        <v>0</v>
      </c>
      <c r="F198">
        <v>0</v>
      </c>
      <c r="H198" s="28">
        <v>0</v>
      </c>
      <c r="I198">
        <v>0</v>
      </c>
    </row>
    <row r="199" spans="3:9" ht="12.75" customHeight="1" x14ac:dyDescent="0.15">
      <c r="C199" s="28"/>
      <c r="D199" s="2">
        <v>0</v>
      </c>
      <c r="E199" s="28">
        <v>0</v>
      </c>
      <c r="F199">
        <v>0</v>
      </c>
      <c r="H199" s="28">
        <v>0</v>
      </c>
      <c r="I199">
        <v>0</v>
      </c>
    </row>
    <row r="200" spans="3:9" ht="12.75" customHeight="1" x14ac:dyDescent="0.15">
      <c r="C200" s="28"/>
      <c r="D200" s="2">
        <v>0</v>
      </c>
      <c r="E200" s="28">
        <v>0</v>
      </c>
      <c r="F200">
        <v>0</v>
      </c>
      <c r="H200" s="28">
        <v>0</v>
      </c>
      <c r="I200">
        <v>0</v>
      </c>
    </row>
    <row r="201" spans="3:9" ht="12.75" customHeight="1" x14ac:dyDescent="0.15">
      <c r="C201" s="28"/>
      <c r="D201" s="2"/>
      <c r="E201" s="28"/>
      <c r="H201" s="28"/>
    </row>
    <row r="202" spans="3:9" ht="12.75" customHeight="1" x14ac:dyDescent="0.15">
      <c r="C202" s="28"/>
      <c r="D202" s="2"/>
      <c r="E202" s="28"/>
      <c r="H202" s="28"/>
    </row>
    <row r="203" spans="3:9" ht="12.75" customHeight="1" x14ac:dyDescent="0.15">
      <c r="C203" s="28"/>
      <c r="D203" s="2"/>
      <c r="E203" s="28"/>
      <c r="H203" s="28"/>
    </row>
    <row r="204" spans="3:9" ht="12.75" customHeight="1" x14ac:dyDescent="0.15">
      <c r="C204" s="28"/>
      <c r="D204" s="2"/>
      <c r="E204" s="28"/>
      <c r="H204" s="28"/>
    </row>
    <row r="205" spans="3:9" ht="12.75" customHeight="1" x14ac:dyDescent="0.15">
      <c r="C205" s="28"/>
      <c r="D205" s="2"/>
      <c r="E205" s="28"/>
      <c r="H205" s="28"/>
    </row>
    <row r="206" spans="3:9" ht="12.75" customHeight="1" x14ac:dyDescent="0.15">
      <c r="C206" s="28"/>
      <c r="D206" s="2"/>
      <c r="E206" s="28"/>
      <c r="H206" s="28"/>
    </row>
    <row r="207" spans="3:9" ht="12.75" customHeight="1" x14ac:dyDescent="0.15">
      <c r="C207" s="28"/>
      <c r="D207" s="2"/>
      <c r="E207" s="28"/>
      <c r="H207" s="28"/>
    </row>
    <row r="208" spans="3:9" ht="12.75" customHeight="1" x14ac:dyDescent="0.15">
      <c r="C208" s="28"/>
      <c r="D208" s="2"/>
      <c r="E208" s="28"/>
      <c r="H208" s="28"/>
    </row>
    <row r="209" spans="3:8" ht="12.75" customHeight="1" x14ac:dyDescent="0.15">
      <c r="C209" s="28"/>
      <c r="D209" s="2"/>
      <c r="E209" s="28"/>
      <c r="H209" s="28"/>
    </row>
    <row r="210" spans="3:8" ht="12.75" customHeight="1" x14ac:dyDescent="0.15">
      <c r="C210" s="28"/>
      <c r="D210" s="2"/>
      <c r="E210" s="28"/>
      <c r="H210" s="28"/>
    </row>
    <row r="211" spans="3:8" ht="12.75" customHeight="1" x14ac:dyDescent="0.15">
      <c r="C211" s="28"/>
      <c r="D211" s="2"/>
      <c r="E211" s="28"/>
      <c r="H211" s="28"/>
    </row>
    <row r="212" spans="3:8" ht="12.75" customHeight="1" x14ac:dyDescent="0.15">
      <c r="C212" s="28"/>
      <c r="D212" s="2"/>
      <c r="E212" s="28"/>
      <c r="H212" s="28"/>
    </row>
    <row r="213" spans="3:8" ht="12.75" customHeight="1" x14ac:dyDescent="0.15">
      <c r="C213" s="28"/>
      <c r="D213" s="2"/>
      <c r="E213" s="28"/>
      <c r="H213" s="28"/>
    </row>
    <row r="214" spans="3:8" ht="12.75" customHeight="1" x14ac:dyDescent="0.15">
      <c r="C214" s="28"/>
      <c r="D214" s="2"/>
      <c r="E214" s="28"/>
      <c r="H214" s="28"/>
    </row>
    <row r="215" spans="3:8" ht="12.75" customHeight="1" x14ac:dyDescent="0.15">
      <c r="C215" s="28"/>
      <c r="D215" s="2"/>
      <c r="E215" s="28"/>
      <c r="H215" s="28"/>
    </row>
    <row r="216" spans="3:8" ht="12.75" customHeight="1" x14ac:dyDescent="0.15">
      <c r="C216" s="28"/>
      <c r="D216" s="2"/>
      <c r="E216" s="28"/>
      <c r="H216" s="28"/>
    </row>
    <row r="217" spans="3:8" ht="12.75" customHeight="1" x14ac:dyDescent="0.15">
      <c r="C217" s="28"/>
      <c r="D217" s="2"/>
      <c r="E217" s="28"/>
      <c r="H217" s="28"/>
    </row>
    <row r="218" spans="3:8" ht="12.75" customHeight="1" x14ac:dyDescent="0.15">
      <c r="C218" s="28"/>
      <c r="D218" s="2"/>
      <c r="E218" s="28"/>
      <c r="H218" s="28"/>
    </row>
    <row r="219" spans="3:8" ht="12.75" customHeight="1" x14ac:dyDescent="0.15">
      <c r="C219" s="28"/>
      <c r="D219" s="2"/>
      <c r="E219" s="28"/>
      <c r="H219" s="28"/>
    </row>
    <row r="220" spans="3:8" ht="12.75" customHeight="1" x14ac:dyDescent="0.15">
      <c r="C220" s="28"/>
      <c r="D220" s="2"/>
      <c r="E220" s="28"/>
      <c r="H220" s="28"/>
    </row>
    <row r="221" spans="3:8" ht="12.75" customHeight="1" x14ac:dyDescent="0.15">
      <c r="C221" s="28"/>
      <c r="D221" s="2"/>
      <c r="E221" s="28"/>
      <c r="H221" s="28"/>
    </row>
    <row r="222" spans="3:8" ht="12.75" customHeight="1" x14ac:dyDescent="0.15">
      <c r="C222" s="28"/>
      <c r="D222" s="2"/>
      <c r="E222" s="28"/>
      <c r="H222" s="28"/>
    </row>
    <row r="223" spans="3:8" ht="12.75" customHeight="1" x14ac:dyDescent="0.15">
      <c r="C223" s="28"/>
      <c r="D223" s="2"/>
      <c r="E223" s="28"/>
      <c r="H223" s="28"/>
    </row>
    <row r="224" spans="3:8" ht="12.75" customHeight="1" x14ac:dyDescent="0.15">
      <c r="C224" s="28"/>
      <c r="D224" s="2"/>
      <c r="E224" s="28"/>
      <c r="H224" s="28"/>
    </row>
    <row r="225" spans="3:8" ht="12.75" customHeight="1" x14ac:dyDescent="0.15">
      <c r="C225" s="28"/>
      <c r="D225" s="2"/>
      <c r="E225" s="28"/>
      <c r="H225" s="28"/>
    </row>
    <row r="226" spans="3:8" ht="12.75" customHeight="1" x14ac:dyDescent="0.15">
      <c r="C226" s="28"/>
      <c r="D226" s="2"/>
      <c r="E226" s="28"/>
      <c r="H226" s="28"/>
    </row>
    <row r="227" spans="3:8" ht="12.75" customHeight="1" x14ac:dyDescent="0.15">
      <c r="C227" s="28"/>
      <c r="D227" s="2"/>
      <c r="E227" s="28"/>
      <c r="H227" s="28"/>
    </row>
    <row r="228" spans="3:8" ht="12.75" customHeight="1" x14ac:dyDescent="0.15">
      <c r="C228" s="28"/>
      <c r="D228" s="2"/>
      <c r="E228" s="28"/>
      <c r="H228" s="28"/>
    </row>
    <row r="229" spans="3:8" ht="12.75" customHeight="1" x14ac:dyDescent="0.15">
      <c r="C229" s="28"/>
      <c r="D229" s="2"/>
      <c r="E229" s="28"/>
      <c r="H229" s="28"/>
    </row>
    <row r="230" spans="3:8" ht="12.75" customHeight="1" x14ac:dyDescent="0.15">
      <c r="C230" s="28"/>
      <c r="D230" s="2"/>
      <c r="E230" s="28"/>
      <c r="H230" s="28"/>
    </row>
    <row r="231" spans="3:8" ht="12.75" customHeight="1" x14ac:dyDescent="0.15">
      <c r="C231" s="28"/>
      <c r="D231" s="2"/>
      <c r="E231" s="28"/>
      <c r="H231" s="28"/>
    </row>
    <row r="232" spans="3:8" ht="12.75" customHeight="1" x14ac:dyDescent="0.15">
      <c r="C232" s="28"/>
      <c r="D232" s="2"/>
      <c r="E232" s="28"/>
      <c r="H232" s="28"/>
    </row>
    <row r="233" spans="3:8" ht="12.75" customHeight="1" x14ac:dyDescent="0.15">
      <c r="C233" s="28"/>
      <c r="D233" s="2"/>
      <c r="E233" s="28"/>
      <c r="H233" s="28"/>
    </row>
    <row r="234" spans="3:8" ht="12.75" customHeight="1" x14ac:dyDescent="0.15">
      <c r="C234" s="28"/>
      <c r="D234" s="2"/>
      <c r="E234" s="28"/>
      <c r="H234" s="28"/>
    </row>
    <row r="235" spans="3:8" ht="12.75" customHeight="1" x14ac:dyDescent="0.15">
      <c r="C235" s="28"/>
      <c r="D235" s="2"/>
      <c r="E235" s="28"/>
      <c r="H235" s="28"/>
    </row>
    <row r="236" spans="3:8" ht="12.75" customHeight="1" x14ac:dyDescent="0.15">
      <c r="C236" s="28"/>
      <c r="D236" s="2"/>
      <c r="E236" s="28"/>
      <c r="H236" s="28"/>
    </row>
    <row r="237" spans="3:8" ht="12.75" customHeight="1" x14ac:dyDescent="0.15">
      <c r="C237" s="28"/>
      <c r="D237" s="2"/>
      <c r="E237" s="28"/>
      <c r="H237" s="28"/>
    </row>
    <row r="238" spans="3:8" ht="12.75" customHeight="1" x14ac:dyDescent="0.15">
      <c r="C238" s="28"/>
      <c r="D238" s="2"/>
      <c r="E238" s="28"/>
      <c r="H238" s="28"/>
    </row>
    <row r="239" spans="3:8" ht="12.75" customHeight="1" x14ac:dyDescent="0.15">
      <c r="C239" s="28"/>
      <c r="D239" s="2"/>
      <c r="E239" s="28"/>
      <c r="H239" s="28"/>
    </row>
    <row r="240" spans="3:8" ht="12.75" customHeight="1" x14ac:dyDescent="0.15">
      <c r="C240" s="28"/>
      <c r="D240" s="2"/>
      <c r="E240" s="28"/>
      <c r="H240" s="28"/>
    </row>
    <row r="241" spans="3:8" ht="12.75" customHeight="1" x14ac:dyDescent="0.15">
      <c r="C241" s="28"/>
      <c r="D241" s="2"/>
      <c r="E241" s="28"/>
      <c r="H241" s="28"/>
    </row>
    <row r="242" spans="3:8" ht="12.75" customHeight="1" x14ac:dyDescent="0.15">
      <c r="C242" s="28"/>
      <c r="D242" s="2"/>
      <c r="E242" s="28"/>
      <c r="H242" s="28"/>
    </row>
    <row r="243" spans="3:8" ht="12.75" customHeight="1" x14ac:dyDescent="0.15">
      <c r="C243" s="28"/>
      <c r="D243" s="2"/>
      <c r="E243" s="28"/>
      <c r="H243" s="28"/>
    </row>
    <row r="244" spans="3:8" ht="12.75" customHeight="1" x14ac:dyDescent="0.15">
      <c r="C244" s="28"/>
      <c r="D244" s="2"/>
      <c r="E244" s="28"/>
      <c r="H244" s="28"/>
    </row>
    <row r="245" spans="3:8" ht="12.75" customHeight="1" x14ac:dyDescent="0.15">
      <c r="C245" s="28"/>
      <c r="D245" s="2"/>
      <c r="E245" s="28"/>
      <c r="H245" s="28"/>
    </row>
    <row r="246" spans="3:8" ht="12.75" customHeight="1" x14ac:dyDescent="0.15">
      <c r="C246" s="28"/>
      <c r="D246" s="2"/>
      <c r="E246" s="28"/>
      <c r="H246" s="28"/>
    </row>
    <row r="247" spans="3:8" ht="12.75" customHeight="1" x14ac:dyDescent="0.15">
      <c r="C247" s="28"/>
      <c r="D247" s="2"/>
      <c r="E247" s="28"/>
      <c r="H247" s="28"/>
    </row>
    <row r="248" spans="3:8" ht="12.75" customHeight="1" x14ac:dyDescent="0.15">
      <c r="C248" s="28"/>
      <c r="D248" s="2"/>
      <c r="E248" s="28"/>
      <c r="H248" s="28"/>
    </row>
    <row r="249" spans="3:8" ht="12.75" customHeight="1" x14ac:dyDescent="0.15">
      <c r="C249" s="28"/>
      <c r="D249" s="2"/>
      <c r="E249" s="28"/>
      <c r="H249" s="28"/>
    </row>
    <row r="250" spans="3:8" ht="12.75" customHeight="1" x14ac:dyDescent="0.15">
      <c r="C250" s="28"/>
      <c r="D250" s="2"/>
      <c r="E250" s="28"/>
      <c r="H250" s="28"/>
    </row>
    <row r="251" spans="3:8" ht="12.75" customHeight="1" x14ac:dyDescent="0.15">
      <c r="C251" s="28"/>
      <c r="D251" s="2"/>
      <c r="E251" s="28"/>
      <c r="H251" s="28"/>
    </row>
    <row r="252" spans="3:8" ht="12.75" customHeight="1" x14ac:dyDescent="0.15">
      <c r="C252" s="28"/>
      <c r="D252" s="2"/>
      <c r="E252" s="28"/>
      <c r="H252" s="28"/>
    </row>
    <row r="253" spans="3:8" ht="12.75" customHeight="1" x14ac:dyDescent="0.15">
      <c r="C253" s="28"/>
      <c r="D253" s="2"/>
      <c r="E253" s="28"/>
      <c r="H253" s="28"/>
    </row>
    <row r="254" spans="3:8" ht="12.75" customHeight="1" x14ac:dyDescent="0.15">
      <c r="C254" s="28"/>
      <c r="D254" s="2"/>
      <c r="E254" s="28"/>
      <c r="H254" s="28"/>
    </row>
    <row r="255" spans="3:8" ht="12.75" customHeight="1" x14ac:dyDescent="0.15">
      <c r="C255" s="28"/>
      <c r="D255" s="2"/>
      <c r="E255" s="28"/>
      <c r="H255" s="28"/>
    </row>
    <row r="256" spans="3:8" ht="12.75" customHeight="1" x14ac:dyDescent="0.15">
      <c r="C256" s="28"/>
      <c r="D256" s="2"/>
      <c r="E256" s="28"/>
      <c r="H256" s="28"/>
    </row>
    <row r="257" spans="3:8" ht="12.75" customHeight="1" x14ac:dyDescent="0.15">
      <c r="C257" s="28"/>
      <c r="D257" s="2"/>
      <c r="E257" s="28"/>
      <c r="H257" s="28"/>
    </row>
    <row r="258" spans="3:8" ht="12.75" customHeight="1" x14ac:dyDescent="0.15">
      <c r="C258" s="28"/>
      <c r="D258" s="2"/>
      <c r="E258" s="28"/>
      <c r="H258" s="28"/>
    </row>
    <row r="259" spans="3:8" ht="12.75" customHeight="1" x14ac:dyDescent="0.15">
      <c r="C259" s="28"/>
      <c r="D259" s="2"/>
      <c r="E259" s="28"/>
      <c r="H259" s="28"/>
    </row>
    <row r="260" spans="3:8" ht="12.75" customHeight="1" x14ac:dyDescent="0.15">
      <c r="C260" s="28"/>
      <c r="D260" s="2"/>
      <c r="E260" s="28"/>
      <c r="H260" s="28"/>
    </row>
    <row r="261" spans="3:8" ht="12.75" customHeight="1" x14ac:dyDescent="0.15">
      <c r="C261" s="28"/>
      <c r="D261" s="2"/>
      <c r="E261" s="28"/>
      <c r="H261" s="28"/>
    </row>
    <row r="262" spans="3:8" ht="12.75" customHeight="1" x14ac:dyDescent="0.15">
      <c r="C262" s="28"/>
      <c r="D262" s="2"/>
      <c r="E262" s="28"/>
      <c r="H262" s="28"/>
    </row>
    <row r="263" spans="3:8" ht="12.75" customHeight="1" x14ac:dyDescent="0.15">
      <c r="C263" s="28"/>
      <c r="D263" s="2"/>
      <c r="E263" s="28"/>
      <c r="H263" s="28"/>
    </row>
    <row r="264" spans="3:8" ht="12.75" customHeight="1" x14ac:dyDescent="0.15">
      <c r="C264" s="28"/>
      <c r="D264" s="2"/>
      <c r="E264" s="28"/>
      <c r="H264" s="28"/>
    </row>
    <row r="265" spans="3:8" ht="12.75" customHeight="1" x14ac:dyDescent="0.15">
      <c r="C265" s="28"/>
      <c r="D265" s="2"/>
      <c r="E265" s="28"/>
      <c r="H265" s="28"/>
    </row>
    <row r="266" spans="3:8" ht="12.75" customHeight="1" x14ac:dyDescent="0.15">
      <c r="C266" s="28"/>
      <c r="D266" s="2"/>
      <c r="E266" s="28"/>
      <c r="H266" s="28"/>
    </row>
    <row r="267" spans="3:8" ht="12.75" customHeight="1" x14ac:dyDescent="0.15">
      <c r="C267" s="28"/>
      <c r="D267" s="2"/>
      <c r="E267" s="28"/>
      <c r="H267" s="28"/>
    </row>
    <row r="268" spans="3:8" ht="12.75" customHeight="1" x14ac:dyDescent="0.15">
      <c r="C268" s="28"/>
      <c r="D268" s="2"/>
      <c r="E268" s="28"/>
      <c r="H268" s="28"/>
    </row>
    <row r="269" spans="3:8" ht="12.75" customHeight="1" x14ac:dyDescent="0.15">
      <c r="C269" s="28"/>
      <c r="D269" s="2"/>
      <c r="E269" s="28"/>
      <c r="H269" s="28"/>
    </row>
    <row r="270" spans="3:8" ht="12.75" customHeight="1" x14ac:dyDescent="0.15">
      <c r="C270" s="28"/>
      <c r="D270" s="2"/>
      <c r="E270" s="28"/>
      <c r="H270" s="28"/>
    </row>
    <row r="271" spans="3:8" ht="12.75" customHeight="1" x14ac:dyDescent="0.15">
      <c r="C271" s="28"/>
      <c r="D271" s="2"/>
      <c r="E271" s="28"/>
      <c r="H271" s="28"/>
    </row>
    <row r="272" spans="3:8" ht="12.75" customHeight="1" x14ac:dyDescent="0.15">
      <c r="C272" s="28"/>
      <c r="D272" s="2"/>
      <c r="E272" s="28"/>
      <c r="H272" s="28"/>
    </row>
    <row r="273" spans="3:8" ht="12.75" customHeight="1" x14ac:dyDescent="0.15">
      <c r="C273" s="28"/>
      <c r="D273" s="2"/>
      <c r="E273" s="28"/>
      <c r="H273" s="28"/>
    </row>
    <row r="274" spans="3:8" ht="12.75" customHeight="1" x14ac:dyDescent="0.15">
      <c r="C274" s="28"/>
      <c r="D274" s="2"/>
      <c r="E274" s="28"/>
      <c r="H274" s="28"/>
    </row>
    <row r="275" spans="3:8" ht="12.75" customHeight="1" x14ac:dyDescent="0.15">
      <c r="C275" s="28"/>
      <c r="D275" s="2"/>
      <c r="E275" s="28"/>
      <c r="H275" s="28"/>
    </row>
    <row r="276" spans="3:8" ht="12.75" customHeight="1" x14ac:dyDescent="0.15">
      <c r="C276" s="28"/>
      <c r="D276" s="2"/>
      <c r="E276" s="28"/>
      <c r="H276" s="28"/>
    </row>
    <row r="277" spans="3:8" ht="12.75" customHeight="1" x14ac:dyDescent="0.15">
      <c r="C277" s="28"/>
      <c r="D277" s="2"/>
      <c r="E277" s="28"/>
      <c r="H277" s="28"/>
    </row>
    <row r="278" spans="3:8" ht="12.75" customHeight="1" x14ac:dyDescent="0.15">
      <c r="C278" s="28"/>
      <c r="D278" s="2"/>
      <c r="E278" s="28"/>
      <c r="H278" s="28"/>
    </row>
    <row r="279" spans="3:8" ht="12.75" customHeight="1" x14ac:dyDescent="0.15">
      <c r="C279" s="28"/>
      <c r="D279" s="2"/>
      <c r="E279" s="28"/>
      <c r="H279" s="28"/>
    </row>
    <row r="280" spans="3:8" ht="12.75" customHeight="1" x14ac:dyDescent="0.15">
      <c r="C280" s="28"/>
      <c r="D280" s="2"/>
      <c r="E280" s="28"/>
      <c r="H280" s="28"/>
    </row>
    <row r="281" spans="3:8" ht="12.75" customHeight="1" x14ac:dyDescent="0.15">
      <c r="C281" s="28"/>
      <c r="D281" s="2"/>
      <c r="E281" s="28"/>
      <c r="H281" s="28"/>
    </row>
    <row r="282" spans="3:8" ht="12.75" customHeight="1" x14ac:dyDescent="0.15">
      <c r="C282" s="28"/>
      <c r="D282" s="2"/>
      <c r="E282" s="28"/>
      <c r="H282" s="28"/>
    </row>
    <row r="283" spans="3:8" ht="12.75" customHeight="1" x14ac:dyDescent="0.15">
      <c r="C283" s="28"/>
      <c r="D283" s="2"/>
      <c r="E283" s="28"/>
      <c r="H283" s="28"/>
    </row>
    <row r="284" spans="3:8" ht="12.75" customHeight="1" x14ac:dyDescent="0.15">
      <c r="C284" s="28"/>
      <c r="D284" s="2"/>
      <c r="E284" s="28"/>
      <c r="H284" s="28"/>
    </row>
    <row r="285" spans="3:8" ht="12.75" customHeight="1" x14ac:dyDescent="0.15">
      <c r="C285" s="28"/>
      <c r="D285" s="2"/>
      <c r="E285" s="28"/>
      <c r="H285" s="28"/>
    </row>
    <row r="286" spans="3:8" ht="12.75" customHeight="1" x14ac:dyDescent="0.15">
      <c r="C286" s="28"/>
      <c r="D286" s="2"/>
      <c r="E286" s="28"/>
      <c r="H286" s="28"/>
    </row>
    <row r="287" spans="3:8" ht="12.75" customHeight="1" x14ac:dyDescent="0.15">
      <c r="C287" s="28"/>
      <c r="D287" s="2"/>
      <c r="E287" s="28"/>
      <c r="H287" s="28"/>
    </row>
    <row r="288" spans="3:8" ht="12.75" customHeight="1" x14ac:dyDescent="0.15">
      <c r="C288" s="28"/>
      <c r="D288" s="2"/>
      <c r="E288" s="28"/>
      <c r="H288" s="28"/>
    </row>
    <row r="289" spans="3:8" ht="12.75" customHeight="1" x14ac:dyDescent="0.15">
      <c r="C289" s="28"/>
      <c r="D289" s="2"/>
      <c r="E289" s="28"/>
      <c r="H289" s="28"/>
    </row>
    <row r="290" spans="3:8" ht="12.75" customHeight="1" x14ac:dyDescent="0.15">
      <c r="C290" s="28"/>
      <c r="D290" s="2"/>
      <c r="E290" s="28"/>
      <c r="H290" s="28"/>
    </row>
    <row r="291" spans="3:8" ht="12.75" customHeight="1" x14ac:dyDescent="0.15">
      <c r="C291" s="28"/>
      <c r="D291" s="2"/>
      <c r="E291" s="28"/>
      <c r="H291" s="28"/>
    </row>
    <row r="292" spans="3:8" ht="12.75" customHeight="1" x14ac:dyDescent="0.15">
      <c r="C292" s="28"/>
      <c r="D292" s="2"/>
      <c r="E292" s="28"/>
      <c r="H292" s="28"/>
    </row>
    <row r="293" spans="3:8" ht="12.75" customHeight="1" x14ac:dyDescent="0.15">
      <c r="C293" s="28"/>
      <c r="D293" s="2"/>
      <c r="E293" s="28"/>
      <c r="H293" s="28"/>
    </row>
    <row r="294" spans="3:8" ht="12.75" customHeight="1" x14ac:dyDescent="0.15">
      <c r="C294" s="28"/>
      <c r="D294" s="2"/>
      <c r="E294" s="28"/>
      <c r="H294" s="28"/>
    </row>
    <row r="295" spans="3:8" ht="12.75" customHeight="1" x14ac:dyDescent="0.15">
      <c r="C295" s="28"/>
      <c r="D295" s="2"/>
      <c r="E295" s="28"/>
      <c r="H295" s="28"/>
    </row>
    <row r="296" spans="3:8" ht="12.75" customHeight="1" x14ac:dyDescent="0.15">
      <c r="C296" s="28"/>
      <c r="D296" s="2"/>
      <c r="E296" s="28"/>
      <c r="H296" s="28"/>
    </row>
    <row r="297" spans="3:8" ht="12.75" customHeight="1" x14ac:dyDescent="0.15">
      <c r="C297" s="28"/>
      <c r="D297" s="2"/>
      <c r="E297" s="28"/>
      <c r="H297" s="28"/>
    </row>
    <row r="298" spans="3:8" ht="12.75" customHeight="1" x14ac:dyDescent="0.15">
      <c r="C298" s="28"/>
      <c r="D298" s="2"/>
      <c r="E298" s="28"/>
      <c r="H298" s="28"/>
    </row>
    <row r="299" spans="3:8" ht="12.75" customHeight="1" x14ac:dyDescent="0.15">
      <c r="C299" s="28"/>
      <c r="D299" s="2"/>
      <c r="E299" s="28"/>
      <c r="H299" s="28"/>
    </row>
    <row r="300" spans="3:8" ht="12.75" customHeight="1" x14ac:dyDescent="0.15">
      <c r="C300" s="28"/>
      <c r="D300" s="2"/>
      <c r="E300" s="28"/>
      <c r="H300" s="28"/>
    </row>
    <row r="301" spans="3:8" ht="12.75" customHeight="1" x14ac:dyDescent="0.15">
      <c r="C301" s="28"/>
      <c r="D301" s="2"/>
      <c r="E301" s="28"/>
      <c r="H301" s="28"/>
    </row>
    <row r="302" spans="3:8" ht="12.75" customHeight="1" x14ac:dyDescent="0.15">
      <c r="C302" s="28"/>
      <c r="D302" s="2"/>
      <c r="E302" s="28"/>
      <c r="H302" s="28"/>
    </row>
    <row r="303" spans="3:8" ht="12.75" customHeight="1" x14ac:dyDescent="0.15">
      <c r="C303" s="28"/>
      <c r="D303" s="2"/>
      <c r="E303" s="28"/>
      <c r="H303" s="28"/>
    </row>
    <row r="304" spans="3:8" ht="12.75" customHeight="1" x14ac:dyDescent="0.15">
      <c r="C304" s="28"/>
      <c r="D304" s="2"/>
      <c r="E304" s="28"/>
      <c r="H304" s="28"/>
    </row>
    <row r="305" spans="3:8" ht="12.75" customHeight="1" x14ac:dyDescent="0.15">
      <c r="C305" s="28"/>
      <c r="D305" s="2"/>
      <c r="E305" s="28"/>
      <c r="H305" s="28"/>
    </row>
    <row r="306" spans="3:8" ht="12.75" customHeight="1" x14ac:dyDescent="0.15">
      <c r="C306" s="28"/>
      <c r="D306" s="2"/>
      <c r="E306" s="28"/>
      <c r="H306" s="28"/>
    </row>
    <row r="307" spans="3:8" ht="12.75" customHeight="1" x14ac:dyDescent="0.15">
      <c r="C307" s="28"/>
      <c r="D307" s="2"/>
      <c r="E307" s="28"/>
      <c r="H307" s="28"/>
    </row>
    <row r="308" spans="3:8" ht="12.75" customHeight="1" x14ac:dyDescent="0.15">
      <c r="C308" s="28"/>
      <c r="D308" s="2"/>
      <c r="E308" s="28"/>
      <c r="H308" s="28"/>
    </row>
    <row r="309" spans="3:8" ht="12.75" customHeight="1" x14ac:dyDescent="0.15">
      <c r="C309" s="28"/>
      <c r="D309" s="2"/>
      <c r="E309" s="28"/>
      <c r="H309" s="28"/>
    </row>
    <row r="310" spans="3:8" ht="12.75" customHeight="1" x14ac:dyDescent="0.15">
      <c r="C310" s="28"/>
      <c r="D310" s="2"/>
      <c r="E310" s="28"/>
      <c r="H310" s="28"/>
    </row>
    <row r="311" spans="3:8" ht="12.75" customHeight="1" x14ac:dyDescent="0.15">
      <c r="C311" s="28"/>
      <c r="D311" s="2"/>
      <c r="E311" s="28"/>
      <c r="H311" s="28"/>
    </row>
    <row r="312" spans="3:8" ht="12.75" customHeight="1" x14ac:dyDescent="0.15">
      <c r="C312" s="28"/>
      <c r="D312" s="2"/>
      <c r="E312" s="28"/>
      <c r="H312" s="28"/>
    </row>
    <row r="313" spans="3:8" ht="12.75" customHeight="1" x14ac:dyDescent="0.15">
      <c r="C313" s="28"/>
      <c r="D313" s="2"/>
      <c r="E313" s="28"/>
      <c r="H313" s="28"/>
    </row>
    <row r="314" spans="3:8" ht="12.75" customHeight="1" x14ac:dyDescent="0.15">
      <c r="C314" s="28"/>
      <c r="D314" s="2"/>
      <c r="E314" s="28"/>
      <c r="H314" s="28"/>
    </row>
    <row r="315" spans="3:8" ht="12.75" customHeight="1" x14ac:dyDescent="0.15">
      <c r="C315" s="28"/>
      <c r="D315" s="2"/>
      <c r="E315" s="28"/>
      <c r="H315" s="28"/>
    </row>
    <row r="316" spans="3:8" ht="12.75" customHeight="1" x14ac:dyDescent="0.15">
      <c r="C316" s="28"/>
      <c r="D316" s="2"/>
      <c r="E316" s="28"/>
      <c r="H316" s="28"/>
    </row>
    <row r="317" spans="3:8" ht="12.75" customHeight="1" x14ac:dyDescent="0.15">
      <c r="C317" s="28"/>
      <c r="D317" s="2"/>
      <c r="E317" s="28"/>
      <c r="H317" s="28"/>
    </row>
    <row r="318" spans="3:8" ht="12.75" customHeight="1" x14ac:dyDescent="0.15">
      <c r="C318" s="28"/>
      <c r="D318" s="2"/>
      <c r="E318" s="28"/>
      <c r="H318" s="28"/>
    </row>
    <row r="319" spans="3:8" ht="12.75" customHeight="1" x14ac:dyDescent="0.15">
      <c r="C319" s="28"/>
      <c r="D319" s="2"/>
      <c r="E319" s="28"/>
      <c r="H319" s="28"/>
    </row>
    <row r="320" spans="3:8" ht="12.75" customHeight="1" x14ac:dyDescent="0.15">
      <c r="C320" s="28"/>
      <c r="D320" s="2"/>
      <c r="E320" s="28"/>
      <c r="H320" s="28"/>
    </row>
    <row r="321" spans="3:8" ht="12.75" customHeight="1" x14ac:dyDescent="0.15">
      <c r="C321" s="28"/>
      <c r="D321" s="2"/>
      <c r="E321" s="28"/>
      <c r="H321" s="28"/>
    </row>
    <row r="322" spans="3:8" ht="12.75" customHeight="1" x14ac:dyDescent="0.15">
      <c r="C322" s="28"/>
      <c r="D322" s="2"/>
      <c r="E322" s="28"/>
      <c r="H322" s="28"/>
    </row>
    <row r="323" spans="3:8" ht="12.75" customHeight="1" x14ac:dyDescent="0.15">
      <c r="C323" s="28"/>
      <c r="D323" s="2"/>
      <c r="E323" s="28"/>
      <c r="H323" s="28"/>
    </row>
    <row r="324" spans="3:8" ht="12.75" customHeight="1" x14ac:dyDescent="0.15">
      <c r="C324" s="28"/>
      <c r="D324" s="2"/>
      <c r="E324" s="28"/>
      <c r="H324" s="28"/>
    </row>
    <row r="325" spans="3:8" ht="12.75" customHeight="1" x14ac:dyDescent="0.15">
      <c r="C325" s="28"/>
      <c r="D325" s="2"/>
      <c r="E325" s="28"/>
      <c r="H325" s="28"/>
    </row>
    <row r="326" spans="3:8" ht="12.75" customHeight="1" x14ac:dyDescent="0.15">
      <c r="C326" s="28"/>
      <c r="D326" s="2"/>
      <c r="E326" s="28"/>
      <c r="H326" s="28"/>
    </row>
    <row r="327" spans="3:8" ht="12.75" customHeight="1" x14ac:dyDescent="0.15">
      <c r="C327" s="28"/>
      <c r="D327" s="2"/>
      <c r="E327" s="28"/>
      <c r="H327" s="28"/>
    </row>
    <row r="328" spans="3:8" ht="12.75" customHeight="1" x14ac:dyDescent="0.15">
      <c r="C328" s="28"/>
      <c r="D328" s="2"/>
      <c r="E328" s="28"/>
      <c r="H328" s="28"/>
    </row>
    <row r="329" spans="3:8" ht="12.75" customHeight="1" x14ac:dyDescent="0.15">
      <c r="C329" s="28"/>
      <c r="D329" s="2"/>
      <c r="E329" s="28"/>
      <c r="H329" s="28"/>
    </row>
    <row r="330" spans="3:8" ht="12.75" customHeight="1" x14ac:dyDescent="0.15">
      <c r="C330" s="28"/>
      <c r="D330" s="2"/>
      <c r="E330" s="28"/>
      <c r="H330" s="28"/>
    </row>
    <row r="331" spans="3:8" ht="12.75" customHeight="1" x14ac:dyDescent="0.15">
      <c r="C331" s="28"/>
      <c r="D331" s="2"/>
      <c r="E331" s="28"/>
      <c r="H331" s="28"/>
    </row>
    <row r="332" spans="3:8" ht="12.75" customHeight="1" x14ac:dyDescent="0.15">
      <c r="C332" s="28"/>
      <c r="D332" s="2"/>
      <c r="E332" s="28"/>
      <c r="H332" s="28"/>
    </row>
    <row r="333" spans="3:8" ht="12.75" customHeight="1" x14ac:dyDescent="0.15">
      <c r="C333" s="28"/>
      <c r="D333" s="2"/>
      <c r="E333" s="28"/>
      <c r="H333" s="28"/>
    </row>
    <row r="334" spans="3:8" ht="12.75" customHeight="1" x14ac:dyDescent="0.15">
      <c r="C334" s="28"/>
      <c r="D334" s="2"/>
      <c r="E334" s="28"/>
      <c r="H334" s="28"/>
    </row>
    <row r="335" spans="3:8" ht="12.75" customHeight="1" x14ac:dyDescent="0.15">
      <c r="C335" s="28"/>
      <c r="D335" s="2"/>
      <c r="E335" s="28"/>
      <c r="H335" s="28"/>
    </row>
    <row r="336" spans="3:8" ht="12.75" customHeight="1" x14ac:dyDescent="0.15">
      <c r="C336" s="28"/>
      <c r="D336" s="2"/>
      <c r="E336" s="28"/>
      <c r="H336" s="28"/>
    </row>
    <row r="337" spans="3:8" ht="12.75" customHeight="1" x14ac:dyDescent="0.15">
      <c r="C337" s="28"/>
      <c r="D337" s="2"/>
      <c r="E337" s="28"/>
      <c r="H337" s="28"/>
    </row>
    <row r="338" spans="3:8" ht="12.75" customHeight="1" x14ac:dyDescent="0.15">
      <c r="C338" s="28"/>
      <c r="D338" s="2"/>
      <c r="E338" s="28"/>
      <c r="H338" s="28"/>
    </row>
    <row r="339" spans="3:8" ht="12.75" customHeight="1" x14ac:dyDescent="0.15">
      <c r="C339" s="28"/>
      <c r="D339" s="2"/>
      <c r="E339" s="28"/>
      <c r="H339" s="28"/>
    </row>
    <row r="340" spans="3:8" ht="12.75" customHeight="1" x14ac:dyDescent="0.15">
      <c r="C340" s="28"/>
      <c r="D340" s="2"/>
      <c r="E340" s="28"/>
      <c r="H340" s="28"/>
    </row>
    <row r="341" spans="3:8" ht="12.75" customHeight="1" x14ac:dyDescent="0.15">
      <c r="C341" s="28"/>
      <c r="D341" s="2"/>
      <c r="E341" s="28"/>
      <c r="H341" s="28"/>
    </row>
    <row r="342" spans="3:8" ht="12.75" customHeight="1" x14ac:dyDescent="0.15">
      <c r="C342" s="28"/>
      <c r="D342" s="2"/>
      <c r="E342" s="28"/>
      <c r="H342" s="28"/>
    </row>
    <row r="343" spans="3:8" ht="12.75" customHeight="1" x14ac:dyDescent="0.15">
      <c r="C343" s="28"/>
      <c r="D343" s="2"/>
      <c r="E343" s="28"/>
      <c r="H343" s="28"/>
    </row>
    <row r="344" spans="3:8" ht="12.75" customHeight="1" x14ac:dyDescent="0.15">
      <c r="C344" s="28"/>
      <c r="D344" s="2"/>
      <c r="E344" s="28"/>
      <c r="H344" s="28"/>
    </row>
    <row r="345" spans="3:8" ht="12.75" customHeight="1" x14ac:dyDescent="0.15">
      <c r="C345" s="28"/>
      <c r="D345" s="2"/>
      <c r="E345" s="28"/>
      <c r="H345" s="28"/>
    </row>
    <row r="346" spans="3:8" ht="12.75" customHeight="1" x14ac:dyDescent="0.15">
      <c r="C346" s="28"/>
      <c r="D346" s="2"/>
      <c r="E346" s="28"/>
      <c r="H346" s="28"/>
    </row>
    <row r="347" spans="3:8" ht="12.75" customHeight="1" x14ac:dyDescent="0.15">
      <c r="C347" s="28"/>
      <c r="D347" s="2"/>
      <c r="E347" s="28"/>
      <c r="H347" s="28"/>
    </row>
    <row r="348" spans="3:8" ht="12.75" customHeight="1" x14ac:dyDescent="0.15">
      <c r="C348" s="28"/>
      <c r="D348" s="2"/>
      <c r="E348" s="28"/>
      <c r="H348" s="28"/>
    </row>
    <row r="349" spans="3:8" ht="12.75" customHeight="1" x14ac:dyDescent="0.15">
      <c r="C349" s="28"/>
      <c r="D349" s="2"/>
      <c r="E349" s="28"/>
      <c r="H349" s="28"/>
    </row>
    <row r="350" spans="3:8" ht="12.75" customHeight="1" x14ac:dyDescent="0.15">
      <c r="C350" s="28"/>
      <c r="D350" s="2"/>
      <c r="E350" s="28"/>
      <c r="H350" s="28"/>
    </row>
    <row r="351" spans="3:8" ht="12.75" customHeight="1" x14ac:dyDescent="0.15">
      <c r="C351" s="28"/>
      <c r="D351" s="2"/>
      <c r="E351" s="28"/>
      <c r="H351" s="28"/>
    </row>
    <row r="352" spans="3:8" ht="12.75" customHeight="1" x14ac:dyDescent="0.15">
      <c r="C352" s="28"/>
      <c r="D352" s="2"/>
      <c r="E352" s="28"/>
      <c r="H352" s="28"/>
    </row>
    <row r="353" spans="3:8" ht="12.75" customHeight="1" x14ac:dyDescent="0.15">
      <c r="C353" s="28"/>
      <c r="D353" s="2"/>
      <c r="E353" s="28"/>
      <c r="H353" s="28"/>
    </row>
    <row r="354" spans="3:8" ht="12.75" customHeight="1" x14ac:dyDescent="0.15">
      <c r="C354" s="28"/>
      <c r="D354" s="2"/>
      <c r="E354" s="28"/>
      <c r="H354" s="28"/>
    </row>
    <row r="355" spans="3:8" ht="12.75" customHeight="1" x14ac:dyDescent="0.15">
      <c r="C355" s="28"/>
      <c r="D355" s="2"/>
      <c r="E355" s="28"/>
      <c r="H355" s="28"/>
    </row>
    <row r="356" spans="3:8" ht="12.75" customHeight="1" x14ac:dyDescent="0.15">
      <c r="C356" s="28"/>
      <c r="D356" s="2"/>
      <c r="E356" s="28"/>
      <c r="H356" s="28"/>
    </row>
    <row r="357" spans="3:8" ht="12.75" customHeight="1" x14ac:dyDescent="0.15">
      <c r="C357" s="28"/>
      <c r="D357" s="2"/>
      <c r="E357" s="28"/>
      <c r="H357" s="28"/>
    </row>
    <row r="358" spans="3:8" ht="12.75" customHeight="1" x14ac:dyDescent="0.15">
      <c r="C358" s="28"/>
      <c r="D358" s="2"/>
      <c r="E358" s="28"/>
      <c r="H358" s="28"/>
    </row>
    <row r="359" spans="3:8" ht="12.75" customHeight="1" x14ac:dyDescent="0.15">
      <c r="C359" s="28"/>
      <c r="D359" s="2"/>
      <c r="E359" s="28"/>
      <c r="H359" s="28"/>
    </row>
    <row r="360" spans="3:8" ht="12.75" customHeight="1" x14ac:dyDescent="0.15">
      <c r="C360" s="28"/>
      <c r="D360" s="2"/>
      <c r="E360" s="28"/>
      <c r="H360" s="28"/>
    </row>
    <row r="361" spans="3:8" ht="12.75" customHeight="1" x14ac:dyDescent="0.15">
      <c r="C361" s="28"/>
      <c r="D361" s="2"/>
      <c r="E361" s="28"/>
      <c r="H361" s="28"/>
    </row>
    <row r="362" spans="3:8" ht="12.75" customHeight="1" x14ac:dyDescent="0.15">
      <c r="C362" s="28"/>
      <c r="D362" s="2"/>
      <c r="E362" s="28"/>
      <c r="H362" s="28"/>
    </row>
    <row r="363" spans="3:8" ht="12.75" customHeight="1" x14ac:dyDescent="0.15">
      <c r="C363" s="28"/>
      <c r="D363" s="2"/>
      <c r="E363" s="28"/>
      <c r="H363" s="28"/>
    </row>
    <row r="364" spans="3:8" ht="12.75" customHeight="1" x14ac:dyDescent="0.15">
      <c r="C364" s="28"/>
      <c r="D364" s="2"/>
      <c r="E364" s="28"/>
      <c r="H364" s="28"/>
    </row>
    <row r="365" spans="3:8" ht="12.75" customHeight="1" x14ac:dyDescent="0.15">
      <c r="C365" s="28"/>
      <c r="D365" s="2"/>
      <c r="E365" s="28"/>
      <c r="H365" s="28"/>
    </row>
    <row r="366" spans="3:8" ht="12.75" customHeight="1" x14ac:dyDescent="0.15">
      <c r="C366" s="28"/>
      <c r="D366" s="2"/>
      <c r="E366" s="28"/>
      <c r="H366" s="28"/>
    </row>
    <row r="367" spans="3:8" ht="12.75" customHeight="1" x14ac:dyDescent="0.15">
      <c r="C367" s="28"/>
      <c r="D367" s="2"/>
      <c r="E367" s="28"/>
      <c r="H367" s="28"/>
    </row>
    <row r="368" spans="3:8" ht="12.75" customHeight="1" x14ac:dyDescent="0.15">
      <c r="C368" s="28"/>
      <c r="D368" s="2"/>
      <c r="E368" s="28"/>
      <c r="H368" s="28"/>
    </row>
    <row r="369" spans="3:8" ht="12.75" customHeight="1" x14ac:dyDescent="0.15">
      <c r="C369" s="28"/>
      <c r="D369" s="2"/>
      <c r="E369" s="28"/>
      <c r="H369" s="28"/>
    </row>
    <row r="370" spans="3:8" ht="12.75" customHeight="1" x14ac:dyDescent="0.15">
      <c r="C370" s="28"/>
      <c r="D370" s="2"/>
      <c r="E370" s="28"/>
      <c r="H370" s="28"/>
    </row>
    <row r="371" spans="3:8" ht="12.75" customHeight="1" x14ac:dyDescent="0.15">
      <c r="C371" s="28"/>
      <c r="D371" s="2"/>
      <c r="E371" s="28"/>
      <c r="H371" s="28"/>
    </row>
    <row r="372" spans="3:8" ht="12.75" customHeight="1" x14ac:dyDescent="0.15">
      <c r="C372" s="28"/>
      <c r="D372" s="2"/>
      <c r="E372" s="28"/>
      <c r="H372" s="28"/>
    </row>
    <row r="373" spans="3:8" ht="12.75" customHeight="1" x14ac:dyDescent="0.15">
      <c r="C373" s="28"/>
      <c r="D373" s="2"/>
      <c r="E373" s="28"/>
      <c r="H373" s="28"/>
    </row>
    <row r="374" spans="3:8" ht="12.75" customHeight="1" x14ac:dyDescent="0.15">
      <c r="C374" s="28"/>
      <c r="D374" s="2"/>
      <c r="E374" s="28"/>
      <c r="H374" s="28"/>
    </row>
    <row r="375" spans="3:8" ht="12.75" customHeight="1" x14ac:dyDescent="0.15">
      <c r="C375" s="28"/>
      <c r="D375" s="2"/>
      <c r="E375" s="28"/>
      <c r="H375" s="28"/>
    </row>
    <row r="376" spans="3:8" ht="12.75" customHeight="1" x14ac:dyDescent="0.15">
      <c r="C376" s="28"/>
      <c r="D376" s="2"/>
      <c r="E376" s="28"/>
      <c r="H376" s="28"/>
    </row>
    <row r="377" spans="3:8" ht="12.75" customHeight="1" x14ac:dyDescent="0.15">
      <c r="C377" s="28"/>
      <c r="D377" s="2"/>
      <c r="E377" s="28"/>
      <c r="H377" s="28"/>
    </row>
    <row r="378" spans="3:8" ht="12.75" customHeight="1" x14ac:dyDescent="0.15">
      <c r="C378" s="28"/>
      <c r="D378" s="2"/>
      <c r="E378" s="28"/>
      <c r="H378" s="28"/>
    </row>
    <row r="379" spans="3:8" ht="12.75" customHeight="1" x14ac:dyDescent="0.15">
      <c r="C379" s="28"/>
      <c r="D379" s="2"/>
      <c r="E379" s="28"/>
      <c r="H379" s="28"/>
    </row>
    <row r="380" spans="3:8" ht="12.75" customHeight="1" x14ac:dyDescent="0.15">
      <c r="C380" s="28"/>
      <c r="D380" s="2"/>
      <c r="E380" s="28"/>
      <c r="H380" s="28"/>
    </row>
    <row r="381" spans="3:8" ht="12.75" customHeight="1" x14ac:dyDescent="0.15">
      <c r="C381" s="28"/>
      <c r="D381" s="2"/>
      <c r="E381" s="28"/>
      <c r="H381" s="28"/>
    </row>
    <row r="382" spans="3:8" ht="12.75" customHeight="1" x14ac:dyDescent="0.15">
      <c r="C382" s="28"/>
      <c r="D382" s="2"/>
      <c r="E382" s="28"/>
      <c r="H382" s="28"/>
    </row>
    <row r="383" spans="3:8" ht="12.75" customHeight="1" x14ac:dyDescent="0.15">
      <c r="C383" s="28"/>
      <c r="D383" s="2"/>
      <c r="E383" s="28"/>
      <c r="H383" s="28"/>
    </row>
    <row r="384" spans="3:8" ht="12.75" customHeight="1" x14ac:dyDescent="0.15">
      <c r="C384" s="28"/>
      <c r="D384" s="2"/>
      <c r="E384" s="28"/>
      <c r="H384" s="28"/>
    </row>
    <row r="385" spans="3:8" ht="12.75" customHeight="1" x14ac:dyDescent="0.15">
      <c r="C385" s="28"/>
      <c r="D385" s="2"/>
      <c r="E385" s="28"/>
      <c r="H385" s="28"/>
    </row>
    <row r="386" spans="3:8" ht="12.75" customHeight="1" x14ac:dyDescent="0.15">
      <c r="C386" s="28"/>
      <c r="D386" s="2"/>
      <c r="E386" s="28"/>
      <c r="H386" s="28"/>
    </row>
    <row r="387" spans="3:8" ht="12.75" customHeight="1" x14ac:dyDescent="0.15">
      <c r="C387" s="28"/>
      <c r="D387" s="2"/>
      <c r="E387" s="28"/>
      <c r="H387" s="28"/>
    </row>
    <row r="388" spans="3:8" ht="12.75" customHeight="1" x14ac:dyDescent="0.15">
      <c r="C388" s="28"/>
      <c r="D388" s="2"/>
      <c r="E388" s="28"/>
      <c r="H388" s="28"/>
    </row>
    <row r="389" spans="3:8" ht="12.75" customHeight="1" x14ac:dyDescent="0.15">
      <c r="C389" s="28"/>
      <c r="D389" s="2"/>
      <c r="E389" s="28"/>
      <c r="H389" s="28"/>
    </row>
    <row r="390" spans="3:8" ht="12.75" customHeight="1" x14ac:dyDescent="0.15">
      <c r="C390" s="28"/>
      <c r="D390" s="2"/>
      <c r="E390" s="28"/>
      <c r="H390" s="28"/>
    </row>
    <row r="391" spans="3:8" ht="12.75" customHeight="1" x14ac:dyDescent="0.15">
      <c r="C391" s="28"/>
      <c r="D391" s="2"/>
      <c r="E391" s="28"/>
      <c r="H391" s="28"/>
    </row>
    <row r="392" spans="3:8" ht="12.75" customHeight="1" x14ac:dyDescent="0.15">
      <c r="C392" s="28"/>
      <c r="D392" s="2"/>
      <c r="E392" s="28"/>
      <c r="H392" s="28"/>
    </row>
    <row r="393" spans="3:8" ht="12.75" customHeight="1" x14ac:dyDescent="0.15">
      <c r="C393" s="28"/>
      <c r="D393" s="2"/>
      <c r="E393" s="28"/>
      <c r="H393" s="28"/>
    </row>
    <row r="394" spans="3:8" ht="12.75" customHeight="1" x14ac:dyDescent="0.15">
      <c r="C394" s="28"/>
      <c r="D394" s="2"/>
      <c r="E394" s="28"/>
      <c r="H394" s="28"/>
    </row>
    <row r="395" spans="3:8" ht="12.75" customHeight="1" x14ac:dyDescent="0.15">
      <c r="C395" s="28"/>
      <c r="D395" s="2"/>
      <c r="E395" s="28"/>
      <c r="H395" s="28"/>
    </row>
    <row r="396" spans="3:8" ht="12.75" customHeight="1" x14ac:dyDescent="0.15">
      <c r="C396" s="28"/>
      <c r="D396" s="2"/>
      <c r="E396" s="28"/>
      <c r="H396" s="28"/>
    </row>
    <row r="397" spans="3:8" ht="12.75" customHeight="1" x14ac:dyDescent="0.15">
      <c r="C397" s="28"/>
      <c r="D397" s="2"/>
      <c r="E397" s="28"/>
      <c r="H397" s="28"/>
    </row>
    <row r="398" spans="3:8" ht="12.75" customHeight="1" x14ac:dyDescent="0.15">
      <c r="C398" s="28"/>
      <c r="D398" s="2"/>
      <c r="E398" s="28"/>
      <c r="H398" s="28"/>
    </row>
    <row r="399" spans="3:8" ht="12.75" customHeight="1" x14ac:dyDescent="0.15">
      <c r="C399" s="28"/>
      <c r="D399" s="2"/>
      <c r="E399" s="28"/>
      <c r="H399" s="28"/>
    </row>
    <row r="400" spans="3:8" ht="12.75" customHeight="1" x14ac:dyDescent="0.15">
      <c r="C400" s="28"/>
      <c r="D400" s="2"/>
      <c r="E400" s="28"/>
      <c r="H400" s="28"/>
    </row>
    <row r="401" spans="3:8" ht="12.75" customHeight="1" x14ac:dyDescent="0.15">
      <c r="C401" s="28"/>
      <c r="D401" s="2"/>
      <c r="E401" s="28"/>
      <c r="H401" s="28"/>
    </row>
    <row r="402" spans="3:8" ht="12.75" customHeight="1" x14ac:dyDescent="0.15">
      <c r="C402" s="28"/>
      <c r="D402" s="2"/>
      <c r="E402" s="28"/>
      <c r="H402" s="28"/>
    </row>
    <row r="403" spans="3:8" ht="12.75" customHeight="1" x14ac:dyDescent="0.15">
      <c r="C403" s="28"/>
      <c r="D403" s="2"/>
      <c r="E403" s="28"/>
      <c r="H403" s="28"/>
    </row>
    <row r="404" spans="3:8" ht="12.75" customHeight="1" x14ac:dyDescent="0.15">
      <c r="C404" s="28"/>
      <c r="D404" s="2"/>
      <c r="E404" s="28"/>
      <c r="H404" s="28"/>
    </row>
    <row r="405" spans="3:8" ht="12.75" customHeight="1" x14ac:dyDescent="0.15">
      <c r="C405" s="28"/>
      <c r="D405" s="2"/>
      <c r="E405" s="28"/>
      <c r="H405" s="28"/>
    </row>
    <row r="406" spans="3:8" ht="12.75" customHeight="1" x14ac:dyDescent="0.15">
      <c r="C406" s="28"/>
      <c r="D406" s="2"/>
      <c r="E406" s="28"/>
      <c r="H406" s="28"/>
    </row>
    <row r="407" spans="3:8" ht="12.75" customHeight="1" x14ac:dyDescent="0.15">
      <c r="C407" s="28"/>
      <c r="D407" s="2"/>
      <c r="E407" s="28"/>
      <c r="H407" s="28"/>
    </row>
    <row r="408" spans="3:8" ht="12.75" customHeight="1" x14ac:dyDescent="0.15">
      <c r="C408" s="28"/>
      <c r="D408" s="2"/>
      <c r="E408" s="28"/>
      <c r="H408" s="28"/>
    </row>
    <row r="409" spans="3:8" ht="12.75" customHeight="1" x14ac:dyDescent="0.15">
      <c r="C409" s="28"/>
      <c r="D409" s="2"/>
      <c r="E409" s="28"/>
      <c r="H409" s="28"/>
    </row>
    <row r="410" spans="3:8" ht="12.75" customHeight="1" x14ac:dyDescent="0.15">
      <c r="C410" s="28"/>
      <c r="D410" s="2"/>
      <c r="E410" s="28"/>
      <c r="H410" s="28"/>
    </row>
    <row r="411" spans="3:8" ht="12.75" customHeight="1" x14ac:dyDescent="0.15">
      <c r="C411" s="28"/>
      <c r="D411" s="2"/>
      <c r="E411" s="28"/>
      <c r="H411" s="28"/>
    </row>
    <row r="412" spans="3:8" ht="12.75" customHeight="1" x14ac:dyDescent="0.15">
      <c r="C412" s="28"/>
      <c r="D412" s="2"/>
      <c r="E412" s="28"/>
      <c r="H412" s="28"/>
    </row>
    <row r="413" spans="3:8" ht="12.75" customHeight="1" x14ac:dyDescent="0.15">
      <c r="C413" s="28"/>
      <c r="D413" s="2"/>
      <c r="E413" s="28"/>
      <c r="H413" s="28"/>
    </row>
    <row r="414" spans="3:8" ht="12.75" customHeight="1" x14ac:dyDescent="0.15">
      <c r="C414" s="28"/>
      <c r="D414" s="2"/>
      <c r="E414" s="28"/>
      <c r="H414" s="28"/>
    </row>
    <row r="415" spans="3:8" ht="12.75" customHeight="1" x14ac:dyDescent="0.15">
      <c r="C415" s="28"/>
      <c r="D415" s="2"/>
      <c r="E415" s="28"/>
      <c r="H415" s="28"/>
    </row>
    <row r="416" spans="3:8" ht="12.75" customHeight="1" x14ac:dyDescent="0.15">
      <c r="C416" s="28"/>
      <c r="D416" s="2"/>
      <c r="E416" s="28"/>
      <c r="H416" s="28"/>
    </row>
    <row r="417" spans="3:8" ht="12.75" customHeight="1" x14ac:dyDescent="0.15">
      <c r="C417" s="28"/>
      <c r="D417" s="2"/>
      <c r="E417" s="28"/>
      <c r="H417" s="28"/>
    </row>
    <row r="418" spans="3:8" ht="12.75" customHeight="1" x14ac:dyDescent="0.15">
      <c r="C418" s="28"/>
      <c r="D418" s="2"/>
      <c r="E418" s="28"/>
      <c r="H418" s="28"/>
    </row>
    <row r="419" spans="3:8" ht="12.75" customHeight="1" x14ac:dyDescent="0.15">
      <c r="C419" s="28"/>
      <c r="D419" s="2"/>
      <c r="E419" s="28"/>
      <c r="H419" s="28"/>
    </row>
    <row r="420" spans="3:8" ht="12.75" customHeight="1" x14ac:dyDescent="0.15">
      <c r="C420" s="28"/>
      <c r="D420" s="2"/>
      <c r="E420" s="28"/>
      <c r="H420" s="28"/>
    </row>
    <row r="421" spans="3:8" ht="12.75" customHeight="1" x14ac:dyDescent="0.15">
      <c r="C421" s="28"/>
      <c r="D421" s="2"/>
      <c r="E421" s="28"/>
      <c r="H421" s="28"/>
    </row>
    <row r="422" spans="3:8" ht="12.75" customHeight="1" x14ac:dyDescent="0.15">
      <c r="C422" s="28"/>
      <c r="D422" s="2"/>
      <c r="E422" s="28"/>
      <c r="H422" s="28"/>
    </row>
    <row r="423" spans="3:8" ht="12.75" customHeight="1" x14ac:dyDescent="0.15">
      <c r="C423" s="28"/>
      <c r="D423" s="2"/>
      <c r="E423" s="28"/>
      <c r="H423" s="28"/>
    </row>
    <row r="424" spans="3:8" ht="12.75" customHeight="1" x14ac:dyDescent="0.15">
      <c r="C424" s="28"/>
      <c r="D424" s="2"/>
      <c r="E424" s="28"/>
      <c r="H424" s="28"/>
    </row>
    <row r="425" spans="3:8" ht="12.75" customHeight="1" x14ac:dyDescent="0.15">
      <c r="C425" s="28"/>
      <c r="D425" s="2"/>
      <c r="E425" s="28"/>
      <c r="H425" s="28"/>
    </row>
    <row r="426" spans="3:8" ht="12.75" customHeight="1" x14ac:dyDescent="0.15">
      <c r="C426" s="28"/>
      <c r="D426" s="2"/>
      <c r="E426" s="28"/>
      <c r="H426" s="28"/>
    </row>
    <row r="427" spans="3:8" ht="12.75" customHeight="1" x14ac:dyDescent="0.15">
      <c r="C427" s="28"/>
      <c r="D427" s="2"/>
      <c r="E427" s="28"/>
      <c r="H427" s="28"/>
    </row>
    <row r="428" spans="3:8" ht="12.75" customHeight="1" x14ac:dyDescent="0.15">
      <c r="C428" s="28"/>
      <c r="D428" s="2"/>
      <c r="E428" s="28"/>
      <c r="H428" s="28"/>
    </row>
    <row r="429" spans="3:8" ht="12.75" customHeight="1" x14ac:dyDescent="0.15">
      <c r="C429" s="28"/>
      <c r="D429" s="2"/>
      <c r="E429" s="28"/>
      <c r="H429" s="28"/>
    </row>
    <row r="430" spans="3:8" ht="12.75" customHeight="1" x14ac:dyDescent="0.15">
      <c r="C430" s="28"/>
      <c r="D430" s="2"/>
      <c r="E430" s="28"/>
      <c r="H430" s="28"/>
    </row>
    <row r="431" spans="3:8" ht="12.75" customHeight="1" x14ac:dyDescent="0.15">
      <c r="C431" s="28"/>
      <c r="D431" s="2"/>
      <c r="E431" s="28"/>
      <c r="H431" s="28"/>
    </row>
    <row r="432" spans="3:8" ht="12.75" customHeight="1" x14ac:dyDescent="0.15">
      <c r="C432" s="28"/>
      <c r="D432" s="2"/>
      <c r="E432" s="28"/>
      <c r="H432" s="28"/>
    </row>
    <row r="433" spans="3:8" ht="12.75" customHeight="1" x14ac:dyDescent="0.15">
      <c r="C433" s="28"/>
      <c r="D433" s="2"/>
      <c r="E433" s="28"/>
      <c r="H433" s="28"/>
    </row>
    <row r="434" spans="3:8" ht="12.75" customHeight="1" x14ac:dyDescent="0.15">
      <c r="C434" s="28"/>
      <c r="D434" s="2"/>
      <c r="E434" s="28"/>
      <c r="H434" s="28"/>
    </row>
    <row r="435" spans="3:8" ht="12.75" customHeight="1" x14ac:dyDescent="0.15">
      <c r="C435" s="28"/>
      <c r="D435" s="2"/>
      <c r="E435" s="28"/>
      <c r="H435" s="28"/>
    </row>
    <row r="436" spans="3:8" ht="12.75" customHeight="1" x14ac:dyDescent="0.15">
      <c r="C436" s="28"/>
      <c r="D436" s="2"/>
      <c r="E436" s="28"/>
      <c r="H436" s="28"/>
    </row>
    <row r="437" spans="3:8" ht="12.75" customHeight="1" x14ac:dyDescent="0.15">
      <c r="C437" s="28"/>
      <c r="D437" s="2"/>
      <c r="E437" s="28"/>
      <c r="H437" s="28"/>
    </row>
    <row r="438" spans="3:8" ht="12.75" customHeight="1" x14ac:dyDescent="0.15">
      <c r="C438" s="28"/>
      <c r="D438" s="2"/>
      <c r="E438" s="28"/>
      <c r="H438" s="28"/>
    </row>
    <row r="439" spans="3:8" ht="12.75" customHeight="1" x14ac:dyDescent="0.15">
      <c r="C439" s="28"/>
      <c r="D439" s="2"/>
      <c r="E439" s="28"/>
      <c r="H439" s="28"/>
    </row>
    <row r="440" spans="3:8" ht="12.75" customHeight="1" x14ac:dyDescent="0.15">
      <c r="C440" s="28"/>
      <c r="D440" s="2"/>
      <c r="E440" s="28"/>
      <c r="H440" s="28"/>
    </row>
    <row r="441" spans="3:8" ht="12.75" customHeight="1" x14ac:dyDescent="0.15">
      <c r="C441" s="28"/>
      <c r="D441" s="2"/>
      <c r="E441" s="28"/>
      <c r="H441" s="28"/>
    </row>
    <row r="442" spans="3:8" ht="12.75" customHeight="1" x14ac:dyDescent="0.15">
      <c r="C442" s="28"/>
      <c r="D442" s="2"/>
      <c r="E442" s="28"/>
      <c r="H442" s="28"/>
    </row>
    <row r="443" spans="3:8" ht="12.75" customHeight="1" x14ac:dyDescent="0.15">
      <c r="C443" s="28"/>
      <c r="D443" s="2"/>
      <c r="E443" s="28"/>
      <c r="H443" s="28"/>
    </row>
    <row r="444" spans="3:8" ht="12.75" customHeight="1" x14ac:dyDescent="0.15">
      <c r="C444" s="28"/>
      <c r="D444" s="2"/>
      <c r="E444" s="28"/>
      <c r="H444" s="28"/>
    </row>
    <row r="445" spans="3:8" ht="12.75" customHeight="1" x14ac:dyDescent="0.15">
      <c r="C445" s="28"/>
      <c r="D445" s="2"/>
      <c r="E445" s="28"/>
      <c r="H445" s="28"/>
    </row>
    <row r="446" spans="3:8" ht="12.75" customHeight="1" x14ac:dyDescent="0.15">
      <c r="C446" s="28"/>
      <c r="D446" s="2"/>
      <c r="E446" s="28"/>
      <c r="H446" s="28"/>
    </row>
    <row r="447" spans="3:8" ht="12.75" customHeight="1" x14ac:dyDescent="0.15">
      <c r="C447" s="28"/>
      <c r="D447" s="2"/>
      <c r="E447" s="28"/>
      <c r="H447" s="28"/>
    </row>
    <row r="448" spans="3:8" ht="12.75" customHeight="1" x14ac:dyDescent="0.15">
      <c r="C448" s="28"/>
      <c r="D448" s="2"/>
      <c r="E448" s="28"/>
      <c r="H448" s="28"/>
    </row>
    <row r="449" spans="3:8" ht="12.75" customHeight="1" x14ac:dyDescent="0.15">
      <c r="C449" s="28"/>
      <c r="D449" s="2"/>
      <c r="E449" s="28"/>
      <c r="H449" s="28"/>
    </row>
    <row r="450" spans="3:8" ht="12.75" customHeight="1" x14ac:dyDescent="0.15">
      <c r="C450" s="28"/>
      <c r="D450" s="2"/>
      <c r="E450" s="28"/>
      <c r="H450" s="28"/>
    </row>
    <row r="451" spans="3:8" ht="12.75" customHeight="1" x14ac:dyDescent="0.15">
      <c r="C451" s="28"/>
      <c r="D451" s="2"/>
      <c r="E451" s="28"/>
      <c r="H451" s="28"/>
    </row>
    <row r="452" spans="3:8" ht="12.75" customHeight="1" x14ac:dyDescent="0.15">
      <c r="C452" s="28"/>
      <c r="D452" s="2"/>
      <c r="E452" s="28"/>
      <c r="H452" s="28"/>
    </row>
    <row r="453" spans="3:8" ht="12.75" customHeight="1" x14ac:dyDescent="0.15">
      <c r="C453" s="28"/>
      <c r="D453" s="2"/>
      <c r="E453" s="28"/>
      <c r="H453" s="28"/>
    </row>
    <row r="454" spans="3:8" ht="12.75" customHeight="1" x14ac:dyDescent="0.15">
      <c r="C454" s="28"/>
      <c r="D454" s="2"/>
      <c r="E454" s="28"/>
      <c r="H454" s="28"/>
    </row>
    <row r="455" spans="3:8" ht="12.75" customHeight="1" x14ac:dyDescent="0.15">
      <c r="C455" s="28"/>
      <c r="D455" s="2"/>
      <c r="E455" s="28"/>
      <c r="H455" s="28"/>
    </row>
    <row r="456" spans="3:8" ht="12.75" customHeight="1" x14ac:dyDescent="0.15">
      <c r="C456" s="28"/>
      <c r="D456" s="2"/>
      <c r="E456" s="28"/>
      <c r="H456" s="28"/>
    </row>
    <row r="457" spans="3:8" ht="12.75" customHeight="1" x14ac:dyDescent="0.15">
      <c r="C457" s="28"/>
      <c r="D457" s="2"/>
      <c r="E457" s="28"/>
      <c r="H457" s="28"/>
    </row>
    <row r="458" spans="3:8" ht="12.75" customHeight="1" x14ac:dyDescent="0.15">
      <c r="C458" s="28"/>
      <c r="D458" s="2"/>
      <c r="E458" s="28"/>
      <c r="H458" s="28"/>
    </row>
    <row r="459" spans="3:8" ht="12.75" customHeight="1" x14ac:dyDescent="0.15">
      <c r="C459" s="28"/>
      <c r="D459" s="2"/>
      <c r="E459" s="28"/>
      <c r="H459" s="28"/>
    </row>
    <row r="460" spans="3:8" ht="12.75" customHeight="1" x14ac:dyDescent="0.15">
      <c r="C460" s="28"/>
      <c r="D460" s="2"/>
      <c r="E460" s="28"/>
      <c r="H460" s="28"/>
    </row>
    <row r="461" spans="3:8" ht="12.75" customHeight="1" x14ac:dyDescent="0.15">
      <c r="C461" s="28"/>
      <c r="D461" s="2"/>
      <c r="E461" s="28"/>
      <c r="H461" s="28"/>
    </row>
    <row r="462" spans="3:8" ht="12.75" customHeight="1" x14ac:dyDescent="0.15">
      <c r="C462" s="28"/>
      <c r="D462" s="2"/>
      <c r="E462" s="28"/>
      <c r="H462" s="28"/>
    </row>
    <row r="463" spans="3:8" ht="12.75" customHeight="1" x14ac:dyDescent="0.15">
      <c r="C463" s="28"/>
      <c r="D463" s="2"/>
      <c r="E463" s="28"/>
      <c r="H463" s="28"/>
    </row>
    <row r="464" spans="3:8" ht="12.75" customHeight="1" x14ac:dyDescent="0.15">
      <c r="C464" s="28"/>
      <c r="D464" s="2"/>
      <c r="E464" s="28"/>
      <c r="H464" s="28"/>
    </row>
    <row r="465" spans="3:8" ht="12.75" customHeight="1" x14ac:dyDescent="0.15">
      <c r="C465" s="28"/>
      <c r="D465" s="2"/>
      <c r="E465" s="28"/>
      <c r="H465" s="28"/>
    </row>
    <row r="466" spans="3:8" ht="12.75" customHeight="1" x14ac:dyDescent="0.15">
      <c r="C466" s="28"/>
      <c r="D466" s="2"/>
      <c r="E466" s="28"/>
      <c r="H466" s="28"/>
    </row>
    <row r="467" spans="3:8" ht="12.75" customHeight="1" x14ac:dyDescent="0.15">
      <c r="C467" s="28"/>
      <c r="D467" s="2"/>
      <c r="E467" s="28"/>
      <c r="H467" s="28"/>
    </row>
    <row r="468" spans="3:8" ht="12.75" customHeight="1" x14ac:dyDescent="0.15">
      <c r="C468" s="28"/>
      <c r="D468" s="2"/>
      <c r="E468" s="28"/>
      <c r="H468" s="28"/>
    </row>
    <row r="469" spans="3:8" ht="12.75" customHeight="1" x14ac:dyDescent="0.15">
      <c r="C469" s="28"/>
      <c r="D469" s="2"/>
      <c r="E469" s="28"/>
      <c r="H469" s="28"/>
    </row>
    <row r="470" spans="3:8" ht="12.75" customHeight="1" x14ac:dyDescent="0.15">
      <c r="C470" s="28"/>
      <c r="D470" s="2"/>
      <c r="E470" s="28"/>
      <c r="H470" s="28"/>
    </row>
    <row r="471" spans="3:8" ht="12.75" customHeight="1" x14ac:dyDescent="0.15">
      <c r="C471" s="28"/>
      <c r="D471" s="2"/>
      <c r="E471" s="28"/>
      <c r="H471" s="28"/>
    </row>
    <row r="472" spans="3:8" ht="12.75" customHeight="1" x14ac:dyDescent="0.15">
      <c r="C472" s="28"/>
      <c r="D472" s="2"/>
      <c r="E472" s="28"/>
      <c r="H472" s="28"/>
    </row>
    <row r="473" spans="3:8" ht="12.75" customHeight="1" x14ac:dyDescent="0.15">
      <c r="C473" s="28"/>
      <c r="D473" s="2"/>
      <c r="E473" s="28"/>
      <c r="H473" s="28"/>
    </row>
    <row r="474" spans="3:8" ht="12.75" customHeight="1" x14ac:dyDescent="0.15">
      <c r="C474" s="28"/>
      <c r="D474" s="2"/>
      <c r="E474" s="28"/>
      <c r="H474" s="28"/>
    </row>
    <row r="475" spans="3:8" ht="12.75" customHeight="1" x14ac:dyDescent="0.15">
      <c r="C475" s="28"/>
      <c r="D475" s="2"/>
      <c r="E475" s="28"/>
      <c r="H475" s="28"/>
    </row>
    <row r="476" spans="3:8" ht="12.75" customHeight="1" x14ac:dyDescent="0.15">
      <c r="C476" s="28"/>
      <c r="D476" s="2"/>
      <c r="E476" s="28"/>
      <c r="H476" s="28"/>
    </row>
    <row r="477" spans="3:8" ht="12.75" customHeight="1" x14ac:dyDescent="0.15">
      <c r="C477" s="28"/>
      <c r="D477" s="2"/>
      <c r="E477" s="28"/>
      <c r="H477" s="28"/>
    </row>
    <row r="478" spans="3:8" ht="12.75" customHeight="1" x14ac:dyDescent="0.15">
      <c r="C478" s="28"/>
      <c r="D478" s="2"/>
      <c r="E478" s="28"/>
      <c r="H478" s="28"/>
    </row>
    <row r="479" spans="3:8" ht="12.75" customHeight="1" x14ac:dyDescent="0.15">
      <c r="C479" s="28"/>
      <c r="D479" s="2"/>
      <c r="E479" s="28"/>
      <c r="H479" s="28"/>
    </row>
    <row r="480" spans="3:8" ht="12.75" customHeight="1" x14ac:dyDescent="0.15">
      <c r="C480" s="28"/>
      <c r="D480" s="2"/>
      <c r="E480" s="28"/>
      <c r="H480" s="28"/>
    </row>
    <row r="481" spans="3:8" ht="12.75" customHeight="1" x14ac:dyDescent="0.15">
      <c r="C481" s="28"/>
      <c r="D481" s="2"/>
      <c r="E481" s="28"/>
      <c r="H481" s="28"/>
    </row>
    <row r="482" spans="3:8" ht="12.75" customHeight="1" x14ac:dyDescent="0.15">
      <c r="C482" s="28"/>
      <c r="D482" s="2"/>
      <c r="E482" s="28"/>
      <c r="H482" s="28"/>
    </row>
    <row r="483" spans="3:8" ht="12.75" customHeight="1" x14ac:dyDescent="0.15">
      <c r="C483" s="28"/>
      <c r="D483" s="2"/>
      <c r="E483" s="28"/>
      <c r="H483" s="28"/>
    </row>
    <row r="484" spans="3:8" ht="12.75" customHeight="1" x14ac:dyDescent="0.15">
      <c r="C484" s="28"/>
      <c r="D484" s="2"/>
      <c r="E484" s="28"/>
      <c r="H484" s="28"/>
    </row>
    <row r="485" spans="3:8" ht="12.75" customHeight="1" x14ac:dyDescent="0.15">
      <c r="C485" s="28"/>
      <c r="D485" s="2"/>
      <c r="E485" s="28"/>
      <c r="H485" s="28"/>
    </row>
    <row r="486" spans="3:8" ht="12.75" customHeight="1" x14ac:dyDescent="0.15">
      <c r="C486" s="28"/>
      <c r="D486" s="2"/>
      <c r="E486" s="28"/>
      <c r="H486" s="28"/>
    </row>
    <row r="487" spans="3:8" ht="12.75" customHeight="1" x14ac:dyDescent="0.15">
      <c r="C487" s="28"/>
      <c r="D487" s="2"/>
      <c r="E487" s="28"/>
      <c r="H487" s="28"/>
    </row>
    <row r="488" spans="3:8" ht="12.75" customHeight="1" x14ac:dyDescent="0.15">
      <c r="C488" s="28"/>
      <c r="D488" s="2"/>
      <c r="E488" s="28"/>
      <c r="H488" s="28"/>
    </row>
    <row r="489" spans="3:8" ht="12.75" customHeight="1" x14ac:dyDescent="0.15">
      <c r="C489" s="28"/>
      <c r="D489" s="2"/>
      <c r="E489" s="28"/>
      <c r="H489" s="28"/>
    </row>
    <row r="490" spans="3:8" ht="12.75" customHeight="1" x14ac:dyDescent="0.15">
      <c r="C490" s="28"/>
      <c r="D490" s="2"/>
      <c r="E490" s="28"/>
      <c r="H490" s="28"/>
    </row>
    <row r="491" spans="3:8" ht="12.75" customHeight="1" x14ac:dyDescent="0.15">
      <c r="C491" s="28"/>
      <c r="D491" s="2"/>
      <c r="E491" s="28"/>
      <c r="H491" s="28"/>
    </row>
    <row r="492" spans="3:8" ht="12.75" customHeight="1" x14ac:dyDescent="0.15">
      <c r="C492" s="28"/>
      <c r="D492" s="2"/>
      <c r="E492" s="28"/>
      <c r="H492" s="28"/>
    </row>
    <row r="493" spans="3:8" ht="12.75" customHeight="1" x14ac:dyDescent="0.15">
      <c r="C493" s="28"/>
      <c r="D493" s="2"/>
      <c r="E493" s="28"/>
      <c r="H493" s="28"/>
    </row>
    <row r="494" spans="3:8" ht="12.75" customHeight="1" x14ac:dyDescent="0.15">
      <c r="C494" s="28"/>
      <c r="D494" s="2"/>
      <c r="E494" s="28"/>
      <c r="H494" s="28"/>
    </row>
    <row r="495" spans="3:8" ht="12.75" customHeight="1" x14ac:dyDescent="0.15">
      <c r="C495" s="28"/>
      <c r="D495" s="2"/>
      <c r="E495" s="28"/>
      <c r="H495" s="28"/>
    </row>
    <row r="496" spans="3:8" ht="12.75" customHeight="1" x14ac:dyDescent="0.15">
      <c r="C496" s="28"/>
      <c r="D496" s="2"/>
      <c r="E496" s="28"/>
      <c r="H496" s="28"/>
    </row>
    <row r="497" spans="3:8" ht="12.75" customHeight="1" x14ac:dyDescent="0.15">
      <c r="C497" s="28"/>
      <c r="D497" s="2"/>
      <c r="E497" s="28"/>
      <c r="H497" s="28"/>
    </row>
    <row r="498" spans="3:8" ht="12.75" customHeight="1" x14ac:dyDescent="0.15">
      <c r="C498" s="28"/>
      <c r="D498" s="2"/>
      <c r="E498" s="28"/>
      <c r="H498" s="28"/>
    </row>
    <row r="499" spans="3:8" ht="12.75" customHeight="1" x14ac:dyDescent="0.15">
      <c r="C499" s="28"/>
      <c r="D499" s="2"/>
      <c r="E499" s="28"/>
      <c r="H499" s="28"/>
    </row>
    <row r="500" spans="3:8" ht="12.75" customHeight="1" x14ac:dyDescent="0.15">
      <c r="C500" s="28"/>
      <c r="D500" s="2"/>
      <c r="E500" s="28"/>
      <c r="H500" s="28"/>
    </row>
    <row r="501" spans="3:8" ht="12.75" customHeight="1" x14ac:dyDescent="0.15">
      <c r="C501" s="28"/>
      <c r="D501" s="2"/>
      <c r="E501" s="28"/>
      <c r="H501" s="28"/>
    </row>
    <row r="502" spans="3:8" ht="12.75" customHeight="1" x14ac:dyDescent="0.15">
      <c r="C502" s="28"/>
      <c r="D502" s="2"/>
      <c r="E502" s="28"/>
      <c r="H502" s="28"/>
    </row>
    <row r="503" spans="3:8" ht="12.75" customHeight="1" x14ac:dyDescent="0.15">
      <c r="C503" s="28"/>
      <c r="D503" s="2"/>
      <c r="E503" s="28"/>
      <c r="H503" s="28"/>
    </row>
    <row r="504" spans="3:8" ht="12.75" customHeight="1" x14ac:dyDescent="0.15">
      <c r="C504" s="28"/>
      <c r="D504" s="2"/>
      <c r="E504" s="28"/>
      <c r="H504" s="28"/>
    </row>
    <row r="505" spans="3:8" ht="12.75" customHeight="1" x14ac:dyDescent="0.15">
      <c r="C505" s="28"/>
      <c r="D505" s="2"/>
      <c r="E505" s="28"/>
      <c r="H505" s="28"/>
    </row>
    <row r="506" spans="3:8" ht="12.75" customHeight="1" x14ac:dyDescent="0.15">
      <c r="C506" s="28"/>
      <c r="D506" s="2"/>
      <c r="E506" s="28"/>
      <c r="H506" s="28"/>
    </row>
    <row r="507" spans="3:8" ht="12.75" customHeight="1" x14ac:dyDescent="0.15">
      <c r="C507" s="28"/>
      <c r="D507" s="2"/>
      <c r="E507" s="28"/>
      <c r="H507" s="28"/>
    </row>
    <row r="508" spans="3:8" ht="12.75" customHeight="1" x14ac:dyDescent="0.15">
      <c r="C508" s="28"/>
      <c r="D508" s="2"/>
      <c r="E508" s="28"/>
      <c r="H508" s="28"/>
    </row>
    <row r="509" spans="3:8" ht="12.75" customHeight="1" x14ac:dyDescent="0.15">
      <c r="C509" s="28"/>
      <c r="D509" s="2"/>
      <c r="E509" s="28"/>
      <c r="H509" s="28"/>
    </row>
    <row r="510" spans="3:8" ht="12.75" customHeight="1" x14ac:dyDescent="0.15">
      <c r="C510" s="28"/>
      <c r="D510" s="2"/>
      <c r="E510" s="28"/>
      <c r="H510" s="28"/>
    </row>
    <row r="511" spans="3:8" ht="12.75" customHeight="1" x14ac:dyDescent="0.15">
      <c r="C511" s="28"/>
      <c r="D511" s="2"/>
      <c r="E511" s="28"/>
      <c r="H511" s="28"/>
    </row>
    <row r="512" spans="3:8" ht="12.75" customHeight="1" x14ac:dyDescent="0.15">
      <c r="C512" s="28"/>
      <c r="D512" s="2"/>
      <c r="E512" s="28"/>
      <c r="H512" s="28"/>
    </row>
    <row r="513" spans="3:8" ht="12.75" customHeight="1" x14ac:dyDescent="0.15">
      <c r="C513" s="28"/>
      <c r="D513" s="2"/>
      <c r="E513" s="28"/>
      <c r="H513" s="28"/>
    </row>
    <row r="514" spans="3:8" ht="12.75" customHeight="1" x14ac:dyDescent="0.15">
      <c r="C514" s="28"/>
      <c r="D514" s="2"/>
      <c r="E514" s="28"/>
      <c r="H514" s="28"/>
    </row>
    <row r="515" spans="3:8" ht="12.75" customHeight="1" x14ac:dyDescent="0.15">
      <c r="C515" s="28"/>
      <c r="D515" s="2"/>
      <c r="E515" s="28"/>
      <c r="H515" s="28"/>
    </row>
    <row r="516" spans="3:8" ht="12.75" customHeight="1" x14ac:dyDescent="0.15">
      <c r="C516" s="28"/>
      <c r="D516" s="2"/>
      <c r="E516" s="28"/>
      <c r="H516" s="28"/>
    </row>
    <row r="517" spans="3:8" ht="12.75" customHeight="1" x14ac:dyDescent="0.15">
      <c r="C517" s="28"/>
      <c r="D517" s="2"/>
      <c r="E517" s="28"/>
      <c r="H517" s="28"/>
    </row>
    <row r="518" spans="3:8" ht="12.75" customHeight="1" x14ac:dyDescent="0.15">
      <c r="C518" s="28"/>
      <c r="D518" s="2"/>
      <c r="E518" s="28"/>
      <c r="H518" s="28"/>
    </row>
    <row r="519" spans="3:8" ht="12.75" customHeight="1" x14ac:dyDescent="0.15">
      <c r="C519" s="28"/>
      <c r="D519" s="2"/>
      <c r="E519" s="28"/>
      <c r="H519" s="28"/>
    </row>
    <row r="520" spans="3:8" ht="12.75" customHeight="1" x14ac:dyDescent="0.15">
      <c r="C520" s="28"/>
      <c r="D520" s="2"/>
      <c r="E520" s="28"/>
      <c r="H520" s="28"/>
    </row>
    <row r="521" spans="3:8" ht="12.75" customHeight="1" x14ac:dyDescent="0.15">
      <c r="C521" s="28"/>
      <c r="D521" s="2"/>
      <c r="E521" s="28"/>
      <c r="H521" s="28"/>
    </row>
    <row r="522" spans="3:8" ht="12.75" customHeight="1" x14ac:dyDescent="0.15">
      <c r="C522" s="28"/>
      <c r="D522" s="2"/>
      <c r="E522" s="28"/>
      <c r="H522" s="28"/>
    </row>
    <row r="523" spans="3:8" ht="12.75" customHeight="1" x14ac:dyDescent="0.15">
      <c r="C523" s="28"/>
      <c r="D523" s="2"/>
      <c r="E523" s="28"/>
      <c r="H523" s="28"/>
    </row>
    <row r="524" spans="3:8" ht="12.75" customHeight="1" x14ac:dyDescent="0.15">
      <c r="C524" s="28"/>
      <c r="D524" s="2"/>
      <c r="E524" s="28"/>
      <c r="H524" s="28"/>
    </row>
    <row r="525" spans="3:8" ht="12.75" customHeight="1" x14ac:dyDescent="0.15">
      <c r="C525" s="28"/>
      <c r="D525" s="2"/>
      <c r="E525" s="28"/>
      <c r="H525" s="28"/>
    </row>
    <row r="526" spans="3:8" ht="12.75" customHeight="1" x14ac:dyDescent="0.15">
      <c r="C526" s="28"/>
      <c r="D526" s="2"/>
      <c r="E526" s="28"/>
      <c r="H526" s="28"/>
    </row>
    <row r="527" spans="3:8" ht="12.75" customHeight="1" x14ac:dyDescent="0.15">
      <c r="C527" s="28"/>
      <c r="D527" s="2"/>
      <c r="E527" s="28"/>
      <c r="H527" s="28"/>
    </row>
    <row r="528" spans="3:8" ht="12.75" customHeight="1" x14ac:dyDescent="0.15">
      <c r="C528" s="28"/>
      <c r="D528" s="2"/>
      <c r="E528" s="28"/>
      <c r="H528" s="28"/>
    </row>
    <row r="529" spans="3:8" ht="12.75" customHeight="1" x14ac:dyDescent="0.15">
      <c r="C529" s="28"/>
      <c r="D529" s="2"/>
      <c r="E529" s="28"/>
      <c r="H529" s="28"/>
    </row>
    <row r="530" spans="3:8" ht="12.75" customHeight="1" x14ac:dyDescent="0.15">
      <c r="C530" s="28"/>
      <c r="D530" s="2"/>
      <c r="E530" s="28"/>
      <c r="H530" s="28"/>
    </row>
    <row r="531" spans="3:8" ht="12.75" customHeight="1" x14ac:dyDescent="0.15">
      <c r="C531" s="28"/>
      <c r="D531" s="2"/>
      <c r="E531" s="28"/>
      <c r="H531" s="28"/>
    </row>
    <row r="532" spans="3:8" ht="12.75" customHeight="1" x14ac:dyDescent="0.15">
      <c r="C532" s="28"/>
      <c r="D532" s="2"/>
      <c r="E532" s="28"/>
      <c r="H532" s="28"/>
    </row>
    <row r="533" spans="3:8" ht="12.75" customHeight="1" x14ac:dyDescent="0.15">
      <c r="C533" s="28"/>
      <c r="D533" s="2"/>
      <c r="E533" s="28"/>
      <c r="H533" s="28"/>
    </row>
    <row r="534" spans="3:8" ht="12.75" customHeight="1" x14ac:dyDescent="0.15">
      <c r="C534" s="28"/>
      <c r="D534" s="2"/>
      <c r="E534" s="28"/>
      <c r="H534" s="28"/>
    </row>
    <row r="535" spans="3:8" ht="12.75" customHeight="1" x14ac:dyDescent="0.15">
      <c r="C535" s="28"/>
      <c r="D535" s="2"/>
      <c r="E535" s="28"/>
      <c r="H535" s="28"/>
    </row>
    <row r="536" spans="3:8" ht="12.75" customHeight="1" x14ac:dyDescent="0.15">
      <c r="C536" s="28"/>
      <c r="D536" s="2"/>
      <c r="E536" s="28"/>
      <c r="H536" s="28"/>
    </row>
    <row r="537" spans="3:8" ht="12.75" customHeight="1" x14ac:dyDescent="0.15">
      <c r="C537" s="28"/>
      <c r="D537" s="2"/>
      <c r="E537" s="28"/>
      <c r="H537" s="28"/>
    </row>
    <row r="538" spans="3:8" ht="12.75" customHeight="1" x14ac:dyDescent="0.15">
      <c r="C538" s="28"/>
      <c r="D538" s="2"/>
      <c r="E538" s="28"/>
      <c r="H538" s="28"/>
    </row>
    <row r="539" spans="3:8" ht="12.75" customHeight="1" x14ac:dyDescent="0.15">
      <c r="C539" s="28"/>
      <c r="D539" s="2"/>
      <c r="E539" s="28"/>
      <c r="H539" s="28"/>
    </row>
    <row r="540" spans="3:8" ht="12.75" customHeight="1" x14ac:dyDescent="0.15">
      <c r="C540" s="28"/>
      <c r="D540" s="2"/>
      <c r="E540" s="28"/>
      <c r="H540" s="28"/>
    </row>
    <row r="541" spans="3:8" ht="12.75" customHeight="1" x14ac:dyDescent="0.15">
      <c r="C541" s="28"/>
      <c r="D541" s="2"/>
      <c r="E541" s="28"/>
      <c r="H541" s="28"/>
    </row>
    <row r="542" spans="3:8" ht="12.75" customHeight="1" x14ac:dyDescent="0.15">
      <c r="C542" s="28"/>
      <c r="D542" s="2"/>
      <c r="E542" s="28"/>
      <c r="H542" s="28"/>
    </row>
    <row r="543" spans="3:8" ht="12.75" customHeight="1" x14ac:dyDescent="0.15">
      <c r="C543" s="28"/>
      <c r="D543" s="2"/>
      <c r="E543" s="28"/>
      <c r="H543" s="28"/>
    </row>
    <row r="544" spans="3:8" ht="12.75" customHeight="1" x14ac:dyDescent="0.15">
      <c r="C544" s="28"/>
      <c r="D544" s="2"/>
      <c r="E544" s="28"/>
      <c r="H544" s="28"/>
    </row>
    <row r="545" spans="3:8" ht="12.75" customHeight="1" x14ac:dyDescent="0.15">
      <c r="C545" s="28"/>
      <c r="D545" s="2"/>
      <c r="E545" s="28"/>
      <c r="H545" s="28"/>
    </row>
    <row r="546" spans="3:8" ht="12.75" customHeight="1" x14ac:dyDescent="0.15">
      <c r="C546" s="28"/>
      <c r="D546" s="2"/>
      <c r="E546" s="28"/>
      <c r="H546" s="28"/>
    </row>
    <row r="547" spans="3:8" ht="12.75" customHeight="1" x14ac:dyDescent="0.15">
      <c r="C547" s="28"/>
      <c r="D547" s="2"/>
      <c r="E547" s="28"/>
      <c r="H547" s="28"/>
    </row>
    <row r="548" spans="3:8" ht="12.75" customHeight="1" x14ac:dyDescent="0.15">
      <c r="C548" s="28"/>
      <c r="D548" s="2"/>
      <c r="E548" s="28"/>
      <c r="H548" s="28"/>
    </row>
    <row r="549" spans="3:8" ht="12.75" customHeight="1" x14ac:dyDescent="0.15">
      <c r="C549" s="28"/>
      <c r="D549" s="2"/>
      <c r="E549" s="28"/>
      <c r="H549" s="28"/>
    </row>
    <row r="550" spans="3:8" ht="12.75" customHeight="1" x14ac:dyDescent="0.15">
      <c r="C550" s="28"/>
      <c r="D550" s="2"/>
      <c r="E550" s="28"/>
      <c r="H550" s="28"/>
    </row>
    <row r="551" spans="3:8" ht="12.75" customHeight="1" x14ac:dyDescent="0.15">
      <c r="C551" s="28"/>
      <c r="D551" s="2"/>
      <c r="E551" s="28"/>
      <c r="H551" s="28"/>
    </row>
    <row r="552" spans="3:8" ht="12.75" customHeight="1" x14ac:dyDescent="0.15">
      <c r="C552" s="28"/>
      <c r="D552" s="2"/>
      <c r="E552" s="28"/>
      <c r="H552" s="28"/>
    </row>
    <row r="553" spans="3:8" ht="12.75" customHeight="1" x14ac:dyDescent="0.15">
      <c r="C553" s="28"/>
      <c r="D553" s="2"/>
      <c r="E553" s="28"/>
      <c r="H553" s="28"/>
    </row>
    <row r="554" spans="3:8" ht="12.75" customHeight="1" x14ac:dyDescent="0.15">
      <c r="C554" s="28"/>
      <c r="D554" s="2"/>
      <c r="E554" s="28"/>
      <c r="H554" s="28"/>
    </row>
    <row r="555" spans="3:8" ht="12.75" customHeight="1" x14ac:dyDescent="0.15">
      <c r="C555" s="28"/>
      <c r="D555" s="2"/>
      <c r="E555" s="28"/>
      <c r="H555" s="28"/>
    </row>
    <row r="556" spans="3:8" ht="12.75" customHeight="1" x14ac:dyDescent="0.15">
      <c r="C556" s="28"/>
      <c r="D556" s="2"/>
      <c r="E556" s="28"/>
      <c r="H556" s="28"/>
    </row>
    <row r="557" spans="3:8" ht="12.75" customHeight="1" x14ac:dyDescent="0.15">
      <c r="C557" s="28"/>
      <c r="D557" s="2"/>
      <c r="E557" s="28"/>
      <c r="H557" s="28"/>
    </row>
    <row r="558" spans="3:8" ht="12.75" customHeight="1" x14ac:dyDescent="0.15">
      <c r="C558" s="28"/>
      <c r="D558" s="2"/>
      <c r="E558" s="28"/>
      <c r="H558" s="28"/>
    </row>
    <row r="559" spans="3:8" ht="12.75" customHeight="1" x14ac:dyDescent="0.15">
      <c r="C559" s="28"/>
      <c r="D559" s="2"/>
      <c r="E559" s="28"/>
      <c r="H559" s="28"/>
    </row>
    <row r="560" spans="3:8" ht="12.75" customHeight="1" x14ac:dyDescent="0.15">
      <c r="C560" s="28"/>
      <c r="D560" s="2"/>
      <c r="E560" s="28"/>
      <c r="H560" s="28"/>
    </row>
    <row r="561" spans="3:8" ht="12.75" customHeight="1" x14ac:dyDescent="0.15">
      <c r="C561" s="28"/>
      <c r="D561" s="2"/>
      <c r="E561" s="28"/>
      <c r="H561" s="28"/>
    </row>
    <row r="562" spans="3:8" ht="12.75" customHeight="1" x14ac:dyDescent="0.15">
      <c r="C562" s="28"/>
      <c r="D562" s="2"/>
      <c r="E562" s="28"/>
      <c r="H562" s="28"/>
    </row>
    <row r="563" spans="3:8" ht="12.75" customHeight="1" x14ac:dyDescent="0.15">
      <c r="C563" s="28"/>
      <c r="D563" s="2"/>
      <c r="E563" s="28"/>
      <c r="H563" s="28"/>
    </row>
    <row r="564" spans="3:8" ht="12.75" customHeight="1" x14ac:dyDescent="0.15">
      <c r="C564" s="28"/>
      <c r="D564" s="2"/>
      <c r="E564" s="28"/>
      <c r="H564" s="28"/>
    </row>
    <row r="565" spans="3:8" ht="12.75" customHeight="1" x14ac:dyDescent="0.15">
      <c r="C565" s="28"/>
      <c r="D565" s="2"/>
      <c r="E565" s="28"/>
      <c r="H565" s="28"/>
    </row>
    <row r="566" spans="3:8" ht="12.75" customHeight="1" x14ac:dyDescent="0.15">
      <c r="C566" s="28"/>
      <c r="D566" s="2"/>
      <c r="E566" s="28"/>
      <c r="H566" s="28"/>
    </row>
    <row r="567" spans="3:8" ht="12.75" customHeight="1" x14ac:dyDescent="0.15">
      <c r="C567" s="28"/>
      <c r="D567" s="2"/>
      <c r="E567" s="28"/>
      <c r="H567" s="28"/>
    </row>
    <row r="568" spans="3:8" ht="12.75" customHeight="1" x14ac:dyDescent="0.15">
      <c r="C568" s="28"/>
      <c r="D568" s="2"/>
      <c r="E568" s="28"/>
      <c r="H568" s="28"/>
    </row>
    <row r="569" spans="3:8" ht="12.75" customHeight="1" x14ac:dyDescent="0.15">
      <c r="C569" s="28"/>
      <c r="D569" s="2"/>
      <c r="E569" s="28"/>
      <c r="H569" s="28"/>
    </row>
    <row r="570" spans="3:8" ht="12.75" customHeight="1" x14ac:dyDescent="0.15">
      <c r="C570" s="28"/>
      <c r="D570" s="2"/>
      <c r="E570" s="28"/>
      <c r="H570" s="28"/>
    </row>
    <row r="571" spans="3:8" ht="12.75" customHeight="1" x14ac:dyDescent="0.15">
      <c r="C571" s="28"/>
      <c r="D571" s="2"/>
      <c r="E571" s="28"/>
      <c r="H571" s="28"/>
    </row>
    <row r="572" spans="3:8" ht="12.75" customHeight="1" x14ac:dyDescent="0.15">
      <c r="C572" s="28"/>
      <c r="D572" s="2"/>
      <c r="E572" s="28"/>
      <c r="H572" s="28"/>
    </row>
    <row r="573" spans="3:8" ht="12.75" customHeight="1" x14ac:dyDescent="0.15">
      <c r="C573" s="28"/>
      <c r="D573" s="2"/>
      <c r="E573" s="28"/>
      <c r="H573" s="28"/>
    </row>
    <row r="574" spans="3:8" ht="12.75" customHeight="1" x14ac:dyDescent="0.15">
      <c r="C574" s="28"/>
      <c r="D574" s="2"/>
      <c r="E574" s="28"/>
      <c r="H574" s="28"/>
    </row>
    <row r="575" spans="3:8" ht="12.75" customHeight="1" x14ac:dyDescent="0.15">
      <c r="C575" s="28"/>
      <c r="D575" s="2"/>
      <c r="E575" s="28"/>
      <c r="H575" s="28"/>
    </row>
    <row r="576" spans="3:8" ht="12.75" customHeight="1" x14ac:dyDescent="0.15">
      <c r="C576" s="28"/>
      <c r="D576" s="2"/>
      <c r="E576" s="28"/>
      <c r="H576" s="28"/>
    </row>
    <row r="577" spans="3:8" ht="12.75" customHeight="1" x14ac:dyDescent="0.15">
      <c r="C577" s="28"/>
      <c r="D577" s="2"/>
      <c r="E577" s="28"/>
      <c r="H577" s="28"/>
    </row>
    <row r="578" spans="3:8" ht="12.75" customHeight="1" x14ac:dyDescent="0.15">
      <c r="C578" s="28"/>
      <c r="D578" s="2"/>
      <c r="E578" s="28"/>
      <c r="H578" s="28"/>
    </row>
    <row r="579" spans="3:8" ht="12.75" customHeight="1" x14ac:dyDescent="0.15">
      <c r="C579" s="28"/>
      <c r="D579" s="2"/>
      <c r="E579" s="28"/>
      <c r="H579" s="28"/>
    </row>
    <row r="580" spans="3:8" ht="12.75" customHeight="1" x14ac:dyDescent="0.15">
      <c r="C580" s="28"/>
      <c r="D580" s="2"/>
      <c r="E580" s="28"/>
      <c r="H580" s="28"/>
    </row>
    <row r="581" spans="3:8" ht="12.75" customHeight="1" x14ac:dyDescent="0.15">
      <c r="C581" s="28"/>
      <c r="D581" s="2"/>
      <c r="E581" s="28"/>
      <c r="H581" s="28"/>
    </row>
    <row r="582" spans="3:8" ht="12.75" customHeight="1" x14ac:dyDescent="0.15">
      <c r="C582" s="28"/>
      <c r="D582" s="2"/>
      <c r="E582" s="28"/>
      <c r="H582" s="28"/>
    </row>
    <row r="583" spans="3:8" ht="12.75" customHeight="1" x14ac:dyDescent="0.15">
      <c r="C583" s="28"/>
      <c r="D583" s="2"/>
      <c r="E583" s="28"/>
      <c r="H583" s="28"/>
    </row>
    <row r="584" spans="3:8" ht="12.75" customHeight="1" x14ac:dyDescent="0.15">
      <c r="C584" s="28"/>
      <c r="D584" s="2"/>
      <c r="E584" s="28"/>
      <c r="H584" s="28"/>
    </row>
    <row r="585" spans="3:8" ht="12.75" customHeight="1" x14ac:dyDescent="0.15">
      <c r="C585" s="28"/>
      <c r="D585" s="2"/>
      <c r="E585" s="28"/>
      <c r="H585" s="28"/>
    </row>
    <row r="586" spans="3:8" ht="12.75" customHeight="1" x14ac:dyDescent="0.15">
      <c r="C586" s="28"/>
      <c r="D586" s="2"/>
      <c r="E586" s="28"/>
      <c r="H586" s="28"/>
    </row>
    <row r="587" spans="3:8" ht="12.75" customHeight="1" x14ac:dyDescent="0.15">
      <c r="C587" s="28"/>
      <c r="D587" s="2"/>
      <c r="E587" s="28"/>
      <c r="H587" s="28"/>
    </row>
    <row r="588" spans="3:8" ht="12.75" customHeight="1" x14ac:dyDescent="0.15">
      <c r="C588" s="28"/>
      <c r="D588" s="2"/>
      <c r="E588" s="28"/>
      <c r="H588" s="28"/>
    </row>
    <row r="589" spans="3:8" ht="12.75" customHeight="1" x14ac:dyDescent="0.15">
      <c r="C589" s="28"/>
      <c r="D589" s="2"/>
      <c r="E589" s="28"/>
      <c r="H589" s="28"/>
    </row>
    <row r="590" spans="3:8" ht="12.75" customHeight="1" x14ac:dyDescent="0.15">
      <c r="C590" s="28"/>
      <c r="D590" s="2"/>
      <c r="E590" s="28"/>
      <c r="H590" s="28"/>
    </row>
    <row r="591" spans="3:8" ht="12.75" customHeight="1" x14ac:dyDescent="0.15">
      <c r="C591" s="28"/>
      <c r="D591" s="2"/>
      <c r="E591" s="28"/>
      <c r="H591" s="28"/>
    </row>
    <row r="592" spans="3:8" ht="12.75" customHeight="1" x14ac:dyDescent="0.15">
      <c r="C592" s="28"/>
      <c r="D592" s="2"/>
      <c r="E592" s="28"/>
      <c r="H592" s="28"/>
    </row>
    <row r="593" spans="3:8" ht="12.75" customHeight="1" x14ac:dyDescent="0.15">
      <c r="C593" s="28"/>
      <c r="D593" s="2"/>
      <c r="E593" s="28"/>
      <c r="H593" s="28"/>
    </row>
    <row r="594" spans="3:8" ht="12.75" customHeight="1" x14ac:dyDescent="0.15">
      <c r="C594" s="28"/>
      <c r="D594" s="2"/>
      <c r="E594" s="28"/>
      <c r="H594" s="28"/>
    </row>
    <row r="595" spans="3:8" ht="12.75" customHeight="1" x14ac:dyDescent="0.15">
      <c r="C595" s="28"/>
      <c r="D595" s="2"/>
      <c r="E595" s="28"/>
      <c r="H595" s="28"/>
    </row>
    <row r="596" spans="3:8" ht="12.75" customHeight="1" x14ac:dyDescent="0.15">
      <c r="C596" s="28"/>
      <c r="D596" s="2"/>
      <c r="E596" s="28"/>
      <c r="H596" s="28"/>
    </row>
    <row r="597" spans="3:8" ht="12.75" customHeight="1" x14ac:dyDescent="0.15">
      <c r="C597" s="28"/>
      <c r="D597" s="2"/>
      <c r="E597" s="28"/>
      <c r="H597" s="28"/>
    </row>
    <row r="598" spans="3:8" ht="12.75" customHeight="1" x14ac:dyDescent="0.15">
      <c r="C598" s="28"/>
      <c r="D598" s="2"/>
      <c r="E598" s="28"/>
      <c r="H598" s="28"/>
    </row>
    <row r="599" spans="3:8" ht="12.75" customHeight="1" x14ac:dyDescent="0.15">
      <c r="C599" s="28"/>
      <c r="D599" s="2"/>
      <c r="E599" s="28"/>
      <c r="H599" s="28"/>
    </row>
    <row r="600" spans="3:8" ht="12.75" customHeight="1" x14ac:dyDescent="0.15">
      <c r="C600" s="28"/>
      <c r="D600" s="2"/>
      <c r="E600" s="28"/>
      <c r="H600" s="28"/>
    </row>
    <row r="601" spans="3:8" ht="12.75" customHeight="1" x14ac:dyDescent="0.15">
      <c r="C601" s="28"/>
      <c r="D601" s="2"/>
      <c r="E601" s="28"/>
      <c r="H601" s="28"/>
    </row>
    <row r="602" spans="3:8" ht="12.75" customHeight="1" x14ac:dyDescent="0.15">
      <c r="C602" s="28"/>
      <c r="D602" s="2"/>
      <c r="E602" s="28"/>
      <c r="H602" s="28"/>
    </row>
    <row r="603" spans="3:8" ht="12.75" customHeight="1" x14ac:dyDescent="0.15">
      <c r="C603" s="28"/>
      <c r="D603" s="2"/>
      <c r="E603" s="28"/>
      <c r="H603" s="28"/>
    </row>
    <row r="604" spans="3:8" ht="12.75" customHeight="1" x14ac:dyDescent="0.15">
      <c r="C604" s="28"/>
      <c r="D604" s="2"/>
      <c r="E604" s="28"/>
      <c r="H604" s="28"/>
    </row>
    <row r="605" spans="3:8" ht="12.75" customHeight="1" x14ac:dyDescent="0.15">
      <c r="C605" s="28"/>
      <c r="D605" s="2"/>
      <c r="E605" s="28"/>
      <c r="H605" s="28"/>
    </row>
    <row r="606" spans="3:8" ht="12.75" customHeight="1" x14ac:dyDescent="0.15">
      <c r="C606" s="28"/>
      <c r="D606" s="2"/>
      <c r="E606" s="28"/>
      <c r="H606" s="28"/>
    </row>
    <row r="607" spans="3:8" ht="12.75" customHeight="1" x14ac:dyDescent="0.15">
      <c r="C607" s="28"/>
      <c r="D607" s="2"/>
      <c r="E607" s="28"/>
      <c r="H607" s="28"/>
    </row>
    <row r="608" spans="3:8" ht="12.75" customHeight="1" x14ac:dyDescent="0.15">
      <c r="C608" s="28"/>
      <c r="D608" s="2"/>
      <c r="E608" s="28"/>
      <c r="H608" s="28"/>
    </row>
    <row r="609" spans="3:8" ht="12.75" customHeight="1" x14ac:dyDescent="0.15">
      <c r="C609" s="28"/>
      <c r="D609" s="2"/>
      <c r="E609" s="28"/>
      <c r="H609" s="28"/>
    </row>
    <row r="610" spans="3:8" ht="12.75" customHeight="1" x14ac:dyDescent="0.15">
      <c r="C610" s="28"/>
      <c r="D610" s="2"/>
      <c r="E610" s="28"/>
      <c r="H610" s="28"/>
    </row>
    <row r="611" spans="3:8" ht="12.75" customHeight="1" x14ac:dyDescent="0.15">
      <c r="C611" s="28"/>
      <c r="D611" s="2"/>
      <c r="E611" s="28"/>
      <c r="H611" s="28"/>
    </row>
    <row r="612" spans="3:8" ht="12.75" customHeight="1" x14ac:dyDescent="0.15">
      <c r="C612" s="28"/>
      <c r="D612" s="2"/>
      <c r="E612" s="28"/>
      <c r="H612" s="28"/>
    </row>
    <row r="613" spans="3:8" ht="12.75" customHeight="1" x14ac:dyDescent="0.15">
      <c r="C613" s="28"/>
      <c r="D613" s="2"/>
      <c r="E613" s="28"/>
      <c r="H613" s="28"/>
    </row>
    <row r="614" spans="3:8" ht="12.75" customHeight="1" x14ac:dyDescent="0.15">
      <c r="C614" s="28"/>
      <c r="D614" s="2"/>
      <c r="E614" s="28"/>
      <c r="H614" s="28"/>
    </row>
    <row r="615" spans="3:8" ht="12.75" customHeight="1" x14ac:dyDescent="0.15">
      <c r="C615" s="28"/>
      <c r="D615" s="2"/>
      <c r="E615" s="28"/>
      <c r="H615" s="28"/>
    </row>
    <row r="616" spans="3:8" ht="12.75" customHeight="1" x14ac:dyDescent="0.15">
      <c r="C616" s="28"/>
      <c r="D616" s="2"/>
      <c r="E616" s="28"/>
      <c r="H616" s="28"/>
    </row>
    <row r="617" spans="3:8" ht="12.75" customHeight="1" x14ac:dyDescent="0.15">
      <c r="C617" s="28"/>
      <c r="D617" s="2"/>
      <c r="E617" s="28"/>
      <c r="H617" s="28"/>
    </row>
    <row r="618" spans="3:8" ht="12.75" customHeight="1" x14ac:dyDescent="0.15">
      <c r="C618" s="28"/>
      <c r="D618" s="2"/>
      <c r="E618" s="28"/>
      <c r="H618" s="28"/>
    </row>
    <row r="619" spans="3:8" ht="12.75" customHeight="1" x14ac:dyDescent="0.15">
      <c r="C619" s="28"/>
      <c r="D619" s="2"/>
      <c r="E619" s="28"/>
      <c r="H619" s="28"/>
    </row>
    <row r="620" spans="3:8" ht="12.75" customHeight="1" x14ac:dyDescent="0.15">
      <c r="C620" s="28"/>
      <c r="D620" s="2"/>
      <c r="E620" s="28"/>
      <c r="H620" s="28"/>
    </row>
    <row r="621" spans="3:8" ht="12.75" customHeight="1" x14ac:dyDescent="0.15">
      <c r="C621" s="28"/>
      <c r="D621" s="2"/>
      <c r="E621" s="28"/>
      <c r="H621" s="28"/>
    </row>
    <row r="622" spans="3:8" ht="12.75" customHeight="1" x14ac:dyDescent="0.15">
      <c r="C622" s="28"/>
      <c r="D622" s="2"/>
      <c r="E622" s="28"/>
      <c r="H622" s="28"/>
    </row>
    <row r="623" spans="3:8" ht="12.75" customHeight="1" x14ac:dyDescent="0.15">
      <c r="C623" s="28"/>
      <c r="D623" s="2"/>
      <c r="E623" s="28"/>
      <c r="H623" s="28"/>
    </row>
    <row r="624" spans="3:8" ht="12.75" customHeight="1" x14ac:dyDescent="0.15">
      <c r="C624" s="28"/>
      <c r="D624" s="2"/>
      <c r="E624" s="28"/>
      <c r="H624" s="28"/>
    </row>
    <row r="625" spans="3:8" ht="12.75" customHeight="1" x14ac:dyDescent="0.15">
      <c r="C625" s="28"/>
      <c r="D625" s="2"/>
      <c r="E625" s="28"/>
      <c r="H625" s="28"/>
    </row>
    <row r="626" spans="3:8" ht="12.75" customHeight="1" x14ac:dyDescent="0.15">
      <c r="C626" s="28"/>
      <c r="D626" s="2"/>
      <c r="E626" s="28"/>
      <c r="H626" s="28"/>
    </row>
    <row r="627" spans="3:8" ht="12.75" customHeight="1" x14ac:dyDescent="0.15">
      <c r="C627" s="28"/>
      <c r="D627" s="2"/>
      <c r="E627" s="28"/>
      <c r="H627" s="28"/>
    </row>
    <row r="628" spans="3:8" ht="12.75" customHeight="1" x14ac:dyDescent="0.15">
      <c r="C628" s="28"/>
      <c r="D628" s="2"/>
      <c r="E628" s="28"/>
      <c r="H628" s="28"/>
    </row>
    <row r="629" spans="3:8" ht="12.75" customHeight="1" x14ac:dyDescent="0.15">
      <c r="C629" s="28"/>
      <c r="D629" s="2"/>
      <c r="E629" s="28"/>
      <c r="H629" s="28"/>
    </row>
    <row r="630" spans="3:8" ht="12.75" customHeight="1" x14ac:dyDescent="0.15">
      <c r="C630" s="28"/>
      <c r="D630" s="2"/>
      <c r="E630" s="28"/>
      <c r="H630" s="28"/>
    </row>
    <row r="631" spans="3:8" ht="12.75" customHeight="1" x14ac:dyDescent="0.15">
      <c r="C631" s="28"/>
      <c r="D631" s="2"/>
      <c r="E631" s="28"/>
      <c r="H631" s="28"/>
    </row>
    <row r="632" spans="3:8" ht="12.75" customHeight="1" x14ac:dyDescent="0.15">
      <c r="C632" s="28"/>
      <c r="D632" s="2"/>
      <c r="E632" s="28"/>
      <c r="H632" s="28"/>
    </row>
    <row r="633" spans="3:8" ht="12.75" customHeight="1" x14ac:dyDescent="0.15">
      <c r="C633" s="28"/>
      <c r="D633" s="2"/>
      <c r="E633" s="28"/>
      <c r="H633" s="28"/>
    </row>
    <row r="634" spans="3:8" ht="12.75" customHeight="1" x14ac:dyDescent="0.15">
      <c r="C634" s="28"/>
      <c r="D634" s="2"/>
      <c r="E634" s="28"/>
      <c r="H634" s="28"/>
    </row>
    <row r="635" spans="3:8" ht="12.75" customHeight="1" x14ac:dyDescent="0.15">
      <c r="C635" s="28"/>
      <c r="D635" s="2"/>
      <c r="E635" s="28"/>
      <c r="H635" s="28"/>
    </row>
    <row r="636" spans="3:8" ht="12.75" customHeight="1" x14ac:dyDescent="0.15">
      <c r="C636" s="28"/>
      <c r="D636" s="2"/>
      <c r="E636" s="28"/>
      <c r="H636" s="28"/>
    </row>
    <row r="637" spans="3:8" ht="12.75" customHeight="1" x14ac:dyDescent="0.15">
      <c r="C637" s="28"/>
      <c r="D637" s="2"/>
      <c r="E637" s="28"/>
      <c r="H637" s="28"/>
    </row>
    <row r="638" spans="3:8" ht="12.75" customHeight="1" x14ac:dyDescent="0.15">
      <c r="C638" s="28"/>
      <c r="D638" s="2"/>
      <c r="E638" s="28"/>
      <c r="H638" s="28"/>
    </row>
    <row r="639" spans="3:8" ht="12.75" customHeight="1" x14ac:dyDescent="0.15">
      <c r="C639" s="28"/>
      <c r="D639" s="2"/>
      <c r="E639" s="28"/>
      <c r="H639" s="28"/>
    </row>
    <row r="640" spans="3:8" ht="12.75" customHeight="1" x14ac:dyDescent="0.15">
      <c r="C640" s="28"/>
      <c r="D640" s="2"/>
      <c r="E640" s="28"/>
      <c r="H640" s="28"/>
    </row>
    <row r="641" spans="3:8" ht="12.75" customHeight="1" x14ac:dyDescent="0.15">
      <c r="C641" s="28"/>
      <c r="D641" s="2"/>
      <c r="E641" s="28"/>
      <c r="H641" s="28"/>
    </row>
    <row r="642" spans="3:8" ht="12.75" customHeight="1" x14ac:dyDescent="0.15">
      <c r="C642" s="28"/>
      <c r="D642" s="2"/>
      <c r="E642" s="28"/>
      <c r="H642" s="28"/>
    </row>
    <row r="643" spans="3:8" ht="12.75" customHeight="1" x14ac:dyDescent="0.15">
      <c r="C643" s="28"/>
      <c r="D643" s="2"/>
      <c r="E643" s="28"/>
      <c r="H643" s="28"/>
    </row>
    <row r="644" spans="3:8" ht="12.75" customHeight="1" x14ac:dyDescent="0.15">
      <c r="C644" s="28"/>
      <c r="D644" s="2"/>
      <c r="E644" s="28"/>
      <c r="H644" s="28"/>
    </row>
    <row r="645" spans="3:8" ht="12.75" customHeight="1" x14ac:dyDescent="0.15">
      <c r="C645" s="28"/>
      <c r="D645" s="2"/>
      <c r="E645" s="28"/>
      <c r="H645" s="28"/>
    </row>
    <row r="646" spans="3:8" ht="12.75" customHeight="1" x14ac:dyDescent="0.15">
      <c r="C646" s="28"/>
      <c r="D646" s="2"/>
      <c r="E646" s="28"/>
      <c r="H646" s="28"/>
    </row>
    <row r="647" spans="3:8" ht="12.75" customHeight="1" x14ac:dyDescent="0.15">
      <c r="C647" s="28"/>
      <c r="D647" s="2"/>
      <c r="E647" s="28"/>
      <c r="H647" s="28"/>
    </row>
    <row r="648" spans="3:8" ht="12.75" customHeight="1" x14ac:dyDescent="0.15">
      <c r="C648" s="28"/>
      <c r="D648" s="2"/>
      <c r="E648" s="28"/>
      <c r="H648" s="28"/>
    </row>
    <row r="649" spans="3:8" ht="12.75" customHeight="1" x14ac:dyDescent="0.15">
      <c r="C649" s="28"/>
      <c r="D649" s="2"/>
      <c r="E649" s="28"/>
      <c r="H649" s="28"/>
    </row>
    <row r="650" spans="3:8" ht="12.75" customHeight="1" x14ac:dyDescent="0.15">
      <c r="C650" s="28"/>
      <c r="D650" s="2"/>
      <c r="E650" s="28"/>
      <c r="H650" s="28"/>
    </row>
    <row r="651" spans="3:8" ht="12.75" customHeight="1" x14ac:dyDescent="0.15">
      <c r="C651" s="28"/>
      <c r="D651" s="2"/>
      <c r="E651" s="28"/>
      <c r="H651" s="28"/>
    </row>
    <row r="652" spans="3:8" ht="12.75" customHeight="1" x14ac:dyDescent="0.15">
      <c r="C652" s="28"/>
      <c r="D652" s="2"/>
      <c r="E652" s="28"/>
      <c r="H652" s="28"/>
    </row>
    <row r="653" spans="3:8" ht="12.75" customHeight="1" x14ac:dyDescent="0.15">
      <c r="C653" s="28"/>
      <c r="D653" s="2"/>
      <c r="E653" s="28"/>
      <c r="H653" s="28"/>
    </row>
    <row r="654" spans="3:8" ht="12.75" customHeight="1" x14ac:dyDescent="0.15">
      <c r="C654" s="28"/>
      <c r="D654" s="2"/>
      <c r="E654" s="28"/>
      <c r="H654" s="28"/>
    </row>
    <row r="655" spans="3:8" ht="12.75" customHeight="1" x14ac:dyDescent="0.15">
      <c r="C655" s="28"/>
      <c r="D655" s="2"/>
      <c r="E655" s="28"/>
      <c r="H655" s="28"/>
    </row>
    <row r="656" spans="3:8" ht="12.75" customHeight="1" x14ac:dyDescent="0.15">
      <c r="C656" s="28"/>
      <c r="D656" s="2"/>
      <c r="E656" s="28"/>
      <c r="H656" s="28"/>
    </row>
    <row r="657" spans="3:8" ht="12.75" customHeight="1" x14ac:dyDescent="0.15">
      <c r="C657" s="28"/>
      <c r="D657" s="2"/>
      <c r="E657" s="28"/>
      <c r="H657" s="28"/>
    </row>
    <row r="658" spans="3:8" ht="12.75" customHeight="1" x14ac:dyDescent="0.15">
      <c r="C658" s="28"/>
      <c r="D658" s="2"/>
      <c r="E658" s="28"/>
      <c r="H658" s="28"/>
    </row>
    <row r="659" spans="3:8" ht="12.75" customHeight="1" x14ac:dyDescent="0.15">
      <c r="C659" s="28"/>
      <c r="D659" s="2"/>
      <c r="E659" s="28"/>
      <c r="H659" s="28"/>
    </row>
    <row r="660" spans="3:8" ht="12.75" customHeight="1" x14ac:dyDescent="0.15">
      <c r="C660" s="28"/>
      <c r="D660" s="2"/>
      <c r="E660" s="28"/>
      <c r="H660" s="28"/>
    </row>
    <row r="661" spans="3:8" ht="12.75" customHeight="1" x14ac:dyDescent="0.15">
      <c r="C661" s="28"/>
      <c r="D661" s="2"/>
      <c r="E661" s="28"/>
      <c r="H661" s="28"/>
    </row>
    <row r="662" spans="3:8" ht="12.75" customHeight="1" x14ac:dyDescent="0.15">
      <c r="C662" s="28"/>
      <c r="D662" s="2"/>
      <c r="E662" s="28"/>
      <c r="H662" s="28"/>
    </row>
    <row r="663" spans="3:8" ht="12.75" customHeight="1" x14ac:dyDescent="0.15">
      <c r="C663" s="28"/>
      <c r="D663" s="2"/>
      <c r="E663" s="28"/>
      <c r="H663" s="28"/>
    </row>
    <row r="664" spans="3:8" ht="12.75" customHeight="1" x14ac:dyDescent="0.15">
      <c r="C664" s="28"/>
      <c r="D664" s="2"/>
      <c r="E664" s="28"/>
      <c r="H664" s="28"/>
    </row>
    <row r="665" spans="3:8" ht="12.75" customHeight="1" x14ac:dyDescent="0.15">
      <c r="C665" s="28"/>
      <c r="D665" s="2"/>
      <c r="E665" s="28"/>
      <c r="H665" s="28"/>
    </row>
    <row r="666" spans="3:8" ht="12.75" customHeight="1" x14ac:dyDescent="0.15">
      <c r="C666" s="28"/>
      <c r="D666" s="2"/>
      <c r="E666" s="28"/>
      <c r="H666" s="28"/>
    </row>
    <row r="667" spans="3:8" ht="12.75" customHeight="1" x14ac:dyDescent="0.15">
      <c r="C667" s="28"/>
      <c r="D667" s="2"/>
      <c r="E667" s="28"/>
      <c r="H667" s="28"/>
    </row>
    <row r="668" spans="3:8" ht="12.75" customHeight="1" x14ac:dyDescent="0.15">
      <c r="C668" s="28"/>
      <c r="D668" s="2"/>
      <c r="E668" s="28"/>
      <c r="H668" s="28"/>
    </row>
    <row r="669" spans="3:8" ht="12.75" customHeight="1" x14ac:dyDescent="0.15">
      <c r="C669" s="28"/>
      <c r="D669" s="2"/>
      <c r="E669" s="28"/>
      <c r="H669" s="28"/>
    </row>
    <row r="670" spans="3:8" ht="12.75" customHeight="1" x14ac:dyDescent="0.15">
      <c r="C670" s="28"/>
      <c r="D670" s="2"/>
      <c r="E670" s="28"/>
      <c r="H670" s="28"/>
    </row>
    <row r="671" spans="3:8" ht="12.75" customHeight="1" x14ac:dyDescent="0.15">
      <c r="C671" s="28"/>
      <c r="D671" s="2"/>
      <c r="E671" s="28"/>
      <c r="H671" s="28"/>
    </row>
    <row r="672" spans="3:8" ht="12.75" customHeight="1" x14ac:dyDescent="0.15">
      <c r="C672" s="28"/>
      <c r="D672" s="2"/>
      <c r="E672" s="28"/>
      <c r="H672" s="28"/>
    </row>
    <row r="673" spans="3:8" ht="12.75" customHeight="1" x14ac:dyDescent="0.15">
      <c r="C673" s="28"/>
      <c r="D673" s="2"/>
      <c r="E673" s="28"/>
      <c r="H673" s="28"/>
    </row>
    <row r="674" spans="3:8" ht="12.75" customHeight="1" x14ac:dyDescent="0.15">
      <c r="C674" s="28"/>
      <c r="D674" s="2"/>
      <c r="E674" s="28"/>
      <c r="H674" s="28"/>
    </row>
    <row r="675" spans="3:8" ht="12.75" customHeight="1" x14ac:dyDescent="0.15">
      <c r="C675" s="28"/>
      <c r="D675" s="2"/>
      <c r="E675" s="28"/>
      <c r="H675" s="28"/>
    </row>
    <row r="676" spans="3:8" ht="12.75" customHeight="1" x14ac:dyDescent="0.15">
      <c r="C676" s="28"/>
      <c r="D676" s="2"/>
      <c r="E676" s="28"/>
      <c r="H676" s="28"/>
    </row>
    <row r="677" spans="3:8" ht="12.75" customHeight="1" x14ac:dyDescent="0.15">
      <c r="C677" s="28"/>
      <c r="D677" s="2"/>
      <c r="E677" s="28"/>
      <c r="H677" s="28"/>
    </row>
    <row r="678" spans="3:8" ht="12.75" customHeight="1" x14ac:dyDescent="0.15">
      <c r="C678" s="28"/>
      <c r="D678" s="2"/>
      <c r="E678" s="28"/>
      <c r="H678" s="28"/>
    </row>
    <row r="679" spans="3:8" ht="12.75" customHeight="1" x14ac:dyDescent="0.15">
      <c r="C679" s="28"/>
      <c r="D679" s="2"/>
      <c r="E679" s="28"/>
      <c r="H679" s="28"/>
    </row>
    <row r="680" spans="3:8" ht="12.75" customHeight="1" x14ac:dyDescent="0.15">
      <c r="C680" s="28"/>
      <c r="D680" s="2"/>
      <c r="E680" s="28"/>
      <c r="H680" s="28"/>
    </row>
    <row r="681" spans="3:8" ht="12.75" customHeight="1" x14ac:dyDescent="0.15">
      <c r="C681" s="28"/>
      <c r="D681" s="2"/>
      <c r="E681" s="28"/>
      <c r="H681" s="28"/>
    </row>
    <row r="682" spans="3:8" ht="12.75" customHeight="1" x14ac:dyDescent="0.15">
      <c r="C682" s="28"/>
      <c r="D682" s="2"/>
      <c r="E682" s="28"/>
      <c r="H682" s="28"/>
    </row>
    <row r="683" spans="3:8" ht="12.75" customHeight="1" x14ac:dyDescent="0.15">
      <c r="C683" s="28"/>
      <c r="D683" s="2"/>
      <c r="E683" s="28"/>
      <c r="H683" s="28"/>
    </row>
    <row r="684" spans="3:8" ht="12.75" customHeight="1" x14ac:dyDescent="0.15">
      <c r="C684" s="28"/>
      <c r="D684" s="2"/>
      <c r="E684" s="28"/>
      <c r="H684" s="28"/>
    </row>
    <row r="685" spans="3:8" ht="12.75" customHeight="1" x14ac:dyDescent="0.15">
      <c r="C685" s="28"/>
      <c r="D685" s="2"/>
      <c r="E685" s="28"/>
      <c r="H685" s="28"/>
    </row>
    <row r="686" spans="3:8" ht="12.75" customHeight="1" x14ac:dyDescent="0.15">
      <c r="C686" s="28"/>
      <c r="D686" s="2"/>
      <c r="E686" s="28"/>
      <c r="H686" s="28"/>
    </row>
    <row r="687" spans="3:8" ht="12.75" customHeight="1" x14ac:dyDescent="0.15">
      <c r="C687" s="28"/>
      <c r="D687" s="2"/>
      <c r="E687" s="28"/>
      <c r="H687" s="28"/>
    </row>
    <row r="688" spans="3:8" ht="12.75" customHeight="1" x14ac:dyDescent="0.15">
      <c r="C688" s="28"/>
      <c r="D688" s="2"/>
      <c r="E688" s="28"/>
      <c r="H688" s="28"/>
    </row>
    <row r="689" spans="3:8" ht="12.75" customHeight="1" x14ac:dyDescent="0.15">
      <c r="C689" s="28"/>
      <c r="D689" s="2"/>
      <c r="E689" s="28"/>
      <c r="H689" s="28"/>
    </row>
    <row r="690" spans="3:8" ht="12.75" customHeight="1" x14ac:dyDescent="0.15">
      <c r="C690" s="28"/>
      <c r="D690" s="2"/>
      <c r="E690" s="28"/>
      <c r="H690" s="28"/>
    </row>
    <row r="691" spans="3:8" ht="12.75" customHeight="1" x14ac:dyDescent="0.15">
      <c r="C691" s="28"/>
      <c r="D691" s="2"/>
      <c r="E691" s="28"/>
      <c r="H691" s="28"/>
    </row>
    <row r="692" spans="3:8" ht="12.75" customHeight="1" x14ac:dyDescent="0.15">
      <c r="C692" s="28"/>
      <c r="D692" s="2"/>
      <c r="E692" s="28"/>
      <c r="H692" s="28"/>
    </row>
    <row r="693" spans="3:8" ht="12.75" customHeight="1" x14ac:dyDescent="0.15">
      <c r="C693" s="28"/>
      <c r="D693" s="2"/>
      <c r="E693" s="28"/>
      <c r="H693" s="28"/>
    </row>
    <row r="694" spans="3:8" ht="12.75" customHeight="1" x14ac:dyDescent="0.15">
      <c r="C694" s="28"/>
      <c r="D694" s="2"/>
      <c r="E694" s="28"/>
      <c r="H694" s="28"/>
    </row>
    <row r="695" spans="3:8" ht="12.75" customHeight="1" x14ac:dyDescent="0.15">
      <c r="C695" s="28"/>
      <c r="D695" s="2"/>
      <c r="E695" s="28"/>
      <c r="H695" s="28"/>
    </row>
    <row r="696" spans="3:8" ht="12.75" customHeight="1" x14ac:dyDescent="0.15">
      <c r="C696" s="28"/>
      <c r="D696" s="2"/>
      <c r="E696" s="28"/>
      <c r="H696" s="28"/>
    </row>
    <row r="697" spans="3:8" ht="12.75" customHeight="1" x14ac:dyDescent="0.15">
      <c r="C697" s="28"/>
      <c r="D697" s="2"/>
      <c r="E697" s="28"/>
      <c r="H697" s="28"/>
    </row>
    <row r="698" spans="3:8" ht="12.75" customHeight="1" x14ac:dyDescent="0.15">
      <c r="C698" s="28"/>
      <c r="D698" s="2"/>
      <c r="E698" s="28"/>
      <c r="H698" s="28"/>
    </row>
    <row r="699" spans="3:8" ht="12.75" customHeight="1" x14ac:dyDescent="0.15">
      <c r="C699" s="28"/>
      <c r="D699" s="2"/>
      <c r="E699" s="28"/>
      <c r="H699" s="28"/>
    </row>
    <row r="700" spans="3:8" ht="12.75" customHeight="1" x14ac:dyDescent="0.15">
      <c r="C700" s="28"/>
      <c r="D700" s="2"/>
      <c r="E700" s="28"/>
      <c r="H700" s="28"/>
    </row>
    <row r="701" spans="3:8" ht="12.75" customHeight="1" x14ac:dyDescent="0.15">
      <c r="C701" s="28"/>
      <c r="D701" s="2"/>
      <c r="E701" s="28"/>
      <c r="H701" s="28"/>
    </row>
    <row r="702" spans="3:8" ht="12.75" customHeight="1" x14ac:dyDescent="0.15">
      <c r="C702" s="28"/>
      <c r="D702" s="2"/>
      <c r="E702" s="28"/>
      <c r="H702" s="28"/>
    </row>
    <row r="703" spans="3:8" ht="12.75" customHeight="1" x14ac:dyDescent="0.15">
      <c r="C703" s="28"/>
      <c r="D703" s="2"/>
      <c r="E703" s="28"/>
      <c r="H703" s="28"/>
    </row>
    <row r="704" spans="3:8" ht="12.75" customHeight="1" x14ac:dyDescent="0.15">
      <c r="C704" s="28"/>
      <c r="D704" s="2"/>
      <c r="E704" s="28"/>
      <c r="H704" s="28"/>
    </row>
    <row r="705" spans="3:8" ht="12.75" customHeight="1" x14ac:dyDescent="0.15">
      <c r="C705" s="28"/>
      <c r="D705" s="2"/>
      <c r="E705" s="28"/>
      <c r="H705" s="28"/>
    </row>
    <row r="706" spans="3:8" ht="12.75" customHeight="1" x14ac:dyDescent="0.15">
      <c r="C706" s="28"/>
      <c r="D706" s="2"/>
      <c r="E706" s="28"/>
      <c r="H706" s="28"/>
    </row>
    <row r="707" spans="3:8" ht="12.75" customHeight="1" x14ac:dyDescent="0.15">
      <c r="C707" s="28"/>
      <c r="D707" s="2"/>
      <c r="E707" s="28"/>
      <c r="H707" s="28"/>
    </row>
    <row r="708" spans="3:8" ht="12.75" customHeight="1" x14ac:dyDescent="0.15">
      <c r="C708" s="28"/>
      <c r="D708" s="2"/>
      <c r="E708" s="28"/>
      <c r="H708" s="28"/>
    </row>
    <row r="709" spans="3:8" ht="12.75" customHeight="1" x14ac:dyDescent="0.15">
      <c r="C709" s="28"/>
      <c r="D709" s="2"/>
      <c r="E709" s="28"/>
      <c r="H709" s="28"/>
    </row>
    <row r="710" spans="3:8" ht="12.75" customHeight="1" x14ac:dyDescent="0.15">
      <c r="C710" s="28"/>
      <c r="D710" s="2"/>
      <c r="E710" s="28"/>
      <c r="H710" s="28"/>
    </row>
    <row r="711" spans="3:8" ht="12.75" customHeight="1" x14ac:dyDescent="0.15">
      <c r="C711" s="28"/>
      <c r="D711" s="2"/>
      <c r="E711" s="28"/>
      <c r="H711" s="28"/>
    </row>
    <row r="712" spans="3:8" ht="12.75" customHeight="1" x14ac:dyDescent="0.15">
      <c r="C712" s="28"/>
      <c r="D712" s="2"/>
      <c r="E712" s="28"/>
      <c r="H712" s="28"/>
    </row>
    <row r="713" spans="3:8" ht="12.75" customHeight="1" x14ac:dyDescent="0.15">
      <c r="C713" s="28"/>
      <c r="D713" s="2"/>
      <c r="E713" s="28"/>
      <c r="H713" s="28"/>
    </row>
    <row r="714" spans="3:8" ht="12.75" customHeight="1" x14ac:dyDescent="0.15">
      <c r="C714" s="28"/>
      <c r="D714" s="2"/>
      <c r="E714" s="28"/>
      <c r="H714" s="28"/>
    </row>
    <row r="715" spans="3:8" ht="12.75" customHeight="1" x14ac:dyDescent="0.15">
      <c r="C715" s="28"/>
      <c r="D715" s="2"/>
      <c r="E715" s="28"/>
      <c r="H715" s="28"/>
    </row>
    <row r="716" spans="3:8" ht="12.75" customHeight="1" x14ac:dyDescent="0.15">
      <c r="C716" s="28"/>
      <c r="D716" s="2"/>
      <c r="E716" s="28"/>
      <c r="H716" s="28"/>
    </row>
    <row r="717" spans="3:8" ht="12.75" customHeight="1" x14ac:dyDescent="0.15">
      <c r="C717" s="28"/>
      <c r="D717" s="2"/>
      <c r="E717" s="28"/>
      <c r="H717" s="28"/>
    </row>
    <row r="718" spans="3:8" ht="12.75" customHeight="1" x14ac:dyDescent="0.15">
      <c r="C718" s="28"/>
      <c r="D718" s="2"/>
      <c r="E718" s="28"/>
      <c r="H718" s="28"/>
    </row>
    <row r="719" spans="3:8" ht="12.75" customHeight="1" x14ac:dyDescent="0.15">
      <c r="C719" s="28"/>
      <c r="D719" s="2"/>
      <c r="E719" s="28"/>
      <c r="H719" s="28"/>
    </row>
    <row r="720" spans="3:8" ht="12.75" customHeight="1" x14ac:dyDescent="0.15">
      <c r="C720" s="28"/>
      <c r="D720" s="2"/>
      <c r="E720" s="28"/>
      <c r="H720" s="28"/>
    </row>
    <row r="721" spans="3:8" ht="12.75" customHeight="1" x14ac:dyDescent="0.15">
      <c r="C721" s="28"/>
      <c r="D721" s="2"/>
      <c r="E721" s="28"/>
      <c r="H721" s="28"/>
    </row>
    <row r="722" spans="3:8" ht="12.75" customHeight="1" x14ac:dyDescent="0.15">
      <c r="C722" s="28"/>
      <c r="D722" s="2"/>
      <c r="E722" s="28"/>
      <c r="H722" s="28"/>
    </row>
    <row r="723" spans="3:8" ht="12.75" customHeight="1" x14ac:dyDescent="0.15">
      <c r="C723" s="28"/>
      <c r="D723" s="2"/>
      <c r="E723" s="28"/>
      <c r="H723" s="28"/>
    </row>
    <row r="724" spans="3:8" ht="12.75" customHeight="1" x14ac:dyDescent="0.15">
      <c r="C724" s="28"/>
      <c r="D724" s="2"/>
      <c r="E724" s="28"/>
      <c r="H724" s="28"/>
    </row>
    <row r="725" spans="3:8" ht="12.75" customHeight="1" x14ac:dyDescent="0.15">
      <c r="C725" s="28"/>
      <c r="D725" s="2"/>
      <c r="E725" s="28"/>
      <c r="H725" s="28"/>
    </row>
    <row r="726" spans="3:8" ht="12.75" customHeight="1" x14ac:dyDescent="0.15">
      <c r="C726" s="28"/>
      <c r="D726" s="2"/>
      <c r="E726" s="28"/>
      <c r="H726" s="28"/>
    </row>
    <row r="727" spans="3:8" ht="12.75" customHeight="1" x14ac:dyDescent="0.15">
      <c r="C727" s="28"/>
      <c r="D727" s="2"/>
      <c r="E727" s="28"/>
      <c r="H727" s="28"/>
    </row>
    <row r="728" spans="3:8" ht="12.75" customHeight="1" x14ac:dyDescent="0.15">
      <c r="C728" s="28"/>
      <c r="D728" s="2"/>
      <c r="E728" s="28"/>
      <c r="H728" s="28"/>
    </row>
    <row r="729" spans="3:8" ht="12.75" customHeight="1" x14ac:dyDescent="0.15">
      <c r="C729" s="28"/>
      <c r="D729" s="2"/>
      <c r="E729" s="28"/>
      <c r="H729" s="28"/>
    </row>
    <row r="730" spans="3:8" ht="12.75" customHeight="1" x14ac:dyDescent="0.15">
      <c r="C730" s="28"/>
      <c r="D730" s="2"/>
      <c r="E730" s="28"/>
      <c r="H730" s="28"/>
    </row>
    <row r="731" spans="3:8" ht="12.75" customHeight="1" x14ac:dyDescent="0.15">
      <c r="C731" s="28"/>
      <c r="D731" s="2"/>
      <c r="E731" s="28"/>
      <c r="H731" s="28"/>
    </row>
    <row r="732" spans="3:8" ht="12.75" customHeight="1" x14ac:dyDescent="0.15">
      <c r="C732" s="28"/>
      <c r="D732" s="2"/>
      <c r="E732" s="28"/>
      <c r="H732" s="28"/>
    </row>
    <row r="733" spans="3:8" ht="12.75" customHeight="1" x14ac:dyDescent="0.15">
      <c r="C733" s="28"/>
      <c r="D733" s="2"/>
      <c r="E733" s="28"/>
      <c r="H733" s="28"/>
    </row>
    <row r="734" spans="3:8" ht="12.75" customHeight="1" x14ac:dyDescent="0.15">
      <c r="C734" s="28"/>
      <c r="D734" s="2"/>
      <c r="E734" s="28"/>
      <c r="H734" s="28"/>
    </row>
    <row r="735" spans="3:8" ht="12.75" customHeight="1" x14ac:dyDescent="0.15">
      <c r="C735" s="28"/>
      <c r="D735" s="2"/>
      <c r="E735" s="28"/>
      <c r="H735" s="28"/>
    </row>
    <row r="736" spans="3:8" ht="12.75" customHeight="1" x14ac:dyDescent="0.15">
      <c r="C736" s="28"/>
      <c r="D736" s="2"/>
      <c r="E736" s="28"/>
      <c r="H736" s="28"/>
    </row>
    <row r="737" spans="3:8" ht="12.75" customHeight="1" x14ac:dyDescent="0.15">
      <c r="C737" s="28"/>
      <c r="D737" s="2"/>
      <c r="E737" s="28"/>
      <c r="H737" s="28"/>
    </row>
    <row r="738" spans="3:8" ht="12.75" customHeight="1" x14ac:dyDescent="0.15">
      <c r="C738" s="28"/>
      <c r="D738" s="2"/>
      <c r="E738" s="28"/>
      <c r="H738" s="28"/>
    </row>
    <row r="739" spans="3:8" ht="12.75" customHeight="1" x14ac:dyDescent="0.15">
      <c r="C739" s="28"/>
      <c r="D739" s="2"/>
      <c r="E739" s="28"/>
      <c r="H739" s="28"/>
    </row>
    <row r="740" spans="3:8" ht="12.75" customHeight="1" x14ac:dyDescent="0.15">
      <c r="C740" s="28"/>
      <c r="D740" s="2"/>
      <c r="E740" s="28"/>
      <c r="H740" s="28"/>
    </row>
    <row r="741" spans="3:8" ht="12.75" customHeight="1" x14ac:dyDescent="0.15">
      <c r="C741" s="28"/>
      <c r="D741" s="2"/>
      <c r="E741" s="28"/>
      <c r="H741" s="28"/>
    </row>
    <row r="742" spans="3:8" ht="12.75" customHeight="1" x14ac:dyDescent="0.15">
      <c r="C742" s="28"/>
      <c r="D742" s="2"/>
      <c r="E742" s="28"/>
      <c r="H742" s="28"/>
    </row>
    <row r="743" spans="3:8" ht="12.75" customHeight="1" x14ac:dyDescent="0.15">
      <c r="C743" s="28"/>
      <c r="D743" s="2"/>
      <c r="E743" s="28"/>
      <c r="H743" s="28"/>
    </row>
    <row r="744" spans="3:8" ht="12.75" customHeight="1" x14ac:dyDescent="0.15">
      <c r="C744" s="28"/>
      <c r="D744" s="2"/>
      <c r="E744" s="28"/>
      <c r="H744" s="28"/>
    </row>
    <row r="745" spans="3:8" ht="12.75" customHeight="1" x14ac:dyDescent="0.15">
      <c r="C745" s="28"/>
      <c r="D745" s="2"/>
      <c r="E745" s="28"/>
      <c r="H745" s="28"/>
    </row>
    <row r="746" spans="3:8" ht="12.75" customHeight="1" x14ac:dyDescent="0.15">
      <c r="C746" s="28"/>
      <c r="D746" s="2"/>
      <c r="E746" s="28"/>
      <c r="H746" s="28"/>
    </row>
    <row r="747" spans="3:8" ht="12.75" customHeight="1" x14ac:dyDescent="0.15">
      <c r="C747" s="28"/>
      <c r="D747" s="2"/>
      <c r="E747" s="28"/>
      <c r="H747" s="28"/>
    </row>
    <row r="748" spans="3:8" ht="12.75" customHeight="1" x14ac:dyDescent="0.15">
      <c r="C748" s="28"/>
      <c r="D748" s="2"/>
      <c r="E748" s="28"/>
      <c r="H748" s="28"/>
    </row>
    <row r="749" spans="3:8" ht="12.75" customHeight="1" x14ac:dyDescent="0.15">
      <c r="C749" s="28"/>
      <c r="D749" s="2"/>
      <c r="E749" s="28"/>
      <c r="H749" s="28"/>
    </row>
    <row r="750" spans="3:8" ht="12.75" customHeight="1" x14ac:dyDescent="0.15">
      <c r="C750" s="28"/>
      <c r="D750" s="2"/>
      <c r="E750" s="28"/>
      <c r="H750" s="28"/>
    </row>
    <row r="751" spans="3:8" ht="12.75" customHeight="1" x14ac:dyDescent="0.15">
      <c r="C751" s="28"/>
      <c r="D751" s="2"/>
      <c r="E751" s="28"/>
      <c r="H751" s="28"/>
    </row>
    <row r="752" spans="3:8" ht="12.75" customHeight="1" x14ac:dyDescent="0.15">
      <c r="C752" s="28"/>
      <c r="D752" s="2"/>
      <c r="E752" s="28"/>
      <c r="H752" s="28"/>
    </row>
    <row r="753" spans="3:8" ht="12.75" customHeight="1" x14ac:dyDescent="0.15">
      <c r="C753" s="28"/>
      <c r="D753" s="2"/>
      <c r="E753" s="28"/>
      <c r="H753" s="28"/>
    </row>
    <row r="754" spans="3:8" ht="12.75" customHeight="1" x14ac:dyDescent="0.15">
      <c r="C754" s="28"/>
      <c r="D754" s="2"/>
      <c r="E754" s="28"/>
      <c r="H754" s="28"/>
    </row>
    <row r="755" spans="3:8" ht="12.75" customHeight="1" x14ac:dyDescent="0.15">
      <c r="C755" s="28"/>
      <c r="D755" s="2"/>
      <c r="E755" s="28"/>
      <c r="H755" s="28"/>
    </row>
    <row r="756" spans="3:8" ht="12.75" customHeight="1" x14ac:dyDescent="0.15">
      <c r="C756" s="28"/>
      <c r="D756" s="2"/>
      <c r="E756" s="28"/>
      <c r="H756" s="28"/>
    </row>
    <row r="757" spans="3:8" ht="12.75" customHeight="1" x14ac:dyDescent="0.15">
      <c r="C757" s="28"/>
      <c r="D757" s="2"/>
      <c r="E757" s="28"/>
      <c r="H757" s="28"/>
    </row>
    <row r="758" spans="3:8" ht="12.75" customHeight="1" x14ac:dyDescent="0.15">
      <c r="C758" s="28"/>
      <c r="D758" s="2"/>
      <c r="E758" s="28"/>
      <c r="H758" s="28"/>
    </row>
    <row r="759" spans="3:8" ht="12.75" customHeight="1" x14ac:dyDescent="0.15">
      <c r="C759" s="28"/>
      <c r="D759" s="2"/>
      <c r="E759" s="28"/>
      <c r="H759" s="28"/>
    </row>
    <row r="760" spans="3:8" ht="12.75" customHeight="1" x14ac:dyDescent="0.15">
      <c r="C760" s="28"/>
      <c r="D760" s="2"/>
      <c r="E760" s="28"/>
      <c r="H760" s="28"/>
    </row>
    <row r="761" spans="3:8" ht="12.75" customHeight="1" x14ac:dyDescent="0.15">
      <c r="C761" s="28"/>
      <c r="D761" s="2"/>
      <c r="E761" s="28"/>
      <c r="H761" s="28"/>
    </row>
    <row r="762" spans="3:8" ht="12.75" customHeight="1" x14ac:dyDescent="0.15">
      <c r="C762" s="28"/>
      <c r="D762" s="2"/>
      <c r="E762" s="28"/>
      <c r="H762" s="28"/>
    </row>
    <row r="763" spans="3:8" ht="12.75" customHeight="1" x14ac:dyDescent="0.15">
      <c r="C763" s="28"/>
      <c r="D763" s="2"/>
      <c r="E763" s="28"/>
      <c r="H763" s="28"/>
    </row>
    <row r="764" spans="3:8" ht="12.75" customHeight="1" x14ac:dyDescent="0.15">
      <c r="C764" s="28"/>
      <c r="D764" s="2"/>
      <c r="E764" s="28"/>
      <c r="H764" s="28"/>
    </row>
    <row r="765" spans="3:8" ht="12.75" customHeight="1" x14ac:dyDescent="0.15">
      <c r="C765" s="28"/>
      <c r="D765" s="2"/>
      <c r="E765" s="28"/>
      <c r="H765" s="28"/>
    </row>
    <row r="766" spans="3:8" ht="12.75" customHeight="1" x14ac:dyDescent="0.15">
      <c r="C766" s="28"/>
      <c r="D766" s="2"/>
      <c r="E766" s="28"/>
      <c r="H766" s="28"/>
    </row>
    <row r="767" spans="3:8" ht="12.75" customHeight="1" x14ac:dyDescent="0.15">
      <c r="C767" s="28"/>
      <c r="D767" s="2"/>
      <c r="E767" s="28"/>
      <c r="H767" s="28"/>
    </row>
    <row r="768" spans="3:8" ht="12.75" customHeight="1" x14ac:dyDescent="0.15">
      <c r="C768" s="28"/>
      <c r="D768" s="2"/>
      <c r="E768" s="28"/>
      <c r="H768" s="28"/>
    </row>
    <row r="769" spans="3:8" ht="12.75" customHeight="1" x14ac:dyDescent="0.15">
      <c r="C769" s="28"/>
      <c r="D769" s="2"/>
      <c r="E769" s="28"/>
      <c r="H769" s="28"/>
    </row>
    <row r="770" spans="3:8" ht="12.75" customHeight="1" x14ac:dyDescent="0.15">
      <c r="C770" s="28"/>
      <c r="D770" s="2"/>
      <c r="E770" s="28"/>
      <c r="H770" s="28"/>
    </row>
    <row r="771" spans="3:8" ht="12.75" customHeight="1" x14ac:dyDescent="0.15">
      <c r="C771" s="28"/>
      <c r="D771" s="2"/>
      <c r="E771" s="28"/>
      <c r="H771" s="28"/>
    </row>
    <row r="772" spans="3:8" ht="12.75" customHeight="1" x14ac:dyDescent="0.15">
      <c r="C772" s="28"/>
      <c r="D772" s="2"/>
      <c r="E772" s="28"/>
      <c r="H772" s="28"/>
    </row>
    <row r="773" spans="3:8" ht="12.75" customHeight="1" x14ac:dyDescent="0.15">
      <c r="C773" s="28"/>
      <c r="D773" s="2"/>
      <c r="E773" s="28"/>
      <c r="H773" s="28"/>
    </row>
    <row r="774" spans="3:8" ht="12.75" customHeight="1" x14ac:dyDescent="0.15">
      <c r="C774" s="28"/>
      <c r="D774" s="2"/>
      <c r="E774" s="28"/>
      <c r="H774" s="28"/>
    </row>
    <row r="775" spans="3:8" ht="12.75" customHeight="1" x14ac:dyDescent="0.15">
      <c r="C775" s="28"/>
      <c r="D775" s="2"/>
      <c r="E775" s="28"/>
      <c r="H775" s="28"/>
    </row>
    <row r="776" spans="3:8" ht="12.75" customHeight="1" x14ac:dyDescent="0.15">
      <c r="C776" s="28"/>
      <c r="D776" s="2"/>
      <c r="E776" s="28"/>
      <c r="H776" s="28"/>
    </row>
    <row r="777" spans="3:8" ht="12.75" customHeight="1" x14ac:dyDescent="0.15">
      <c r="C777" s="28"/>
      <c r="D777" s="2"/>
      <c r="E777" s="28"/>
      <c r="H777" s="28"/>
    </row>
    <row r="778" spans="3:8" ht="12.75" customHeight="1" x14ac:dyDescent="0.15">
      <c r="C778" s="28"/>
      <c r="D778" s="2"/>
      <c r="E778" s="28"/>
      <c r="H778" s="28"/>
    </row>
    <row r="779" spans="3:8" ht="12.75" customHeight="1" x14ac:dyDescent="0.15">
      <c r="C779" s="28"/>
      <c r="D779" s="2"/>
      <c r="E779" s="28"/>
      <c r="H779" s="28"/>
    </row>
    <row r="780" spans="3:8" ht="12.75" customHeight="1" x14ac:dyDescent="0.15">
      <c r="C780" s="28"/>
      <c r="D780" s="2"/>
      <c r="E780" s="28"/>
      <c r="H780" s="28"/>
    </row>
    <row r="781" spans="3:8" ht="12.75" customHeight="1" x14ac:dyDescent="0.15">
      <c r="C781" s="28"/>
      <c r="D781" s="2"/>
      <c r="E781" s="28"/>
      <c r="H781" s="28"/>
    </row>
    <row r="782" spans="3:8" ht="12.75" customHeight="1" x14ac:dyDescent="0.15">
      <c r="C782" s="28"/>
      <c r="D782" s="2"/>
      <c r="E782" s="28"/>
      <c r="H782" s="28"/>
    </row>
    <row r="783" spans="3:8" ht="12.75" customHeight="1" x14ac:dyDescent="0.15">
      <c r="C783" s="28"/>
      <c r="D783" s="2"/>
      <c r="E783" s="28"/>
      <c r="H783" s="28"/>
    </row>
    <row r="784" spans="3:8" ht="12.75" customHeight="1" x14ac:dyDescent="0.15">
      <c r="C784" s="28"/>
      <c r="D784" s="2"/>
      <c r="E784" s="28"/>
      <c r="H784" s="28"/>
    </row>
    <row r="785" spans="3:8" ht="12.75" customHeight="1" x14ac:dyDescent="0.15">
      <c r="C785" s="28"/>
      <c r="D785" s="2"/>
      <c r="E785" s="28"/>
      <c r="H785" s="28"/>
    </row>
    <row r="786" spans="3:8" ht="12.75" customHeight="1" x14ac:dyDescent="0.15">
      <c r="C786" s="28"/>
      <c r="D786" s="2"/>
      <c r="E786" s="28"/>
      <c r="H786" s="28"/>
    </row>
    <row r="787" spans="3:8" ht="12.75" customHeight="1" x14ac:dyDescent="0.15">
      <c r="C787" s="28"/>
      <c r="D787" s="2"/>
      <c r="E787" s="28"/>
      <c r="H787" s="28"/>
    </row>
    <row r="788" spans="3:8" ht="12.75" customHeight="1" x14ac:dyDescent="0.15">
      <c r="C788" s="28"/>
      <c r="D788" s="2"/>
      <c r="E788" s="28"/>
      <c r="H788" s="28"/>
    </row>
    <row r="789" spans="3:8" ht="12.75" customHeight="1" x14ac:dyDescent="0.15">
      <c r="C789" s="28"/>
      <c r="D789" s="2"/>
      <c r="E789" s="28"/>
      <c r="H789" s="28"/>
    </row>
    <row r="790" spans="3:8" ht="12.75" customHeight="1" x14ac:dyDescent="0.15">
      <c r="C790" s="28"/>
      <c r="D790" s="2"/>
      <c r="E790" s="28"/>
      <c r="H790" s="28"/>
    </row>
    <row r="791" spans="3:8" ht="12.75" customHeight="1" x14ac:dyDescent="0.15">
      <c r="C791" s="28"/>
      <c r="D791" s="2"/>
      <c r="E791" s="28"/>
      <c r="H791" s="28"/>
    </row>
    <row r="792" spans="3:8" ht="12.75" customHeight="1" x14ac:dyDescent="0.15">
      <c r="C792" s="28"/>
      <c r="D792" s="2"/>
      <c r="E792" s="28"/>
      <c r="H792" s="28"/>
    </row>
    <row r="793" spans="3:8" ht="12.75" customHeight="1" x14ac:dyDescent="0.15">
      <c r="C793" s="28"/>
      <c r="D793" s="2"/>
      <c r="E793" s="28"/>
      <c r="H793" s="28"/>
    </row>
    <row r="794" spans="3:8" ht="12.75" customHeight="1" x14ac:dyDescent="0.15">
      <c r="C794" s="28"/>
      <c r="D794" s="2"/>
      <c r="E794" s="28"/>
      <c r="H794" s="28"/>
    </row>
    <row r="795" spans="3:8" ht="12.75" customHeight="1" x14ac:dyDescent="0.15">
      <c r="C795" s="28"/>
      <c r="D795" s="2"/>
      <c r="E795" s="28"/>
      <c r="H795" s="28"/>
    </row>
    <row r="796" spans="3:8" ht="12.75" customHeight="1" x14ac:dyDescent="0.15">
      <c r="C796" s="28"/>
      <c r="D796" s="2"/>
      <c r="E796" s="28"/>
      <c r="H796" s="28"/>
    </row>
    <row r="797" spans="3:8" ht="12.75" customHeight="1" x14ac:dyDescent="0.15">
      <c r="C797" s="28"/>
      <c r="D797" s="2"/>
      <c r="E797" s="28"/>
      <c r="H797" s="28"/>
    </row>
    <row r="798" spans="3:8" ht="12.75" customHeight="1" x14ac:dyDescent="0.15">
      <c r="C798" s="28"/>
      <c r="D798" s="2"/>
      <c r="E798" s="28"/>
      <c r="H798" s="28"/>
    </row>
    <row r="799" spans="3:8" ht="12.75" customHeight="1" x14ac:dyDescent="0.15">
      <c r="C799" s="28"/>
      <c r="D799" s="2"/>
      <c r="E799" s="28"/>
      <c r="H799" s="28"/>
    </row>
    <row r="800" spans="3:8" ht="12.75" customHeight="1" x14ac:dyDescent="0.15">
      <c r="C800" s="28"/>
      <c r="D800" s="2"/>
      <c r="E800" s="28"/>
      <c r="H800" s="28"/>
    </row>
    <row r="801" spans="3:8" ht="12.75" customHeight="1" x14ac:dyDescent="0.15">
      <c r="C801" s="28"/>
      <c r="D801" s="2"/>
      <c r="E801" s="28"/>
      <c r="H801" s="28"/>
    </row>
    <row r="802" spans="3:8" ht="12.75" customHeight="1" x14ac:dyDescent="0.15">
      <c r="C802" s="28"/>
      <c r="D802" s="2"/>
      <c r="E802" s="28"/>
      <c r="H802" s="28"/>
    </row>
    <row r="803" spans="3:8" ht="12.75" customHeight="1" x14ac:dyDescent="0.15">
      <c r="C803" s="28"/>
      <c r="D803" s="2"/>
      <c r="E803" s="28"/>
      <c r="H803" s="28"/>
    </row>
    <row r="804" spans="3:8" ht="12.75" customHeight="1" x14ac:dyDescent="0.15">
      <c r="C804" s="28"/>
      <c r="D804" s="2"/>
      <c r="E804" s="28"/>
      <c r="H804" s="28"/>
    </row>
    <row r="805" spans="3:8" ht="12.75" customHeight="1" x14ac:dyDescent="0.15">
      <c r="C805" s="28"/>
      <c r="D805" s="2"/>
      <c r="E805" s="28"/>
      <c r="H805" s="28"/>
    </row>
    <row r="806" spans="3:8" ht="12.75" customHeight="1" x14ac:dyDescent="0.15">
      <c r="C806" s="28"/>
      <c r="D806" s="2"/>
      <c r="E806" s="28"/>
      <c r="H806" s="28"/>
    </row>
    <row r="807" spans="3:8" ht="12.75" customHeight="1" x14ac:dyDescent="0.15">
      <c r="C807" s="28"/>
      <c r="D807" s="2"/>
      <c r="E807" s="28"/>
      <c r="H807" s="28"/>
    </row>
    <row r="808" spans="3:8" ht="12.75" customHeight="1" x14ac:dyDescent="0.15">
      <c r="C808" s="28"/>
      <c r="D808" s="2"/>
      <c r="E808" s="28"/>
      <c r="H808" s="28"/>
    </row>
    <row r="809" spans="3:8" ht="12.75" customHeight="1" x14ac:dyDescent="0.15">
      <c r="C809" s="28"/>
      <c r="D809" s="2"/>
      <c r="E809" s="28"/>
      <c r="H809" s="28"/>
    </row>
    <row r="810" spans="3:8" ht="12.75" customHeight="1" x14ac:dyDescent="0.15">
      <c r="C810" s="28"/>
      <c r="D810" s="2"/>
      <c r="E810" s="28"/>
      <c r="H810" s="28"/>
    </row>
    <row r="811" spans="3:8" ht="12.75" customHeight="1" x14ac:dyDescent="0.15">
      <c r="C811" s="28"/>
      <c r="D811" s="2"/>
      <c r="E811" s="28"/>
      <c r="H811" s="28"/>
    </row>
    <row r="812" spans="3:8" ht="12.75" customHeight="1" x14ac:dyDescent="0.15">
      <c r="C812" s="28"/>
      <c r="D812" s="2"/>
      <c r="E812" s="28"/>
      <c r="H812" s="28"/>
    </row>
    <row r="813" spans="3:8" ht="12.75" customHeight="1" x14ac:dyDescent="0.15">
      <c r="C813" s="28"/>
      <c r="D813" s="2"/>
      <c r="E813" s="28"/>
      <c r="H813" s="28"/>
    </row>
    <row r="814" spans="3:8" ht="12.75" customHeight="1" x14ac:dyDescent="0.15">
      <c r="C814" s="28"/>
      <c r="D814" s="2"/>
      <c r="E814" s="28"/>
      <c r="H814" s="28"/>
    </row>
    <row r="815" spans="3:8" ht="12.75" customHeight="1" x14ac:dyDescent="0.15">
      <c r="C815" s="28"/>
      <c r="D815" s="2"/>
      <c r="E815" s="28"/>
      <c r="H815" s="28"/>
    </row>
    <row r="816" spans="3:8" ht="12.75" customHeight="1" x14ac:dyDescent="0.15">
      <c r="C816" s="28"/>
      <c r="D816" s="2"/>
      <c r="E816" s="28"/>
      <c r="H816" s="28"/>
    </row>
    <row r="817" spans="3:8" ht="12.75" customHeight="1" x14ac:dyDescent="0.15">
      <c r="C817" s="28"/>
      <c r="D817" s="2"/>
      <c r="E817" s="28"/>
      <c r="H817" s="28"/>
    </row>
    <row r="818" spans="3:8" ht="12.75" customHeight="1" x14ac:dyDescent="0.15">
      <c r="C818" s="28"/>
      <c r="D818" s="2"/>
      <c r="E818" s="28"/>
      <c r="H818" s="28"/>
    </row>
    <row r="819" spans="3:8" ht="12.75" customHeight="1" x14ac:dyDescent="0.15">
      <c r="C819" s="28"/>
      <c r="D819" s="2"/>
      <c r="E819" s="28"/>
      <c r="H819" s="28"/>
    </row>
    <row r="820" spans="3:8" ht="12.75" customHeight="1" x14ac:dyDescent="0.15">
      <c r="C820" s="28"/>
      <c r="D820" s="2"/>
      <c r="E820" s="28"/>
      <c r="H820" s="28"/>
    </row>
    <row r="821" spans="3:8" ht="12.75" customHeight="1" x14ac:dyDescent="0.15">
      <c r="C821" s="28"/>
      <c r="D821" s="2"/>
      <c r="E821" s="28"/>
      <c r="H821" s="28"/>
    </row>
    <row r="822" spans="3:8" ht="12.75" customHeight="1" x14ac:dyDescent="0.15">
      <c r="C822" s="28"/>
      <c r="D822" s="2"/>
      <c r="E822" s="28"/>
      <c r="H822" s="28"/>
    </row>
    <row r="823" spans="3:8" ht="12.75" customHeight="1" x14ac:dyDescent="0.15">
      <c r="C823" s="28"/>
      <c r="D823" s="2"/>
      <c r="E823" s="28"/>
      <c r="H823" s="28"/>
    </row>
    <row r="824" spans="3:8" ht="12.75" customHeight="1" x14ac:dyDescent="0.15">
      <c r="C824" s="28"/>
      <c r="D824" s="2"/>
      <c r="E824" s="28"/>
      <c r="H824" s="28"/>
    </row>
    <row r="825" spans="3:8" ht="12.75" customHeight="1" x14ac:dyDescent="0.15">
      <c r="C825" s="28"/>
      <c r="D825" s="2"/>
      <c r="E825" s="28"/>
      <c r="H825" s="28"/>
    </row>
    <row r="826" spans="3:8" ht="12.75" customHeight="1" x14ac:dyDescent="0.15">
      <c r="C826" s="28"/>
      <c r="D826" s="2"/>
      <c r="E826" s="28"/>
      <c r="H826" s="28"/>
    </row>
    <row r="827" spans="3:8" ht="12.75" customHeight="1" x14ac:dyDescent="0.15">
      <c r="C827" s="28"/>
      <c r="D827" s="2"/>
      <c r="E827" s="28"/>
      <c r="H827" s="28"/>
    </row>
    <row r="828" spans="3:8" ht="12.75" customHeight="1" x14ac:dyDescent="0.15">
      <c r="C828" s="28"/>
      <c r="D828" s="2"/>
      <c r="E828" s="28"/>
      <c r="H828" s="28"/>
    </row>
    <row r="829" spans="3:8" ht="12.75" customHeight="1" x14ac:dyDescent="0.15">
      <c r="C829" s="28"/>
      <c r="D829" s="2"/>
      <c r="E829" s="28"/>
      <c r="H829" s="28"/>
    </row>
    <row r="830" spans="3:8" ht="12.75" customHeight="1" x14ac:dyDescent="0.15">
      <c r="C830" s="28"/>
      <c r="D830" s="2"/>
      <c r="E830" s="28"/>
      <c r="H830" s="28"/>
    </row>
    <row r="831" spans="3:8" ht="12.75" customHeight="1" x14ac:dyDescent="0.15">
      <c r="C831" s="28"/>
      <c r="D831" s="2"/>
      <c r="E831" s="28"/>
      <c r="H831" s="28"/>
    </row>
    <row r="832" spans="3:8" ht="12.75" customHeight="1" x14ac:dyDescent="0.15">
      <c r="C832" s="28"/>
      <c r="D832" s="2"/>
      <c r="E832" s="28"/>
      <c r="H832" s="28"/>
    </row>
    <row r="833" spans="3:8" ht="12.75" customHeight="1" x14ac:dyDescent="0.15">
      <c r="C833" s="28"/>
      <c r="D833" s="2"/>
      <c r="E833" s="28"/>
      <c r="H833" s="28"/>
    </row>
    <row r="834" spans="3:8" ht="12.75" customHeight="1" x14ac:dyDescent="0.15">
      <c r="C834" s="28"/>
      <c r="D834" s="2"/>
      <c r="E834" s="28"/>
      <c r="H834" s="28"/>
    </row>
    <row r="835" spans="3:8" ht="12.75" customHeight="1" x14ac:dyDescent="0.15">
      <c r="C835" s="28"/>
      <c r="D835" s="2"/>
      <c r="E835" s="28"/>
      <c r="H835" s="28"/>
    </row>
    <row r="836" spans="3:8" ht="12.75" customHeight="1" x14ac:dyDescent="0.15">
      <c r="C836" s="28"/>
      <c r="D836" s="2"/>
      <c r="E836" s="28"/>
      <c r="H836" s="28"/>
    </row>
    <row r="837" spans="3:8" ht="12.75" customHeight="1" x14ac:dyDescent="0.15">
      <c r="C837" s="28"/>
      <c r="D837" s="2"/>
      <c r="E837" s="28"/>
      <c r="H837" s="28"/>
    </row>
    <row r="838" spans="3:8" ht="12.75" customHeight="1" x14ac:dyDescent="0.15">
      <c r="C838" s="28"/>
      <c r="D838" s="2"/>
      <c r="E838" s="28"/>
      <c r="H838" s="28"/>
    </row>
    <row r="839" spans="3:8" ht="12.75" customHeight="1" x14ac:dyDescent="0.15">
      <c r="C839" s="28"/>
      <c r="D839" s="2"/>
      <c r="E839" s="28"/>
      <c r="H839" s="28"/>
    </row>
    <row r="840" spans="3:8" ht="12.75" customHeight="1" x14ac:dyDescent="0.15">
      <c r="C840" s="28"/>
      <c r="D840" s="2"/>
      <c r="E840" s="28"/>
      <c r="H840" s="28"/>
    </row>
    <row r="841" spans="3:8" ht="12.75" customHeight="1" x14ac:dyDescent="0.15">
      <c r="C841" s="28"/>
      <c r="D841" s="2"/>
      <c r="E841" s="28"/>
      <c r="H841" s="28"/>
    </row>
    <row r="842" spans="3:8" ht="12.75" customHeight="1" x14ac:dyDescent="0.15">
      <c r="C842" s="28"/>
      <c r="D842" s="2"/>
      <c r="E842" s="28"/>
      <c r="H842" s="28"/>
    </row>
    <row r="843" spans="3:8" ht="12.75" customHeight="1" x14ac:dyDescent="0.15">
      <c r="C843" s="28"/>
      <c r="D843" s="2"/>
      <c r="E843" s="28"/>
      <c r="H843" s="28"/>
    </row>
    <row r="844" spans="3:8" ht="12.75" customHeight="1" x14ac:dyDescent="0.15">
      <c r="C844" s="28"/>
      <c r="D844" s="2"/>
      <c r="E844" s="28"/>
      <c r="H844" s="28"/>
    </row>
    <row r="845" spans="3:8" ht="12.75" customHeight="1" x14ac:dyDescent="0.15">
      <c r="C845" s="28"/>
      <c r="D845" s="2"/>
      <c r="E845" s="28"/>
      <c r="H845" s="28"/>
    </row>
    <row r="846" spans="3:8" ht="12.75" customHeight="1" x14ac:dyDescent="0.15">
      <c r="C846" s="28"/>
      <c r="D846" s="2"/>
      <c r="E846" s="28"/>
      <c r="H846" s="28"/>
    </row>
    <row r="847" spans="3:8" ht="12.75" customHeight="1" x14ac:dyDescent="0.15">
      <c r="C847" s="28"/>
      <c r="D847" s="2"/>
      <c r="E847" s="28"/>
      <c r="H847" s="28"/>
    </row>
    <row r="848" spans="3:8" ht="12.75" customHeight="1" x14ac:dyDescent="0.15">
      <c r="C848" s="28"/>
      <c r="D848" s="2"/>
      <c r="E848" s="28"/>
      <c r="H848" s="28"/>
    </row>
    <row r="849" spans="3:8" ht="12.75" customHeight="1" x14ac:dyDescent="0.15">
      <c r="C849" s="28"/>
      <c r="D849" s="2"/>
      <c r="E849" s="28"/>
      <c r="H849" s="28"/>
    </row>
    <row r="850" spans="3:8" ht="12.75" customHeight="1" x14ac:dyDescent="0.15">
      <c r="C850" s="28"/>
      <c r="D850" s="2"/>
      <c r="E850" s="28"/>
      <c r="H850" s="28"/>
    </row>
    <row r="851" spans="3:8" ht="12.75" customHeight="1" x14ac:dyDescent="0.15">
      <c r="C851" s="28"/>
      <c r="D851" s="2"/>
      <c r="E851" s="28"/>
      <c r="H851" s="28"/>
    </row>
    <row r="852" spans="3:8" ht="12.75" customHeight="1" x14ac:dyDescent="0.15">
      <c r="C852" s="28"/>
      <c r="D852" s="2"/>
      <c r="E852" s="28"/>
      <c r="H852" s="28"/>
    </row>
    <row r="853" spans="3:8" ht="12.75" customHeight="1" x14ac:dyDescent="0.15">
      <c r="C853" s="28"/>
      <c r="D853" s="2"/>
      <c r="E853" s="28"/>
      <c r="H853" s="28"/>
    </row>
    <row r="854" spans="3:8" ht="12.75" customHeight="1" x14ac:dyDescent="0.15">
      <c r="C854" s="28"/>
      <c r="D854" s="2"/>
      <c r="E854" s="28"/>
      <c r="H854" s="28"/>
    </row>
    <row r="855" spans="3:8" ht="12.75" customHeight="1" x14ac:dyDescent="0.15">
      <c r="C855" s="28"/>
      <c r="D855" s="2"/>
      <c r="E855" s="28"/>
      <c r="H855" s="28"/>
    </row>
    <row r="856" spans="3:8" ht="12.75" customHeight="1" x14ac:dyDescent="0.15">
      <c r="C856" s="28"/>
      <c r="D856" s="2"/>
      <c r="E856" s="28"/>
      <c r="H856" s="28"/>
    </row>
    <row r="857" spans="3:8" ht="12.75" customHeight="1" x14ac:dyDescent="0.15">
      <c r="C857" s="28"/>
      <c r="D857" s="2"/>
      <c r="E857" s="28"/>
      <c r="H857" s="28"/>
    </row>
    <row r="858" spans="3:8" ht="12.75" customHeight="1" x14ac:dyDescent="0.15">
      <c r="C858" s="28"/>
      <c r="D858" s="2"/>
      <c r="E858" s="28"/>
      <c r="H858" s="28"/>
    </row>
    <row r="859" spans="3:8" ht="12.75" customHeight="1" x14ac:dyDescent="0.15">
      <c r="C859" s="28"/>
      <c r="D859" s="2"/>
      <c r="E859" s="28"/>
      <c r="H859" s="28"/>
    </row>
    <row r="860" spans="3:8" ht="12.75" customHeight="1" x14ac:dyDescent="0.15">
      <c r="C860" s="28"/>
      <c r="D860" s="2"/>
      <c r="E860" s="28"/>
      <c r="H860" s="28"/>
    </row>
    <row r="861" spans="3:8" ht="12.75" customHeight="1" x14ac:dyDescent="0.15">
      <c r="C861" s="28"/>
      <c r="D861" s="2"/>
      <c r="E861" s="28"/>
      <c r="H861" s="28"/>
    </row>
    <row r="862" spans="3:8" ht="12.75" customHeight="1" x14ac:dyDescent="0.15">
      <c r="C862" s="28"/>
      <c r="D862" s="2"/>
      <c r="E862" s="28"/>
      <c r="H862" s="28"/>
    </row>
    <row r="863" spans="3:8" ht="12.75" customHeight="1" x14ac:dyDescent="0.15">
      <c r="C863" s="28"/>
      <c r="D863" s="2"/>
      <c r="E863" s="28"/>
      <c r="H863" s="28"/>
    </row>
    <row r="864" spans="3:8" ht="12.75" customHeight="1" x14ac:dyDescent="0.15">
      <c r="C864" s="28"/>
      <c r="D864" s="2"/>
      <c r="E864" s="28"/>
      <c r="H864" s="28"/>
    </row>
    <row r="865" spans="3:8" ht="12.75" customHeight="1" x14ac:dyDescent="0.15">
      <c r="C865" s="28"/>
      <c r="D865" s="2"/>
      <c r="E865" s="28"/>
      <c r="H865" s="28"/>
    </row>
    <row r="866" spans="3:8" ht="12.75" customHeight="1" x14ac:dyDescent="0.15">
      <c r="C866" s="28"/>
      <c r="D866" s="2"/>
      <c r="E866" s="28"/>
      <c r="H866" s="28"/>
    </row>
    <row r="867" spans="3:8" ht="12.75" customHeight="1" x14ac:dyDescent="0.15">
      <c r="C867" s="28"/>
      <c r="D867" s="2"/>
      <c r="E867" s="28"/>
      <c r="H867" s="28"/>
    </row>
    <row r="868" spans="3:8" ht="12.75" customHeight="1" x14ac:dyDescent="0.15">
      <c r="C868" s="28"/>
      <c r="D868" s="2"/>
      <c r="E868" s="28"/>
      <c r="H868" s="28"/>
    </row>
    <row r="869" spans="3:8" ht="12.75" customHeight="1" x14ac:dyDescent="0.15">
      <c r="C869" s="28"/>
      <c r="D869" s="2"/>
      <c r="E869" s="28"/>
      <c r="H869" s="28"/>
    </row>
    <row r="870" spans="3:8" ht="12.75" customHeight="1" x14ac:dyDescent="0.15">
      <c r="C870" s="28"/>
      <c r="D870" s="2"/>
      <c r="E870" s="28"/>
      <c r="H870" s="28"/>
    </row>
    <row r="871" spans="3:8" ht="12.75" customHeight="1" x14ac:dyDescent="0.15">
      <c r="C871" s="28"/>
      <c r="D871" s="2"/>
      <c r="E871" s="28"/>
      <c r="H871" s="28"/>
    </row>
    <row r="872" spans="3:8" ht="12.75" customHeight="1" x14ac:dyDescent="0.15">
      <c r="C872" s="28"/>
      <c r="D872" s="2"/>
      <c r="E872" s="28"/>
      <c r="H872" s="28"/>
    </row>
    <row r="873" spans="3:8" ht="12.75" customHeight="1" x14ac:dyDescent="0.15">
      <c r="C873" s="28"/>
      <c r="D873" s="2"/>
      <c r="E873" s="28"/>
      <c r="H873" s="28"/>
    </row>
    <row r="874" spans="3:8" ht="12.75" customHeight="1" x14ac:dyDescent="0.15">
      <c r="C874" s="28"/>
      <c r="D874" s="2"/>
      <c r="E874" s="28"/>
      <c r="H874" s="28"/>
    </row>
    <row r="875" spans="3:8" ht="12.75" customHeight="1" x14ac:dyDescent="0.15">
      <c r="C875" s="28"/>
      <c r="D875" s="2"/>
      <c r="E875" s="28"/>
      <c r="H875" s="28"/>
    </row>
    <row r="876" spans="3:8" ht="12.75" customHeight="1" x14ac:dyDescent="0.15">
      <c r="C876" s="28"/>
      <c r="D876" s="2"/>
      <c r="E876" s="28"/>
      <c r="H876" s="28"/>
    </row>
    <row r="877" spans="3:8" ht="12.75" customHeight="1" x14ac:dyDescent="0.15">
      <c r="C877" s="28"/>
      <c r="D877" s="2"/>
      <c r="E877" s="28"/>
      <c r="H877" s="28"/>
    </row>
    <row r="878" spans="3:8" ht="12.75" customHeight="1" x14ac:dyDescent="0.15">
      <c r="C878" s="28"/>
      <c r="D878" s="2"/>
      <c r="E878" s="28"/>
      <c r="H878" s="28"/>
    </row>
    <row r="879" spans="3:8" ht="12.75" customHeight="1" x14ac:dyDescent="0.15">
      <c r="C879" s="28"/>
      <c r="D879" s="2"/>
      <c r="E879" s="28"/>
      <c r="H879" s="28"/>
    </row>
    <row r="880" spans="3:8" ht="12.75" customHeight="1" x14ac:dyDescent="0.15">
      <c r="C880" s="28"/>
      <c r="D880" s="2"/>
      <c r="E880" s="28"/>
      <c r="H880" s="28"/>
    </row>
    <row r="881" spans="3:8" ht="12.75" customHeight="1" x14ac:dyDescent="0.15">
      <c r="C881" s="28"/>
      <c r="D881" s="2"/>
      <c r="E881" s="28"/>
      <c r="H881" s="28"/>
    </row>
    <row r="882" spans="3:8" ht="12.75" customHeight="1" x14ac:dyDescent="0.15">
      <c r="C882" s="28"/>
      <c r="D882" s="2"/>
      <c r="E882" s="28"/>
      <c r="H882" s="28"/>
    </row>
    <row r="883" spans="3:8" ht="12.75" customHeight="1" x14ac:dyDescent="0.15">
      <c r="C883" s="28"/>
      <c r="D883" s="2"/>
      <c r="E883" s="28"/>
      <c r="H883" s="28"/>
    </row>
    <row r="884" spans="3:8" ht="12.75" customHeight="1" x14ac:dyDescent="0.15">
      <c r="C884" s="28"/>
      <c r="D884" s="2"/>
      <c r="E884" s="28"/>
      <c r="H884" s="28"/>
    </row>
    <row r="885" spans="3:8" ht="12.75" customHeight="1" x14ac:dyDescent="0.15">
      <c r="C885" s="28"/>
      <c r="D885" s="2"/>
      <c r="E885" s="28"/>
      <c r="H885" s="28"/>
    </row>
    <row r="886" spans="3:8" ht="12.75" customHeight="1" x14ac:dyDescent="0.15">
      <c r="C886" s="28"/>
      <c r="D886" s="2"/>
      <c r="E886" s="28"/>
      <c r="H886" s="28"/>
    </row>
    <row r="887" spans="3:8" ht="12.75" customHeight="1" x14ac:dyDescent="0.15">
      <c r="C887" s="28"/>
      <c r="D887" s="2"/>
      <c r="E887" s="28"/>
      <c r="H887" s="28"/>
    </row>
    <row r="888" spans="3:8" ht="12.75" customHeight="1" x14ac:dyDescent="0.15">
      <c r="C888" s="28"/>
      <c r="D888" s="2"/>
      <c r="E888" s="28"/>
      <c r="H888" s="28"/>
    </row>
    <row r="889" spans="3:8" ht="12.75" customHeight="1" x14ac:dyDescent="0.15">
      <c r="C889" s="28"/>
      <c r="D889" s="2"/>
      <c r="E889" s="28"/>
      <c r="H889" s="28"/>
    </row>
    <row r="890" spans="3:8" ht="12.75" customHeight="1" x14ac:dyDescent="0.15">
      <c r="C890" s="28"/>
      <c r="D890" s="2"/>
      <c r="E890" s="28"/>
      <c r="H890" s="28"/>
    </row>
    <row r="891" spans="3:8" ht="12.75" customHeight="1" x14ac:dyDescent="0.15">
      <c r="C891" s="28"/>
      <c r="D891" s="2"/>
      <c r="E891" s="28"/>
      <c r="H891" s="28"/>
    </row>
    <row r="892" spans="3:8" ht="12.75" customHeight="1" x14ac:dyDescent="0.15">
      <c r="C892" s="28"/>
      <c r="D892" s="2"/>
      <c r="E892" s="28"/>
      <c r="H892" s="28"/>
    </row>
    <row r="893" spans="3:8" ht="12.75" customHeight="1" x14ac:dyDescent="0.15">
      <c r="C893" s="28"/>
      <c r="D893" s="2"/>
      <c r="E893" s="28"/>
      <c r="H893" s="28"/>
    </row>
    <row r="894" spans="3:8" ht="12.75" customHeight="1" x14ac:dyDescent="0.15">
      <c r="C894" s="28"/>
      <c r="D894" s="2"/>
      <c r="E894" s="28"/>
      <c r="H894" s="28"/>
    </row>
    <row r="895" spans="3:8" ht="12.75" customHeight="1" x14ac:dyDescent="0.15">
      <c r="C895" s="28"/>
      <c r="D895" s="2"/>
      <c r="E895" s="28"/>
      <c r="H895" s="28"/>
    </row>
    <row r="896" spans="3:8" ht="12.75" customHeight="1" x14ac:dyDescent="0.15">
      <c r="C896" s="28"/>
      <c r="D896" s="2"/>
      <c r="E896" s="28"/>
      <c r="H896" s="28"/>
    </row>
    <row r="897" spans="3:8" ht="12.75" customHeight="1" x14ac:dyDescent="0.15">
      <c r="C897" s="28"/>
      <c r="D897" s="2"/>
      <c r="E897" s="28"/>
      <c r="H897" s="28"/>
    </row>
    <row r="898" spans="3:8" ht="12.75" customHeight="1" x14ac:dyDescent="0.15">
      <c r="C898" s="28"/>
      <c r="D898" s="2"/>
      <c r="E898" s="28"/>
      <c r="H898" s="28"/>
    </row>
    <row r="899" spans="3:8" ht="12.75" customHeight="1" x14ac:dyDescent="0.15">
      <c r="C899" s="28"/>
      <c r="D899" s="2"/>
      <c r="E899" s="28"/>
      <c r="H899" s="28"/>
    </row>
    <row r="900" spans="3:8" ht="12.75" customHeight="1" x14ac:dyDescent="0.15">
      <c r="C900" s="28"/>
      <c r="D900" s="2"/>
      <c r="E900" s="28"/>
      <c r="H900" s="28"/>
    </row>
    <row r="901" spans="3:8" ht="12.75" customHeight="1" x14ac:dyDescent="0.15">
      <c r="C901" s="28"/>
      <c r="D901" s="2"/>
      <c r="E901" s="28"/>
      <c r="H901" s="28"/>
    </row>
    <row r="902" spans="3:8" ht="12.75" customHeight="1" x14ac:dyDescent="0.15">
      <c r="C902" s="28"/>
      <c r="D902" s="2"/>
      <c r="E902" s="28"/>
      <c r="H902" s="28"/>
    </row>
    <row r="903" spans="3:8" ht="12.75" customHeight="1" x14ac:dyDescent="0.15">
      <c r="C903" s="28"/>
      <c r="D903" s="2"/>
      <c r="E903" s="28"/>
      <c r="H903" s="28"/>
    </row>
    <row r="904" spans="3:8" ht="12.75" customHeight="1" x14ac:dyDescent="0.15">
      <c r="C904" s="28"/>
      <c r="D904" s="2"/>
      <c r="E904" s="28"/>
      <c r="H904" s="28"/>
    </row>
    <row r="905" spans="3:8" ht="12.75" customHeight="1" x14ac:dyDescent="0.15">
      <c r="C905" s="28"/>
      <c r="D905" s="2"/>
      <c r="E905" s="28"/>
      <c r="H905" s="28"/>
    </row>
    <row r="906" spans="3:8" ht="12.75" customHeight="1" x14ac:dyDescent="0.15">
      <c r="C906" s="28"/>
      <c r="D906" s="2"/>
      <c r="E906" s="28"/>
      <c r="H906" s="28"/>
    </row>
    <row r="907" spans="3:8" ht="12.75" customHeight="1" x14ac:dyDescent="0.15">
      <c r="C907" s="28"/>
      <c r="D907" s="2"/>
      <c r="E907" s="28"/>
      <c r="H907" s="28"/>
    </row>
    <row r="908" spans="3:8" ht="12.75" customHeight="1" x14ac:dyDescent="0.15">
      <c r="C908" s="28"/>
      <c r="D908" s="2"/>
      <c r="E908" s="28"/>
      <c r="H908" s="28"/>
    </row>
    <row r="909" spans="3:8" ht="12.75" customHeight="1" x14ac:dyDescent="0.15">
      <c r="C909" s="28"/>
      <c r="D909" s="2"/>
      <c r="E909" s="28"/>
      <c r="H909" s="28"/>
    </row>
    <row r="910" spans="3:8" ht="12.75" customHeight="1" x14ac:dyDescent="0.15">
      <c r="C910" s="28"/>
      <c r="D910" s="2"/>
      <c r="E910" s="28"/>
      <c r="H910" s="28"/>
    </row>
    <row r="911" spans="3:8" ht="12.75" customHeight="1" x14ac:dyDescent="0.15">
      <c r="C911" s="28"/>
      <c r="D911" s="2"/>
      <c r="E911" s="28"/>
      <c r="H911" s="28"/>
    </row>
    <row r="912" spans="3:8" ht="12.75" customHeight="1" x14ac:dyDescent="0.15">
      <c r="C912" s="28"/>
      <c r="D912" s="2"/>
      <c r="E912" s="28"/>
      <c r="H912" s="28"/>
    </row>
    <row r="913" spans="3:8" ht="12.75" customHeight="1" x14ac:dyDescent="0.15">
      <c r="C913" s="28"/>
      <c r="D913" s="2"/>
      <c r="E913" s="28"/>
      <c r="H913" s="28"/>
    </row>
    <row r="914" spans="3:8" ht="12.75" customHeight="1" x14ac:dyDescent="0.15">
      <c r="C914" s="28"/>
      <c r="D914" s="2"/>
      <c r="E914" s="28"/>
      <c r="H914" s="28"/>
    </row>
    <row r="915" spans="3:8" ht="12.75" customHeight="1" x14ac:dyDescent="0.15">
      <c r="C915" s="28"/>
      <c r="D915" s="2"/>
      <c r="E915" s="28"/>
      <c r="H915" s="28"/>
    </row>
    <row r="916" spans="3:8" ht="12.75" customHeight="1" x14ac:dyDescent="0.15">
      <c r="C916" s="28"/>
      <c r="D916" s="2"/>
      <c r="E916" s="28"/>
      <c r="H916" s="28"/>
    </row>
    <row r="917" spans="3:8" ht="12.75" customHeight="1" x14ac:dyDescent="0.15">
      <c r="C917" s="28"/>
      <c r="D917" s="2"/>
      <c r="E917" s="28"/>
      <c r="H917" s="28"/>
    </row>
    <row r="918" spans="3:8" ht="12.75" customHeight="1" x14ac:dyDescent="0.15">
      <c r="C918" s="28"/>
      <c r="D918" s="2"/>
      <c r="E918" s="28"/>
      <c r="H918" s="28"/>
    </row>
    <row r="919" spans="3:8" ht="12.75" customHeight="1" x14ac:dyDescent="0.15">
      <c r="C919" s="28"/>
      <c r="D919" s="2"/>
      <c r="E919" s="28"/>
      <c r="H919" s="28"/>
    </row>
    <row r="920" spans="3:8" ht="12.75" customHeight="1" x14ac:dyDescent="0.15">
      <c r="C920" s="28"/>
      <c r="D920" s="2"/>
      <c r="E920" s="28"/>
      <c r="H920" s="28"/>
    </row>
    <row r="921" spans="3:8" ht="12.75" customHeight="1" x14ac:dyDescent="0.15">
      <c r="C921" s="28"/>
      <c r="D921" s="2"/>
      <c r="E921" s="28"/>
      <c r="H921" s="28"/>
    </row>
    <row r="922" spans="3:8" ht="12.75" customHeight="1" x14ac:dyDescent="0.15">
      <c r="C922" s="28"/>
      <c r="D922" s="2"/>
      <c r="E922" s="28"/>
      <c r="H922" s="28"/>
    </row>
    <row r="923" spans="3:8" ht="12.75" customHeight="1" x14ac:dyDescent="0.15">
      <c r="C923" s="28"/>
      <c r="D923" s="2"/>
      <c r="E923" s="28"/>
      <c r="H923" s="28"/>
    </row>
    <row r="924" spans="3:8" ht="12.75" customHeight="1" x14ac:dyDescent="0.15">
      <c r="C924" s="28"/>
      <c r="D924" s="2"/>
      <c r="E924" s="28"/>
      <c r="H924" s="28"/>
    </row>
    <row r="925" spans="3:8" ht="12.75" customHeight="1" x14ac:dyDescent="0.15">
      <c r="C925" s="28"/>
      <c r="D925" s="2"/>
      <c r="E925" s="28"/>
      <c r="H925" s="28"/>
    </row>
    <row r="926" spans="3:8" ht="12.75" customHeight="1" x14ac:dyDescent="0.15">
      <c r="C926" s="28"/>
      <c r="D926" s="2"/>
      <c r="E926" s="28"/>
      <c r="H926" s="28"/>
    </row>
    <row r="927" spans="3:8" ht="12.75" customHeight="1" x14ac:dyDescent="0.15">
      <c r="C927" s="28"/>
      <c r="D927" s="2"/>
      <c r="E927" s="28"/>
      <c r="H927" s="28"/>
    </row>
    <row r="928" spans="3:8" ht="12.75" customHeight="1" x14ac:dyDescent="0.15">
      <c r="C928" s="28"/>
      <c r="D928" s="2"/>
      <c r="E928" s="28"/>
      <c r="H928" s="28"/>
    </row>
    <row r="929" spans="3:8" ht="12.75" customHeight="1" x14ac:dyDescent="0.15">
      <c r="C929" s="28"/>
      <c r="D929" s="2"/>
      <c r="E929" s="28"/>
      <c r="H929" s="28"/>
    </row>
    <row r="930" spans="3:8" ht="12.75" customHeight="1" x14ac:dyDescent="0.15">
      <c r="C930" s="28"/>
      <c r="D930" s="2"/>
      <c r="E930" s="28"/>
      <c r="H930" s="28"/>
    </row>
    <row r="931" spans="3:8" ht="12.75" customHeight="1" x14ac:dyDescent="0.15">
      <c r="C931" s="28"/>
      <c r="D931" s="2"/>
      <c r="E931" s="28"/>
      <c r="H931" s="28"/>
    </row>
    <row r="932" spans="3:8" ht="12.75" customHeight="1" x14ac:dyDescent="0.15">
      <c r="C932" s="28"/>
      <c r="D932" s="2"/>
      <c r="E932" s="28"/>
      <c r="H932" s="28"/>
    </row>
    <row r="933" spans="3:8" ht="12.75" customHeight="1" x14ac:dyDescent="0.15">
      <c r="C933" s="28"/>
      <c r="D933" s="2"/>
      <c r="E933" s="28"/>
      <c r="H933" s="28"/>
    </row>
    <row r="934" spans="3:8" ht="12.75" customHeight="1" x14ac:dyDescent="0.15">
      <c r="C934" s="28"/>
      <c r="D934" s="2"/>
      <c r="E934" s="28"/>
      <c r="H934" s="28"/>
    </row>
    <row r="935" spans="3:8" ht="12.75" customHeight="1" x14ac:dyDescent="0.15">
      <c r="C935" s="28"/>
      <c r="D935" s="2"/>
      <c r="E935" s="28"/>
      <c r="H935" s="28"/>
    </row>
    <row r="936" spans="3:8" ht="12.75" customHeight="1" x14ac:dyDescent="0.15">
      <c r="C936" s="28"/>
      <c r="D936" s="2"/>
      <c r="E936" s="28"/>
      <c r="H936" s="28"/>
    </row>
    <row r="937" spans="3:8" ht="12.75" customHeight="1" x14ac:dyDescent="0.15">
      <c r="C937" s="28"/>
      <c r="D937" s="2"/>
      <c r="E937" s="28"/>
      <c r="H937" s="28"/>
    </row>
    <row r="938" spans="3:8" ht="12.75" customHeight="1" x14ac:dyDescent="0.15">
      <c r="C938" s="28"/>
      <c r="D938" s="2"/>
      <c r="E938" s="28"/>
      <c r="H938" s="28"/>
    </row>
    <row r="939" spans="3:8" ht="12.75" customHeight="1" x14ac:dyDescent="0.15">
      <c r="C939" s="28"/>
      <c r="D939" s="2"/>
      <c r="E939" s="28"/>
      <c r="H939" s="28"/>
    </row>
    <row r="940" spans="3:8" ht="12.75" customHeight="1" x14ac:dyDescent="0.15">
      <c r="C940" s="28"/>
      <c r="D940" s="2"/>
      <c r="E940" s="28"/>
      <c r="H940" s="28"/>
    </row>
    <row r="941" spans="3:8" ht="12.75" customHeight="1" x14ac:dyDescent="0.15">
      <c r="C941" s="28"/>
      <c r="D941" s="2"/>
      <c r="E941" s="28"/>
      <c r="H941" s="28"/>
    </row>
    <row r="942" spans="3:8" ht="12.75" customHeight="1" x14ac:dyDescent="0.15">
      <c r="C942" s="28"/>
      <c r="D942" s="2"/>
      <c r="E942" s="28"/>
      <c r="H942" s="28"/>
    </row>
    <row r="943" spans="3:8" ht="12.75" customHeight="1" x14ac:dyDescent="0.15">
      <c r="C943" s="28"/>
      <c r="D943" s="2"/>
      <c r="E943" s="28"/>
      <c r="H943" s="28"/>
    </row>
    <row r="944" spans="3:8" ht="12.75" customHeight="1" x14ac:dyDescent="0.15">
      <c r="C944" s="28"/>
      <c r="D944" s="2"/>
      <c r="E944" s="28"/>
      <c r="H944" s="28"/>
    </row>
    <row r="945" spans="3:8" ht="12.75" customHeight="1" x14ac:dyDescent="0.15">
      <c r="C945" s="28"/>
      <c r="D945" s="2"/>
      <c r="E945" s="28"/>
      <c r="H945" s="28"/>
    </row>
    <row r="946" spans="3:8" ht="12.75" customHeight="1" x14ac:dyDescent="0.15">
      <c r="C946" s="28"/>
      <c r="D946" s="2"/>
      <c r="E946" s="28"/>
      <c r="H946" s="28"/>
    </row>
    <row r="947" spans="3:8" ht="12.75" customHeight="1" x14ac:dyDescent="0.15">
      <c r="C947" s="28"/>
      <c r="D947" s="2"/>
      <c r="E947" s="28"/>
      <c r="H947" s="28"/>
    </row>
    <row r="948" spans="3:8" ht="12.75" customHeight="1" x14ac:dyDescent="0.15">
      <c r="C948" s="28"/>
      <c r="D948" s="2"/>
      <c r="E948" s="28"/>
      <c r="H948" s="28"/>
    </row>
    <row r="949" spans="3:8" ht="12.75" customHeight="1" x14ac:dyDescent="0.15">
      <c r="C949" s="28"/>
      <c r="D949" s="2"/>
      <c r="E949" s="28"/>
      <c r="H949" s="28"/>
    </row>
    <row r="950" spans="3:8" ht="12.75" customHeight="1" x14ac:dyDescent="0.15">
      <c r="C950" s="28"/>
      <c r="D950" s="2"/>
      <c r="E950" s="28"/>
      <c r="H950" s="28"/>
    </row>
    <row r="951" spans="3:8" ht="12.75" customHeight="1" x14ac:dyDescent="0.15">
      <c r="C951" s="28"/>
      <c r="D951" s="2"/>
      <c r="E951" s="28"/>
      <c r="H951" s="28"/>
    </row>
    <row r="952" spans="3:8" ht="12.75" customHeight="1" x14ac:dyDescent="0.15">
      <c r="C952" s="28"/>
      <c r="D952" s="2"/>
      <c r="E952" s="28"/>
      <c r="H952" s="28"/>
    </row>
    <row r="953" spans="3:8" ht="12.75" customHeight="1" x14ac:dyDescent="0.15">
      <c r="C953" s="28"/>
      <c r="D953" s="2"/>
      <c r="E953" s="28"/>
      <c r="H953" s="28"/>
    </row>
    <row r="954" spans="3:8" ht="12.75" customHeight="1" x14ac:dyDescent="0.15">
      <c r="C954" s="28"/>
      <c r="D954" s="2"/>
      <c r="E954" s="28"/>
      <c r="H954" s="28"/>
    </row>
    <row r="955" spans="3:8" ht="12.75" customHeight="1" x14ac:dyDescent="0.15">
      <c r="C955" s="28"/>
      <c r="D955" s="2"/>
      <c r="E955" s="28"/>
      <c r="H955" s="28"/>
    </row>
    <row r="956" spans="3:8" ht="12.75" customHeight="1" x14ac:dyDescent="0.15">
      <c r="C956" s="28"/>
      <c r="D956" s="2"/>
      <c r="E956" s="28"/>
      <c r="H956" s="28"/>
    </row>
    <row r="957" spans="3:8" ht="12.75" customHeight="1" x14ac:dyDescent="0.15">
      <c r="C957" s="28"/>
      <c r="D957" s="2"/>
      <c r="E957" s="28"/>
      <c r="H957" s="28"/>
    </row>
    <row r="958" spans="3:8" ht="12.75" customHeight="1" x14ac:dyDescent="0.15">
      <c r="C958" s="28"/>
      <c r="D958" s="2"/>
      <c r="E958" s="28"/>
      <c r="H958" s="28"/>
    </row>
    <row r="959" spans="3:8" ht="12.75" customHeight="1" x14ac:dyDescent="0.15">
      <c r="C959" s="28"/>
      <c r="D959" s="2"/>
      <c r="E959" s="28"/>
      <c r="H959" s="28"/>
    </row>
    <row r="960" spans="3:8" ht="12.75" customHeight="1" x14ac:dyDescent="0.15">
      <c r="C960" s="28"/>
      <c r="D960" s="2"/>
      <c r="E960" s="28"/>
      <c r="H960" s="28"/>
    </row>
    <row r="961" spans="3:8" ht="12.75" customHeight="1" x14ac:dyDescent="0.15">
      <c r="C961" s="28"/>
      <c r="D961" s="2"/>
      <c r="E961" s="28"/>
      <c r="H961" s="28"/>
    </row>
    <row r="962" spans="3:8" ht="12.75" customHeight="1" x14ac:dyDescent="0.15">
      <c r="C962" s="28"/>
      <c r="D962" s="2"/>
      <c r="E962" s="28"/>
      <c r="H962" s="28"/>
    </row>
    <row r="963" spans="3:8" ht="12.75" customHeight="1" x14ac:dyDescent="0.15">
      <c r="C963" s="28"/>
      <c r="D963" s="2"/>
      <c r="E963" s="28"/>
      <c r="H963" s="28"/>
    </row>
    <row r="964" spans="3:8" ht="12.75" customHeight="1" x14ac:dyDescent="0.15">
      <c r="C964" s="28"/>
      <c r="D964" s="2"/>
      <c r="E964" s="28"/>
      <c r="H964" s="28"/>
    </row>
    <row r="965" spans="3:8" ht="12.75" customHeight="1" x14ac:dyDescent="0.15">
      <c r="C965" s="28"/>
      <c r="D965" s="2"/>
      <c r="E965" s="28"/>
      <c r="H965" s="28"/>
    </row>
    <row r="966" spans="3:8" ht="12.75" customHeight="1" x14ac:dyDescent="0.15">
      <c r="C966" s="28"/>
      <c r="D966" s="2"/>
      <c r="E966" s="28"/>
      <c r="H966" s="28"/>
    </row>
    <row r="967" spans="3:8" ht="12.75" customHeight="1" x14ac:dyDescent="0.15">
      <c r="C967" s="28"/>
      <c r="D967" s="2"/>
      <c r="E967" s="28"/>
      <c r="H967" s="28"/>
    </row>
    <row r="968" spans="3:8" ht="12.75" customHeight="1" x14ac:dyDescent="0.15">
      <c r="C968" s="28"/>
      <c r="D968" s="2"/>
      <c r="E968" s="28"/>
      <c r="H968" s="28"/>
    </row>
    <row r="969" spans="3:8" ht="12.75" customHeight="1" x14ac:dyDescent="0.15">
      <c r="C969" s="28"/>
      <c r="D969" s="2"/>
      <c r="E969" s="28"/>
      <c r="H969" s="28"/>
    </row>
    <row r="970" spans="3:8" ht="12.75" customHeight="1" x14ac:dyDescent="0.15">
      <c r="C970" s="28"/>
      <c r="D970" s="2"/>
      <c r="E970" s="28"/>
      <c r="H970" s="28"/>
    </row>
    <row r="971" spans="3:8" ht="12.75" customHeight="1" x14ac:dyDescent="0.15">
      <c r="C971" s="28"/>
      <c r="D971" s="2"/>
      <c r="E971" s="28"/>
      <c r="H971" s="28"/>
    </row>
    <row r="972" spans="3:8" ht="12.75" customHeight="1" x14ac:dyDescent="0.15">
      <c r="C972" s="28"/>
      <c r="D972" s="2"/>
      <c r="E972" s="28"/>
      <c r="H972" s="28"/>
    </row>
    <row r="973" spans="3:8" ht="12.75" customHeight="1" x14ac:dyDescent="0.15">
      <c r="C973" s="28"/>
      <c r="D973" s="2"/>
      <c r="E973" s="28"/>
      <c r="H973" s="28"/>
    </row>
    <row r="974" spans="3:8" ht="12.75" customHeight="1" x14ac:dyDescent="0.15">
      <c r="C974" s="28"/>
      <c r="D974" s="2"/>
      <c r="E974" s="28"/>
      <c r="H974" s="28"/>
    </row>
    <row r="975" spans="3:8" ht="12.75" customHeight="1" x14ac:dyDescent="0.15">
      <c r="C975" s="28"/>
      <c r="D975" s="2"/>
      <c r="E975" s="28"/>
      <c r="H975" s="28"/>
    </row>
    <row r="976" spans="3:8" ht="12.75" customHeight="1" x14ac:dyDescent="0.15">
      <c r="C976" s="28"/>
      <c r="D976" s="2"/>
      <c r="E976" s="28"/>
      <c r="H976" s="28"/>
    </row>
    <row r="977" spans="3:8" ht="12.75" customHeight="1" x14ac:dyDescent="0.15">
      <c r="C977" s="28"/>
      <c r="D977" s="2"/>
      <c r="E977" s="28"/>
      <c r="H977" s="28"/>
    </row>
    <row r="978" spans="3:8" ht="12.75" customHeight="1" x14ac:dyDescent="0.15">
      <c r="C978" s="28"/>
      <c r="D978" s="2"/>
      <c r="E978" s="28"/>
      <c r="H978" s="28"/>
    </row>
    <row r="979" spans="3:8" ht="12.75" customHeight="1" x14ac:dyDescent="0.15">
      <c r="C979" s="28"/>
      <c r="D979" s="2"/>
      <c r="E979" s="28"/>
      <c r="H979" s="28"/>
    </row>
    <row r="980" spans="3:8" ht="12.75" customHeight="1" x14ac:dyDescent="0.15">
      <c r="C980" s="28"/>
      <c r="D980" s="2"/>
      <c r="E980" s="28"/>
      <c r="H980" s="28"/>
    </row>
    <row r="981" spans="3:8" ht="12.75" customHeight="1" x14ac:dyDescent="0.15">
      <c r="C981" s="28"/>
      <c r="D981" s="2"/>
      <c r="E981" s="28"/>
      <c r="H981" s="28"/>
    </row>
    <row r="982" spans="3:8" ht="12.75" customHeight="1" x14ac:dyDescent="0.15">
      <c r="C982" s="28"/>
      <c r="D982" s="2"/>
      <c r="E982" s="28"/>
      <c r="H982" s="28"/>
    </row>
    <row r="983" spans="3:8" ht="12.75" customHeight="1" x14ac:dyDescent="0.15">
      <c r="C983" s="28"/>
      <c r="D983" s="2"/>
      <c r="E983" s="28"/>
      <c r="H983" s="28"/>
    </row>
    <row r="984" spans="3:8" ht="12.75" customHeight="1" x14ac:dyDescent="0.15">
      <c r="C984" s="28"/>
      <c r="D984" s="2"/>
      <c r="E984" s="28"/>
      <c r="H984" s="28"/>
    </row>
    <row r="985" spans="3:8" ht="12.75" customHeight="1" x14ac:dyDescent="0.15">
      <c r="C985" s="28"/>
      <c r="D985" s="2"/>
      <c r="E985" s="28"/>
      <c r="H985" s="28"/>
    </row>
    <row r="986" spans="3:8" ht="12.75" customHeight="1" x14ac:dyDescent="0.15">
      <c r="C986" s="28"/>
      <c r="D986" s="2"/>
      <c r="E986" s="28"/>
      <c r="H986" s="28"/>
    </row>
  </sheetData>
  <autoFilter ref="A8:M134" xr:uid="{00000000-0001-0000-0400-000000000000}">
    <sortState xmlns:xlrd2="http://schemas.microsoft.com/office/spreadsheetml/2017/richdata2" ref="A9:M134">
      <sortCondition ref="M8:M134"/>
    </sortState>
  </autoFilter>
  <mergeCells count="7">
    <mergeCell ref="C1:M1"/>
    <mergeCell ref="C2:M2"/>
    <mergeCell ref="C4:M4"/>
    <mergeCell ref="C5:M5"/>
    <mergeCell ref="E7:G7"/>
    <mergeCell ref="H7:J7"/>
    <mergeCell ref="K7:L7"/>
  </mergeCells>
  <pageMargins left="0.7" right="0.7" top="0.75" bottom="0.75" header="0" footer="0"/>
  <pageSetup scale="9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8773D-39EF-4B41-B98C-5639ABAD937C}">
  <sheetPr>
    <tabColor theme="6" tint="0.39997558519241921"/>
  </sheetPr>
  <dimension ref="A1:AE1001"/>
  <sheetViews>
    <sheetView zoomScaleNormal="100" workbookViewId="0">
      <selection activeCell="C3" sqref="C3:F3"/>
    </sheetView>
  </sheetViews>
  <sheetFormatPr baseColWidth="10" defaultColWidth="12.5" defaultRowHeight="13" x14ac:dyDescent="0.15"/>
  <cols>
    <col min="1" max="2" width="5.6640625" customWidth="1"/>
    <col min="3" max="3" width="27.6640625" customWidth="1"/>
    <col min="4" max="4" width="21.6640625" customWidth="1"/>
    <col min="5" max="6" width="7.6640625" customWidth="1"/>
    <col min="7" max="7" width="3.83203125" customWidth="1"/>
    <col min="8" max="8" width="5.6640625" customWidth="1"/>
    <col min="9" max="9" width="27.6640625" customWidth="1"/>
    <col min="10" max="10" width="21.6640625" customWidth="1"/>
    <col min="11" max="12" width="7.6640625" customWidth="1"/>
    <col min="13" max="13" width="3.33203125" customWidth="1"/>
    <col min="14" max="14" width="5.6640625" customWidth="1"/>
    <col min="15" max="15" width="27.6640625" customWidth="1"/>
    <col min="16" max="16" width="21.6640625" customWidth="1"/>
    <col min="17" max="18" width="7.6640625" customWidth="1"/>
    <col min="19" max="19" width="3.6640625" customWidth="1"/>
    <col min="20" max="20" width="5.6640625" customWidth="1"/>
    <col min="21" max="21" width="27.6640625" customWidth="1"/>
    <col min="22" max="22" width="21.6640625" customWidth="1"/>
    <col min="23" max="24" width="7.6640625" customWidth="1"/>
    <col min="25" max="25" width="4.1640625" customWidth="1"/>
    <col min="26" max="26" width="5.6640625" customWidth="1"/>
    <col min="27" max="27" width="27.6640625" customWidth="1"/>
    <col min="28" max="28" width="21.6640625" customWidth="1"/>
    <col min="29" max="30" width="7.6640625" customWidth="1"/>
    <col min="31" max="31" width="7.1640625" customWidth="1"/>
  </cols>
  <sheetData>
    <row r="1" spans="1:31" x14ac:dyDescent="0.15">
      <c r="A1" s="28"/>
      <c r="B1" s="28"/>
      <c r="G1" s="12"/>
      <c r="M1" s="12"/>
      <c r="O1" s="247"/>
      <c r="P1" s="248"/>
    </row>
    <row r="2" spans="1:31" ht="16" x14ac:dyDescent="0.2">
      <c r="A2" s="28"/>
      <c r="B2" s="28"/>
      <c r="C2" s="334" t="s">
        <v>63</v>
      </c>
      <c r="D2" s="334"/>
      <c r="E2" s="334"/>
      <c r="F2" s="334"/>
      <c r="G2" s="12"/>
      <c r="M2" s="12"/>
      <c r="O2" s="249"/>
      <c r="P2" s="248"/>
    </row>
    <row r="3" spans="1:31" x14ac:dyDescent="0.15">
      <c r="A3" s="28"/>
      <c r="B3" s="28"/>
      <c r="C3" s="335" t="s">
        <v>77</v>
      </c>
      <c r="D3" s="335"/>
      <c r="E3" s="335"/>
      <c r="F3" s="335"/>
      <c r="G3" s="12"/>
      <c r="M3" s="12"/>
      <c r="O3" s="248"/>
      <c r="P3" s="248"/>
    </row>
    <row r="4" spans="1:31" x14ac:dyDescent="0.15">
      <c r="A4" s="28"/>
      <c r="B4" s="28"/>
      <c r="G4" s="12"/>
      <c r="M4" s="12"/>
      <c r="O4" s="248"/>
      <c r="P4" s="248"/>
    </row>
    <row r="5" spans="1:31" x14ac:dyDescent="0.15">
      <c r="A5" s="28"/>
      <c r="B5" s="28"/>
      <c r="C5" s="333" t="s">
        <v>0</v>
      </c>
      <c r="D5" s="333"/>
      <c r="E5" s="333"/>
      <c r="F5" s="333"/>
      <c r="G5" s="12"/>
      <c r="M5" s="12"/>
    </row>
    <row r="6" spans="1:31" x14ac:dyDescent="0.15">
      <c r="A6" s="28"/>
      <c r="B6" s="28"/>
      <c r="C6" s="116"/>
      <c r="D6" s="116"/>
      <c r="E6" s="116"/>
      <c r="F6" s="116"/>
      <c r="G6" s="12"/>
      <c r="M6" s="12"/>
    </row>
    <row r="7" spans="1:31" x14ac:dyDescent="0.15">
      <c r="A7" s="28"/>
      <c r="B7" s="28"/>
      <c r="C7" s="113" t="s">
        <v>76</v>
      </c>
      <c r="D7" s="110" t="s">
        <v>15</v>
      </c>
      <c r="E7" s="110"/>
      <c r="F7" s="5"/>
      <c r="G7" s="110"/>
      <c r="H7" s="110"/>
      <c r="I7" s="113" t="str">
        <f>$C$7</f>
        <v>Sektors</v>
      </c>
      <c r="J7" s="110" t="s">
        <v>14</v>
      </c>
      <c r="K7" s="110"/>
      <c r="L7" s="5"/>
      <c r="M7" s="110"/>
      <c r="N7" s="110"/>
      <c r="O7" s="113" t="str">
        <f>$C$7</f>
        <v>Sektors</v>
      </c>
      <c r="P7" s="110" t="s">
        <v>17</v>
      </c>
      <c r="Q7" s="110"/>
      <c r="R7" s="110"/>
      <c r="S7" s="110"/>
      <c r="T7" s="5"/>
      <c r="U7" s="113" t="str">
        <f>$C$7</f>
        <v>Sektors</v>
      </c>
      <c r="V7" s="110" t="s">
        <v>16</v>
      </c>
      <c r="W7" s="110"/>
      <c r="X7" s="110"/>
      <c r="Y7" s="110"/>
      <c r="Z7" s="5"/>
      <c r="AA7" s="113" t="str">
        <f>$C$7</f>
        <v>Sektors</v>
      </c>
      <c r="AB7" s="110" t="s">
        <v>62</v>
      </c>
    </row>
    <row r="8" spans="1:31" x14ac:dyDescent="0.15">
      <c r="A8" s="28"/>
      <c r="B8" s="28"/>
      <c r="G8" s="12"/>
      <c r="M8" s="12"/>
      <c r="N8" s="28"/>
      <c r="S8" s="12"/>
      <c r="Y8" s="12"/>
      <c r="AE8" s="12"/>
    </row>
    <row r="9" spans="1:31" x14ac:dyDescent="0.15">
      <c r="A9" s="28"/>
      <c r="B9" s="28"/>
      <c r="D9" s="114" t="s">
        <v>65</v>
      </c>
      <c r="G9" s="12"/>
      <c r="J9" s="114" t="s">
        <v>65</v>
      </c>
      <c r="M9" s="12"/>
      <c r="N9" s="28"/>
      <c r="P9" s="114" t="s">
        <v>65</v>
      </c>
      <c r="S9" s="12"/>
      <c r="V9" s="114" t="s">
        <v>65</v>
      </c>
      <c r="Y9" s="12"/>
      <c r="AB9" s="114" t="s">
        <v>65</v>
      </c>
      <c r="AE9" s="12"/>
    </row>
    <row r="10" spans="1:31" ht="14" thickBot="1" x14ac:dyDescent="0.2">
      <c r="A10" s="19" t="s">
        <v>89</v>
      </c>
      <c r="B10" s="19" t="s">
        <v>2</v>
      </c>
      <c r="C10" s="19" t="s">
        <v>3</v>
      </c>
      <c r="D10" s="19" t="s">
        <v>66</v>
      </c>
      <c r="E10" s="241" t="s">
        <v>11</v>
      </c>
      <c r="F10" s="19" t="s">
        <v>12</v>
      </c>
      <c r="G10" s="6"/>
      <c r="H10" s="19" t="s">
        <v>2</v>
      </c>
      <c r="I10" s="19" t="s">
        <v>3</v>
      </c>
      <c r="J10" s="19" t="s">
        <v>66</v>
      </c>
      <c r="K10" s="241" t="s">
        <v>11</v>
      </c>
      <c r="L10" s="19" t="s">
        <v>12</v>
      </c>
      <c r="M10" s="6"/>
      <c r="N10" s="19" t="s">
        <v>2</v>
      </c>
      <c r="O10" s="19" t="s">
        <v>3</v>
      </c>
      <c r="P10" s="19" t="s">
        <v>66</v>
      </c>
      <c r="Q10" s="241" t="s">
        <v>11</v>
      </c>
      <c r="R10" s="19" t="s">
        <v>12</v>
      </c>
      <c r="S10" s="6"/>
      <c r="T10" s="19" t="s">
        <v>2</v>
      </c>
      <c r="U10" s="19" t="s">
        <v>3</v>
      </c>
      <c r="V10" s="19" t="s">
        <v>66</v>
      </c>
      <c r="W10" s="241" t="s">
        <v>11</v>
      </c>
      <c r="X10" s="19" t="s">
        <v>12</v>
      </c>
      <c r="Y10" s="6"/>
      <c r="Z10" s="19" t="s">
        <v>2</v>
      </c>
      <c r="AA10" s="19" t="s">
        <v>3</v>
      </c>
      <c r="AB10" s="19" t="s">
        <v>66</v>
      </c>
      <c r="AC10" s="241" t="s">
        <v>11</v>
      </c>
      <c r="AD10" s="19" t="s">
        <v>12</v>
      </c>
      <c r="AE10" s="6"/>
    </row>
    <row r="11" spans="1:31" x14ac:dyDescent="0.15">
      <c r="A11" s="13">
        <v>1</v>
      </c>
      <c r="B11" s="13">
        <v>1</v>
      </c>
      <c r="C11" s="21" t="str" cm="1">
        <f t="array" ref="C11">IFERROR(_xlfn.UNIQUE(_xlfn._xlws.FILTER(Kopsavilkums!$C$10:$C$135,(B11=Kopsavilkums!$A$10:$A$135))),"")</f>
        <v>OK cope sport/ Groundbaits</v>
      </c>
      <c r="D11" s="79" t="str" cm="1">
        <f t="array" ref="D11">IFERROR(_xlfn._xlws.FILTER(Kopsavilkums!$D$10:$D$135,(C11=Kopsavilkums!$C$10:$C$135)*(D$7=Kopsavilkums!$U$10:$U$135)),"")</f>
        <v/>
      </c>
      <c r="E11" s="242"/>
      <c r="F11" s="251" t="str">
        <f>IF(E11="","",IF(E11="N",COUNTIFS(E$11:E$29,"&gt;=0")+2,IF(E11&gt;=0,_xlfn.RANK.EQ(E11,E$11:E$29,0)+(COUNTIFS(E$11:E$29,E11)-1)/2)))</f>
        <v/>
      </c>
      <c r="G11" s="2"/>
      <c r="H11" s="13">
        <f>$B11</f>
        <v>1</v>
      </c>
      <c r="I11" s="21" t="str">
        <f>$C11</f>
        <v>OK cope sport/ Groundbaits</v>
      </c>
      <c r="J11" s="79" t="str" cm="1">
        <f t="array" ref="J11">IFERROR(_xlfn._xlws.FILTER(Kopsavilkums!$D$10:$D$135,(I11=Kopsavilkums!$C$10:$C$135)*(J$7=Kopsavilkums!$U$10:$U$135)),"")</f>
        <v/>
      </c>
      <c r="K11" s="242"/>
      <c r="L11" s="251" t="str">
        <f>IF(K11="","",IF(K11="N",COUNTIFS(K$11:K$29,"&gt;=0")+2,IF(K11&gt;=0,_xlfn.RANK.EQ(K11,K$11:K$29,0)+(COUNTIFS(K$11:K$29,K11)-1)/2)))</f>
        <v/>
      </c>
      <c r="M11" s="2"/>
      <c r="N11" s="13">
        <f>$B11</f>
        <v>1</v>
      </c>
      <c r="O11" s="21" t="str">
        <f>$C11</f>
        <v>OK cope sport/ Groundbaits</v>
      </c>
      <c r="P11" s="79" t="str" cm="1">
        <f t="array" ref="P11">IFERROR(_xlfn._xlws.FILTER(Kopsavilkums!$D$10:$D$135,(O11=Kopsavilkums!$C$10:$C$135)*(P$7=Kopsavilkums!$U$10:$U$135)),"")</f>
        <v/>
      </c>
      <c r="Q11" s="242"/>
      <c r="R11" s="251" t="str">
        <f>IF(Q11="","",IF(Q11="N",COUNTIFS(Q$11:Q$29,"&gt;=0")+2,IF(Q11&gt;=0,_xlfn.RANK.EQ(Q11,Q$11:Q$29,0)+(COUNTIFS(Q$11:Q$29,Q11)-1)/2)))</f>
        <v/>
      </c>
      <c r="S11" s="2"/>
      <c r="T11" s="13">
        <f>$B11</f>
        <v>1</v>
      </c>
      <c r="U11" s="21" t="str">
        <f>$C11</f>
        <v>OK cope sport/ Groundbaits</v>
      </c>
      <c r="V11" s="79" t="str" cm="1">
        <f t="array" ref="V11">IFERROR(_xlfn._xlws.FILTER(Kopsavilkums!$D$10:$D$135,(U11=Kopsavilkums!$C$10:$C$135)*(V$7=Kopsavilkums!$U$10:$U$135)),"")</f>
        <v/>
      </c>
      <c r="W11" s="242"/>
      <c r="X11" s="251" t="str">
        <f>IF(W11="","",IF(W11="N",COUNTIFS(W$11:W$29,"&gt;=0")+2,IF(W11&gt;=0,_xlfn.RANK.EQ(W11,W$11:W$29,0)+(COUNTIFS(W$11:W$29,W11)-1)/2)))</f>
        <v/>
      </c>
      <c r="Y11" s="2"/>
      <c r="Z11" s="13">
        <f>$B11</f>
        <v>1</v>
      </c>
      <c r="AA11" s="21" t="str">
        <f>$C11</f>
        <v>OK cope sport/ Groundbaits</v>
      </c>
      <c r="AB11" s="79" t="str" cm="1">
        <f t="array" ref="AB11">IFERROR(_xlfn._xlws.FILTER(Kopsavilkums!$D$10:$D$135,(AA11=Kopsavilkums!$C$10:$C$135)*(AB$7=Kopsavilkums!$U$10:$U$135)),"")</f>
        <v/>
      </c>
      <c r="AC11" s="242"/>
      <c r="AD11" s="251" t="str">
        <f>IF(AC11="","",IF(AC11="N",COUNTIFS(AC$11:AC$29,"&gt;=0")+2,IF(AC11&gt;=0,_xlfn.RANK.EQ(AC11,AC$11:AC$29,0)+(COUNTIFS(AC$11:AC$29,AC11)-1)/2)))</f>
        <v/>
      </c>
      <c r="AE11" s="2"/>
    </row>
    <row r="12" spans="1:31" x14ac:dyDescent="0.15">
      <c r="A12" s="13">
        <f>A11</f>
        <v>1</v>
      </c>
      <c r="B12" s="13">
        <v>2</v>
      </c>
      <c r="C12" s="21" t="str" cm="1">
        <f t="array" ref="C12">IFERROR(_xlfn.UNIQUE(_xlfn._xlws.FILTER(Kopsavilkums!$C$10:$C$135,(B12=Kopsavilkums!$A$10:$A$135))),"")</f>
        <v>Mēs Zivīm</v>
      </c>
      <c r="D12" s="79" t="str" cm="1">
        <f t="array" ref="D12">IFERROR(_xlfn._xlws.FILTER(Kopsavilkums!$D$10:$D$135,(C12=Kopsavilkums!$C$10:$C$135)*(D$7=Kopsavilkums!$U$10:$U$135)),"")</f>
        <v/>
      </c>
      <c r="E12" s="243"/>
      <c r="F12" s="251" t="str">
        <f>IF(E12="","",IF(E12="N",COUNTIFS(E$11:E$29,"&gt;=0")+2,IF(E12&gt;=0,_xlfn.RANK.EQ(E12,E$11:E$29,0)+(COUNTIFS(E$11:E$29,E12)-1)/2)))</f>
        <v/>
      </c>
      <c r="G12" s="2"/>
      <c r="H12" s="13">
        <f t="shared" ref="H12:H29" si="0">$B12</f>
        <v>2</v>
      </c>
      <c r="I12" s="21" t="str">
        <f t="shared" ref="I12:I29" si="1">$C12</f>
        <v>Mēs Zivīm</v>
      </c>
      <c r="J12" s="79" t="str" cm="1">
        <f t="array" ref="J12">IFERROR(_xlfn._xlws.FILTER(Kopsavilkums!$D$10:$D$135,(I12=Kopsavilkums!$C$10:$C$135)*(J$7=Kopsavilkums!$U$10:$U$135)),"")</f>
        <v/>
      </c>
      <c r="K12" s="243"/>
      <c r="L12" s="251" t="str">
        <f>IF(K12="","",IF(K12="N",COUNTIFS(K$11:K$29,"&gt;=0")+2,IF(K12&gt;=0,_xlfn.RANK.EQ(K12,K$11:K$29,0)+(COUNTIFS(K$11:K$29,K12)-1)/2)))</f>
        <v/>
      </c>
      <c r="M12" s="2"/>
      <c r="N12" s="13">
        <f t="shared" ref="N12:N29" si="2">$B12</f>
        <v>2</v>
      </c>
      <c r="O12" s="21" t="str">
        <f t="shared" ref="O12:O29" si="3">$C12</f>
        <v>Mēs Zivīm</v>
      </c>
      <c r="P12" s="79" t="str" cm="1">
        <f t="array" ref="P12">IFERROR(_xlfn._xlws.FILTER(Kopsavilkums!$D$10:$D$135,(O12=Kopsavilkums!$C$10:$C$135)*(P$7=Kopsavilkums!$U$10:$U$135)),"")</f>
        <v/>
      </c>
      <c r="Q12" s="243"/>
      <c r="R12" s="251" t="str">
        <f>IF(Q12="","",IF(Q12="N",COUNTIFS(Q$11:Q$29,"&gt;=0")+2,IF(Q12&gt;=0,_xlfn.RANK.EQ(Q12,Q$11:Q$29,0)+(COUNTIFS(Q$11:Q$29,Q12)-1)/2)))</f>
        <v/>
      </c>
      <c r="S12" s="2"/>
      <c r="T12" s="13">
        <f t="shared" ref="T12:T29" si="4">$B12</f>
        <v>2</v>
      </c>
      <c r="U12" s="21" t="str">
        <f t="shared" ref="U12:U29" si="5">$C12</f>
        <v>Mēs Zivīm</v>
      </c>
      <c r="V12" s="79" t="str" cm="1">
        <f t="array" ref="V12">IFERROR(_xlfn._xlws.FILTER(Kopsavilkums!$D$10:$D$135,(U12=Kopsavilkums!$C$10:$C$135)*(V$7=Kopsavilkums!$U$10:$U$135)),"")</f>
        <v/>
      </c>
      <c r="W12" s="243"/>
      <c r="X12" s="251" t="str">
        <f>IF(W12="","",IF(W12="N",COUNTIFS(W$11:W$29,"&gt;=0")+2,IF(W12&gt;=0,_xlfn.RANK.EQ(W12,W$11:W$29,0)+(COUNTIFS(W$11:W$29,W12)-1)/2)))</f>
        <v/>
      </c>
      <c r="Y12" s="2"/>
      <c r="Z12" s="13">
        <f t="shared" ref="Z12:Z29" si="6">$B12</f>
        <v>2</v>
      </c>
      <c r="AA12" s="21" t="str">
        <f t="shared" ref="AA12:AA29" si="7">$C12</f>
        <v>Mēs Zivīm</v>
      </c>
      <c r="AB12" s="79" t="str" cm="1">
        <f t="array" ref="AB12">IFERROR(_xlfn._xlws.FILTER(Kopsavilkums!$D$10:$D$135,(AA12=Kopsavilkums!$C$10:$C$135)*(AB$7=Kopsavilkums!$U$10:$U$135)),"")</f>
        <v/>
      </c>
      <c r="AC12" s="243"/>
      <c r="AD12" s="251" t="str">
        <f>IF(AC12="","",IF(AC12="N",COUNTIFS(AC$11:AC$29,"&gt;=0")+2,IF(AC12&gt;=0,_xlfn.RANK.EQ(AC12,AC$11:AC$29,0)+(COUNTIFS(AC$11:AC$29,AC12)-1)/2)))</f>
        <v/>
      </c>
      <c r="AE12" s="2"/>
    </row>
    <row r="13" spans="1:31" x14ac:dyDescent="0.15">
      <c r="A13" s="13">
        <f t="shared" ref="A13:A29" si="8">A12</f>
        <v>1</v>
      </c>
      <c r="B13" s="13">
        <v>3</v>
      </c>
      <c r="C13" s="21" t="str" cm="1">
        <f t="array" ref="C13">IFERROR(_xlfn.UNIQUE(_xlfn._xlws.FILTER(Kopsavilkums!$C$10:$C$135,(B13=Kopsavilkums!$A$10:$A$135))),"")</f>
        <v>Makšķerlietas.lv/Ziemeļnieki</v>
      </c>
      <c r="D13" s="79" t="str" cm="1">
        <f t="array" ref="D13">IFERROR(_xlfn._xlws.FILTER(Kopsavilkums!$D$10:$D$135,(C13=Kopsavilkums!$C$10:$C$135)*(D$7=Kopsavilkums!$U$10:$U$135)),"")</f>
        <v/>
      </c>
      <c r="E13" s="243"/>
      <c r="F13" s="251" t="str">
        <f>IF(E13="","",IF(E13="N",COUNTIFS(E$11:E$29,"&gt;=0")+2,IF(E13&gt;=0,_xlfn.RANK.EQ(E13,E$11:E$29,0)+(COUNTIFS(E$11:E$29,E13)-1)/2)))</f>
        <v/>
      </c>
      <c r="G13" s="2"/>
      <c r="H13" s="13">
        <f t="shared" si="0"/>
        <v>3</v>
      </c>
      <c r="I13" s="21" t="str">
        <f t="shared" si="1"/>
        <v>Makšķerlietas.lv/Ziemeļnieki</v>
      </c>
      <c r="J13" s="79" t="str" cm="1">
        <f t="array" ref="J13">IFERROR(_xlfn._xlws.FILTER(Kopsavilkums!$D$10:$D$135,(I13=Kopsavilkums!$C$10:$C$135)*(J$7=Kopsavilkums!$U$10:$U$135)),"")</f>
        <v/>
      </c>
      <c r="K13" s="243"/>
      <c r="L13" s="251" t="str">
        <f>IF(K13="","",IF(K13="N",COUNTIFS(K$11:K$29,"&gt;=0")+2,IF(K13&gt;=0,_xlfn.RANK.EQ(K13,K$11:K$29,0)+(COUNTIFS(K$11:K$29,K13)-1)/2)))</f>
        <v/>
      </c>
      <c r="M13" s="2"/>
      <c r="N13" s="13">
        <f t="shared" si="2"/>
        <v>3</v>
      </c>
      <c r="O13" s="21" t="str">
        <f t="shared" si="3"/>
        <v>Makšķerlietas.lv/Ziemeļnieki</v>
      </c>
      <c r="P13" s="79" t="str" cm="1">
        <f t="array" ref="P13">IFERROR(_xlfn._xlws.FILTER(Kopsavilkums!$D$10:$D$135,(O13=Kopsavilkums!$C$10:$C$135)*(P$7=Kopsavilkums!$U$10:$U$135)),"")</f>
        <v/>
      </c>
      <c r="Q13" s="243"/>
      <c r="R13" s="251" t="str">
        <f>IF(Q13="","",IF(Q13="N",COUNTIFS(Q$11:Q$29,"&gt;=0")+2,IF(Q13&gt;=0,_xlfn.RANK.EQ(Q13,Q$11:Q$29,0)+(COUNTIFS(Q$11:Q$29,Q13)-1)/2)))</f>
        <v/>
      </c>
      <c r="S13" s="2"/>
      <c r="T13" s="13">
        <f t="shared" si="4"/>
        <v>3</v>
      </c>
      <c r="U13" s="21" t="str">
        <f t="shared" si="5"/>
        <v>Makšķerlietas.lv/Ziemeļnieki</v>
      </c>
      <c r="V13" s="79" t="str" cm="1">
        <f t="array" ref="V13">IFERROR(_xlfn._xlws.FILTER(Kopsavilkums!$D$10:$D$135,(U13=Kopsavilkums!$C$10:$C$135)*(V$7=Kopsavilkums!$U$10:$U$135)),"")</f>
        <v/>
      </c>
      <c r="W13" s="243"/>
      <c r="X13" s="251" t="str">
        <f>IF(W13="","",IF(W13="N",COUNTIFS(W$11:W$29,"&gt;=0")+2,IF(W13&gt;=0,_xlfn.RANK.EQ(W13,W$11:W$29,0)+(COUNTIFS(W$11:W$29,W13)-1)/2)))</f>
        <v/>
      </c>
      <c r="Y13" s="2"/>
      <c r="Z13" s="13">
        <f t="shared" si="6"/>
        <v>3</v>
      </c>
      <c r="AA13" s="21" t="str">
        <f t="shared" si="7"/>
        <v>Makšķerlietas.lv/Ziemeļnieki</v>
      </c>
      <c r="AB13" s="79" t="str" cm="1">
        <f t="array" ref="AB13">IFERROR(_xlfn._xlws.FILTER(Kopsavilkums!$D$10:$D$135,(AA13=Kopsavilkums!$C$10:$C$135)*(AB$7=Kopsavilkums!$U$10:$U$135)),"")</f>
        <v/>
      </c>
      <c r="AC13" s="243"/>
      <c r="AD13" s="251" t="str">
        <f>IF(AC13="","",IF(AC13="N",COUNTIFS(AC$11:AC$29,"&gt;=0")+2,IF(AC13&gt;=0,_xlfn.RANK.EQ(AC13,AC$11:AC$29,0)+(COUNTIFS(AC$11:AC$29,AC13)-1)/2)))</f>
        <v/>
      </c>
      <c r="AE13" s="2"/>
    </row>
    <row r="14" spans="1:31" x14ac:dyDescent="0.15">
      <c r="A14" s="13">
        <f t="shared" si="8"/>
        <v>1</v>
      </c>
      <c r="B14" s="13">
        <v>4</v>
      </c>
      <c r="C14" s="21" t="str" cm="1">
        <f t="array" ref="C14">IFERROR(_xlfn.UNIQUE(_xlfn._xlws.FILTER(Kopsavilkums!$C$10:$C$135,(B14=Kopsavilkums!$A$10:$A$135))),"")</f>
        <v>C.Albula1/Alūksne</v>
      </c>
      <c r="D14" s="79" t="str" cm="1">
        <f t="array" ref="D14">IFERROR(_xlfn._xlws.FILTER(Kopsavilkums!$D$10:$D$135,(C14=Kopsavilkums!$C$10:$C$135)*(D$7=Kopsavilkums!$U$10:$U$135)),"")</f>
        <v/>
      </c>
      <c r="E14" s="243"/>
      <c r="F14" s="251" t="str">
        <f t="shared" ref="F14:F29" si="9">IF(E14="","",IF(E14="N",COUNTIFS(E$11:E$29,"&gt;=0")+2,IF(E14&gt;=0,_xlfn.RANK.EQ(E14,E$11:E$29,0)+(COUNTIFS(E$11:E$29,E14)-1)/2)))</f>
        <v/>
      </c>
      <c r="G14" s="2"/>
      <c r="H14" s="13">
        <f t="shared" si="0"/>
        <v>4</v>
      </c>
      <c r="I14" s="21" t="str">
        <f t="shared" si="1"/>
        <v>C.Albula1/Alūksne</v>
      </c>
      <c r="J14" s="79" t="str" cm="1">
        <f t="array" ref="J14">IFERROR(_xlfn._xlws.FILTER(Kopsavilkums!$D$10:$D$135,(I14=Kopsavilkums!$C$10:$C$135)*(J$7=Kopsavilkums!$U$10:$U$135)),"")</f>
        <v/>
      </c>
      <c r="K14" s="243"/>
      <c r="L14" s="251" t="str">
        <f t="shared" ref="L14:L29" si="10">IF(K14="","",IF(K14="N",COUNTIFS(K$11:K$29,"&gt;=0")+2,IF(K14&gt;=0,_xlfn.RANK.EQ(K14,K$11:K$29,0)+(COUNTIFS(K$11:K$29,K14)-1)/2)))</f>
        <v/>
      </c>
      <c r="M14" s="2"/>
      <c r="N14" s="13">
        <f t="shared" si="2"/>
        <v>4</v>
      </c>
      <c r="O14" s="21" t="str">
        <f t="shared" si="3"/>
        <v>C.Albula1/Alūksne</v>
      </c>
      <c r="P14" s="79" t="str" cm="1">
        <f t="array" ref="P14">IFERROR(_xlfn._xlws.FILTER(Kopsavilkums!$D$10:$D$135,(O14=Kopsavilkums!$C$10:$C$135)*(P$7=Kopsavilkums!$U$10:$U$135)),"")</f>
        <v/>
      </c>
      <c r="Q14" s="243"/>
      <c r="R14" s="251" t="str">
        <f t="shared" ref="R14:R29" si="11">IF(Q14="","",IF(Q14="N",COUNTIFS(Q$11:Q$29,"&gt;=0")+2,IF(Q14&gt;=0,_xlfn.RANK.EQ(Q14,Q$11:Q$29,0)+(COUNTIFS(Q$11:Q$29,Q14)-1)/2)))</f>
        <v/>
      </c>
      <c r="S14" s="2"/>
      <c r="T14" s="13">
        <f t="shared" si="4"/>
        <v>4</v>
      </c>
      <c r="U14" s="21" t="str">
        <f t="shared" si="5"/>
        <v>C.Albula1/Alūksne</v>
      </c>
      <c r="V14" s="79" t="str" cm="1">
        <f t="array" ref="V14">IFERROR(_xlfn._xlws.FILTER(Kopsavilkums!$D$10:$D$135,(U14=Kopsavilkums!$C$10:$C$135)*(V$7=Kopsavilkums!$U$10:$U$135)),"")</f>
        <v/>
      </c>
      <c r="W14" s="243"/>
      <c r="X14" s="251" t="str">
        <f t="shared" ref="X14:X29" si="12">IF(W14="","",IF(W14="N",COUNTIFS(W$11:W$29,"&gt;=0")+2,IF(W14&gt;=0,_xlfn.RANK.EQ(W14,W$11:W$29,0)+(COUNTIFS(W$11:W$29,W14)-1)/2)))</f>
        <v/>
      </c>
      <c r="Y14" s="2"/>
      <c r="Z14" s="13">
        <f t="shared" si="6"/>
        <v>4</v>
      </c>
      <c r="AA14" s="21" t="str">
        <f t="shared" si="7"/>
        <v>C.Albula1/Alūksne</v>
      </c>
      <c r="AB14" s="79" t="str" cm="1">
        <f t="array" ref="AB14">IFERROR(_xlfn._xlws.FILTER(Kopsavilkums!$D$10:$D$135,(AA14=Kopsavilkums!$C$10:$C$135)*(AB$7=Kopsavilkums!$U$10:$U$135)),"")</f>
        <v/>
      </c>
      <c r="AC14" s="243"/>
      <c r="AD14" s="251" t="str">
        <f t="shared" ref="AD14:AD29" si="13">IF(AC14="","",IF(AC14="N",COUNTIFS(AC$11:AC$29,"&gt;=0")+2,IF(AC14&gt;=0,_xlfn.RANK.EQ(AC14,AC$11:AC$29,0)+(COUNTIFS(AC$11:AC$29,AC14)-1)/2)))</f>
        <v/>
      </c>
      <c r="AE14" s="2"/>
    </row>
    <row r="15" spans="1:31" x14ac:dyDescent="0.15">
      <c r="A15" s="13">
        <f t="shared" si="8"/>
        <v>1</v>
      </c>
      <c r="B15" s="13">
        <v>5</v>
      </c>
      <c r="C15" s="21" t="str" cm="1">
        <f t="array" ref="C15">IFERROR(_xlfn.UNIQUE(_xlfn._xlws.FILTER(Kopsavilkums!$C$10:$C$135,(B15=Kopsavilkums!$A$10:$A$135))),"")</f>
        <v>NGT Jēkabpils</v>
      </c>
      <c r="D15" s="79" t="str" cm="1">
        <f t="array" ref="D15">IFERROR(_xlfn._xlws.FILTER(Kopsavilkums!$D$10:$D$135,(C15=Kopsavilkums!$C$10:$C$135)*(D$7=Kopsavilkums!$U$10:$U$135)),"")</f>
        <v/>
      </c>
      <c r="E15" s="243"/>
      <c r="F15" s="251" t="str">
        <f t="shared" si="9"/>
        <v/>
      </c>
      <c r="G15" s="37"/>
      <c r="H15" s="13">
        <f t="shared" si="0"/>
        <v>5</v>
      </c>
      <c r="I15" s="21" t="str">
        <f t="shared" si="1"/>
        <v>NGT Jēkabpils</v>
      </c>
      <c r="J15" s="79" t="str" cm="1">
        <f t="array" ref="J15">IFERROR(_xlfn._xlws.FILTER(Kopsavilkums!$D$10:$D$135,(I15=Kopsavilkums!$C$10:$C$135)*(J$7=Kopsavilkums!$U$10:$U$135)),"")</f>
        <v/>
      </c>
      <c r="K15" s="243"/>
      <c r="L15" s="251" t="str">
        <f t="shared" si="10"/>
        <v/>
      </c>
      <c r="M15" s="2"/>
      <c r="N15" s="13">
        <f t="shared" si="2"/>
        <v>5</v>
      </c>
      <c r="O15" s="21" t="str">
        <f t="shared" si="3"/>
        <v>NGT Jēkabpils</v>
      </c>
      <c r="P15" s="79" t="str" cm="1">
        <f t="array" ref="P15">IFERROR(_xlfn._xlws.FILTER(Kopsavilkums!$D$10:$D$135,(O15=Kopsavilkums!$C$10:$C$135)*(P$7=Kopsavilkums!$U$10:$U$135)),"")</f>
        <v/>
      </c>
      <c r="Q15" s="243"/>
      <c r="R15" s="251" t="str">
        <f t="shared" si="11"/>
        <v/>
      </c>
      <c r="S15" s="37"/>
      <c r="T15" s="13">
        <f t="shared" si="4"/>
        <v>5</v>
      </c>
      <c r="U15" s="21" t="str">
        <f t="shared" si="5"/>
        <v>NGT Jēkabpils</v>
      </c>
      <c r="V15" s="79" t="str" cm="1">
        <f t="array" ref="V15">IFERROR(_xlfn._xlws.FILTER(Kopsavilkums!$D$10:$D$135,(U15=Kopsavilkums!$C$10:$C$135)*(V$7=Kopsavilkums!$U$10:$U$135)),"")</f>
        <v/>
      </c>
      <c r="W15" s="243"/>
      <c r="X15" s="251" t="str">
        <f t="shared" si="12"/>
        <v/>
      </c>
      <c r="Y15" s="2"/>
      <c r="Z15" s="13">
        <f t="shared" si="6"/>
        <v>5</v>
      </c>
      <c r="AA15" s="21" t="str">
        <f t="shared" si="7"/>
        <v>NGT Jēkabpils</v>
      </c>
      <c r="AB15" s="79" t="str" cm="1">
        <f t="array" ref="AB15">IFERROR(_xlfn._xlws.FILTER(Kopsavilkums!$D$10:$D$135,(AA15=Kopsavilkums!$C$10:$C$135)*(AB$7=Kopsavilkums!$U$10:$U$135)),"")</f>
        <v/>
      </c>
      <c r="AC15" s="243"/>
      <c r="AD15" s="251" t="str">
        <f t="shared" si="13"/>
        <v/>
      </c>
      <c r="AE15" s="37"/>
    </row>
    <row r="16" spans="1:31" x14ac:dyDescent="0.15">
      <c r="A16" s="13">
        <f t="shared" si="8"/>
        <v>1</v>
      </c>
      <c r="B16" s="13">
        <v>6</v>
      </c>
      <c r="C16" s="21" t="str" cm="1">
        <f t="array" ref="C16">IFERROR(_xlfn.UNIQUE(_xlfn._xlws.FILTER(Kopsavilkums!$C$10:$C$135,(B16=Kopsavilkums!$A$10:$A$135))),"")</f>
        <v>C.Albula2/Alūksne</v>
      </c>
      <c r="D16" s="79" t="str" cm="1">
        <f t="array" ref="D16">IFERROR(_xlfn._xlws.FILTER(Kopsavilkums!$D$10:$D$135,(C16=Kopsavilkums!$C$10:$C$135)*(D$7=Kopsavilkums!$U$10:$U$135)),"")</f>
        <v/>
      </c>
      <c r="E16" s="243"/>
      <c r="F16" s="251" t="str">
        <f t="shared" si="9"/>
        <v/>
      </c>
      <c r="G16" s="2"/>
      <c r="H16" s="13">
        <f t="shared" si="0"/>
        <v>6</v>
      </c>
      <c r="I16" s="21" t="str">
        <f t="shared" si="1"/>
        <v>C.Albula2/Alūksne</v>
      </c>
      <c r="J16" s="79" t="str" cm="1">
        <f t="array" ref="J16">IFERROR(_xlfn._xlws.FILTER(Kopsavilkums!$D$10:$D$135,(I16=Kopsavilkums!$C$10:$C$135)*(J$7=Kopsavilkums!$U$10:$U$135)),"")</f>
        <v/>
      </c>
      <c r="K16" s="243"/>
      <c r="L16" s="251" t="str">
        <f t="shared" si="10"/>
        <v/>
      </c>
      <c r="M16" s="2"/>
      <c r="N16" s="13">
        <f t="shared" si="2"/>
        <v>6</v>
      </c>
      <c r="O16" s="21" t="str">
        <f t="shared" si="3"/>
        <v>C.Albula2/Alūksne</v>
      </c>
      <c r="P16" s="79" t="str" cm="1">
        <f t="array" ref="P16">IFERROR(_xlfn._xlws.FILTER(Kopsavilkums!$D$10:$D$135,(O16=Kopsavilkums!$C$10:$C$135)*(P$7=Kopsavilkums!$U$10:$U$135)),"")</f>
        <v/>
      </c>
      <c r="Q16" s="243"/>
      <c r="R16" s="251" t="str">
        <f t="shared" si="11"/>
        <v/>
      </c>
      <c r="S16" s="2"/>
      <c r="T16" s="13">
        <f t="shared" si="4"/>
        <v>6</v>
      </c>
      <c r="U16" s="21" t="str">
        <f t="shared" si="5"/>
        <v>C.Albula2/Alūksne</v>
      </c>
      <c r="V16" s="79" t="str" cm="1">
        <f t="array" ref="V16">IFERROR(_xlfn._xlws.FILTER(Kopsavilkums!$D$10:$D$135,(U16=Kopsavilkums!$C$10:$C$135)*(V$7=Kopsavilkums!$U$10:$U$135)),"")</f>
        <v/>
      </c>
      <c r="W16" s="243"/>
      <c r="X16" s="251" t="str">
        <f t="shared" si="12"/>
        <v/>
      </c>
      <c r="Y16" s="2"/>
      <c r="Z16" s="13">
        <f t="shared" si="6"/>
        <v>6</v>
      </c>
      <c r="AA16" s="21" t="str">
        <f t="shared" si="7"/>
        <v>C.Albula2/Alūksne</v>
      </c>
      <c r="AB16" s="79" t="str" cm="1">
        <f t="array" ref="AB16">IFERROR(_xlfn._xlws.FILTER(Kopsavilkums!$D$10:$D$135,(AA16=Kopsavilkums!$C$10:$C$135)*(AB$7=Kopsavilkums!$U$10:$U$135)),"")</f>
        <v/>
      </c>
      <c r="AC16" s="243"/>
      <c r="AD16" s="251" t="str">
        <f t="shared" si="13"/>
        <v/>
      </c>
      <c r="AE16" s="2"/>
    </row>
    <row r="17" spans="1:31" x14ac:dyDescent="0.15">
      <c r="A17" s="13">
        <f t="shared" si="8"/>
        <v>1</v>
      </c>
      <c r="B17" s="13">
        <v>7</v>
      </c>
      <c r="C17" s="21" t="str" cm="1">
        <f t="array" ref="C17">IFERROR(_xlfn.UNIQUE(_xlfn._xlws.FILTER(Kopsavilkums!$C$10:$C$135,(B17=Kopsavilkums!$A$10:$A$135))),"")</f>
        <v>LIARPS</v>
      </c>
      <c r="D17" s="79" t="str" cm="1">
        <f t="array" ref="D17">IFERROR(_xlfn._xlws.FILTER(Kopsavilkums!$D$10:$D$135,(C17=Kopsavilkums!$C$10:$C$135)*(D$7=Kopsavilkums!$U$10:$U$135)),"")</f>
        <v/>
      </c>
      <c r="E17" s="243"/>
      <c r="F17" s="251" t="str">
        <f t="shared" si="9"/>
        <v/>
      </c>
      <c r="G17" s="2"/>
      <c r="H17" s="13">
        <f t="shared" si="0"/>
        <v>7</v>
      </c>
      <c r="I17" s="21" t="str">
        <f t="shared" si="1"/>
        <v>LIARPS</v>
      </c>
      <c r="J17" s="79" t="str" cm="1">
        <f t="array" ref="J17">IFERROR(_xlfn._xlws.FILTER(Kopsavilkums!$D$10:$D$135,(I17=Kopsavilkums!$C$10:$C$135)*(J$7=Kopsavilkums!$U$10:$U$135)),"")</f>
        <v/>
      </c>
      <c r="K17" s="243"/>
      <c r="L17" s="251" t="str">
        <f t="shared" si="10"/>
        <v/>
      </c>
      <c r="M17" s="2"/>
      <c r="N17" s="13">
        <f t="shared" si="2"/>
        <v>7</v>
      </c>
      <c r="O17" s="21" t="str">
        <f t="shared" si="3"/>
        <v>LIARPS</v>
      </c>
      <c r="P17" s="79" t="str" cm="1">
        <f t="array" ref="P17">IFERROR(_xlfn._xlws.FILTER(Kopsavilkums!$D$10:$D$135,(O17=Kopsavilkums!$C$10:$C$135)*(P$7=Kopsavilkums!$U$10:$U$135)),"")</f>
        <v/>
      </c>
      <c r="Q17" s="243"/>
      <c r="R17" s="251" t="str">
        <f t="shared" si="11"/>
        <v/>
      </c>
      <c r="S17" s="2"/>
      <c r="T17" s="13">
        <f t="shared" si="4"/>
        <v>7</v>
      </c>
      <c r="U17" s="21" t="str">
        <f t="shared" si="5"/>
        <v>LIARPS</v>
      </c>
      <c r="V17" s="79" t="str" cm="1">
        <f t="array" ref="V17">IFERROR(_xlfn._xlws.FILTER(Kopsavilkums!$D$10:$D$135,(U17=Kopsavilkums!$C$10:$C$135)*(V$7=Kopsavilkums!$U$10:$U$135)),"")</f>
        <v/>
      </c>
      <c r="W17" s="243"/>
      <c r="X17" s="251" t="str">
        <f t="shared" si="12"/>
        <v/>
      </c>
      <c r="Y17" s="2"/>
      <c r="Z17" s="13">
        <f t="shared" si="6"/>
        <v>7</v>
      </c>
      <c r="AA17" s="21" t="str">
        <f t="shared" si="7"/>
        <v>LIARPS</v>
      </c>
      <c r="AB17" s="79" t="str" cm="1">
        <f t="array" ref="AB17">IFERROR(_xlfn._xlws.FILTER(Kopsavilkums!$D$10:$D$135,(AA17=Kopsavilkums!$C$10:$C$135)*(AB$7=Kopsavilkums!$U$10:$U$135)),"")</f>
        <v/>
      </c>
      <c r="AC17" s="243"/>
      <c r="AD17" s="251" t="str">
        <f t="shared" si="13"/>
        <v/>
      </c>
      <c r="AE17" s="2"/>
    </row>
    <row r="18" spans="1:31" x14ac:dyDescent="0.15">
      <c r="A18" s="13">
        <f t="shared" si="8"/>
        <v>1</v>
      </c>
      <c r="B18" s="13">
        <v>8</v>
      </c>
      <c r="C18" s="21" t="str" cm="1">
        <f t="array" ref="C18">IFERROR(_xlfn.UNIQUE(_xlfn._xlws.FILTER(Kopsavilkums!$C$10:$C$135,(B18=Kopsavilkums!$A$10:$A$135))),"")</f>
        <v>CMS</v>
      </c>
      <c r="D18" s="79" t="str" cm="1">
        <f t="array" ref="D18">IFERROR(_xlfn._xlws.FILTER(Kopsavilkums!$D$10:$D$135,(C18=Kopsavilkums!$C$10:$C$135)*(D$7=Kopsavilkums!$U$10:$U$135)),"")</f>
        <v/>
      </c>
      <c r="E18" s="243"/>
      <c r="F18" s="251" t="str">
        <f t="shared" si="9"/>
        <v/>
      </c>
      <c r="G18" s="2"/>
      <c r="H18" s="13">
        <f t="shared" si="0"/>
        <v>8</v>
      </c>
      <c r="I18" s="21" t="str">
        <f t="shared" si="1"/>
        <v>CMS</v>
      </c>
      <c r="J18" s="79" t="str" cm="1">
        <f t="array" ref="J18">IFERROR(_xlfn._xlws.FILTER(Kopsavilkums!$D$10:$D$135,(I18=Kopsavilkums!$C$10:$C$135)*(J$7=Kopsavilkums!$U$10:$U$135)),"")</f>
        <v/>
      </c>
      <c r="K18" s="243"/>
      <c r="L18" s="251" t="str">
        <f t="shared" si="10"/>
        <v/>
      </c>
      <c r="M18" s="2"/>
      <c r="N18" s="13">
        <f t="shared" si="2"/>
        <v>8</v>
      </c>
      <c r="O18" s="21" t="str">
        <f t="shared" si="3"/>
        <v>CMS</v>
      </c>
      <c r="P18" s="79" t="str" cm="1">
        <f t="array" ref="P18">IFERROR(_xlfn._xlws.FILTER(Kopsavilkums!$D$10:$D$135,(O18=Kopsavilkums!$C$10:$C$135)*(P$7=Kopsavilkums!$U$10:$U$135)),"")</f>
        <v/>
      </c>
      <c r="Q18" s="243"/>
      <c r="R18" s="251" t="str">
        <f t="shared" si="11"/>
        <v/>
      </c>
      <c r="S18" s="2"/>
      <c r="T18" s="13">
        <f t="shared" si="4"/>
        <v>8</v>
      </c>
      <c r="U18" s="21" t="str">
        <f t="shared" si="5"/>
        <v>CMS</v>
      </c>
      <c r="V18" s="79" t="str" cm="1">
        <f t="array" ref="V18">IFERROR(_xlfn._xlws.FILTER(Kopsavilkums!$D$10:$D$135,(U18=Kopsavilkums!$C$10:$C$135)*(V$7=Kopsavilkums!$U$10:$U$135)),"")</f>
        <v/>
      </c>
      <c r="W18" s="243"/>
      <c r="X18" s="251" t="str">
        <f t="shared" si="12"/>
        <v/>
      </c>
      <c r="Y18" s="2"/>
      <c r="Z18" s="13">
        <f t="shared" si="6"/>
        <v>8</v>
      </c>
      <c r="AA18" s="21" t="str">
        <f t="shared" si="7"/>
        <v>CMS</v>
      </c>
      <c r="AB18" s="79" t="str" cm="1">
        <f t="array" ref="AB18">IFERROR(_xlfn._xlws.FILTER(Kopsavilkums!$D$10:$D$135,(AA18=Kopsavilkums!$C$10:$C$135)*(AB$7=Kopsavilkums!$U$10:$U$135)),"")</f>
        <v/>
      </c>
      <c r="AC18" s="243"/>
      <c r="AD18" s="251" t="str">
        <f t="shared" si="13"/>
        <v/>
      </c>
      <c r="AE18" s="2"/>
    </row>
    <row r="19" spans="1:31" x14ac:dyDescent="0.15">
      <c r="A19" s="13">
        <f t="shared" si="8"/>
        <v>1</v>
      </c>
      <c r="B19" s="13">
        <v>9</v>
      </c>
      <c r="C19" s="21" t="str" cm="1">
        <f t="array" ref="C19">IFERROR(_xlfn.UNIQUE(_xlfn._xlws.FILTER(Kopsavilkums!$C$10:$C$135,(B19=Kopsavilkums!$A$10:$A$135))),"")</f>
        <v>Mežoņi</v>
      </c>
      <c r="D19" s="79" t="str" cm="1">
        <f t="array" ref="D19">IFERROR(_xlfn._xlws.FILTER(Kopsavilkums!$D$10:$D$135,(C19=Kopsavilkums!$C$10:$C$135)*(D$7=Kopsavilkums!$U$10:$U$135)),"")</f>
        <v/>
      </c>
      <c r="E19" s="243"/>
      <c r="F19" s="251" t="str">
        <f t="shared" si="9"/>
        <v/>
      </c>
      <c r="G19" s="2"/>
      <c r="H19" s="13">
        <f t="shared" si="0"/>
        <v>9</v>
      </c>
      <c r="I19" s="21" t="str">
        <f t="shared" si="1"/>
        <v>Mežoņi</v>
      </c>
      <c r="J19" s="79" t="str" cm="1">
        <f t="array" ref="J19">IFERROR(_xlfn._xlws.FILTER(Kopsavilkums!$D$10:$D$135,(I19=Kopsavilkums!$C$10:$C$135)*(J$7=Kopsavilkums!$U$10:$U$135)),"")</f>
        <v/>
      </c>
      <c r="K19" s="243"/>
      <c r="L19" s="251" t="str">
        <f t="shared" si="10"/>
        <v/>
      </c>
      <c r="M19" s="2"/>
      <c r="N19" s="13">
        <f t="shared" si="2"/>
        <v>9</v>
      </c>
      <c r="O19" s="21" t="str">
        <f t="shared" si="3"/>
        <v>Mežoņi</v>
      </c>
      <c r="P19" s="79" t="str" cm="1">
        <f t="array" ref="P19">IFERROR(_xlfn._xlws.FILTER(Kopsavilkums!$D$10:$D$135,(O19=Kopsavilkums!$C$10:$C$135)*(P$7=Kopsavilkums!$U$10:$U$135)),"")</f>
        <v/>
      </c>
      <c r="Q19" s="243"/>
      <c r="R19" s="251" t="str">
        <f t="shared" si="11"/>
        <v/>
      </c>
      <c r="S19" s="2"/>
      <c r="T19" s="13">
        <f t="shared" si="4"/>
        <v>9</v>
      </c>
      <c r="U19" s="21" t="str">
        <f t="shared" si="5"/>
        <v>Mežoņi</v>
      </c>
      <c r="V19" s="79" t="str" cm="1">
        <f t="array" ref="V19">IFERROR(_xlfn._xlws.FILTER(Kopsavilkums!$D$10:$D$135,(U19=Kopsavilkums!$C$10:$C$135)*(V$7=Kopsavilkums!$U$10:$U$135)),"")</f>
        <v/>
      </c>
      <c r="W19" s="243"/>
      <c r="X19" s="251" t="str">
        <f t="shared" si="12"/>
        <v/>
      </c>
      <c r="Y19" s="2"/>
      <c r="Z19" s="13">
        <f t="shared" si="6"/>
        <v>9</v>
      </c>
      <c r="AA19" s="21" t="str">
        <f t="shared" si="7"/>
        <v>Mežoņi</v>
      </c>
      <c r="AB19" s="79" t="str" cm="1">
        <f t="array" ref="AB19">IFERROR(_xlfn._xlws.FILTER(Kopsavilkums!$D$10:$D$135,(AA19=Kopsavilkums!$C$10:$C$135)*(AB$7=Kopsavilkums!$U$10:$U$135)),"")</f>
        <v/>
      </c>
      <c r="AC19" s="243"/>
      <c r="AD19" s="251" t="str">
        <f t="shared" si="13"/>
        <v/>
      </c>
      <c r="AE19" s="2"/>
    </row>
    <row r="20" spans="1:31" x14ac:dyDescent="0.15">
      <c r="A20" s="13">
        <f t="shared" si="8"/>
        <v>1</v>
      </c>
      <c r="B20" s="13">
        <v>10</v>
      </c>
      <c r="C20" s="21" t="str" cm="1">
        <f t="array" ref="C20">IFERROR(_xlfn.UNIQUE(_xlfn._xlws.FILTER(Kopsavilkums!$C$10:$C$135,(B20=Kopsavilkums!$A$10:$A$135))),"")</f>
        <v>Vidzemes Klaidoņi</v>
      </c>
      <c r="D20" s="79" t="str" cm="1">
        <f t="array" ref="D20">IFERROR(_xlfn._xlws.FILTER(Kopsavilkums!$D$10:$D$135,(C20=Kopsavilkums!$C$10:$C$135)*(D$7=Kopsavilkums!$U$10:$U$135)),"")</f>
        <v/>
      </c>
      <c r="E20" s="243"/>
      <c r="F20" s="251" t="str">
        <f t="shared" si="9"/>
        <v/>
      </c>
      <c r="G20" s="2"/>
      <c r="H20" s="13">
        <f t="shared" si="0"/>
        <v>10</v>
      </c>
      <c r="I20" s="21" t="str">
        <f t="shared" si="1"/>
        <v>Vidzemes Klaidoņi</v>
      </c>
      <c r="J20" s="79" t="str" cm="1">
        <f t="array" ref="J20">IFERROR(_xlfn._xlws.FILTER(Kopsavilkums!$D$10:$D$135,(I20=Kopsavilkums!$C$10:$C$135)*(J$7=Kopsavilkums!$U$10:$U$135)),"")</f>
        <v/>
      </c>
      <c r="K20" s="243"/>
      <c r="L20" s="251" t="str">
        <f t="shared" si="10"/>
        <v/>
      </c>
      <c r="M20" s="2"/>
      <c r="N20" s="13">
        <f t="shared" si="2"/>
        <v>10</v>
      </c>
      <c r="O20" s="21" t="str">
        <f t="shared" si="3"/>
        <v>Vidzemes Klaidoņi</v>
      </c>
      <c r="P20" s="79" t="str" cm="1">
        <f t="array" ref="P20">IFERROR(_xlfn._xlws.FILTER(Kopsavilkums!$D$10:$D$135,(O20=Kopsavilkums!$C$10:$C$135)*(P$7=Kopsavilkums!$U$10:$U$135)),"")</f>
        <v/>
      </c>
      <c r="Q20" s="243"/>
      <c r="R20" s="251" t="str">
        <f t="shared" si="11"/>
        <v/>
      </c>
      <c r="S20" s="2"/>
      <c r="T20" s="13">
        <f t="shared" si="4"/>
        <v>10</v>
      </c>
      <c r="U20" s="21" t="str">
        <f t="shared" si="5"/>
        <v>Vidzemes Klaidoņi</v>
      </c>
      <c r="V20" s="79" t="str" cm="1">
        <f t="array" ref="V20">IFERROR(_xlfn._xlws.FILTER(Kopsavilkums!$D$10:$D$135,(U20=Kopsavilkums!$C$10:$C$135)*(V$7=Kopsavilkums!$U$10:$U$135)),"")</f>
        <v/>
      </c>
      <c r="W20" s="243"/>
      <c r="X20" s="251" t="str">
        <f t="shared" si="12"/>
        <v/>
      </c>
      <c r="Y20" s="2"/>
      <c r="Z20" s="13">
        <f t="shared" si="6"/>
        <v>10</v>
      </c>
      <c r="AA20" s="21" t="str">
        <f t="shared" si="7"/>
        <v>Vidzemes Klaidoņi</v>
      </c>
      <c r="AB20" s="79" t="str" cm="1">
        <f t="array" ref="AB20">IFERROR(_xlfn._xlws.FILTER(Kopsavilkums!$D$10:$D$135,(AA20=Kopsavilkums!$C$10:$C$135)*(AB$7=Kopsavilkums!$U$10:$U$135)),"")</f>
        <v/>
      </c>
      <c r="AC20" s="243"/>
      <c r="AD20" s="251" t="str">
        <f t="shared" si="13"/>
        <v/>
      </c>
      <c r="AE20" s="2"/>
    </row>
    <row r="21" spans="1:31" x14ac:dyDescent="0.15">
      <c r="A21" s="13">
        <f t="shared" si="8"/>
        <v>1</v>
      </c>
      <c r="B21" s="13">
        <v>11</v>
      </c>
      <c r="C21" s="21" t="str" cm="1">
        <f t="array" ref="C21">IFERROR(_xlfn.UNIQUE(_xlfn._xlws.FILTER(Kopsavilkums!$C$10:$C$135,(B21=Kopsavilkums!$A$10:$A$135))),"")</f>
        <v/>
      </c>
      <c r="D21" s="79" t="str" cm="1">
        <f t="array" ref="D21">IFERROR(_xlfn._xlws.FILTER(Kopsavilkums!$D$10:$D$135,(C21=Kopsavilkums!$C$10:$C$135)*(D$7=Kopsavilkums!$U$10:$U$135)),"")</f>
        <v/>
      </c>
      <c r="E21" s="243"/>
      <c r="F21" s="251" t="str">
        <f t="shared" si="9"/>
        <v/>
      </c>
      <c r="G21" s="2"/>
      <c r="H21" s="13">
        <f t="shared" si="0"/>
        <v>11</v>
      </c>
      <c r="I21" s="21" t="str">
        <f t="shared" si="1"/>
        <v/>
      </c>
      <c r="J21" s="79" t="str" cm="1">
        <f t="array" ref="J21">IFERROR(_xlfn._xlws.FILTER(Kopsavilkums!$D$10:$D$135,(I21=Kopsavilkums!$C$10:$C$135)*(J$7=Kopsavilkums!$U$10:$U$135)),"")</f>
        <v/>
      </c>
      <c r="K21" s="243"/>
      <c r="L21" s="251" t="str">
        <f t="shared" si="10"/>
        <v/>
      </c>
      <c r="M21" s="2"/>
      <c r="N21" s="13">
        <f t="shared" si="2"/>
        <v>11</v>
      </c>
      <c r="O21" s="21" t="str">
        <f t="shared" si="3"/>
        <v/>
      </c>
      <c r="P21" s="79" t="str" cm="1">
        <f t="array" ref="P21">IFERROR(_xlfn._xlws.FILTER(Kopsavilkums!$D$10:$D$135,(O21=Kopsavilkums!$C$10:$C$135)*(P$7=Kopsavilkums!$U$10:$U$135)),"")</f>
        <v/>
      </c>
      <c r="Q21" s="243"/>
      <c r="R21" s="251" t="str">
        <f t="shared" si="11"/>
        <v/>
      </c>
      <c r="S21" s="2"/>
      <c r="T21" s="13">
        <f t="shared" si="4"/>
        <v>11</v>
      </c>
      <c r="U21" s="21" t="str">
        <f t="shared" si="5"/>
        <v/>
      </c>
      <c r="V21" s="79" t="str" cm="1">
        <f t="array" ref="V21">IFERROR(_xlfn._xlws.FILTER(Kopsavilkums!$D$10:$D$135,(U21=Kopsavilkums!$C$10:$C$135)*(V$7=Kopsavilkums!$U$10:$U$135)),"")</f>
        <v/>
      </c>
      <c r="W21" s="243"/>
      <c r="X21" s="251" t="str">
        <f t="shared" si="12"/>
        <v/>
      </c>
      <c r="Y21" s="2"/>
      <c r="Z21" s="13">
        <f t="shared" si="6"/>
        <v>11</v>
      </c>
      <c r="AA21" s="21" t="str">
        <f t="shared" si="7"/>
        <v/>
      </c>
      <c r="AB21" s="79" t="str" cm="1">
        <f t="array" ref="AB21">IFERROR(_xlfn._xlws.FILTER(Kopsavilkums!$D$10:$D$135,(AA21=Kopsavilkums!$C$10:$C$135)*(AB$7=Kopsavilkums!$U$10:$U$135)),"")</f>
        <v/>
      </c>
      <c r="AC21" s="243"/>
      <c r="AD21" s="251" t="str">
        <f t="shared" si="13"/>
        <v/>
      </c>
      <c r="AE21" s="2"/>
    </row>
    <row r="22" spans="1:31" x14ac:dyDescent="0.15">
      <c r="A22" s="13">
        <f t="shared" si="8"/>
        <v>1</v>
      </c>
      <c r="B22" s="13">
        <v>12</v>
      </c>
      <c r="C22" s="21" t="str" cm="1">
        <f t="array" ref="C22">IFERROR(_xlfn.UNIQUE(_xlfn._xlws.FILTER(Kopsavilkums!$C$10:$C$135,(B22=Kopsavilkums!$A$10:$A$135))),"")</f>
        <v/>
      </c>
      <c r="D22" s="79" t="str" cm="1">
        <f t="array" ref="D22">IFERROR(_xlfn._xlws.FILTER(Kopsavilkums!$D$10:$D$135,(C22=Kopsavilkums!$C$10:$C$135)*(D$7=Kopsavilkums!$U$10:$U$135)),"")</f>
        <v/>
      </c>
      <c r="E22" s="243"/>
      <c r="F22" s="251" t="str">
        <f t="shared" si="9"/>
        <v/>
      </c>
      <c r="G22" s="2"/>
      <c r="H22" s="13">
        <f t="shared" si="0"/>
        <v>12</v>
      </c>
      <c r="I22" s="21" t="str">
        <f t="shared" si="1"/>
        <v/>
      </c>
      <c r="J22" s="79" t="str" cm="1">
        <f t="array" ref="J22">IFERROR(_xlfn._xlws.FILTER(Kopsavilkums!$D$10:$D$135,(I22=Kopsavilkums!$C$10:$C$135)*(J$7=Kopsavilkums!$U$10:$U$135)),"")</f>
        <v/>
      </c>
      <c r="K22" s="243"/>
      <c r="L22" s="251" t="str">
        <f t="shared" si="10"/>
        <v/>
      </c>
      <c r="M22" s="2"/>
      <c r="N22" s="13">
        <f t="shared" si="2"/>
        <v>12</v>
      </c>
      <c r="O22" s="21" t="str">
        <f t="shared" si="3"/>
        <v/>
      </c>
      <c r="P22" s="79" t="str" cm="1">
        <f t="array" ref="P22">IFERROR(_xlfn._xlws.FILTER(Kopsavilkums!$D$10:$D$135,(O22=Kopsavilkums!$C$10:$C$135)*(P$7=Kopsavilkums!$U$10:$U$135)),"")</f>
        <v/>
      </c>
      <c r="Q22" s="243"/>
      <c r="R22" s="251" t="str">
        <f t="shared" si="11"/>
        <v/>
      </c>
      <c r="S22" s="2"/>
      <c r="T22" s="13">
        <f t="shared" si="4"/>
        <v>12</v>
      </c>
      <c r="U22" s="21" t="str">
        <f t="shared" si="5"/>
        <v/>
      </c>
      <c r="V22" s="79" t="str" cm="1">
        <f t="array" ref="V22">IFERROR(_xlfn._xlws.FILTER(Kopsavilkums!$D$10:$D$135,(U22=Kopsavilkums!$C$10:$C$135)*(V$7=Kopsavilkums!$U$10:$U$135)),"")</f>
        <v/>
      </c>
      <c r="W22" s="243"/>
      <c r="X22" s="251" t="str">
        <f t="shared" si="12"/>
        <v/>
      </c>
      <c r="Y22" s="2"/>
      <c r="Z22" s="13">
        <f t="shared" si="6"/>
        <v>12</v>
      </c>
      <c r="AA22" s="21" t="str">
        <f t="shared" si="7"/>
        <v/>
      </c>
      <c r="AB22" s="79" t="str" cm="1">
        <f t="array" ref="AB22">IFERROR(_xlfn._xlws.FILTER(Kopsavilkums!$D$10:$D$135,(AA22=Kopsavilkums!$C$10:$C$135)*(AB$7=Kopsavilkums!$U$10:$U$135)),"")</f>
        <v/>
      </c>
      <c r="AC22" s="243"/>
      <c r="AD22" s="251" t="str">
        <f t="shared" si="13"/>
        <v/>
      </c>
      <c r="AE22" s="2"/>
    </row>
    <row r="23" spans="1:31" x14ac:dyDescent="0.15">
      <c r="A23" s="13">
        <f t="shared" si="8"/>
        <v>1</v>
      </c>
      <c r="B23" s="13">
        <v>13</v>
      </c>
      <c r="C23" s="21" t="str" cm="1">
        <f t="array" ref="C23">IFERROR(_xlfn.UNIQUE(_xlfn._xlws.FILTER(Kopsavilkums!$C$10:$C$135,(B23=Kopsavilkums!$A$10:$A$135))),"")</f>
        <v/>
      </c>
      <c r="D23" s="79" t="str" cm="1">
        <f t="array" ref="D23">IFERROR(_xlfn._xlws.FILTER(Kopsavilkums!$D$10:$D$135,(C23=Kopsavilkums!$C$10:$C$135)*(D$7=Kopsavilkums!$U$10:$U$135)),"")</f>
        <v/>
      </c>
      <c r="E23" s="243"/>
      <c r="F23" s="251" t="str">
        <f t="shared" si="9"/>
        <v/>
      </c>
      <c r="G23" s="2"/>
      <c r="H23" s="13">
        <f t="shared" si="0"/>
        <v>13</v>
      </c>
      <c r="I23" s="21" t="str">
        <f t="shared" si="1"/>
        <v/>
      </c>
      <c r="J23" s="79" t="str" cm="1">
        <f t="array" ref="J23">IFERROR(_xlfn._xlws.FILTER(Kopsavilkums!$D$10:$D$135,(I23=Kopsavilkums!$C$10:$C$135)*(J$7=Kopsavilkums!$U$10:$U$135)),"")</f>
        <v/>
      </c>
      <c r="K23" s="243"/>
      <c r="L23" s="251" t="str">
        <f t="shared" si="10"/>
        <v/>
      </c>
      <c r="M23" s="2"/>
      <c r="N23" s="13">
        <f t="shared" si="2"/>
        <v>13</v>
      </c>
      <c r="O23" s="21" t="str">
        <f t="shared" si="3"/>
        <v/>
      </c>
      <c r="P23" s="79" t="str" cm="1">
        <f t="array" ref="P23">IFERROR(_xlfn._xlws.FILTER(Kopsavilkums!$D$10:$D$135,(O23=Kopsavilkums!$C$10:$C$135)*(P$7=Kopsavilkums!$U$10:$U$135)),"")</f>
        <v/>
      </c>
      <c r="Q23" s="243"/>
      <c r="R23" s="251" t="str">
        <f t="shared" si="11"/>
        <v/>
      </c>
      <c r="S23" s="2"/>
      <c r="T23" s="13">
        <f t="shared" si="4"/>
        <v>13</v>
      </c>
      <c r="U23" s="21" t="str">
        <f t="shared" si="5"/>
        <v/>
      </c>
      <c r="V23" s="79" t="str" cm="1">
        <f t="array" ref="V23">IFERROR(_xlfn._xlws.FILTER(Kopsavilkums!$D$10:$D$135,(U23=Kopsavilkums!$C$10:$C$135)*(V$7=Kopsavilkums!$U$10:$U$135)),"")</f>
        <v/>
      </c>
      <c r="W23" s="243"/>
      <c r="X23" s="251" t="str">
        <f t="shared" si="12"/>
        <v/>
      </c>
      <c r="Y23" s="2"/>
      <c r="Z23" s="13">
        <f t="shared" si="6"/>
        <v>13</v>
      </c>
      <c r="AA23" s="21" t="str">
        <f t="shared" si="7"/>
        <v/>
      </c>
      <c r="AB23" s="79" t="str" cm="1">
        <f t="array" ref="AB23">IFERROR(_xlfn._xlws.FILTER(Kopsavilkums!$D$10:$D$135,(AA23=Kopsavilkums!$C$10:$C$135)*(AB$7=Kopsavilkums!$U$10:$U$135)),"")</f>
        <v/>
      </c>
      <c r="AC23" s="243"/>
      <c r="AD23" s="251" t="str">
        <f t="shared" si="13"/>
        <v/>
      </c>
      <c r="AE23" s="2"/>
    </row>
    <row r="24" spans="1:31" x14ac:dyDescent="0.15">
      <c r="A24" s="13">
        <f t="shared" si="8"/>
        <v>1</v>
      </c>
      <c r="B24" s="13">
        <v>14</v>
      </c>
      <c r="C24" s="21" t="str" cm="1">
        <f t="array" ref="C24">IFERROR(_xlfn.UNIQUE(_xlfn._xlws.FILTER(Kopsavilkums!$C$10:$C$135,(B24=Kopsavilkums!$A$10:$A$135))),"")</f>
        <v/>
      </c>
      <c r="D24" s="79" t="str" cm="1">
        <f t="array" ref="D24">IFERROR(_xlfn._xlws.FILTER(Kopsavilkums!$D$10:$D$135,(C24=Kopsavilkums!$C$10:$C$135)*(D$7=Kopsavilkums!$U$10:$U$135)),"")</f>
        <v/>
      </c>
      <c r="E24" s="243"/>
      <c r="F24" s="251" t="str">
        <f t="shared" si="9"/>
        <v/>
      </c>
      <c r="G24" s="37"/>
      <c r="H24" s="13">
        <f t="shared" si="0"/>
        <v>14</v>
      </c>
      <c r="I24" s="21" t="str">
        <f t="shared" si="1"/>
        <v/>
      </c>
      <c r="J24" s="79" t="str" cm="1">
        <f t="array" ref="J24">IFERROR(_xlfn._xlws.FILTER(Kopsavilkums!$D$10:$D$135,(I24=Kopsavilkums!$C$10:$C$135)*(J$7=Kopsavilkums!$U$10:$U$135)),"")</f>
        <v/>
      </c>
      <c r="K24" s="243"/>
      <c r="L24" s="251" t="str">
        <f t="shared" si="10"/>
        <v/>
      </c>
      <c r="M24" s="2"/>
      <c r="N24" s="13">
        <f t="shared" si="2"/>
        <v>14</v>
      </c>
      <c r="O24" s="21" t="str">
        <f t="shared" si="3"/>
        <v/>
      </c>
      <c r="P24" s="79" t="str" cm="1">
        <f t="array" ref="P24">IFERROR(_xlfn._xlws.FILTER(Kopsavilkums!$D$10:$D$135,(O24=Kopsavilkums!$C$10:$C$135)*(P$7=Kopsavilkums!$U$10:$U$135)),"")</f>
        <v/>
      </c>
      <c r="Q24" s="243"/>
      <c r="R24" s="251" t="str">
        <f t="shared" si="11"/>
        <v/>
      </c>
      <c r="S24" s="37"/>
      <c r="T24" s="13">
        <f t="shared" si="4"/>
        <v>14</v>
      </c>
      <c r="U24" s="21" t="str">
        <f t="shared" si="5"/>
        <v/>
      </c>
      <c r="V24" s="79" t="str" cm="1">
        <f t="array" ref="V24">IFERROR(_xlfn._xlws.FILTER(Kopsavilkums!$D$10:$D$135,(U24=Kopsavilkums!$C$10:$C$135)*(V$7=Kopsavilkums!$U$10:$U$135)),"")</f>
        <v/>
      </c>
      <c r="W24" s="243"/>
      <c r="X24" s="251" t="str">
        <f t="shared" si="12"/>
        <v/>
      </c>
      <c r="Y24" s="2"/>
      <c r="Z24" s="13">
        <f t="shared" si="6"/>
        <v>14</v>
      </c>
      <c r="AA24" s="21" t="str">
        <f t="shared" si="7"/>
        <v/>
      </c>
      <c r="AB24" s="79" t="str" cm="1">
        <f t="array" ref="AB24">IFERROR(_xlfn._xlws.FILTER(Kopsavilkums!$D$10:$D$135,(AA24=Kopsavilkums!$C$10:$C$135)*(AB$7=Kopsavilkums!$U$10:$U$135)),"")</f>
        <v/>
      </c>
      <c r="AC24" s="243"/>
      <c r="AD24" s="251" t="str">
        <f t="shared" si="13"/>
        <v/>
      </c>
      <c r="AE24" s="37"/>
    </row>
    <row r="25" spans="1:31" x14ac:dyDescent="0.15">
      <c r="A25" s="13">
        <f t="shared" si="8"/>
        <v>1</v>
      </c>
      <c r="B25" s="13">
        <v>15</v>
      </c>
      <c r="C25" s="21" t="str" cm="1">
        <f t="array" ref="C25">IFERROR(_xlfn.UNIQUE(_xlfn._xlws.FILTER(Kopsavilkums!$C$10:$C$135,(B25=Kopsavilkums!$A$10:$A$135))),"")</f>
        <v/>
      </c>
      <c r="D25" s="79" t="str" cm="1">
        <f t="array" ref="D25">IFERROR(_xlfn._xlws.FILTER(Kopsavilkums!$D$10:$D$135,(C25=Kopsavilkums!$C$10:$C$135)*(D$7=Kopsavilkums!$U$10:$U$135)),"")</f>
        <v/>
      </c>
      <c r="E25" s="243"/>
      <c r="F25" s="251" t="str">
        <f t="shared" si="9"/>
        <v/>
      </c>
      <c r="G25" s="2"/>
      <c r="H25" s="13">
        <f t="shared" si="0"/>
        <v>15</v>
      </c>
      <c r="I25" s="21" t="str">
        <f t="shared" si="1"/>
        <v/>
      </c>
      <c r="J25" s="79" t="str" cm="1">
        <f t="array" ref="J25">IFERROR(_xlfn._xlws.FILTER(Kopsavilkums!$D$10:$D$135,(I25=Kopsavilkums!$C$10:$C$135)*(J$7=Kopsavilkums!$U$10:$U$135)),"")</f>
        <v/>
      </c>
      <c r="K25" s="243"/>
      <c r="L25" s="251" t="str">
        <f t="shared" si="10"/>
        <v/>
      </c>
      <c r="M25" s="2"/>
      <c r="N25" s="13">
        <f t="shared" si="2"/>
        <v>15</v>
      </c>
      <c r="O25" s="21" t="str">
        <f t="shared" si="3"/>
        <v/>
      </c>
      <c r="P25" s="79" t="str" cm="1">
        <f t="array" ref="P25">IFERROR(_xlfn._xlws.FILTER(Kopsavilkums!$D$10:$D$135,(O25=Kopsavilkums!$C$10:$C$135)*(P$7=Kopsavilkums!$U$10:$U$135)),"")</f>
        <v/>
      </c>
      <c r="Q25" s="243"/>
      <c r="R25" s="251" t="str">
        <f t="shared" si="11"/>
        <v/>
      </c>
      <c r="S25" s="2"/>
      <c r="T25" s="13">
        <f t="shared" si="4"/>
        <v>15</v>
      </c>
      <c r="U25" s="21" t="str">
        <f t="shared" si="5"/>
        <v/>
      </c>
      <c r="V25" s="79" t="str" cm="1">
        <f t="array" ref="V25">IFERROR(_xlfn._xlws.FILTER(Kopsavilkums!$D$10:$D$135,(U25=Kopsavilkums!$C$10:$C$135)*(V$7=Kopsavilkums!$U$10:$U$135)),"")</f>
        <v/>
      </c>
      <c r="W25" s="243"/>
      <c r="X25" s="251" t="str">
        <f t="shared" si="12"/>
        <v/>
      </c>
      <c r="Y25" s="2"/>
      <c r="Z25" s="13">
        <f t="shared" si="6"/>
        <v>15</v>
      </c>
      <c r="AA25" s="21" t="str">
        <f t="shared" si="7"/>
        <v/>
      </c>
      <c r="AB25" s="79" t="str" cm="1">
        <f t="array" ref="AB25">IFERROR(_xlfn._xlws.FILTER(Kopsavilkums!$D$10:$D$135,(AA25=Kopsavilkums!$C$10:$C$135)*(AB$7=Kopsavilkums!$U$10:$U$135)),"")</f>
        <v/>
      </c>
      <c r="AC25" s="243"/>
      <c r="AD25" s="251" t="str">
        <f t="shared" si="13"/>
        <v/>
      </c>
      <c r="AE25" s="2"/>
    </row>
    <row r="26" spans="1:31" x14ac:dyDescent="0.15">
      <c r="A26" s="13">
        <f t="shared" si="8"/>
        <v>1</v>
      </c>
      <c r="B26" s="15">
        <v>16</v>
      </c>
      <c r="C26" s="21" t="str" cm="1">
        <f t="array" ref="C26">IFERROR(_xlfn.UNIQUE(_xlfn._xlws.FILTER(Kopsavilkums!$C$10:$C$135,(B26=Kopsavilkums!$A$10:$A$135))),"")</f>
        <v/>
      </c>
      <c r="D26" s="79" t="str" cm="1">
        <f t="array" ref="D26">IFERROR(_xlfn._xlws.FILTER(Kopsavilkums!$D$10:$D$135,(C26=Kopsavilkums!$C$10:$C$135)*(D$7=Kopsavilkums!$U$10:$U$135)),"")</f>
        <v/>
      </c>
      <c r="E26" s="243"/>
      <c r="F26" s="251" t="str">
        <f t="shared" si="9"/>
        <v/>
      </c>
      <c r="G26" s="2"/>
      <c r="H26" s="13">
        <f t="shared" si="0"/>
        <v>16</v>
      </c>
      <c r="I26" s="21" t="str">
        <f t="shared" si="1"/>
        <v/>
      </c>
      <c r="J26" s="79" t="str" cm="1">
        <f t="array" ref="J26">IFERROR(_xlfn._xlws.FILTER(Kopsavilkums!$D$10:$D$135,(I26=Kopsavilkums!$C$10:$C$135)*(J$7=Kopsavilkums!$U$10:$U$135)),"")</f>
        <v/>
      </c>
      <c r="K26" s="243"/>
      <c r="L26" s="251" t="str">
        <f t="shared" si="10"/>
        <v/>
      </c>
      <c r="M26" s="2"/>
      <c r="N26" s="13">
        <f t="shared" si="2"/>
        <v>16</v>
      </c>
      <c r="O26" s="21" t="str">
        <f t="shared" si="3"/>
        <v/>
      </c>
      <c r="P26" s="79" t="str" cm="1">
        <f t="array" ref="P26">IFERROR(_xlfn._xlws.FILTER(Kopsavilkums!$D$10:$D$135,(O26=Kopsavilkums!$C$10:$C$135)*(P$7=Kopsavilkums!$U$10:$U$135)),"")</f>
        <v/>
      </c>
      <c r="Q26" s="243"/>
      <c r="R26" s="251" t="str">
        <f t="shared" si="11"/>
        <v/>
      </c>
      <c r="S26" s="2"/>
      <c r="T26" s="13">
        <f t="shared" si="4"/>
        <v>16</v>
      </c>
      <c r="U26" s="21" t="str">
        <f t="shared" si="5"/>
        <v/>
      </c>
      <c r="V26" s="79" t="str" cm="1">
        <f t="array" ref="V26">IFERROR(_xlfn._xlws.FILTER(Kopsavilkums!$D$10:$D$135,(U26=Kopsavilkums!$C$10:$C$135)*(V$7=Kopsavilkums!$U$10:$U$135)),"")</f>
        <v/>
      </c>
      <c r="W26" s="243"/>
      <c r="X26" s="251" t="str">
        <f t="shared" si="12"/>
        <v/>
      </c>
      <c r="Y26" s="2"/>
      <c r="Z26" s="13">
        <f t="shared" si="6"/>
        <v>16</v>
      </c>
      <c r="AA26" s="21" t="str">
        <f t="shared" si="7"/>
        <v/>
      </c>
      <c r="AB26" s="79" t="str" cm="1">
        <f t="array" ref="AB26">IFERROR(_xlfn._xlws.FILTER(Kopsavilkums!$D$10:$D$135,(AA26=Kopsavilkums!$C$10:$C$135)*(AB$7=Kopsavilkums!$U$10:$U$135)),"")</f>
        <v/>
      </c>
      <c r="AC26" s="243"/>
      <c r="AD26" s="251" t="str">
        <f t="shared" si="13"/>
        <v/>
      </c>
      <c r="AE26" s="2"/>
    </row>
    <row r="27" spans="1:31" x14ac:dyDescent="0.15">
      <c r="A27" s="13">
        <f t="shared" si="8"/>
        <v>1</v>
      </c>
      <c r="B27" s="15">
        <v>17</v>
      </c>
      <c r="C27" s="21" t="str" cm="1">
        <f t="array" ref="C27">IFERROR(_xlfn.UNIQUE(_xlfn._xlws.FILTER(Kopsavilkums!$C$10:$C$135,(B27=Kopsavilkums!$A$10:$A$135))),"")</f>
        <v/>
      </c>
      <c r="D27" s="79" t="str" cm="1">
        <f t="array" ref="D27">IFERROR(_xlfn._xlws.FILTER(Kopsavilkums!$D$10:$D$135,(C27=Kopsavilkums!$C$10:$C$135)*(D$7=Kopsavilkums!$U$10:$U$135)),"")</f>
        <v/>
      </c>
      <c r="E27" s="243"/>
      <c r="F27" s="251" t="str">
        <f t="shared" si="9"/>
        <v/>
      </c>
      <c r="G27" s="2"/>
      <c r="H27" s="13">
        <f t="shared" si="0"/>
        <v>17</v>
      </c>
      <c r="I27" s="21" t="str">
        <f t="shared" si="1"/>
        <v/>
      </c>
      <c r="J27" s="79" t="str" cm="1">
        <f t="array" ref="J27">IFERROR(_xlfn._xlws.FILTER(Kopsavilkums!$D$10:$D$135,(I27=Kopsavilkums!$C$10:$C$135)*(J$7=Kopsavilkums!$U$10:$U$135)),"")</f>
        <v/>
      </c>
      <c r="K27" s="243"/>
      <c r="L27" s="251" t="str">
        <f t="shared" si="10"/>
        <v/>
      </c>
      <c r="M27" s="2"/>
      <c r="N27" s="13">
        <f t="shared" si="2"/>
        <v>17</v>
      </c>
      <c r="O27" s="21" t="str">
        <f t="shared" si="3"/>
        <v/>
      </c>
      <c r="P27" s="79" t="str" cm="1">
        <f t="array" ref="P27">IFERROR(_xlfn._xlws.FILTER(Kopsavilkums!$D$10:$D$135,(O27=Kopsavilkums!$C$10:$C$135)*(P$7=Kopsavilkums!$U$10:$U$135)),"")</f>
        <v/>
      </c>
      <c r="Q27" s="243"/>
      <c r="R27" s="251" t="str">
        <f t="shared" si="11"/>
        <v/>
      </c>
      <c r="S27" s="2"/>
      <c r="T27" s="13">
        <f t="shared" si="4"/>
        <v>17</v>
      </c>
      <c r="U27" s="21" t="str">
        <f t="shared" si="5"/>
        <v/>
      </c>
      <c r="V27" s="79" t="str" cm="1">
        <f t="array" ref="V27">IFERROR(_xlfn._xlws.FILTER(Kopsavilkums!$D$10:$D$135,(U27=Kopsavilkums!$C$10:$C$135)*(V$7=Kopsavilkums!$U$10:$U$135)),"")</f>
        <v/>
      </c>
      <c r="W27" s="243"/>
      <c r="X27" s="251" t="str">
        <f t="shared" si="12"/>
        <v/>
      </c>
      <c r="Y27" s="2"/>
      <c r="Z27" s="13">
        <f t="shared" si="6"/>
        <v>17</v>
      </c>
      <c r="AA27" s="21" t="str">
        <f t="shared" si="7"/>
        <v/>
      </c>
      <c r="AB27" s="79" t="str" cm="1">
        <f t="array" ref="AB27">IFERROR(_xlfn._xlws.FILTER(Kopsavilkums!$D$10:$D$135,(AA27=Kopsavilkums!$C$10:$C$135)*(AB$7=Kopsavilkums!$U$10:$U$135)),"")</f>
        <v/>
      </c>
      <c r="AC27" s="243"/>
      <c r="AD27" s="251" t="str">
        <f t="shared" si="13"/>
        <v/>
      </c>
      <c r="AE27" s="2"/>
    </row>
    <row r="28" spans="1:31" x14ac:dyDescent="0.15">
      <c r="A28" s="13">
        <f t="shared" si="8"/>
        <v>1</v>
      </c>
      <c r="B28" s="15">
        <v>18</v>
      </c>
      <c r="C28" s="21" t="str" cm="1">
        <f t="array" ref="C28">IFERROR(_xlfn.UNIQUE(_xlfn._xlws.FILTER(Kopsavilkums!$C$10:$C$135,(B28=Kopsavilkums!$A$10:$A$135))),"")</f>
        <v/>
      </c>
      <c r="D28" s="79" t="str" cm="1">
        <f t="array" ref="D28">IFERROR(_xlfn._xlws.FILTER(Kopsavilkums!$D$10:$D$135,(C28=Kopsavilkums!$C$10:$C$135)*(D$7=Kopsavilkums!$U$10:$U$135)),"")</f>
        <v/>
      </c>
      <c r="E28" s="243"/>
      <c r="F28" s="251" t="str">
        <f t="shared" si="9"/>
        <v/>
      </c>
      <c r="G28" s="2"/>
      <c r="H28" s="13">
        <f t="shared" si="0"/>
        <v>18</v>
      </c>
      <c r="I28" s="21" t="str">
        <f t="shared" si="1"/>
        <v/>
      </c>
      <c r="J28" s="79" t="str" cm="1">
        <f t="array" ref="J28">IFERROR(_xlfn._xlws.FILTER(Kopsavilkums!$D$10:$D$135,(I28=Kopsavilkums!$C$10:$C$135)*(J$7=Kopsavilkums!$U$10:$U$135)),"")</f>
        <v/>
      </c>
      <c r="K28" s="243"/>
      <c r="L28" s="251" t="str">
        <f t="shared" si="10"/>
        <v/>
      </c>
      <c r="M28" s="2"/>
      <c r="N28" s="13">
        <f t="shared" si="2"/>
        <v>18</v>
      </c>
      <c r="O28" s="21" t="str">
        <f t="shared" si="3"/>
        <v/>
      </c>
      <c r="P28" s="79" t="str" cm="1">
        <f t="array" ref="P28">IFERROR(_xlfn._xlws.FILTER(Kopsavilkums!$D$10:$D$135,(O28=Kopsavilkums!$C$10:$C$135)*(P$7=Kopsavilkums!$U$10:$U$135)),"")</f>
        <v/>
      </c>
      <c r="Q28" s="243"/>
      <c r="R28" s="251" t="str">
        <f t="shared" si="11"/>
        <v/>
      </c>
      <c r="S28" s="2"/>
      <c r="T28" s="13">
        <f t="shared" si="4"/>
        <v>18</v>
      </c>
      <c r="U28" s="21" t="str">
        <f t="shared" si="5"/>
        <v/>
      </c>
      <c r="V28" s="79" t="str" cm="1">
        <f t="array" ref="V28">IFERROR(_xlfn._xlws.FILTER(Kopsavilkums!$D$10:$D$135,(U28=Kopsavilkums!$C$10:$C$135)*(V$7=Kopsavilkums!$U$10:$U$135)),"")</f>
        <v/>
      </c>
      <c r="W28" s="243"/>
      <c r="X28" s="251" t="str">
        <f t="shared" si="12"/>
        <v/>
      </c>
      <c r="Y28" s="2"/>
      <c r="Z28" s="13">
        <f t="shared" si="6"/>
        <v>18</v>
      </c>
      <c r="AA28" s="21" t="str">
        <f t="shared" si="7"/>
        <v/>
      </c>
      <c r="AB28" s="79" t="str" cm="1">
        <f t="array" ref="AB28">IFERROR(_xlfn._xlws.FILTER(Kopsavilkums!$D$10:$D$135,(AA28=Kopsavilkums!$C$10:$C$135)*(AB$7=Kopsavilkums!$U$10:$U$135)),"")</f>
        <v/>
      </c>
      <c r="AC28" s="243"/>
      <c r="AD28" s="251" t="str">
        <f t="shared" si="13"/>
        <v/>
      </c>
      <c r="AE28" s="2"/>
    </row>
    <row r="29" spans="1:31" ht="14" thickBot="1" x14ac:dyDescent="0.2">
      <c r="A29" s="13">
        <f t="shared" si="8"/>
        <v>1</v>
      </c>
      <c r="B29" s="15">
        <v>19</v>
      </c>
      <c r="C29" s="21" t="str" cm="1">
        <f t="array" ref="C29">IFERROR(_xlfn.UNIQUE(_xlfn._xlws.FILTER(Kopsavilkums!$C$10:$C$135,(B29=Kopsavilkums!$A$10:$A$135))),"")</f>
        <v/>
      </c>
      <c r="D29" s="79" t="str" cm="1">
        <f t="array" ref="D29">IFERROR(_xlfn._xlws.FILTER(Kopsavilkums!$D$10:$D$135,(C29=Kopsavilkums!$C$10:$C$135)*(D$7=Kopsavilkums!$U$10:$U$135)),"")</f>
        <v/>
      </c>
      <c r="E29" s="244"/>
      <c r="F29" s="251" t="str">
        <f t="shared" si="9"/>
        <v/>
      </c>
      <c r="G29" s="12"/>
      <c r="H29" s="13">
        <f t="shared" si="0"/>
        <v>19</v>
      </c>
      <c r="I29" s="21" t="str">
        <f t="shared" si="1"/>
        <v/>
      </c>
      <c r="J29" s="79" t="str" cm="1">
        <f t="array" ref="J29">IFERROR(_xlfn._xlws.FILTER(Kopsavilkums!$D$10:$D$135,(I29=Kopsavilkums!$C$10:$C$135)*(J$7=Kopsavilkums!$U$10:$U$135)),"")</f>
        <v/>
      </c>
      <c r="K29" s="244"/>
      <c r="L29" s="251" t="str">
        <f t="shared" si="10"/>
        <v/>
      </c>
      <c r="M29" s="12"/>
      <c r="N29" s="13">
        <f t="shared" si="2"/>
        <v>19</v>
      </c>
      <c r="O29" s="21" t="str">
        <f t="shared" si="3"/>
        <v/>
      </c>
      <c r="P29" s="79" t="str" cm="1">
        <f t="array" ref="P29">IFERROR(_xlfn._xlws.FILTER(Kopsavilkums!$D$10:$D$135,(O29=Kopsavilkums!$C$10:$C$135)*(P$7=Kopsavilkums!$U$10:$U$135)),"")</f>
        <v/>
      </c>
      <c r="Q29" s="244"/>
      <c r="R29" s="251" t="str">
        <f t="shared" si="11"/>
        <v/>
      </c>
      <c r="S29" s="12"/>
      <c r="T29" s="13">
        <f t="shared" si="4"/>
        <v>19</v>
      </c>
      <c r="U29" s="21" t="str">
        <f t="shared" si="5"/>
        <v/>
      </c>
      <c r="V29" s="79" t="str" cm="1">
        <f t="array" ref="V29">IFERROR(_xlfn._xlws.FILTER(Kopsavilkums!$D$10:$D$135,(U29=Kopsavilkums!$C$10:$C$135)*(V$7=Kopsavilkums!$U$10:$U$135)),"")</f>
        <v/>
      </c>
      <c r="W29" s="244"/>
      <c r="X29" s="251" t="str">
        <f t="shared" si="12"/>
        <v/>
      </c>
      <c r="Y29" s="12"/>
      <c r="Z29" s="13">
        <f t="shared" si="6"/>
        <v>19</v>
      </c>
      <c r="AA29" s="21" t="str">
        <f t="shared" si="7"/>
        <v/>
      </c>
      <c r="AB29" s="79" t="str" cm="1">
        <f t="array" ref="AB29">IFERROR(_xlfn._xlws.FILTER(Kopsavilkums!$D$10:$D$135,(AA29=Kopsavilkums!$C$10:$C$135)*(AB$7=Kopsavilkums!$U$10:$U$135)),"")</f>
        <v/>
      </c>
      <c r="AC29" s="244"/>
      <c r="AD29" s="251" t="str">
        <f t="shared" si="13"/>
        <v/>
      </c>
    </row>
    <row r="30" spans="1:31" x14ac:dyDescent="0.15">
      <c r="A30" s="28"/>
      <c r="B30" s="28"/>
      <c r="C30" s="40"/>
      <c r="D30" s="26"/>
      <c r="E30" s="41"/>
      <c r="F30" s="42"/>
      <c r="G30" s="12"/>
      <c r="H30" s="28"/>
      <c r="I30" s="25"/>
      <c r="J30" s="26"/>
      <c r="K30" s="41"/>
      <c r="L30" s="42"/>
      <c r="M30" s="12"/>
      <c r="N30" s="28"/>
      <c r="O30" s="25"/>
      <c r="P30" s="26"/>
      <c r="Q30" s="41"/>
      <c r="R30" s="42"/>
      <c r="S30" s="12"/>
      <c r="T30" s="28"/>
      <c r="U30" s="17"/>
      <c r="V30" s="12"/>
      <c r="W30" s="41"/>
      <c r="X30" s="42"/>
      <c r="Y30" s="12"/>
      <c r="Z30" s="28"/>
      <c r="AA30" s="111"/>
      <c r="AB30" s="12"/>
      <c r="AC30" s="41"/>
      <c r="AD30" s="42"/>
      <c r="AE30" s="12"/>
    </row>
    <row r="31" spans="1:31" x14ac:dyDescent="0.15">
      <c r="A31" s="28"/>
      <c r="B31" s="28"/>
      <c r="C31" s="40"/>
      <c r="D31" s="26"/>
      <c r="E31" s="41"/>
      <c r="F31" s="42"/>
      <c r="G31" s="12"/>
      <c r="H31" s="28"/>
      <c r="I31" s="25"/>
      <c r="J31" s="26"/>
      <c r="K31" s="41"/>
      <c r="L31" s="42"/>
      <c r="M31" s="12"/>
      <c r="N31" s="28"/>
      <c r="O31" s="25"/>
      <c r="P31" s="26"/>
      <c r="Q31" s="41"/>
      <c r="R31" s="42"/>
      <c r="S31" s="12"/>
      <c r="T31" s="28"/>
      <c r="U31" s="17"/>
      <c r="V31" s="12"/>
      <c r="W31" s="41"/>
      <c r="X31" s="42"/>
      <c r="Y31" s="12"/>
      <c r="Z31" s="28"/>
      <c r="AA31" s="17"/>
      <c r="AB31" s="12"/>
      <c r="AC31" s="41"/>
      <c r="AD31" s="42"/>
      <c r="AE31" s="12"/>
    </row>
    <row r="32" spans="1:31" x14ac:dyDescent="0.15">
      <c r="A32" s="28"/>
      <c r="B32" s="28"/>
      <c r="C32" s="113" t="str">
        <f>$C$7</f>
        <v>Sektors</v>
      </c>
      <c r="D32" s="110" t="str">
        <f>D7</f>
        <v>A</v>
      </c>
      <c r="E32" s="110"/>
      <c r="F32" s="5"/>
      <c r="G32" s="110"/>
      <c r="H32" s="110"/>
      <c r="I32" s="113" t="str">
        <f>$C$7</f>
        <v>Sektors</v>
      </c>
      <c r="J32" s="110" t="str">
        <f>J7</f>
        <v>B</v>
      </c>
      <c r="K32" s="110"/>
      <c r="L32" s="5"/>
      <c r="M32" s="110"/>
      <c r="N32" s="110"/>
      <c r="O32" s="113" t="str">
        <f>$C$7</f>
        <v>Sektors</v>
      </c>
      <c r="P32" s="110" t="str">
        <f>P7</f>
        <v>C</v>
      </c>
      <c r="Q32" s="110"/>
      <c r="R32" s="5"/>
      <c r="S32" s="110"/>
      <c r="T32" s="5"/>
      <c r="U32" s="113" t="str">
        <f>$C$7</f>
        <v>Sektors</v>
      </c>
      <c r="V32" s="110" t="str">
        <f>V7</f>
        <v>D</v>
      </c>
      <c r="W32" s="110"/>
      <c r="X32" s="5"/>
      <c r="Y32" s="110"/>
      <c r="Z32" s="5"/>
      <c r="AA32" s="113" t="str">
        <f>$C$7</f>
        <v>Sektors</v>
      </c>
      <c r="AB32" s="110" t="str">
        <f>AB7</f>
        <v>E</v>
      </c>
      <c r="AD32" s="5"/>
    </row>
    <row r="33" spans="1:31" x14ac:dyDescent="0.15">
      <c r="A33" s="28"/>
      <c r="B33" s="28"/>
      <c r="G33" s="12"/>
      <c r="M33" s="12"/>
    </row>
    <row r="34" spans="1:31" x14ac:dyDescent="0.15">
      <c r="A34" s="28"/>
      <c r="B34" s="28"/>
      <c r="C34" s="12"/>
      <c r="D34" s="115" t="s">
        <v>67</v>
      </c>
      <c r="E34" s="12"/>
      <c r="F34" s="12"/>
      <c r="G34" s="12"/>
      <c r="J34" s="115" t="s">
        <v>67</v>
      </c>
      <c r="L34" s="12"/>
      <c r="M34" s="12"/>
      <c r="P34" s="115" t="s">
        <v>67</v>
      </c>
      <c r="R34" s="12"/>
      <c r="U34" s="12"/>
      <c r="V34" s="115" t="s">
        <v>67</v>
      </c>
      <c r="X34" s="12"/>
      <c r="AA34" s="12"/>
      <c r="AB34" s="115" t="s">
        <v>67</v>
      </c>
      <c r="AD34" s="12"/>
    </row>
    <row r="35" spans="1:31" ht="14" thickBot="1" x14ac:dyDescent="0.2">
      <c r="A35" s="19" t="s">
        <v>89</v>
      </c>
      <c r="B35" s="19" t="s">
        <v>2</v>
      </c>
      <c r="C35" s="19" t="s">
        <v>3</v>
      </c>
      <c r="D35" s="19" t="s">
        <v>66</v>
      </c>
      <c r="E35" s="241" t="s">
        <v>11</v>
      </c>
      <c r="F35" s="19" t="s">
        <v>12</v>
      </c>
      <c r="G35" s="6"/>
      <c r="H35" s="19" t="s">
        <v>2</v>
      </c>
      <c r="I35" s="19" t="s">
        <v>3</v>
      </c>
      <c r="J35" s="19" t="s">
        <v>66</v>
      </c>
      <c r="K35" s="241" t="s">
        <v>11</v>
      </c>
      <c r="L35" s="19" t="s">
        <v>12</v>
      </c>
      <c r="M35" s="6"/>
      <c r="N35" s="19" t="s">
        <v>2</v>
      </c>
      <c r="O35" s="19" t="s">
        <v>3</v>
      </c>
      <c r="P35" s="19" t="s">
        <v>66</v>
      </c>
      <c r="Q35" s="241" t="s">
        <v>11</v>
      </c>
      <c r="R35" s="19" t="s">
        <v>12</v>
      </c>
      <c r="S35" s="6"/>
      <c r="T35" s="19" t="s">
        <v>2</v>
      </c>
      <c r="U35" s="19" t="s">
        <v>3</v>
      </c>
      <c r="V35" s="19" t="s">
        <v>66</v>
      </c>
      <c r="W35" s="241" t="s">
        <v>11</v>
      </c>
      <c r="X35" s="19" t="s">
        <v>12</v>
      </c>
      <c r="Y35" s="6"/>
      <c r="Z35" s="19" t="s">
        <v>2</v>
      </c>
      <c r="AA35" s="19" t="s">
        <v>3</v>
      </c>
      <c r="AB35" s="19" t="s">
        <v>66</v>
      </c>
      <c r="AC35" s="241" t="s">
        <v>11</v>
      </c>
      <c r="AD35" s="19" t="s">
        <v>12</v>
      </c>
      <c r="AE35" s="6"/>
    </row>
    <row r="36" spans="1:31" x14ac:dyDescent="0.15">
      <c r="A36" s="13">
        <v>2</v>
      </c>
      <c r="B36" s="13">
        <f>B11</f>
        <v>1</v>
      </c>
      <c r="C36" s="21" t="str">
        <f>C11</f>
        <v>OK cope sport/ Groundbaits</v>
      </c>
      <c r="D36" s="79" t="str" cm="1">
        <f t="array" ref="D36">IFERROR(_xlfn._xlws.FILTER(Kopsavilkums!$D$10:$D$135,(C36=Kopsavilkums!$C$10:$C$135)*(D$7=Kopsavilkums!$X$10:$X$135)),"")</f>
        <v/>
      </c>
      <c r="E36" s="242"/>
      <c r="F36" s="251" t="str">
        <f>IF(E36="","",IF(E36="N",COUNTIFS(E$36:E$54,"&gt;=0")+2,IF(E36&gt;=0,_xlfn.RANK.EQ(E36,E$36:E$54,0)+(COUNTIFS(E$36:E$54,E36)-1)/2)))</f>
        <v/>
      </c>
      <c r="G36" s="2"/>
      <c r="H36" s="13">
        <f>$B36</f>
        <v>1</v>
      </c>
      <c r="I36" s="21" t="str">
        <f>$C36</f>
        <v>OK cope sport/ Groundbaits</v>
      </c>
      <c r="J36" s="79" t="str" cm="1">
        <f t="array" ref="J36">IFERROR(_xlfn._xlws.FILTER(Kopsavilkums!$D$10:$D$135,(I36=Kopsavilkums!$C$10:$C$135)*(J$7=Kopsavilkums!$X$10:$X$135)),"")</f>
        <v/>
      </c>
      <c r="K36" s="242"/>
      <c r="L36" s="251" t="str">
        <f>IF(K36="","",IF(K36="N",COUNTIFS(K$36:K$54,"&gt;=0")+2,IF(K36&gt;=0,_xlfn.RANK.EQ(K36,K$36:K$54,0)+(COUNTIFS(K$36:K$54,K36)-1)/2)))</f>
        <v/>
      </c>
      <c r="M36" s="2"/>
      <c r="N36" s="13">
        <f>$B36</f>
        <v>1</v>
      </c>
      <c r="O36" s="21" t="str">
        <f>$C36</f>
        <v>OK cope sport/ Groundbaits</v>
      </c>
      <c r="P36" s="79" t="str" cm="1">
        <f t="array" ref="P36">IFERROR(_xlfn._xlws.FILTER(Kopsavilkums!$D$10:$D$135,(O36=Kopsavilkums!$C$10:$C$135)*(P$7=Kopsavilkums!$X$10:$X$135)),"")</f>
        <v/>
      </c>
      <c r="Q36" s="242"/>
      <c r="R36" s="251" t="str">
        <f>IF(Q36="","",IF(Q36="N",COUNTIFS(Q$36:Q$54,"&gt;=0")+2,IF(Q36&gt;=0,_xlfn.RANK.EQ(Q36,Q$36:Q$54,0)+(COUNTIFS(Q$36:Q$54,Q36)-1)/2)))</f>
        <v/>
      </c>
      <c r="S36" s="2"/>
      <c r="T36" s="13">
        <f>$B36</f>
        <v>1</v>
      </c>
      <c r="U36" s="21" t="str">
        <f>$C36</f>
        <v>OK cope sport/ Groundbaits</v>
      </c>
      <c r="V36" s="79" t="str" cm="1">
        <f t="array" ref="V36">IFERROR(_xlfn._xlws.FILTER(Kopsavilkums!$D$10:$D$135,(U36=Kopsavilkums!$C$10:$C$135)*(V$7=Kopsavilkums!$X$10:$X$135)),"")</f>
        <v/>
      </c>
      <c r="W36" s="242"/>
      <c r="X36" s="251" t="str">
        <f>IF(W36="","",IF(W36="N",COUNTIFS(W$36:W$54,"&gt;=0")+2,IF(W36&gt;=0,_xlfn.RANK.EQ(W36,W$36:W$54,0)+(COUNTIFS(W$36:W$54,W36)-1)/2)))</f>
        <v/>
      </c>
      <c r="Y36" s="2"/>
      <c r="Z36" s="13">
        <f>$B36</f>
        <v>1</v>
      </c>
      <c r="AA36" s="21" t="str">
        <f>$C36</f>
        <v>OK cope sport/ Groundbaits</v>
      </c>
      <c r="AB36" s="79" t="str" cm="1">
        <f t="array" ref="AB36">IFERROR(_xlfn._xlws.FILTER(Kopsavilkums!$D$10:$D$135,(AA36=Kopsavilkums!$C$10:$C$135)*(AB$7=Kopsavilkums!$X$10:$X$135)),"")</f>
        <v/>
      </c>
      <c r="AC36" s="242"/>
      <c r="AD36" s="251" t="str">
        <f>IF(AC36="","",IF(AC36="N",COUNTIFS(AC$36:AC$54,"&gt;=0")+2,IF(AC36&gt;=0,_xlfn.RANK.EQ(AC36,AC$36:AC$54,0)+(COUNTIFS(AC$36:AC$54,AC36)-1)/2)))</f>
        <v/>
      </c>
      <c r="AE36" s="2"/>
    </row>
    <row r="37" spans="1:31" x14ac:dyDescent="0.15">
      <c r="A37" s="13">
        <f>A36</f>
        <v>2</v>
      </c>
      <c r="B37" s="13">
        <f t="shared" ref="B37:C52" si="14">B12</f>
        <v>2</v>
      </c>
      <c r="C37" s="21" t="str">
        <f t="shared" si="14"/>
        <v>Mēs Zivīm</v>
      </c>
      <c r="D37" s="79" t="str" cm="1">
        <f t="array" ref="D37">IFERROR(_xlfn._xlws.FILTER(Kopsavilkums!$D$10:$D$135,(C37=Kopsavilkums!$C$10:$C$135)*(D$7=Kopsavilkums!$X$10:$X$135)),"")</f>
        <v/>
      </c>
      <c r="E37" s="243"/>
      <c r="F37" s="251" t="str">
        <f t="shared" ref="F37:F53" si="15">IF(E37="","",IF(E37="N",COUNTIFS(E$36:E$54,"&gt;=0")+2,IF(E37&gt;=0,_xlfn.RANK.EQ(E37,E$36:E$54,0)+(COUNTIFS(E$36:E$54,E37)-1)/2)))</f>
        <v/>
      </c>
      <c r="G37" s="2"/>
      <c r="H37" s="13">
        <f t="shared" ref="H37:H54" si="16">$B37</f>
        <v>2</v>
      </c>
      <c r="I37" s="21" t="str">
        <f t="shared" ref="I37:I54" si="17">$C37</f>
        <v>Mēs Zivīm</v>
      </c>
      <c r="J37" s="79" t="str" cm="1">
        <f t="array" ref="J37">IFERROR(_xlfn._xlws.FILTER(Kopsavilkums!$D$10:$D$135,(I37=Kopsavilkums!$C$10:$C$135)*(J$7=Kopsavilkums!$X$10:$X$135)),"")</f>
        <v/>
      </c>
      <c r="K37" s="243"/>
      <c r="L37" s="251" t="str">
        <f t="shared" ref="L37:L53" si="18">IF(K37="","",IF(K37="N",COUNTIFS(K$36:K$54,"&gt;=0")+2,IF(K37&gt;=0,_xlfn.RANK.EQ(K37,K$36:K$54,0)+(COUNTIFS(K$36:K$54,K37)-1)/2)))</f>
        <v/>
      </c>
      <c r="M37" s="2"/>
      <c r="N37" s="13">
        <f t="shared" ref="N37:N54" si="19">$B37</f>
        <v>2</v>
      </c>
      <c r="O37" s="21" t="str">
        <f>$C37</f>
        <v>Mēs Zivīm</v>
      </c>
      <c r="P37" s="79" t="str" cm="1">
        <f t="array" ref="P37">IFERROR(_xlfn._xlws.FILTER(Kopsavilkums!$D$10:$D$135,(O37=Kopsavilkums!$C$10:$C$135)*(P$7=Kopsavilkums!$X$10:$X$135)),"")</f>
        <v/>
      </c>
      <c r="Q37" s="243"/>
      <c r="R37" s="251" t="str">
        <f t="shared" ref="R37:R53" si="20">IF(Q37="","",IF(Q37="N",COUNTIFS(Q$36:Q$54,"&gt;=0")+2,IF(Q37&gt;=0,_xlfn.RANK.EQ(Q37,Q$36:Q$54,0)+(COUNTIFS(Q$36:Q$54,Q37)-1)/2)))</f>
        <v/>
      </c>
      <c r="S37" s="2"/>
      <c r="T37" s="13">
        <f t="shared" ref="T37:T54" si="21">$B37</f>
        <v>2</v>
      </c>
      <c r="U37" s="21" t="str">
        <f t="shared" ref="U37:U54" si="22">$C37</f>
        <v>Mēs Zivīm</v>
      </c>
      <c r="V37" s="79" t="str" cm="1">
        <f t="array" ref="V37">IFERROR(_xlfn._xlws.FILTER(Kopsavilkums!$D$10:$D$135,(U37=Kopsavilkums!$C$10:$C$135)*(V$7=Kopsavilkums!$X$10:$X$135)),"")</f>
        <v/>
      </c>
      <c r="W37" s="243"/>
      <c r="X37" s="251" t="str">
        <f t="shared" ref="X37:X53" si="23">IF(W37="","",IF(W37="N",COUNTIFS(W$36:W$54,"&gt;=0")+2,IF(W37&gt;=0,_xlfn.RANK.EQ(W37,W$36:W$54,0)+(COUNTIFS(W$36:W$54,W37)-1)/2)))</f>
        <v/>
      </c>
      <c r="Y37" s="2"/>
      <c r="Z37" s="13">
        <f t="shared" ref="Z37:Z54" si="24">$B37</f>
        <v>2</v>
      </c>
      <c r="AA37" s="21" t="str">
        <f t="shared" ref="AA37:AA54" si="25">$C37</f>
        <v>Mēs Zivīm</v>
      </c>
      <c r="AB37" s="79" t="str" cm="1">
        <f t="array" ref="AB37">IFERROR(_xlfn._xlws.FILTER(Kopsavilkums!$D$10:$D$135,(AA37=Kopsavilkums!$C$10:$C$135)*(AB$7=Kopsavilkums!$X$10:$X$135)),"")</f>
        <v/>
      </c>
      <c r="AC37" s="243"/>
      <c r="AD37" s="251" t="str">
        <f t="shared" ref="AD37:AD53" si="26">IF(AC37="","",IF(AC37="N",COUNTIFS(AC$36:AC$54,"&gt;=0")+2,IF(AC37&gt;=0,_xlfn.RANK.EQ(AC37,AC$36:AC$54,0)+(COUNTIFS(AC$36:AC$54,AC37)-1)/2)))</f>
        <v/>
      </c>
      <c r="AE37" s="2"/>
    </row>
    <row r="38" spans="1:31" x14ac:dyDescent="0.15">
      <c r="A38" s="13">
        <f t="shared" ref="A38:A54" si="27">A37</f>
        <v>2</v>
      </c>
      <c r="B38" s="13">
        <f t="shared" si="14"/>
        <v>3</v>
      </c>
      <c r="C38" s="21" t="str">
        <f t="shared" si="14"/>
        <v>Makšķerlietas.lv/Ziemeļnieki</v>
      </c>
      <c r="D38" s="79" t="str" cm="1">
        <f t="array" ref="D38">IFERROR(_xlfn._xlws.FILTER(Kopsavilkums!$D$10:$D$135,(C38=Kopsavilkums!$C$10:$C$135)*(D$7=Kopsavilkums!$X$10:$X$135)),"")</f>
        <v/>
      </c>
      <c r="E38" s="243"/>
      <c r="F38" s="251" t="str">
        <f t="shared" si="15"/>
        <v/>
      </c>
      <c r="G38" s="2"/>
      <c r="H38" s="13">
        <f t="shared" si="16"/>
        <v>3</v>
      </c>
      <c r="I38" s="21" t="str">
        <f t="shared" si="17"/>
        <v>Makšķerlietas.lv/Ziemeļnieki</v>
      </c>
      <c r="J38" s="79" t="str" cm="1">
        <f t="array" ref="J38">IFERROR(_xlfn._xlws.FILTER(Kopsavilkums!$D$10:$D$135,(I38=Kopsavilkums!$C$10:$C$135)*(J$7=Kopsavilkums!$X$10:$X$135)),"")</f>
        <v/>
      </c>
      <c r="K38" s="243"/>
      <c r="L38" s="251" t="str">
        <f t="shared" si="18"/>
        <v/>
      </c>
      <c r="M38" s="2"/>
      <c r="N38" s="13">
        <f t="shared" si="19"/>
        <v>3</v>
      </c>
      <c r="O38" s="21" t="str">
        <f>$C38</f>
        <v>Makšķerlietas.lv/Ziemeļnieki</v>
      </c>
      <c r="P38" s="79" t="str" cm="1">
        <f t="array" ref="P38">IFERROR(_xlfn._xlws.FILTER(Kopsavilkums!$D$10:$D$135,(O38=Kopsavilkums!$C$10:$C$135)*(P$7=Kopsavilkums!$X$10:$X$135)),"")</f>
        <v/>
      </c>
      <c r="Q38" s="243"/>
      <c r="R38" s="251" t="str">
        <f t="shared" si="20"/>
        <v/>
      </c>
      <c r="S38" s="2"/>
      <c r="T38" s="13">
        <f t="shared" si="21"/>
        <v>3</v>
      </c>
      <c r="U38" s="21" t="str">
        <f t="shared" si="22"/>
        <v>Makšķerlietas.lv/Ziemeļnieki</v>
      </c>
      <c r="V38" s="79" t="str" cm="1">
        <f t="array" ref="V38">IFERROR(_xlfn._xlws.FILTER(Kopsavilkums!$D$10:$D$135,(U38=Kopsavilkums!$C$10:$C$135)*(V$7=Kopsavilkums!$X$10:$X$135)),"")</f>
        <v/>
      </c>
      <c r="W38" s="243"/>
      <c r="X38" s="251" t="str">
        <f t="shared" si="23"/>
        <v/>
      </c>
      <c r="Y38" s="2"/>
      <c r="Z38" s="13">
        <f t="shared" si="24"/>
        <v>3</v>
      </c>
      <c r="AA38" s="21" t="str">
        <f t="shared" si="25"/>
        <v>Makšķerlietas.lv/Ziemeļnieki</v>
      </c>
      <c r="AB38" s="79" t="str" cm="1">
        <f t="array" ref="AB38">IFERROR(_xlfn._xlws.FILTER(Kopsavilkums!$D$10:$D$135,(AA38=Kopsavilkums!$C$10:$C$135)*(AB$7=Kopsavilkums!$X$10:$X$135)),"")</f>
        <v/>
      </c>
      <c r="AC38" s="243"/>
      <c r="AD38" s="251" t="str">
        <f t="shared" si="26"/>
        <v/>
      </c>
      <c r="AE38" s="2"/>
    </row>
    <row r="39" spans="1:31" x14ac:dyDescent="0.15">
      <c r="A39" s="13">
        <f t="shared" si="27"/>
        <v>2</v>
      </c>
      <c r="B39" s="13">
        <f t="shared" si="14"/>
        <v>4</v>
      </c>
      <c r="C39" s="21" t="str">
        <f t="shared" si="14"/>
        <v>C.Albula1/Alūksne</v>
      </c>
      <c r="D39" s="79" t="str" cm="1">
        <f t="array" ref="D39">IFERROR(_xlfn._xlws.FILTER(Kopsavilkums!$D$10:$D$135,(C39=Kopsavilkums!$C$10:$C$135)*(D$7=Kopsavilkums!$X$10:$X$135)),"")</f>
        <v/>
      </c>
      <c r="E39" s="243"/>
      <c r="F39" s="251" t="str">
        <f t="shared" si="15"/>
        <v/>
      </c>
      <c r="G39" s="2"/>
      <c r="H39" s="13">
        <f t="shared" si="16"/>
        <v>4</v>
      </c>
      <c r="I39" s="21" t="str">
        <f t="shared" si="17"/>
        <v>C.Albula1/Alūksne</v>
      </c>
      <c r="J39" s="79" t="str" cm="1">
        <f t="array" ref="J39">IFERROR(_xlfn._xlws.FILTER(Kopsavilkums!$D$10:$D$135,(I39=Kopsavilkums!$C$10:$C$135)*(J$7=Kopsavilkums!$X$10:$X$135)),"")</f>
        <v/>
      </c>
      <c r="K39" s="243"/>
      <c r="L39" s="251" t="str">
        <f t="shared" si="18"/>
        <v/>
      </c>
      <c r="M39" s="2"/>
      <c r="N39" s="13">
        <f t="shared" si="19"/>
        <v>4</v>
      </c>
      <c r="O39" s="21" t="str">
        <f>$C39</f>
        <v>C.Albula1/Alūksne</v>
      </c>
      <c r="P39" s="79" t="str" cm="1">
        <f t="array" ref="P39">IFERROR(_xlfn._xlws.FILTER(Kopsavilkums!$D$10:$D$135,(O39=Kopsavilkums!$C$10:$C$135)*(P$7=Kopsavilkums!$X$10:$X$135)),"")</f>
        <v/>
      </c>
      <c r="Q39" s="243"/>
      <c r="R39" s="251" t="str">
        <f t="shared" si="20"/>
        <v/>
      </c>
      <c r="S39" s="2"/>
      <c r="T39" s="13">
        <f t="shared" si="21"/>
        <v>4</v>
      </c>
      <c r="U39" s="21" t="str">
        <f t="shared" si="22"/>
        <v>C.Albula1/Alūksne</v>
      </c>
      <c r="V39" s="79" t="str" cm="1">
        <f t="array" ref="V39">IFERROR(_xlfn._xlws.FILTER(Kopsavilkums!$D$10:$D$135,(U39=Kopsavilkums!$C$10:$C$135)*(V$7=Kopsavilkums!$X$10:$X$135)),"")</f>
        <v/>
      </c>
      <c r="W39" s="243"/>
      <c r="X39" s="251" t="str">
        <f t="shared" si="23"/>
        <v/>
      </c>
      <c r="Y39" s="2"/>
      <c r="Z39" s="13">
        <f t="shared" si="24"/>
        <v>4</v>
      </c>
      <c r="AA39" s="21" t="str">
        <f t="shared" si="25"/>
        <v>C.Albula1/Alūksne</v>
      </c>
      <c r="AB39" s="79" t="str" cm="1">
        <f t="array" ref="AB39">IFERROR(_xlfn._xlws.FILTER(Kopsavilkums!$D$10:$D$135,(AA39=Kopsavilkums!$C$10:$C$135)*(AB$7=Kopsavilkums!$X$10:$X$135)),"")</f>
        <v/>
      </c>
      <c r="AC39" s="243"/>
      <c r="AD39" s="251" t="str">
        <f t="shared" si="26"/>
        <v/>
      </c>
      <c r="AE39" s="2"/>
    </row>
    <row r="40" spans="1:31" x14ac:dyDescent="0.15">
      <c r="A40" s="13">
        <f t="shared" si="27"/>
        <v>2</v>
      </c>
      <c r="B40" s="13">
        <f t="shared" si="14"/>
        <v>5</v>
      </c>
      <c r="C40" s="21" t="str">
        <f t="shared" si="14"/>
        <v>NGT Jēkabpils</v>
      </c>
      <c r="D40" s="79" t="str" cm="1">
        <f t="array" ref="D40">IFERROR(_xlfn._xlws.FILTER(Kopsavilkums!$D$10:$D$135,(C40=Kopsavilkums!$C$10:$C$135)*(D$7=Kopsavilkums!$X$10:$X$135)),"")</f>
        <v/>
      </c>
      <c r="E40" s="243"/>
      <c r="F40" s="251" t="str">
        <f t="shared" si="15"/>
        <v/>
      </c>
      <c r="G40" s="37"/>
      <c r="H40" s="13">
        <f t="shared" si="16"/>
        <v>5</v>
      </c>
      <c r="I40" s="21" t="str">
        <f t="shared" si="17"/>
        <v>NGT Jēkabpils</v>
      </c>
      <c r="J40" s="79" t="str" cm="1">
        <f t="array" ref="J40">IFERROR(_xlfn._xlws.FILTER(Kopsavilkums!$D$10:$D$135,(I40=Kopsavilkums!$C$10:$C$135)*(J$7=Kopsavilkums!$X$10:$X$135)),"")</f>
        <v/>
      </c>
      <c r="K40" s="243"/>
      <c r="L40" s="251" t="str">
        <f t="shared" si="18"/>
        <v/>
      </c>
      <c r="M40" s="2"/>
      <c r="N40" s="13">
        <f t="shared" si="19"/>
        <v>5</v>
      </c>
      <c r="O40" s="21" t="str">
        <f>$C40</f>
        <v>NGT Jēkabpils</v>
      </c>
      <c r="P40" s="79" t="str" cm="1">
        <f t="array" ref="P40">IFERROR(_xlfn._xlws.FILTER(Kopsavilkums!$D$10:$D$135,(O40=Kopsavilkums!$C$10:$C$135)*(P$7=Kopsavilkums!$X$10:$X$135)),"")</f>
        <v/>
      </c>
      <c r="Q40" s="243"/>
      <c r="R40" s="251" t="str">
        <f t="shared" si="20"/>
        <v/>
      </c>
      <c r="S40" s="37"/>
      <c r="T40" s="13">
        <f t="shared" si="21"/>
        <v>5</v>
      </c>
      <c r="U40" s="21" t="str">
        <f t="shared" si="22"/>
        <v>NGT Jēkabpils</v>
      </c>
      <c r="V40" s="79" t="str" cm="1">
        <f t="array" ref="V40">IFERROR(_xlfn._xlws.FILTER(Kopsavilkums!$D$10:$D$135,(U40=Kopsavilkums!$C$10:$C$135)*(V$7=Kopsavilkums!$X$10:$X$135)),"")</f>
        <v/>
      </c>
      <c r="W40" s="243"/>
      <c r="X40" s="251" t="str">
        <f t="shared" si="23"/>
        <v/>
      </c>
      <c r="Y40" s="2"/>
      <c r="Z40" s="13">
        <f t="shared" si="24"/>
        <v>5</v>
      </c>
      <c r="AA40" s="21" t="str">
        <f t="shared" si="25"/>
        <v>NGT Jēkabpils</v>
      </c>
      <c r="AB40" s="79" t="str" cm="1">
        <f t="array" ref="AB40">IFERROR(_xlfn._xlws.FILTER(Kopsavilkums!$D$10:$D$135,(AA40=Kopsavilkums!$C$10:$C$135)*(AB$7=Kopsavilkums!$X$10:$X$135)),"")</f>
        <v/>
      </c>
      <c r="AC40" s="243"/>
      <c r="AD40" s="251" t="str">
        <f t="shared" si="26"/>
        <v/>
      </c>
      <c r="AE40" s="37"/>
    </row>
    <row r="41" spans="1:31" x14ac:dyDescent="0.15">
      <c r="A41" s="13">
        <f t="shared" si="27"/>
        <v>2</v>
      </c>
      <c r="B41" s="13">
        <f t="shared" si="14"/>
        <v>6</v>
      </c>
      <c r="C41" s="21" t="str">
        <f t="shared" si="14"/>
        <v>C.Albula2/Alūksne</v>
      </c>
      <c r="D41" s="79" t="str" cm="1">
        <f t="array" ref="D41">IFERROR(_xlfn._xlws.FILTER(Kopsavilkums!$D$10:$D$135,(C41=Kopsavilkums!$C$10:$C$135)*(D$7=Kopsavilkums!$X$10:$X$135)),"")</f>
        <v/>
      </c>
      <c r="E41" s="243"/>
      <c r="F41" s="251" t="str">
        <f t="shared" si="15"/>
        <v/>
      </c>
      <c r="G41" s="2"/>
      <c r="H41" s="13">
        <f t="shared" si="16"/>
        <v>6</v>
      </c>
      <c r="I41" s="21" t="str">
        <f t="shared" si="17"/>
        <v>C.Albula2/Alūksne</v>
      </c>
      <c r="J41" s="79" t="str" cm="1">
        <f t="array" ref="J41">IFERROR(_xlfn._xlws.FILTER(Kopsavilkums!$D$10:$D$135,(I41=Kopsavilkums!$C$10:$C$135)*(J$7=Kopsavilkums!$X$10:$X$135)),"")</f>
        <v/>
      </c>
      <c r="K41" s="243"/>
      <c r="L41" s="251" t="str">
        <f t="shared" si="18"/>
        <v/>
      </c>
      <c r="M41" s="2"/>
      <c r="N41" s="13">
        <f t="shared" si="19"/>
        <v>6</v>
      </c>
      <c r="O41" s="21" t="str">
        <f t="shared" ref="O41:O54" si="28">$C41</f>
        <v>C.Albula2/Alūksne</v>
      </c>
      <c r="P41" s="79" t="str" cm="1">
        <f t="array" ref="P41">IFERROR(_xlfn._xlws.FILTER(Kopsavilkums!$D$10:$D$135,(O41=Kopsavilkums!$C$10:$C$135)*(P$7=Kopsavilkums!$X$10:$X$135)),"")</f>
        <v/>
      </c>
      <c r="Q41" s="243"/>
      <c r="R41" s="251" t="str">
        <f t="shared" si="20"/>
        <v/>
      </c>
      <c r="S41" s="2"/>
      <c r="T41" s="13">
        <f t="shared" si="21"/>
        <v>6</v>
      </c>
      <c r="U41" s="21" t="str">
        <f t="shared" si="22"/>
        <v>C.Albula2/Alūksne</v>
      </c>
      <c r="V41" s="79" t="str" cm="1">
        <f t="array" ref="V41">IFERROR(_xlfn._xlws.FILTER(Kopsavilkums!$D$10:$D$135,(U41=Kopsavilkums!$C$10:$C$135)*(V$7=Kopsavilkums!$X$10:$X$135)),"")</f>
        <v/>
      </c>
      <c r="W41" s="243"/>
      <c r="X41" s="251" t="str">
        <f t="shared" si="23"/>
        <v/>
      </c>
      <c r="Y41" s="2"/>
      <c r="Z41" s="13">
        <f t="shared" si="24"/>
        <v>6</v>
      </c>
      <c r="AA41" s="21" t="str">
        <f t="shared" si="25"/>
        <v>C.Albula2/Alūksne</v>
      </c>
      <c r="AB41" s="79" t="str" cm="1">
        <f t="array" ref="AB41">IFERROR(_xlfn._xlws.FILTER(Kopsavilkums!$D$10:$D$135,(AA41=Kopsavilkums!$C$10:$C$135)*(AB$7=Kopsavilkums!$X$10:$X$135)),"")</f>
        <v/>
      </c>
      <c r="AC41" s="243"/>
      <c r="AD41" s="251" t="str">
        <f t="shared" si="26"/>
        <v/>
      </c>
      <c r="AE41" s="2"/>
    </row>
    <row r="42" spans="1:31" x14ac:dyDescent="0.15">
      <c r="A42" s="13">
        <f t="shared" si="27"/>
        <v>2</v>
      </c>
      <c r="B42" s="13">
        <f t="shared" si="14"/>
        <v>7</v>
      </c>
      <c r="C42" s="21" t="str">
        <f t="shared" si="14"/>
        <v>LIARPS</v>
      </c>
      <c r="D42" s="79" t="str" cm="1">
        <f t="array" ref="D42">IFERROR(_xlfn._xlws.FILTER(Kopsavilkums!$D$10:$D$135,(C42=Kopsavilkums!$C$10:$C$135)*(D$7=Kopsavilkums!$X$10:$X$135)),"")</f>
        <v/>
      </c>
      <c r="E42" s="243"/>
      <c r="F42" s="251" t="str">
        <f t="shared" si="15"/>
        <v/>
      </c>
      <c r="G42" s="2"/>
      <c r="H42" s="13">
        <f t="shared" si="16"/>
        <v>7</v>
      </c>
      <c r="I42" s="21" t="str">
        <f t="shared" si="17"/>
        <v>LIARPS</v>
      </c>
      <c r="J42" s="79" t="str" cm="1">
        <f t="array" ref="J42">IFERROR(_xlfn._xlws.FILTER(Kopsavilkums!$D$10:$D$135,(I42=Kopsavilkums!$C$10:$C$135)*(J$7=Kopsavilkums!$X$10:$X$135)),"")</f>
        <v/>
      </c>
      <c r="K42" s="243"/>
      <c r="L42" s="251" t="str">
        <f t="shared" si="18"/>
        <v/>
      </c>
      <c r="M42" s="2"/>
      <c r="N42" s="13">
        <f t="shared" si="19"/>
        <v>7</v>
      </c>
      <c r="O42" s="21" t="str">
        <f t="shared" si="28"/>
        <v>LIARPS</v>
      </c>
      <c r="P42" s="79" t="str" cm="1">
        <f t="array" ref="P42">IFERROR(_xlfn._xlws.FILTER(Kopsavilkums!$D$10:$D$135,(O42=Kopsavilkums!$C$10:$C$135)*(P$7=Kopsavilkums!$X$10:$X$135)),"")</f>
        <v/>
      </c>
      <c r="Q42" s="243"/>
      <c r="R42" s="251" t="str">
        <f t="shared" si="20"/>
        <v/>
      </c>
      <c r="S42" s="2"/>
      <c r="T42" s="13">
        <f t="shared" si="21"/>
        <v>7</v>
      </c>
      <c r="U42" s="21" t="str">
        <f t="shared" si="22"/>
        <v>LIARPS</v>
      </c>
      <c r="V42" s="79" t="str" cm="1">
        <f t="array" ref="V42">IFERROR(_xlfn._xlws.FILTER(Kopsavilkums!$D$10:$D$135,(U42=Kopsavilkums!$C$10:$C$135)*(V$7=Kopsavilkums!$X$10:$X$135)),"")</f>
        <v/>
      </c>
      <c r="W42" s="243"/>
      <c r="X42" s="251" t="str">
        <f t="shared" si="23"/>
        <v/>
      </c>
      <c r="Y42" s="2"/>
      <c r="Z42" s="13">
        <f t="shared" si="24"/>
        <v>7</v>
      </c>
      <c r="AA42" s="21" t="str">
        <f t="shared" si="25"/>
        <v>LIARPS</v>
      </c>
      <c r="AB42" s="79" t="str" cm="1">
        <f t="array" ref="AB42">IFERROR(_xlfn._xlws.FILTER(Kopsavilkums!$D$10:$D$135,(AA42=Kopsavilkums!$C$10:$C$135)*(AB$7=Kopsavilkums!$X$10:$X$135)),"")</f>
        <v/>
      </c>
      <c r="AC42" s="243"/>
      <c r="AD42" s="251" t="str">
        <f t="shared" si="26"/>
        <v/>
      </c>
      <c r="AE42" s="2"/>
    </row>
    <row r="43" spans="1:31" x14ac:dyDescent="0.15">
      <c r="A43" s="13">
        <f t="shared" si="27"/>
        <v>2</v>
      </c>
      <c r="B43" s="13">
        <f t="shared" si="14"/>
        <v>8</v>
      </c>
      <c r="C43" s="21" t="str">
        <f t="shared" si="14"/>
        <v>CMS</v>
      </c>
      <c r="D43" s="79" t="str" cm="1">
        <f t="array" ref="D43">IFERROR(_xlfn._xlws.FILTER(Kopsavilkums!$D$10:$D$135,(C43=Kopsavilkums!$C$10:$C$135)*(D$7=Kopsavilkums!$X$10:$X$135)),"")</f>
        <v/>
      </c>
      <c r="E43" s="243"/>
      <c r="F43" s="251" t="str">
        <f t="shared" si="15"/>
        <v/>
      </c>
      <c r="G43" s="2"/>
      <c r="H43" s="13">
        <f t="shared" si="16"/>
        <v>8</v>
      </c>
      <c r="I43" s="21" t="str">
        <f t="shared" si="17"/>
        <v>CMS</v>
      </c>
      <c r="J43" s="79" t="str" cm="1">
        <f t="array" ref="J43">IFERROR(_xlfn._xlws.FILTER(Kopsavilkums!$D$10:$D$135,(I43=Kopsavilkums!$C$10:$C$135)*(J$7=Kopsavilkums!$X$10:$X$135)),"")</f>
        <v/>
      </c>
      <c r="K43" s="243"/>
      <c r="L43" s="251" t="str">
        <f t="shared" si="18"/>
        <v/>
      </c>
      <c r="M43" s="2"/>
      <c r="N43" s="13">
        <f t="shared" si="19"/>
        <v>8</v>
      </c>
      <c r="O43" s="21" t="str">
        <f t="shared" si="28"/>
        <v>CMS</v>
      </c>
      <c r="P43" s="79" t="str" cm="1">
        <f t="array" ref="P43">IFERROR(_xlfn._xlws.FILTER(Kopsavilkums!$D$10:$D$135,(O43=Kopsavilkums!$C$10:$C$135)*(P$7=Kopsavilkums!$X$10:$X$135)),"")</f>
        <v/>
      </c>
      <c r="Q43" s="243"/>
      <c r="R43" s="251" t="str">
        <f t="shared" si="20"/>
        <v/>
      </c>
      <c r="S43" s="2"/>
      <c r="T43" s="13">
        <f t="shared" si="21"/>
        <v>8</v>
      </c>
      <c r="U43" s="21" t="str">
        <f t="shared" si="22"/>
        <v>CMS</v>
      </c>
      <c r="V43" s="79" t="str" cm="1">
        <f t="array" ref="V43">IFERROR(_xlfn._xlws.FILTER(Kopsavilkums!$D$10:$D$135,(U43=Kopsavilkums!$C$10:$C$135)*(V$7=Kopsavilkums!$X$10:$X$135)),"")</f>
        <v/>
      </c>
      <c r="W43" s="243"/>
      <c r="X43" s="251" t="str">
        <f t="shared" si="23"/>
        <v/>
      </c>
      <c r="Y43" s="2"/>
      <c r="Z43" s="13">
        <f t="shared" si="24"/>
        <v>8</v>
      </c>
      <c r="AA43" s="21" t="str">
        <f t="shared" si="25"/>
        <v>CMS</v>
      </c>
      <c r="AB43" s="79" t="str" cm="1">
        <f t="array" ref="AB43">IFERROR(_xlfn._xlws.FILTER(Kopsavilkums!$D$10:$D$135,(AA43=Kopsavilkums!$C$10:$C$135)*(AB$7=Kopsavilkums!$X$10:$X$135)),"")</f>
        <v/>
      </c>
      <c r="AC43" s="243"/>
      <c r="AD43" s="251" t="str">
        <f t="shared" si="26"/>
        <v/>
      </c>
      <c r="AE43" s="2"/>
    </row>
    <row r="44" spans="1:31" x14ac:dyDescent="0.15">
      <c r="A44" s="13">
        <f t="shared" si="27"/>
        <v>2</v>
      </c>
      <c r="B44" s="13">
        <f t="shared" si="14"/>
        <v>9</v>
      </c>
      <c r="C44" s="21" t="str">
        <f t="shared" si="14"/>
        <v>Mežoņi</v>
      </c>
      <c r="D44" s="79" t="str" cm="1">
        <f t="array" ref="D44">IFERROR(_xlfn._xlws.FILTER(Kopsavilkums!$D$10:$D$135,(C44=Kopsavilkums!$C$10:$C$135)*(D$7=Kopsavilkums!$X$10:$X$135)),"")</f>
        <v/>
      </c>
      <c r="E44" s="243"/>
      <c r="F44" s="251" t="str">
        <f t="shared" si="15"/>
        <v/>
      </c>
      <c r="G44" s="2"/>
      <c r="H44" s="13">
        <f t="shared" si="16"/>
        <v>9</v>
      </c>
      <c r="I44" s="21" t="str">
        <f t="shared" si="17"/>
        <v>Mežoņi</v>
      </c>
      <c r="J44" s="79" t="str" cm="1">
        <f t="array" ref="J44">IFERROR(_xlfn._xlws.FILTER(Kopsavilkums!$D$10:$D$135,(I44=Kopsavilkums!$C$10:$C$135)*(J$7=Kopsavilkums!$X$10:$X$135)),"")</f>
        <v/>
      </c>
      <c r="K44" s="243"/>
      <c r="L44" s="251" t="str">
        <f t="shared" si="18"/>
        <v/>
      </c>
      <c r="M44" s="2"/>
      <c r="N44" s="13">
        <f t="shared" si="19"/>
        <v>9</v>
      </c>
      <c r="O44" s="21" t="str">
        <f t="shared" si="28"/>
        <v>Mežoņi</v>
      </c>
      <c r="P44" s="79" t="str" cm="1">
        <f t="array" ref="P44">IFERROR(_xlfn._xlws.FILTER(Kopsavilkums!$D$10:$D$135,(O44=Kopsavilkums!$C$10:$C$135)*(P$7=Kopsavilkums!$X$10:$X$135)),"")</f>
        <v/>
      </c>
      <c r="Q44" s="243"/>
      <c r="R44" s="251" t="str">
        <f t="shared" si="20"/>
        <v/>
      </c>
      <c r="S44" s="2"/>
      <c r="T44" s="13">
        <f t="shared" si="21"/>
        <v>9</v>
      </c>
      <c r="U44" s="21" t="str">
        <f t="shared" si="22"/>
        <v>Mežoņi</v>
      </c>
      <c r="V44" s="79" t="str" cm="1">
        <f t="array" ref="V44">IFERROR(_xlfn._xlws.FILTER(Kopsavilkums!$D$10:$D$135,(U44=Kopsavilkums!$C$10:$C$135)*(V$7=Kopsavilkums!$X$10:$X$135)),"")</f>
        <v/>
      </c>
      <c r="W44" s="243"/>
      <c r="X44" s="251" t="str">
        <f t="shared" si="23"/>
        <v/>
      </c>
      <c r="Y44" s="2"/>
      <c r="Z44" s="13">
        <f t="shared" si="24"/>
        <v>9</v>
      </c>
      <c r="AA44" s="21" t="str">
        <f t="shared" si="25"/>
        <v>Mežoņi</v>
      </c>
      <c r="AB44" s="79" t="str" cm="1">
        <f t="array" ref="AB44">IFERROR(_xlfn._xlws.FILTER(Kopsavilkums!$D$10:$D$135,(AA44=Kopsavilkums!$C$10:$C$135)*(AB$7=Kopsavilkums!$X$10:$X$135)),"")</f>
        <v/>
      </c>
      <c r="AC44" s="243"/>
      <c r="AD44" s="251" t="str">
        <f t="shared" si="26"/>
        <v/>
      </c>
      <c r="AE44" s="2"/>
    </row>
    <row r="45" spans="1:31" x14ac:dyDescent="0.15">
      <c r="A45" s="13">
        <f t="shared" si="27"/>
        <v>2</v>
      </c>
      <c r="B45" s="13">
        <f t="shared" si="14"/>
        <v>10</v>
      </c>
      <c r="C45" s="21" t="str">
        <f t="shared" si="14"/>
        <v>Vidzemes Klaidoņi</v>
      </c>
      <c r="D45" s="79" t="str" cm="1">
        <f t="array" ref="D45">IFERROR(_xlfn._xlws.FILTER(Kopsavilkums!$D$10:$D$135,(C45=Kopsavilkums!$C$10:$C$135)*(D$7=Kopsavilkums!$X$10:$X$135)),"")</f>
        <v/>
      </c>
      <c r="E45" s="243"/>
      <c r="F45" s="251" t="str">
        <f t="shared" si="15"/>
        <v/>
      </c>
      <c r="G45" s="2"/>
      <c r="H45" s="13">
        <f t="shared" si="16"/>
        <v>10</v>
      </c>
      <c r="I45" s="21" t="str">
        <f t="shared" si="17"/>
        <v>Vidzemes Klaidoņi</v>
      </c>
      <c r="J45" s="79" t="str" cm="1">
        <f t="array" ref="J45">IFERROR(_xlfn._xlws.FILTER(Kopsavilkums!$D$10:$D$135,(I45=Kopsavilkums!$C$10:$C$135)*(J$7=Kopsavilkums!$X$10:$X$135)),"")</f>
        <v/>
      </c>
      <c r="K45" s="243"/>
      <c r="L45" s="251" t="str">
        <f t="shared" si="18"/>
        <v/>
      </c>
      <c r="M45" s="2"/>
      <c r="N45" s="13">
        <f t="shared" si="19"/>
        <v>10</v>
      </c>
      <c r="O45" s="21" t="str">
        <f t="shared" si="28"/>
        <v>Vidzemes Klaidoņi</v>
      </c>
      <c r="P45" s="79" t="str" cm="1">
        <f t="array" ref="P45">IFERROR(_xlfn._xlws.FILTER(Kopsavilkums!$D$10:$D$135,(O45=Kopsavilkums!$C$10:$C$135)*(P$7=Kopsavilkums!$X$10:$X$135)),"")</f>
        <v/>
      </c>
      <c r="Q45" s="243"/>
      <c r="R45" s="251" t="str">
        <f t="shared" si="20"/>
        <v/>
      </c>
      <c r="S45" s="2"/>
      <c r="T45" s="13">
        <f t="shared" si="21"/>
        <v>10</v>
      </c>
      <c r="U45" s="21" t="str">
        <f t="shared" si="22"/>
        <v>Vidzemes Klaidoņi</v>
      </c>
      <c r="V45" s="79" t="str" cm="1">
        <f t="array" ref="V45">IFERROR(_xlfn._xlws.FILTER(Kopsavilkums!$D$10:$D$135,(U45=Kopsavilkums!$C$10:$C$135)*(V$7=Kopsavilkums!$X$10:$X$135)),"")</f>
        <v/>
      </c>
      <c r="W45" s="243"/>
      <c r="X45" s="251" t="str">
        <f t="shared" si="23"/>
        <v/>
      </c>
      <c r="Y45" s="2"/>
      <c r="Z45" s="13">
        <f t="shared" si="24"/>
        <v>10</v>
      </c>
      <c r="AA45" s="21" t="str">
        <f t="shared" si="25"/>
        <v>Vidzemes Klaidoņi</v>
      </c>
      <c r="AB45" s="79" t="str" cm="1">
        <f t="array" ref="AB45">IFERROR(_xlfn._xlws.FILTER(Kopsavilkums!$D$10:$D$135,(AA45=Kopsavilkums!$C$10:$C$135)*(AB$7=Kopsavilkums!$X$10:$X$135)),"")</f>
        <v/>
      </c>
      <c r="AC45" s="243"/>
      <c r="AD45" s="251" t="str">
        <f t="shared" si="26"/>
        <v/>
      </c>
      <c r="AE45" s="2"/>
    </row>
    <row r="46" spans="1:31" x14ac:dyDescent="0.15">
      <c r="A46" s="13">
        <f t="shared" si="27"/>
        <v>2</v>
      </c>
      <c r="B46" s="13">
        <f t="shared" si="14"/>
        <v>11</v>
      </c>
      <c r="C46" s="21" t="str">
        <f t="shared" si="14"/>
        <v/>
      </c>
      <c r="D46" s="79" t="str" cm="1">
        <f t="array" ref="D46">IFERROR(_xlfn._xlws.FILTER(Kopsavilkums!$D$10:$D$135,(C46=Kopsavilkums!$C$10:$C$135)*(D$7=Kopsavilkums!$X$10:$X$135)),"")</f>
        <v/>
      </c>
      <c r="E46" s="243"/>
      <c r="F46" s="251" t="str">
        <f t="shared" si="15"/>
        <v/>
      </c>
      <c r="G46" s="2"/>
      <c r="H46" s="13">
        <f t="shared" si="16"/>
        <v>11</v>
      </c>
      <c r="I46" s="21" t="str">
        <f t="shared" si="17"/>
        <v/>
      </c>
      <c r="J46" s="79" t="str" cm="1">
        <f t="array" ref="J46">IFERROR(_xlfn._xlws.FILTER(Kopsavilkums!$D$10:$D$135,(I46=Kopsavilkums!$C$10:$C$135)*(J$7=Kopsavilkums!$X$10:$X$135)),"")</f>
        <v/>
      </c>
      <c r="K46" s="243"/>
      <c r="L46" s="251" t="str">
        <f t="shared" si="18"/>
        <v/>
      </c>
      <c r="M46" s="2"/>
      <c r="N46" s="13">
        <f t="shared" si="19"/>
        <v>11</v>
      </c>
      <c r="O46" s="21" t="str">
        <f t="shared" si="28"/>
        <v/>
      </c>
      <c r="P46" s="79" t="str" cm="1">
        <f t="array" ref="P46">IFERROR(_xlfn._xlws.FILTER(Kopsavilkums!$D$10:$D$135,(O46=Kopsavilkums!$C$10:$C$135)*(P$7=Kopsavilkums!$X$10:$X$135)),"")</f>
        <v/>
      </c>
      <c r="Q46" s="243"/>
      <c r="R46" s="251" t="str">
        <f t="shared" si="20"/>
        <v/>
      </c>
      <c r="S46" s="2"/>
      <c r="T46" s="13">
        <f t="shared" si="21"/>
        <v>11</v>
      </c>
      <c r="U46" s="21" t="str">
        <f t="shared" si="22"/>
        <v/>
      </c>
      <c r="V46" s="79" t="str" cm="1">
        <f t="array" ref="V46">IFERROR(_xlfn._xlws.FILTER(Kopsavilkums!$D$10:$D$135,(U46=Kopsavilkums!$C$10:$C$135)*(V$7=Kopsavilkums!$X$10:$X$135)),"")</f>
        <v/>
      </c>
      <c r="W46" s="243"/>
      <c r="X46" s="251" t="str">
        <f t="shared" si="23"/>
        <v/>
      </c>
      <c r="Y46" s="2"/>
      <c r="Z46" s="13">
        <f t="shared" si="24"/>
        <v>11</v>
      </c>
      <c r="AA46" s="21" t="str">
        <f t="shared" si="25"/>
        <v/>
      </c>
      <c r="AB46" s="79" t="str" cm="1">
        <f t="array" ref="AB46">IFERROR(_xlfn._xlws.FILTER(Kopsavilkums!$D$10:$D$135,(AA46=Kopsavilkums!$C$10:$C$135)*(AB$7=Kopsavilkums!$X$10:$X$135)),"")</f>
        <v/>
      </c>
      <c r="AC46" s="243"/>
      <c r="AD46" s="251" t="str">
        <f t="shared" si="26"/>
        <v/>
      </c>
      <c r="AE46" s="2"/>
    </row>
    <row r="47" spans="1:31" x14ac:dyDescent="0.15">
      <c r="A47" s="13">
        <f t="shared" si="27"/>
        <v>2</v>
      </c>
      <c r="B47" s="13">
        <f t="shared" si="14"/>
        <v>12</v>
      </c>
      <c r="C47" s="21" t="str">
        <f t="shared" si="14"/>
        <v/>
      </c>
      <c r="D47" s="79" t="str" cm="1">
        <f t="array" ref="D47">IFERROR(_xlfn._xlws.FILTER(Kopsavilkums!$D$10:$D$135,(C47=Kopsavilkums!$C$10:$C$135)*(D$7=Kopsavilkums!$X$10:$X$135)),"")</f>
        <v/>
      </c>
      <c r="E47" s="243"/>
      <c r="F47" s="251" t="str">
        <f t="shared" si="15"/>
        <v/>
      </c>
      <c r="G47" s="2"/>
      <c r="H47" s="13">
        <f t="shared" si="16"/>
        <v>12</v>
      </c>
      <c r="I47" s="21" t="str">
        <f t="shared" si="17"/>
        <v/>
      </c>
      <c r="J47" s="79" t="str" cm="1">
        <f t="array" ref="J47">IFERROR(_xlfn._xlws.FILTER(Kopsavilkums!$D$10:$D$135,(I47=Kopsavilkums!$C$10:$C$135)*(J$7=Kopsavilkums!$X$10:$X$135)),"")</f>
        <v/>
      </c>
      <c r="K47" s="243"/>
      <c r="L47" s="251" t="str">
        <f t="shared" si="18"/>
        <v/>
      </c>
      <c r="M47" s="2"/>
      <c r="N47" s="13">
        <f t="shared" si="19"/>
        <v>12</v>
      </c>
      <c r="O47" s="21" t="str">
        <f t="shared" si="28"/>
        <v/>
      </c>
      <c r="P47" s="79" t="str" cm="1">
        <f t="array" ref="P47">IFERROR(_xlfn._xlws.FILTER(Kopsavilkums!$D$10:$D$135,(O47=Kopsavilkums!$C$10:$C$135)*(P$7=Kopsavilkums!$X$10:$X$135)),"")</f>
        <v/>
      </c>
      <c r="Q47" s="243"/>
      <c r="R47" s="251" t="str">
        <f t="shared" si="20"/>
        <v/>
      </c>
      <c r="S47" s="2"/>
      <c r="T47" s="13">
        <f t="shared" si="21"/>
        <v>12</v>
      </c>
      <c r="U47" s="21" t="str">
        <f t="shared" si="22"/>
        <v/>
      </c>
      <c r="V47" s="79" t="str" cm="1">
        <f t="array" ref="V47">IFERROR(_xlfn._xlws.FILTER(Kopsavilkums!$D$10:$D$135,(U47=Kopsavilkums!$C$10:$C$135)*(V$7=Kopsavilkums!$X$10:$X$135)),"")</f>
        <v/>
      </c>
      <c r="W47" s="243"/>
      <c r="X47" s="251" t="str">
        <f t="shared" si="23"/>
        <v/>
      </c>
      <c r="Y47" s="2"/>
      <c r="Z47" s="13">
        <f t="shared" si="24"/>
        <v>12</v>
      </c>
      <c r="AA47" s="21" t="str">
        <f t="shared" si="25"/>
        <v/>
      </c>
      <c r="AB47" s="79" t="str" cm="1">
        <f t="array" ref="AB47">IFERROR(_xlfn._xlws.FILTER(Kopsavilkums!$D$10:$D$135,(AA47=Kopsavilkums!$C$10:$C$135)*(AB$7=Kopsavilkums!$X$10:$X$135)),"")</f>
        <v/>
      </c>
      <c r="AC47" s="243"/>
      <c r="AD47" s="251" t="str">
        <f t="shared" si="26"/>
        <v/>
      </c>
      <c r="AE47" s="2"/>
    </row>
    <row r="48" spans="1:31" x14ac:dyDescent="0.15">
      <c r="A48" s="13">
        <f t="shared" si="27"/>
        <v>2</v>
      </c>
      <c r="B48" s="13">
        <f t="shared" si="14"/>
        <v>13</v>
      </c>
      <c r="C48" s="21" t="str">
        <f t="shared" si="14"/>
        <v/>
      </c>
      <c r="D48" s="79" t="str" cm="1">
        <f t="array" ref="D48">IFERROR(_xlfn._xlws.FILTER(Kopsavilkums!$D$10:$D$135,(C48=Kopsavilkums!$C$10:$C$135)*(D$7=Kopsavilkums!$X$10:$X$135)),"")</f>
        <v/>
      </c>
      <c r="E48" s="243"/>
      <c r="F48" s="251" t="str">
        <f t="shared" si="15"/>
        <v/>
      </c>
      <c r="G48" s="2"/>
      <c r="H48" s="13">
        <f t="shared" si="16"/>
        <v>13</v>
      </c>
      <c r="I48" s="21" t="str">
        <f t="shared" si="17"/>
        <v/>
      </c>
      <c r="J48" s="79" t="str" cm="1">
        <f t="array" ref="J48">IFERROR(_xlfn._xlws.FILTER(Kopsavilkums!$D$10:$D$135,(I48=Kopsavilkums!$C$10:$C$135)*(J$7=Kopsavilkums!$X$10:$X$135)),"")</f>
        <v/>
      </c>
      <c r="K48" s="243"/>
      <c r="L48" s="251" t="str">
        <f t="shared" si="18"/>
        <v/>
      </c>
      <c r="M48" s="2"/>
      <c r="N48" s="13">
        <f t="shared" si="19"/>
        <v>13</v>
      </c>
      <c r="O48" s="21" t="str">
        <f t="shared" si="28"/>
        <v/>
      </c>
      <c r="P48" s="79" t="str" cm="1">
        <f t="array" ref="P48">IFERROR(_xlfn._xlws.FILTER(Kopsavilkums!$D$10:$D$135,(O48=Kopsavilkums!$C$10:$C$135)*(P$7=Kopsavilkums!$X$10:$X$135)),"")</f>
        <v/>
      </c>
      <c r="Q48" s="243"/>
      <c r="R48" s="251" t="str">
        <f t="shared" si="20"/>
        <v/>
      </c>
      <c r="S48" s="2"/>
      <c r="T48" s="13">
        <f t="shared" si="21"/>
        <v>13</v>
      </c>
      <c r="U48" s="21" t="str">
        <f t="shared" si="22"/>
        <v/>
      </c>
      <c r="V48" s="79" t="str" cm="1">
        <f t="array" ref="V48">IFERROR(_xlfn._xlws.FILTER(Kopsavilkums!$D$10:$D$135,(U48=Kopsavilkums!$C$10:$C$135)*(V$7=Kopsavilkums!$X$10:$X$135)),"")</f>
        <v/>
      </c>
      <c r="W48" s="243"/>
      <c r="X48" s="251" t="str">
        <f t="shared" si="23"/>
        <v/>
      </c>
      <c r="Y48" s="2"/>
      <c r="Z48" s="13">
        <f t="shared" si="24"/>
        <v>13</v>
      </c>
      <c r="AA48" s="21" t="str">
        <f t="shared" si="25"/>
        <v/>
      </c>
      <c r="AB48" s="79" t="str" cm="1">
        <f t="array" ref="AB48">IFERROR(_xlfn._xlws.FILTER(Kopsavilkums!$D$10:$D$135,(AA48=Kopsavilkums!$C$10:$C$135)*(AB$7=Kopsavilkums!$X$10:$X$135)),"")</f>
        <v/>
      </c>
      <c r="AC48" s="243"/>
      <c r="AD48" s="251" t="str">
        <f t="shared" si="26"/>
        <v/>
      </c>
      <c r="AE48" s="2"/>
    </row>
    <row r="49" spans="1:31" x14ac:dyDescent="0.15">
      <c r="A49" s="13">
        <f t="shared" si="27"/>
        <v>2</v>
      </c>
      <c r="B49" s="13">
        <f t="shared" si="14"/>
        <v>14</v>
      </c>
      <c r="C49" s="21" t="str">
        <f t="shared" si="14"/>
        <v/>
      </c>
      <c r="D49" s="79" t="str" cm="1">
        <f t="array" ref="D49">IFERROR(_xlfn._xlws.FILTER(Kopsavilkums!$D$10:$D$135,(C49=Kopsavilkums!$C$10:$C$135)*(D$7=Kopsavilkums!$X$10:$X$135)),"")</f>
        <v/>
      </c>
      <c r="E49" s="243"/>
      <c r="F49" s="251" t="str">
        <f t="shared" si="15"/>
        <v/>
      </c>
      <c r="G49" s="37"/>
      <c r="H49" s="13">
        <f t="shared" si="16"/>
        <v>14</v>
      </c>
      <c r="I49" s="21" t="str">
        <f t="shared" si="17"/>
        <v/>
      </c>
      <c r="J49" s="79" t="str" cm="1">
        <f t="array" ref="J49">IFERROR(_xlfn._xlws.FILTER(Kopsavilkums!$D$10:$D$135,(I49=Kopsavilkums!$C$10:$C$135)*(J$7=Kopsavilkums!$X$10:$X$135)),"")</f>
        <v/>
      </c>
      <c r="K49" s="243"/>
      <c r="L49" s="251" t="str">
        <f>IF(K49="","",IF(K49="N",COUNTIFS(K$36:K$54,"&gt;=0")+2,IF(K49&gt;=0,_xlfn.RANK.EQ(K49,K$36:K$54,0)+(COUNTIFS(K$36:K$54,K49)-1)/2)))</f>
        <v/>
      </c>
      <c r="M49" s="2"/>
      <c r="N49" s="13">
        <f t="shared" si="19"/>
        <v>14</v>
      </c>
      <c r="O49" s="21" t="str">
        <f t="shared" si="28"/>
        <v/>
      </c>
      <c r="P49" s="79" t="str" cm="1">
        <f t="array" ref="P49">IFERROR(_xlfn._xlws.FILTER(Kopsavilkums!$D$10:$D$135,(O49=Kopsavilkums!$C$10:$C$135)*(P$7=Kopsavilkums!$X$10:$X$135)),"")</f>
        <v/>
      </c>
      <c r="Q49" s="243"/>
      <c r="R49" s="251" t="str">
        <f t="shared" si="20"/>
        <v/>
      </c>
      <c r="S49" s="37"/>
      <c r="T49" s="13">
        <f t="shared" si="21"/>
        <v>14</v>
      </c>
      <c r="U49" s="21" t="str">
        <f t="shared" si="22"/>
        <v/>
      </c>
      <c r="V49" s="79" t="str" cm="1">
        <f t="array" ref="V49">IFERROR(_xlfn._xlws.FILTER(Kopsavilkums!$D$10:$D$135,(U49=Kopsavilkums!$C$10:$C$135)*(V$7=Kopsavilkums!$X$10:$X$135)),"")</f>
        <v/>
      </c>
      <c r="W49" s="243"/>
      <c r="X49" s="251" t="str">
        <f t="shared" si="23"/>
        <v/>
      </c>
      <c r="Y49" s="2"/>
      <c r="Z49" s="13">
        <f t="shared" si="24"/>
        <v>14</v>
      </c>
      <c r="AA49" s="21" t="str">
        <f t="shared" si="25"/>
        <v/>
      </c>
      <c r="AB49" s="79" t="str" cm="1">
        <f t="array" ref="AB49">IFERROR(_xlfn._xlws.FILTER(Kopsavilkums!$D$10:$D$135,(AA49=Kopsavilkums!$C$10:$C$135)*(AB$7=Kopsavilkums!$X$10:$X$135)),"")</f>
        <v/>
      </c>
      <c r="AC49" s="243"/>
      <c r="AD49" s="251" t="str">
        <f t="shared" si="26"/>
        <v/>
      </c>
      <c r="AE49" s="37"/>
    </row>
    <row r="50" spans="1:31" x14ac:dyDescent="0.15">
      <c r="A50" s="13">
        <f t="shared" si="27"/>
        <v>2</v>
      </c>
      <c r="B50" s="13">
        <f t="shared" si="14"/>
        <v>15</v>
      </c>
      <c r="C50" s="21" t="str">
        <f t="shared" si="14"/>
        <v/>
      </c>
      <c r="D50" s="79" t="str" cm="1">
        <f t="array" ref="D50">IFERROR(_xlfn._xlws.FILTER(Kopsavilkums!$D$10:$D$135,(C50=Kopsavilkums!$C$10:$C$135)*(D$7=Kopsavilkums!$X$10:$X$135)),"")</f>
        <v/>
      </c>
      <c r="E50" s="243"/>
      <c r="F50" s="251" t="str">
        <f t="shared" si="15"/>
        <v/>
      </c>
      <c r="G50" s="2"/>
      <c r="H50" s="13">
        <f t="shared" si="16"/>
        <v>15</v>
      </c>
      <c r="I50" s="21" t="str">
        <f t="shared" si="17"/>
        <v/>
      </c>
      <c r="J50" s="79" t="str" cm="1">
        <f t="array" ref="J50">IFERROR(_xlfn._xlws.FILTER(Kopsavilkums!$D$10:$D$135,(I50=Kopsavilkums!$C$10:$C$135)*(J$7=Kopsavilkums!$X$10:$X$135)),"")</f>
        <v/>
      </c>
      <c r="K50" s="243"/>
      <c r="L50" s="251" t="str">
        <f t="shared" si="18"/>
        <v/>
      </c>
      <c r="M50" s="2"/>
      <c r="N50" s="13">
        <f t="shared" si="19"/>
        <v>15</v>
      </c>
      <c r="O50" s="21" t="str">
        <f t="shared" si="28"/>
        <v/>
      </c>
      <c r="P50" s="79" t="str" cm="1">
        <f t="array" ref="P50">IFERROR(_xlfn._xlws.FILTER(Kopsavilkums!$D$10:$D$135,(O50=Kopsavilkums!$C$10:$C$135)*(P$7=Kopsavilkums!$X$10:$X$135)),"")</f>
        <v/>
      </c>
      <c r="Q50" s="243"/>
      <c r="R50" s="251" t="str">
        <f t="shared" si="20"/>
        <v/>
      </c>
      <c r="S50" s="2"/>
      <c r="T50" s="13">
        <f t="shared" si="21"/>
        <v>15</v>
      </c>
      <c r="U50" s="21" t="str">
        <f t="shared" si="22"/>
        <v/>
      </c>
      <c r="V50" s="79" t="str" cm="1">
        <f t="array" ref="V50">IFERROR(_xlfn._xlws.FILTER(Kopsavilkums!$D$10:$D$135,(U50=Kopsavilkums!$C$10:$C$135)*(V$7=Kopsavilkums!$X$10:$X$135)),"")</f>
        <v/>
      </c>
      <c r="W50" s="243"/>
      <c r="X50" s="251" t="str">
        <f t="shared" si="23"/>
        <v/>
      </c>
      <c r="Y50" s="2"/>
      <c r="Z50" s="13">
        <f t="shared" si="24"/>
        <v>15</v>
      </c>
      <c r="AA50" s="21" t="str">
        <f t="shared" si="25"/>
        <v/>
      </c>
      <c r="AB50" s="79" t="str" cm="1">
        <f t="array" ref="AB50">IFERROR(_xlfn._xlws.FILTER(Kopsavilkums!$D$10:$D$135,(AA50=Kopsavilkums!$C$10:$C$135)*(AB$7=Kopsavilkums!$X$10:$X$135)),"")</f>
        <v/>
      </c>
      <c r="AC50" s="243"/>
      <c r="AD50" s="251" t="str">
        <f t="shared" si="26"/>
        <v/>
      </c>
      <c r="AE50" s="2"/>
    </row>
    <row r="51" spans="1:31" x14ac:dyDescent="0.15">
      <c r="A51" s="13">
        <f t="shared" si="27"/>
        <v>2</v>
      </c>
      <c r="B51" s="13">
        <f t="shared" si="14"/>
        <v>16</v>
      </c>
      <c r="C51" s="21" t="str">
        <f t="shared" si="14"/>
        <v/>
      </c>
      <c r="D51" s="79" t="str" cm="1">
        <f t="array" ref="D51">IFERROR(_xlfn._xlws.FILTER(Kopsavilkums!$D$10:$D$135,(C51=Kopsavilkums!$C$10:$C$135)*(D$7=Kopsavilkums!$X$10:$X$135)),"")</f>
        <v/>
      </c>
      <c r="E51" s="243"/>
      <c r="F51" s="251" t="str">
        <f t="shared" si="15"/>
        <v/>
      </c>
      <c r="G51" s="2"/>
      <c r="H51" s="13">
        <f t="shared" si="16"/>
        <v>16</v>
      </c>
      <c r="I51" s="21" t="str">
        <f t="shared" si="17"/>
        <v/>
      </c>
      <c r="J51" s="79" t="str" cm="1">
        <f t="array" ref="J51">IFERROR(_xlfn._xlws.FILTER(Kopsavilkums!$D$10:$D$135,(I51=Kopsavilkums!$C$10:$C$135)*(J$7=Kopsavilkums!$X$10:$X$135)),"")</f>
        <v/>
      </c>
      <c r="K51" s="243"/>
      <c r="L51" s="251" t="str">
        <f t="shared" si="18"/>
        <v/>
      </c>
      <c r="M51" s="2"/>
      <c r="N51" s="13">
        <f t="shared" si="19"/>
        <v>16</v>
      </c>
      <c r="O51" s="21" t="str">
        <f t="shared" si="28"/>
        <v/>
      </c>
      <c r="P51" s="79" t="str" cm="1">
        <f t="array" ref="P51">IFERROR(_xlfn._xlws.FILTER(Kopsavilkums!$D$10:$D$135,(O51=Kopsavilkums!$C$10:$C$135)*(P$7=Kopsavilkums!$X$10:$X$135)),"")</f>
        <v/>
      </c>
      <c r="Q51" s="243"/>
      <c r="R51" s="251" t="str">
        <f t="shared" si="20"/>
        <v/>
      </c>
      <c r="S51" s="2"/>
      <c r="T51" s="13">
        <f t="shared" si="21"/>
        <v>16</v>
      </c>
      <c r="U51" s="21" t="str">
        <f t="shared" si="22"/>
        <v/>
      </c>
      <c r="V51" s="79" t="str" cm="1">
        <f t="array" ref="V51">IFERROR(_xlfn._xlws.FILTER(Kopsavilkums!$D$10:$D$135,(U51=Kopsavilkums!$C$10:$C$135)*(V$7=Kopsavilkums!$X$10:$X$135)),"")</f>
        <v/>
      </c>
      <c r="W51" s="243"/>
      <c r="X51" s="251" t="str">
        <f t="shared" si="23"/>
        <v/>
      </c>
      <c r="Y51" s="2"/>
      <c r="Z51" s="13">
        <f t="shared" si="24"/>
        <v>16</v>
      </c>
      <c r="AA51" s="21" t="str">
        <f t="shared" si="25"/>
        <v/>
      </c>
      <c r="AB51" s="79" t="str" cm="1">
        <f t="array" ref="AB51">IFERROR(_xlfn._xlws.FILTER(Kopsavilkums!$D$10:$D$135,(AA51=Kopsavilkums!$C$10:$C$135)*(AB$7=Kopsavilkums!$X$10:$X$135)),"")</f>
        <v/>
      </c>
      <c r="AC51" s="243"/>
      <c r="AD51" s="251" t="str">
        <f t="shared" si="26"/>
        <v/>
      </c>
      <c r="AE51" s="2"/>
    </row>
    <row r="52" spans="1:31" x14ac:dyDescent="0.15">
      <c r="A52" s="13">
        <f t="shared" si="27"/>
        <v>2</v>
      </c>
      <c r="B52" s="13">
        <f t="shared" si="14"/>
        <v>17</v>
      </c>
      <c r="C52" s="21" t="str">
        <f t="shared" si="14"/>
        <v/>
      </c>
      <c r="D52" s="79" t="str" cm="1">
        <f t="array" ref="D52">IFERROR(_xlfn._xlws.FILTER(Kopsavilkums!$D$10:$D$135,(C52=Kopsavilkums!$C$10:$C$135)*(D$7=Kopsavilkums!$X$10:$X$135)),"")</f>
        <v/>
      </c>
      <c r="E52" s="243"/>
      <c r="F52" s="251" t="str">
        <f t="shared" si="15"/>
        <v/>
      </c>
      <c r="G52" s="2"/>
      <c r="H52" s="13">
        <f t="shared" si="16"/>
        <v>17</v>
      </c>
      <c r="I52" s="21" t="str">
        <f t="shared" si="17"/>
        <v/>
      </c>
      <c r="J52" s="79" t="str" cm="1">
        <f t="array" ref="J52">IFERROR(_xlfn._xlws.FILTER(Kopsavilkums!$D$10:$D$135,(I52=Kopsavilkums!$C$10:$C$135)*(J$7=Kopsavilkums!$X$10:$X$135)),"")</f>
        <v/>
      </c>
      <c r="K52" s="243"/>
      <c r="L52" s="251" t="str">
        <f t="shared" si="18"/>
        <v/>
      </c>
      <c r="M52" s="2"/>
      <c r="N52" s="13">
        <f t="shared" si="19"/>
        <v>17</v>
      </c>
      <c r="O52" s="21" t="str">
        <f t="shared" si="28"/>
        <v/>
      </c>
      <c r="P52" s="79" t="str" cm="1">
        <f t="array" ref="P52">IFERROR(_xlfn._xlws.FILTER(Kopsavilkums!$D$10:$D$135,(O52=Kopsavilkums!$C$10:$C$135)*(P$7=Kopsavilkums!$X$10:$X$135)),"")</f>
        <v/>
      </c>
      <c r="Q52" s="243"/>
      <c r="R52" s="251" t="str">
        <f t="shared" si="20"/>
        <v/>
      </c>
      <c r="S52" s="2"/>
      <c r="T52" s="13">
        <f t="shared" si="21"/>
        <v>17</v>
      </c>
      <c r="U52" s="21" t="str">
        <f t="shared" si="22"/>
        <v/>
      </c>
      <c r="V52" s="79" t="str" cm="1">
        <f t="array" ref="V52">IFERROR(_xlfn._xlws.FILTER(Kopsavilkums!$D$10:$D$135,(U52=Kopsavilkums!$C$10:$C$135)*(V$7=Kopsavilkums!$X$10:$X$135)),"")</f>
        <v/>
      </c>
      <c r="W52" s="243"/>
      <c r="X52" s="251" t="str">
        <f t="shared" si="23"/>
        <v/>
      </c>
      <c r="Y52" s="2"/>
      <c r="Z52" s="13">
        <f t="shared" si="24"/>
        <v>17</v>
      </c>
      <c r="AA52" s="21" t="str">
        <f t="shared" si="25"/>
        <v/>
      </c>
      <c r="AB52" s="79" t="str" cm="1">
        <f t="array" ref="AB52">IFERROR(_xlfn._xlws.FILTER(Kopsavilkums!$D$10:$D$135,(AA52=Kopsavilkums!$C$10:$C$135)*(AB$7=Kopsavilkums!$X$10:$X$135)),"")</f>
        <v/>
      </c>
      <c r="AC52" s="243"/>
      <c r="AD52" s="251" t="str">
        <f t="shared" si="26"/>
        <v/>
      </c>
      <c r="AE52" s="2"/>
    </row>
    <row r="53" spans="1:31" x14ac:dyDescent="0.15">
      <c r="A53" s="13">
        <f t="shared" si="27"/>
        <v>2</v>
      </c>
      <c r="B53" s="13">
        <f>B28</f>
        <v>18</v>
      </c>
      <c r="C53" s="21" t="str">
        <f>C28</f>
        <v/>
      </c>
      <c r="D53" s="79" t="str" cm="1">
        <f t="array" ref="D53">IFERROR(_xlfn._xlws.FILTER(Kopsavilkums!$D$10:$D$135,(C53=Kopsavilkums!$C$10:$C$135)*(D$7=Kopsavilkums!$X$10:$X$135)),"")</f>
        <v/>
      </c>
      <c r="E53" s="243"/>
      <c r="F53" s="251" t="str">
        <f t="shared" si="15"/>
        <v/>
      </c>
      <c r="G53" s="2"/>
      <c r="H53" s="13">
        <f t="shared" si="16"/>
        <v>18</v>
      </c>
      <c r="I53" s="21" t="str">
        <f t="shared" si="17"/>
        <v/>
      </c>
      <c r="J53" s="79" t="str" cm="1">
        <f t="array" ref="J53">IFERROR(_xlfn._xlws.FILTER(Kopsavilkums!$D$10:$D$135,(I53=Kopsavilkums!$C$10:$C$135)*(J$7=Kopsavilkums!$X$10:$X$135)),"")</f>
        <v/>
      </c>
      <c r="K53" s="243"/>
      <c r="L53" s="251" t="str">
        <f t="shared" si="18"/>
        <v/>
      </c>
      <c r="M53" s="2"/>
      <c r="N53" s="13">
        <f t="shared" si="19"/>
        <v>18</v>
      </c>
      <c r="O53" s="21" t="str">
        <f t="shared" si="28"/>
        <v/>
      </c>
      <c r="P53" s="79" t="str" cm="1">
        <f t="array" ref="P53">IFERROR(_xlfn._xlws.FILTER(Kopsavilkums!$D$10:$D$135,(O53=Kopsavilkums!$C$10:$C$135)*(P$7=Kopsavilkums!$X$10:$X$135)),"")</f>
        <v/>
      </c>
      <c r="Q53" s="243"/>
      <c r="R53" s="251" t="str">
        <f t="shared" si="20"/>
        <v/>
      </c>
      <c r="S53" s="2"/>
      <c r="T53" s="13">
        <f t="shared" si="21"/>
        <v>18</v>
      </c>
      <c r="U53" s="21" t="str">
        <f t="shared" si="22"/>
        <v/>
      </c>
      <c r="V53" s="79" t="str" cm="1">
        <f t="array" ref="V53">IFERROR(_xlfn._xlws.FILTER(Kopsavilkums!$D$10:$D$135,(U53=Kopsavilkums!$C$10:$C$135)*(V$7=Kopsavilkums!$X$10:$X$135)),"")</f>
        <v/>
      </c>
      <c r="W53" s="243"/>
      <c r="X53" s="251" t="str">
        <f t="shared" si="23"/>
        <v/>
      </c>
      <c r="Y53" s="12"/>
      <c r="Z53" s="13">
        <f t="shared" si="24"/>
        <v>18</v>
      </c>
      <c r="AA53" s="21" t="str">
        <f t="shared" si="25"/>
        <v/>
      </c>
      <c r="AB53" s="79" t="str" cm="1">
        <f t="array" ref="AB53">IFERROR(_xlfn._xlws.FILTER(Kopsavilkums!$D$10:$D$135,(AA53=Kopsavilkums!$C$10:$C$135)*(AB$7=Kopsavilkums!$X$10:$X$135)),"")</f>
        <v/>
      </c>
      <c r="AC53" s="243"/>
      <c r="AD53" s="251" t="str">
        <f t="shared" si="26"/>
        <v/>
      </c>
      <c r="AE53" s="2"/>
    </row>
    <row r="54" spans="1:31" ht="14" thickBot="1" x14ac:dyDescent="0.2">
      <c r="A54" s="13">
        <f t="shared" si="27"/>
        <v>2</v>
      </c>
      <c r="B54" s="13">
        <f>B29</f>
        <v>19</v>
      </c>
      <c r="C54" s="21" t="str">
        <f>C29</f>
        <v/>
      </c>
      <c r="D54" s="79" t="str" cm="1">
        <f t="array" ref="D54">IFERROR(_xlfn._xlws.FILTER(Kopsavilkums!$D$10:$D$135,(C54=Kopsavilkums!$C$10:$C$135)*(D$7=Kopsavilkums!$X$10:$X$135)),"")</f>
        <v/>
      </c>
      <c r="E54" s="244"/>
      <c r="F54" s="251" t="str">
        <f>IF(E54="","",IF(E54="N",COUNTIFS(E$36:E$54,"&gt;=0")+2,IF(E54&gt;=0,_xlfn.RANK.EQ(E54,E$36:E$54,0)+(COUNTIFS(E$36:E$54,E54)-1)/2)))</f>
        <v/>
      </c>
      <c r="G54" s="12"/>
      <c r="H54" s="13">
        <f t="shared" si="16"/>
        <v>19</v>
      </c>
      <c r="I54" s="21" t="str">
        <f t="shared" si="17"/>
        <v/>
      </c>
      <c r="J54" s="79" t="str" cm="1">
        <f t="array" ref="J54">IFERROR(_xlfn._xlws.FILTER(Kopsavilkums!$D$10:$D$135,(I54=Kopsavilkums!$C$10:$C$135)*(J$7=Kopsavilkums!$X$10:$X$135)),"")</f>
        <v/>
      </c>
      <c r="K54" s="244"/>
      <c r="L54" s="251" t="str">
        <f>IF(K54="","",IF(K54="N",COUNTIFS(K$36:K$54,"&gt;=0")+2,IF(K54&gt;=0,_xlfn.RANK.EQ(K54,K$36:K$54,0)+(COUNTIFS(K$36:K$54,K54)-1)/2)))</f>
        <v/>
      </c>
      <c r="M54" s="12"/>
      <c r="N54" s="13">
        <f t="shared" si="19"/>
        <v>19</v>
      </c>
      <c r="O54" s="21" t="str">
        <f t="shared" si="28"/>
        <v/>
      </c>
      <c r="P54" s="79" t="str" cm="1">
        <f t="array" ref="P54">IFERROR(_xlfn._xlws.FILTER(Kopsavilkums!$D$10:$D$135,(O54=Kopsavilkums!$C$10:$C$135)*(P$7=Kopsavilkums!$X$10:$X$135)),"")</f>
        <v/>
      </c>
      <c r="Q54" s="244"/>
      <c r="R54" s="251" t="str">
        <f>IF(Q54="","",IF(Q54="N",COUNTIFS(Q$36:Q$54,"&gt;=0")+2,IF(Q54&gt;=0,_xlfn.RANK.EQ(Q54,Q$36:Q$54,0)+(COUNTIFS(Q$36:Q$54,Q54)-1)/2)))</f>
        <v/>
      </c>
      <c r="S54" s="12"/>
      <c r="T54" s="13">
        <f t="shared" si="21"/>
        <v>19</v>
      </c>
      <c r="U54" s="21" t="str">
        <f t="shared" si="22"/>
        <v/>
      </c>
      <c r="V54" s="79" t="str" cm="1">
        <f t="array" ref="V54">IFERROR(_xlfn._xlws.FILTER(Kopsavilkums!$D$10:$D$135,(U54=Kopsavilkums!$C$10:$C$135)*(V$7=Kopsavilkums!$X$10:$X$135)),"")</f>
        <v/>
      </c>
      <c r="W54" s="244"/>
      <c r="X54" s="251" t="str">
        <f>IF(W54="","",IF(W54="N",COUNTIFS(W$36:W$54,"&gt;=0")+2,IF(W54&gt;=0,_xlfn.RANK.EQ(W54,W$36:W$54,0)+(COUNTIFS(W$36:W$54,W54)-1)/2)))</f>
        <v/>
      </c>
      <c r="Y54" s="12"/>
      <c r="Z54" s="13">
        <f t="shared" si="24"/>
        <v>19</v>
      </c>
      <c r="AA54" s="21" t="str">
        <f t="shared" si="25"/>
        <v/>
      </c>
      <c r="AB54" s="79" t="str" cm="1">
        <f t="array" ref="AB54">IFERROR(_xlfn._xlws.FILTER(Kopsavilkums!$D$10:$D$135,(AA54=Kopsavilkums!$C$10:$C$135)*(AB$7=Kopsavilkums!$X$10:$X$135)),"")</f>
        <v/>
      </c>
      <c r="AC54" s="244"/>
      <c r="AD54" s="251" t="str">
        <f>IF(AC54="","",IF(AC54="N",COUNTIFS(AC$36:AC$54,"&gt;=0")+2,IF(AC54&gt;=0,_xlfn.RANK.EQ(AC54,AC$36:AC$54,0)+(COUNTIFS(AC$36:AC$54,AC54)-1)/2)))</f>
        <v/>
      </c>
      <c r="AE54" s="2"/>
    </row>
    <row r="55" spans="1:31" x14ac:dyDescent="0.15">
      <c r="A55" s="28"/>
      <c r="B55" s="28"/>
      <c r="C55" s="12"/>
      <c r="D55" s="17"/>
      <c r="E55" s="12"/>
      <c r="F55" s="12"/>
      <c r="G55" s="12"/>
      <c r="H55" s="12"/>
      <c r="I55" s="12"/>
      <c r="J55" s="17"/>
      <c r="K55" s="12"/>
      <c r="L55" s="12"/>
      <c r="M55" s="12"/>
      <c r="N55" s="12"/>
      <c r="O55" s="12"/>
      <c r="P55" s="17"/>
      <c r="Q55" s="12"/>
      <c r="R55" s="12"/>
      <c r="S55" s="12"/>
      <c r="T55" s="12"/>
      <c r="U55" s="17"/>
      <c r="V55" s="12"/>
      <c r="W55" s="12"/>
      <c r="X55" s="12"/>
      <c r="Y55" s="12"/>
      <c r="Z55" s="12"/>
      <c r="AA55" s="17"/>
      <c r="AB55" s="12"/>
      <c r="AC55" s="12"/>
      <c r="AD55" s="12"/>
    </row>
    <row r="56" spans="1:31" x14ac:dyDescent="0.15">
      <c r="A56" s="28"/>
      <c r="B56" s="28"/>
      <c r="C56" s="12"/>
      <c r="D56" s="17"/>
      <c r="E56" s="12"/>
      <c r="F56" s="12"/>
      <c r="G56" s="12"/>
      <c r="H56" s="12"/>
      <c r="I56" s="12"/>
      <c r="J56" s="17"/>
      <c r="K56" s="12"/>
      <c r="L56" s="12"/>
      <c r="M56" s="12"/>
      <c r="N56" s="12"/>
      <c r="O56" s="12"/>
      <c r="P56" s="17"/>
      <c r="Q56" s="12"/>
      <c r="R56" s="12"/>
      <c r="S56" s="12"/>
      <c r="T56" s="12"/>
      <c r="U56" s="17"/>
      <c r="V56" s="12"/>
      <c r="W56" s="12"/>
      <c r="X56" s="12"/>
      <c r="Y56" s="12"/>
      <c r="Z56" s="12"/>
      <c r="AA56" s="17"/>
      <c r="AB56" s="12"/>
      <c r="AC56" s="12"/>
      <c r="AD56" s="12"/>
    </row>
    <row r="57" spans="1:31" x14ac:dyDescent="0.15">
      <c r="A57" s="28"/>
      <c r="B57" s="28"/>
      <c r="C57" s="12"/>
      <c r="D57" s="17"/>
      <c r="E57" s="12"/>
      <c r="F57" s="12"/>
      <c r="G57" s="12"/>
      <c r="H57" s="12"/>
      <c r="I57" s="12"/>
      <c r="J57" s="17"/>
      <c r="K57" s="12"/>
      <c r="L57" s="12"/>
      <c r="M57" s="12"/>
      <c r="N57" s="12"/>
      <c r="O57" s="12"/>
      <c r="P57" s="17"/>
      <c r="Q57" s="12"/>
      <c r="R57" s="12"/>
      <c r="S57" s="12"/>
      <c r="T57" s="12"/>
      <c r="U57" s="17"/>
      <c r="V57" s="12"/>
      <c r="W57" s="12"/>
      <c r="X57" s="12"/>
      <c r="Y57" s="12"/>
      <c r="Z57" s="12"/>
      <c r="AA57" s="17"/>
      <c r="AB57" s="12"/>
      <c r="AC57" s="12"/>
      <c r="AD57" s="12"/>
    </row>
    <row r="58" spans="1:31" x14ac:dyDescent="0.15">
      <c r="A58" s="28"/>
      <c r="B58" s="28"/>
      <c r="C58" s="12"/>
      <c r="D58" s="17"/>
      <c r="E58" s="12"/>
      <c r="F58" s="12"/>
      <c r="G58" s="12"/>
      <c r="H58" s="12"/>
      <c r="I58" s="12"/>
      <c r="J58" s="17"/>
      <c r="K58" s="12"/>
      <c r="L58" s="12"/>
      <c r="M58" s="12"/>
      <c r="N58" s="12"/>
      <c r="O58" s="12"/>
      <c r="P58" s="17"/>
      <c r="Q58" s="12"/>
      <c r="R58" s="12"/>
      <c r="S58" s="12"/>
      <c r="T58" s="12"/>
      <c r="U58" s="17"/>
      <c r="V58" s="12"/>
      <c r="W58" s="12"/>
      <c r="X58" s="12"/>
      <c r="Y58" s="12"/>
      <c r="Z58" s="12"/>
      <c r="AA58" s="17"/>
      <c r="AB58" s="12"/>
      <c r="AC58" s="12"/>
      <c r="AD58" s="12"/>
    </row>
    <row r="59" spans="1:31" x14ac:dyDescent="0.15">
      <c r="A59" s="28"/>
      <c r="B59" s="28"/>
      <c r="C59" s="12"/>
      <c r="D59" s="17"/>
      <c r="E59" s="12"/>
      <c r="F59" s="12"/>
      <c r="G59" s="12"/>
      <c r="H59" s="12"/>
      <c r="I59" s="12"/>
      <c r="J59" s="17"/>
      <c r="K59" s="12"/>
      <c r="L59" s="12"/>
      <c r="M59" s="12"/>
      <c r="N59" s="12"/>
      <c r="O59" s="12"/>
      <c r="P59" s="17"/>
      <c r="Q59" s="12"/>
      <c r="R59" s="12"/>
      <c r="S59" s="12"/>
      <c r="T59" s="12"/>
      <c r="U59" s="17"/>
      <c r="V59" s="12"/>
      <c r="W59" s="12"/>
      <c r="X59" s="12"/>
      <c r="Y59" s="12"/>
      <c r="Z59" s="12"/>
      <c r="AA59" s="17"/>
      <c r="AB59" s="12"/>
      <c r="AC59" s="12"/>
      <c r="AD59" s="12"/>
    </row>
    <row r="60" spans="1:31" x14ac:dyDescent="0.15">
      <c r="A60" s="28"/>
      <c r="B60" s="28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1" x14ac:dyDescent="0.15">
      <c r="A61" s="28"/>
      <c r="B61" s="28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1" x14ac:dyDescent="0.15">
      <c r="A62" s="28"/>
      <c r="B62" s="28"/>
      <c r="G62" s="12"/>
      <c r="M62" s="12"/>
    </row>
    <row r="63" spans="1:31" x14ac:dyDescent="0.15">
      <c r="A63" s="28"/>
      <c r="B63" s="28"/>
      <c r="G63" s="12"/>
      <c r="M63" s="12"/>
    </row>
    <row r="64" spans="1:31" x14ac:dyDescent="0.15">
      <c r="A64" s="28"/>
      <c r="B64" s="28"/>
      <c r="G64" s="12"/>
      <c r="M64" s="12"/>
    </row>
    <row r="65" spans="1:13" x14ac:dyDescent="0.15">
      <c r="A65" s="28"/>
      <c r="B65" s="28"/>
      <c r="G65" s="12"/>
      <c r="M65" s="12"/>
    </row>
    <row r="66" spans="1:13" x14ac:dyDescent="0.15">
      <c r="A66" s="28"/>
      <c r="B66" s="28"/>
      <c r="G66" s="12"/>
      <c r="M66" s="12"/>
    </row>
    <row r="67" spans="1:13" x14ac:dyDescent="0.15">
      <c r="A67" s="28"/>
      <c r="B67" s="28"/>
      <c r="G67" s="12"/>
      <c r="M67" s="12"/>
    </row>
    <row r="68" spans="1:13" x14ac:dyDescent="0.15">
      <c r="A68" s="28"/>
      <c r="B68" s="28"/>
      <c r="G68" s="12"/>
      <c r="M68" s="12"/>
    </row>
    <row r="69" spans="1:13" x14ac:dyDescent="0.15">
      <c r="A69" s="28"/>
      <c r="B69" s="28"/>
      <c r="G69" s="12"/>
      <c r="M69" s="12"/>
    </row>
    <row r="70" spans="1:13" x14ac:dyDescent="0.15">
      <c r="A70" s="28"/>
      <c r="B70" s="28"/>
      <c r="G70" s="12"/>
      <c r="M70" s="12"/>
    </row>
    <row r="71" spans="1:13" x14ac:dyDescent="0.15">
      <c r="A71" s="28"/>
      <c r="B71" s="28"/>
      <c r="G71" s="12"/>
      <c r="M71" s="12"/>
    </row>
    <row r="72" spans="1:13" x14ac:dyDescent="0.15">
      <c r="A72" s="28"/>
      <c r="B72" s="28"/>
      <c r="G72" s="12"/>
      <c r="M72" s="12"/>
    </row>
    <row r="73" spans="1:13" x14ac:dyDescent="0.15">
      <c r="A73" s="28"/>
      <c r="B73" s="28"/>
      <c r="G73" s="12"/>
      <c r="M73" s="12"/>
    </row>
    <row r="74" spans="1:13" x14ac:dyDescent="0.15">
      <c r="A74" s="28"/>
      <c r="B74" s="28"/>
      <c r="G74" s="12"/>
      <c r="M74" s="12"/>
    </row>
    <row r="75" spans="1:13" x14ac:dyDescent="0.15">
      <c r="A75" s="28"/>
      <c r="B75" s="28"/>
      <c r="G75" s="12"/>
      <c r="M75" s="12"/>
    </row>
    <row r="76" spans="1:13" x14ac:dyDescent="0.15">
      <c r="A76" s="28"/>
      <c r="B76" s="28"/>
      <c r="G76" s="12"/>
      <c r="M76" s="12"/>
    </row>
    <row r="77" spans="1:13" x14ac:dyDescent="0.15">
      <c r="A77" s="28"/>
      <c r="B77" s="28"/>
      <c r="G77" s="12"/>
      <c r="M77" s="12"/>
    </row>
    <row r="78" spans="1:13" x14ac:dyDescent="0.15">
      <c r="A78" s="28"/>
      <c r="B78" s="28"/>
      <c r="G78" s="12"/>
      <c r="M78" s="12"/>
    </row>
    <row r="79" spans="1:13" x14ac:dyDescent="0.15">
      <c r="A79" s="28"/>
      <c r="B79" s="28"/>
      <c r="G79" s="12"/>
      <c r="M79" s="12"/>
    </row>
    <row r="80" spans="1:13" x14ac:dyDescent="0.15">
      <c r="A80" s="28"/>
      <c r="B80" s="28"/>
      <c r="G80" s="12"/>
      <c r="M80" s="12"/>
    </row>
    <row r="81" spans="1:13" x14ac:dyDescent="0.15">
      <c r="A81" s="28"/>
      <c r="B81" s="28"/>
      <c r="G81" s="12"/>
      <c r="M81" s="12"/>
    </row>
    <row r="82" spans="1:13" x14ac:dyDescent="0.15">
      <c r="A82" s="28"/>
      <c r="B82" s="28"/>
      <c r="G82" s="12"/>
      <c r="M82" s="12"/>
    </row>
    <row r="83" spans="1:13" x14ac:dyDescent="0.15">
      <c r="A83" s="28"/>
      <c r="B83" s="28"/>
      <c r="G83" s="12"/>
      <c r="M83" s="12"/>
    </row>
    <row r="84" spans="1:13" x14ac:dyDescent="0.15">
      <c r="A84" s="28"/>
      <c r="B84" s="28"/>
      <c r="G84" s="12"/>
      <c r="M84" s="12"/>
    </row>
    <row r="85" spans="1:13" x14ac:dyDescent="0.15">
      <c r="A85" s="28"/>
      <c r="B85" s="28"/>
      <c r="G85" s="12"/>
      <c r="M85" s="12"/>
    </row>
    <row r="86" spans="1:13" x14ac:dyDescent="0.15">
      <c r="A86" s="28"/>
      <c r="B86" s="28"/>
      <c r="G86" s="12"/>
      <c r="M86" s="12"/>
    </row>
    <row r="87" spans="1:13" x14ac:dyDescent="0.15">
      <c r="A87" s="28"/>
      <c r="B87" s="28"/>
      <c r="G87" s="12"/>
      <c r="M87" s="12"/>
    </row>
    <row r="88" spans="1:13" x14ac:dyDescent="0.15">
      <c r="A88" s="28"/>
      <c r="B88" s="28"/>
      <c r="G88" s="12"/>
      <c r="M88" s="12"/>
    </row>
    <row r="89" spans="1:13" x14ac:dyDescent="0.15">
      <c r="A89" s="28"/>
      <c r="B89" s="28"/>
      <c r="G89" s="12"/>
      <c r="M89" s="12"/>
    </row>
    <row r="90" spans="1:13" x14ac:dyDescent="0.15">
      <c r="A90" s="28"/>
      <c r="B90" s="28"/>
      <c r="G90" s="12"/>
      <c r="M90" s="12"/>
    </row>
    <row r="91" spans="1:13" x14ac:dyDescent="0.15">
      <c r="A91" s="28"/>
      <c r="B91" s="28"/>
      <c r="G91" s="12"/>
      <c r="M91" s="12"/>
    </row>
    <row r="92" spans="1:13" x14ac:dyDescent="0.15">
      <c r="A92" s="28"/>
      <c r="B92" s="28"/>
      <c r="G92" s="12"/>
      <c r="M92" s="12"/>
    </row>
    <row r="93" spans="1:13" x14ac:dyDescent="0.15">
      <c r="A93" s="28"/>
      <c r="B93" s="28"/>
      <c r="G93" s="12"/>
      <c r="M93" s="12"/>
    </row>
    <row r="94" spans="1:13" x14ac:dyDescent="0.15">
      <c r="A94" s="28"/>
      <c r="B94" s="28"/>
      <c r="G94" s="12"/>
      <c r="M94" s="12"/>
    </row>
    <row r="95" spans="1:13" x14ac:dyDescent="0.15">
      <c r="A95" s="28"/>
      <c r="B95" s="28"/>
      <c r="G95" s="12"/>
      <c r="M95" s="12"/>
    </row>
    <row r="96" spans="1:13" x14ac:dyDescent="0.15">
      <c r="A96" s="28"/>
      <c r="B96" s="28"/>
      <c r="G96" s="12"/>
      <c r="M96" s="12"/>
    </row>
    <row r="97" spans="1:13" x14ac:dyDescent="0.15">
      <c r="A97" s="28"/>
      <c r="B97" s="28"/>
      <c r="G97" s="12"/>
      <c r="M97" s="12"/>
    </row>
    <row r="98" spans="1:13" x14ac:dyDescent="0.15">
      <c r="A98" s="28"/>
      <c r="B98" s="28"/>
      <c r="G98" s="12"/>
      <c r="M98" s="12"/>
    </row>
    <row r="99" spans="1:13" x14ac:dyDescent="0.15">
      <c r="A99" s="28"/>
      <c r="B99" s="28"/>
      <c r="G99" s="12"/>
      <c r="M99" s="12"/>
    </row>
    <row r="100" spans="1:13" x14ac:dyDescent="0.15">
      <c r="A100" s="28"/>
      <c r="B100" s="28"/>
      <c r="G100" s="12"/>
      <c r="M100" s="12"/>
    </row>
    <row r="101" spans="1:13" x14ac:dyDescent="0.15">
      <c r="A101" s="28"/>
      <c r="B101" s="28"/>
      <c r="G101" s="12"/>
      <c r="M101" s="12"/>
    </row>
    <row r="102" spans="1:13" x14ac:dyDescent="0.15">
      <c r="A102" s="28"/>
      <c r="B102" s="28"/>
      <c r="G102" s="12"/>
      <c r="M102" s="12"/>
    </row>
    <row r="103" spans="1:13" x14ac:dyDescent="0.15">
      <c r="A103" s="28"/>
      <c r="B103" s="28"/>
      <c r="G103" s="12"/>
      <c r="M103" s="12"/>
    </row>
    <row r="104" spans="1:13" x14ac:dyDescent="0.15">
      <c r="A104" s="28"/>
      <c r="B104" s="28"/>
      <c r="G104" s="12"/>
      <c r="M104" s="12"/>
    </row>
    <row r="105" spans="1:13" x14ac:dyDescent="0.15">
      <c r="A105" s="28"/>
      <c r="B105" s="28"/>
      <c r="G105" s="12"/>
      <c r="M105" s="12"/>
    </row>
    <row r="106" spans="1:13" x14ac:dyDescent="0.15">
      <c r="A106" s="28"/>
      <c r="B106" s="28"/>
      <c r="G106" s="12"/>
      <c r="M106" s="12"/>
    </row>
    <row r="107" spans="1:13" x14ac:dyDescent="0.15">
      <c r="A107" s="28"/>
      <c r="B107" s="28"/>
      <c r="G107" s="12"/>
      <c r="M107" s="12"/>
    </row>
    <row r="108" spans="1:13" x14ac:dyDescent="0.15">
      <c r="A108" s="28"/>
      <c r="B108" s="28"/>
      <c r="G108" s="12"/>
      <c r="M108" s="12"/>
    </row>
    <row r="109" spans="1:13" x14ac:dyDescent="0.15">
      <c r="A109" s="28"/>
      <c r="B109" s="28"/>
      <c r="G109" s="12"/>
      <c r="M109" s="12"/>
    </row>
    <row r="110" spans="1:13" x14ac:dyDescent="0.15">
      <c r="A110" s="28"/>
      <c r="B110" s="28"/>
      <c r="G110" s="12"/>
      <c r="M110" s="12"/>
    </row>
    <row r="111" spans="1:13" x14ac:dyDescent="0.15">
      <c r="A111" s="28"/>
      <c r="B111" s="28"/>
      <c r="G111" s="12"/>
      <c r="M111" s="12"/>
    </row>
    <row r="112" spans="1:13" x14ac:dyDescent="0.15">
      <c r="A112" s="28"/>
      <c r="B112" s="28"/>
      <c r="G112" s="12"/>
      <c r="M112" s="12"/>
    </row>
    <row r="113" spans="1:13" x14ac:dyDescent="0.15">
      <c r="A113" s="28"/>
      <c r="B113" s="28"/>
      <c r="G113" s="12"/>
      <c r="M113" s="12"/>
    </row>
    <row r="114" spans="1:13" x14ac:dyDescent="0.15">
      <c r="A114" s="28"/>
      <c r="B114" s="28"/>
      <c r="G114" s="12"/>
      <c r="M114" s="12"/>
    </row>
    <row r="115" spans="1:13" x14ac:dyDescent="0.15">
      <c r="A115" s="28"/>
      <c r="B115" s="28"/>
      <c r="G115" s="12"/>
      <c r="M115" s="12"/>
    </row>
    <row r="116" spans="1:13" x14ac:dyDescent="0.15">
      <c r="A116" s="28"/>
      <c r="B116" s="28"/>
      <c r="G116" s="12"/>
      <c r="M116" s="12"/>
    </row>
    <row r="117" spans="1:13" x14ac:dyDescent="0.15">
      <c r="A117" s="28"/>
      <c r="B117" s="28"/>
      <c r="G117" s="12"/>
      <c r="M117" s="12"/>
    </row>
    <row r="118" spans="1:13" x14ac:dyDescent="0.15">
      <c r="A118" s="28"/>
      <c r="B118" s="28"/>
      <c r="G118" s="12"/>
      <c r="M118" s="12"/>
    </row>
    <row r="119" spans="1:13" x14ac:dyDescent="0.15">
      <c r="A119" s="28"/>
      <c r="B119" s="28"/>
      <c r="G119" s="12"/>
      <c r="M119" s="12"/>
    </row>
    <row r="120" spans="1:13" x14ac:dyDescent="0.15">
      <c r="A120" s="28"/>
      <c r="B120" s="28"/>
      <c r="G120" s="12"/>
      <c r="M120" s="12"/>
    </row>
    <row r="121" spans="1:13" x14ac:dyDescent="0.15">
      <c r="A121" s="28"/>
      <c r="B121" s="28"/>
      <c r="G121" s="12"/>
      <c r="M121" s="12"/>
    </row>
    <row r="122" spans="1:13" x14ac:dyDescent="0.15">
      <c r="A122" s="28"/>
      <c r="B122" s="28"/>
      <c r="G122" s="12"/>
      <c r="M122" s="12"/>
    </row>
    <row r="123" spans="1:13" x14ac:dyDescent="0.15">
      <c r="A123" s="28"/>
      <c r="B123" s="28"/>
      <c r="G123" s="12"/>
      <c r="M123" s="12"/>
    </row>
    <row r="124" spans="1:13" x14ac:dyDescent="0.15">
      <c r="A124" s="28"/>
      <c r="B124" s="28"/>
      <c r="G124" s="12"/>
      <c r="M124" s="12"/>
    </row>
    <row r="125" spans="1:13" x14ac:dyDescent="0.15">
      <c r="A125" s="28"/>
      <c r="B125" s="28"/>
      <c r="G125" s="12"/>
      <c r="M125" s="12"/>
    </row>
    <row r="126" spans="1:13" x14ac:dyDescent="0.15">
      <c r="A126" s="28"/>
      <c r="B126" s="28"/>
      <c r="G126" s="12"/>
      <c r="M126" s="12"/>
    </row>
    <row r="127" spans="1:13" x14ac:dyDescent="0.15">
      <c r="A127" s="28"/>
      <c r="B127" s="28"/>
      <c r="G127" s="12"/>
      <c r="M127" s="12"/>
    </row>
    <row r="128" spans="1:13" x14ac:dyDescent="0.15">
      <c r="A128" s="28"/>
      <c r="B128" s="28"/>
      <c r="G128" s="12"/>
      <c r="M128" s="12"/>
    </row>
    <row r="129" spans="1:13" x14ac:dyDescent="0.15">
      <c r="A129" s="28"/>
      <c r="B129" s="28"/>
      <c r="G129" s="12"/>
      <c r="M129" s="12"/>
    </row>
    <row r="130" spans="1:13" x14ac:dyDescent="0.15">
      <c r="A130" s="28"/>
      <c r="B130" s="28"/>
      <c r="G130" s="12"/>
      <c r="M130" s="12"/>
    </row>
    <row r="131" spans="1:13" x14ac:dyDescent="0.15">
      <c r="A131" s="28"/>
      <c r="B131" s="28"/>
      <c r="G131" s="12"/>
      <c r="M131" s="12"/>
    </row>
    <row r="132" spans="1:13" x14ac:dyDescent="0.15">
      <c r="A132" s="28"/>
      <c r="B132" s="28"/>
      <c r="G132" s="12"/>
      <c r="M132" s="12"/>
    </row>
    <row r="133" spans="1:13" x14ac:dyDescent="0.15">
      <c r="A133" s="28"/>
      <c r="B133" s="28"/>
      <c r="G133" s="12"/>
      <c r="M133" s="12"/>
    </row>
    <row r="134" spans="1:13" x14ac:dyDescent="0.15">
      <c r="A134" s="28"/>
      <c r="B134" s="28"/>
      <c r="G134" s="12"/>
      <c r="M134" s="12"/>
    </row>
    <row r="135" spans="1:13" x14ac:dyDescent="0.15">
      <c r="A135" s="28"/>
      <c r="B135" s="28"/>
      <c r="G135" s="12"/>
      <c r="M135" s="12"/>
    </row>
    <row r="136" spans="1:13" x14ac:dyDescent="0.15">
      <c r="A136" s="28"/>
      <c r="B136" s="28"/>
      <c r="G136" s="12"/>
      <c r="M136" s="12"/>
    </row>
    <row r="137" spans="1:13" x14ac:dyDescent="0.15">
      <c r="A137" s="28"/>
      <c r="B137" s="28"/>
      <c r="G137" s="12"/>
      <c r="M137" s="12"/>
    </row>
    <row r="138" spans="1:13" x14ac:dyDescent="0.15">
      <c r="A138" s="28"/>
      <c r="B138" s="28"/>
      <c r="G138" s="12"/>
      <c r="M138" s="12"/>
    </row>
    <row r="139" spans="1:13" x14ac:dyDescent="0.15">
      <c r="A139" s="28"/>
      <c r="B139" s="28"/>
      <c r="G139" s="12"/>
      <c r="M139" s="12"/>
    </row>
    <row r="140" spans="1:13" x14ac:dyDescent="0.15">
      <c r="A140" s="28"/>
      <c r="B140" s="28"/>
      <c r="G140" s="12"/>
      <c r="M140" s="12"/>
    </row>
    <row r="141" spans="1:13" x14ac:dyDescent="0.15">
      <c r="A141" s="28"/>
      <c r="B141" s="28"/>
      <c r="G141" s="12"/>
      <c r="M141" s="12"/>
    </row>
    <row r="142" spans="1:13" x14ac:dyDescent="0.15">
      <c r="A142" s="28"/>
      <c r="B142" s="28"/>
      <c r="G142" s="12"/>
      <c r="M142" s="12"/>
    </row>
    <row r="143" spans="1:13" x14ac:dyDescent="0.15">
      <c r="A143" s="28"/>
      <c r="B143" s="28"/>
      <c r="G143" s="12"/>
      <c r="M143" s="12"/>
    </row>
    <row r="144" spans="1:13" x14ac:dyDescent="0.15">
      <c r="A144" s="28"/>
      <c r="B144" s="28"/>
      <c r="G144" s="12"/>
      <c r="M144" s="12"/>
    </row>
    <row r="145" spans="1:13" x14ac:dyDescent="0.15">
      <c r="A145" s="28"/>
      <c r="B145" s="28"/>
      <c r="G145" s="12"/>
      <c r="M145" s="12"/>
    </row>
    <row r="146" spans="1:13" x14ac:dyDescent="0.15">
      <c r="A146" s="28"/>
      <c r="B146" s="28"/>
      <c r="G146" s="12"/>
      <c r="M146" s="12"/>
    </row>
    <row r="147" spans="1:13" x14ac:dyDescent="0.15">
      <c r="A147" s="28"/>
      <c r="B147" s="28"/>
      <c r="G147" s="12"/>
      <c r="M147" s="12"/>
    </row>
    <row r="148" spans="1:13" x14ac:dyDescent="0.15">
      <c r="A148" s="28"/>
      <c r="B148" s="28"/>
      <c r="G148" s="12"/>
      <c r="M148" s="12"/>
    </row>
    <row r="149" spans="1:13" x14ac:dyDescent="0.15">
      <c r="A149" s="28"/>
      <c r="B149" s="28"/>
      <c r="G149" s="12"/>
      <c r="M149" s="12"/>
    </row>
    <row r="150" spans="1:13" x14ac:dyDescent="0.15">
      <c r="A150" s="28"/>
      <c r="B150" s="28"/>
      <c r="G150" s="12"/>
      <c r="M150" s="12"/>
    </row>
    <row r="151" spans="1:13" x14ac:dyDescent="0.15">
      <c r="A151" s="28"/>
      <c r="B151" s="28"/>
      <c r="G151" s="12"/>
      <c r="M151" s="12"/>
    </row>
    <row r="152" spans="1:13" x14ac:dyDescent="0.15">
      <c r="A152" s="28"/>
      <c r="B152" s="28"/>
      <c r="G152" s="12"/>
      <c r="M152" s="12"/>
    </row>
    <row r="153" spans="1:13" x14ac:dyDescent="0.15">
      <c r="A153" s="28"/>
      <c r="B153" s="28"/>
      <c r="G153" s="12"/>
      <c r="M153" s="12"/>
    </row>
    <row r="154" spans="1:13" x14ac:dyDescent="0.15">
      <c r="A154" s="28"/>
      <c r="B154" s="28"/>
      <c r="G154" s="12"/>
      <c r="M154" s="12"/>
    </row>
    <row r="155" spans="1:13" x14ac:dyDescent="0.15">
      <c r="A155" s="28"/>
      <c r="B155" s="28"/>
      <c r="G155" s="12"/>
      <c r="M155" s="12"/>
    </row>
    <row r="156" spans="1:13" x14ac:dyDescent="0.15">
      <c r="A156" s="28"/>
      <c r="B156" s="28"/>
      <c r="G156" s="12"/>
      <c r="M156" s="12"/>
    </row>
    <row r="157" spans="1:13" x14ac:dyDescent="0.15">
      <c r="A157" s="28"/>
      <c r="B157" s="28"/>
      <c r="G157" s="12"/>
      <c r="M157" s="12"/>
    </row>
    <row r="158" spans="1:13" x14ac:dyDescent="0.15">
      <c r="A158" s="28"/>
      <c r="B158" s="28"/>
      <c r="G158" s="12"/>
      <c r="M158" s="12"/>
    </row>
    <row r="159" spans="1:13" x14ac:dyDescent="0.15">
      <c r="A159" s="28"/>
      <c r="B159" s="28"/>
      <c r="G159" s="12"/>
      <c r="M159" s="12"/>
    </row>
    <row r="160" spans="1:13" x14ac:dyDescent="0.15">
      <c r="A160" s="28"/>
      <c r="B160" s="28"/>
      <c r="G160" s="12"/>
      <c r="M160" s="12"/>
    </row>
    <row r="161" spans="1:13" x14ac:dyDescent="0.15">
      <c r="A161" s="28"/>
      <c r="B161" s="28"/>
      <c r="G161" s="12"/>
      <c r="M161" s="12"/>
    </row>
    <row r="162" spans="1:13" x14ac:dyDescent="0.15">
      <c r="A162" s="28"/>
      <c r="B162" s="28"/>
      <c r="G162" s="12"/>
      <c r="M162" s="12"/>
    </row>
    <row r="163" spans="1:13" x14ac:dyDescent="0.15">
      <c r="A163" s="28"/>
      <c r="B163" s="28"/>
      <c r="G163" s="12"/>
      <c r="M163" s="12"/>
    </row>
    <row r="164" spans="1:13" x14ac:dyDescent="0.15">
      <c r="A164" s="28"/>
      <c r="B164" s="28"/>
      <c r="G164" s="12"/>
      <c r="M164" s="12"/>
    </row>
    <row r="165" spans="1:13" x14ac:dyDescent="0.15">
      <c r="A165" s="28"/>
      <c r="B165" s="28"/>
      <c r="G165" s="12"/>
      <c r="M165" s="12"/>
    </row>
    <row r="166" spans="1:13" x14ac:dyDescent="0.15">
      <c r="A166" s="28"/>
      <c r="B166" s="28"/>
      <c r="G166" s="12"/>
      <c r="M166" s="12"/>
    </row>
    <row r="167" spans="1:13" x14ac:dyDescent="0.15">
      <c r="A167" s="28"/>
      <c r="B167" s="28"/>
      <c r="G167" s="12"/>
      <c r="M167" s="12"/>
    </row>
    <row r="168" spans="1:13" x14ac:dyDescent="0.15">
      <c r="A168" s="28"/>
      <c r="B168" s="28"/>
      <c r="G168" s="12"/>
      <c r="M168" s="12"/>
    </row>
    <row r="169" spans="1:13" x14ac:dyDescent="0.15">
      <c r="A169" s="28"/>
      <c r="B169" s="28"/>
      <c r="G169" s="12"/>
      <c r="M169" s="12"/>
    </row>
    <row r="170" spans="1:13" x14ac:dyDescent="0.15">
      <c r="A170" s="28"/>
      <c r="B170" s="28"/>
      <c r="G170" s="12"/>
      <c r="M170" s="12"/>
    </row>
    <row r="171" spans="1:13" x14ac:dyDescent="0.15">
      <c r="A171" s="28"/>
      <c r="B171" s="28"/>
      <c r="G171" s="12"/>
      <c r="M171" s="12"/>
    </row>
    <row r="172" spans="1:13" x14ac:dyDescent="0.15">
      <c r="A172" s="28"/>
      <c r="B172" s="28"/>
      <c r="G172" s="12"/>
      <c r="M172" s="12"/>
    </row>
    <row r="173" spans="1:13" x14ac:dyDescent="0.15">
      <c r="A173" s="28"/>
      <c r="B173" s="28"/>
      <c r="G173" s="12"/>
      <c r="M173" s="12"/>
    </row>
    <row r="174" spans="1:13" x14ac:dyDescent="0.15">
      <c r="A174" s="28"/>
      <c r="B174" s="28"/>
      <c r="G174" s="12"/>
      <c r="M174" s="12"/>
    </row>
    <row r="175" spans="1:13" x14ac:dyDescent="0.15">
      <c r="A175" s="28"/>
      <c r="B175" s="28"/>
      <c r="G175" s="12"/>
      <c r="M175" s="12"/>
    </row>
    <row r="176" spans="1:13" x14ac:dyDescent="0.15">
      <c r="A176" s="28"/>
      <c r="B176" s="28"/>
      <c r="G176" s="12"/>
      <c r="M176" s="12"/>
    </row>
    <row r="177" spans="1:13" x14ac:dyDescent="0.15">
      <c r="A177" s="28"/>
      <c r="B177" s="28"/>
      <c r="G177" s="12"/>
      <c r="M177" s="12"/>
    </row>
    <row r="178" spans="1:13" x14ac:dyDescent="0.15">
      <c r="A178" s="28"/>
      <c r="B178" s="28"/>
      <c r="G178" s="12"/>
      <c r="M178" s="12"/>
    </row>
    <row r="179" spans="1:13" x14ac:dyDescent="0.15">
      <c r="A179" s="28"/>
      <c r="B179" s="28"/>
      <c r="G179" s="12"/>
      <c r="M179" s="12"/>
    </row>
    <row r="180" spans="1:13" x14ac:dyDescent="0.15">
      <c r="A180" s="28"/>
      <c r="B180" s="28"/>
      <c r="G180" s="12"/>
      <c r="M180" s="12"/>
    </row>
    <row r="181" spans="1:13" x14ac:dyDescent="0.15">
      <c r="A181" s="28"/>
      <c r="B181" s="28"/>
      <c r="G181" s="12"/>
      <c r="M181" s="12"/>
    </row>
    <row r="182" spans="1:13" x14ac:dyDescent="0.15">
      <c r="A182" s="28"/>
      <c r="B182" s="28"/>
      <c r="G182" s="12"/>
      <c r="M182" s="12"/>
    </row>
    <row r="183" spans="1:13" x14ac:dyDescent="0.15">
      <c r="A183" s="28"/>
      <c r="B183" s="28"/>
      <c r="G183" s="12"/>
      <c r="M183" s="12"/>
    </row>
    <row r="184" spans="1:13" x14ac:dyDescent="0.15">
      <c r="A184" s="28"/>
      <c r="B184" s="28"/>
      <c r="G184" s="12"/>
      <c r="M184" s="12"/>
    </row>
    <row r="185" spans="1:13" x14ac:dyDescent="0.15">
      <c r="A185" s="28"/>
      <c r="B185" s="28"/>
      <c r="G185" s="12"/>
      <c r="M185" s="12"/>
    </row>
    <row r="186" spans="1:13" x14ac:dyDescent="0.15">
      <c r="A186" s="28"/>
      <c r="B186" s="28"/>
      <c r="G186" s="12"/>
      <c r="M186" s="12"/>
    </row>
    <row r="187" spans="1:13" x14ac:dyDescent="0.15">
      <c r="A187" s="28"/>
      <c r="B187" s="28"/>
      <c r="G187" s="12"/>
      <c r="M187" s="12"/>
    </row>
    <row r="188" spans="1:13" x14ac:dyDescent="0.15">
      <c r="A188" s="28"/>
      <c r="B188" s="28"/>
      <c r="G188" s="12"/>
      <c r="M188" s="12"/>
    </row>
    <row r="189" spans="1:13" x14ac:dyDescent="0.15">
      <c r="A189" s="28"/>
      <c r="B189" s="28"/>
      <c r="G189" s="12"/>
      <c r="M189" s="12"/>
    </row>
    <row r="190" spans="1:13" x14ac:dyDescent="0.15">
      <c r="A190" s="28"/>
      <c r="B190" s="28"/>
      <c r="G190" s="12"/>
      <c r="M190" s="12"/>
    </row>
    <row r="191" spans="1:13" x14ac:dyDescent="0.15">
      <c r="A191" s="28"/>
      <c r="B191" s="28"/>
      <c r="G191" s="12"/>
      <c r="M191" s="12"/>
    </row>
    <row r="192" spans="1:13" x14ac:dyDescent="0.15">
      <c r="A192" s="28"/>
      <c r="B192" s="28"/>
      <c r="G192" s="12"/>
      <c r="M192" s="12"/>
    </row>
    <row r="193" spans="1:13" x14ac:dyDescent="0.15">
      <c r="A193" s="28"/>
      <c r="B193" s="28"/>
      <c r="G193" s="12"/>
      <c r="M193" s="12"/>
    </row>
    <row r="194" spans="1:13" x14ac:dyDescent="0.15">
      <c r="A194" s="28"/>
      <c r="B194" s="28"/>
      <c r="G194" s="12"/>
      <c r="M194" s="12"/>
    </row>
    <row r="195" spans="1:13" x14ac:dyDescent="0.15">
      <c r="A195" s="28"/>
      <c r="B195" s="28"/>
      <c r="G195" s="12"/>
      <c r="M195" s="12"/>
    </row>
    <row r="196" spans="1:13" x14ac:dyDescent="0.15">
      <c r="A196" s="28"/>
      <c r="B196" s="28"/>
      <c r="G196" s="12"/>
      <c r="M196" s="12"/>
    </row>
    <row r="197" spans="1:13" x14ac:dyDescent="0.15">
      <c r="A197" s="28"/>
      <c r="B197" s="28"/>
      <c r="G197" s="12"/>
      <c r="M197" s="12"/>
    </row>
    <row r="198" spans="1:13" x14ac:dyDescent="0.15">
      <c r="A198" s="28"/>
      <c r="B198" s="28"/>
      <c r="G198" s="12"/>
      <c r="M198" s="12"/>
    </row>
    <row r="199" spans="1:13" x14ac:dyDescent="0.15">
      <c r="A199" s="28"/>
      <c r="B199" s="28"/>
      <c r="G199" s="12"/>
      <c r="M199" s="12"/>
    </row>
    <row r="200" spans="1:13" x14ac:dyDescent="0.15">
      <c r="A200" s="28"/>
      <c r="B200" s="28"/>
      <c r="G200" s="12"/>
      <c r="M200" s="12"/>
    </row>
    <row r="201" spans="1:13" x14ac:dyDescent="0.15">
      <c r="A201" s="28"/>
      <c r="B201" s="28"/>
      <c r="G201" s="12"/>
      <c r="M201" s="12"/>
    </row>
    <row r="202" spans="1:13" x14ac:dyDescent="0.15">
      <c r="A202" s="28"/>
      <c r="B202" s="28"/>
      <c r="G202" s="12"/>
      <c r="M202" s="12"/>
    </row>
    <row r="203" spans="1:13" x14ac:dyDescent="0.15">
      <c r="A203" s="28"/>
      <c r="B203" s="28"/>
      <c r="G203" s="12"/>
      <c r="M203" s="12"/>
    </row>
    <row r="204" spans="1:13" x14ac:dyDescent="0.15">
      <c r="A204" s="28"/>
      <c r="B204" s="28"/>
      <c r="G204" s="12"/>
      <c r="M204" s="12"/>
    </row>
    <row r="205" spans="1:13" x14ac:dyDescent="0.15">
      <c r="A205" s="28"/>
      <c r="B205" s="28"/>
      <c r="G205" s="12"/>
      <c r="M205" s="12"/>
    </row>
    <row r="206" spans="1:13" x14ac:dyDescent="0.15">
      <c r="A206" s="28"/>
      <c r="B206" s="28"/>
      <c r="G206" s="12"/>
      <c r="M206" s="12"/>
    </row>
    <row r="207" spans="1:13" x14ac:dyDescent="0.15">
      <c r="A207" s="28"/>
      <c r="B207" s="28"/>
      <c r="G207" s="12"/>
      <c r="M207" s="12"/>
    </row>
    <row r="208" spans="1:13" x14ac:dyDescent="0.15">
      <c r="A208" s="28"/>
      <c r="B208" s="28"/>
      <c r="G208" s="12"/>
      <c r="M208" s="12"/>
    </row>
    <row r="209" spans="1:13" x14ac:dyDescent="0.15">
      <c r="A209" s="28"/>
      <c r="B209" s="28"/>
      <c r="G209" s="12"/>
      <c r="M209" s="12"/>
    </row>
    <row r="210" spans="1:13" x14ac:dyDescent="0.15">
      <c r="A210" s="28"/>
      <c r="B210" s="28"/>
      <c r="G210" s="12"/>
      <c r="M210" s="12"/>
    </row>
    <row r="211" spans="1:13" x14ac:dyDescent="0.15">
      <c r="A211" s="28"/>
      <c r="B211" s="28"/>
      <c r="G211" s="12"/>
      <c r="M211" s="12"/>
    </row>
    <row r="212" spans="1:13" x14ac:dyDescent="0.15">
      <c r="A212" s="28"/>
      <c r="B212" s="28"/>
      <c r="G212" s="12"/>
      <c r="M212" s="12"/>
    </row>
    <row r="213" spans="1:13" x14ac:dyDescent="0.15">
      <c r="A213" s="28"/>
      <c r="B213" s="28"/>
      <c r="G213" s="12"/>
      <c r="M213" s="12"/>
    </row>
    <row r="214" spans="1:13" x14ac:dyDescent="0.15">
      <c r="A214" s="28"/>
      <c r="B214" s="28"/>
      <c r="G214" s="12"/>
      <c r="M214" s="12"/>
    </row>
    <row r="215" spans="1:13" x14ac:dyDescent="0.15">
      <c r="A215" s="28"/>
      <c r="B215" s="28"/>
      <c r="G215" s="12"/>
      <c r="M215" s="12"/>
    </row>
    <row r="216" spans="1:13" x14ac:dyDescent="0.15">
      <c r="A216" s="28"/>
      <c r="B216" s="28"/>
      <c r="G216" s="12"/>
      <c r="M216" s="12"/>
    </row>
    <row r="217" spans="1:13" x14ac:dyDescent="0.15">
      <c r="A217" s="28"/>
      <c r="B217" s="28"/>
      <c r="G217" s="12"/>
      <c r="M217" s="12"/>
    </row>
    <row r="218" spans="1:13" x14ac:dyDescent="0.15">
      <c r="A218" s="28"/>
      <c r="B218" s="28"/>
      <c r="G218" s="12"/>
      <c r="M218" s="12"/>
    </row>
    <row r="219" spans="1:13" x14ac:dyDescent="0.15">
      <c r="A219" s="28"/>
      <c r="B219" s="28"/>
      <c r="G219" s="12"/>
      <c r="M219" s="12"/>
    </row>
    <row r="220" spans="1:13" x14ac:dyDescent="0.15">
      <c r="A220" s="28"/>
      <c r="B220" s="28"/>
      <c r="G220" s="12"/>
      <c r="M220" s="12"/>
    </row>
    <row r="221" spans="1:13" x14ac:dyDescent="0.15">
      <c r="A221" s="28"/>
      <c r="B221" s="28"/>
      <c r="G221" s="12"/>
      <c r="M221" s="12"/>
    </row>
    <row r="222" spans="1:13" x14ac:dyDescent="0.15">
      <c r="A222" s="28"/>
      <c r="B222" s="28"/>
      <c r="G222" s="12"/>
      <c r="M222" s="12"/>
    </row>
    <row r="223" spans="1:13" x14ac:dyDescent="0.15">
      <c r="A223" s="28"/>
      <c r="B223" s="28"/>
      <c r="G223" s="12"/>
      <c r="M223" s="12"/>
    </row>
    <row r="224" spans="1:13" x14ac:dyDescent="0.15">
      <c r="A224" s="28"/>
      <c r="B224" s="28"/>
      <c r="G224" s="12"/>
      <c r="M224" s="12"/>
    </row>
    <row r="225" spans="1:13" x14ac:dyDescent="0.15">
      <c r="A225" s="28"/>
      <c r="B225" s="28"/>
      <c r="G225" s="12"/>
      <c r="M225" s="12"/>
    </row>
    <row r="226" spans="1:13" x14ac:dyDescent="0.15">
      <c r="A226" s="28"/>
      <c r="B226" s="28"/>
      <c r="G226" s="12"/>
      <c r="M226" s="12"/>
    </row>
    <row r="227" spans="1:13" x14ac:dyDescent="0.15">
      <c r="A227" s="28"/>
      <c r="B227" s="28"/>
      <c r="G227" s="12"/>
      <c r="M227" s="12"/>
    </row>
    <row r="228" spans="1:13" x14ac:dyDescent="0.15">
      <c r="A228" s="28"/>
      <c r="B228" s="28"/>
      <c r="G228" s="12"/>
      <c r="M228" s="12"/>
    </row>
    <row r="229" spans="1:13" x14ac:dyDescent="0.15">
      <c r="A229" s="28"/>
      <c r="B229" s="28"/>
      <c r="G229" s="12"/>
      <c r="M229" s="12"/>
    </row>
    <row r="230" spans="1:13" x14ac:dyDescent="0.15">
      <c r="A230" s="28"/>
      <c r="B230" s="28"/>
      <c r="G230" s="12"/>
      <c r="M230" s="12"/>
    </row>
    <row r="231" spans="1:13" x14ac:dyDescent="0.15">
      <c r="A231" s="28"/>
      <c r="B231" s="28"/>
      <c r="G231" s="12"/>
      <c r="M231" s="12"/>
    </row>
    <row r="232" spans="1:13" x14ac:dyDescent="0.15">
      <c r="A232" s="28"/>
      <c r="B232" s="28"/>
      <c r="G232" s="12"/>
      <c r="M232" s="12"/>
    </row>
    <row r="233" spans="1:13" x14ac:dyDescent="0.15">
      <c r="A233" s="28"/>
      <c r="B233" s="28"/>
      <c r="G233" s="12"/>
      <c r="M233" s="12"/>
    </row>
    <row r="234" spans="1:13" x14ac:dyDescent="0.15">
      <c r="A234" s="28"/>
      <c r="B234" s="28"/>
      <c r="G234" s="12"/>
      <c r="M234" s="12"/>
    </row>
    <row r="235" spans="1:13" x14ac:dyDescent="0.15">
      <c r="A235" s="28"/>
      <c r="B235" s="28"/>
      <c r="G235" s="12"/>
      <c r="M235" s="12"/>
    </row>
    <row r="236" spans="1:13" x14ac:dyDescent="0.15">
      <c r="A236" s="28"/>
      <c r="B236" s="28"/>
      <c r="G236" s="12"/>
      <c r="M236" s="12"/>
    </row>
    <row r="237" spans="1:13" x14ac:dyDescent="0.15">
      <c r="A237" s="28"/>
      <c r="B237" s="28"/>
      <c r="G237" s="12"/>
      <c r="M237" s="12"/>
    </row>
    <row r="238" spans="1:13" x14ac:dyDescent="0.15">
      <c r="A238" s="28"/>
      <c r="B238" s="28"/>
      <c r="G238" s="12"/>
      <c r="M238" s="12"/>
    </row>
    <row r="239" spans="1:13" x14ac:dyDescent="0.15">
      <c r="A239" s="28"/>
      <c r="B239" s="28"/>
      <c r="G239" s="12"/>
      <c r="M239" s="12"/>
    </row>
    <row r="240" spans="1:13" x14ac:dyDescent="0.15">
      <c r="A240" s="28"/>
      <c r="B240" s="28"/>
      <c r="G240" s="12"/>
      <c r="M240" s="12"/>
    </row>
    <row r="241" spans="1:13" x14ac:dyDescent="0.15">
      <c r="A241" s="28"/>
      <c r="B241" s="28"/>
      <c r="G241" s="12"/>
      <c r="M241" s="12"/>
    </row>
    <row r="242" spans="1:13" x14ac:dyDescent="0.15">
      <c r="A242" s="28"/>
      <c r="B242" s="28"/>
      <c r="G242" s="12"/>
      <c r="M242" s="12"/>
    </row>
    <row r="243" spans="1:13" x14ac:dyDescent="0.15">
      <c r="A243" s="28"/>
      <c r="B243" s="28"/>
      <c r="G243" s="12"/>
      <c r="M243" s="12"/>
    </row>
    <row r="244" spans="1:13" x14ac:dyDescent="0.15">
      <c r="A244" s="28"/>
      <c r="B244" s="28"/>
      <c r="G244" s="12"/>
      <c r="M244" s="12"/>
    </row>
    <row r="245" spans="1:13" x14ac:dyDescent="0.15">
      <c r="A245" s="28"/>
      <c r="B245" s="28"/>
      <c r="G245" s="12"/>
      <c r="M245" s="12"/>
    </row>
    <row r="246" spans="1:13" x14ac:dyDescent="0.15">
      <c r="A246" s="28"/>
      <c r="B246" s="28"/>
      <c r="G246" s="12"/>
      <c r="M246" s="12"/>
    </row>
    <row r="247" spans="1:13" x14ac:dyDescent="0.15">
      <c r="A247" s="28"/>
      <c r="B247" s="28"/>
      <c r="G247" s="12"/>
      <c r="M247" s="12"/>
    </row>
    <row r="248" spans="1:13" x14ac:dyDescent="0.15">
      <c r="A248" s="28"/>
      <c r="B248" s="28"/>
      <c r="G248" s="12"/>
      <c r="M248" s="12"/>
    </row>
    <row r="249" spans="1:13" x14ac:dyDescent="0.15">
      <c r="A249" s="28"/>
      <c r="B249" s="28"/>
      <c r="G249" s="12"/>
      <c r="M249" s="12"/>
    </row>
    <row r="250" spans="1:13" x14ac:dyDescent="0.15">
      <c r="A250" s="28"/>
      <c r="B250" s="28"/>
      <c r="G250" s="12"/>
      <c r="M250" s="12"/>
    </row>
    <row r="251" spans="1:13" x14ac:dyDescent="0.15">
      <c r="A251" s="28"/>
      <c r="B251" s="28"/>
      <c r="G251" s="12"/>
      <c r="M251" s="12"/>
    </row>
    <row r="252" spans="1:13" x14ac:dyDescent="0.15">
      <c r="A252" s="28"/>
      <c r="B252" s="28"/>
      <c r="G252" s="12"/>
      <c r="M252" s="12"/>
    </row>
    <row r="253" spans="1:13" x14ac:dyDescent="0.15">
      <c r="A253" s="28"/>
      <c r="B253" s="28"/>
      <c r="G253" s="12"/>
      <c r="M253" s="12"/>
    </row>
    <row r="254" spans="1:13" x14ac:dyDescent="0.15">
      <c r="A254" s="28"/>
      <c r="B254" s="28"/>
      <c r="G254" s="12"/>
      <c r="M254" s="12"/>
    </row>
    <row r="255" spans="1:13" x14ac:dyDescent="0.15">
      <c r="A255" s="28"/>
      <c r="B255" s="28"/>
      <c r="G255" s="12"/>
      <c r="M255" s="12"/>
    </row>
    <row r="256" spans="1:13" x14ac:dyDescent="0.15">
      <c r="A256" s="28"/>
      <c r="B256" s="28"/>
      <c r="G256" s="12"/>
      <c r="M256" s="12"/>
    </row>
    <row r="257" spans="1:13" x14ac:dyDescent="0.15">
      <c r="A257" s="28"/>
      <c r="B257" s="28"/>
      <c r="G257" s="12"/>
      <c r="M257" s="12"/>
    </row>
    <row r="258" spans="1:13" x14ac:dyDescent="0.15">
      <c r="A258" s="28"/>
      <c r="B258" s="28"/>
      <c r="G258" s="12"/>
      <c r="M258" s="12"/>
    </row>
    <row r="259" spans="1:13" x14ac:dyDescent="0.15">
      <c r="A259" s="28"/>
      <c r="B259" s="28"/>
      <c r="G259" s="12"/>
      <c r="M259" s="12"/>
    </row>
    <row r="260" spans="1:13" x14ac:dyDescent="0.15">
      <c r="A260" s="28"/>
      <c r="B260" s="28"/>
      <c r="G260" s="12"/>
      <c r="M260" s="12"/>
    </row>
    <row r="261" spans="1:13" x14ac:dyDescent="0.15">
      <c r="A261" s="28"/>
      <c r="B261" s="28"/>
      <c r="G261" s="12"/>
      <c r="M261" s="12"/>
    </row>
    <row r="262" spans="1:13" x14ac:dyDescent="0.15">
      <c r="A262" s="28"/>
      <c r="B262" s="28"/>
      <c r="G262" s="12"/>
      <c r="M262" s="12"/>
    </row>
    <row r="263" spans="1:13" x14ac:dyDescent="0.15">
      <c r="A263" s="28"/>
      <c r="B263" s="28"/>
      <c r="G263" s="12"/>
      <c r="M263" s="12"/>
    </row>
    <row r="264" spans="1:13" x14ac:dyDescent="0.15">
      <c r="A264" s="28"/>
      <c r="B264" s="28"/>
      <c r="G264" s="12"/>
      <c r="M264" s="12"/>
    </row>
    <row r="265" spans="1:13" x14ac:dyDescent="0.15">
      <c r="A265" s="28"/>
      <c r="B265" s="28"/>
      <c r="G265" s="12"/>
      <c r="M265" s="12"/>
    </row>
    <row r="266" spans="1:13" x14ac:dyDescent="0.15">
      <c r="A266" s="28"/>
      <c r="B266" s="28"/>
      <c r="G266" s="12"/>
      <c r="M266" s="12"/>
    </row>
    <row r="267" spans="1:13" x14ac:dyDescent="0.15">
      <c r="A267" s="28"/>
      <c r="B267" s="28"/>
      <c r="G267" s="12"/>
      <c r="M267" s="12"/>
    </row>
    <row r="268" spans="1:13" x14ac:dyDescent="0.15">
      <c r="A268" s="28"/>
      <c r="B268" s="28"/>
      <c r="G268" s="12"/>
      <c r="M268" s="12"/>
    </row>
    <row r="269" spans="1:13" x14ac:dyDescent="0.15">
      <c r="A269" s="28"/>
      <c r="B269" s="28"/>
      <c r="G269" s="12"/>
      <c r="M269" s="12"/>
    </row>
    <row r="270" spans="1:13" x14ac:dyDescent="0.15">
      <c r="A270" s="28"/>
      <c r="B270" s="28"/>
      <c r="G270" s="12"/>
      <c r="M270" s="12"/>
    </row>
    <row r="271" spans="1:13" x14ac:dyDescent="0.15">
      <c r="A271" s="28"/>
      <c r="B271" s="28"/>
      <c r="G271" s="12"/>
      <c r="M271" s="12"/>
    </row>
    <row r="272" spans="1:13" x14ac:dyDescent="0.15">
      <c r="A272" s="28"/>
      <c r="B272" s="28"/>
      <c r="G272" s="12"/>
      <c r="M272" s="12"/>
    </row>
    <row r="273" spans="1:13" x14ac:dyDescent="0.15">
      <c r="A273" s="28"/>
      <c r="B273" s="28"/>
      <c r="G273" s="12"/>
      <c r="M273" s="12"/>
    </row>
    <row r="274" spans="1:13" x14ac:dyDescent="0.15">
      <c r="A274" s="28"/>
      <c r="B274" s="28"/>
      <c r="G274" s="12"/>
      <c r="M274" s="12"/>
    </row>
    <row r="275" spans="1:13" x14ac:dyDescent="0.15">
      <c r="A275" s="28"/>
      <c r="B275" s="28"/>
      <c r="G275" s="12"/>
      <c r="M275" s="12"/>
    </row>
    <row r="276" spans="1:13" x14ac:dyDescent="0.15">
      <c r="A276" s="28"/>
      <c r="B276" s="28"/>
      <c r="G276" s="12"/>
      <c r="M276" s="12"/>
    </row>
    <row r="277" spans="1:13" x14ac:dyDescent="0.15">
      <c r="A277" s="28"/>
      <c r="B277" s="28"/>
      <c r="G277" s="12"/>
      <c r="M277" s="12"/>
    </row>
    <row r="278" spans="1:13" x14ac:dyDescent="0.15">
      <c r="A278" s="28"/>
      <c r="B278" s="28"/>
      <c r="G278" s="12"/>
      <c r="M278" s="12"/>
    </row>
    <row r="279" spans="1:13" x14ac:dyDescent="0.15">
      <c r="A279" s="28"/>
      <c r="B279" s="28"/>
      <c r="G279" s="12"/>
      <c r="M279" s="12"/>
    </row>
    <row r="280" spans="1:13" x14ac:dyDescent="0.15">
      <c r="A280" s="28"/>
      <c r="B280" s="28"/>
      <c r="G280" s="12"/>
      <c r="M280" s="12"/>
    </row>
    <row r="281" spans="1:13" x14ac:dyDescent="0.15">
      <c r="A281" s="28"/>
      <c r="B281" s="28"/>
      <c r="G281" s="12"/>
      <c r="M281" s="12"/>
    </row>
    <row r="282" spans="1:13" x14ac:dyDescent="0.15">
      <c r="A282" s="28"/>
      <c r="B282" s="28"/>
      <c r="G282" s="12"/>
      <c r="M282" s="12"/>
    </row>
    <row r="283" spans="1:13" x14ac:dyDescent="0.15">
      <c r="A283" s="28"/>
      <c r="B283" s="28"/>
      <c r="G283" s="12"/>
      <c r="M283" s="12"/>
    </row>
    <row r="284" spans="1:13" x14ac:dyDescent="0.15">
      <c r="A284" s="28"/>
      <c r="B284" s="28"/>
      <c r="G284" s="12"/>
      <c r="M284" s="12"/>
    </row>
    <row r="285" spans="1:13" x14ac:dyDescent="0.15">
      <c r="A285" s="28"/>
      <c r="B285" s="28"/>
      <c r="G285" s="12"/>
      <c r="M285" s="12"/>
    </row>
    <row r="286" spans="1:13" x14ac:dyDescent="0.15">
      <c r="A286" s="28"/>
      <c r="B286" s="28"/>
      <c r="G286" s="12"/>
      <c r="M286" s="12"/>
    </row>
    <row r="287" spans="1:13" x14ac:dyDescent="0.15">
      <c r="A287" s="28"/>
      <c r="B287" s="28"/>
      <c r="G287" s="12"/>
      <c r="M287" s="12"/>
    </row>
    <row r="288" spans="1:13" x14ac:dyDescent="0.15">
      <c r="A288" s="28"/>
      <c r="B288" s="28"/>
      <c r="G288" s="12"/>
      <c r="M288" s="12"/>
    </row>
    <row r="289" spans="1:13" x14ac:dyDescent="0.15">
      <c r="A289" s="28"/>
      <c r="B289" s="28"/>
      <c r="G289" s="12"/>
      <c r="M289" s="12"/>
    </row>
    <row r="290" spans="1:13" x14ac:dyDescent="0.15">
      <c r="A290" s="28"/>
      <c r="B290" s="28"/>
      <c r="G290" s="12"/>
      <c r="M290" s="12"/>
    </row>
    <row r="291" spans="1:13" x14ac:dyDescent="0.15">
      <c r="A291" s="28"/>
      <c r="B291" s="28"/>
      <c r="G291" s="12"/>
      <c r="M291" s="12"/>
    </row>
    <row r="292" spans="1:13" x14ac:dyDescent="0.15">
      <c r="A292" s="28"/>
      <c r="B292" s="28"/>
      <c r="G292" s="12"/>
      <c r="M292" s="12"/>
    </row>
    <row r="293" spans="1:13" x14ac:dyDescent="0.15">
      <c r="A293" s="28"/>
      <c r="B293" s="28"/>
      <c r="G293" s="12"/>
      <c r="M293" s="12"/>
    </row>
    <row r="294" spans="1:13" x14ac:dyDescent="0.15">
      <c r="A294" s="28"/>
      <c r="B294" s="28"/>
      <c r="G294" s="12"/>
      <c r="M294" s="12"/>
    </row>
    <row r="295" spans="1:13" x14ac:dyDescent="0.15">
      <c r="A295" s="28"/>
      <c r="B295" s="28"/>
      <c r="G295" s="12"/>
      <c r="M295" s="12"/>
    </row>
    <row r="296" spans="1:13" x14ac:dyDescent="0.15">
      <c r="A296" s="28"/>
      <c r="B296" s="28"/>
      <c r="G296" s="12"/>
      <c r="M296" s="12"/>
    </row>
    <row r="297" spans="1:13" x14ac:dyDescent="0.15">
      <c r="A297" s="28"/>
      <c r="B297" s="28"/>
      <c r="G297" s="12"/>
      <c r="M297" s="12"/>
    </row>
    <row r="298" spans="1:13" x14ac:dyDescent="0.15">
      <c r="A298" s="28"/>
      <c r="B298" s="28"/>
      <c r="G298" s="12"/>
      <c r="M298" s="12"/>
    </row>
    <row r="299" spans="1:13" x14ac:dyDescent="0.15">
      <c r="A299" s="28"/>
      <c r="B299" s="28"/>
      <c r="G299" s="12"/>
      <c r="M299" s="12"/>
    </row>
    <row r="300" spans="1:13" x14ac:dyDescent="0.15">
      <c r="A300" s="28"/>
      <c r="B300" s="28"/>
      <c r="G300" s="12"/>
      <c r="M300" s="12"/>
    </row>
    <row r="301" spans="1:13" x14ac:dyDescent="0.15">
      <c r="A301" s="28"/>
      <c r="B301" s="28"/>
      <c r="G301" s="12"/>
      <c r="M301" s="12"/>
    </row>
    <row r="302" spans="1:13" x14ac:dyDescent="0.15">
      <c r="A302" s="28"/>
      <c r="B302" s="28"/>
      <c r="G302" s="12"/>
      <c r="M302" s="12"/>
    </row>
    <row r="303" spans="1:13" x14ac:dyDescent="0.15">
      <c r="A303" s="28"/>
      <c r="B303" s="28"/>
      <c r="G303" s="12"/>
      <c r="M303" s="12"/>
    </row>
    <row r="304" spans="1:13" x14ac:dyDescent="0.15">
      <c r="A304" s="28"/>
      <c r="B304" s="28"/>
      <c r="G304" s="12"/>
      <c r="M304" s="12"/>
    </row>
    <row r="305" spans="1:13" x14ac:dyDescent="0.15">
      <c r="A305" s="28"/>
      <c r="B305" s="28"/>
      <c r="G305" s="12"/>
      <c r="M305" s="12"/>
    </row>
    <row r="306" spans="1:13" x14ac:dyDescent="0.15">
      <c r="A306" s="28"/>
      <c r="B306" s="28"/>
      <c r="G306" s="12"/>
      <c r="M306" s="12"/>
    </row>
    <row r="307" spans="1:13" x14ac:dyDescent="0.15">
      <c r="A307" s="28"/>
      <c r="B307" s="28"/>
      <c r="G307" s="12"/>
      <c r="M307" s="12"/>
    </row>
    <row r="308" spans="1:13" x14ac:dyDescent="0.15">
      <c r="A308" s="28"/>
      <c r="B308" s="28"/>
      <c r="G308" s="12"/>
      <c r="M308" s="12"/>
    </row>
    <row r="309" spans="1:13" x14ac:dyDescent="0.15">
      <c r="A309" s="28"/>
      <c r="B309" s="28"/>
      <c r="G309" s="12"/>
      <c r="M309" s="12"/>
    </row>
    <row r="310" spans="1:13" x14ac:dyDescent="0.15">
      <c r="A310" s="28"/>
      <c r="B310" s="28"/>
      <c r="G310" s="12"/>
      <c r="M310" s="12"/>
    </row>
    <row r="311" spans="1:13" x14ac:dyDescent="0.15">
      <c r="A311" s="28"/>
      <c r="B311" s="28"/>
      <c r="G311" s="12"/>
      <c r="M311" s="12"/>
    </row>
    <row r="312" spans="1:13" x14ac:dyDescent="0.15">
      <c r="A312" s="28"/>
      <c r="B312" s="28"/>
      <c r="G312" s="12"/>
      <c r="M312" s="12"/>
    </row>
    <row r="313" spans="1:13" x14ac:dyDescent="0.15">
      <c r="A313" s="28"/>
      <c r="B313" s="28"/>
      <c r="G313" s="12"/>
      <c r="M313" s="12"/>
    </row>
    <row r="314" spans="1:13" x14ac:dyDescent="0.15">
      <c r="A314" s="28"/>
      <c r="B314" s="28"/>
      <c r="G314" s="12"/>
      <c r="M314" s="12"/>
    </row>
    <row r="315" spans="1:13" x14ac:dyDescent="0.15">
      <c r="A315" s="28"/>
      <c r="B315" s="28"/>
      <c r="G315" s="12"/>
      <c r="M315" s="12"/>
    </row>
    <row r="316" spans="1:13" x14ac:dyDescent="0.15">
      <c r="A316" s="28"/>
      <c r="B316" s="28"/>
      <c r="G316" s="12"/>
      <c r="M316" s="12"/>
    </row>
    <row r="317" spans="1:13" x14ac:dyDescent="0.15">
      <c r="A317" s="28"/>
      <c r="B317" s="28"/>
      <c r="G317" s="12"/>
      <c r="M317" s="12"/>
    </row>
    <row r="318" spans="1:13" x14ac:dyDescent="0.15">
      <c r="A318" s="28"/>
      <c r="B318" s="28"/>
      <c r="G318" s="12"/>
      <c r="M318" s="12"/>
    </row>
    <row r="319" spans="1:13" x14ac:dyDescent="0.15">
      <c r="A319" s="28"/>
      <c r="B319" s="28"/>
      <c r="G319" s="12"/>
      <c r="M319" s="12"/>
    </row>
    <row r="320" spans="1:13" x14ac:dyDescent="0.15">
      <c r="A320" s="28"/>
      <c r="B320" s="28"/>
      <c r="G320" s="12"/>
      <c r="M320" s="12"/>
    </row>
    <row r="321" spans="1:13" x14ac:dyDescent="0.15">
      <c r="A321" s="28"/>
      <c r="B321" s="28"/>
      <c r="G321" s="12"/>
      <c r="M321" s="12"/>
    </row>
    <row r="322" spans="1:13" x14ac:dyDescent="0.15">
      <c r="A322" s="28"/>
      <c r="B322" s="28"/>
      <c r="G322" s="12"/>
      <c r="M322" s="12"/>
    </row>
    <row r="323" spans="1:13" x14ac:dyDescent="0.15">
      <c r="A323" s="28"/>
      <c r="B323" s="28"/>
      <c r="G323" s="12"/>
      <c r="M323" s="12"/>
    </row>
    <row r="324" spans="1:13" x14ac:dyDescent="0.15">
      <c r="A324" s="28"/>
      <c r="B324" s="28"/>
      <c r="G324" s="12"/>
      <c r="M324" s="12"/>
    </row>
    <row r="325" spans="1:13" x14ac:dyDescent="0.15">
      <c r="A325" s="28"/>
      <c r="B325" s="28"/>
      <c r="G325" s="12"/>
      <c r="M325" s="12"/>
    </row>
    <row r="326" spans="1:13" x14ac:dyDescent="0.15">
      <c r="A326" s="28"/>
      <c r="B326" s="28"/>
      <c r="G326" s="12"/>
      <c r="M326" s="12"/>
    </row>
    <row r="327" spans="1:13" x14ac:dyDescent="0.15">
      <c r="A327" s="28"/>
      <c r="B327" s="28"/>
      <c r="G327" s="12"/>
      <c r="M327" s="12"/>
    </row>
    <row r="328" spans="1:13" x14ac:dyDescent="0.15">
      <c r="A328" s="28"/>
      <c r="B328" s="28"/>
      <c r="G328" s="12"/>
      <c r="M328" s="12"/>
    </row>
    <row r="329" spans="1:13" x14ac:dyDescent="0.15">
      <c r="A329" s="28"/>
      <c r="B329" s="28"/>
      <c r="G329" s="12"/>
      <c r="M329" s="12"/>
    </row>
    <row r="330" spans="1:13" x14ac:dyDescent="0.15">
      <c r="A330" s="28"/>
      <c r="B330" s="28"/>
      <c r="G330" s="12"/>
      <c r="M330" s="12"/>
    </row>
    <row r="331" spans="1:13" x14ac:dyDescent="0.15">
      <c r="A331" s="28"/>
      <c r="B331" s="28"/>
      <c r="G331" s="12"/>
      <c r="M331" s="12"/>
    </row>
    <row r="332" spans="1:13" x14ac:dyDescent="0.15">
      <c r="A332" s="28"/>
      <c r="B332" s="28"/>
      <c r="G332" s="12"/>
      <c r="M332" s="12"/>
    </row>
    <row r="333" spans="1:13" x14ac:dyDescent="0.15">
      <c r="A333" s="28"/>
      <c r="B333" s="28"/>
      <c r="G333" s="12"/>
      <c r="M333" s="12"/>
    </row>
    <row r="334" spans="1:13" x14ac:dyDescent="0.15">
      <c r="A334" s="28"/>
      <c r="B334" s="28"/>
      <c r="G334" s="12"/>
      <c r="M334" s="12"/>
    </row>
    <row r="335" spans="1:13" x14ac:dyDescent="0.15">
      <c r="A335" s="28"/>
      <c r="B335" s="28"/>
      <c r="G335" s="12"/>
      <c r="M335" s="12"/>
    </row>
    <row r="336" spans="1:13" x14ac:dyDescent="0.15">
      <c r="A336" s="28"/>
      <c r="B336" s="28"/>
      <c r="G336" s="12"/>
      <c r="M336" s="12"/>
    </row>
    <row r="337" spans="1:13" x14ac:dyDescent="0.15">
      <c r="A337" s="28"/>
      <c r="B337" s="28"/>
      <c r="G337" s="12"/>
      <c r="M337" s="12"/>
    </row>
    <row r="338" spans="1:13" x14ac:dyDescent="0.15">
      <c r="A338" s="28"/>
      <c r="B338" s="28"/>
      <c r="G338" s="12"/>
      <c r="M338" s="12"/>
    </row>
    <row r="339" spans="1:13" x14ac:dyDescent="0.15">
      <c r="A339" s="28"/>
      <c r="B339" s="28"/>
      <c r="G339" s="12"/>
      <c r="M339" s="12"/>
    </row>
    <row r="340" spans="1:13" x14ac:dyDescent="0.15">
      <c r="A340" s="28"/>
      <c r="B340" s="28"/>
      <c r="G340" s="12"/>
      <c r="M340" s="12"/>
    </row>
    <row r="341" spans="1:13" x14ac:dyDescent="0.15">
      <c r="A341" s="28"/>
      <c r="B341" s="28"/>
      <c r="G341" s="12"/>
      <c r="M341" s="12"/>
    </row>
    <row r="342" spans="1:13" x14ac:dyDescent="0.15">
      <c r="A342" s="28"/>
      <c r="B342" s="28"/>
      <c r="G342" s="12"/>
      <c r="M342" s="12"/>
    </row>
    <row r="343" spans="1:13" x14ac:dyDescent="0.15">
      <c r="A343" s="28"/>
      <c r="B343" s="28"/>
      <c r="G343" s="12"/>
      <c r="M343" s="12"/>
    </row>
    <row r="344" spans="1:13" x14ac:dyDescent="0.15">
      <c r="A344" s="28"/>
      <c r="B344" s="28"/>
      <c r="G344" s="12"/>
      <c r="M344" s="12"/>
    </row>
    <row r="345" spans="1:13" x14ac:dyDescent="0.15">
      <c r="A345" s="28"/>
      <c r="B345" s="28"/>
      <c r="G345" s="12"/>
      <c r="M345" s="12"/>
    </row>
    <row r="346" spans="1:13" x14ac:dyDescent="0.15">
      <c r="A346" s="28"/>
      <c r="B346" s="28"/>
      <c r="G346" s="12"/>
      <c r="M346" s="12"/>
    </row>
    <row r="347" spans="1:13" x14ac:dyDescent="0.15">
      <c r="A347" s="28"/>
      <c r="B347" s="28"/>
      <c r="G347" s="12"/>
      <c r="M347" s="12"/>
    </row>
    <row r="348" spans="1:13" x14ac:dyDescent="0.15">
      <c r="A348" s="28"/>
      <c r="B348" s="28"/>
      <c r="G348" s="12"/>
      <c r="M348" s="12"/>
    </row>
    <row r="349" spans="1:13" x14ac:dyDescent="0.15">
      <c r="A349" s="28"/>
      <c r="B349" s="28"/>
      <c r="G349" s="12"/>
      <c r="M349" s="12"/>
    </row>
    <row r="350" spans="1:13" x14ac:dyDescent="0.15">
      <c r="A350" s="28"/>
      <c r="B350" s="28"/>
      <c r="G350" s="12"/>
      <c r="M350" s="12"/>
    </row>
    <row r="351" spans="1:13" x14ac:dyDescent="0.15">
      <c r="A351" s="28"/>
      <c r="B351" s="28"/>
      <c r="G351" s="12"/>
      <c r="M351" s="12"/>
    </row>
    <row r="352" spans="1:13" x14ac:dyDescent="0.15">
      <c r="A352" s="28"/>
      <c r="B352" s="28"/>
      <c r="G352" s="12"/>
      <c r="M352" s="12"/>
    </row>
    <row r="353" spans="1:13" x14ac:dyDescent="0.15">
      <c r="A353" s="28"/>
      <c r="B353" s="28"/>
      <c r="G353" s="12"/>
      <c r="M353" s="12"/>
    </row>
    <row r="354" spans="1:13" x14ac:dyDescent="0.15">
      <c r="A354" s="28"/>
      <c r="B354" s="28"/>
      <c r="G354" s="12"/>
      <c r="M354" s="12"/>
    </row>
    <row r="355" spans="1:13" x14ac:dyDescent="0.15">
      <c r="A355" s="28"/>
      <c r="B355" s="28"/>
      <c r="G355" s="12"/>
      <c r="M355" s="12"/>
    </row>
    <row r="356" spans="1:13" x14ac:dyDescent="0.15">
      <c r="A356" s="28"/>
      <c r="B356" s="28"/>
      <c r="G356" s="12"/>
      <c r="M356" s="12"/>
    </row>
    <row r="357" spans="1:13" x14ac:dyDescent="0.15">
      <c r="A357" s="28"/>
      <c r="B357" s="28"/>
      <c r="G357" s="12"/>
      <c r="M357" s="12"/>
    </row>
    <row r="358" spans="1:13" x14ac:dyDescent="0.15">
      <c r="A358" s="28"/>
      <c r="B358" s="28"/>
      <c r="G358" s="12"/>
      <c r="M358" s="12"/>
    </row>
    <row r="359" spans="1:13" x14ac:dyDescent="0.15">
      <c r="A359" s="28"/>
      <c r="B359" s="28"/>
      <c r="G359" s="12"/>
      <c r="M359" s="12"/>
    </row>
    <row r="360" spans="1:13" x14ac:dyDescent="0.15">
      <c r="A360" s="28"/>
      <c r="B360" s="28"/>
      <c r="G360" s="12"/>
      <c r="M360" s="12"/>
    </row>
    <row r="361" spans="1:13" x14ac:dyDescent="0.15">
      <c r="A361" s="28"/>
      <c r="B361" s="28"/>
      <c r="G361" s="12"/>
      <c r="M361" s="12"/>
    </row>
    <row r="362" spans="1:13" x14ac:dyDescent="0.15">
      <c r="A362" s="28"/>
      <c r="B362" s="28"/>
      <c r="G362" s="12"/>
      <c r="M362" s="12"/>
    </row>
    <row r="363" spans="1:13" x14ac:dyDescent="0.15">
      <c r="A363" s="28"/>
      <c r="B363" s="28"/>
      <c r="G363" s="12"/>
      <c r="M363" s="12"/>
    </row>
    <row r="364" spans="1:13" x14ac:dyDescent="0.15">
      <c r="A364" s="28"/>
      <c r="B364" s="28"/>
      <c r="G364" s="12"/>
      <c r="M364" s="12"/>
    </row>
    <row r="365" spans="1:13" x14ac:dyDescent="0.15">
      <c r="A365" s="28"/>
      <c r="B365" s="28"/>
      <c r="G365" s="12"/>
      <c r="M365" s="12"/>
    </row>
    <row r="366" spans="1:13" x14ac:dyDescent="0.15">
      <c r="A366" s="28"/>
      <c r="B366" s="28"/>
      <c r="G366" s="12"/>
      <c r="M366" s="12"/>
    </row>
    <row r="367" spans="1:13" x14ac:dyDescent="0.15">
      <c r="A367" s="28"/>
      <c r="B367" s="28"/>
      <c r="G367" s="12"/>
      <c r="M367" s="12"/>
    </row>
    <row r="368" spans="1:13" x14ac:dyDescent="0.15">
      <c r="A368" s="28"/>
      <c r="B368" s="28"/>
      <c r="G368" s="12"/>
      <c r="M368" s="12"/>
    </row>
    <row r="369" spans="1:13" x14ac:dyDescent="0.15">
      <c r="A369" s="28"/>
      <c r="B369" s="28"/>
      <c r="G369" s="12"/>
      <c r="M369" s="12"/>
    </row>
    <row r="370" spans="1:13" x14ac:dyDescent="0.15">
      <c r="A370" s="28"/>
      <c r="B370" s="28"/>
      <c r="G370" s="12"/>
      <c r="M370" s="12"/>
    </row>
    <row r="371" spans="1:13" x14ac:dyDescent="0.15">
      <c r="A371" s="28"/>
      <c r="B371" s="28"/>
      <c r="G371" s="12"/>
      <c r="M371" s="12"/>
    </row>
    <row r="372" spans="1:13" x14ac:dyDescent="0.15">
      <c r="A372" s="28"/>
      <c r="B372" s="28"/>
      <c r="G372" s="12"/>
      <c r="M372" s="12"/>
    </row>
    <row r="373" spans="1:13" x14ac:dyDescent="0.15">
      <c r="A373" s="28"/>
      <c r="B373" s="28"/>
      <c r="G373" s="12"/>
      <c r="M373" s="12"/>
    </row>
    <row r="374" spans="1:13" x14ac:dyDescent="0.15">
      <c r="A374" s="28"/>
      <c r="B374" s="28"/>
      <c r="G374" s="12"/>
      <c r="M374" s="12"/>
    </row>
    <row r="375" spans="1:13" x14ac:dyDescent="0.15">
      <c r="A375" s="28"/>
      <c r="B375" s="28"/>
      <c r="G375" s="12"/>
      <c r="M375" s="12"/>
    </row>
    <row r="376" spans="1:13" x14ac:dyDescent="0.15">
      <c r="A376" s="28"/>
      <c r="B376" s="28"/>
      <c r="G376" s="12"/>
      <c r="M376" s="12"/>
    </row>
    <row r="377" spans="1:13" x14ac:dyDescent="0.15">
      <c r="A377" s="28"/>
      <c r="B377" s="28"/>
      <c r="G377" s="12"/>
      <c r="M377" s="12"/>
    </row>
    <row r="378" spans="1:13" x14ac:dyDescent="0.15">
      <c r="A378" s="28"/>
      <c r="B378" s="28"/>
      <c r="G378" s="12"/>
      <c r="M378" s="12"/>
    </row>
    <row r="379" spans="1:13" x14ac:dyDescent="0.15">
      <c r="A379" s="28"/>
      <c r="B379" s="28"/>
      <c r="G379" s="12"/>
      <c r="M379" s="12"/>
    </row>
    <row r="380" spans="1:13" x14ac:dyDescent="0.15">
      <c r="A380" s="28"/>
      <c r="B380" s="28"/>
      <c r="G380" s="12"/>
      <c r="M380" s="12"/>
    </row>
    <row r="381" spans="1:13" x14ac:dyDescent="0.15">
      <c r="A381" s="28"/>
      <c r="B381" s="28"/>
      <c r="G381" s="12"/>
      <c r="M381" s="12"/>
    </row>
    <row r="382" spans="1:13" x14ac:dyDescent="0.15">
      <c r="A382" s="28"/>
      <c r="B382" s="28"/>
      <c r="G382" s="12"/>
      <c r="M382" s="12"/>
    </row>
    <row r="383" spans="1:13" x14ac:dyDescent="0.15">
      <c r="A383" s="28"/>
      <c r="B383" s="28"/>
      <c r="G383" s="12"/>
      <c r="M383" s="12"/>
    </row>
    <row r="384" spans="1:13" x14ac:dyDescent="0.15">
      <c r="A384" s="28"/>
      <c r="B384" s="28"/>
      <c r="G384" s="12"/>
      <c r="M384" s="12"/>
    </row>
    <row r="385" spans="1:13" x14ac:dyDescent="0.15">
      <c r="A385" s="28"/>
      <c r="B385" s="28"/>
      <c r="G385" s="12"/>
      <c r="M385" s="12"/>
    </row>
    <row r="386" spans="1:13" x14ac:dyDescent="0.15">
      <c r="A386" s="28"/>
      <c r="B386" s="28"/>
      <c r="G386" s="12"/>
      <c r="M386" s="12"/>
    </row>
    <row r="387" spans="1:13" x14ac:dyDescent="0.15">
      <c r="A387" s="28"/>
      <c r="B387" s="28"/>
      <c r="G387" s="12"/>
      <c r="M387" s="12"/>
    </row>
    <row r="388" spans="1:13" x14ac:dyDescent="0.15">
      <c r="A388" s="28"/>
      <c r="B388" s="28"/>
      <c r="G388" s="12"/>
      <c r="M388" s="12"/>
    </row>
    <row r="389" spans="1:13" x14ac:dyDescent="0.15">
      <c r="A389" s="28"/>
      <c r="B389" s="28"/>
      <c r="G389" s="12"/>
      <c r="M389" s="12"/>
    </row>
    <row r="390" spans="1:13" x14ac:dyDescent="0.15">
      <c r="A390" s="28"/>
      <c r="B390" s="28"/>
      <c r="G390" s="12"/>
      <c r="M390" s="12"/>
    </row>
    <row r="391" spans="1:13" x14ac:dyDescent="0.15">
      <c r="A391" s="28"/>
      <c r="B391" s="28"/>
      <c r="G391" s="12"/>
      <c r="M391" s="12"/>
    </row>
    <row r="392" spans="1:13" x14ac:dyDescent="0.15">
      <c r="A392" s="28"/>
      <c r="B392" s="28"/>
      <c r="G392" s="12"/>
      <c r="M392" s="12"/>
    </row>
    <row r="393" spans="1:13" x14ac:dyDescent="0.15">
      <c r="A393" s="28"/>
      <c r="B393" s="28"/>
      <c r="G393" s="12"/>
      <c r="M393" s="12"/>
    </row>
    <row r="394" spans="1:13" x14ac:dyDescent="0.15">
      <c r="A394" s="28"/>
      <c r="B394" s="28"/>
      <c r="G394" s="12"/>
      <c r="M394" s="12"/>
    </row>
    <row r="395" spans="1:13" x14ac:dyDescent="0.15">
      <c r="A395" s="28"/>
      <c r="B395" s="28"/>
      <c r="G395" s="12"/>
      <c r="M395" s="12"/>
    </row>
    <row r="396" spans="1:13" x14ac:dyDescent="0.15">
      <c r="A396" s="28"/>
      <c r="B396" s="28"/>
      <c r="G396" s="12"/>
      <c r="M396" s="12"/>
    </row>
    <row r="397" spans="1:13" x14ac:dyDescent="0.15">
      <c r="A397" s="28"/>
      <c r="B397" s="28"/>
      <c r="G397" s="12"/>
      <c r="M397" s="12"/>
    </row>
    <row r="398" spans="1:13" x14ac:dyDescent="0.15">
      <c r="A398" s="28"/>
      <c r="B398" s="28"/>
      <c r="G398" s="12"/>
      <c r="M398" s="12"/>
    </row>
    <row r="399" spans="1:13" x14ac:dyDescent="0.15">
      <c r="A399" s="28"/>
      <c r="B399" s="28"/>
      <c r="G399" s="12"/>
      <c r="M399" s="12"/>
    </row>
    <row r="400" spans="1:13" x14ac:dyDescent="0.15">
      <c r="A400" s="28"/>
      <c r="B400" s="28"/>
      <c r="G400" s="12"/>
      <c r="M400" s="12"/>
    </row>
    <row r="401" spans="1:13" x14ac:dyDescent="0.15">
      <c r="A401" s="28"/>
      <c r="B401" s="28"/>
      <c r="G401" s="12"/>
      <c r="M401" s="12"/>
    </row>
    <row r="402" spans="1:13" x14ac:dyDescent="0.15">
      <c r="A402" s="28"/>
      <c r="B402" s="28"/>
      <c r="G402" s="12"/>
      <c r="M402" s="12"/>
    </row>
    <row r="403" spans="1:13" x14ac:dyDescent="0.15">
      <c r="A403" s="28"/>
      <c r="B403" s="28"/>
      <c r="G403" s="12"/>
      <c r="M403" s="12"/>
    </row>
    <row r="404" spans="1:13" x14ac:dyDescent="0.15">
      <c r="A404" s="28"/>
      <c r="B404" s="28"/>
      <c r="G404" s="12"/>
      <c r="M404" s="12"/>
    </row>
    <row r="405" spans="1:13" x14ac:dyDescent="0.15">
      <c r="A405" s="28"/>
      <c r="B405" s="28"/>
      <c r="G405" s="12"/>
      <c r="M405" s="12"/>
    </row>
    <row r="406" spans="1:13" x14ac:dyDescent="0.15">
      <c r="A406" s="28"/>
      <c r="B406" s="28"/>
      <c r="G406" s="12"/>
      <c r="M406" s="12"/>
    </row>
    <row r="407" spans="1:13" x14ac:dyDescent="0.15">
      <c r="A407" s="28"/>
      <c r="B407" s="28"/>
      <c r="G407" s="12"/>
      <c r="M407" s="12"/>
    </row>
    <row r="408" spans="1:13" x14ac:dyDescent="0.15">
      <c r="A408" s="28"/>
      <c r="B408" s="28"/>
      <c r="G408" s="12"/>
      <c r="M408" s="12"/>
    </row>
    <row r="409" spans="1:13" x14ac:dyDescent="0.15">
      <c r="A409" s="28"/>
      <c r="B409" s="28"/>
      <c r="G409" s="12"/>
      <c r="M409" s="12"/>
    </row>
    <row r="410" spans="1:13" x14ac:dyDescent="0.15">
      <c r="A410" s="28"/>
      <c r="B410" s="28"/>
      <c r="G410" s="12"/>
      <c r="M410" s="12"/>
    </row>
    <row r="411" spans="1:13" x14ac:dyDescent="0.15">
      <c r="A411" s="28"/>
      <c r="B411" s="28"/>
      <c r="G411" s="12"/>
      <c r="M411" s="12"/>
    </row>
    <row r="412" spans="1:13" x14ac:dyDescent="0.15">
      <c r="A412" s="28"/>
      <c r="B412" s="28"/>
      <c r="G412" s="12"/>
      <c r="M412" s="12"/>
    </row>
    <row r="413" spans="1:13" x14ac:dyDescent="0.15">
      <c r="A413" s="28"/>
      <c r="B413" s="28"/>
      <c r="G413" s="12"/>
      <c r="M413" s="12"/>
    </row>
    <row r="414" spans="1:13" x14ac:dyDescent="0.15">
      <c r="A414" s="28"/>
      <c r="B414" s="28"/>
      <c r="G414" s="12"/>
      <c r="M414" s="12"/>
    </row>
    <row r="415" spans="1:13" x14ac:dyDescent="0.15">
      <c r="A415" s="28"/>
      <c r="B415" s="28"/>
      <c r="G415" s="12"/>
      <c r="M415" s="12"/>
    </row>
    <row r="416" spans="1:13" x14ac:dyDescent="0.15">
      <c r="A416" s="28"/>
      <c r="B416" s="28"/>
      <c r="G416" s="12"/>
      <c r="M416" s="12"/>
    </row>
    <row r="417" spans="1:13" x14ac:dyDescent="0.15">
      <c r="A417" s="28"/>
      <c r="B417" s="28"/>
      <c r="G417" s="12"/>
      <c r="M417" s="12"/>
    </row>
    <row r="418" spans="1:13" x14ac:dyDescent="0.15">
      <c r="A418" s="28"/>
      <c r="B418" s="28"/>
      <c r="G418" s="12"/>
      <c r="M418" s="12"/>
    </row>
    <row r="419" spans="1:13" x14ac:dyDescent="0.15">
      <c r="A419" s="28"/>
      <c r="B419" s="28"/>
      <c r="G419" s="12"/>
      <c r="M419" s="12"/>
    </row>
    <row r="420" spans="1:13" x14ac:dyDescent="0.15">
      <c r="A420" s="28"/>
      <c r="B420" s="28"/>
      <c r="G420" s="12"/>
      <c r="M420" s="12"/>
    </row>
    <row r="421" spans="1:13" x14ac:dyDescent="0.15">
      <c r="A421" s="28"/>
      <c r="B421" s="28"/>
      <c r="G421" s="12"/>
      <c r="M421" s="12"/>
    </row>
    <row r="422" spans="1:13" x14ac:dyDescent="0.15">
      <c r="A422" s="28"/>
      <c r="B422" s="28"/>
      <c r="G422" s="12"/>
      <c r="M422" s="12"/>
    </row>
    <row r="423" spans="1:13" x14ac:dyDescent="0.15">
      <c r="A423" s="28"/>
      <c r="B423" s="28"/>
      <c r="G423" s="12"/>
      <c r="M423" s="12"/>
    </row>
    <row r="424" spans="1:13" x14ac:dyDescent="0.15">
      <c r="A424" s="28"/>
      <c r="B424" s="28"/>
      <c r="G424" s="12"/>
      <c r="M424" s="12"/>
    </row>
    <row r="425" spans="1:13" x14ac:dyDescent="0.15">
      <c r="A425" s="28"/>
      <c r="B425" s="28"/>
      <c r="G425" s="12"/>
      <c r="M425" s="12"/>
    </row>
    <row r="426" spans="1:13" x14ac:dyDescent="0.15">
      <c r="A426" s="28"/>
      <c r="B426" s="28"/>
      <c r="G426" s="12"/>
      <c r="M426" s="12"/>
    </row>
    <row r="427" spans="1:13" x14ac:dyDescent="0.15">
      <c r="A427" s="28"/>
      <c r="B427" s="28"/>
      <c r="G427" s="12"/>
      <c r="M427" s="12"/>
    </row>
    <row r="428" spans="1:13" x14ac:dyDescent="0.15">
      <c r="A428" s="28"/>
      <c r="B428" s="28"/>
      <c r="G428" s="12"/>
      <c r="M428" s="12"/>
    </row>
    <row r="429" spans="1:13" x14ac:dyDescent="0.15">
      <c r="A429" s="28"/>
      <c r="B429" s="28"/>
      <c r="G429" s="12"/>
      <c r="M429" s="12"/>
    </row>
    <row r="430" spans="1:13" x14ac:dyDescent="0.15">
      <c r="A430" s="28"/>
      <c r="B430" s="28"/>
      <c r="G430" s="12"/>
      <c r="M430" s="12"/>
    </row>
    <row r="431" spans="1:13" x14ac:dyDescent="0.15">
      <c r="A431" s="28"/>
      <c r="B431" s="28"/>
      <c r="G431" s="12"/>
      <c r="M431" s="12"/>
    </row>
    <row r="432" spans="1:13" x14ac:dyDescent="0.15">
      <c r="A432" s="28"/>
      <c r="B432" s="28"/>
      <c r="G432" s="12"/>
      <c r="M432" s="12"/>
    </row>
    <row r="433" spans="1:13" x14ac:dyDescent="0.15">
      <c r="A433" s="28"/>
      <c r="B433" s="28"/>
      <c r="G433" s="12"/>
      <c r="M433" s="12"/>
    </row>
    <row r="434" spans="1:13" x14ac:dyDescent="0.15">
      <c r="A434" s="28"/>
      <c r="B434" s="28"/>
      <c r="G434" s="12"/>
      <c r="M434" s="12"/>
    </row>
    <row r="435" spans="1:13" x14ac:dyDescent="0.15">
      <c r="A435" s="28"/>
      <c r="B435" s="28"/>
      <c r="G435" s="12"/>
      <c r="M435" s="12"/>
    </row>
    <row r="436" spans="1:13" x14ac:dyDescent="0.15">
      <c r="A436" s="28"/>
      <c r="B436" s="28"/>
      <c r="G436" s="12"/>
      <c r="M436" s="12"/>
    </row>
    <row r="437" spans="1:13" x14ac:dyDescent="0.15">
      <c r="A437" s="28"/>
      <c r="B437" s="28"/>
      <c r="G437" s="12"/>
      <c r="M437" s="12"/>
    </row>
    <row r="438" spans="1:13" x14ac:dyDescent="0.15">
      <c r="A438" s="28"/>
      <c r="B438" s="28"/>
      <c r="G438" s="12"/>
      <c r="M438" s="12"/>
    </row>
    <row r="439" spans="1:13" x14ac:dyDescent="0.15">
      <c r="A439" s="28"/>
      <c r="B439" s="28"/>
      <c r="G439" s="12"/>
      <c r="M439" s="12"/>
    </row>
    <row r="440" spans="1:13" x14ac:dyDescent="0.15">
      <c r="A440" s="28"/>
      <c r="B440" s="28"/>
      <c r="G440" s="12"/>
      <c r="M440" s="12"/>
    </row>
    <row r="441" spans="1:13" x14ac:dyDescent="0.15">
      <c r="A441" s="28"/>
      <c r="B441" s="28"/>
      <c r="G441" s="12"/>
      <c r="M441" s="12"/>
    </row>
    <row r="442" spans="1:13" x14ac:dyDescent="0.15">
      <c r="A442" s="28"/>
      <c r="B442" s="28"/>
      <c r="G442" s="12"/>
      <c r="M442" s="12"/>
    </row>
    <row r="443" spans="1:13" x14ac:dyDescent="0.15">
      <c r="A443" s="28"/>
      <c r="B443" s="28"/>
      <c r="G443" s="12"/>
      <c r="M443" s="12"/>
    </row>
    <row r="444" spans="1:13" x14ac:dyDescent="0.15">
      <c r="A444" s="28"/>
      <c r="B444" s="28"/>
      <c r="G444" s="12"/>
      <c r="M444" s="12"/>
    </row>
    <row r="445" spans="1:13" x14ac:dyDescent="0.15">
      <c r="A445" s="28"/>
      <c r="B445" s="28"/>
      <c r="G445" s="12"/>
      <c r="M445" s="12"/>
    </row>
    <row r="446" spans="1:13" x14ac:dyDescent="0.15">
      <c r="A446" s="28"/>
      <c r="B446" s="28"/>
      <c r="G446" s="12"/>
      <c r="M446" s="12"/>
    </row>
    <row r="447" spans="1:13" x14ac:dyDescent="0.15">
      <c r="A447" s="28"/>
      <c r="B447" s="28"/>
      <c r="G447" s="12"/>
      <c r="M447" s="12"/>
    </row>
    <row r="448" spans="1:13" x14ac:dyDescent="0.15">
      <c r="A448" s="28"/>
      <c r="B448" s="28"/>
      <c r="G448" s="12"/>
      <c r="M448" s="12"/>
    </row>
    <row r="449" spans="1:13" x14ac:dyDescent="0.15">
      <c r="A449" s="28"/>
      <c r="B449" s="28"/>
      <c r="G449" s="12"/>
      <c r="M449" s="12"/>
    </row>
    <row r="450" spans="1:13" x14ac:dyDescent="0.15">
      <c r="A450" s="28"/>
      <c r="B450" s="28"/>
      <c r="G450" s="12"/>
      <c r="M450" s="12"/>
    </row>
    <row r="451" spans="1:13" x14ac:dyDescent="0.15">
      <c r="A451" s="28"/>
      <c r="B451" s="28"/>
      <c r="G451" s="12"/>
      <c r="M451" s="12"/>
    </row>
    <row r="452" spans="1:13" x14ac:dyDescent="0.15">
      <c r="A452" s="28"/>
      <c r="B452" s="28"/>
      <c r="G452" s="12"/>
      <c r="M452" s="12"/>
    </row>
    <row r="453" spans="1:13" x14ac:dyDescent="0.15">
      <c r="A453" s="28"/>
      <c r="B453" s="28"/>
      <c r="G453" s="12"/>
      <c r="M453" s="12"/>
    </row>
    <row r="454" spans="1:13" x14ac:dyDescent="0.15">
      <c r="A454" s="28"/>
      <c r="B454" s="28"/>
      <c r="G454" s="12"/>
      <c r="M454" s="12"/>
    </row>
    <row r="455" spans="1:13" x14ac:dyDescent="0.15">
      <c r="A455" s="28"/>
      <c r="B455" s="28"/>
      <c r="G455" s="12"/>
      <c r="M455" s="12"/>
    </row>
    <row r="456" spans="1:13" x14ac:dyDescent="0.15">
      <c r="A456" s="28"/>
      <c r="B456" s="28"/>
      <c r="G456" s="12"/>
      <c r="M456" s="12"/>
    </row>
    <row r="457" spans="1:13" x14ac:dyDescent="0.15">
      <c r="A457" s="28"/>
      <c r="B457" s="28"/>
      <c r="G457" s="12"/>
      <c r="M457" s="12"/>
    </row>
    <row r="458" spans="1:13" x14ac:dyDescent="0.15">
      <c r="A458" s="28"/>
      <c r="B458" s="28"/>
      <c r="G458" s="12"/>
      <c r="M458" s="12"/>
    </row>
    <row r="459" spans="1:13" x14ac:dyDescent="0.15">
      <c r="A459" s="28"/>
      <c r="B459" s="28"/>
      <c r="G459" s="12"/>
      <c r="M459" s="12"/>
    </row>
    <row r="460" spans="1:13" x14ac:dyDescent="0.15">
      <c r="A460" s="28"/>
      <c r="B460" s="28"/>
      <c r="G460" s="12"/>
      <c r="M460" s="12"/>
    </row>
    <row r="461" spans="1:13" x14ac:dyDescent="0.15">
      <c r="A461" s="28"/>
      <c r="B461" s="28"/>
      <c r="G461" s="12"/>
      <c r="M461" s="12"/>
    </row>
    <row r="462" spans="1:13" x14ac:dyDescent="0.15">
      <c r="A462" s="28"/>
      <c r="B462" s="28"/>
      <c r="G462" s="12"/>
      <c r="M462" s="12"/>
    </row>
    <row r="463" spans="1:13" x14ac:dyDescent="0.15">
      <c r="A463" s="28"/>
      <c r="B463" s="28"/>
      <c r="G463" s="12"/>
      <c r="M463" s="12"/>
    </row>
    <row r="464" spans="1:13" x14ac:dyDescent="0.15">
      <c r="A464" s="28"/>
      <c r="B464" s="28"/>
      <c r="G464" s="12"/>
      <c r="M464" s="12"/>
    </row>
    <row r="465" spans="1:13" x14ac:dyDescent="0.15">
      <c r="A465" s="28"/>
      <c r="B465" s="28"/>
      <c r="G465" s="12"/>
      <c r="M465" s="12"/>
    </row>
    <row r="466" spans="1:13" x14ac:dyDescent="0.15">
      <c r="A466" s="28"/>
      <c r="B466" s="28"/>
      <c r="G466" s="12"/>
      <c r="M466" s="12"/>
    </row>
    <row r="467" spans="1:13" x14ac:dyDescent="0.15">
      <c r="A467" s="28"/>
      <c r="B467" s="28"/>
      <c r="G467" s="12"/>
      <c r="M467" s="12"/>
    </row>
    <row r="468" spans="1:13" x14ac:dyDescent="0.15">
      <c r="A468" s="28"/>
      <c r="B468" s="28"/>
      <c r="G468" s="12"/>
      <c r="M468" s="12"/>
    </row>
    <row r="469" spans="1:13" x14ac:dyDescent="0.15">
      <c r="A469" s="28"/>
      <c r="B469" s="28"/>
      <c r="G469" s="12"/>
      <c r="M469" s="12"/>
    </row>
    <row r="470" spans="1:13" x14ac:dyDescent="0.15">
      <c r="A470" s="28"/>
      <c r="B470" s="28"/>
      <c r="G470" s="12"/>
      <c r="M470" s="12"/>
    </row>
    <row r="471" spans="1:13" x14ac:dyDescent="0.15">
      <c r="A471" s="28"/>
      <c r="B471" s="28"/>
      <c r="G471" s="12"/>
      <c r="M471" s="12"/>
    </row>
    <row r="472" spans="1:13" x14ac:dyDescent="0.15">
      <c r="A472" s="28"/>
      <c r="B472" s="28"/>
      <c r="G472" s="12"/>
      <c r="M472" s="12"/>
    </row>
    <row r="473" spans="1:13" x14ac:dyDescent="0.15">
      <c r="A473" s="28"/>
      <c r="B473" s="28"/>
      <c r="G473" s="12"/>
      <c r="M473" s="12"/>
    </row>
    <row r="474" spans="1:13" x14ac:dyDescent="0.15">
      <c r="A474" s="28"/>
      <c r="B474" s="28"/>
      <c r="G474" s="12"/>
      <c r="M474" s="12"/>
    </row>
    <row r="475" spans="1:13" x14ac:dyDescent="0.15">
      <c r="A475" s="28"/>
      <c r="B475" s="28"/>
      <c r="G475" s="12"/>
      <c r="M475" s="12"/>
    </row>
    <row r="476" spans="1:13" x14ac:dyDescent="0.15">
      <c r="A476" s="28"/>
      <c r="B476" s="28"/>
      <c r="G476" s="12"/>
      <c r="M476" s="12"/>
    </row>
    <row r="477" spans="1:13" x14ac:dyDescent="0.15">
      <c r="A477" s="28"/>
      <c r="B477" s="28"/>
      <c r="G477" s="12"/>
      <c r="M477" s="12"/>
    </row>
    <row r="478" spans="1:13" x14ac:dyDescent="0.15">
      <c r="A478" s="28"/>
      <c r="B478" s="28"/>
      <c r="G478" s="12"/>
      <c r="M478" s="12"/>
    </row>
    <row r="479" spans="1:13" x14ac:dyDescent="0.15">
      <c r="A479" s="28"/>
      <c r="B479" s="28"/>
      <c r="G479" s="12"/>
      <c r="M479" s="12"/>
    </row>
    <row r="480" spans="1:13" x14ac:dyDescent="0.15">
      <c r="A480" s="28"/>
      <c r="B480" s="28"/>
      <c r="G480" s="12"/>
      <c r="M480" s="12"/>
    </row>
    <row r="481" spans="1:13" x14ac:dyDescent="0.15">
      <c r="A481" s="28"/>
      <c r="B481" s="28"/>
      <c r="G481" s="12"/>
      <c r="M481" s="12"/>
    </row>
    <row r="482" spans="1:13" x14ac:dyDescent="0.15">
      <c r="A482" s="28"/>
      <c r="B482" s="28"/>
      <c r="G482" s="12"/>
      <c r="M482" s="12"/>
    </row>
    <row r="483" spans="1:13" x14ac:dyDescent="0.15">
      <c r="A483" s="28"/>
      <c r="B483" s="28"/>
      <c r="G483" s="12"/>
      <c r="M483" s="12"/>
    </row>
    <row r="484" spans="1:13" x14ac:dyDescent="0.15">
      <c r="A484" s="28"/>
      <c r="B484" s="28"/>
      <c r="G484" s="12"/>
      <c r="M484" s="12"/>
    </row>
    <row r="485" spans="1:13" x14ac:dyDescent="0.15">
      <c r="A485" s="28"/>
      <c r="B485" s="28"/>
      <c r="G485" s="12"/>
      <c r="M485" s="12"/>
    </row>
    <row r="486" spans="1:13" x14ac:dyDescent="0.15">
      <c r="A486" s="28"/>
      <c r="B486" s="28"/>
      <c r="G486" s="12"/>
      <c r="M486" s="12"/>
    </row>
    <row r="487" spans="1:13" x14ac:dyDescent="0.15">
      <c r="A487" s="28"/>
      <c r="B487" s="28"/>
      <c r="G487" s="12"/>
      <c r="M487" s="12"/>
    </row>
    <row r="488" spans="1:13" x14ac:dyDescent="0.15">
      <c r="A488" s="28"/>
      <c r="B488" s="28"/>
      <c r="G488" s="12"/>
      <c r="M488" s="12"/>
    </row>
    <row r="489" spans="1:13" x14ac:dyDescent="0.15">
      <c r="A489" s="28"/>
      <c r="B489" s="28"/>
      <c r="G489" s="12"/>
      <c r="M489" s="12"/>
    </row>
    <row r="490" spans="1:13" x14ac:dyDescent="0.15">
      <c r="A490" s="28"/>
      <c r="B490" s="28"/>
      <c r="G490" s="12"/>
      <c r="M490" s="12"/>
    </row>
    <row r="491" spans="1:13" x14ac:dyDescent="0.15">
      <c r="A491" s="28"/>
      <c r="B491" s="28"/>
      <c r="G491" s="12"/>
      <c r="M491" s="12"/>
    </row>
    <row r="492" spans="1:13" x14ac:dyDescent="0.15">
      <c r="A492" s="28"/>
      <c r="B492" s="28"/>
      <c r="G492" s="12"/>
      <c r="M492" s="12"/>
    </row>
    <row r="493" spans="1:13" x14ac:dyDescent="0.15">
      <c r="A493" s="28"/>
      <c r="B493" s="28"/>
      <c r="G493" s="12"/>
      <c r="M493" s="12"/>
    </row>
    <row r="494" spans="1:13" x14ac:dyDescent="0.15">
      <c r="A494" s="28"/>
      <c r="B494" s="28"/>
      <c r="G494" s="12"/>
      <c r="M494" s="12"/>
    </row>
    <row r="495" spans="1:13" x14ac:dyDescent="0.15">
      <c r="A495" s="28"/>
      <c r="B495" s="28"/>
      <c r="G495" s="12"/>
      <c r="M495" s="12"/>
    </row>
    <row r="496" spans="1:13" x14ac:dyDescent="0.15">
      <c r="A496" s="28"/>
      <c r="B496" s="28"/>
      <c r="G496" s="12"/>
      <c r="M496" s="12"/>
    </row>
    <row r="497" spans="1:13" x14ac:dyDescent="0.15">
      <c r="A497" s="28"/>
      <c r="B497" s="28"/>
      <c r="G497" s="12"/>
      <c r="M497" s="12"/>
    </row>
    <row r="498" spans="1:13" x14ac:dyDescent="0.15">
      <c r="A498" s="28"/>
      <c r="B498" s="28"/>
      <c r="G498" s="12"/>
      <c r="M498" s="12"/>
    </row>
    <row r="499" spans="1:13" x14ac:dyDescent="0.15">
      <c r="A499" s="28"/>
      <c r="B499" s="28"/>
      <c r="G499" s="12"/>
      <c r="M499" s="12"/>
    </row>
    <row r="500" spans="1:13" x14ac:dyDescent="0.15">
      <c r="A500" s="28"/>
      <c r="B500" s="28"/>
      <c r="G500" s="12"/>
      <c r="M500" s="12"/>
    </row>
    <row r="501" spans="1:13" x14ac:dyDescent="0.15">
      <c r="A501" s="28"/>
      <c r="B501" s="28"/>
      <c r="G501" s="12"/>
      <c r="M501" s="12"/>
    </row>
    <row r="502" spans="1:13" x14ac:dyDescent="0.15">
      <c r="A502" s="28"/>
      <c r="B502" s="28"/>
      <c r="G502" s="12"/>
      <c r="M502" s="12"/>
    </row>
    <row r="503" spans="1:13" x14ac:dyDescent="0.15">
      <c r="A503" s="28"/>
      <c r="B503" s="28"/>
      <c r="G503" s="12"/>
      <c r="M503" s="12"/>
    </row>
    <row r="504" spans="1:13" x14ac:dyDescent="0.15">
      <c r="A504" s="28"/>
      <c r="B504" s="28"/>
      <c r="G504" s="12"/>
      <c r="M504" s="12"/>
    </row>
    <row r="505" spans="1:13" x14ac:dyDescent="0.15">
      <c r="A505" s="28"/>
      <c r="B505" s="28"/>
      <c r="G505" s="12"/>
      <c r="M505" s="12"/>
    </row>
    <row r="506" spans="1:13" x14ac:dyDescent="0.15">
      <c r="A506" s="28"/>
      <c r="B506" s="28"/>
      <c r="G506" s="12"/>
      <c r="M506" s="12"/>
    </row>
    <row r="507" spans="1:13" x14ac:dyDescent="0.15">
      <c r="A507" s="28"/>
      <c r="B507" s="28"/>
      <c r="G507" s="12"/>
      <c r="M507" s="12"/>
    </row>
    <row r="508" spans="1:13" x14ac:dyDescent="0.15">
      <c r="A508" s="28"/>
      <c r="B508" s="28"/>
      <c r="G508" s="12"/>
      <c r="M508" s="12"/>
    </row>
    <row r="509" spans="1:13" x14ac:dyDescent="0.15">
      <c r="A509" s="28"/>
      <c r="B509" s="28"/>
      <c r="G509" s="12"/>
      <c r="M509" s="12"/>
    </row>
    <row r="510" spans="1:13" x14ac:dyDescent="0.15">
      <c r="A510" s="28"/>
      <c r="B510" s="28"/>
      <c r="G510" s="12"/>
      <c r="M510" s="12"/>
    </row>
    <row r="511" spans="1:13" x14ac:dyDescent="0.15">
      <c r="A511" s="28"/>
      <c r="B511" s="28"/>
      <c r="G511" s="12"/>
      <c r="M511" s="12"/>
    </row>
    <row r="512" spans="1:13" x14ac:dyDescent="0.15">
      <c r="A512" s="28"/>
      <c r="B512" s="28"/>
      <c r="G512" s="12"/>
      <c r="M512" s="12"/>
    </row>
    <row r="513" spans="1:13" x14ac:dyDescent="0.15">
      <c r="A513" s="28"/>
      <c r="B513" s="28"/>
      <c r="G513" s="12"/>
      <c r="M513" s="12"/>
    </row>
    <row r="514" spans="1:13" x14ac:dyDescent="0.15">
      <c r="A514" s="28"/>
      <c r="B514" s="28"/>
      <c r="G514" s="12"/>
      <c r="M514" s="12"/>
    </row>
    <row r="515" spans="1:13" x14ac:dyDescent="0.15">
      <c r="A515" s="28"/>
      <c r="B515" s="28"/>
      <c r="G515" s="12"/>
      <c r="M515" s="12"/>
    </row>
    <row r="516" spans="1:13" x14ac:dyDescent="0.15">
      <c r="A516" s="28"/>
      <c r="B516" s="28"/>
      <c r="G516" s="12"/>
      <c r="M516" s="12"/>
    </row>
    <row r="517" spans="1:13" x14ac:dyDescent="0.15">
      <c r="A517" s="28"/>
      <c r="B517" s="28"/>
      <c r="G517" s="12"/>
      <c r="M517" s="12"/>
    </row>
    <row r="518" spans="1:13" x14ac:dyDescent="0.15">
      <c r="A518" s="28"/>
      <c r="B518" s="28"/>
      <c r="G518" s="12"/>
      <c r="M518" s="12"/>
    </row>
    <row r="519" spans="1:13" x14ac:dyDescent="0.15">
      <c r="A519" s="28"/>
      <c r="B519" s="28"/>
      <c r="G519" s="12"/>
      <c r="M519" s="12"/>
    </row>
    <row r="520" spans="1:13" x14ac:dyDescent="0.15">
      <c r="A520" s="28"/>
      <c r="B520" s="28"/>
      <c r="G520" s="12"/>
      <c r="M520" s="12"/>
    </row>
    <row r="521" spans="1:13" x14ac:dyDescent="0.15">
      <c r="A521" s="28"/>
      <c r="B521" s="28"/>
      <c r="G521" s="12"/>
      <c r="M521" s="12"/>
    </row>
    <row r="522" spans="1:13" x14ac:dyDescent="0.15">
      <c r="A522" s="28"/>
      <c r="B522" s="28"/>
      <c r="G522" s="12"/>
      <c r="M522" s="12"/>
    </row>
    <row r="523" spans="1:13" x14ac:dyDescent="0.15">
      <c r="A523" s="28"/>
      <c r="B523" s="28"/>
      <c r="G523" s="12"/>
      <c r="M523" s="12"/>
    </row>
    <row r="524" spans="1:13" x14ac:dyDescent="0.15">
      <c r="A524" s="28"/>
      <c r="B524" s="28"/>
      <c r="G524" s="12"/>
      <c r="M524" s="12"/>
    </row>
    <row r="525" spans="1:13" x14ac:dyDescent="0.15">
      <c r="A525" s="28"/>
      <c r="B525" s="28"/>
      <c r="G525" s="12"/>
      <c r="M525" s="12"/>
    </row>
    <row r="526" spans="1:13" x14ac:dyDescent="0.15">
      <c r="A526" s="28"/>
      <c r="B526" s="28"/>
      <c r="G526" s="12"/>
      <c r="M526" s="12"/>
    </row>
    <row r="527" spans="1:13" x14ac:dyDescent="0.15">
      <c r="A527" s="28"/>
      <c r="B527" s="28"/>
      <c r="G527" s="12"/>
      <c r="M527" s="12"/>
    </row>
    <row r="528" spans="1:13" x14ac:dyDescent="0.15">
      <c r="A528" s="28"/>
      <c r="B528" s="28"/>
      <c r="G528" s="12"/>
      <c r="M528" s="12"/>
    </row>
    <row r="529" spans="1:13" x14ac:dyDescent="0.15">
      <c r="A529" s="28"/>
      <c r="B529" s="28"/>
      <c r="G529" s="12"/>
      <c r="M529" s="12"/>
    </row>
    <row r="530" spans="1:13" x14ac:dyDescent="0.15">
      <c r="A530" s="28"/>
      <c r="B530" s="28"/>
      <c r="G530" s="12"/>
      <c r="M530" s="12"/>
    </row>
    <row r="531" spans="1:13" x14ac:dyDescent="0.15">
      <c r="A531" s="28"/>
      <c r="B531" s="28"/>
      <c r="G531" s="12"/>
      <c r="M531" s="12"/>
    </row>
    <row r="532" spans="1:13" x14ac:dyDescent="0.15">
      <c r="A532" s="28"/>
      <c r="B532" s="28"/>
      <c r="G532" s="12"/>
      <c r="M532" s="12"/>
    </row>
    <row r="533" spans="1:13" x14ac:dyDescent="0.15">
      <c r="A533" s="28"/>
      <c r="B533" s="28"/>
      <c r="G533" s="12"/>
      <c r="M533" s="12"/>
    </row>
    <row r="534" spans="1:13" x14ac:dyDescent="0.15">
      <c r="A534" s="28"/>
      <c r="B534" s="28"/>
      <c r="G534" s="12"/>
      <c r="M534" s="12"/>
    </row>
    <row r="535" spans="1:13" x14ac:dyDescent="0.15">
      <c r="A535" s="28"/>
      <c r="B535" s="28"/>
      <c r="G535" s="12"/>
      <c r="M535" s="12"/>
    </row>
    <row r="536" spans="1:13" x14ac:dyDescent="0.15">
      <c r="A536" s="28"/>
      <c r="B536" s="28"/>
      <c r="G536" s="12"/>
      <c r="M536" s="12"/>
    </row>
    <row r="537" spans="1:13" x14ac:dyDescent="0.15">
      <c r="A537" s="28"/>
      <c r="B537" s="28"/>
      <c r="G537" s="12"/>
      <c r="M537" s="12"/>
    </row>
    <row r="538" spans="1:13" x14ac:dyDescent="0.15">
      <c r="A538" s="28"/>
      <c r="B538" s="28"/>
      <c r="G538" s="12"/>
      <c r="M538" s="12"/>
    </row>
    <row r="539" spans="1:13" x14ac:dyDescent="0.15">
      <c r="A539" s="28"/>
      <c r="B539" s="28"/>
      <c r="G539" s="12"/>
      <c r="M539" s="12"/>
    </row>
    <row r="540" spans="1:13" x14ac:dyDescent="0.15">
      <c r="A540" s="28"/>
      <c r="B540" s="28"/>
      <c r="G540" s="12"/>
      <c r="M540" s="12"/>
    </row>
    <row r="541" spans="1:13" x14ac:dyDescent="0.15">
      <c r="A541" s="28"/>
      <c r="B541" s="28"/>
      <c r="G541" s="12"/>
      <c r="M541" s="12"/>
    </row>
    <row r="542" spans="1:13" x14ac:dyDescent="0.15">
      <c r="A542" s="28"/>
      <c r="B542" s="28"/>
      <c r="G542" s="12"/>
      <c r="M542" s="12"/>
    </row>
    <row r="543" spans="1:13" x14ac:dyDescent="0.15">
      <c r="A543" s="28"/>
      <c r="B543" s="28"/>
      <c r="G543" s="12"/>
      <c r="M543" s="12"/>
    </row>
    <row r="544" spans="1:13" x14ac:dyDescent="0.15">
      <c r="A544" s="28"/>
      <c r="B544" s="28"/>
      <c r="G544" s="12"/>
      <c r="M544" s="12"/>
    </row>
    <row r="545" spans="1:13" x14ac:dyDescent="0.15">
      <c r="A545" s="28"/>
      <c r="B545" s="28"/>
      <c r="G545" s="12"/>
      <c r="M545" s="12"/>
    </row>
    <row r="546" spans="1:13" x14ac:dyDescent="0.15">
      <c r="A546" s="28"/>
      <c r="B546" s="28"/>
      <c r="G546" s="12"/>
      <c r="M546" s="12"/>
    </row>
    <row r="547" spans="1:13" x14ac:dyDescent="0.15">
      <c r="A547" s="28"/>
      <c r="B547" s="28"/>
      <c r="G547" s="12"/>
      <c r="M547" s="12"/>
    </row>
    <row r="548" spans="1:13" x14ac:dyDescent="0.15">
      <c r="A548" s="28"/>
      <c r="B548" s="28"/>
      <c r="G548" s="12"/>
      <c r="M548" s="12"/>
    </row>
    <row r="549" spans="1:13" x14ac:dyDescent="0.15">
      <c r="A549" s="28"/>
      <c r="B549" s="28"/>
      <c r="G549" s="12"/>
      <c r="M549" s="12"/>
    </row>
    <row r="550" spans="1:13" x14ac:dyDescent="0.15">
      <c r="A550" s="28"/>
      <c r="B550" s="28"/>
      <c r="G550" s="12"/>
      <c r="M550" s="12"/>
    </row>
    <row r="551" spans="1:13" x14ac:dyDescent="0.15">
      <c r="A551" s="28"/>
      <c r="B551" s="28"/>
      <c r="G551" s="12"/>
      <c r="M551" s="12"/>
    </row>
    <row r="552" spans="1:13" x14ac:dyDescent="0.15">
      <c r="A552" s="28"/>
      <c r="B552" s="28"/>
      <c r="G552" s="12"/>
      <c r="M552" s="12"/>
    </row>
    <row r="553" spans="1:13" x14ac:dyDescent="0.15">
      <c r="A553" s="28"/>
      <c r="B553" s="28"/>
      <c r="G553" s="12"/>
      <c r="M553" s="12"/>
    </row>
    <row r="554" spans="1:13" x14ac:dyDescent="0.15">
      <c r="A554" s="28"/>
      <c r="B554" s="28"/>
      <c r="G554" s="12"/>
      <c r="M554" s="12"/>
    </row>
    <row r="555" spans="1:13" x14ac:dyDescent="0.15">
      <c r="A555" s="28"/>
      <c r="B555" s="28"/>
      <c r="G555" s="12"/>
      <c r="M555" s="12"/>
    </row>
    <row r="556" spans="1:13" x14ac:dyDescent="0.15">
      <c r="A556" s="28"/>
      <c r="B556" s="28"/>
      <c r="G556" s="12"/>
      <c r="M556" s="12"/>
    </row>
    <row r="557" spans="1:13" x14ac:dyDescent="0.15">
      <c r="A557" s="28"/>
      <c r="B557" s="28"/>
      <c r="G557" s="12"/>
      <c r="M557" s="12"/>
    </row>
    <row r="558" spans="1:13" x14ac:dyDescent="0.15">
      <c r="A558" s="28"/>
      <c r="B558" s="28"/>
      <c r="G558" s="12"/>
      <c r="M558" s="12"/>
    </row>
    <row r="559" spans="1:13" x14ac:dyDescent="0.15">
      <c r="A559" s="28"/>
      <c r="B559" s="28"/>
      <c r="G559" s="12"/>
      <c r="M559" s="12"/>
    </row>
    <row r="560" spans="1:13" x14ac:dyDescent="0.15">
      <c r="A560" s="28"/>
      <c r="B560" s="28"/>
      <c r="G560" s="12"/>
      <c r="M560" s="12"/>
    </row>
    <row r="561" spans="1:13" x14ac:dyDescent="0.15">
      <c r="A561" s="28"/>
      <c r="B561" s="28"/>
      <c r="G561" s="12"/>
      <c r="M561" s="12"/>
    </row>
    <row r="562" spans="1:13" x14ac:dyDescent="0.15">
      <c r="A562" s="28"/>
      <c r="B562" s="28"/>
      <c r="G562" s="12"/>
      <c r="M562" s="12"/>
    </row>
    <row r="563" spans="1:13" x14ac:dyDescent="0.15">
      <c r="A563" s="28"/>
      <c r="B563" s="28"/>
      <c r="G563" s="12"/>
      <c r="M563" s="12"/>
    </row>
    <row r="564" spans="1:13" x14ac:dyDescent="0.15">
      <c r="A564" s="28"/>
      <c r="B564" s="28"/>
      <c r="G564" s="12"/>
      <c r="M564" s="12"/>
    </row>
    <row r="565" spans="1:13" x14ac:dyDescent="0.15">
      <c r="A565" s="28"/>
      <c r="B565" s="28"/>
      <c r="G565" s="12"/>
      <c r="M565" s="12"/>
    </row>
    <row r="566" spans="1:13" x14ac:dyDescent="0.15">
      <c r="A566" s="28"/>
      <c r="B566" s="28"/>
      <c r="G566" s="12"/>
      <c r="M566" s="12"/>
    </row>
    <row r="567" spans="1:13" x14ac:dyDescent="0.15">
      <c r="A567" s="28"/>
      <c r="B567" s="28"/>
      <c r="G567" s="12"/>
      <c r="M567" s="12"/>
    </row>
    <row r="568" spans="1:13" x14ac:dyDescent="0.15">
      <c r="A568" s="28"/>
      <c r="B568" s="28"/>
      <c r="G568" s="12"/>
      <c r="M568" s="12"/>
    </row>
    <row r="569" spans="1:13" x14ac:dyDescent="0.15">
      <c r="A569" s="28"/>
      <c r="B569" s="28"/>
      <c r="G569" s="12"/>
      <c r="M569" s="12"/>
    </row>
    <row r="570" spans="1:13" x14ac:dyDescent="0.15">
      <c r="A570" s="28"/>
      <c r="B570" s="28"/>
      <c r="G570" s="12"/>
      <c r="M570" s="12"/>
    </row>
    <row r="571" spans="1:13" x14ac:dyDescent="0.15">
      <c r="A571" s="28"/>
      <c r="B571" s="28"/>
      <c r="G571" s="12"/>
      <c r="M571" s="12"/>
    </row>
    <row r="572" spans="1:13" x14ac:dyDescent="0.15">
      <c r="A572" s="28"/>
      <c r="B572" s="28"/>
      <c r="G572" s="12"/>
      <c r="M572" s="12"/>
    </row>
    <row r="573" spans="1:13" x14ac:dyDescent="0.15">
      <c r="A573" s="28"/>
      <c r="B573" s="28"/>
      <c r="G573" s="12"/>
      <c r="M573" s="12"/>
    </row>
    <row r="574" spans="1:13" x14ac:dyDescent="0.15">
      <c r="A574" s="28"/>
      <c r="B574" s="28"/>
      <c r="G574" s="12"/>
      <c r="M574" s="12"/>
    </row>
    <row r="575" spans="1:13" x14ac:dyDescent="0.15">
      <c r="A575" s="28"/>
      <c r="B575" s="28"/>
      <c r="G575" s="12"/>
      <c r="M575" s="12"/>
    </row>
    <row r="576" spans="1:13" x14ac:dyDescent="0.15">
      <c r="A576" s="28"/>
      <c r="B576" s="28"/>
      <c r="G576" s="12"/>
      <c r="M576" s="12"/>
    </row>
    <row r="577" spans="1:13" x14ac:dyDescent="0.15">
      <c r="A577" s="28"/>
      <c r="B577" s="28"/>
      <c r="G577" s="12"/>
      <c r="M577" s="12"/>
    </row>
    <row r="578" spans="1:13" x14ac:dyDescent="0.15">
      <c r="A578" s="28"/>
      <c r="B578" s="28"/>
      <c r="G578" s="12"/>
      <c r="M578" s="12"/>
    </row>
    <row r="579" spans="1:13" x14ac:dyDescent="0.15">
      <c r="A579" s="28"/>
      <c r="B579" s="28"/>
      <c r="G579" s="12"/>
      <c r="M579" s="12"/>
    </row>
    <row r="580" spans="1:13" x14ac:dyDescent="0.15">
      <c r="A580" s="28"/>
      <c r="B580" s="28"/>
      <c r="G580" s="12"/>
      <c r="M580" s="12"/>
    </row>
    <row r="581" spans="1:13" x14ac:dyDescent="0.15">
      <c r="A581" s="28"/>
      <c r="B581" s="28"/>
      <c r="G581" s="12"/>
      <c r="M581" s="12"/>
    </row>
    <row r="582" spans="1:13" x14ac:dyDescent="0.15">
      <c r="A582" s="28"/>
      <c r="B582" s="28"/>
      <c r="G582" s="12"/>
      <c r="M582" s="12"/>
    </row>
    <row r="583" spans="1:13" x14ac:dyDescent="0.15">
      <c r="A583" s="28"/>
      <c r="B583" s="28"/>
      <c r="G583" s="12"/>
      <c r="M583" s="12"/>
    </row>
    <row r="584" spans="1:13" x14ac:dyDescent="0.15">
      <c r="A584" s="28"/>
      <c r="B584" s="28"/>
      <c r="G584" s="12"/>
      <c r="M584" s="12"/>
    </row>
    <row r="585" spans="1:13" x14ac:dyDescent="0.15">
      <c r="A585" s="28"/>
      <c r="B585" s="28"/>
      <c r="G585" s="12"/>
      <c r="M585" s="12"/>
    </row>
    <row r="586" spans="1:13" x14ac:dyDescent="0.15">
      <c r="A586" s="28"/>
      <c r="B586" s="28"/>
      <c r="G586" s="12"/>
      <c r="M586" s="12"/>
    </row>
    <row r="587" spans="1:13" x14ac:dyDescent="0.15">
      <c r="A587" s="28"/>
      <c r="B587" s="28"/>
      <c r="G587" s="12"/>
      <c r="M587" s="12"/>
    </row>
    <row r="588" spans="1:13" x14ac:dyDescent="0.15">
      <c r="A588" s="28"/>
      <c r="B588" s="28"/>
      <c r="G588" s="12"/>
      <c r="M588" s="12"/>
    </row>
    <row r="589" spans="1:13" x14ac:dyDescent="0.15">
      <c r="A589" s="28"/>
      <c r="B589" s="28"/>
      <c r="G589" s="12"/>
      <c r="M589" s="12"/>
    </row>
    <row r="590" spans="1:13" x14ac:dyDescent="0.15">
      <c r="A590" s="28"/>
      <c r="B590" s="28"/>
      <c r="G590" s="12"/>
      <c r="M590" s="12"/>
    </row>
    <row r="591" spans="1:13" x14ac:dyDescent="0.15">
      <c r="A591" s="28"/>
      <c r="B591" s="28"/>
      <c r="G591" s="12"/>
      <c r="M591" s="12"/>
    </row>
    <row r="592" spans="1:13" x14ac:dyDescent="0.15">
      <c r="A592" s="28"/>
      <c r="B592" s="28"/>
      <c r="G592" s="12"/>
      <c r="M592" s="12"/>
    </row>
    <row r="593" spans="1:13" x14ac:dyDescent="0.15">
      <c r="A593" s="28"/>
      <c r="B593" s="28"/>
      <c r="G593" s="12"/>
      <c r="M593" s="12"/>
    </row>
    <row r="594" spans="1:13" x14ac:dyDescent="0.15">
      <c r="A594" s="28"/>
      <c r="B594" s="28"/>
      <c r="G594" s="12"/>
      <c r="M594" s="12"/>
    </row>
    <row r="595" spans="1:13" x14ac:dyDescent="0.15">
      <c r="A595" s="28"/>
      <c r="B595" s="28"/>
      <c r="G595" s="12"/>
      <c r="M595" s="12"/>
    </row>
    <row r="596" spans="1:13" x14ac:dyDescent="0.15">
      <c r="A596" s="28"/>
      <c r="B596" s="28"/>
      <c r="G596" s="12"/>
      <c r="M596" s="12"/>
    </row>
    <row r="597" spans="1:13" x14ac:dyDescent="0.15">
      <c r="A597" s="28"/>
      <c r="B597" s="28"/>
      <c r="G597" s="12"/>
      <c r="M597" s="12"/>
    </row>
    <row r="598" spans="1:13" x14ac:dyDescent="0.15">
      <c r="A598" s="28"/>
      <c r="B598" s="28"/>
      <c r="G598" s="12"/>
      <c r="M598" s="12"/>
    </row>
    <row r="599" spans="1:13" x14ac:dyDescent="0.15">
      <c r="A599" s="28"/>
      <c r="B599" s="28"/>
      <c r="G599" s="12"/>
      <c r="M599" s="12"/>
    </row>
    <row r="600" spans="1:13" x14ac:dyDescent="0.15">
      <c r="A600" s="28"/>
      <c r="B600" s="28"/>
      <c r="G600" s="12"/>
      <c r="M600" s="12"/>
    </row>
    <row r="601" spans="1:13" x14ac:dyDescent="0.15">
      <c r="A601" s="28"/>
      <c r="B601" s="28"/>
      <c r="G601" s="12"/>
      <c r="M601" s="12"/>
    </row>
    <row r="602" spans="1:13" x14ac:dyDescent="0.15">
      <c r="A602" s="28"/>
      <c r="B602" s="28"/>
      <c r="G602" s="12"/>
      <c r="M602" s="12"/>
    </row>
    <row r="603" spans="1:13" x14ac:dyDescent="0.15">
      <c r="A603" s="28"/>
      <c r="B603" s="28"/>
      <c r="G603" s="12"/>
      <c r="M603" s="12"/>
    </row>
    <row r="604" spans="1:13" x14ac:dyDescent="0.15">
      <c r="A604" s="28"/>
      <c r="B604" s="28"/>
      <c r="G604" s="12"/>
      <c r="M604" s="12"/>
    </row>
    <row r="605" spans="1:13" x14ac:dyDescent="0.15">
      <c r="A605" s="28"/>
      <c r="B605" s="28"/>
      <c r="G605" s="12"/>
      <c r="M605" s="12"/>
    </row>
    <row r="606" spans="1:13" x14ac:dyDescent="0.15">
      <c r="A606" s="28"/>
      <c r="B606" s="28"/>
      <c r="G606" s="12"/>
      <c r="M606" s="12"/>
    </row>
    <row r="607" spans="1:13" x14ac:dyDescent="0.15">
      <c r="A607" s="28"/>
      <c r="B607" s="28"/>
      <c r="G607" s="12"/>
      <c r="M607" s="12"/>
    </row>
    <row r="608" spans="1:13" x14ac:dyDescent="0.15">
      <c r="A608" s="28"/>
      <c r="B608" s="28"/>
      <c r="G608" s="12"/>
      <c r="M608" s="12"/>
    </row>
    <row r="609" spans="1:13" x14ac:dyDescent="0.15">
      <c r="A609" s="28"/>
      <c r="B609" s="28"/>
      <c r="G609" s="12"/>
      <c r="M609" s="12"/>
    </row>
    <row r="610" spans="1:13" x14ac:dyDescent="0.15">
      <c r="A610" s="28"/>
      <c r="B610" s="28"/>
      <c r="G610" s="12"/>
      <c r="M610" s="12"/>
    </row>
    <row r="611" spans="1:13" x14ac:dyDescent="0.15">
      <c r="A611" s="28"/>
      <c r="B611" s="28"/>
      <c r="G611" s="12"/>
      <c r="M611" s="12"/>
    </row>
    <row r="612" spans="1:13" x14ac:dyDescent="0.15">
      <c r="A612" s="28"/>
      <c r="B612" s="28"/>
      <c r="G612" s="12"/>
      <c r="M612" s="12"/>
    </row>
    <row r="613" spans="1:13" x14ac:dyDescent="0.15">
      <c r="A613" s="28"/>
      <c r="B613" s="28"/>
      <c r="G613" s="12"/>
      <c r="M613" s="12"/>
    </row>
    <row r="614" spans="1:13" x14ac:dyDescent="0.15">
      <c r="A614" s="28"/>
      <c r="B614" s="28"/>
      <c r="G614" s="12"/>
      <c r="M614" s="12"/>
    </row>
    <row r="615" spans="1:13" x14ac:dyDescent="0.15">
      <c r="A615" s="28"/>
      <c r="B615" s="28"/>
      <c r="G615" s="12"/>
      <c r="M615" s="12"/>
    </row>
    <row r="616" spans="1:13" x14ac:dyDescent="0.15">
      <c r="A616" s="28"/>
      <c r="B616" s="28"/>
      <c r="G616" s="12"/>
      <c r="M616" s="12"/>
    </row>
    <row r="617" spans="1:13" x14ac:dyDescent="0.15">
      <c r="A617" s="28"/>
      <c r="B617" s="28"/>
      <c r="G617" s="12"/>
      <c r="M617" s="12"/>
    </row>
    <row r="618" spans="1:13" x14ac:dyDescent="0.15">
      <c r="A618" s="28"/>
      <c r="B618" s="28"/>
      <c r="G618" s="12"/>
      <c r="M618" s="12"/>
    </row>
    <row r="619" spans="1:13" x14ac:dyDescent="0.15">
      <c r="A619" s="28"/>
      <c r="B619" s="28"/>
      <c r="G619" s="12"/>
      <c r="M619" s="12"/>
    </row>
    <row r="620" spans="1:13" x14ac:dyDescent="0.15">
      <c r="A620" s="28"/>
      <c r="B620" s="28"/>
      <c r="G620" s="12"/>
      <c r="M620" s="12"/>
    </row>
    <row r="621" spans="1:13" x14ac:dyDescent="0.15">
      <c r="A621" s="28"/>
      <c r="B621" s="28"/>
      <c r="G621" s="12"/>
      <c r="M621" s="12"/>
    </row>
    <row r="622" spans="1:13" x14ac:dyDescent="0.15">
      <c r="A622" s="28"/>
      <c r="B622" s="28"/>
      <c r="G622" s="12"/>
      <c r="M622" s="12"/>
    </row>
    <row r="623" spans="1:13" x14ac:dyDescent="0.15">
      <c r="A623" s="28"/>
      <c r="B623" s="28"/>
      <c r="G623" s="12"/>
      <c r="M623" s="12"/>
    </row>
    <row r="624" spans="1:13" x14ac:dyDescent="0.15">
      <c r="A624" s="28"/>
      <c r="B624" s="28"/>
      <c r="G624" s="12"/>
      <c r="M624" s="12"/>
    </row>
    <row r="625" spans="1:13" x14ac:dyDescent="0.15">
      <c r="A625" s="28"/>
      <c r="B625" s="28"/>
      <c r="G625" s="12"/>
      <c r="M625" s="12"/>
    </row>
    <row r="626" spans="1:13" x14ac:dyDescent="0.15">
      <c r="A626" s="28"/>
      <c r="B626" s="28"/>
      <c r="G626" s="12"/>
      <c r="M626" s="12"/>
    </row>
    <row r="627" spans="1:13" x14ac:dyDescent="0.15">
      <c r="A627" s="28"/>
      <c r="B627" s="28"/>
      <c r="G627" s="12"/>
      <c r="M627" s="12"/>
    </row>
    <row r="628" spans="1:13" x14ac:dyDescent="0.15">
      <c r="A628" s="28"/>
      <c r="B628" s="28"/>
      <c r="G628" s="12"/>
      <c r="M628" s="12"/>
    </row>
    <row r="629" spans="1:13" x14ac:dyDescent="0.15">
      <c r="A629" s="28"/>
      <c r="B629" s="28"/>
      <c r="G629" s="12"/>
      <c r="M629" s="12"/>
    </row>
    <row r="630" spans="1:13" x14ac:dyDescent="0.15">
      <c r="A630" s="28"/>
      <c r="B630" s="28"/>
      <c r="G630" s="12"/>
      <c r="M630" s="12"/>
    </row>
    <row r="631" spans="1:13" x14ac:dyDescent="0.15">
      <c r="A631" s="28"/>
      <c r="B631" s="28"/>
      <c r="G631" s="12"/>
      <c r="M631" s="12"/>
    </row>
    <row r="632" spans="1:13" x14ac:dyDescent="0.15">
      <c r="A632" s="28"/>
      <c r="B632" s="28"/>
      <c r="G632" s="12"/>
      <c r="M632" s="12"/>
    </row>
    <row r="633" spans="1:13" x14ac:dyDescent="0.15">
      <c r="A633" s="28"/>
      <c r="B633" s="28"/>
      <c r="G633" s="12"/>
      <c r="M633" s="12"/>
    </row>
    <row r="634" spans="1:13" x14ac:dyDescent="0.15">
      <c r="A634" s="28"/>
      <c r="B634" s="28"/>
      <c r="G634" s="12"/>
      <c r="M634" s="12"/>
    </row>
    <row r="635" spans="1:13" x14ac:dyDescent="0.15">
      <c r="A635" s="28"/>
      <c r="B635" s="28"/>
      <c r="G635" s="12"/>
      <c r="M635" s="12"/>
    </row>
    <row r="636" spans="1:13" x14ac:dyDescent="0.15">
      <c r="A636" s="28"/>
      <c r="B636" s="28"/>
      <c r="G636" s="12"/>
      <c r="M636" s="12"/>
    </row>
    <row r="637" spans="1:13" x14ac:dyDescent="0.15">
      <c r="A637" s="28"/>
      <c r="B637" s="28"/>
      <c r="G637" s="12"/>
      <c r="M637" s="12"/>
    </row>
    <row r="638" spans="1:13" x14ac:dyDescent="0.15">
      <c r="A638" s="28"/>
      <c r="B638" s="28"/>
      <c r="G638" s="12"/>
      <c r="M638" s="12"/>
    </row>
    <row r="639" spans="1:13" x14ac:dyDescent="0.15">
      <c r="A639" s="28"/>
      <c r="B639" s="28"/>
      <c r="G639" s="12"/>
      <c r="M639" s="12"/>
    </row>
    <row r="640" spans="1:13" x14ac:dyDescent="0.15">
      <c r="A640" s="28"/>
      <c r="B640" s="28"/>
      <c r="G640" s="12"/>
      <c r="M640" s="12"/>
    </row>
    <row r="641" spans="1:13" x14ac:dyDescent="0.15">
      <c r="A641" s="28"/>
      <c r="B641" s="28"/>
      <c r="G641" s="12"/>
      <c r="M641" s="12"/>
    </row>
    <row r="642" spans="1:13" x14ac:dyDescent="0.15">
      <c r="A642" s="28"/>
      <c r="B642" s="28"/>
      <c r="G642" s="12"/>
      <c r="M642" s="12"/>
    </row>
    <row r="643" spans="1:13" x14ac:dyDescent="0.15">
      <c r="A643" s="28"/>
      <c r="B643" s="28"/>
      <c r="G643" s="12"/>
      <c r="M643" s="12"/>
    </row>
    <row r="644" spans="1:13" x14ac:dyDescent="0.15">
      <c r="A644" s="28"/>
      <c r="B644" s="28"/>
      <c r="G644" s="12"/>
      <c r="M644" s="12"/>
    </row>
    <row r="645" spans="1:13" x14ac:dyDescent="0.15">
      <c r="A645" s="28"/>
      <c r="B645" s="28"/>
      <c r="G645" s="12"/>
      <c r="M645" s="12"/>
    </row>
    <row r="646" spans="1:13" x14ac:dyDescent="0.15">
      <c r="A646" s="28"/>
      <c r="B646" s="28"/>
      <c r="G646" s="12"/>
      <c r="M646" s="12"/>
    </row>
    <row r="647" spans="1:13" x14ac:dyDescent="0.15">
      <c r="A647" s="28"/>
      <c r="B647" s="28"/>
      <c r="G647" s="12"/>
      <c r="M647" s="12"/>
    </row>
    <row r="648" spans="1:13" x14ac:dyDescent="0.15">
      <c r="A648" s="28"/>
      <c r="B648" s="28"/>
      <c r="G648" s="12"/>
      <c r="M648" s="12"/>
    </row>
    <row r="649" spans="1:13" x14ac:dyDescent="0.15">
      <c r="A649" s="28"/>
      <c r="B649" s="28"/>
      <c r="G649" s="12"/>
      <c r="M649" s="12"/>
    </row>
    <row r="650" spans="1:13" x14ac:dyDescent="0.15">
      <c r="A650" s="28"/>
      <c r="B650" s="28"/>
      <c r="G650" s="12"/>
      <c r="M650" s="12"/>
    </row>
    <row r="651" spans="1:13" x14ac:dyDescent="0.15">
      <c r="A651" s="28"/>
      <c r="B651" s="28"/>
      <c r="G651" s="12"/>
      <c r="M651" s="12"/>
    </row>
    <row r="652" spans="1:13" x14ac:dyDescent="0.15">
      <c r="A652" s="28"/>
      <c r="B652" s="28"/>
      <c r="G652" s="12"/>
      <c r="M652" s="12"/>
    </row>
    <row r="653" spans="1:13" x14ac:dyDescent="0.15">
      <c r="A653" s="28"/>
      <c r="B653" s="28"/>
      <c r="G653" s="12"/>
      <c r="M653" s="12"/>
    </row>
    <row r="654" spans="1:13" x14ac:dyDescent="0.15">
      <c r="A654" s="28"/>
      <c r="B654" s="28"/>
      <c r="G654" s="12"/>
      <c r="M654" s="12"/>
    </row>
    <row r="655" spans="1:13" x14ac:dyDescent="0.15">
      <c r="A655" s="28"/>
      <c r="B655" s="28"/>
      <c r="G655" s="12"/>
      <c r="M655" s="12"/>
    </row>
    <row r="656" spans="1:13" x14ac:dyDescent="0.15">
      <c r="A656" s="28"/>
      <c r="B656" s="28"/>
      <c r="G656" s="12"/>
      <c r="M656" s="12"/>
    </row>
    <row r="657" spans="1:13" x14ac:dyDescent="0.15">
      <c r="A657" s="28"/>
      <c r="B657" s="28"/>
      <c r="G657" s="12"/>
      <c r="M657" s="12"/>
    </row>
    <row r="658" spans="1:13" x14ac:dyDescent="0.15">
      <c r="A658" s="28"/>
      <c r="B658" s="28"/>
      <c r="G658" s="12"/>
      <c r="M658" s="12"/>
    </row>
    <row r="659" spans="1:13" x14ac:dyDescent="0.15">
      <c r="A659" s="28"/>
      <c r="B659" s="28"/>
      <c r="G659" s="12"/>
      <c r="M659" s="12"/>
    </row>
    <row r="660" spans="1:13" x14ac:dyDescent="0.15">
      <c r="A660" s="28"/>
      <c r="B660" s="28"/>
      <c r="G660" s="12"/>
      <c r="M660" s="12"/>
    </row>
    <row r="661" spans="1:13" x14ac:dyDescent="0.15">
      <c r="A661" s="28"/>
      <c r="B661" s="28"/>
      <c r="G661" s="12"/>
      <c r="M661" s="12"/>
    </row>
    <row r="662" spans="1:13" x14ac:dyDescent="0.15">
      <c r="A662" s="28"/>
      <c r="B662" s="28"/>
      <c r="G662" s="12"/>
      <c r="M662" s="12"/>
    </row>
    <row r="663" spans="1:13" x14ac:dyDescent="0.15">
      <c r="A663" s="28"/>
      <c r="B663" s="28"/>
      <c r="G663" s="12"/>
      <c r="M663" s="12"/>
    </row>
    <row r="664" spans="1:13" x14ac:dyDescent="0.15">
      <c r="A664" s="28"/>
      <c r="B664" s="28"/>
      <c r="G664" s="12"/>
      <c r="M664" s="12"/>
    </row>
    <row r="665" spans="1:13" x14ac:dyDescent="0.15">
      <c r="A665" s="28"/>
      <c r="B665" s="28"/>
      <c r="G665" s="12"/>
      <c r="M665" s="12"/>
    </row>
    <row r="666" spans="1:13" x14ac:dyDescent="0.15">
      <c r="A666" s="28"/>
      <c r="B666" s="28"/>
      <c r="G666" s="12"/>
      <c r="M666" s="12"/>
    </row>
    <row r="667" spans="1:13" x14ac:dyDescent="0.15">
      <c r="A667" s="28"/>
      <c r="B667" s="28"/>
      <c r="G667" s="12"/>
      <c r="M667" s="12"/>
    </row>
    <row r="668" spans="1:13" x14ac:dyDescent="0.15">
      <c r="A668" s="28"/>
      <c r="B668" s="28"/>
      <c r="G668" s="12"/>
      <c r="M668" s="12"/>
    </row>
    <row r="669" spans="1:13" x14ac:dyDescent="0.15">
      <c r="A669" s="28"/>
      <c r="B669" s="28"/>
      <c r="G669" s="12"/>
      <c r="M669" s="12"/>
    </row>
    <row r="670" spans="1:13" x14ac:dyDescent="0.15">
      <c r="A670" s="28"/>
      <c r="B670" s="28"/>
      <c r="G670" s="12"/>
      <c r="M670" s="12"/>
    </row>
    <row r="671" spans="1:13" x14ac:dyDescent="0.15">
      <c r="A671" s="28"/>
      <c r="B671" s="28"/>
      <c r="G671" s="12"/>
      <c r="M671" s="12"/>
    </row>
    <row r="672" spans="1:13" x14ac:dyDescent="0.15">
      <c r="A672" s="28"/>
      <c r="B672" s="28"/>
      <c r="G672" s="12"/>
      <c r="M672" s="12"/>
    </row>
    <row r="673" spans="1:13" x14ac:dyDescent="0.15">
      <c r="A673" s="28"/>
      <c r="B673" s="28"/>
      <c r="G673" s="12"/>
      <c r="M673" s="12"/>
    </row>
    <row r="674" spans="1:13" x14ac:dyDescent="0.15">
      <c r="A674" s="28"/>
      <c r="B674" s="28"/>
      <c r="G674" s="12"/>
      <c r="M674" s="12"/>
    </row>
    <row r="675" spans="1:13" x14ac:dyDescent="0.15">
      <c r="A675" s="28"/>
      <c r="B675" s="28"/>
      <c r="G675" s="12"/>
      <c r="M675" s="12"/>
    </row>
    <row r="676" spans="1:13" x14ac:dyDescent="0.15">
      <c r="A676" s="28"/>
      <c r="B676" s="28"/>
      <c r="G676" s="12"/>
      <c r="M676" s="12"/>
    </row>
    <row r="677" spans="1:13" x14ac:dyDescent="0.15">
      <c r="A677" s="28"/>
      <c r="B677" s="28"/>
      <c r="G677" s="12"/>
      <c r="M677" s="12"/>
    </row>
    <row r="678" spans="1:13" x14ac:dyDescent="0.15">
      <c r="A678" s="28"/>
      <c r="B678" s="28"/>
      <c r="G678" s="12"/>
      <c r="M678" s="12"/>
    </row>
    <row r="679" spans="1:13" x14ac:dyDescent="0.15">
      <c r="A679" s="28"/>
      <c r="B679" s="28"/>
      <c r="G679" s="12"/>
      <c r="M679" s="12"/>
    </row>
    <row r="680" spans="1:13" x14ac:dyDescent="0.15">
      <c r="A680" s="28"/>
      <c r="B680" s="28"/>
      <c r="G680" s="12"/>
      <c r="M680" s="12"/>
    </row>
    <row r="681" spans="1:13" x14ac:dyDescent="0.15">
      <c r="A681" s="28"/>
      <c r="B681" s="28"/>
      <c r="G681" s="12"/>
      <c r="M681" s="12"/>
    </row>
    <row r="682" spans="1:13" x14ac:dyDescent="0.15">
      <c r="A682" s="28"/>
      <c r="B682" s="28"/>
      <c r="G682" s="12"/>
      <c r="M682" s="12"/>
    </row>
    <row r="683" spans="1:13" x14ac:dyDescent="0.15">
      <c r="A683" s="28"/>
      <c r="B683" s="28"/>
      <c r="G683" s="12"/>
      <c r="M683" s="12"/>
    </row>
    <row r="684" spans="1:13" x14ac:dyDescent="0.15">
      <c r="A684" s="28"/>
      <c r="B684" s="28"/>
      <c r="G684" s="12"/>
      <c r="M684" s="12"/>
    </row>
    <row r="685" spans="1:13" x14ac:dyDescent="0.15">
      <c r="A685" s="28"/>
      <c r="B685" s="28"/>
      <c r="G685" s="12"/>
      <c r="M685" s="12"/>
    </row>
    <row r="686" spans="1:13" x14ac:dyDescent="0.15">
      <c r="A686" s="28"/>
      <c r="B686" s="28"/>
      <c r="G686" s="12"/>
      <c r="M686" s="12"/>
    </row>
    <row r="687" spans="1:13" x14ac:dyDescent="0.15">
      <c r="A687" s="28"/>
      <c r="B687" s="28"/>
      <c r="G687" s="12"/>
      <c r="M687" s="12"/>
    </row>
    <row r="688" spans="1:13" x14ac:dyDescent="0.15">
      <c r="A688" s="28"/>
      <c r="B688" s="28"/>
      <c r="G688" s="12"/>
      <c r="M688" s="12"/>
    </row>
    <row r="689" spans="1:13" x14ac:dyDescent="0.15">
      <c r="A689" s="28"/>
      <c r="B689" s="28"/>
      <c r="G689" s="12"/>
      <c r="M689" s="12"/>
    </row>
    <row r="690" spans="1:13" x14ac:dyDescent="0.15">
      <c r="A690" s="28"/>
      <c r="B690" s="28"/>
      <c r="G690" s="12"/>
      <c r="M690" s="12"/>
    </row>
    <row r="691" spans="1:13" x14ac:dyDescent="0.15">
      <c r="A691" s="28"/>
      <c r="B691" s="28"/>
      <c r="G691" s="12"/>
      <c r="M691" s="12"/>
    </row>
    <row r="692" spans="1:13" x14ac:dyDescent="0.15">
      <c r="A692" s="28"/>
      <c r="B692" s="28"/>
      <c r="G692" s="12"/>
      <c r="M692" s="12"/>
    </row>
    <row r="693" spans="1:13" x14ac:dyDescent="0.15">
      <c r="A693" s="28"/>
      <c r="B693" s="28"/>
      <c r="G693" s="12"/>
      <c r="M693" s="12"/>
    </row>
    <row r="694" spans="1:13" x14ac:dyDescent="0.15">
      <c r="A694" s="28"/>
      <c r="B694" s="28"/>
      <c r="G694" s="12"/>
      <c r="M694" s="12"/>
    </row>
    <row r="695" spans="1:13" x14ac:dyDescent="0.15">
      <c r="A695" s="28"/>
      <c r="B695" s="28"/>
      <c r="G695" s="12"/>
      <c r="M695" s="12"/>
    </row>
    <row r="696" spans="1:13" x14ac:dyDescent="0.15">
      <c r="A696" s="28"/>
      <c r="B696" s="28"/>
      <c r="G696" s="12"/>
      <c r="M696" s="12"/>
    </row>
    <row r="697" spans="1:13" x14ac:dyDescent="0.15">
      <c r="A697" s="28"/>
      <c r="B697" s="28"/>
      <c r="G697" s="12"/>
      <c r="M697" s="12"/>
    </row>
    <row r="698" spans="1:13" x14ac:dyDescent="0.15">
      <c r="A698" s="28"/>
      <c r="B698" s="28"/>
      <c r="G698" s="12"/>
      <c r="M698" s="12"/>
    </row>
    <row r="699" spans="1:13" x14ac:dyDescent="0.15">
      <c r="A699" s="28"/>
      <c r="B699" s="28"/>
      <c r="G699" s="12"/>
      <c r="M699" s="12"/>
    </row>
    <row r="700" spans="1:13" x14ac:dyDescent="0.15">
      <c r="A700" s="28"/>
      <c r="B700" s="28"/>
      <c r="G700" s="12"/>
      <c r="M700" s="12"/>
    </row>
    <row r="701" spans="1:13" x14ac:dyDescent="0.15">
      <c r="A701" s="28"/>
      <c r="B701" s="28"/>
      <c r="G701" s="12"/>
      <c r="M701" s="12"/>
    </row>
    <row r="702" spans="1:13" x14ac:dyDescent="0.15">
      <c r="A702" s="28"/>
      <c r="B702" s="28"/>
      <c r="G702" s="12"/>
      <c r="M702" s="12"/>
    </row>
    <row r="703" spans="1:13" x14ac:dyDescent="0.15">
      <c r="A703" s="28"/>
      <c r="B703" s="28"/>
      <c r="G703" s="12"/>
      <c r="M703" s="12"/>
    </row>
    <row r="704" spans="1:13" x14ac:dyDescent="0.15">
      <c r="A704" s="28"/>
      <c r="B704" s="28"/>
      <c r="G704" s="12"/>
      <c r="M704" s="12"/>
    </row>
    <row r="705" spans="1:13" x14ac:dyDescent="0.15">
      <c r="A705" s="28"/>
      <c r="B705" s="28"/>
      <c r="G705" s="12"/>
      <c r="M705" s="12"/>
    </row>
    <row r="706" spans="1:13" x14ac:dyDescent="0.15">
      <c r="A706" s="28"/>
      <c r="B706" s="28"/>
      <c r="G706" s="12"/>
      <c r="M706" s="12"/>
    </row>
    <row r="707" spans="1:13" x14ac:dyDescent="0.15">
      <c r="A707" s="28"/>
      <c r="B707" s="28"/>
      <c r="G707" s="12"/>
      <c r="M707" s="12"/>
    </row>
    <row r="708" spans="1:13" x14ac:dyDescent="0.15">
      <c r="A708" s="28"/>
      <c r="B708" s="28"/>
      <c r="G708" s="12"/>
      <c r="M708" s="12"/>
    </row>
    <row r="709" spans="1:13" x14ac:dyDescent="0.15">
      <c r="A709" s="28"/>
      <c r="B709" s="28"/>
      <c r="G709" s="12"/>
      <c r="M709" s="12"/>
    </row>
    <row r="710" spans="1:13" x14ac:dyDescent="0.15">
      <c r="A710" s="28"/>
      <c r="B710" s="28"/>
      <c r="G710" s="12"/>
      <c r="M710" s="12"/>
    </row>
    <row r="711" spans="1:13" x14ac:dyDescent="0.15">
      <c r="A711" s="28"/>
      <c r="B711" s="28"/>
      <c r="G711" s="12"/>
      <c r="M711" s="12"/>
    </row>
    <row r="712" spans="1:13" x14ac:dyDescent="0.15">
      <c r="A712" s="28"/>
      <c r="B712" s="28"/>
      <c r="G712" s="12"/>
      <c r="M712" s="12"/>
    </row>
    <row r="713" spans="1:13" x14ac:dyDescent="0.15">
      <c r="A713" s="28"/>
      <c r="B713" s="28"/>
      <c r="G713" s="12"/>
      <c r="M713" s="12"/>
    </row>
    <row r="714" spans="1:13" x14ac:dyDescent="0.15">
      <c r="A714" s="28"/>
      <c r="B714" s="28"/>
      <c r="G714" s="12"/>
      <c r="M714" s="12"/>
    </row>
    <row r="715" spans="1:13" x14ac:dyDescent="0.15">
      <c r="A715" s="28"/>
      <c r="B715" s="28"/>
      <c r="G715" s="12"/>
      <c r="M715" s="12"/>
    </row>
    <row r="716" spans="1:13" x14ac:dyDescent="0.15">
      <c r="A716" s="28"/>
      <c r="B716" s="28"/>
      <c r="G716" s="12"/>
      <c r="M716" s="12"/>
    </row>
    <row r="717" spans="1:13" x14ac:dyDescent="0.15">
      <c r="A717" s="28"/>
      <c r="B717" s="28"/>
      <c r="G717" s="12"/>
      <c r="M717" s="12"/>
    </row>
    <row r="718" spans="1:13" x14ac:dyDescent="0.15">
      <c r="A718" s="28"/>
      <c r="B718" s="28"/>
      <c r="G718" s="12"/>
      <c r="M718" s="12"/>
    </row>
    <row r="719" spans="1:13" x14ac:dyDescent="0.15">
      <c r="A719" s="28"/>
      <c r="B719" s="28"/>
      <c r="G719" s="12"/>
      <c r="M719" s="12"/>
    </row>
    <row r="720" spans="1:13" x14ac:dyDescent="0.15">
      <c r="A720" s="28"/>
      <c r="B720" s="28"/>
      <c r="G720" s="12"/>
      <c r="M720" s="12"/>
    </row>
    <row r="721" spans="1:13" x14ac:dyDescent="0.15">
      <c r="A721" s="28"/>
      <c r="B721" s="28"/>
      <c r="G721" s="12"/>
      <c r="M721" s="12"/>
    </row>
    <row r="722" spans="1:13" x14ac:dyDescent="0.15">
      <c r="A722" s="28"/>
      <c r="B722" s="28"/>
      <c r="G722" s="12"/>
      <c r="M722" s="12"/>
    </row>
    <row r="723" spans="1:13" x14ac:dyDescent="0.15">
      <c r="A723" s="28"/>
      <c r="B723" s="28"/>
      <c r="G723" s="12"/>
      <c r="M723" s="12"/>
    </row>
    <row r="724" spans="1:13" x14ac:dyDescent="0.15">
      <c r="A724" s="28"/>
      <c r="B724" s="28"/>
      <c r="G724" s="12"/>
      <c r="M724" s="12"/>
    </row>
    <row r="725" spans="1:13" x14ac:dyDescent="0.15">
      <c r="A725" s="28"/>
      <c r="B725" s="28"/>
      <c r="G725" s="12"/>
      <c r="M725" s="12"/>
    </row>
    <row r="726" spans="1:13" x14ac:dyDescent="0.15">
      <c r="A726" s="28"/>
      <c r="B726" s="28"/>
      <c r="G726" s="12"/>
      <c r="M726" s="12"/>
    </row>
    <row r="727" spans="1:13" x14ac:dyDescent="0.15">
      <c r="A727" s="28"/>
      <c r="B727" s="28"/>
      <c r="G727" s="12"/>
      <c r="M727" s="12"/>
    </row>
    <row r="728" spans="1:13" x14ac:dyDescent="0.15">
      <c r="A728" s="28"/>
      <c r="B728" s="28"/>
      <c r="G728" s="12"/>
      <c r="M728" s="12"/>
    </row>
    <row r="729" spans="1:13" x14ac:dyDescent="0.15">
      <c r="A729" s="28"/>
      <c r="B729" s="28"/>
      <c r="G729" s="12"/>
      <c r="M729" s="12"/>
    </row>
    <row r="730" spans="1:13" x14ac:dyDescent="0.15">
      <c r="A730" s="28"/>
      <c r="B730" s="28"/>
      <c r="G730" s="12"/>
      <c r="M730" s="12"/>
    </row>
    <row r="731" spans="1:13" x14ac:dyDescent="0.15">
      <c r="A731" s="28"/>
      <c r="B731" s="28"/>
      <c r="G731" s="12"/>
      <c r="M731" s="12"/>
    </row>
    <row r="732" spans="1:13" x14ac:dyDescent="0.15">
      <c r="A732" s="28"/>
      <c r="B732" s="28"/>
      <c r="G732" s="12"/>
      <c r="M732" s="12"/>
    </row>
    <row r="733" spans="1:13" x14ac:dyDescent="0.15">
      <c r="A733" s="28"/>
      <c r="B733" s="28"/>
      <c r="G733" s="12"/>
      <c r="M733" s="12"/>
    </row>
    <row r="734" spans="1:13" x14ac:dyDescent="0.15">
      <c r="A734" s="28"/>
      <c r="B734" s="28"/>
      <c r="G734" s="12"/>
      <c r="M734" s="12"/>
    </row>
    <row r="735" spans="1:13" x14ac:dyDescent="0.15">
      <c r="A735" s="28"/>
      <c r="B735" s="28"/>
      <c r="G735" s="12"/>
      <c r="M735" s="12"/>
    </row>
    <row r="736" spans="1:13" x14ac:dyDescent="0.15">
      <c r="A736" s="28"/>
      <c r="B736" s="28"/>
      <c r="G736" s="12"/>
      <c r="M736" s="12"/>
    </row>
    <row r="737" spans="1:13" x14ac:dyDescent="0.15">
      <c r="A737" s="28"/>
      <c r="B737" s="28"/>
      <c r="G737" s="12"/>
      <c r="M737" s="12"/>
    </row>
    <row r="738" spans="1:13" x14ac:dyDescent="0.15">
      <c r="A738" s="28"/>
      <c r="B738" s="28"/>
      <c r="G738" s="12"/>
      <c r="M738" s="12"/>
    </row>
    <row r="739" spans="1:13" x14ac:dyDescent="0.15">
      <c r="A739" s="28"/>
      <c r="B739" s="28"/>
      <c r="G739" s="12"/>
      <c r="M739" s="12"/>
    </row>
    <row r="740" spans="1:13" x14ac:dyDescent="0.15">
      <c r="A740" s="28"/>
      <c r="B740" s="28"/>
      <c r="G740" s="12"/>
      <c r="M740" s="12"/>
    </row>
    <row r="741" spans="1:13" x14ac:dyDescent="0.15">
      <c r="A741" s="28"/>
      <c r="B741" s="28"/>
      <c r="G741" s="12"/>
      <c r="M741" s="12"/>
    </row>
    <row r="742" spans="1:13" x14ac:dyDescent="0.15">
      <c r="A742" s="28"/>
      <c r="B742" s="28"/>
      <c r="G742" s="12"/>
      <c r="M742" s="12"/>
    </row>
    <row r="743" spans="1:13" x14ac:dyDescent="0.15">
      <c r="A743" s="28"/>
      <c r="B743" s="28"/>
      <c r="G743" s="12"/>
      <c r="M743" s="12"/>
    </row>
    <row r="744" spans="1:13" x14ac:dyDescent="0.15">
      <c r="A744" s="28"/>
      <c r="B744" s="28"/>
      <c r="G744" s="12"/>
      <c r="M744" s="12"/>
    </row>
    <row r="745" spans="1:13" x14ac:dyDescent="0.15">
      <c r="A745" s="28"/>
      <c r="B745" s="28"/>
      <c r="G745" s="12"/>
      <c r="M745" s="12"/>
    </row>
    <row r="746" spans="1:13" x14ac:dyDescent="0.15">
      <c r="A746" s="28"/>
      <c r="B746" s="28"/>
      <c r="G746" s="12"/>
      <c r="M746" s="12"/>
    </row>
    <row r="747" spans="1:13" x14ac:dyDescent="0.15">
      <c r="A747" s="28"/>
      <c r="B747" s="28"/>
      <c r="G747" s="12"/>
      <c r="M747" s="12"/>
    </row>
    <row r="748" spans="1:13" x14ac:dyDescent="0.15">
      <c r="A748" s="28"/>
      <c r="B748" s="28"/>
      <c r="G748" s="12"/>
      <c r="M748" s="12"/>
    </row>
    <row r="749" spans="1:13" x14ac:dyDescent="0.15">
      <c r="A749" s="28"/>
      <c r="B749" s="28"/>
      <c r="G749" s="12"/>
      <c r="M749" s="12"/>
    </row>
    <row r="750" spans="1:13" x14ac:dyDescent="0.15">
      <c r="A750" s="28"/>
      <c r="B750" s="28"/>
      <c r="G750" s="12"/>
      <c r="M750" s="12"/>
    </row>
    <row r="751" spans="1:13" x14ac:dyDescent="0.15">
      <c r="A751" s="28"/>
      <c r="B751" s="28"/>
      <c r="G751" s="12"/>
      <c r="M751" s="12"/>
    </row>
    <row r="752" spans="1:13" x14ac:dyDescent="0.15">
      <c r="A752" s="28"/>
      <c r="B752" s="28"/>
      <c r="G752" s="12"/>
      <c r="M752" s="12"/>
    </row>
    <row r="753" spans="1:13" x14ac:dyDescent="0.15">
      <c r="A753" s="28"/>
      <c r="B753" s="28"/>
      <c r="G753" s="12"/>
      <c r="M753" s="12"/>
    </row>
    <row r="754" spans="1:13" x14ac:dyDescent="0.15">
      <c r="A754" s="28"/>
      <c r="B754" s="28"/>
      <c r="G754" s="12"/>
      <c r="M754" s="12"/>
    </row>
    <row r="755" spans="1:13" x14ac:dyDescent="0.15">
      <c r="A755" s="28"/>
      <c r="B755" s="28"/>
      <c r="G755" s="12"/>
      <c r="M755" s="12"/>
    </row>
    <row r="756" spans="1:13" x14ac:dyDescent="0.15">
      <c r="A756" s="28"/>
      <c r="B756" s="28"/>
      <c r="G756" s="12"/>
      <c r="M756" s="12"/>
    </row>
    <row r="757" spans="1:13" x14ac:dyDescent="0.15">
      <c r="A757" s="28"/>
      <c r="B757" s="28"/>
      <c r="G757" s="12"/>
      <c r="M757" s="12"/>
    </row>
    <row r="758" spans="1:13" x14ac:dyDescent="0.15">
      <c r="A758" s="28"/>
      <c r="B758" s="28"/>
      <c r="G758" s="12"/>
      <c r="M758" s="12"/>
    </row>
    <row r="759" spans="1:13" x14ac:dyDescent="0.15">
      <c r="A759" s="28"/>
      <c r="B759" s="28"/>
      <c r="G759" s="12"/>
      <c r="M759" s="12"/>
    </row>
    <row r="760" spans="1:13" x14ac:dyDescent="0.15">
      <c r="A760" s="28"/>
      <c r="B760" s="28"/>
      <c r="G760" s="12"/>
      <c r="M760" s="12"/>
    </row>
    <row r="761" spans="1:13" x14ac:dyDescent="0.15">
      <c r="A761" s="28"/>
      <c r="B761" s="28"/>
      <c r="G761" s="12"/>
      <c r="M761" s="12"/>
    </row>
    <row r="762" spans="1:13" x14ac:dyDescent="0.15">
      <c r="A762" s="28"/>
      <c r="B762" s="28"/>
      <c r="G762" s="12"/>
      <c r="M762" s="12"/>
    </row>
    <row r="763" spans="1:13" x14ac:dyDescent="0.15">
      <c r="A763" s="28"/>
      <c r="B763" s="28"/>
      <c r="G763" s="12"/>
      <c r="M763" s="12"/>
    </row>
    <row r="764" spans="1:13" x14ac:dyDescent="0.15">
      <c r="A764" s="28"/>
      <c r="B764" s="28"/>
      <c r="G764" s="12"/>
      <c r="M764" s="12"/>
    </row>
    <row r="765" spans="1:13" x14ac:dyDescent="0.15">
      <c r="A765" s="28"/>
      <c r="B765" s="28"/>
      <c r="G765" s="12"/>
      <c r="M765" s="12"/>
    </row>
    <row r="766" spans="1:13" x14ac:dyDescent="0.15">
      <c r="A766" s="28"/>
      <c r="B766" s="28"/>
      <c r="G766" s="12"/>
      <c r="M766" s="12"/>
    </row>
    <row r="767" spans="1:13" x14ac:dyDescent="0.15">
      <c r="A767" s="28"/>
      <c r="B767" s="28"/>
      <c r="G767" s="12"/>
      <c r="M767" s="12"/>
    </row>
    <row r="768" spans="1:13" x14ac:dyDescent="0.15">
      <c r="A768" s="28"/>
      <c r="B768" s="28"/>
      <c r="G768" s="12"/>
      <c r="M768" s="12"/>
    </row>
    <row r="769" spans="1:13" x14ac:dyDescent="0.15">
      <c r="A769" s="28"/>
      <c r="B769" s="28"/>
      <c r="G769" s="12"/>
      <c r="M769" s="12"/>
    </row>
    <row r="770" spans="1:13" x14ac:dyDescent="0.15">
      <c r="A770" s="28"/>
      <c r="B770" s="28"/>
      <c r="G770" s="12"/>
      <c r="M770" s="12"/>
    </row>
    <row r="771" spans="1:13" x14ac:dyDescent="0.15">
      <c r="A771" s="28"/>
      <c r="B771" s="28"/>
      <c r="G771" s="12"/>
      <c r="M771" s="12"/>
    </row>
    <row r="772" spans="1:13" x14ac:dyDescent="0.15">
      <c r="A772" s="28"/>
      <c r="B772" s="28"/>
      <c r="G772" s="12"/>
      <c r="M772" s="12"/>
    </row>
    <row r="773" spans="1:13" x14ac:dyDescent="0.15">
      <c r="A773" s="28"/>
      <c r="B773" s="28"/>
      <c r="G773" s="12"/>
      <c r="M773" s="12"/>
    </row>
    <row r="774" spans="1:13" x14ac:dyDescent="0.15">
      <c r="A774" s="28"/>
      <c r="B774" s="28"/>
      <c r="G774" s="12"/>
      <c r="M774" s="12"/>
    </row>
    <row r="775" spans="1:13" x14ac:dyDescent="0.15">
      <c r="A775" s="28"/>
      <c r="B775" s="28"/>
      <c r="G775" s="12"/>
      <c r="M775" s="12"/>
    </row>
    <row r="776" spans="1:13" x14ac:dyDescent="0.15">
      <c r="A776" s="28"/>
      <c r="B776" s="28"/>
      <c r="G776" s="12"/>
      <c r="M776" s="12"/>
    </row>
    <row r="777" spans="1:13" x14ac:dyDescent="0.15">
      <c r="A777" s="28"/>
      <c r="B777" s="28"/>
      <c r="G777" s="12"/>
      <c r="M777" s="12"/>
    </row>
    <row r="778" spans="1:13" x14ac:dyDescent="0.15">
      <c r="A778" s="28"/>
      <c r="B778" s="28"/>
      <c r="G778" s="12"/>
      <c r="M778" s="12"/>
    </row>
    <row r="779" spans="1:13" x14ac:dyDescent="0.15">
      <c r="A779" s="28"/>
      <c r="B779" s="28"/>
      <c r="G779" s="12"/>
      <c r="M779" s="12"/>
    </row>
    <row r="780" spans="1:13" x14ac:dyDescent="0.15">
      <c r="A780" s="28"/>
      <c r="B780" s="28"/>
      <c r="G780" s="12"/>
      <c r="M780" s="12"/>
    </row>
    <row r="781" spans="1:13" x14ac:dyDescent="0.15">
      <c r="A781" s="28"/>
      <c r="B781" s="28"/>
      <c r="G781" s="12"/>
      <c r="M781" s="12"/>
    </row>
    <row r="782" spans="1:13" x14ac:dyDescent="0.15">
      <c r="A782" s="28"/>
      <c r="B782" s="28"/>
      <c r="G782" s="12"/>
      <c r="M782" s="12"/>
    </row>
    <row r="783" spans="1:13" x14ac:dyDescent="0.15">
      <c r="A783" s="28"/>
      <c r="B783" s="28"/>
      <c r="G783" s="12"/>
      <c r="M783" s="12"/>
    </row>
    <row r="784" spans="1:13" x14ac:dyDescent="0.15">
      <c r="A784" s="28"/>
      <c r="B784" s="28"/>
      <c r="G784" s="12"/>
      <c r="M784" s="12"/>
    </row>
    <row r="785" spans="1:13" x14ac:dyDescent="0.15">
      <c r="A785" s="28"/>
      <c r="B785" s="28"/>
      <c r="G785" s="12"/>
      <c r="M785" s="12"/>
    </row>
    <row r="786" spans="1:13" x14ac:dyDescent="0.15">
      <c r="A786" s="28"/>
      <c r="B786" s="28"/>
      <c r="G786" s="12"/>
      <c r="M786" s="12"/>
    </row>
    <row r="787" spans="1:13" x14ac:dyDescent="0.15">
      <c r="A787" s="28"/>
      <c r="B787" s="28"/>
      <c r="G787" s="12"/>
      <c r="M787" s="12"/>
    </row>
    <row r="788" spans="1:13" x14ac:dyDescent="0.15">
      <c r="A788" s="28"/>
      <c r="B788" s="28"/>
      <c r="G788" s="12"/>
      <c r="M788" s="12"/>
    </row>
    <row r="789" spans="1:13" x14ac:dyDescent="0.15">
      <c r="A789" s="28"/>
      <c r="B789" s="28"/>
      <c r="G789" s="12"/>
      <c r="M789" s="12"/>
    </row>
    <row r="790" spans="1:13" x14ac:dyDescent="0.15">
      <c r="A790" s="28"/>
      <c r="B790" s="28"/>
      <c r="G790" s="12"/>
      <c r="M790" s="12"/>
    </row>
    <row r="791" spans="1:13" x14ac:dyDescent="0.15">
      <c r="A791" s="28"/>
      <c r="B791" s="28"/>
      <c r="G791" s="12"/>
      <c r="M791" s="12"/>
    </row>
    <row r="792" spans="1:13" x14ac:dyDescent="0.15">
      <c r="A792" s="28"/>
      <c r="B792" s="28"/>
      <c r="G792" s="12"/>
      <c r="M792" s="12"/>
    </row>
    <row r="793" spans="1:13" x14ac:dyDescent="0.15">
      <c r="A793" s="28"/>
      <c r="B793" s="28"/>
      <c r="G793" s="12"/>
      <c r="M793" s="12"/>
    </row>
    <row r="794" spans="1:13" x14ac:dyDescent="0.15">
      <c r="A794" s="28"/>
      <c r="B794" s="28"/>
      <c r="G794" s="12"/>
      <c r="M794" s="12"/>
    </row>
    <row r="795" spans="1:13" x14ac:dyDescent="0.15">
      <c r="A795" s="28"/>
      <c r="B795" s="28"/>
      <c r="G795" s="12"/>
      <c r="M795" s="12"/>
    </row>
    <row r="796" spans="1:13" x14ac:dyDescent="0.15">
      <c r="A796" s="28"/>
      <c r="B796" s="28"/>
      <c r="G796" s="12"/>
      <c r="M796" s="12"/>
    </row>
    <row r="797" spans="1:13" x14ac:dyDescent="0.15">
      <c r="A797" s="28"/>
      <c r="B797" s="28"/>
      <c r="G797" s="12"/>
      <c r="M797" s="12"/>
    </row>
    <row r="798" spans="1:13" x14ac:dyDescent="0.15">
      <c r="A798" s="28"/>
      <c r="B798" s="28"/>
      <c r="G798" s="12"/>
      <c r="M798" s="12"/>
    </row>
    <row r="799" spans="1:13" x14ac:dyDescent="0.15">
      <c r="A799" s="28"/>
      <c r="B799" s="28"/>
      <c r="G799" s="12"/>
      <c r="M799" s="12"/>
    </row>
    <row r="800" spans="1:13" x14ac:dyDescent="0.15">
      <c r="A800" s="28"/>
      <c r="B800" s="28"/>
      <c r="G800" s="12"/>
      <c r="M800" s="12"/>
    </row>
    <row r="801" spans="1:13" x14ac:dyDescent="0.15">
      <c r="A801" s="28"/>
      <c r="B801" s="28"/>
      <c r="G801" s="12"/>
      <c r="M801" s="12"/>
    </row>
    <row r="802" spans="1:13" x14ac:dyDescent="0.15">
      <c r="A802" s="28"/>
      <c r="B802" s="28"/>
      <c r="G802" s="12"/>
      <c r="M802" s="12"/>
    </row>
    <row r="803" spans="1:13" x14ac:dyDescent="0.15">
      <c r="A803" s="28"/>
      <c r="B803" s="28"/>
      <c r="G803" s="12"/>
      <c r="M803" s="12"/>
    </row>
    <row r="804" spans="1:13" x14ac:dyDescent="0.15">
      <c r="A804" s="28"/>
      <c r="B804" s="28"/>
      <c r="G804" s="12"/>
      <c r="M804" s="12"/>
    </row>
    <row r="805" spans="1:13" x14ac:dyDescent="0.15">
      <c r="A805" s="28"/>
      <c r="B805" s="28"/>
      <c r="G805" s="12"/>
      <c r="M805" s="12"/>
    </row>
    <row r="806" spans="1:13" x14ac:dyDescent="0.15">
      <c r="A806" s="28"/>
      <c r="B806" s="28"/>
      <c r="G806" s="12"/>
      <c r="M806" s="12"/>
    </row>
    <row r="807" spans="1:13" x14ac:dyDescent="0.15">
      <c r="A807" s="28"/>
      <c r="B807" s="28"/>
      <c r="G807" s="12"/>
      <c r="M807" s="12"/>
    </row>
    <row r="808" spans="1:13" x14ac:dyDescent="0.15">
      <c r="A808" s="28"/>
      <c r="B808" s="28"/>
      <c r="G808" s="12"/>
      <c r="M808" s="12"/>
    </row>
    <row r="809" spans="1:13" x14ac:dyDescent="0.15">
      <c r="A809" s="28"/>
      <c r="B809" s="28"/>
      <c r="G809" s="12"/>
      <c r="M809" s="12"/>
    </row>
    <row r="810" spans="1:13" x14ac:dyDescent="0.15">
      <c r="A810" s="28"/>
      <c r="B810" s="28"/>
      <c r="G810" s="12"/>
      <c r="M810" s="12"/>
    </row>
    <row r="811" spans="1:13" x14ac:dyDescent="0.15">
      <c r="A811" s="28"/>
      <c r="B811" s="28"/>
      <c r="G811" s="12"/>
      <c r="M811" s="12"/>
    </row>
    <row r="812" spans="1:13" x14ac:dyDescent="0.15">
      <c r="A812" s="28"/>
      <c r="B812" s="28"/>
      <c r="G812" s="12"/>
      <c r="M812" s="12"/>
    </row>
    <row r="813" spans="1:13" x14ac:dyDescent="0.15">
      <c r="A813" s="28"/>
      <c r="B813" s="28"/>
      <c r="G813" s="12"/>
      <c r="M813" s="12"/>
    </row>
    <row r="814" spans="1:13" x14ac:dyDescent="0.15">
      <c r="A814" s="28"/>
      <c r="B814" s="28"/>
      <c r="G814" s="12"/>
      <c r="M814" s="12"/>
    </row>
    <row r="815" spans="1:13" x14ac:dyDescent="0.15">
      <c r="A815" s="28"/>
      <c r="B815" s="28"/>
      <c r="G815" s="12"/>
      <c r="M815" s="12"/>
    </row>
    <row r="816" spans="1:13" x14ac:dyDescent="0.15">
      <c r="A816" s="28"/>
      <c r="B816" s="28"/>
      <c r="G816" s="12"/>
      <c r="M816" s="12"/>
    </row>
    <row r="817" spans="1:13" x14ac:dyDescent="0.15">
      <c r="A817" s="28"/>
      <c r="B817" s="28"/>
      <c r="G817" s="12"/>
      <c r="M817" s="12"/>
    </row>
    <row r="818" spans="1:13" x14ac:dyDescent="0.15">
      <c r="A818" s="28"/>
      <c r="B818" s="28"/>
      <c r="G818" s="12"/>
      <c r="M818" s="12"/>
    </row>
    <row r="819" spans="1:13" x14ac:dyDescent="0.15">
      <c r="A819" s="28"/>
      <c r="B819" s="28"/>
      <c r="G819" s="12"/>
      <c r="M819" s="12"/>
    </row>
    <row r="820" spans="1:13" x14ac:dyDescent="0.15">
      <c r="A820" s="28"/>
      <c r="B820" s="28"/>
      <c r="G820" s="12"/>
      <c r="M820" s="12"/>
    </row>
    <row r="821" spans="1:13" x14ac:dyDescent="0.15">
      <c r="A821" s="28"/>
      <c r="B821" s="28"/>
      <c r="G821" s="12"/>
      <c r="M821" s="12"/>
    </row>
    <row r="822" spans="1:13" x14ac:dyDescent="0.15">
      <c r="A822" s="28"/>
      <c r="B822" s="28"/>
      <c r="G822" s="12"/>
      <c r="M822" s="12"/>
    </row>
    <row r="823" spans="1:13" x14ac:dyDescent="0.15">
      <c r="A823" s="28"/>
      <c r="B823" s="28"/>
      <c r="G823" s="12"/>
      <c r="M823" s="12"/>
    </row>
    <row r="824" spans="1:13" x14ac:dyDescent="0.15">
      <c r="A824" s="28"/>
      <c r="B824" s="28"/>
      <c r="G824" s="12"/>
      <c r="M824" s="12"/>
    </row>
    <row r="825" spans="1:13" x14ac:dyDescent="0.15">
      <c r="A825" s="28"/>
      <c r="B825" s="28"/>
      <c r="G825" s="12"/>
      <c r="M825" s="12"/>
    </row>
    <row r="826" spans="1:13" x14ac:dyDescent="0.15">
      <c r="A826" s="28"/>
      <c r="B826" s="28"/>
      <c r="G826" s="12"/>
      <c r="M826" s="12"/>
    </row>
    <row r="827" spans="1:13" x14ac:dyDescent="0.15">
      <c r="A827" s="28"/>
      <c r="B827" s="28"/>
      <c r="G827" s="12"/>
      <c r="M827" s="12"/>
    </row>
    <row r="828" spans="1:13" x14ac:dyDescent="0.15">
      <c r="A828" s="28"/>
      <c r="B828" s="28"/>
      <c r="G828" s="12"/>
      <c r="M828" s="12"/>
    </row>
    <row r="829" spans="1:13" x14ac:dyDescent="0.15">
      <c r="A829" s="28"/>
      <c r="B829" s="28"/>
      <c r="G829" s="12"/>
      <c r="M829" s="12"/>
    </row>
    <row r="830" spans="1:13" x14ac:dyDescent="0.15">
      <c r="A830" s="28"/>
      <c r="B830" s="28"/>
      <c r="G830" s="12"/>
      <c r="M830" s="12"/>
    </row>
    <row r="831" spans="1:13" x14ac:dyDescent="0.15">
      <c r="A831" s="28"/>
      <c r="B831" s="28"/>
      <c r="G831" s="12"/>
      <c r="M831" s="12"/>
    </row>
    <row r="832" spans="1:13" x14ac:dyDescent="0.15">
      <c r="A832" s="28"/>
      <c r="B832" s="28"/>
      <c r="G832" s="12"/>
      <c r="M832" s="12"/>
    </row>
    <row r="833" spans="1:13" x14ac:dyDescent="0.15">
      <c r="A833" s="28"/>
      <c r="B833" s="28"/>
      <c r="G833" s="12"/>
      <c r="M833" s="12"/>
    </row>
    <row r="834" spans="1:13" x14ac:dyDescent="0.15">
      <c r="A834" s="28"/>
      <c r="B834" s="28"/>
      <c r="G834" s="12"/>
      <c r="M834" s="12"/>
    </row>
    <row r="835" spans="1:13" x14ac:dyDescent="0.15">
      <c r="A835" s="28"/>
      <c r="B835" s="28"/>
      <c r="G835" s="12"/>
      <c r="M835" s="12"/>
    </row>
    <row r="836" spans="1:13" x14ac:dyDescent="0.15">
      <c r="A836" s="28"/>
      <c r="B836" s="28"/>
      <c r="G836" s="12"/>
      <c r="M836" s="12"/>
    </row>
    <row r="837" spans="1:13" x14ac:dyDescent="0.15">
      <c r="A837" s="28"/>
      <c r="B837" s="28"/>
      <c r="G837" s="12"/>
      <c r="M837" s="12"/>
    </row>
    <row r="838" spans="1:13" x14ac:dyDescent="0.15">
      <c r="A838" s="28"/>
      <c r="B838" s="28"/>
      <c r="G838" s="12"/>
      <c r="M838" s="12"/>
    </row>
    <row r="839" spans="1:13" x14ac:dyDescent="0.15">
      <c r="A839" s="28"/>
      <c r="B839" s="28"/>
      <c r="G839" s="12"/>
      <c r="M839" s="12"/>
    </row>
    <row r="840" spans="1:13" x14ac:dyDescent="0.15">
      <c r="A840" s="28"/>
      <c r="B840" s="28"/>
      <c r="G840" s="12"/>
      <c r="M840" s="12"/>
    </row>
    <row r="841" spans="1:13" x14ac:dyDescent="0.15">
      <c r="A841" s="28"/>
      <c r="B841" s="28"/>
      <c r="G841" s="12"/>
      <c r="M841" s="12"/>
    </row>
    <row r="842" spans="1:13" x14ac:dyDescent="0.15">
      <c r="A842" s="28"/>
      <c r="B842" s="28"/>
      <c r="G842" s="12"/>
      <c r="M842" s="12"/>
    </row>
    <row r="843" spans="1:13" x14ac:dyDescent="0.15">
      <c r="A843" s="28"/>
      <c r="B843" s="28"/>
      <c r="G843" s="12"/>
      <c r="M843" s="12"/>
    </row>
    <row r="844" spans="1:13" x14ac:dyDescent="0.15">
      <c r="A844" s="28"/>
      <c r="B844" s="28"/>
      <c r="G844" s="12"/>
      <c r="M844" s="12"/>
    </row>
    <row r="845" spans="1:13" x14ac:dyDescent="0.15">
      <c r="A845" s="28"/>
      <c r="B845" s="28"/>
      <c r="G845" s="12"/>
      <c r="M845" s="12"/>
    </row>
    <row r="846" spans="1:13" x14ac:dyDescent="0.15">
      <c r="A846" s="28"/>
      <c r="B846" s="28"/>
      <c r="G846" s="12"/>
      <c r="M846" s="12"/>
    </row>
    <row r="847" spans="1:13" x14ac:dyDescent="0.15">
      <c r="A847" s="28"/>
      <c r="B847" s="28"/>
      <c r="G847" s="12"/>
      <c r="M847" s="12"/>
    </row>
    <row r="848" spans="1:13" x14ac:dyDescent="0.15">
      <c r="A848" s="28"/>
      <c r="B848" s="28"/>
      <c r="G848" s="12"/>
      <c r="M848" s="12"/>
    </row>
    <row r="849" spans="1:13" x14ac:dyDescent="0.15">
      <c r="A849" s="28"/>
      <c r="B849" s="28"/>
      <c r="G849" s="12"/>
      <c r="M849" s="12"/>
    </row>
    <row r="850" spans="1:13" x14ac:dyDescent="0.15">
      <c r="A850" s="28"/>
      <c r="B850" s="28"/>
      <c r="G850" s="12"/>
      <c r="M850" s="12"/>
    </row>
    <row r="851" spans="1:13" x14ac:dyDescent="0.15">
      <c r="A851" s="28"/>
      <c r="B851" s="28"/>
      <c r="G851" s="12"/>
      <c r="M851" s="12"/>
    </row>
    <row r="852" spans="1:13" x14ac:dyDescent="0.15">
      <c r="A852" s="28"/>
      <c r="B852" s="28"/>
      <c r="G852" s="12"/>
      <c r="M852" s="12"/>
    </row>
    <row r="853" spans="1:13" x14ac:dyDescent="0.15">
      <c r="A853" s="28"/>
      <c r="B853" s="28"/>
      <c r="G853" s="12"/>
      <c r="M853" s="12"/>
    </row>
    <row r="854" spans="1:13" x14ac:dyDescent="0.15">
      <c r="A854" s="28"/>
      <c r="B854" s="28"/>
      <c r="G854" s="12"/>
      <c r="M854" s="12"/>
    </row>
    <row r="855" spans="1:13" x14ac:dyDescent="0.15">
      <c r="A855" s="28"/>
      <c r="B855" s="28"/>
      <c r="G855" s="12"/>
      <c r="M855" s="12"/>
    </row>
    <row r="856" spans="1:13" x14ac:dyDescent="0.15">
      <c r="A856" s="28"/>
      <c r="B856" s="28"/>
      <c r="G856" s="12"/>
      <c r="M856" s="12"/>
    </row>
    <row r="857" spans="1:13" x14ac:dyDescent="0.15">
      <c r="A857" s="28"/>
      <c r="B857" s="28"/>
      <c r="G857" s="12"/>
      <c r="M857" s="12"/>
    </row>
    <row r="858" spans="1:13" x14ac:dyDescent="0.15">
      <c r="A858" s="28"/>
      <c r="B858" s="28"/>
      <c r="G858" s="12"/>
      <c r="M858" s="12"/>
    </row>
    <row r="859" spans="1:13" x14ac:dyDescent="0.15">
      <c r="A859" s="28"/>
      <c r="B859" s="28"/>
      <c r="G859" s="12"/>
      <c r="M859" s="12"/>
    </row>
    <row r="860" spans="1:13" x14ac:dyDescent="0.15">
      <c r="A860" s="28"/>
      <c r="B860" s="28"/>
      <c r="G860" s="12"/>
      <c r="M860" s="12"/>
    </row>
    <row r="861" spans="1:13" x14ac:dyDescent="0.15">
      <c r="A861" s="28"/>
      <c r="B861" s="28"/>
      <c r="G861" s="12"/>
      <c r="M861" s="12"/>
    </row>
    <row r="862" spans="1:13" x14ac:dyDescent="0.15">
      <c r="A862" s="28"/>
      <c r="B862" s="28"/>
      <c r="G862" s="12"/>
      <c r="M862" s="12"/>
    </row>
    <row r="863" spans="1:13" x14ac:dyDescent="0.15">
      <c r="A863" s="28"/>
      <c r="B863" s="28"/>
      <c r="G863" s="12"/>
      <c r="M863" s="12"/>
    </row>
    <row r="864" spans="1:13" x14ac:dyDescent="0.15">
      <c r="A864" s="28"/>
      <c r="B864" s="28"/>
      <c r="G864" s="12"/>
      <c r="M864" s="12"/>
    </row>
    <row r="865" spans="1:13" x14ac:dyDescent="0.15">
      <c r="A865" s="28"/>
      <c r="B865" s="28"/>
      <c r="G865" s="12"/>
      <c r="M865" s="12"/>
    </row>
    <row r="866" spans="1:13" x14ac:dyDescent="0.15">
      <c r="A866" s="28"/>
      <c r="B866" s="28"/>
      <c r="G866" s="12"/>
      <c r="M866" s="12"/>
    </row>
    <row r="867" spans="1:13" x14ac:dyDescent="0.15">
      <c r="A867" s="28"/>
      <c r="B867" s="28"/>
      <c r="G867" s="12"/>
      <c r="M867" s="12"/>
    </row>
    <row r="868" spans="1:13" x14ac:dyDescent="0.15">
      <c r="A868" s="28"/>
      <c r="B868" s="28"/>
      <c r="G868" s="12"/>
      <c r="M868" s="12"/>
    </row>
    <row r="869" spans="1:13" x14ac:dyDescent="0.15">
      <c r="A869" s="28"/>
      <c r="B869" s="28"/>
      <c r="G869" s="12"/>
      <c r="M869" s="12"/>
    </row>
    <row r="870" spans="1:13" x14ac:dyDescent="0.15">
      <c r="A870" s="28"/>
      <c r="B870" s="28"/>
      <c r="G870" s="12"/>
      <c r="M870" s="12"/>
    </row>
    <row r="871" spans="1:13" x14ac:dyDescent="0.15">
      <c r="A871" s="28"/>
      <c r="B871" s="28"/>
      <c r="G871" s="12"/>
      <c r="M871" s="12"/>
    </row>
    <row r="872" spans="1:13" x14ac:dyDescent="0.15">
      <c r="A872" s="28"/>
      <c r="B872" s="28"/>
      <c r="G872" s="12"/>
      <c r="M872" s="12"/>
    </row>
    <row r="873" spans="1:13" x14ac:dyDescent="0.15">
      <c r="A873" s="28"/>
      <c r="B873" s="28"/>
      <c r="G873" s="12"/>
      <c r="M873" s="12"/>
    </row>
    <row r="874" spans="1:13" x14ac:dyDescent="0.15">
      <c r="A874" s="28"/>
      <c r="B874" s="28"/>
      <c r="G874" s="12"/>
      <c r="M874" s="12"/>
    </row>
    <row r="875" spans="1:13" x14ac:dyDescent="0.15">
      <c r="A875" s="28"/>
      <c r="B875" s="28"/>
      <c r="G875" s="12"/>
      <c r="M875" s="12"/>
    </row>
    <row r="876" spans="1:13" x14ac:dyDescent="0.15">
      <c r="A876" s="28"/>
      <c r="B876" s="28"/>
      <c r="G876" s="12"/>
      <c r="M876" s="12"/>
    </row>
    <row r="877" spans="1:13" x14ac:dyDescent="0.15">
      <c r="A877" s="28"/>
      <c r="B877" s="28"/>
      <c r="G877" s="12"/>
      <c r="M877" s="12"/>
    </row>
    <row r="878" spans="1:13" x14ac:dyDescent="0.15">
      <c r="A878" s="28"/>
      <c r="B878" s="28"/>
      <c r="G878" s="12"/>
      <c r="M878" s="12"/>
    </row>
    <row r="879" spans="1:13" x14ac:dyDescent="0.15">
      <c r="A879" s="28"/>
      <c r="B879" s="28"/>
      <c r="G879" s="12"/>
      <c r="M879" s="12"/>
    </row>
    <row r="880" spans="1:13" x14ac:dyDescent="0.15">
      <c r="A880" s="28"/>
      <c r="B880" s="28"/>
      <c r="G880" s="12"/>
      <c r="M880" s="12"/>
    </row>
    <row r="881" spans="1:13" x14ac:dyDescent="0.15">
      <c r="A881" s="28"/>
      <c r="B881" s="28"/>
      <c r="G881" s="12"/>
      <c r="M881" s="12"/>
    </row>
    <row r="882" spans="1:13" x14ac:dyDescent="0.15">
      <c r="A882" s="28"/>
      <c r="B882" s="28"/>
      <c r="G882" s="12"/>
      <c r="M882" s="12"/>
    </row>
    <row r="883" spans="1:13" x14ac:dyDescent="0.15">
      <c r="A883" s="28"/>
      <c r="B883" s="28"/>
      <c r="G883" s="12"/>
      <c r="M883" s="12"/>
    </row>
    <row r="884" spans="1:13" x14ac:dyDescent="0.15">
      <c r="A884" s="28"/>
      <c r="B884" s="28"/>
      <c r="G884" s="12"/>
      <c r="M884" s="12"/>
    </row>
    <row r="885" spans="1:13" x14ac:dyDescent="0.15">
      <c r="A885" s="28"/>
      <c r="B885" s="28"/>
      <c r="G885" s="12"/>
      <c r="M885" s="12"/>
    </row>
    <row r="886" spans="1:13" x14ac:dyDescent="0.15">
      <c r="A886" s="28"/>
      <c r="B886" s="28"/>
      <c r="G886" s="12"/>
      <c r="M886" s="12"/>
    </row>
    <row r="887" spans="1:13" x14ac:dyDescent="0.15">
      <c r="A887" s="28"/>
      <c r="B887" s="28"/>
      <c r="G887" s="12"/>
      <c r="M887" s="12"/>
    </row>
    <row r="888" spans="1:13" x14ac:dyDescent="0.15">
      <c r="A888" s="28"/>
      <c r="B888" s="28"/>
      <c r="G888" s="12"/>
      <c r="M888" s="12"/>
    </row>
    <row r="889" spans="1:13" x14ac:dyDescent="0.15">
      <c r="A889" s="28"/>
      <c r="B889" s="28"/>
      <c r="G889" s="12"/>
      <c r="M889" s="12"/>
    </row>
    <row r="890" spans="1:13" x14ac:dyDescent="0.15">
      <c r="A890" s="28"/>
      <c r="B890" s="28"/>
      <c r="G890" s="12"/>
      <c r="M890" s="12"/>
    </row>
    <row r="891" spans="1:13" x14ac:dyDescent="0.15">
      <c r="A891" s="28"/>
      <c r="B891" s="28"/>
      <c r="G891" s="12"/>
      <c r="M891" s="12"/>
    </row>
    <row r="892" spans="1:13" x14ac:dyDescent="0.15">
      <c r="A892" s="28"/>
      <c r="B892" s="28"/>
      <c r="G892" s="12"/>
      <c r="M892" s="12"/>
    </row>
    <row r="893" spans="1:13" x14ac:dyDescent="0.15">
      <c r="A893" s="28"/>
      <c r="B893" s="28"/>
      <c r="G893" s="12"/>
      <c r="M893" s="12"/>
    </row>
    <row r="894" spans="1:13" x14ac:dyDescent="0.15">
      <c r="A894" s="28"/>
      <c r="B894" s="28"/>
      <c r="G894" s="12"/>
      <c r="M894" s="12"/>
    </row>
    <row r="895" spans="1:13" x14ac:dyDescent="0.15">
      <c r="A895" s="28"/>
      <c r="B895" s="28"/>
      <c r="G895" s="12"/>
      <c r="M895" s="12"/>
    </row>
    <row r="896" spans="1:13" x14ac:dyDescent="0.15">
      <c r="A896" s="28"/>
      <c r="B896" s="28"/>
      <c r="G896" s="12"/>
      <c r="M896" s="12"/>
    </row>
    <row r="897" spans="1:13" x14ac:dyDescent="0.15">
      <c r="A897" s="28"/>
      <c r="B897" s="28"/>
      <c r="G897" s="12"/>
      <c r="M897" s="12"/>
    </row>
    <row r="898" spans="1:13" x14ac:dyDescent="0.15">
      <c r="A898" s="28"/>
      <c r="B898" s="28"/>
      <c r="G898" s="12"/>
      <c r="M898" s="12"/>
    </row>
    <row r="899" spans="1:13" x14ac:dyDescent="0.15">
      <c r="A899" s="28"/>
      <c r="B899" s="28"/>
      <c r="G899" s="12"/>
      <c r="M899" s="12"/>
    </row>
    <row r="900" spans="1:13" x14ac:dyDescent="0.15">
      <c r="A900" s="28"/>
      <c r="B900" s="28"/>
      <c r="G900" s="12"/>
      <c r="M900" s="12"/>
    </row>
    <row r="901" spans="1:13" x14ac:dyDescent="0.15">
      <c r="A901" s="28"/>
      <c r="B901" s="28"/>
      <c r="G901" s="12"/>
      <c r="M901" s="12"/>
    </row>
    <row r="902" spans="1:13" x14ac:dyDescent="0.15">
      <c r="A902" s="28"/>
      <c r="B902" s="28"/>
      <c r="G902" s="12"/>
      <c r="M902" s="12"/>
    </row>
    <row r="903" spans="1:13" x14ac:dyDescent="0.15">
      <c r="A903" s="28"/>
      <c r="B903" s="28"/>
      <c r="G903" s="12"/>
      <c r="M903" s="12"/>
    </row>
    <row r="904" spans="1:13" x14ac:dyDescent="0.15">
      <c r="A904" s="28"/>
      <c r="B904" s="28"/>
      <c r="G904" s="12"/>
      <c r="M904" s="12"/>
    </row>
    <row r="905" spans="1:13" x14ac:dyDescent="0.15">
      <c r="A905" s="28"/>
      <c r="B905" s="28"/>
      <c r="G905" s="12"/>
      <c r="M905" s="12"/>
    </row>
    <row r="906" spans="1:13" x14ac:dyDescent="0.15">
      <c r="A906" s="28"/>
      <c r="B906" s="28"/>
      <c r="G906" s="12"/>
      <c r="M906" s="12"/>
    </row>
    <row r="907" spans="1:13" x14ac:dyDescent="0.15">
      <c r="A907" s="28"/>
      <c r="B907" s="28"/>
      <c r="G907" s="12"/>
      <c r="M907" s="12"/>
    </row>
    <row r="908" spans="1:13" x14ac:dyDescent="0.15">
      <c r="A908" s="28"/>
      <c r="B908" s="28"/>
      <c r="G908" s="12"/>
      <c r="M908" s="12"/>
    </row>
    <row r="909" spans="1:13" x14ac:dyDescent="0.15">
      <c r="A909" s="28"/>
      <c r="B909" s="28"/>
      <c r="G909" s="12"/>
      <c r="M909" s="12"/>
    </row>
    <row r="910" spans="1:13" x14ac:dyDescent="0.15">
      <c r="A910" s="28"/>
      <c r="B910" s="28"/>
      <c r="G910" s="12"/>
      <c r="M910" s="12"/>
    </row>
    <row r="911" spans="1:13" x14ac:dyDescent="0.15">
      <c r="A911" s="28"/>
      <c r="B911" s="28"/>
      <c r="G911" s="12"/>
      <c r="M911" s="12"/>
    </row>
    <row r="912" spans="1:13" x14ac:dyDescent="0.15">
      <c r="A912" s="28"/>
      <c r="B912" s="28"/>
      <c r="G912" s="12"/>
      <c r="M912" s="12"/>
    </row>
    <row r="913" spans="1:13" x14ac:dyDescent="0.15">
      <c r="A913" s="28"/>
      <c r="B913" s="28"/>
      <c r="G913" s="12"/>
      <c r="M913" s="12"/>
    </row>
    <row r="914" spans="1:13" x14ac:dyDescent="0.15">
      <c r="A914" s="28"/>
      <c r="B914" s="28"/>
      <c r="G914" s="12"/>
      <c r="M914" s="12"/>
    </row>
    <row r="915" spans="1:13" x14ac:dyDescent="0.15">
      <c r="A915" s="28"/>
      <c r="B915" s="28"/>
      <c r="G915" s="12"/>
      <c r="M915" s="12"/>
    </row>
    <row r="916" spans="1:13" x14ac:dyDescent="0.15">
      <c r="A916" s="28"/>
      <c r="B916" s="28"/>
      <c r="G916" s="12"/>
      <c r="M916" s="12"/>
    </row>
    <row r="917" spans="1:13" x14ac:dyDescent="0.15">
      <c r="A917" s="28"/>
      <c r="B917" s="28"/>
      <c r="G917" s="12"/>
      <c r="M917" s="12"/>
    </row>
    <row r="918" spans="1:13" x14ac:dyDescent="0.15">
      <c r="A918" s="28"/>
      <c r="B918" s="28"/>
      <c r="G918" s="12"/>
      <c r="M918" s="12"/>
    </row>
    <row r="919" spans="1:13" x14ac:dyDescent="0.15">
      <c r="A919" s="28"/>
      <c r="B919" s="28"/>
      <c r="G919" s="12"/>
      <c r="M919" s="12"/>
    </row>
    <row r="920" spans="1:13" x14ac:dyDescent="0.15">
      <c r="A920" s="28"/>
      <c r="B920" s="28"/>
      <c r="G920" s="12"/>
      <c r="M920" s="12"/>
    </row>
    <row r="921" spans="1:13" x14ac:dyDescent="0.15">
      <c r="A921" s="28"/>
      <c r="B921" s="28"/>
      <c r="G921" s="12"/>
      <c r="M921" s="12"/>
    </row>
    <row r="922" spans="1:13" x14ac:dyDescent="0.15">
      <c r="A922" s="28"/>
      <c r="B922" s="28"/>
      <c r="G922" s="12"/>
      <c r="M922" s="12"/>
    </row>
    <row r="923" spans="1:13" x14ac:dyDescent="0.15">
      <c r="A923" s="28"/>
      <c r="B923" s="28"/>
      <c r="G923" s="12"/>
      <c r="M923" s="12"/>
    </row>
    <row r="924" spans="1:13" x14ac:dyDescent="0.15">
      <c r="A924" s="28"/>
      <c r="B924" s="28"/>
      <c r="G924" s="12"/>
      <c r="M924" s="12"/>
    </row>
    <row r="925" spans="1:13" x14ac:dyDescent="0.15">
      <c r="A925" s="28"/>
      <c r="B925" s="28"/>
      <c r="G925" s="12"/>
      <c r="M925" s="12"/>
    </row>
    <row r="926" spans="1:13" x14ac:dyDescent="0.15">
      <c r="A926" s="28"/>
      <c r="B926" s="28"/>
      <c r="G926" s="12"/>
      <c r="M926" s="12"/>
    </row>
    <row r="927" spans="1:13" x14ac:dyDescent="0.15">
      <c r="A927" s="28"/>
      <c r="B927" s="28"/>
      <c r="G927" s="12"/>
      <c r="M927" s="12"/>
    </row>
    <row r="928" spans="1:13" x14ac:dyDescent="0.15">
      <c r="A928" s="28"/>
      <c r="B928" s="28"/>
      <c r="G928" s="12"/>
      <c r="M928" s="12"/>
    </row>
    <row r="929" spans="1:13" x14ac:dyDescent="0.15">
      <c r="A929" s="28"/>
      <c r="B929" s="28"/>
      <c r="G929" s="12"/>
      <c r="M929" s="12"/>
    </row>
    <row r="930" spans="1:13" x14ac:dyDescent="0.15">
      <c r="A930" s="28"/>
      <c r="B930" s="28"/>
      <c r="G930" s="12"/>
      <c r="M930" s="12"/>
    </row>
    <row r="931" spans="1:13" x14ac:dyDescent="0.15">
      <c r="A931" s="28"/>
      <c r="B931" s="28"/>
      <c r="G931" s="12"/>
      <c r="M931" s="12"/>
    </row>
    <row r="932" spans="1:13" x14ac:dyDescent="0.15">
      <c r="A932" s="28"/>
      <c r="B932" s="28"/>
      <c r="G932" s="12"/>
      <c r="M932" s="12"/>
    </row>
    <row r="933" spans="1:13" x14ac:dyDescent="0.15">
      <c r="A933" s="28"/>
      <c r="B933" s="28"/>
      <c r="G933" s="12"/>
      <c r="M933" s="12"/>
    </row>
    <row r="934" spans="1:13" x14ac:dyDescent="0.15">
      <c r="A934" s="28"/>
      <c r="B934" s="28"/>
      <c r="G934" s="12"/>
      <c r="M934" s="12"/>
    </row>
    <row r="935" spans="1:13" x14ac:dyDescent="0.15">
      <c r="A935" s="28"/>
      <c r="B935" s="28"/>
      <c r="G935" s="12"/>
      <c r="M935" s="12"/>
    </row>
    <row r="936" spans="1:13" x14ac:dyDescent="0.15">
      <c r="A936" s="28"/>
      <c r="B936" s="28"/>
      <c r="G936" s="12"/>
      <c r="M936" s="12"/>
    </row>
    <row r="937" spans="1:13" x14ac:dyDescent="0.15">
      <c r="A937" s="28"/>
      <c r="B937" s="28"/>
      <c r="G937" s="12"/>
      <c r="M937" s="12"/>
    </row>
    <row r="938" spans="1:13" x14ac:dyDescent="0.15">
      <c r="A938" s="28"/>
      <c r="B938" s="28"/>
      <c r="G938" s="12"/>
      <c r="M938" s="12"/>
    </row>
    <row r="939" spans="1:13" x14ac:dyDescent="0.15">
      <c r="A939" s="28"/>
      <c r="B939" s="28"/>
      <c r="G939" s="12"/>
      <c r="M939" s="12"/>
    </row>
    <row r="940" spans="1:13" x14ac:dyDescent="0.15">
      <c r="A940" s="28"/>
      <c r="B940" s="28"/>
      <c r="G940" s="12"/>
      <c r="M940" s="12"/>
    </row>
    <row r="941" spans="1:13" x14ac:dyDescent="0.15">
      <c r="A941" s="28"/>
      <c r="B941" s="28"/>
      <c r="G941" s="12"/>
      <c r="M941" s="12"/>
    </row>
    <row r="942" spans="1:13" x14ac:dyDescent="0.15">
      <c r="A942" s="28"/>
      <c r="B942" s="28"/>
      <c r="G942" s="12"/>
      <c r="M942" s="12"/>
    </row>
    <row r="943" spans="1:13" x14ac:dyDescent="0.15">
      <c r="A943" s="28"/>
      <c r="B943" s="28"/>
      <c r="G943" s="12"/>
      <c r="M943" s="12"/>
    </row>
    <row r="944" spans="1:13" x14ac:dyDescent="0.15">
      <c r="A944" s="28"/>
      <c r="B944" s="28"/>
      <c r="G944" s="12"/>
      <c r="M944" s="12"/>
    </row>
    <row r="945" spans="1:13" x14ac:dyDescent="0.15">
      <c r="A945" s="28"/>
      <c r="B945" s="28"/>
      <c r="G945" s="12"/>
      <c r="M945" s="12"/>
    </row>
    <row r="946" spans="1:13" x14ac:dyDescent="0.15">
      <c r="A946" s="28"/>
      <c r="B946" s="28"/>
      <c r="G946" s="12"/>
      <c r="M946" s="12"/>
    </row>
    <row r="947" spans="1:13" x14ac:dyDescent="0.15">
      <c r="A947" s="28"/>
      <c r="B947" s="28"/>
      <c r="G947" s="12"/>
      <c r="M947" s="12"/>
    </row>
    <row r="948" spans="1:13" x14ac:dyDescent="0.15">
      <c r="A948" s="28"/>
      <c r="B948" s="28"/>
      <c r="G948" s="12"/>
      <c r="M948" s="12"/>
    </row>
    <row r="949" spans="1:13" x14ac:dyDescent="0.15">
      <c r="A949" s="28"/>
      <c r="B949" s="28"/>
      <c r="G949" s="12"/>
      <c r="M949" s="12"/>
    </row>
    <row r="950" spans="1:13" x14ac:dyDescent="0.15">
      <c r="A950" s="28"/>
      <c r="B950" s="28"/>
      <c r="G950" s="12"/>
      <c r="M950" s="12"/>
    </row>
    <row r="951" spans="1:13" x14ac:dyDescent="0.15">
      <c r="A951" s="28"/>
      <c r="B951" s="28"/>
      <c r="G951" s="12"/>
      <c r="M951" s="12"/>
    </row>
    <row r="952" spans="1:13" x14ac:dyDescent="0.15">
      <c r="A952" s="28"/>
      <c r="B952" s="28"/>
      <c r="G952" s="12"/>
      <c r="M952" s="12"/>
    </row>
    <row r="953" spans="1:13" x14ac:dyDescent="0.15">
      <c r="A953" s="28"/>
      <c r="B953" s="28"/>
      <c r="G953" s="12"/>
      <c r="M953" s="12"/>
    </row>
    <row r="954" spans="1:13" x14ac:dyDescent="0.15">
      <c r="A954" s="28"/>
      <c r="B954" s="28"/>
      <c r="G954" s="12"/>
      <c r="M954" s="12"/>
    </row>
    <row r="955" spans="1:13" x14ac:dyDescent="0.15">
      <c r="A955" s="28"/>
      <c r="B955" s="28"/>
      <c r="G955" s="12"/>
      <c r="M955" s="12"/>
    </row>
    <row r="956" spans="1:13" x14ac:dyDescent="0.15">
      <c r="A956" s="28"/>
      <c r="B956" s="28"/>
      <c r="G956" s="12"/>
      <c r="M956" s="12"/>
    </row>
    <row r="957" spans="1:13" x14ac:dyDescent="0.15">
      <c r="A957" s="28"/>
      <c r="B957" s="28"/>
      <c r="G957" s="12"/>
      <c r="M957" s="12"/>
    </row>
    <row r="958" spans="1:13" x14ac:dyDescent="0.15">
      <c r="A958" s="28"/>
      <c r="B958" s="28"/>
      <c r="G958" s="12"/>
      <c r="M958" s="12"/>
    </row>
    <row r="959" spans="1:13" x14ac:dyDescent="0.15">
      <c r="A959" s="28"/>
      <c r="B959" s="28"/>
      <c r="G959" s="12"/>
      <c r="M959" s="12"/>
    </row>
    <row r="960" spans="1:13" x14ac:dyDescent="0.15">
      <c r="A960" s="28"/>
      <c r="B960" s="28"/>
      <c r="G960" s="12"/>
      <c r="M960" s="12"/>
    </row>
    <row r="961" spans="1:13" x14ac:dyDescent="0.15">
      <c r="A961" s="28"/>
      <c r="B961" s="28"/>
      <c r="G961" s="12"/>
      <c r="M961" s="12"/>
    </row>
    <row r="962" spans="1:13" x14ac:dyDescent="0.15">
      <c r="A962" s="28"/>
      <c r="B962" s="28"/>
      <c r="G962" s="12"/>
      <c r="M962" s="12"/>
    </row>
    <row r="963" spans="1:13" x14ac:dyDescent="0.15">
      <c r="A963" s="28"/>
      <c r="B963" s="28"/>
      <c r="G963" s="12"/>
      <c r="M963" s="12"/>
    </row>
    <row r="964" spans="1:13" x14ac:dyDescent="0.15">
      <c r="A964" s="28"/>
      <c r="B964" s="28"/>
      <c r="G964" s="12"/>
      <c r="M964" s="12"/>
    </row>
    <row r="965" spans="1:13" x14ac:dyDescent="0.15">
      <c r="A965" s="28"/>
      <c r="B965" s="28"/>
      <c r="G965" s="12"/>
      <c r="M965" s="12"/>
    </row>
    <row r="966" spans="1:13" x14ac:dyDescent="0.15">
      <c r="A966" s="28"/>
      <c r="B966" s="28"/>
      <c r="G966" s="12"/>
      <c r="M966" s="12"/>
    </row>
    <row r="967" spans="1:13" x14ac:dyDescent="0.15">
      <c r="A967" s="28"/>
      <c r="B967" s="28"/>
      <c r="G967" s="12"/>
      <c r="M967" s="12"/>
    </row>
    <row r="968" spans="1:13" x14ac:dyDescent="0.15">
      <c r="A968" s="28"/>
      <c r="B968" s="28"/>
      <c r="G968" s="12"/>
      <c r="M968" s="12"/>
    </row>
    <row r="969" spans="1:13" x14ac:dyDescent="0.15">
      <c r="A969" s="28"/>
      <c r="B969" s="28"/>
      <c r="G969" s="12"/>
      <c r="M969" s="12"/>
    </row>
    <row r="970" spans="1:13" x14ac:dyDescent="0.15">
      <c r="A970" s="28"/>
      <c r="B970" s="28"/>
      <c r="G970" s="12"/>
      <c r="M970" s="12"/>
    </row>
    <row r="971" spans="1:13" x14ac:dyDescent="0.15">
      <c r="A971" s="28"/>
      <c r="B971" s="28"/>
      <c r="G971" s="12"/>
      <c r="M971" s="12"/>
    </row>
    <row r="972" spans="1:13" x14ac:dyDescent="0.15">
      <c r="A972" s="28"/>
      <c r="B972" s="28"/>
      <c r="G972" s="12"/>
      <c r="M972" s="12"/>
    </row>
    <row r="973" spans="1:13" x14ac:dyDescent="0.15">
      <c r="A973" s="28"/>
      <c r="B973" s="28"/>
      <c r="G973" s="12"/>
      <c r="M973" s="12"/>
    </row>
    <row r="974" spans="1:13" x14ac:dyDescent="0.15">
      <c r="A974" s="28"/>
      <c r="B974" s="28"/>
      <c r="G974" s="12"/>
      <c r="M974" s="12"/>
    </row>
    <row r="975" spans="1:13" x14ac:dyDescent="0.15">
      <c r="A975" s="28"/>
      <c r="B975" s="28"/>
      <c r="G975" s="12"/>
      <c r="M975" s="12"/>
    </row>
    <row r="976" spans="1:13" x14ac:dyDescent="0.15">
      <c r="A976" s="28"/>
      <c r="B976" s="28"/>
      <c r="G976" s="12"/>
      <c r="M976" s="12"/>
    </row>
    <row r="977" spans="1:13" x14ac:dyDescent="0.15">
      <c r="A977" s="28"/>
      <c r="B977" s="28"/>
      <c r="G977" s="12"/>
      <c r="M977" s="12"/>
    </row>
    <row r="978" spans="1:13" x14ac:dyDescent="0.15">
      <c r="A978" s="28"/>
      <c r="B978" s="28"/>
      <c r="G978" s="12"/>
      <c r="M978" s="12"/>
    </row>
    <row r="979" spans="1:13" x14ac:dyDescent="0.15">
      <c r="A979" s="28"/>
      <c r="B979" s="28"/>
      <c r="G979" s="12"/>
      <c r="M979" s="12"/>
    </row>
    <row r="980" spans="1:13" x14ac:dyDescent="0.15">
      <c r="A980" s="28"/>
      <c r="B980" s="28"/>
      <c r="G980" s="12"/>
      <c r="M980" s="12"/>
    </row>
    <row r="981" spans="1:13" x14ac:dyDescent="0.15">
      <c r="A981" s="28"/>
      <c r="B981" s="28"/>
      <c r="G981" s="12"/>
      <c r="M981" s="12"/>
    </row>
    <row r="982" spans="1:13" x14ac:dyDescent="0.15">
      <c r="A982" s="28"/>
      <c r="B982" s="28"/>
      <c r="G982" s="12"/>
      <c r="M982" s="12"/>
    </row>
    <row r="983" spans="1:13" x14ac:dyDescent="0.15">
      <c r="A983" s="28"/>
      <c r="B983" s="28"/>
      <c r="G983" s="12"/>
      <c r="M983" s="12"/>
    </row>
    <row r="984" spans="1:13" x14ac:dyDescent="0.15">
      <c r="A984" s="28"/>
      <c r="B984" s="28"/>
      <c r="G984" s="12"/>
      <c r="M984" s="12"/>
    </row>
    <row r="985" spans="1:13" x14ac:dyDescent="0.15">
      <c r="A985" s="28"/>
      <c r="B985" s="28"/>
      <c r="G985" s="12"/>
      <c r="M985" s="12"/>
    </row>
    <row r="986" spans="1:13" x14ac:dyDescent="0.15">
      <c r="A986" s="28"/>
      <c r="B986" s="28"/>
      <c r="G986" s="12"/>
      <c r="M986" s="12"/>
    </row>
    <row r="987" spans="1:13" x14ac:dyDescent="0.15">
      <c r="A987" s="28"/>
      <c r="B987" s="28"/>
      <c r="G987" s="12"/>
      <c r="M987" s="12"/>
    </row>
    <row r="988" spans="1:13" x14ac:dyDescent="0.15">
      <c r="A988" s="28"/>
      <c r="B988" s="28"/>
      <c r="G988" s="12"/>
      <c r="M988" s="12"/>
    </row>
    <row r="989" spans="1:13" x14ac:dyDescent="0.15">
      <c r="A989" s="28"/>
      <c r="B989" s="28"/>
      <c r="G989" s="12"/>
      <c r="M989" s="12"/>
    </row>
    <row r="990" spans="1:13" x14ac:dyDescent="0.15">
      <c r="A990" s="28"/>
      <c r="B990" s="28"/>
      <c r="G990" s="12"/>
      <c r="M990" s="12"/>
    </row>
    <row r="991" spans="1:13" x14ac:dyDescent="0.15">
      <c r="A991" s="28"/>
      <c r="B991" s="28"/>
      <c r="G991" s="12"/>
      <c r="M991" s="12"/>
    </row>
    <row r="992" spans="1:13" x14ac:dyDescent="0.15">
      <c r="A992" s="28"/>
      <c r="B992" s="28"/>
      <c r="G992" s="12"/>
      <c r="M992" s="12"/>
    </row>
    <row r="993" spans="1:13" x14ac:dyDescent="0.15">
      <c r="A993" s="28"/>
      <c r="B993" s="28"/>
      <c r="G993" s="12"/>
      <c r="M993" s="12"/>
    </row>
    <row r="994" spans="1:13" x14ac:dyDescent="0.15">
      <c r="A994" s="28"/>
      <c r="B994" s="28"/>
      <c r="G994" s="12"/>
      <c r="M994" s="12"/>
    </row>
    <row r="995" spans="1:13" x14ac:dyDescent="0.15">
      <c r="A995" s="28"/>
      <c r="B995" s="28"/>
      <c r="G995" s="12"/>
      <c r="M995" s="12"/>
    </row>
    <row r="996" spans="1:13" x14ac:dyDescent="0.15">
      <c r="A996" s="28"/>
      <c r="B996" s="28"/>
      <c r="G996" s="12"/>
      <c r="M996" s="12"/>
    </row>
    <row r="997" spans="1:13" x14ac:dyDescent="0.15">
      <c r="A997" s="28"/>
      <c r="B997" s="28"/>
      <c r="G997" s="12"/>
      <c r="M997" s="12"/>
    </row>
    <row r="998" spans="1:13" x14ac:dyDescent="0.15">
      <c r="A998" s="28"/>
      <c r="B998" s="28"/>
      <c r="G998" s="12"/>
      <c r="M998" s="12"/>
    </row>
    <row r="999" spans="1:13" x14ac:dyDescent="0.15">
      <c r="A999" s="28"/>
      <c r="B999" s="28"/>
      <c r="G999" s="12"/>
      <c r="M999" s="12"/>
    </row>
    <row r="1000" spans="1:13" x14ac:dyDescent="0.15">
      <c r="A1000" s="28"/>
      <c r="B1000" s="28"/>
      <c r="G1000" s="12"/>
      <c r="M1000" s="12"/>
    </row>
    <row r="1001" spans="1:13" x14ac:dyDescent="0.15">
      <c r="A1001" s="28"/>
      <c r="B1001" s="28"/>
      <c r="G1001" s="12"/>
      <c r="M1001" s="12"/>
    </row>
  </sheetData>
  <mergeCells count="3">
    <mergeCell ref="C2:F2"/>
    <mergeCell ref="C3:F3"/>
    <mergeCell ref="C5:F5"/>
  </mergeCells>
  <pageMargins left="0.7" right="0.7" top="0.75" bottom="0.75" header="0" footer="0"/>
  <pageSetup orientation="landscape" r:id="rId1"/>
  <rowBreaks count="1" manualBreakCount="1">
    <brk id="31" max="30" man="1"/>
  </rowBreaks>
  <colBreaks count="4" manualBreakCount="4">
    <brk id="7" max="1048575" man="1"/>
    <brk id="13" max="1048575" man="1"/>
    <brk id="19" max="1048575" man="1"/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3C9E0-4DFF-4ED5-8820-3663F2F5606D}">
  <sheetPr>
    <tabColor theme="6" tint="0.39997558519241921"/>
  </sheetPr>
  <dimension ref="A1:M1001"/>
  <sheetViews>
    <sheetView showZeros="0" zoomScale="85" zoomScaleNormal="85" workbookViewId="0">
      <selection activeCell="L1" activeCellId="1" sqref="F1:F1048576 L1:L1048576"/>
    </sheetView>
  </sheetViews>
  <sheetFormatPr baseColWidth="10" defaultColWidth="12.5" defaultRowHeight="15" customHeight="1" x14ac:dyDescent="0.15"/>
  <cols>
    <col min="1" max="1" width="5.6640625" customWidth="1"/>
    <col min="2" max="3" width="20.6640625" customWidth="1"/>
    <col min="4" max="5" width="10.6640625" customWidth="1"/>
    <col min="6" max="6" width="17.6640625" customWidth="1"/>
    <col min="7" max="7" width="5.6640625" customWidth="1"/>
    <col min="8" max="9" width="20.6640625" customWidth="1"/>
    <col min="10" max="11" width="10.6640625" customWidth="1"/>
    <col min="12" max="12" width="17.6640625" customWidth="1"/>
    <col min="13" max="26" width="8" customWidth="1"/>
  </cols>
  <sheetData>
    <row r="1" spans="1:13" ht="15.75" customHeight="1" x14ac:dyDescent="0.2">
      <c r="A1" s="337" t="str">
        <f>'Sekt-3.p'!C2</f>
        <v>LR 2024.gada čempionāts zemledus makšķerēšanā</v>
      </c>
      <c r="B1" s="337"/>
      <c r="C1" s="337"/>
      <c r="D1" s="337"/>
      <c r="E1" s="120"/>
      <c r="G1" s="337" t="str">
        <f>$A$1</f>
        <v>LR 2024.gada čempionāts zemledus makšķerēšanā</v>
      </c>
      <c r="H1" s="337"/>
      <c r="I1" s="337"/>
      <c r="J1" s="337"/>
      <c r="K1" s="120"/>
    </row>
    <row r="2" spans="1:13" ht="12.75" customHeight="1" x14ac:dyDescent="0.15">
      <c r="A2" s="335" t="str">
        <f>'Sekt-3.p'!C3</f>
        <v>2024.gada 03.-04.februāris, Sudala ezers</v>
      </c>
      <c r="B2" s="335"/>
      <c r="C2" s="335"/>
      <c r="D2" s="335"/>
      <c r="E2" s="122"/>
      <c r="F2" s="121" t="s">
        <v>65</v>
      </c>
      <c r="G2" s="335" t="str">
        <f>$A$2</f>
        <v>2024.gada 03.-04.februāris, Sudala ezers</v>
      </c>
      <c r="H2" s="335"/>
      <c r="I2" s="335"/>
      <c r="J2" s="335"/>
      <c r="K2" s="122"/>
      <c r="L2" s="121" t="s">
        <v>67</v>
      </c>
    </row>
    <row r="3" spans="1:13" ht="16.5" customHeight="1" thickBot="1" x14ac:dyDescent="0.2">
      <c r="A3" s="44"/>
      <c r="B3" s="44"/>
      <c r="C3" s="117"/>
      <c r="D3" s="336" t="s">
        <v>86</v>
      </c>
      <c r="E3" s="336"/>
      <c r="F3" s="45" t="s">
        <v>15</v>
      </c>
      <c r="G3" s="44"/>
      <c r="H3" s="44"/>
      <c r="I3" s="117"/>
      <c r="J3" s="336" t="str">
        <f>D3</f>
        <v>SEKTORS</v>
      </c>
      <c r="K3" s="336"/>
      <c r="L3" s="45" t="str">
        <f>F3</f>
        <v>A</v>
      </c>
    </row>
    <row r="4" spans="1:13" ht="33" customHeight="1" thickBot="1" x14ac:dyDescent="0.2">
      <c r="A4" s="93" t="s">
        <v>2</v>
      </c>
      <c r="B4" s="94" t="s">
        <v>3</v>
      </c>
      <c r="C4" s="94" t="s">
        <v>66</v>
      </c>
      <c r="D4" s="94" t="s">
        <v>68</v>
      </c>
      <c r="E4" s="94" t="s">
        <v>69</v>
      </c>
      <c r="F4" s="95" t="s">
        <v>11</v>
      </c>
      <c r="G4" s="93" t="s">
        <v>2</v>
      </c>
      <c r="H4" s="94" t="s">
        <v>3</v>
      </c>
      <c r="I4" s="94" t="s">
        <v>66</v>
      </c>
      <c r="J4" s="94" t="s">
        <v>68</v>
      </c>
      <c r="K4" s="94" t="s">
        <v>69</v>
      </c>
      <c r="L4" s="95" t="s">
        <v>11</v>
      </c>
      <c r="M4" s="92"/>
    </row>
    <row r="5" spans="1:13" ht="38.25" customHeight="1" x14ac:dyDescent="0.15">
      <c r="A5" s="96">
        <v>1</v>
      </c>
      <c r="B5" s="38" t="str" cm="1">
        <f t="array" ref="B5">IFERROR(_xlfn.UNIQUE(_xlfn._xlws.FILTER(Kopsavilkums!$C$10:$C$135,(A5=Kopsavilkums!$A$10:$A$135)*(F$3=Kopsavilkums!$M$10:$M$135))),"")</f>
        <v/>
      </c>
      <c r="C5" s="38" t="str" cm="1">
        <f t="array" ref="C5">IFERROR(_xlfn._xlws.FILTER(Kopsavilkums!$D$10:$D$135,(B5=Kopsavilkums!$C$10:$C$135)*(F$3=Kopsavilkums!$U$10:$U$135)),"")</f>
        <v/>
      </c>
      <c r="D5" s="97"/>
      <c r="E5" s="97"/>
      <c r="F5" s="98"/>
      <c r="G5" s="96">
        <f>A5</f>
        <v>1</v>
      </c>
      <c r="H5" s="38" t="str">
        <f>B5</f>
        <v/>
      </c>
      <c r="I5" s="38" t="str" cm="1">
        <f t="array" ref="I5">IFERROR(_xlfn._xlws.FILTER(Kopsavilkums!$D$10:$D$135,(H5=Kopsavilkums!$C$10:$C$135)*(L$3=Kopsavilkums!$X$10:$X$135)),"")</f>
        <v/>
      </c>
      <c r="J5" s="97"/>
      <c r="K5" s="97"/>
      <c r="L5" s="98"/>
      <c r="M5" s="92"/>
    </row>
    <row r="6" spans="1:13" ht="33" customHeight="1" x14ac:dyDescent="0.15">
      <c r="A6" s="99">
        <v>2</v>
      </c>
      <c r="B6" s="38" t="str" cm="1">
        <f t="array" ref="B6">IFERROR(_xlfn.UNIQUE(_xlfn._xlws.FILTER(Kopsavilkums!$C$10:$C$135,(A6=Kopsavilkums!$A$10:$A$135)*(F$3=Kopsavilkums!$M$10:$M$135))),"")</f>
        <v/>
      </c>
      <c r="C6" s="38" t="str" cm="1">
        <f t="array" ref="C6">IFERROR(_xlfn._xlws.FILTER(Kopsavilkums!$D$10:$D$135,(B6=Kopsavilkums!$C$10:$C$135)*(F$3=Kopsavilkums!$U$10:$U$135)),"")</f>
        <v/>
      </c>
      <c r="D6" s="46"/>
      <c r="E6" s="46"/>
      <c r="F6" s="100"/>
      <c r="G6" s="99">
        <f t="shared" ref="G6:G23" si="0">A6</f>
        <v>2</v>
      </c>
      <c r="H6" s="38" t="str">
        <f t="shared" ref="H6:H23" si="1">B6</f>
        <v/>
      </c>
      <c r="I6" s="38" t="str" cm="1">
        <f t="array" ref="I6">IFERROR(_xlfn._xlws.FILTER(Kopsavilkums!$D$10:$D$135,(H6=Kopsavilkums!$C$10:$C$135)*(L$3=Kopsavilkums!$X$10:$X$135)),"")</f>
        <v/>
      </c>
      <c r="J6" s="46"/>
      <c r="K6" s="46"/>
      <c r="L6" s="100"/>
      <c r="M6" s="92"/>
    </row>
    <row r="7" spans="1:13" ht="33" customHeight="1" x14ac:dyDescent="0.15">
      <c r="A7" s="99">
        <v>3</v>
      </c>
      <c r="B7" s="38" t="str" cm="1">
        <f t="array" ref="B7">IFERROR(_xlfn.UNIQUE(_xlfn._xlws.FILTER(Kopsavilkums!$C$10:$C$135,(A7=Kopsavilkums!$A$10:$A$135)*(F$3=Kopsavilkums!$M$10:$M$135))),"")</f>
        <v/>
      </c>
      <c r="C7" s="38" t="str" cm="1">
        <f t="array" ref="C7">IFERROR(_xlfn._xlws.FILTER(Kopsavilkums!$D$10:$D$135,(B7=Kopsavilkums!$C$10:$C$135)*(F$3=Kopsavilkums!$U$10:$U$135)),"")</f>
        <v/>
      </c>
      <c r="D7" s="46"/>
      <c r="E7" s="46"/>
      <c r="F7" s="100"/>
      <c r="G7" s="99">
        <f t="shared" si="0"/>
        <v>3</v>
      </c>
      <c r="H7" s="38" t="str">
        <f t="shared" si="1"/>
        <v/>
      </c>
      <c r="I7" s="38" t="str" cm="1">
        <f t="array" ref="I7">IFERROR(_xlfn._xlws.FILTER(Kopsavilkums!$D$10:$D$135,(H7=Kopsavilkums!$C$10:$C$135)*(L$3=Kopsavilkums!$X$10:$X$135)),"")</f>
        <v/>
      </c>
      <c r="J7" s="46"/>
      <c r="K7" s="46"/>
      <c r="L7" s="100"/>
      <c r="M7" s="92"/>
    </row>
    <row r="8" spans="1:13" ht="33" customHeight="1" x14ac:dyDescent="0.15">
      <c r="A8" s="99">
        <v>4</v>
      </c>
      <c r="B8" s="38" t="str" cm="1">
        <f t="array" ref="B8">IFERROR(_xlfn.UNIQUE(_xlfn._xlws.FILTER(Kopsavilkums!$C$10:$C$135,(A8=Kopsavilkums!$A$10:$A$135)*(F$3=Kopsavilkums!$M$10:$M$135))),"")</f>
        <v/>
      </c>
      <c r="C8" s="38" t="str" cm="1">
        <f t="array" ref="C8">IFERROR(_xlfn._xlws.FILTER(Kopsavilkums!$D$10:$D$135,(B8=Kopsavilkums!$C$10:$C$135)*(F$3=Kopsavilkums!$U$10:$U$135)),"")</f>
        <v/>
      </c>
      <c r="D8" s="46"/>
      <c r="E8" s="46"/>
      <c r="F8" s="100"/>
      <c r="G8" s="99">
        <f t="shared" si="0"/>
        <v>4</v>
      </c>
      <c r="H8" s="38" t="str">
        <f t="shared" si="1"/>
        <v/>
      </c>
      <c r="I8" s="38" t="str" cm="1">
        <f t="array" ref="I8">IFERROR(_xlfn._xlws.FILTER(Kopsavilkums!$D$10:$D$135,(H8=Kopsavilkums!$C$10:$C$135)*(L$3=Kopsavilkums!$X$10:$X$135)),"")</f>
        <v/>
      </c>
      <c r="J8" s="46"/>
      <c r="K8" s="46"/>
      <c r="L8" s="100"/>
      <c r="M8" s="92"/>
    </row>
    <row r="9" spans="1:13" ht="33" customHeight="1" x14ac:dyDescent="0.15">
      <c r="A9" s="99">
        <v>5</v>
      </c>
      <c r="B9" s="38" t="str" cm="1">
        <f t="array" ref="B9">IFERROR(_xlfn.UNIQUE(_xlfn._xlws.FILTER(Kopsavilkums!$C$10:$C$135,(A9=Kopsavilkums!$A$10:$A$135)*(F$3=Kopsavilkums!$M$10:$M$135))),"")</f>
        <v/>
      </c>
      <c r="C9" s="38" t="str" cm="1">
        <f t="array" ref="C9">IFERROR(_xlfn._xlws.FILTER(Kopsavilkums!$D$10:$D$135,(B9=Kopsavilkums!$C$10:$C$135)*(F$3=Kopsavilkums!$U$10:$U$135)),"")</f>
        <v/>
      </c>
      <c r="D9" s="46"/>
      <c r="E9" s="46"/>
      <c r="F9" s="100"/>
      <c r="G9" s="99">
        <f t="shared" si="0"/>
        <v>5</v>
      </c>
      <c r="H9" s="38" t="str">
        <f t="shared" si="1"/>
        <v/>
      </c>
      <c r="I9" s="38" t="str" cm="1">
        <f t="array" ref="I9">IFERROR(_xlfn._xlws.FILTER(Kopsavilkums!$D$10:$D$135,(H9=Kopsavilkums!$C$10:$C$135)*(L$3=Kopsavilkums!$X$10:$X$135)),"")</f>
        <v/>
      </c>
      <c r="J9" s="46"/>
      <c r="K9" s="46"/>
      <c r="L9" s="100"/>
      <c r="M9" s="92"/>
    </row>
    <row r="10" spans="1:13" ht="33" customHeight="1" x14ac:dyDescent="0.15">
      <c r="A10" s="99">
        <v>6</v>
      </c>
      <c r="B10" s="38" t="str" cm="1">
        <f t="array" ref="B10">IFERROR(_xlfn.UNIQUE(_xlfn._xlws.FILTER(Kopsavilkums!$C$10:$C$135,(A10=Kopsavilkums!$A$10:$A$135)*(F$3=Kopsavilkums!$M$10:$M$135))),"")</f>
        <v/>
      </c>
      <c r="C10" s="38" t="str" cm="1">
        <f t="array" ref="C10">IFERROR(_xlfn._xlws.FILTER(Kopsavilkums!$D$10:$D$135,(B10=Kopsavilkums!$C$10:$C$135)*(F$3=Kopsavilkums!$U$10:$U$135)),"")</f>
        <v/>
      </c>
      <c r="D10" s="46"/>
      <c r="E10" s="46"/>
      <c r="F10" s="100"/>
      <c r="G10" s="99">
        <f t="shared" si="0"/>
        <v>6</v>
      </c>
      <c r="H10" s="38" t="str">
        <f t="shared" si="1"/>
        <v/>
      </c>
      <c r="I10" s="38" t="str" cm="1">
        <f t="array" ref="I10">IFERROR(_xlfn._xlws.FILTER(Kopsavilkums!$D$10:$D$135,(H10=Kopsavilkums!$C$10:$C$135)*(L$3=Kopsavilkums!$X$10:$X$135)),"")</f>
        <v/>
      </c>
      <c r="J10" s="46"/>
      <c r="K10" s="46"/>
      <c r="L10" s="100"/>
      <c r="M10" s="92"/>
    </row>
    <row r="11" spans="1:13" ht="33" customHeight="1" x14ac:dyDescent="0.15">
      <c r="A11" s="99">
        <v>7</v>
      </c>
      <c r="B11" s="38" t="str" cm="1">
        <f t="array" ref="B11">IFERROR(_xlfn.UNIQUE(_xlfn._xlws.FILTER(Kopsavilkums!$C$10:$C$135,(A11=Kopsavilkums!$A$10:$A$135)*(F$3=Kopsavilkums!$M$10:$M$135))),"")</f>
        <v/>
      </c>
      <c r="C11" s="38" t="str" cm="1">
        <f t="array" ref="C11">IFERROR(_xlfn._xlws.FILTER(Kopsavilkums!$D$10:$D$135,(B11=Kopsavilkums!$C$10:$C$135)*(F$3=Kopsavilkums!$U$10:$U$135)),"")</f>
        <v/>
      </c>
      <c r="D11" s="46"/>
      <c r="E11" s="46"/>
      <c r="F11" s="100"/>
      <c r="G11" s="99">
        <f t="shared" si="0"/>
        <v>7</v>
      </c>
      <c r="H11" s="38" t="str">
        <f t="shared" si="1"/>
        <v/>
      </c>
      <c r="I11" s="38" t="str" cm="1">
        <f t="array" ref="I11">IFERROR(_xlfn._xlws.FILTER(Kopsavilkums!$D$10:$D$135,(H11=Kopsavilkums!$C$10:$C$135)*(L$3=Kopsavilkums!$X$10:$X$135)),"")</f>
        <v/>
      </c>
      <c r="J11" s="46"/>
      <c r="K11" s="46"/>
      <c r="L11" s="100"/>
      <c r="M11" s="92"/>
    </row>
    <row r="12" spans="1:13" ht="33" customHeight="1" x14ac:dyDescent="0.15">
      <c r="A12" s="99">
        <v>8</v>
      </c>
      <c r="B12" s="38" t="str" cm="1">
        <f t="array" ref="B12">IFERROR(_xlfn.UNIQUE(_xlfn._xlws.FILTER(Kopsavilkums!$C$10:$C$135,(A12=Kopsavilkums!$A$10:$A$135)*(F$3=Kopsavilkums!$M$10:$M$135))),"")</f>
        <v/>
      </c>
      <c r="C12" s="38" t="str" cm="1">
        <f t="array" ref="C12">IFERROR(_xlfn._xlws.FILTER(Kopsavilkums!$D$10:$D$135,(B12=Kopsavilkums!$C$10:$C$135)*(F$3=Kopsavilkums!$U$10:$U$135)),"")</f>
        <v/>
      </c>
      <c r="D12" s="46"/>
      <c r="E12" s="46"/>
      <c r="F12" s="100"/>
      <c r="G12" s="99">
        <f t="shared" si="0"/>
        <v>8</v>
      </c>
      <c r="H12" s="38" t="str">
        <f t="shared" si="1"/>
        <v/>
      </c>
      <c r="I12" s="38" t="str" cm="1">
        <f t="array" ref="I12">IFERROR(_xlfn._xlws.FILTER(Kopsavilkums!$D$10:$D$135,(H12=Kopsavilkums!$C$10:$C$135)*(L$3=Kopsavilkums!$X$10:$X$135)),"")</f>
        <v/>
      </c>
      <c r="J12" s="46"/>
      <c r="K12" s="46"/>
      <c r="L12" s="100"/>
      <c r="M12" s="92"/>
    </row>
    <row r="13" spans="1:13" ht="33" customHeight="1" x14ac:dyDescent="0.15">
      <c r="A13" s="99">
        <v>9</v>
      </c>
      <c r="B13" s="38" t="str" cm="1">
        <f t="array" ref="B13">IFERROR(_xlfn.UNIQUE(_xlfn._xlws.FILTER(Kopsavilkums!$C$10:$C$135,(A13=Kopsavilkums!$A$10:$A$135)*(F$3=Kopsavilkums!$M$10:$M$135))),"")</f>
        <v/>
      </c>
      <c r="C13" s="38" t="str" cm="1">
        <f t="array" ref="C13">IFERROR(_xlfn._xlws.FILTER(Kopsavilkums!$D$10:$D$135,(B13=Kopsavilkums!$C$10:$C$135)*(F$3=Kopsavilkums!$U$10:$U$135)),"")</f>
        <v/>
      </c>
      <c r="D13" s="46"/>
      <c r="E13" s="46"/>
      <c r="F13" s="100"/>
      <c r="G13" s="99">
        <f t="shared" si="0"/>
        <v>9</v>
      </c>
      <c r="H13" s="38" t="str">
        <f t="shared" si="1"/>
        <v/>
      </c>
      <c r="I13" s="38" t="str" cm="1">
        <f t="array" ref="I13">IFERROR(_xlfn._xlws.FILTER(Kopsavilkums!$D$10:$D$135,(H13=Kopsavilkums!$C$10:$C$135)*(L$3=Kopsavilkums!$X$10:$X$135)),"")</f>
        <v/>
      </c>
      <c r="J13" s="46"/>
      <c r="K13" s="46"/>
      <c r="L13" s="100"/>
      <c r="M13" s="92"/>
    </row>
    <row r="14" spans="1:13" ht="33" customHeight="1" x14ac:dyDescent="0.15">
      <c r="A14" s="99">
        <v>10</v>
      </c>
      <c r="B14" s="38" t="str" cm="1">
        <f t="array" ref="B14">IFERROR(_xlfn.UNIQUE(_xlfn._xlws.FILTER(Kopsavilkums!$C$10:$C$135,(A14=Kopsavilkums!$A$10:$A$135)*(F$3=Kopsavilkums!$M$10:$M$135))),"")</f>
        <v/>
      </c>
      <c r="C14" s="38" t="str" cm="1">
        <f t="array" ref="C14">IFERROR(_xlfn._xlws.FILTER(Kopsavilkums!$D$10:$D$135,(B14=Kopsavilkums!$C$10:$C$135)*(F$3=Kopsavilkums!$U$10:$U$135)),"")</f>
        <v/>
      </c>
      <c r="D14" s="46"/>
      <c r="E14" s="46"/>
      <c r="F14" s="100"/>
      <c r="G14" s="99">
        <f t="shared" si="0"/>
        <v>10</v>
      </c>
      <c r="H14" s="38" t="str">
        <f t="shared" si="1"/>
        <v/>
      </c>
      <c r="I14" s="38" t="str" cm="1">
        <f t="array" ref="I14">IFERROR(_xlfn._xlws.FILTER(Kopsavilkums!$D$10:$D$135,(H14=Kopsavilkums!$C$10:$C$135)*(L$3=Kopsavilkums!$X$10:$X$135)),"")</f>
        <v/>
      </c>
      <c r="J14" s="46"/>
      <c r="K14" s="46"/>
      <c r="L14" s="100"/>
      <c r="M14" s="92"/>
    </row>
    <row r="15" spans="1:13" ht="33" customHeight="1" x14ac:dyDescent="0.15">
      <c r="A15" s="99">
        <v>11</v>
      </c>
      <c r="B15" s="38" t="str" cm="1">
        <f t="array" ref="B15">IFERROR(_xlfn.UNIQUE(_xlfn._xlws.FILTER(Kopsavilkums!$C$10:$C$135,(A15=Kopsavilkums!$A$10:$A$135)*(F$3=Kopsavilkums!$M$10:$M$135))),"")</f>
        <v/>
      </c>
      <c r="C15" s="38" t="str" cm="1">
        <f t="array" ref="C15">IFERROR(_xlfn._xlws.FILTER(Kopsavilkums!$D$10:$D$135,(B15=Kopsavilkums!$C$10:$C$135)*(F$3=Kopsavilkums!$U$10:$U$135)),"")</f>
        <v/>
      </c>
      <c r="D15" s="46"/>
      <c r="E15" s="46"/>
      <c r="F15" s="100"/>
      <c r="G15" s="99">
        <f t="shared" si="0"/>
        <v>11</v>
      </c>
      <c r="H15" s="38" t="str">
        <f t="shared" si="1"/>
        <v/>
      </c>
      <c r="I15" s="38" t="str" cm="1">
        <f t="array" ref="I15">IFERROR(_xlfn._xlws.FILTER(Kopsavilkums!$D$10:$D$135,(H15=Kopsavilkums!$C$10:$C$135)*(L$3=Kopsavilkums!$X$10:$X$135)),"")</f>
        <v/>
      </c>
      <c r="J15" s="46"/>
      <c r="K15" s="46"/>
      <c r="L15" s="100"/>
      <c r="M15" s="92"/>
    </row>
    <row r="16" spans="1:13" ht="33" customHeight="1" x14ac:dyDescent="0.15">
      <c r="A16" s="99">
        <v>12</v>
      </c>
      <c r="B16" s="38" t="str" cm="1">
        <f t="array" ref="B16">IFERROR(_xlfn.UNIQUE(_xlfn._xlws.FILTER(Kopsavilkums!$C$10:$C$135,(A16=Kopsavilkums!$A$10:$A$135)*(F$3=Kopsavilkums!$M$10:$M$135))),"")</f>
        <v/>
      </c>
      <c r="C16" s="38" t="str" cm="1">
        <f t="array" ref="C16">IFERROR(_xlfn._xlws.FILTER(Kopsavilkums!$D$10:$D$135,(B16=Kopsavilkums!$C$10:$C$135)*(F$3=Kopsavilkums!$U$10:$U$135)),"")</f>
        <v/>
      </c>
      <c r="D16" s="46"/>
      <c r="E16" s="46"/>
      <c r="F16" s="100"/>
      <c r="G16" s="99">
        <f t="shared" si="0"/>
        <v>12</v>
      </c>
      <c r="H16" s="38" t="str">
        <f t="shared" si="1"/>
        <v/>
      </c>
      <c r="I16" s="38" t="str" cm="1">
        <f t="array" ref="I16">IFERROR(_xlfn._xlws.FILTER(Kopsavilkums!$D$10:$D$135,(H16=Kopsavilkums!$C$10:$C$135)*(L$3=Kopsavilkums!$X$10:$X$135)),"")</f>
        <v/>
      </c>
      <c r="J16" s="46"/>
      <c r="K16" s="46"/>
      <c r="L16" s="100"/>
      <c r="M16" s="92"/>
    </row>
    <row r="17" spans="1:13" ht="33" customHeight="1" x14ac:dyDescent="0.15">
      <c r="A17" s="99">
        <v>13</v>
      </c>
      <c r="B17" s="38" t="str" cm="1">
        <f t="array" ref="B17">IFERROR(_xlfn.UNIQUE(_xlfn._xlws.FILTER(Kopsavilkums!$C$10:$C$135,(A17=Kopsavilkums!$A$10:$A$135)*(F$3=Kopsavilkums!$M$10:$M$135))),"")</f>
        <v/>
      </c>
      <c r="C17" s="38" t="str" cm="1">
        <f t="array" ref="C17">IFERROR(_xlfn._xlws.FILTER(Kopsavilkums!$D$10:$D$135,(B17=Kopsavilkums!$C$10:$C$135)*(F$3=Kopsavilkums!$U$10:$U$135)),"")</f>
        <v/>
      </c>
      <c r="D17" s="46"/>
      <c r="E17" s="46"/>
      <c r="F17" s="100"/>
      <c r="G17" s="99">
        <f t="shared" si="0"/>
        <v>13</v>
      </c>
      <c r="H17" s="38" t="str">
        <f t="shared" si="1"/>
        <v/>
      </c>
      <c r="I17" s="38" t="str" cm="1">
        <f t="array" ref="I17">IFERROR(_xlfn._xlws.FILTER(Kopsavilkums!$D$10:$D$135,(H17=Kopsavilkums!$C$10:$C$135)*(L$3=Kopsavilkums!$X$10:$X$135)),"")</f>
        <v/>
      </c>
      <c r="J17" s="46"/>
      <c r="K17" s="46"/>
      <c r="L17" s="100"/>
      <c r="M17" s="92"/>
    </row>
    <row r="18" spans="1:13" ht="33" customHeight="1" x14ac:dyDescent="0.15">
      <c r="A18" s="99">
        <v>14</v>
      </c>
      <c r="B18" s="38" t="str" cm="1">
        <f t="array" ref="B18">IFERROR(_xlfn.UNIQUE(_xlfn._xlws.FILTER(Kopsavilkums!$C$10:$C$135,(A18=Kopsavilkums!$A$10:$A$135)*(F$3=Kopsavilkums!$M$10:$M$135))),"")</f>
        <v/>
      </c>
      <c r="C18" s="38" t="str" cm="1">
        <f t="array" ref="C18">IFERROR(_xlfn._xlws.FILTER(Kopsavilkums!$D$10:$D$135,(B18=Kopsavilkums!$C$10:$C$135)*(F$3=Kopsavilkums!$U$10:$U$135)),"")</f>
        <v/>
      </c>
      <c r="D18" s="46"/>
      <c r="E18" s="46"/>
      <c r="F18" s="100"/>
      <c r="G18" s="99">
        <f t="shared" si="0"/>
        <v>14</v>
      </c>
      <c r="H18" s="38" t="str">
        <f t="shared" si="1"/>
        <v/>
      </c>
      <c r="I18" s="38" t="str" cm="1">
        <f t="array" ref="I18">IFERROR(_xlfn._xlws.FILTER(Kopsavilkums!$D$10:$D$135,(H18=Kopsavilkums!$C$10:$C$135)*(L$3=Kopsavilkums!$X$10:$X$135)),"")</f>
        <v/>
      </c>
      <c r="J18" s="46"/>
      <c r="K18" s="46"/>
      <c r="L18" s="100"/>
      <c r="M18" s="92"/>
    </row>
    <row r="19" spans="1:13" ht="33" customHeight="1" x14ac:dyDescent="0.15">
      <c r="A19" s="99">
        <v>15</v>
      </c>
      <c r="B19" s="38" t="str" cm="1">
        <f t="array" ref="B19">IFERROR(_xlfn.UNIQUE(_xlfn._xlws.FILTER(Kopsavilkums!$C$10:$C$135,(A19=Kopsavilkums!$A$10:$A$135)*(F$3=Kopsavilkums!$M$10:$M$135))),"")</f>
        <v/>
      </c>
      <c r="C19" s="38" t="str" cm="1">
        <f t="array" ref="C19">IFERROR(_xlfn._xlws.FILTER(Kopsavilkums!$D$10:$D$135,(B19=Kopsavilkums!$C$10:$C$135)*(F$3=Kopsavilkums!$U$10:$U$135)),"")</f>
        <v/>
      </c>
      <c r="D19" s="46"/>
      <c r="E19" s="46"/>
      <c r="F19" s="100"/>
      <c r="G19" s="99">
        <f t="shared" si="0"/>
        <v>15</v>
      </c>
      <c r="H19" s="38" t="str">
        <f t="shared" si="1"/>
        <v/>
      </c>
      <c r="I19" s="38" t="str" cm="1">
        <f t="array" ref="I19">IFERROR(_xlfn._xlws.FILTER(Kopsavilkums!$D$10:$D$135,(H19=Kopsavilkums!$C$10:$C$135)*(L$3=Kopsavilkums!$X$10:$X$135)),"")</f>
        <v/>
      </c>
      <c r="J19" s="46"/>
      <c r="K19" s="46"/>
      <c r="L19" s="100"/>
      <c r="M19" s="92"/>
    </row>
    <row r="20" spans="1:13" ht="33" customHeight="1" x14ac:dyDescent="0.15">
      <c r="A20" s="101">
        <v>16</v>
      </c>
      <c r="B20" s="38" t="str" cm="1">
        <f t="array" ref="B20">IFERROR(_xlfn.UNIQUE(_xlfn._xlws.FILTER(Kopsavilkums!$C$10:$C$135,(A20=Kopsavilkums!$A$10:$A$135)*(F$3=Kopsavilkums!$M$10:$M$135))),"")</f>
        <v/>
      </c>
      <c r="C20" s="38" t="str" cm="1">
        <f t="array" ref="C20">IFERROR(_xlfn._xlws.FILTER(Kopsavilkums!$D$10:$D$135,(B20=Kopsavilkums!$C$10:$C$135)*(F$3=Kopsavilkums!$U$10:$U$135)),"")</f>
        <v/>
      </c>
      <c r="D20" s="102"/>
      <c r="E20" s="102"/>
      <c r="F20" s="103"/>
      <c r="G20" s="101">
        <f t="shared" si="0"/>
        <v>16</v>
      </c>
      <c r="H20" s="38" t="str">
        <f t="shared" si="1"/>
        <v/>
      </c>
      <c r="I20" s="38" t="str" cm="1">
        <f t="array" ref="I20">IFERROR(_xlfn._xlws.FILTER(Kopsavilkums!$D$10:$D$135,(H20=Kopsavilkums!$C$10:$C$135)*(L$3=Kopsavilkums!$X$10:$X$135)),"")</f>
        <v/>
      </c>
      <c r="J20" s="102"/>
      <c r="K20" s="102"/>
      <c r="L20" s="103"/>
      <c r="M20" s="92"/>
    </row>
    <row r="21" spans="1:13" ht="33" customHeight="1" x14ac:dyDescent="0.15">
      <c r="A21" s="101">
        <v>17</v>
      </c>
      <c r="B21" s="38" t="str" cm="1">
        <f t="array" ref="B21">IFERROR(_xlfn.UNIQUE(_xlfn._xlws.FILTER(Kopsavilkums!$C$10:$C$135,(A21=Kopsavilkums!$A$10:$A$135)*(F$3=Kopsavilkums!$M$10:$M$135))),"")</f>
        <v/>
      </c>
      <c r="C21" s="38" t="str" cm="1">
        <f t="array" ref="C21">IFERROR(_xlfn._xlws.FILTER(Kopsavilkums!$D$10:$D$135,(B21=Kopsavilkums!$C$10:$C$135)*(F$3=Kopsavilkums!$U$10:$U$135)),"")</f>
        <v/>
      </c>
      <c r="D21" s="102"/>
      <c r="E21" s="102"/>
      <c r="F21" s="103"/>
      <c r="G21" s="101">
        <f t="shared" si="0"/>
        <v>17</v>
      </c>
      <c r="H21" s="38" t="str">
        <f t="shared" si="1"/>
        <v/>
      </c>
      <c r="I21" s="38" t="str" cm="1">
        <f t="array" ref="I21">IFERROR(_xlfn._xlws.FILTER(Kopsavilkums!$D$10:$D$135,(H21=Kopsavilkums!$C$10:$C$135)*(L$3=Kopsavilkums!$X$10:$X$135)),"")</f>
        <v/>
      </c>
      <c r="J21" s="102"/>
      <c r="K21" s="102"/>
      <c r="L21" s="103"/>
      <c r="M21" s="92"/>
    </row>
    <row r="22" spans="1:13" ht="33" customHeight="1" x14ac:dyDescent="0.15">
      <c r="A22" s="101">
        <v>18</v>
      </c>
      <c r="B22" s="38" t="str" cm="1">
        <f t="array" ref="B22">IFERROR(_xlfn.UNIQUE(_xlfn._xlws.FILTER(Kopsavilkums!$C$10:$C$135,(A22=Kopsavilkums!$A$10:$A$135)*(F$3=Kopsavilkums!$M$10:$M$135))),"")</f>
        <v/>
      </c>
      <c r="C22" s="38" t="str" cm="1">
        <f t="array" ref="C22">IFERROR(_xlfn._xlws.FILTER(Kopsavilkums!$D$10:$D$135,(B22=Kopsavilkums!$C$10:$C$135)*(F$3=Kopsavilkums!$U$10:$U$135)),"")</f>
        <v/>
      </c>
      <c r="D22" s="102"/>
      <c r="E22" s="102"/>
      <c r="F22" s="103"/>
      <c r="G22" s="101">
        <f t="shared" si="0"/>
        <v>18</v>
      </c>
      <c r="H22" s="38" t="str">
        <f t="shared" si="1"/>
        <v/>
      </c>
      <c r="I22" s="38" t="str" cm="1">
        <f t="array" ref="I22">IFERROR(_xlfn._xlws.FILTER(Kopsavilkums!$D$10:$D$135,(H22=Kopsavilkums!$C$10:$C$135)*(L$3=Kopsavilkums!$X$10:$X$135)),"")</f>
        <v/>
      </c>
      <c r="J22" s="102"/>
      <c r="K22" s="102"/>
      <c r="L22" s="103"/>
      <c r="M22" s="92"/>
    </row>
    <row r="23" spans="1:13" ht="33" customHeight="1" thickBot="1" x14ac:dyDescent="0.2">
      <c r="A23" s="104">
        <v>19</v>
      </c>
      <c r="B23" s="105" t="str" cm="1">
        <f t="array" ref="B23">IFERROR(_xlfn.UNIQUE(_xlfn._xlws.FILTER(Kopsavilkums!$C$10:$C$135,(A23=Kopsavilkums!$A$10:$A$135)*(F$3=Kopsavilkums!$M$10:$M$135))),"")</f>
        <v/>
      </c>
      <c r="C23" s="105" t="str" cm="1">
        <f t="array" ref="C23">IFERROR(_xlfn._xlws.FILTER(Kopsavilkums!$D$10:$D$135,(B23=Kopsavilkums!$C$10:$C$135)*(F$3=Kopsavilkums!$U$10:$U$135)),"")</f>
        <v/>
      </c>
      <c r="D23" s="106"/>
      <c r="E23" s="106"/>
      <c r="F23" s="107"/>
      <c r="G23" s="104">
        <f t="shared" si="0"/>
        <v>19</v>
      </c>
      <c r="H23" s="105" t="str">
        <f t="shared" si="1"/>
        <v/>
      </c>
      <c r="I23" s="105" t="str" cm="1">
        <f t="array" ref="I23">IFERROR(_xlfn._xlws.FILTER(Kopsavilkums!$D$10:$D$135,(H23=Kopsavilkums!$C$10:$C$135)*(L$3=Kopsavilkums!$X$10:$X$135)),"")</f>
        <v/>
      </c>
      <c r="J23" s="106"/>
      <c r="K23" s="106"/>
      <c r="L23" s="107"/>
      <c r="M23" s="92"/>
    </row>
    <row r="24" spans="1:13" ht="6" customHeight="1" x14ac:dyDescent="0.2">
      <c r="A24" s="47"/>
      <c r="B24" s="47"/>
      <c r="C24" s="12"/>
      <c r="D24" s="12"/>
      <c r="E24" s="12"/>
      <c r="F24" s="48"/>
      <c r="G24" s="47"/>
      <c r="H24" s="47"/>
      <c r="I24" s="12"/>
      <c r="J24" s="12"/>
      <c r="K24" s="12"/>
      <c r="L24" s="48"/>
    </row>
    <row r="25" spans="1:13" ht="18.75" customHeight="1" x14ac:dyDescent="0.2">
      <c r="A25" s="49" t="s">
        <v>70</v>
      </c>
      <c r="B25" s="119"/>
      <c r="C25" s="2">
        <f>Kopsavilkums!AR34</f>
        <v>0</v>
      </c>
      <c r="D25" s="12"/>
      <c r="E25" s="12"/>
      <c r="F25" s="48"/>
      <c r="G25" s="49" t="s">
        <v>70</v>
      </c>
      <c r="H25" s="49"/>
      <c r="I25" s="2">
        <f>C25</f>
        <v>0</v>
      </c>
      <c r="J25" s="12"/>
      <c r="K25" s="12"/>
      <c r="L25" s="48"/>
    </row>
    <row r="26" spans="1:13" s="124" customFormat="1" ht="16" x14ac:dyDescent="0.2">
      <c r="A26" s="337" t="str">
        <f>$A$1</f>
        <v>LR 2024.gada čempionāts zemledus makšķerēšanā</v>
      </c>
      <c r="B26" s="337"/>
      <c r="C26" s="337"/>
      <c r="D26" s="337"/>
      <c r="E26" s="285"/>
      <c r="G26" s="337" t="str">
        <f>$A$1</f>
        <v>LR 2024.gada čempionāts zemledus makšķerēšanā</v>
      </c>
      <c r="H26" s="337"/>
      <c r="I26" s="337"/>
      <c r="J26" s="337"/>
      <c r="K26" s="285"/>
    </row>
    <row r="27" spans="1:13" ht="12.75" customHeight="1" x14ac:dyDescent="0.15">
      <c r="A27" s="335" t="str">
        <f>$A$2</f>
        <v>2024.gada 03.-04.februāris, Sudala ezers</v>
      </c>
      <c r="B27" s="335"/>
      <c r="C27" s="335"/>
      <c r="D27" s="335"/>
      <c r="E27" s="122"/>
      <c r="F27" s="121" t="s">
        <v>65</v>
      </c>
      <c r="G27" s="335" t="str">
        <f>$A$2</f>
        <v>2024.gada 03.-04.februāris, Sudala ezers</v>
      </c>
      <c r="H27" s="335"/>
      <c r="I27" s="335"/>
      <c r="J27" s="335"/>
      <c r="K27" s="122"/>
      <c r="L27" s="121" t="str">
        <f>$L$2</f>
        <v>Otrā diena</v>
      </c>
    </row>
    <row r="28" spans="1:13" ht="16.5" customHeight="1" thickBot="1" x14ac:dyDescent="0.2">
      <c r="A28" s="44"/>
      <c r="B28" s="44"/>
      <c r="C28" s="117"/>
      <c r="D28" s="336" t="s">
        <v>86</v>
      </c>
      <c r="E28" s="336"/>
      <c r="F28" s="45" t="s">
        <v>14</v>
      </c>
      <c r="G28" s="44"/>
      <c r="H28" s="44"/>
      <c r="I28" s="117"/>
      <c r="J28" s="336" t="str">
        <f>D28</f>
        <v>SEKTORS</v>
      </c>
      <c r="K28" s="336"/>
      <c r="L28" s="45" t="str">
        <f>F28</f>
        <v>B</v>
      </c>
    </row>
    <row r="29" spans="1:13" ht="33" customHeight="1" thickBot="1" x14ac:dyDescent="0.2">
      <c r="A29" s="93" t="s">
        <v>2</v>
      </c>
      <c r="B29" s="94" t="s">
        <v>3</v>
      </c>
      <c r="C29" s="94" t="s">
        <v>66</v>
      </c>
      <c r="D29" s="94" t="s">
        <v>68</v>
      </c>
      <c r="E29" s="94" t="s">
        <v>69</v>
      </c>
      <c r="F29" s="95" t="s">
        <v>11</v>
      </c>
      <c r="G29" s="93" t="s">
        <v>2</v>
      </c>
      <c r="H29" s="94" t="s">
        <v>3</v>
      </c>
      <c r="I29" s="94" t="s">
        <v>66</v>
      </c>
      <c r="J29" s="94" t="s">
        <v>68</v>
      </c>
      <c r="K29" s="94" t="s">
        <v>69</v>
      </c>
      <c r="L29" s="95" t="s">
        <v>11</v>
      </c>
      <c r="M29" s="92"/>
    </row>
    <row r="30" spans="1:13" ht="38.25" customHeight="1" x14ac:dyDescent="0.15">
      <c r="A30" s="96">
        <f>A5</f>
        <v>1</v>
      </c>
      <c r="B30" s="38" t="str">
        <f>B5</f>
        <v/>
      </c>
      <c r="C30" s="38" t="str" cm="1">
        <f t="array" ref="C30">IFERROR(_xlfn._xlws.FILTER(Kopsavilkums!$D$10:$D$135,(B30=Kopsavilkums!$C$10:$C$135)*(F$28=Kopsavilkums!$U$10:$U$135)),"")</f>
        <v/>
      </c>
      <c r="D30" s="97"/>
      <c r="E30" s="97"/>
      <c r="F30" s="98"/>
      <c r="G30" s="96">
        <f>A30</f>
        <v>1</v>
      </c>
      <c r="H30" s="38" t="str">
        <f>B30</f>
        <v/>
      </c>
      <c r="I30" s="38" t="str" cm="1">
        <f t="array" ref="I30">IFERROR(_xlfn._xlws.FILTER(Kopsavilkums!$D$10:$D$135,(H30=Kopsavilkums!$C$10:$C$135)*(L$28=Kopsavilkums!$X$10:$X$135)),"")</f>
        <v/>
      </c>
      <c r="J30" s="97"/>
      <c r="K30" s="97"/>
      <c r="L30" s="98"/>
      <c r="M30" s="92"/>
    </row>
    <row r="31" spans="1:13" ht="33" customHeight="1" x14ac:dyDescent="0.15">
      <c r="A31" s="99">
        <f t="shared" ref="A31:B48" si="2">A6</f>
        <v>2</v>
      </c>
      <c r="B31" s="38" t="str">
        <f t="shared" si="2"/>
        <v/>
      </c>
      <c r="C31" s="38" t="str" cm="1">
        <f t="array" ref="C31">IFERROR(_xlfn._xlws.FILTER(Kopsavilkums!$D$10:$D$135,(B31=Kopsavilkums!$C$10:$C$135)*(F$28=Kopsavilkums!$U$10:$U$135)),"")</f>
        <v/>
      </c>
      <c r="D31" s="46"/>
      <c r="E31" s="46"/>
      <c r="F31" s="100"/>
      <c r="G31" s="99">
        <f t="shared" ref="G31:H48" si="3">A31</f>
        <v>2</v>
      </c>
      <c r="H31" s="38" t="str">
        <f t="shared" si="3"/>
        <v/>
      </c>
      <c r="I31" s="38" t="str" cm="1">
        <f t="array" ref="I31">IFERROR(_xlfn._xlws.FILTER(Kopsavilkums!$D$10:$D$135,(H31=Kopsavilkums!$C$10:$C$135)*(L$28=Kopsavilkums!$X$10:$X$135)),"")</f>
        <v/>
      </c>
      <c r="J31" s="46"/>
      <c r="K31" s="46"/>
      <c r="L31" s="100"/>
      <c r="M31" s="92"/>
    </row>
    <row r="32" spans="1:13" ht="33" customHeight="1" x14ac:dyDescent="0.15">
      <c r="A32" s="99">
        <f t="shared" si="2"/>
        <v>3</v>
      </c>
      <c r="B32" s="38" t="str">
        <f t="shared" si="2"/>
        <v/>
      </c>
      <c r="C32" s="38" t="str" cm="1">
        <f t="array" ref="C32">IFERROR(_xlfn._xlws.FILTER(Kopsavilkums!$D$10:$D$135,(B32=Kopsavilkums!$C$10:$C$135)*(F$28=Kopsavilkums!$U$10:$U$135)),"")</f>
        <v/>
      </c>
      <c r="D32" s="46"/>
      <c r="E32" s="46"/>
      <c r="F32" s="100"/>
      <c r="G32" s="99">
        <f t="shared" si="3"/>
        <v>3</v>
      </c>
      <c r="H32" s="38" t="str">
        <f t="shared" si="3"/>
        <v/>
      </c>
      <c r="I32" s="38" t="str" cm="1">
        <f t="array" ref="I32">IFERROR(_xlfn._xlws.FILTER(Kopsavilkums!$D$10:$D$135,(H32=Kopsavilkums!$C$10:$C$135)*(L$28=Kopsavilkums!$X$10:$X$135)),"")</f>
        <v/>
      </c>
      <c r="J32" s="46"/>
      <c r="K32" s="46"/>
      <c r="L32" s="100"/>
      <c r="M32" s="92"/>
    </row>
    <row r="33" spans="1:13" ht="33" customHeight="1" x14ac:dyDescent="0.15">
      <c r="A33" s="99">
        <f t="shared" si="2"/>
        <v>4</v>
      </c>
      <c r="B33" s="38" t="str">
        <f t="shared" si="2"/>
        <v/>
      </c>
      <c r="C33" s="38" t="str" cm="1">
        <f t="array" ref="C33">IFERROR(_xlfn._xlws.FILTER(Kopsavilkums!$D$10:$D$135,(B33=Kopsavilkums!$C$10:$C$135)*(F$28=Kopsavilkums!$U$10:$U$135)),"")</f>
        <v/>
      </c>
      <c r="D33" s="46"/>
      <c r="E33" s="46"/>
      <c r="F33" s="100"/>
      <c r="G33" s="99">
        <f t="shared" si="3"/>
        <v>4</v>
      </c>
      <c r="H33" s="38" t="str">
        <f t="shared" si="3"/>
        <v/>
      </c>
      <c r="I33" s="38" t="str" cm="1">
        <f t="array" ref="I33">IFERROR(_xlfn._xlws.FILTER(Kopsavilkums!$D$10:$D$135,(H33=Kopsavilkums!$C$10:$C$135)*(L$28=Kopsavilkums!$X$10:$X$135)),"")</f>
        <v/>
      </c>
      <c r="J33" s="46"/>
      <c r="K33" s="46"/>
      <c r="L33" s="100"/>
      <c r="M33" s="92"/>
    </row>
    <row r="34" spans="1:13" ht="33" customHeight="1" x14ac:dyDescent="0.15">
      <c r="A34" s="99">
        <f t="shared" si="2"/>
        <v>5</v>
      </c>
      <c r="B34" s="38" t="str">
        <f t="shared" si="2"/>
        <v/>
      </c>
      <c r="C34" s="38" t="str" cm="1">
        <f t="array" ref="C34">IFERROR(_xlfn._xlws.FILTER(Kopsavilkums!$D$10:$D$135,(B34=Kopsavilkums!$C$10:$C$135)*(F$28=Kopsavilkums!$U$10:$U$135)),"")</f>
        <v/>
      </c>
      <c r="D34" s="46"/>
      <c r="E34" s="46"/>
      <c r="F34" s="100"/>
      <c r="G34" s="99">
        <f t="shared" si="3"/>
        <v>5</v>
      </c>
      <c r="H34" s="38" t="str">
        <f t="shared" si="3"/>
        <v/>
      </c>
      <c r="I34" s="38" t="str" cm="1">
        <f t="array" ref="I34">IFERROR(_xlfn._xlws.FILTER(Kopsavilkums!$D$10:$D$135,(H34=Kopsavilkums!$C$10:$C$135)*(L$28=Kopsavilkums!$X$10:$X$135)),"")</f>
        <v/>
      </c>
      <c r="J34" s="46"/>
      <c r="K34" s="46"/>
      <c r="L34" s="100"/>
      <c r="M34" s="92"/>
    </row>
    <row r="35" spans="1:13" ht="33" customHeight="1" x14ac:dyDescent="0.15">
      <c r="A35" s="99">
        <f t="shared" si="2"/>
        <v>6</v>
      </c>
      <c r="B35" s="38" t="str">
        <f t="shared" si="2"/>
        <v/>
      </c>
      <c r="C35" s="38" t="str" cm="1">
        <f t="array" ref="C35">IFERROR(_xlfn._xlws.FILTER(Kopsavilkums!$D$10:$D$135,(B35=Kopsavilkums!$C$10:$C$135)*(F$28=Kopsavilkums!$U$10:$U$135)),"")</f>
        <v/>
      </c>
      <c r="D35" s="46"/>
      <c r="E35" s="46"/>
      <c r="F35" s="100"/>
      <c r="G35" s="99">
        <f t="shared" si="3"/>
        <v>6</v>
      </c>
      <c r="H35" s="38" t="str">
        <f t="shared" si="3"/>
        <v/>
      </c>
      <c r="I35" s="38" t="str" cm="1">
        <f t="array" ref="I35">IFERROR(_xlfn._xlws.FILTER(Kopsavilkums!$D$10:$D$135,(H35=Kopsavilkums!$C$10:$C$135)*(L$28=Kopsavilkums!$X$10:$X$135)),"")</f>
        <v/>
      </c>
      <c r="J35" s="46"/>
      <c r="K35" s="46"/>
      <c r="L35" s="100"/>
      <c r="M35" s="92"/>
    </row>
    <row r="36" spans="1:13" ht="33" customHeight="1" x14ac:dyDescent="0.15">
      <c r="A36" s="99">
        <f t="shared" si="2"/>
        <v>7</v>
      </c>
      <c r="B36" s="38" t="str">
        <f t="shared" si="2"/>
        <v/>
      </c>
      <c r="C36" s="38" t="str" cm="1">
        <f t="array" ref="C36">IFERROR(_xlfn._xlws.FILTER(Kopsavilkums!$D$10:$D$135,(B36=Kopsavilkums!$C$10:$C$135)*(F$28=Kopsavilkums!$U$10:$U$135)),"")</f>
        <v/>
      </c>
      <c r="D36" s="46"/>
      <c r="E36" s="46"/>
      <c r="F36" s="100"/>
      <c r="G36" s="99">
        <f t="shared" si="3"/>
        <v>7</v>
      </c>
      <c r="H36" s="38" t="str">
        <f t="shared" si="3"/>
        <v/>
      </c>
      <c r="I36" s="38" t="str" cm="1">
        <f t="array" ref="I36">IFERROR(_xlfn._xlws.FILTER(Kopsavilkums!$D$10:$D$135,(H36=Kopsavilkums!$C$10:$C$135)*(L$28=Kopsavilkums!$X$10:$X$135)),"")</f>
        <v/>
      </c>
      <c r="J36" s="46"/>
      <c r="K36" s="46"/>
      <c r="L36" s="100"/>
      <c r="M36" s="92"/>
    </row>
    <row r="37" spans="1:13" ht="33" customHeight="1" x14ac:dyDescent="0.15">
      <c r="A37" s="99">
        <f t="shared" si="2"/>
        <v>8</v>
      </c>
      <c r="B37" s="38" t="str">
        <f t="shared" si="2"/>
        <v/>
      </c>
      <c r="C37" s="38" t="str" cm="1">
        <f t="array" ref="C37">IFERROR(_xlfn._xlws.FILTER(Kopsavilkums!$D$10:$D$135,(B37=Kopsavilkums!$C$10:$C$135)*(F$28=Kopsavilkums!$U$10:$U$135)),"")</f>
        <v/>
      </c>
      <c r="D37" s="46"/>
      <c r="E37" s="46"/>
      <c r="F37" s="100"/>
      <c r="G37" s="99">
        <f t="shared" si="3"/>
        <v>8</v>
      </c>
      <c r="H37" s="38" t="str">
        <f t="shared" si="3"/>
        <v/>
      </c>
      <c r="I37" s="38" t="str" cm="1">
        <f t="array" ref="I37">IFERROR(_xlfn._xlws.FILTER(Kopsavilkums!$D$10:$D$135,(H37=Kopsavilkums!$C$10:$C$135)*(L$28=Kopsavilkums!$X$10:$X$135)),"")</f>
        <v/>
      </c>
      <c r="J37" s="46"/>
      <c r="K37" s="46"/>
      <c r="L37" s="100"/>
      <c r="M37" s="92"/>
    </row>
    <row r="38" spans="1:13" ht="33" customHeight="1" x14ac:dyDescent="0.15">
      <c r="A38" s="99">
        <f t="shared" si="2"/>
        <v>9</v>
      </c>
      <c r="B38" s="38" t="str">
        <f t="shared" si="2"/>
        <v/>
      </c>
      <c r="C38" s="38" t="str" cm="1">
        <f t="array" ref="C38">IFERROR(_xlfn._xlws.FILTER(Kopsavilkums!$D$10:$D$135,(B38=Kopsavilkums!$C$10:$C$135)*(F$28=Kopsavilkums!$U$10:$U$135)),"")</f>
        <v/>
      </c>
      <c r="D38" s="46"/>
      <c r="E38" s="46"/>
      <c r="F38" s="100"/>
      <c r="G38" s="99">
        <f t="shared" si="3"/>
        <v>9</v>
      </c>
      <c r="H38" s="38" t="str">
        <f t="shared" si="3"/>
        <v/>
      </c>
      <c r="I38" s="38" t="str" cm="1">
        <f t="array" ref="I38">IFERROR(_xlfn._xlws.FILTER(Kopsavilkums!$D$10:$D$135,(H38=Kopsavilkums!$C$10:$C$135)*(L$28=Kopsavilkums!$X$10:$X$135)),"")</f>
        <v/>
      </c>
      <c r="J38" s="46"/>
      <c r="K38" s="46"/>
      <c r="L38" s="100"/>
      <c r="M38" s="92"/>
    </row>
    <row r="39" spans="1:13" ht="33" customHeight="1" x14ac:dyDescent="0.15">
      <c r="A39" s="99">
        <f t="shared" si="2"/>
        <v>10</v>
      </c>
      <c r="B39" s="38" t="str">
        <f t="shared" si="2"/>
        <v/>
      </c>
      <c r="C39" s="38" t="str" cm="1">
        <f t="array" ref="C39">IFERROR(_xlfn._xlws.FILTER(Kopsavilkums!$D$10:$D$135,(B39=Kopsavilkums!$C$10:$C$135)*(F$28=Kopsavilkums!$U$10:$U$135)),"")</f>
        <v/>
      </c>
      <c r="D39" s="46"/>
      <c r="E39" s="46"/>
      <c r="F39" s="100"/>
      <c r="G39" s="99">
        <f t="shared" si="3"/>
        <v>10</v>
      </c>
      <c r="H39" s="38" t="str">
        <f t="shared" si="3"/>
        <v/>
      </c>
      <c r="I39" s="38" t="str" cm="1">
        <f t="array" ref="I39">IFERROR(_xlfn._xlws.FILTER(Kopsavilkums!$D$10:$D$135,(H39=Kopsavilkums!$C$10:$C$135)*(L$28=Kopsavilkums!$X$10:$X$135)),"")</f>
        <v/>
      </c>
      <c r="J39" s="46"/>
      <c r="K39" s="46"/>
      <c r="L39" s="100"/>
      <c r="M39" s="92"/>
    </row>
    <row r="40" spans="1:13" ht="33" customHeight="1" x14ac:dyDescent="0.15">
      <c r="A40" s="99">
        <f t="shared" si="2"/>
        <v>11</v>
      </c>
      <c r="B40" s="38" t="str">
        <f t="shared" si="2"/>
        <v/>
      </c>
      <c r="C40" s="38" t="str" cm="1">
        <f t="array" ref="C40">IFERROR(_xlfn._xlws.FILTER(Kopsavilkums!$D$10:$D$135,(B40=Kopsavilkums!$C$10:$C$135)*(F$28=Kopsavilkums!$U$10:$U$135)),"")</f>
        <v/>
      </c>
      <c r="D40" s="46"/>
      <c r="E40" s="46"/>
      <c r="F40" s="100"/>
      <c r="G40" s="99">
        <f t="shared" si="3"/>
        <v>11</v>
      </c>
      <c r="H40" s="38" t="str">
        <f t="shared" si="3"/>
        <v/>
      </c>
      <c r="I40" s="38" t="str" cm="1">
        <f t="array" ref="I40">IFERROR(_xlfn._xlws.FILTER(Kopsavilkums!$D$10:$D$135,(H40=Kopsavilkums!$C$10:$C$135)*(L$28=Kopsavilkums!$X$10:$X$135)),"")</f>
        <v/>
      </c>
      <c r="J40" s="46"/>
      <c r="K40" s="46"/>
      <c r="L40" s="100"/>
      <c r="M40" s="92"/>
    </row>
    <row r="41" spans="1:13" ht="33" customHeight="1" x14ac:dyDescent="0.15">
      <c r="A41" s="99">
        <f t="shared" si="2"/>
        <v>12</v>
      </c>
      <c r="B41" s="38" t="str">
        <f t="shared" si="2"/>
        <v/>
      </c>
      <c r="C41" s="38" t="str" cm="1">
        <f t="array" ref="C41">IFERROR(_xlfn._xlws.FILTER(Kopsavilkums!$D$10:$D$135,(B41=Kopsavilkums!$C$10:$C$135)*(F$28=Kopsavilkums!$U$10:$U$135)),"")</f>
        <v/>
      </c>
      <c r="D41" s="46"/>
      <c r="E41" s="46"/>
      <c r="F41" s="100"/>
      <c r="G41" s="99">
        <f t="shared" si="3"/>
        <v>12</v>
      </c>
      <c r="H41" s="38" t="str">
        <f t="shared" si="3"/>
        <v/>
      </c>
      <c r="I41" s="38" t="str" cm="1">
        <f t="array" ref="I41">IFERROR(_xlfn._xlws.FILTER(Kopsavilkums!$D$10:$D$135,(H41=Kopsavilkums!$C$10:$C$135)*(L$28=Kopsavilkums!$X$10:$X$135)),"")</f>
        <v/>
      </c>
      <c r="J41" s="46"/>
      <c r="K41" s="46"/>
      <c r="L41" s="100"/>
      <c r="M41" s="92"/>
    </row>
    <row r="42" spans="1:13" ht="33" customHeight="1" x14ac:dyDescent="0.15">
      <c r="A42" s="99">
        <f t="shared" si="2"/>
        <v>13</v>
      </c>
      <c r="B42" s="38" t="str">
        <f t="shared" si="2"/>
        <v/>
      </c>
      <c r="C42" s="38" t="str" cm="1">
        <f t="array" ref="C42">IFERROR(_xlfn._xlws.FILTER(Kopsavilkums!$D$10:$D$135,(B42=Kopsavilkums!$C$10:$C$135)*(F$28=Kopsavilkums!$U$10:$U$135)),"")</f>
        <v/>
      </c>
      <c r="D42" s="46"/>
      <c r="E42" s="46"/>
      <c r="F42" s="100"/>
      <c r="G42" s="99">
        <f t="shared" si="3"/>
        <v>13</v>
      </c>
      <c r="H42" s="38" t="str">
        <f t="shared" si="3"/>
        <v/>
      </c>
      <c r="I42" s="38" t="str" cm="1">
        <f t="array" ref="I42">IFERROR(_xlfn._xlws.FILTER(Kopsavilkums!$D$10:$D$135,(H42=Kopsavilkums!$C$10:$C$135)*(L$28=Kopsavilkums!$X$10:$X$135)),"")</f>
        <v/>
      </c>
      <c r="J42" s="46"/>
      <c r="K42" s="46"/>
      <c r="L42" s="100"/>
      <c r="M42" s="92"/>
    </row>
    <row r="43" spans="1:13" ht="33" customHeight="1" x14ac:dyDescent="0.15">
      <c r="A43" s="99">
        <f t="shared" si="2"/>
        <v>14</v>
      </c>
      <c r="B43" s="38" t="str">
        <f t="shared" si="2"/>
        <v/>
      </c>
      <c r="C43" s="38" t="str" cm="1">
        <f t="array" ref="C43">IFERROR(_xlfn._xlws.FILTER(Kopsavilkums!$D$10:$D$135,(B43=Kopsavilkums!$C$10:$C$135)*(F$28=Kopsavilkums!$U$10:$U$135)),"")</f>
        <v/>
      </c>
      <c r="D43" s="46"/>
      <c r="E43" s="46"/>
      <c r="F43" s="100"/>
      <c r="G43" s="99">
        <f t="shared" si="3"/>
        <v>14</v>
      </c>
      <c r="H43" s="38" t="str">
        <f t="shared" si="3"/>
        <v/>
      </c>
      <c r="I43" s="38" t="str" cm="1">
        <f t="array" ref="I43">IFERROR(_xlfn._xlws.FILTER(Kopsavilkums!$D$10:$D$135,(H43=Kopsavilkums!$C$10:$C$135)*(L$28=Kopsavilkums!$X$10:$X$135)),"")</f>
        <v/>
      </c>
      <c r="J43" s="46"/>
      <c r="K43" s="46"/>
      <c r="L43" s="100"/>
      <c r="M43" s="92"/>
    </row>
    <row r="44" spans="1:13" ht="33" customHeight="1" x14ac:dyDescent="0.15">
      <c r="A44" s="99">
        <f t="shared" si="2"/>
        <v>15</v>
      </c>
      <c r="B44" s="38" t="str">
        <f t="shared" si="2"/>
        <v/>
      </c>
      <c r="C44" s="38" t="str" cm="1">
        <f t="array" ref="C44">IFERROR(_xlfn._xlws.FILTER(Kopsavilkums!$D$10:$D$135,(B44=Kopsavilkums!$C$10:$C$135)*(F$28=Kopsavilkums!$U$10:$U$135)),"")</f>
        <v/>
      </c>
      <c r="D44" s="46"/>
      <c r="E44" s="46"/>
      <c r="F44" s="100"/>
      <c r="G44" s="99">
        <f t="shared" si="3"/>
        <v>15</v>
      </c>
      <c r="H44" s="38" t="str">
        <f t="shared" si="3"/>
        <v/>
      </c>
      <c r="I44" s="38" t="str" cm="1">
        <f t="array" ref="I44">IFERROR(_xlfn._xlws.FILTER(Kopsavilkums!$D$10:$D$135,(H44=Kopsavilkums!$C$10:$C$135)*(L$28=Kopsavilkums!$X$10:$X$135)),"")</f>
        <v/>
      </c>
      <c r="J44" s="46"/>
      <c r="K44" s="46"/>
      <c r="L44" s="100"/>
      <c r="M44" s="92"/>
    </row>
    <row r="45" spans="1:13" ht="33" customHeight="1" x14ac:dyDescent="0.15">
      <c r="A45" s="101">
        <f t="shared" si="2"/>
        <v>16</v>
      </c>
      <c r="B45" s="38" t="str">
        <f t="shared" si="2"/>
        <v/>
      </c>
      <c r="C45" s="38" t="str" cm="1">
        <f t="array" ref="C45">IFERROR(_xlfn._xlws.FILTER(Kopsavilkums!$D$10:$D$135,(B45=Kopsavilkums!$C$10:$C$135)*(F$28=Kopsavilkums!$U$10:$U$135)),"")</f>
        <v/>
      </c>
      <c r="D45" s="102"/>
      <c r="E45" s="102"/>
      <c r="F45" s="103"/>
      <c r="G45" s="101">
        <f t="shared" si="3"/>
        <v>16</v>
      </c>
      <c r="H45" s="38" t="str">
        <f t="shared" si="3"/>
        <v/>
      </c>
      <c r="I45" s="38" t="str" cm="1">
        <f t="array" ref="I45">IFERROR(_xlfn._xlws.FILTER(Kopsavilkums!$D$10:$D$135,(H45=Kopsavilkums!$C$10:$C$135)*(L$28=Kopsavilkums!$X$10:$X$135)),"")</f>
        <v/>
      </c>
      <c r="J45" s="102"/>
      <c r="K45" s="102"/>
      <c r="L45" s="103"/>
      <c r="M45" s="92"/>
    </row>
    <row r="46" spans="1:13" ht="33" customHeight="1" x14ac:dyDescent="0.15">
      <c r="A46" s="101">
        <f t="shared" si="2"/>
        <v>17</v>
      </c>
      <c r="B46" s="38" t="str">
        <f t="shared" si="2"/>
        <v/>
      </c>
      <c r="C46" s="38" t="str" cm="1">
        <f t="array" ref="C46">IFERROR(_xlfn._xlws.FILTER(Kopsavilkums!$D$10:$D$135,(B46=Kopsavilkums!$C$10:$C$135)*(F$28=Kopsavilkums!$U$10:$U$135)),"")</f>
        <v/>
      </c>
      <c r="D46" s="102"/>
      <c r="E46" s="102"/>
      <c r="F46" s="103"/>
      <c r="G46" s="101">
        <f t="shared" si="3"/>
        <v>17</v>
      </c>
      <c r="H46" s="38" t="str">
        <f t="shared" si="3"/>
        <v/>
      </c>
      <c r="I46" s="38" t="str" cm="1">
        <f t="array" ref="I46">IFERROR(_xlfn._xlws.FILTER(Kopsavilkums!$D$10:$D$135,(H46=Kopsavilkums!$C$10:$C$135)*(L$28=Kopsavilkums!$X$10:$X$135)),"")</f>
        <v/>
      </c>
      <c r="J46" s="102"/>
      <c r="K46" s="102"/>
      <c r="L46" s="103"/>
      <c r="M46" s="92"/>
    </row>
    <row r="47" spans="1:13" ht="33" customHeight="1" x14ac:dyDescent="0.15">
      <c r="A47" s="101">
        <f t="shared" si="2"/>
        <v>18</v>
      </c>
      <c r="B47" s="38" t="str">
        <f t="shared" si="2"/>
        <v/>
      </c>
      <c r="C47" s="38" t="str" cm="1">
        <f t="array" ref="C47">IFERROR(_xlfn._xlws.FILTER(Kopsavilkums!$D$10:$D$135,(B47=Kopsavilkums!$C$10:$C$135)*(F$28=Kopsavilkums!$U$10:$U$135)),"")</f>
        <v/>
      </c>
      <c r="D47" s="102"/>
      <c r="E47" s="102"/>
      <c r="F47" s="103"/>
      <c r="G47" s="101">
        <f t="shared" si="3"/>
        <v>18</v>
      </c>
      <c r="H47" s="38" t="str">
        <f t="shared" si="3"/>
        <v/>
      </c>
      <c r="I47" s="38" t="str" cm="1">
        <f t="array" ref="I47">IFERROR(_xlfn._xlws.FILTER(Kopsavilkums!$D$10:$D$135,(H47=Kopsavilkums!$C$10:$C$135)*(L$28=Kopsavilkums!$X$10:$X$135)),"")</f>
        <v/>
      </c>
      <c r="J47" s="102"/>
      <c r="K47" s="102"/>
      <c r="L47" s="103"/>
      <c r="M47" s="92"/>
    </row>
    <row r="48" spans="1:13" ht="33" customHeight="1" thickBot="1" x14ac:dyDescent="0.2">
      <c r="A48" s="104">
        <f t="shared" si="2"/>
        <v>19</v>
      </c>
      <c r="B48" s="105" t="str">
        <f t="shared" si="2"/>
        <v/>
      </c>
      <c r="C48" s="105" t="str" cm="1">
        <f t="array" ref="C48">IFERROR(_xlfn._xlws.FILTER(Kopsavilkums!$D$10:$D$135,(B48=Kopsavilkums!$C$10:$C$135)*(F$28=Kopsavilkums!$U$10:$U$135)),"")</f>
        <v/>
      </c>
      <c r="D48" s="106"/>
      <c r="E48" s="106"/>
      <c r="F48" s="107"/>
      <c r="G48" s="104">
        <f t="shared" si="3"/>
        <v>19</v>
      </c>
      <c r="H48" s="105" t="str">
        <f t="shared" si="3"/>
        <v/>
      </c>
      <c r="I48" s="105" t="str" cm="1">
        <f t="array" ref="I48">IFERROR(_xlfn._xlws.FILTER(Kopsavilkums!$D$10:$D$135,(H48=Kopsavilkums!$C$10:$C$135)*(L$28=Kopsavilkums!$X$10:$X$135)),"")</f>
        <v/>
      </c>
      <c r="J48" s="106"/>
      <c r="K48" s="106"/>
      <c r="L48" s="107"/>
      <c r="M48" s="92"/>
    </row>
    <row r="49" spans="1:13" ht="6" customHeight="1" x14ac:dyDescent="0.2">
      <c r="A49" s="47"/>
      <c r="B49" s="47"/>
      <c r="C49" s="12"/>
      <c r="D49" s="12"/>
      <c r="E49" s="12"/>
      <c r="F49" s="48"/>
      <c r="G49" s="47"/>
      <c r="H49" s="47"/>
      <c r="I49" s="12"/>
      <c r="J49" s="12"/>
      <c r="K49" s="12"/>
      <c r="L49" s="48"/>
    </row>
    <row r="50" spans="1:13" ht="18.75" customHeight="1" x14ac:dyDescent="0.2">
      <c r="A50" s="49" t="s">
        <v>70</v>
      </c>
      <c r="B50" s="49"/>
      <c r="C50" s="2">
        <f>Kopsavilkums!AR35</f>
        <v>0</v>
      </c>
      <c r="D50" s="12"/>
      <c r="E50" s="12"/>
      <c r="F50" s="48"/>
      <c r="G50" s="49" t="s">
        <v>70</v>
      </c>
      <c r="H50" s="49"/>
      <c r="I50" s="2">
        <f>C50</f>
        <v>0</v>
      </c>
      <c r="J50" s="12"/>
      <c r="K50" s="12"/>
      <c r="L50" s="48"/>
    </row>
    <row r="51" spans="1:13" s="124" customFormat="1" ht="15.75" customHeight="1" x14ac:dyDescent="0.2">
      <c r="A51" s="337" t="str">
        <f>$A$1</f>
        <v>LR 2024.gada čempionāts zemledus makšķerēšanā</v>
      </c>
      <c r="B51" s="337"/>
      <c r="C51" s="337"/>
      <c r="D51" s="337"/>
      <c r="E51" s="285"/>
      <c r="G51" s="337" t="str">
        <f>$A$1</f>
        <v>LR 2024.gada čempionāts zemledus makšķerēšanā</v>
      </c>
      <c r="H51" s="337"/>
      <c r="I51" s="337"/>
      <c r="J51" s="337"/>
      <c r="K51" s="285"/>
    </row>
    <row r="52" spans="1:13" ht="12.75" customHeight="1" x14ac:dyDescent="0.15">
      <c r="A52" s="335" t="str">
        <f>$A$2</f>
        <v>2024.gada 03.-04.februāris, Sudala ezers</v>
      </c>
      <c r="B52" s="335"/>
      <c r="C52" s="335"/>
      <c r="D52" s="335"/>
      <c r="E52" s="122"/>
      <c r="F52" s="121" t="s">
        <v>65</v>
      </c>
      <c r="G52" s="335" t="str">
        <f>$A$2</f>
        <v>2024.gada 03.-04.februāris, Sudala ezers</v>
      </c>
      <c r="H52" s="335"/>
      <c r="I52" s="335"/>
      <c r="J52" s="335"/>
      <c r="K52" s="122"/>
      <c r="L52" s="121" t="str">
        <f>$L$2</f>
        <v>Otrā diena</v>
      </c>
    </row>
    <row r="53" spans="1:13" ht="16.5" customHeight="1" thickBot="1" x14ac:dyDescent="0.2">
      <c r="A53" s="44"/>
      <c r="B53" s="44"/>
      <c r="C53" s="117"/>
      <c r="D53" s="336" t="s">
        <v>86</v>
      </c>
      <c r="E53" s="336"/>
      <c r="F53" s="45" t="s">
        <v>17</v>
      </c>
      <c r="G53" s="44"/>
      <c r="H53" s="44"/>
      <c r="I53" s="117"/>
      <c r="J53" s="336" t="str">
        <f>D53</f>
        <v>SEKTORS</v>
      </c>
      <c r="K53" s="336"/>
      <c r="L53" s="45" t="str">
        <f>F53</f>
        <v>C</v>
      </c>
    </row>
    <row r="54" spans="1:13" ht="33" customHeight="1" thickBot="1" x14ac:dyDescent="0.2">
      <c r="A54" s="93" t="s">
        <v>2</v>
      </c>
      <c r="B54" s="94" t="s">
        <v>3</v>
      </c>
      <c r="C54" s="94" t="s">
        <v>66</v>
      </c>
      <c r="D54" s="94" t="s">
        <v>68</v>
      </c>
      <c r="E54" s="94" t="s">
        <v>69</v>
      </c>
      <c r="F54" s="95" t="s">
        <v>11</v>
      </c>
      <c r="G54" s="93" t="s">
        <v>2</v>
      </c>
      <c r="H54" s="94" t="s">
        <v>3</v>
      </c>
      <c r="I54" s="94" t="s">
        <v>66</v>
      </c>
      <c r="J54" s="94" t="s">
        <v>68</v>
      </c>
      <c r="K54" s="94" t="s">
        <v>69</v>
      </c>
      <c r="L54" s="95" t="s">
        <v>11</v>
      </c>
      <c r="M54" s="92"/>
    </row>
    <row r="55" spans="1:13" ht="38.25" customHeight="1" x14ac:dyDescent="0.15">
      <c r="A55" s="96">
        <f t="shared" ref="A55:A73" si="4">A5</f>
        <v>1</v>
      </c>
      <c r="B55" s="38" t="str">
        <f t="shared" ref="B55:B73" si="5">B30</f>
        <v/>
      </c>
      <c r="C55" s="38" t="str" cm="1">
        <f t="array" ref="C55">IFERROR(_xlfn._xlws.FILTER(Kopsavilkums!$D$10:$D$135,(B55=Kopsavilkums!$C$10:$C$135)*(F$53=Kopsavilkums!$U$10:$U$135)),"")</f>
        <v/>
      </c>
      <c r="D55" s="97"/>
      <c r="E55" s="97"/>
      <c r="F55" s="98"/>
      <c r="G55" s="96">
        <f>A55</f>
        <v>1</v>
      </c>
      <c r="H55" s="38" t="str">
        <f>B55</f>
        <v/>
      </c>
      <c r="I55" s="38" t="str" cm="1">
        <f t="array" ref="I55">IFERROR(_xlfn._xlws.FILTER(Kopsavilkums!$D$10:$D$135,(H55=Kopsavilkums!$C$10:$C$135)*(L$53=Kopsavilkums!$X$10:$X$135)),"")</f>
        <v/>
      </c>
      <c r="J55" s="97"/>
      <c r="K55" s="97"/>
      <c r="L55" s="98"/>
      <c r="M55" s="92"/>
    </row>
    <row r="56" spans="1:13" ht="33" customHeight="1" x14ac:dyDescent="0.15">
      <c r="A56" s="99">
        <f t="shared" si="4"/>
        <v>2</v>
      </c>
      <c r="B56" s="38" t="str">
        <f t="shared" si="5"/>
        <v/>
      </c>
      <c r="C56" s="38" t="str" cm="1">
        <f t="array" ref="C56">IFERROR(_xlfn._xlws.FILTER(Kopsavilkums!$D$10:$D$135,(B56=Kopsavilkums!$C$10:$C$135)*(F$53=Kopsavilkums!$U$10:$U$135)),"")</f>
        <v/>
      </c>
      <c r="D56" s="46"/>
      <c r="E56" s="46"/>
      <c r="F56" s="100"/>
      <c r="G56" s="99">
        <f t="shared" ref="G56:H73" si="6">A56</f>
        <v>2</v>
      </c>
      <c r="H56" s="38" t="str">
        <f t="shared" si="6"/>
        <v/>
      </c>
      <c r="I56" s="38" t="str" cm="1">
        <f t="array" ref="I56">IFERROR(_xlfn._xlws.FILTER(Kopsavilkums!$D$10:$D$135,(H56=Kopsavilkums!$C$10:$C$135)*(L$53=Kopsavilkums!$X$10:$X$135)),"")</f>
        <v/>
      </c>
      <c r="J56" s="46"/>
      <c r="K56" s="46"/>
      <c r="L56" s="100"/>
      <c r="M56" s="92"/>
    </row>
    <row r="57" spans="1:13" ht="33" customHeight="1" x14ac:dyDescent="0.15">
      <c r="A57" s="99">
        <f t="shared" si="4"/>
        <v>3</v>
      </c>
      <c r="B57" s="38" t="str">
        <f t="shared" si="5"/>
        <v/>
      </c>
      <c r="C57" s="38" t="str" cm="1">
        <f t="array" ref="C57">IFERROR(_xlfn._xlws.FILTER(Kopsavilkums!$D$10:$D$135,(B57=Kopsavilkums!$C$10:$C$135)*(F$53=Kopsavilkums!$U$10:$U$135)),"")</f>
        <v/>
      </c>
      <c r="D57" s="46"/>
      <c r="E57" s="46"/>
      <c r="F57" s="100"/>
      <c r="G57" s="99">
        <f t="shared" si="6"/>
        <v>3</v>
      </c>
      <c r="H57" s="38" t="str">
        <f t="shared" si="6"/>
        <v/>
      </c>
      <c r="I57" s="38" t="str" cm="1">
        <f t="array" ref="I57">IFERROR(_xlfn._xlws.FILTER(Kopsavilkums!$D$10:$D$135,(H57=Kopsavilkums!$C$10:$C$135)*(L$53=Kopsavilkums!$X$10:$X$135)),"")</f>
        <v/>
      </c>
      <c r="J57" s="46"/>
      <c r="K57" s="46"/>
      <c r="L57" s="100"/>
      <c r="M57" s="92"/>
    </row>
    <row r="58" spans="1:13" ht="33" customHeight="1" x14ac:dyDescent="0.15">
      <c r="A58" s="99">
        <f t="shared" si="4"/>
        <v>4</v>
      </c>
      <c r="B58" s="38" t="str">
        <f t="shared" si="5"/>
        <v/>
      </c>
      <c r="C58" s="38" t="str" cm="1">
        <f t="array" ref="C58">IFERROR(_xlfn._xlws.FILTER(Kopsavilkums!$D$10:$D$135,(B58=Kopsavilkums!$C$10:$C$135)*(F$53=Kopsavilkums!$U$10:$U$135)),"")</f>
        <v/>
      </c>
      <c r="D58" s="46"/>
      <c r="E58" s="46"/>
      <c r="F58" s="100"/>
      <c r="G58" s="99">
        <f t="shared" si="6"/>
        <v>4</v>
      </c>
      <c r="H58" s="38" t="str">
        <f t="shared" si="6"/>
        <v/>
      </c>
      <c r="I58" s="38" t="str" cm="1">
        <f t="array" ref="I58">IFERROR(_xlfn._xlws.FILTER(Kopsavilkums!$D$10:$D$135,(H58=Kopsavilkums!$C$10:$C$135)*(L$53=Kopsavilkums!$X$10:$X$135)),"")</f>
        <v/>
      </c>
      <c r="J58" s="46"/>
      <c r="K58" s="46"/>
      <c r="L58" s="100"/>
      <c r="M58" s="92"/>
    </row>
    <row r="59" spans="1:13" ht="33" customHeight="1" x14ac:dyDescent="0.15">
      <c r="A59" s="99">
        <f t="shared" si="4"/>
        <v>5</v>
      </c>
      <c r="B59" s="38" t="str">
        <f t="shared" si="5"/>
        <v/>
      </c>
      <c r="C59" s="38" t="str" cm="1">
        <f t="array" ref="C59">IFERROR(_xlfn._xlws.FILTER(Kopsavilkums!$D$10:$D$135,(B59=Kopsavilkums!$C$10:$C$135)*(F$53=Kopsavilkums!$U$10:$U$135)),"")</f>
        <v/>
      </c>
      <c r="D59" s="46"/>
      <c r="E59" s="46"/>
      <c r="F59" s="100"/>
      <c r="G59" s="99">
        <f t="shared" si="6"/>
        <v>5</v>
      </c>
      <c r="H59" s="38" t="str">
        <f t="shared" si="6"/>
        <v/>
      </c>
      <c r="I59" s="38" t="str" cm="1">
        <f t="array" ref="I59">IFERROR(_xlfn._xlws.FILTER(Kopsavilkums!$D$10:$D$135,(H59=Kopsavilkums!$C$10:$C$135)*(L$53=Kopsavilkums!$X$10:$X$135)),"")</f>
        <v/>
      </c>
      <c r="J59" s="46"/>
      <c r="K59" s="46"/>
      <c r="L59" s="100"/>
      <c r="M59" s="92"/>
    </row>
    <row r="60" spans="1:13" ht="33" customHeight="1" x14ac:dyDescent="0.15">
      <c r="A60" s="99">
        <f t="shared" si="4"/>
        <v>6</v>
      </c>
      <c r="B60" s="38" t="str">
        <f t="shared" si="5"/>
        <v/>
      </c>
      <c r="C60" s="38" t="str" cm="1">
        <f t="array" ref="C60">IFERROR(_xlfn._xlws.FILTER(Kopsavilkums!$D$10:$D$135,(B60=Kopsavilkums!$C$10:$C$135)*(F$53=Kopsavilkums!$U$10:$U$135)),"")</f>
        <v/>
      </c>
      <c r="D60" s="46"/>
      <c r="E60" s="46"/>
      <c r="F60" s="100"/>
      <c r="G60" s="99">
        <f t="shared" si="6"/>
        <v>6</v>
      </c>
      <c r="H60" s="38" t="str">
        <f t="shared" si="6"/>
        <v/>
      </c>
      <c r="I60" s="38" t="str" cm="1">
        <f t="array" ref="I60">IFERROR(_xlfn._xlws.FILTER(Kopsavilkums!$D$10:$D$135,(H60=Kopsavilkums!$C$10:$C$135)*(L$53=Kopsavilkums!$X$10:$X$135)),"")</f>
        <v/>
      </c>
      <c r="J60" s="46"/>
      <c r="K60" s="46"/>
      <c r="L60" s="100"/>
      <c r="M60" s="92"/>
    </row>
    <row r="61" spans="1:13" ht="33" customHeight="1" x14ac:dyDescent="0.15">
      <c r="A61" s="99">
        <f t="shared" si="4"/>
        <v>7</v>
      </c>
      <c r="B61" s="38" t="str">
        <f t="shared" si="5"/>
        <v/>
      </c>
      <c r="C61" s="38" t="str" cm="1">
        <f t="array" ref="C61">IFERROR(_xlfn._xlws.FILTER(Kopsavilkums!$D$10:$D$135,(B61=Kopsavilkums!$C$10:$C$135)*(F$53=Kopsavilkums!$U$10:$U$135)),"")</f>
        <v/>
      </c>
      <c r="D61" s="46"/>
      <c r="E61" s="46"/>
      <c r="F61" s="100"/>
      <c r="G61" s="99">
        <f t="shared" si="6"/>
        <v>7</v>
      </c>
      <c r="H61" s="38" t="str">
        <f t="shared" si="6"/>
        <v/>
      </c>
      <c r="I61" s="38" t="str" cm="1">
        <f t="array" ref="I61">IFERROR(_xlfn._xlws.FILTER(Kopsavilkums!$D$10:$D$135,(H61=Kopsavilkums!$C$10:$C$135)*(L$53=Kopsavilkums!$X$10:$X$135)),"")</f>
        <v/>
      </c>
      <c r="J61" s="46"/>
      <c r="K61" s="46"/>
      <c r="L61" s="100"/>
      <c r="M61" s="92"/>
    </row>
    <row r="62" spans="1:13" ht="33" customHeight="1" x14ac:dyDescent="0.15">
      <c r="A62" s="99">
        <f t="shared" si="4"/>
        <v>8</v>
      </c>
      <c r="B62" s="38" t="str">
        <f t="shared" si="5"/>
        <v/>
      </c>
      <c r="C62" s="38" t="str" cm="1">
        <f t="array" ref="C62">IFERROR(_xlfn._xlws.FILTER(Kopsavilkums!$D$10:$D$135,(B62=Kopsavilkums!$C$10:$C$135)*(F$53=Kopsavilkums!$U$10:$U$135)),"")</f>
        <v/>
      </c>
      <c r="D62" s="46"/>
      <c r="E62" s="46"/>
      <c r="F62" s="100"/>
      <c r="G62" s="99">
        <f t="shared" si="6"/>
        <v>8</v>
      </c>
      <c r="H62" s="38" t="str">
        <f t="shared" si="6"/>
        <v/>
      </c>
      <c r="I62" s="38" t="str" cm="1">
        <f t="array" ref="I62">IFERROR(_xlfn._xlws.FILTER(Kopsavilkums!$D$10:$D$135,(H62=Kopsavilkums!$C$10:$C$135)*(L$53=Kopsavilkums!$X$10:$X$135)),"")</f>
        <v/>
      </c>
      <c r="J62" s="46"/>
      <c r="K62" s="46"/>
      <c r="L62" s="100"/>
      <c r="M62" s="92"/>
    </row>
    <row r="63" spans="1:13" ht="33" customHeight="1" x14ac:dyDescent="0.15">
      <c r="A63" s="99">
        <f t="shared" si="4"/>
        <v>9</v>
      </c>
      <c r="B63" s="38" t="str">
        <f t="shared" si="5"/>
        <v/>
      </c>
      <c r="C63" s="38" t="str" cm="1">
        <f t="array" ref="C63">IFERROR(_xlfn._xlws.FILTER(Kopsavilkums!$D$10:$D$135,(B63=Kopsavilkums!$C$10:$C$135)*(F$53=Kopsavilkums!$U$10:$U$135)),"")</f>
        <v/>
      </c>
      <c r="D63" s="46"/>
      <c r="E63" s="46"/>
      <c r="F63" s="100"/>
      <c r="G63" s="99">
        <f t="shared" si="6"/>
        <v>9</v>
      </c>
      <c r="H63" s="38" t="str">
        <f t="shared" si="6"/>
        <v/>
      </c>
      <c r="I63" s="38" t="str" cm="1">
        <f t="array" ref="I63">IFERROR(_xlfn._xlws.FILTER(Kopsavilkums!$D$10:$D$135,(H63=Kopsavilkums!$C$10:$C$135)*(L$53=Kopsavilkums!$X$10:$X$135)),"")</f>
        <v/>
      </c>
      <c r="J63" s="46"/>
      <c r="K63" s="46"/>
      <c r="L63" s="100"/>
      <c r="M63" s="92"/>
    </row>
    <row r="64" spans="1:13" ht="33" customHeight="1" x14ac:dyDescent="0.15">
      <c r="A64" s="99">
        <f t="shared" si="4"/>
        <v>10</v>
      </c>
      <c r="B64" s="38" t="str">
        <f t="shared" si="5"/>
        <v/>
      </c>
      <c r="C64" s="38" t="str" cm="1">
        <f t="array" ref="C64">IFERROR(_xlfn._xlws.FILTER(Kopsavilkums!$D$10:$D$135,(B64=Kopsavilkums!$C$10:$C$135)*(F$53=Kopsavilkums!$U$10:$U$135)),"")</f>
        <v/>
      </c>
      <c r="D64" s="46"/>
      <c r="E64" s="46"/>
      <c r="F64" s="100"/>
      <c r="G64" s="99">
        <f t="shared" si="6"/>
        <v>10</v>
      </c>
      <c r="H64" s="38" t="str">
        <f t="shared" si="6"/>
        <v/>
      </c>
      <c r="I64" s="38" t="str" cm="1">
        <f t="array" ref="I64">IFERROR(_xlfn._xlws.FILTER(Kopsavilkums!$D$10:$D$135,(H64=Kopsavilkums!$C$10:$C$135)*(L$53=Kopsavilkums!$X$10:$X$135)),"")</f>
        <v/>
      </c>
      <c r="J64" s="46"/>
      <c r="K64" s="46"/>
      <c r="L64" s="100"/>
      <c r="M64" s="92"/>
    </row>
    <row r="65" spans="1:13" ht="33" customHeight="1" x14ac:dyDescent="0.15">
      <c r="A65" s="99">
        <f t="shared" si="4"/>
        <v>11</v>
      </c>
      <c r="B65" s="38" t="str">
        <f t="shared" si="5"/>
        <v/>
      </c>
      <c r="C65" s="38" t="str" cm="1">
        <f t="array" ref="C65">IFERROR(_xlfn._xlws.FILTER(Kopsavilkums!$D$10:$D$135,(B65=Kopsavilkums!$C$10:$C$135)*(F$53=Kopsavilkums!$U$10:$U$135)),"")</f>
        <v/>
      </c>
      <c r="D65" s="46"/>
      <c r="E65" s="46"/>
      <c r="F65" s="100"/>
      <c r="G65" s="99">
        <f t="shared" si="6"/>
        <v>11</v>
      </c>
      <c r="H65" s="38" t="str">
        <f t="shared" si="6"/>
        <v/>
      </c>
      <c r="I65" s="38" t="str" cm="1">
        <f t="array" ref="I65">IFERROR(_xlfn._xlws.FILTER(Kopsavilkums!$D$10:$D$135,(H65=Kopsavilkums!$C$10:$C$135)*(L$53=Kopsavilkums!$X$10:$X$135)),"")</f>
        <v/>
      </c>
      <c r="J65" s="46"/>
      <c r="K65" s="46"/>
      <c r="L65" s="100"/>
      <c r="M65" s="92"/>
    </row>
    <row r="66" spans="1:13" ht="33" customHeight="1" x14ac:dyDescent="0.15">
      <c r="A66" s="99">
        <f t="shared" si="4"/>
        <v>12</v>
      </c>
      <c r="B66" s="38" t="str">
        <f t="shared" si="5"/>
        <v/>
      </c>
      <c r="C66" s="38" t="str" cm="1">
        <f t="array" ref="C66">IFERROR(_xlfn._xlws.FILTER(Kopsavilkums!$D$10:$D$135,(B66=Kopsavilkums!$C$10:$C$135)*(F$53=Kopsavilkums!$U$10:$U$135)),"")</f>
        <v/>
      </c>
      <c r="D66" s="46"/>
      <c r="E66" s="46"/>
      <c r="F66" s="100"/>
      <c r="G66" s="99">
        <f t="shared" si="6"/>
        <v>12</v>
      </c>
      <c r="H66" s="38" t="str">
        <f t="shared" si="6"/>
        <v/>
      </c>
      <c r="I66" s="38" t="str" cm="1">
        <f t="array" ref="I66">IFERROR(_xlfn._xlws.FILTER(Kopsavilkums!$D$10:$D$135,(H66=Kopsavilkums!$C$10:$C$135)*(L$53=Kopsavilkums!$X$10:$X$135)),"")</f>
        <v/>
      </c>
      <c r="J66" s="46"/>
      <c r="K66" s="46"/>
      <c r="L66" s="100"/>
      <c r="M66" s="92"/>
    </row>
    <row r="67" spans="1:13" ht="33" customHeight="1" x14ac:dyDescent="0.15">
      <c r="A67" s="99">
        <f t="shared" si="4"/>
        <v>13</v>
      </c>
      <c r="B67" s="38" t="str">
        <f t="shared" si="5"/>
        <v/>
      </c>
      <c r="C67" s="38" t="str" cm="1">
        <f t="array" ref="C67">IFERROR(_xlfn._xlws.FILTER(Kopsavilkums!$D$10:$D$135,(B67=Kopsavilkums!$C$10:$C$135)*(F$53=Kopsavilkums!$U$10:$U$135)),"")</f>
        <v/>
      </c>
      <c r="D67" s="46"/>
      <c r="E67" s="46"/>
      <c r="F67" s="100"/>
      <c r="G67" s="99">
        <f t="shared" si="6"/>
        <v>13</v>
      </c>
      <c r="H67" s="38" t="str">
        <f t="shared" si="6"/>
        <v/>
      </c>
      <c r="I67" s="38" t="str" cm="1">
        <f t="array" ref="I67">IFERROR(_xlfn._xlws.FILTER(Kopsavilkums!$D$10:$D$135,(H67=Kopsavilkums!$C$10:$C$135)*(L$53=Kopsavilkums!$X$10:$X$135)),"")</f>
        <v/>
      </c>
      <c r="J67" s="46"/>
      <c r="K67" s="46"/>
      <c r="L67" s="100"/>
      <c r="M67" s="92"/>
    </row>
    <row r="68" spans="1:13" ht="33" customHeight="1" x14ac:dyDescent="0.15">
      <c r="A68" s="99">
        <f t="shared" si="4"/>
        <v>14</v>
      </c>
      <c r="B68" s="38" t="str">
        <f t="shared" si="5"/>
        <v/>
      </c>
      <c r="C68" s="38" t="str" cm="1">
        <f t="array" ref="C68">IFERROR(_xlfn._xlws.FILTER(Kopsavilkums!$D$10:$D$135,(B68=Kopsavilkums!$C$10:$C$135)*(F$53=Kopsavilkums!$U$10:$U$135)),"")</f>
        <v/>
      </c>
      <c r="D68" s="46"/>
      <c r="E68" s="46"/>
      <c r="F68" s="100"/>
      <c r="G68" s="99">
        <f t="shared" si="6"/>
        <v>14</v>
      </c>
      <c r="H68" s="38" t="str">
        <f t="shared" si="6"/>
        <v/>
      </c>
      <c r="I68" s="38" t="str" cm="1">
        <f t="array" ref="I68">IFERROR(_xlfn._xlws.FILTER(Kopsavilkums!$D$10:$D$135,(H68=Kopsavilkums!$C$10:$C$135)*(L$53=Kopsavilkums!$X$10:$X$135)),"")</f>
        <v/>
      </c>
      <c r="J68" s="46"/>
      <c r="K68" s="46"/>
      <c r="L68" s="100"/>
      <c r="M68" s="92"/>
    </row>
    <row r="69" spans="1:13" ht="33" customHeight="1" x14ac:dyDescent="0.15">
      <c r="A69" s="99">
        <f t="shared" si="4"/>
        <v>15</v>
      </c>
      <c r="B69" s="38" t="str">
        <f t="shared" si="5"/>
        <v/>
      </c>
      <c r="C69" s="38" t="str" cm="1">
        <f t="array" ref="C69">IFERROR(_xlfn._xlws.FILTER(Kopsavilkums!$D$10:$D$135,(B69=Kopsavilkums!$C$10:$C$135)*(F$53=Kopsavilkums!$U$10:$U$135)),"")</f>
        <v/>
      </c>
      <c r="D69" s="46"/>
      <c r="E69" s="46"/>
      <c r="F69" s="100"/>
      <c r="G69" s="99">
        <f t="shared" si="6"/>
        <v>15</v>
      </c>
      <c r="H69" s="38" t="str">
        <f t="shared" si="6"/>
        <v/>
      </c>
      <c r="I69" s="38" t="str" cm="1">
        <f t="array" ref="I69">IFERROR(_xlfn._xlws.FILTER(Kopsavilkums!$D$10:$D$135,(H69=Kopsavilkums!$C$10:$C$135)*(L$53=Kopsavilkums!$X$10:$X$135)),"")</f>
        <v/>
      </c>
      <c r="J69" s="46"/>
      <c r="K69" s="46"/>
      <c r="L69" s="100"/>
      <c r="M69" s="92"/>
    </row>
    <row r="70" spans="1:13" ht="33" customHeight="1" x14ac:dyDescent="0.15">
      <c r="A70" s="101">
        <f t="shared" si="4"/>
        <v>16</v>
      </c>
      <c r="B70" s="38" t="str">
        <f t="shared" si="5"/>
        <v/>
      </c>
      <c r="C70" s="38" t="str" cm="1">
        <f t="array" ref="C70">IFERROR(_xlfn._xlws.FILTER(Kopsavilkums!$D$10:$D$135,(B70=Kopsavilkums!$C$10:$C$135)*(F$53=Kopsavilkums!$U$10:$U$135)),"")</f>
        <v/>
      </c>
      <c r="D70" s="102"/>
      <c r="E70" s="102"/>
      <c r="F70" s="103"/>
      <c r="G70" s="101">
        <f t="shared" si="6"/>
        <v>16</v>
      </c>
      <c r="H70" s="38" t="str">
        <f t="shared" si="6"/>
        <v/>
      </c>
      <c r="I70" s="38" t="str" cm="1">
        <f t="array" ref="I70">IFERROR(_xlfn._xlws.FILTER(Kopsavilkums!$D$10:$D$135,(H70=Kopsavilkums!$C$10:$C$135)*(L$53=Kopsavilkums!$X$10:$X$135)),"")</f>
        <v/>
      </c>
      <c r="J70" s="102"/>
      <c r="K70" s="102"/>
      <c r="L70" s="103"/>
      <c r="M70" s="92"/>
    </row>
    <row r="71" spans="1:13" ht="33" customHeight="1" x14ac:dyDescent="0.15">
      <c r="A71" s="101">
        <f t="shared" si="4"/>
        <v>17</v>
      </c>
      <c r="B71" s="38" t="str">
        <f t="shared" si="5"/>
        <v/>
      </c>
      <c r="C71" s="38" t="str" cm="1">
        <f t="array" ref="C71">IFERROR(_xlfn._xlws.FILTER(Kopsavilkums!$D$10:$D$135,(B71=Kopsavilkums!$C$10:$C$135)*(F$53=Kopsavilkums!$U$10:$U$135)),"")</f>
        <v/>
      </c>
      <c r="D71" s="102"/>
      <c r="E71" s="102"/>
      <c r="F71" s="103"/>
      <c r="G71" s="101">
        <f t="shared" si="6"/>
        <v>17</v>
      </c>
      <c r="H71" s="38" t="str">
        <f t="shared" si="6"/>
        <v/>
      </c>
      <c r="I71" s="38" t="str" cm="1">
        <f t="array" ref="I71">IFERROR(_xlfn._xlws.FILTER(Kopsavilkums!$D$10:$D$135,(H71=Kopsavilkums!$C$10:$C$135)*(L$53=Kopsavilkums!$X$10:$X$135)),"")</f>
        <v/>
      </c>
      <c r="J71" s="102"/>
      <c r="K71" s="102"/>
      <c r="L71" s="103"/>
      <c r="M71" s="92"/>
    </row>
    <row r="72" spans="1:13" ht="33" customHeight="1" x14ac:dyDescent="0.15">
      <c r="A72" s="101">
        <f t="shared" si="4"/>
        <v>18</v>
      </c>
      <c r="B72" s="38" t="str">
        <f t="shared" si="5"/>
        <v/>
      </c>
      <c r="C72" s="38" t="str" cm="1">
        <f t="array" ref="C72">IFERROR(_xlfn._xlws.FILTER(Kopsavilkums!$D$10:$D$135,(B72=Kopsavilkums!$C$10:$C$135)*(F$53=Kopsavilkums!$U$10:$U$135)),"")</f>
        <v/>
      </c>
      <c r="D72" s="102"/>
      <c r="E72" s="102"/>
      <c r="F72" s="103"/>
      <c r="G72" s="101">
        <f t="shared" si="6"/>
        <v>18</v>
      </c>
      <c r="H72" s="38" t="str">
        <f t="shared" si="6"/>
        <v/>
      </c>
      <c r="I72" s="38" t="str" cm="1">
        <f t="array" ref="I72">IFERROR(_xlfn._xlws.FILTER(Kopsavilkums!$D$10:$D$135,(H72=Kopsavilkums!$C$10:$C$135)*(L$53=Kopsavilkums!$X$10:$X$135)),"")</f>
        <v/>
      </c>
      <c r="J72" s="102"/>
      <c r="K72" s="102"/>
      <c r="L72" s="103"/>
      <c r="M72" s="92"/>
    </row>
    <row r="73" spans="1:13" ht="33" customHeight="1" thickBot="1" x14ac:dyDescent="0.2">
      <c r="A73" s="104">
        <f t="shared" si="4"/>
        <v>19</v>
      </c>
      <c r="B73" s="105" t="str">
        <f t="shared" si="5"/>
        <v/>
      </c>
      <c r="C73" s="105" t="str" cm="1">
        <f t="array" ref="C73">IFERROR(_xlfn._xlws.FILTER(Kopsavilkums!$D$10:$D$135,(B73=Kopsavilkums!$C$10:$C$135)*(F$53=Kopsavilkums!$U$10:$U$135)),"")</f>
        <v/>
      </c>
      <c r="D73" s="106"/>
      <c r="E73" s="106"/>
      <c r="F73" s="107"/>
      <c r="G73" s="104">
        <f t="shared" si="6"/>
        <v>19</v>
      </c>
      <c r="H73" s="105" t="str">
        <f t="shared" si="6"/>
        <v/>
      </c>
      <c r="I73" s="105" t="str" cm="1">
        <f t="array" ref="I73">IFERROR(_xlfn._xlws.FILTER(Kopsavilkums!$D$10:$D$135,(H73=Kopsavilkums!$C$10:$C$135)*(L$53=Kopsavilkums!$X$10:$X$135)),"")</f>
        <v/>
      </c>
      <c r="J73" s="106"/>
      <c r="K73" s="106"/>
      <c r="L73" s="107"/>
      <c r="M73" s="92"/>
    </row>
    <row r="74" spans="1:13" ht="6" customHeight="1" x14ac:dyDescent="0.2">
      <c r="A74" s="47"/>
      <c r="B74" s="47"/>
      <c r="C74" s="12"/>
      <c r="D74" s="12"/>
      <c r="E74" s="12"/>
      <c r="F74" s="48"/>
      <c r="G74" s="47"/>
      <c r="H74" s="47"/>
      <c r="I74" s="12"/>
      <c r="J74" s="12"/>
      <c r="K74" s="12"/>
      <c r="L74" s="48"/>
    </row>
    <row r="75" spans="1:13" ht="18.75" customHeight="1" x14ac:dyDescent="0.2">
      <c r="A75" s="49" t="s">
        <v>70</v>
      </c>
      <c r="B75" s="49"/>
      <c r="C75" s="2">
        <f>Kopsavilkums!AR36</f>
        <v>0</v>
      </c>
      <c r="D75" s="12"/>
      <c r="E75" s="12"/>
      <c r="F75" s="48"/>
      <c r="G75" s="49" t="s">
        <v>70</v>
      </c>
      <c r="H75" s="49"/>
      <c r="I75" s="2">
        <f>C75</f>
        <v>0</v>
      </c>
      <c r="J75" s="12"/>
      <c r="K75" s="12"/>
      <c r="L75" s="48"/>
    </row>
    <row r="76" spans="1:13" s="124" customFormat="1" ht="15.75" customHeight="1" x14ac:dyDescent="0.2">
      <c r="A76" s="337" t="str">
        <f>$A$1</f>
        <v>LR 2024.gada čempionāts zemledus makšķerēšanā</v>
      </c>
      <c r="B76" s="337"/>
      <c r="C76" s="337"/>
      <c r="D76" s="337"/>
      <c r="E76" s="285"/>
      <c r="G76" s="337" t="str">
        <f>$A$1</f>
        <v>LR 2024.gada čempionāts zemledus makšķerēšanā</v>
      </c>
      <c r="H76" s="337"/>
      <c r="I76" s="337"/>
      <c r="J76" s="337"/>
      <c r="K76" s="285"/>
    </row>
    <row r="77" spans="1:13" ht="12.75" customHeight="1" x14ac:dyDescent="0.15">
      <c r="A77" s="335" t="str">
        <f>$A$2</f>
        <v>2024.gada 03.-04.februāris, Sudala ezers</v>
      </c>
      <c r="B77" s="335"/>
      <c r="C77" s="335"/>
      <c r="D77" s="335"/>
      <c r="E77" s="122"/>
      <c r="F77" s="121" t="s">
        <v>65</v>
      </c>
      <c r="G77" s="335" t="str">
        <f>$A$2</f>
        <v>2024.gada 03.-04.februāris, Sudala ezers</v>
      </c>
      <c r="H77" s="335"/>
      <c r="I77" s="335"/>
      <c r="J77" s="335"/>
      <c r="K77" s="122"/>
      <c r="L77" s="121" t="str">
        <f>$L$2</f>
        <v>Otrā diena</v>
      </c>
    </row>
    <row r="78" spans="1:13" ht="16.5" customHeight="1" thickBot="1" x14ac:dyDescent="0.2">
      <c r="A78" s="44"/>
      <c r="B78" s="44"/>
      <c r="C78" s="117"/>
      <c r="D78" s="336" t="s">
        <v>86</v>
      </c>
      <c r="E78" s="336"/>
      <c r="F78" s="45" t="s">
        <v>16</v>
      </c>
      <c r="G78" s="44"/>
      <c r="H78" s="44"/>
      <c r="I78" s="117"/>
      <c r="J78" s="336" t="str">
        <f>D78</f>
        <v>SEKTORS</v>
      </c>
      <c r="K78" s="336"/>
      <c r="L78" s="45" t="str">
        <f>F78</f>
        <v>D</v>
      </c>
    </row>
    <row r="79" spans="1:13" ht="33" customHeight="1" thickBot="1" x14ac:dyDescent="0.2">
      <c r="A79" s="93" t="s">
        <v>2</v>
      </c>
      <c r="B79" s="94" t="s">
        <v>3</v>
      </c>
      <c r="C79" s="94" t="s">
        <v>66</v>
      </c>
      <c r="D79" s="94" t="s">
        <v>68</v>
      </c>
      <c r="E79" s="94" t="s">
        <v>69</v>
      </c>
      <c r="F79" s="95" t="s">
        <v>11</v>
      </c>
      <c r="G79" s="93" t="s">
        <v>2</v>
      </c>
      <c r="H79" s="94" t="s">
        <v>3</v>
      </c>
      <c r="I79" s="94" t="s">
        <v>66</v>
      </c>
      <c r="J79" s="94" t="s">
        <v>68</v>
      </c>
      <c r="K79" s="94" t="s">
        <v>69</v>
      </c>
      <c r="L79" s="95" t="s">
        <v>11</v>
      </c>
      <c r="M79" s="92"/>
    </row>
    <row r="80" spans="1:13" ht="38.25" customHeight="1" x14ac:dyDescent="0.15">
      <c r="A80" s="96">
        <f>A5</f>
        <v>1</v>
      </c>
      <c r="B80" s="38" t="str">
        <f t="shared" ref="B80:B98" si="7">B55</f>
        <v/>
      </c>
      <c r="C80" s="38" t="str" cm="1">
        <f t="array" ref="C80">IFERROR(_xlfn._xlws.FILTER(Kopsavilkums!$D$10:$D$135,(B80=Kopsavilkums!$C$10:$C$135)*(F$78=Kopsavilkums!$U$10:$U$135)),"")</f>
        <v/>
      </c>
      <c r="D80" s="97"/>
      <c r="E80" s="97"/>
      <c r="F80" s="98"/>
      <c r="G80" s="96">
        <f>A80</f>
        <v>1</v>
      </c>
      <c r="H80" s="38" t="str">
        <f>B80</f>
        <v/>
      </c>
      <c r="I80" s="38" t="str" cm="1">
        <f t="array" ref="I80">IFERROR(_xlfn._xlws.FILTER(Kopsavilkums!$D$10:$D$135,(H80=Kopsavilkums!$C$10:$C$135)*(L$78=Kopsavilkums!$X$10:$X$135)),"")</f>
        <v/>
      </c>
      <c r="J80" s="97"/>
      <c r="K80" s="97"/>
      <c r="L80" s="98"/>
      <c r="M80" s="92"/>
    </row>
    <row r="81" spans="1:13" ht="33" customHeight="1" x14ac:dyDescent="0.15">
      <c r="A81" s="99">
        <f t="shared" ref="A81:A98" si="8">A6</f>
        <v>2</v>
      </c>
      <c r="B81" s="38" t="str">
        <f t="shared" si="7"/>
        <v/>
      </c>
      <c r="C81" s="38" t="str" cm="1">
        <f t="array" ref="C81">IFERROR(_xlfn._xlws.FILTER(Kopsavilkums!$D$10:$D$135,(B81=Kopsavilkums!$C$10:$C$135)*(F$78=Kopsavilkums!$U$10:$U$135)),"")</f>
        <v/>
      </c>
      <c r="D81" s="46"/>
      <c r="E81" s="46"/>
      <c r="F81" s="100"/>
      <c r="G81" s="99">
        <f t="shared" ref="G81:H98" si="9">A81</f>
        <v>2</v>
      </c>
      <c r="H81" s="38" t="str">
        <f t="shared" si="9"/>
        <v/>
      </c>
      <c r="I81" s="38" t="str" cm="1">
        <f t="array" ref="I81">IFERROR(_xlfn._xlws.FILTER(Kopsavilkums!$D$10:$D$135,(H81=Kopsavilkums!$C$10:$C$135)*(L$78=Kopsavilkums!$X$10:$X$135)),"")</f>
        <v/>
      </c>
      <c r="J81" s="46"/>
      <c r="K81" s="46"/>
      <c r="L81" s="100"/>
      <c r="M81" s="92"/>
    </row>
    <row r="82" spans="1:13" ht="33" customHeight="1" x14ac:dyDescent="0.15">
      <c r="A82" s="99">
        <f t="shared" si="8"/>
        <v>3</v>
      </c>
      <c r="B82" s="38" t="str">
        <f t="shared" si="7"/>
        <v/>
      </c>
      <c r="C82" s="38" t="str" cm="1">
        <f t="array" ref="C82">IFERROR(_xlfn._xlws.FILTER(Kopsavilkums!$D$10:$D$135,(B82=Kopsavilkums!$C$10:$C$135)*(F$78=Kopsavilkums!$U$10:$U$135)),"")</f>
        <v/>
      </c>
      <c r="D82" s="46"/>
      <c r="E82" s="46"/>
      <c r="F82" s="100"/>
      <c r="G82" s="99">
        <f t="shared" si="9"/>
        <v>3</v>
      </c>
      <c r="H82" s="38" t="str">
        <f t="shared" si="9"/>
        <v/>
      </c>
      <c r="I82" s="38" t="str" cm="1">
        <f t="array" ref="I82">IFERROR(_xlfn._xlws.FILTER(Kopsavilkums!$D$10:$D$135,(H82=Kopsavilkums!$C$10:$C$135)*(L$78=Kopsavilkums!$X$10:$X$135)),"")</f>
        <v/>
      </c>
      <c r="J82" s="46"/>
      <c r="K82" s="46"/>
      <c r="L82" s="100"/>
      <c r="M82" s="92"/>
    </row>
    <row r="83" spans="1:13" ht="33" customHeight="1" x14ac:dyDescent="0.15">
      <c r="A83" s="99">
        <f t="shared" si="8"/>
        <v>4</v>
      </c>
      <c r="B83" s="38" t="str">
        <f t="shared" si="7"/>
        <v/>
      </c>
      <c r="C83" s="38" t="str" cm="1">
        <f t="array" ref="C83">IFERROR(_xlfn._xlws.FILTER(Kopsavilkums!$D$10:$D$135,(B83=Kopsavilkums!$C$10:$C$135)*(F$78=Kopsavilkums!$U$10:$U$135)),"")</f>
        <v/>
      </c>
      <c r="D83" s="46"/>
      <c r="E83" s="46"/>
      <c r="F83" s="100"/>
      <c r="G83" s="99">
        <f t="shared" si="9"/>
        <v>4</v>
      </c>
      <c r="H83" s="38" t="str">
        <f t="shared" si="9"/>
        <v/>
      </c>
      <c r="I83" s="38" t="str" cm="1">
        <f t="array" ref="I83">IFERROR(_xlfn._xlws.FILTER(Kopsavilkums!$D$10:$D$135,(H83=Kopsavilkums!$C$10:$C$135)*(L$78=Kopsavilkums!$X$10:$X$135)),"")</f>
        <v/>
      </c>
      <c r="J83" s="46"/>
      <c r="K83" s="46"/>
      <c r="L83" s="100"/>
      <c r="M83" s="92"/>
    </row>
    <row r="84" spans="1:13" ht="33" customHeight="1" x14ac:dyDescent="0.15">
      <c r="A84" s="99">
        <f t="shared" si="8"/>
        <v>5</v>
      </c>
      <c r="B84" s="38" t="str">
        <f t="shared" si="7"/>
        <v/>
      </c>
      <c r="C84" s="38" t="str" cm="1">
        <f t="array" ref="C84">IFERROR(_xlfn._xlws.FILTER(Kopsavilkums!$D$10:$D$135,(B84=Kopsavilkums!$C$10:$C$135)*(F$78=Kopsavilkums!$U$10:$U$135)),"")</f>
        <v/>
      </c>
      <c r="D84" s="46"/>
      <c r="E84" s="46"/>
      <c r="F84" s="100"/>
      <c r="G84" s="99">
        <f t="shared" si="9"/>
        <v>5</v>
      </c>
      <c r="H84" s="38" t="str">
        <f t="shared" si="9"/>
        <v/>
      </c>
      <c r="I84" s="38" t="str" cm="1">
        <f t="array" ref="I84">IFERROR(_xlfn._xlws.FILTER(Kopsavilkums!$D$10:$D$135,(H84=Kopsavilkums!$C$10:$C$135)*(L$78=Kopsavilkums!$X$10:$X$135)),"")</f>
        <v/>
      </c>
      <c r="J84" s="46"/>
      <c r="K84" s="46"/>
      <c r="L84" s="100"/>
      <c r="M84" s="92"/>
    </row>
    <row r="85" spans="1:13" ht="33" customHeight="1" x14ac:dyDescent="0.15">
      <c r="A85" s="99">
        <f t="shared" si="8"/>
        <v>6</v>
      </c>
      <c r="B85" s="38" t="str">
        <f t="shared" si="7"/>
        <v/>
      </c>
      <c r="C85" s="38" t="str" cm="1">
        <f t="array" ref="C85">IFERROR(_xlfn._xlws.FILTER(Kopsavilkums!$D$10:$D$135,(B85=Kopsavilkums!$C$10:$C$135)*(F$78=Kopsavilkums!$U$10:$U$135)),"")</f>
        <v/>
      </c>
      <c r="D85" s="46"/>
      <c r="E85" s="46"/>
      <c r="F85" s="100"/>
      <c r="G85" s="99">
        <f t="shared" si="9"/>
        <v>6</v>
      </c>
      <c r="H85" s="38" t="str">
        <f t="shared" si="9"/>
        <v/>
      </c>
      <c r="I85" s="38" t="str" cm="1">
        <f t="array" ref="I85">IFERROR(_xlfn._xlws.FILTER(Kopsavilkums!$D$10:$D$135,(H85=Kopsavilkums!$C$10:$C$135)*(L$78=Kopsavilkums!$X$10:$X$135)),"")</f>
        <v/>
      </c>
      <c r="J85" s="46"/>
      <c r="K85" s="46"/>
      <c r="L85" s="100"/>
      <c r="M85" s="92"/>
    </row>
    <row r="86" spans="1:13" ht="33" customHeight="1" x14ac:dyDescent="0.15">
      <c r="A86" s="99">
        <f t="shared" si="8"/>
        <v>7</v>
      </c>
      <c r="B86" s="38" t="str">
        <f t="shared" si="7"/>
        <v/>
      </c>
      <c r="C86" s="38" t="str" cm="1">
        <f t="array" ref="C86">IFERROR(_xlfn._xlws.FILTER(Kopsavilkums!$D$10:$D$135,(B86=Kopsavilkums!$C$10:$C$135)*(F$78=Kopsavilkums!$U$10:$U$135)),"")</f>
        <v/>
      </c>
      <c r="D86" s="46"/>
      <c r="E86" s="46"/>
      <c r="F86" s="100"/>
      <c r="G86" s="99">
        <f t="shared" si="9"/>
        <v>7</v>
      </c>
      <c r="H86" s="38" t="str">
        <f t="shared" si="9"/>
        <v/>
      </c>
      <c r="I86" s="38" t="str" cm="1">
        <f t="array" ref="I86">IFERROR(_xlfn._xlws.FILTER(Kopsavilkums!$D$10:$D$135,(H86=Kopsavilkums!$C$10:$C$135)*(L$78=Kopsavilkums!$X$10:$X$135)),"")</f>
        <v/>
      </c>
      <c r="J86" s="46"/>
      <c r="K86" s="46"/>
      <c r="L86" s="100"/>
      <c r="M86" s="92"/>
    </row>
    <row r="87" spans="1:13" ht="33" customHeight="1" x14ac:dyDescent="0.15">
      <c r="A87" s="99">
        <f t="shared" si="8"/>
        <v>8</v>
      </c>
      <c r="B87" s="38" t="str">
        <f t="shared" si="7"/>
        <v/>
      </c>
      <c r="C87" s="38" t="str" cm="1">
        <f t="array" ref="C87">IFERROR(_xlfn._xlws.FILTER(Kopsavilkums!$D$10:$D$135,(B87=Kopsavilkums!$C$10:$C$135)*(F$78=Kopsavilkums!$U$10:$U$135)),"")</f>
        <v/>
      </c>
      <c r="D87" s="46"/>
      <c r="E87" s="46"/>
      <c r="F87" s="100"/>
      <c r="G87" s="99">
        <f t="shared" si="9"/>
        <v>8</v>
      </c>
      <c r="H87" s="38" t="str">
        <f t="shared" si="9"/>
        <v/>
      </c>
      <c r="I87" s="38" t="str" cm="1">
        <f t="array" ref="I87">IFERROR(_xlfn._xlws.FILTER(Kopsavilkums!$D$10:$D$135,(H87=Kopsavilkums!$C$10:$C$135)*(L$78=Kopsavilkums!$X$10:$X$135)),"")</f>
        <v/>
      </c>
      <c r="J87" s="46"/>
      <c r="K87" s="46"/>
      <c r="L87" s="100"/>
      <c r="M87" s="92"/>
    </row>
    <row r="88" spans="1:13" ht="33" customHeight="1" x14ac:dyDescent="0.15">
      <c r="A88" s="99">
        <f t="shared" si="8"/>
        <v>9</v>
      </c>
      <c r="B88" s="38" t="str">
        <f t="shared" si="7"/>
        <v/>
      </c>
      <c r="C88" s="38" t="str" cm="1">
        <f t="array" ref="C88">IFERROR(_xlfn._xlws.FILTER(Kopsavilkums!$D$10:$D$135,(B88=Kopsavilkums!$C$10:$C$135)*(F$78=Kopsavilkums!$U$10:$U$135)),"")</f>
        <v/>
      </c>
      <c r="D88" s="46"/>
      <c r="E88" s="46"/>
      <c r="F88" s="100"/>
      <c r="G88" s="99">
        <f t="shared" si="9"/>
        <v>9</v>
      </c>
      <c r="H88" s="38" t="str">
        <f t="shared" si="9"/>
        <v/>
      </c>
      <c r="I88" s="38" t="str" cm="1">
        <f t="array" ref="I88">IFERROR(_xlfn._xlws.FILTER(Kopsavilkums!$D$10:$D$135,(H88=Kopsavilkums!$C$10:$C$135)*(L$78=Kopsavilkums!$X$10:$X$135)),"")</f>
        <v/>
      </c>
      <c r="J88" s="46"/>
      <c r="K88" s="46"/>
      <c r="L88" s="100"/>
      <c r="M88" s="92"/>
    </row>
    <row r="89" spans="1:13" ht="33" customHeight="1" x14ac:dyDescent="0.15">
      <c r="A89" s="99">
        <f t="shared" si="8"/>
        <v>10</v>
      </c>
      <c r="B89" s="38" t="str">
        <f t="shared" si="7"/>
        <v/>
      </c>
      <c r="C89" s="38" t="str" cm="1">
        <f t="array" ref="C89">IFERROR(_xlfn._xlws.FILTER(Kopsavilkums!$D$10:$D$135,(B89=Kopsavilkums!$C$10:$C$135)*(F$78=Kopsavilkums!$U$10:$U$135)),"")</f>
        <v/>
      </c>
      <c r="D89" s="46"/>
      <c r="E89" s="46"/>
      <c r="F89" s="100"/>
      <c r="G89" s="99">
        <f t="shared" si="9"/>
        <v>10</v>
      </c>
      <c r="H89" s="38" t="str">
        <f t="shared" si="9"/>
        <v/>
      </c>
      <c r="I89" s="38" t="str" cm="1">
        <f t="array" ref="I89">IFERROR(_xlfn._xlws.FILTER(Kopsavilkums!$D$10:$D$135,(H89=Kopsavilkums!$C$10:$C$135)*(L$78=Kopsavilkums!$X$10:$X$135)),"")</f>
        <v/>
      </c>
      <c r="J89" s="46"/>
      <c r="K89" s="46"/>
      <c r="L89" s="100"/>
      <c r="M89" s="92"/>
    </row>
    <row r="90" spans="1:13" ht="33" customHeight="1" x14ac:dyDescent="0.15">
      <c r="A90" s="99">
        <f t="shared" si="8"/>
        <v>11</v>
      </c>
      <c r="B90" s="38" t="str">
        <f t="shared" si="7"/>
        <v/>
      </c>
      <c r="C90" s="38" t="str" cm="1">
        <f t="array" ref="C90">IFERROR(_xlfn._xlws.FILTER(Kopsavilkums!$D$10:$D$135,(B90=Kopsavilkums!$C$10:$C$135)*(F$78=Kopsavilkums!$U$10:$U$135)),"")</f>
        <v/>
      </c>
      <c r="D90" s="46"/>
      <c r="E90" s="46"/>
      <c r="F90" s="100"/>
      <c r="G90" s="99">
        <f t="shared" si="9"/>
        <v>11</v>
      </c>
      <c r="H90" s="38" t="str">
        <f t="shared" si="9"/>
        <v/>
      </c>
      <c r="I90" s="38" t="str" cm="1">
        <f t="array" ref="I90">IFERROR(_xlfn._xlws.FILTER(Kopsavilkums!$D$10:$D$135,(H90=Kopsavilkums!$C$10:$C$135)*(L$78=Kopsavilkums!$X$10:$X$135)),"")</f>
        <v/>
      </c>
      <c r="J90" s="46"/>
      <c r="K90" s="46"/>
      <c r="L90" s="100"/>
      <c r="M90" s="92"/>
    </row>
    <row r="91" spans="1:13" ht="33" customHeight="1" x14ac:dyDescent="0.15">
      <c r="A91" s="99">
        <f t="shared" si="8"/>
        <v>12</v>
      </c>
      <c r="B91" s="38" t="str">
        <f t="shared" si="7"/>
        <v/>
      </c>
      <c r="C91" s="38" t="str" cm="1">
        <f t="array" ref="C91">IFERROR(_xlfn._xlws.FILTER(Kopsavilkums!$D$10:$D$135,(B91=Kopsavilkums!$C$10:$C$135)*(F$78=Kopsavilkums!$U$10:$U$135)),"")</f>
        <v/>
      </c>
      <c r="D91" s="46"/>
      <c r="E91" s="46"/>
      <c r="F91" s="100"/>
      <c r="G91" s="99">
        <f t="shared" si="9"/>
        <v>12</v>
      </c>
      <c r="H91" s="38" t="str">
        <f t="shared" si="9"/>
        <v/>
      </c>
      <c r="I91" s="38" t="str" cm="1">
        <f t="array" ref="I91">IFERROR(_xlfn._xlws.FILTER(Kopsavilkums!$D$10:$D$135,(H91=Kopsavilkums!$C$10:$C$135)*(L$78=Kopsavilkums!$X$10:$X$135)),"")</f>
        <v/>
      </c>
      <c r="J91" s="46"/>
      <c r="K91" s="46"/>
      <c r="L91" s="100"/>
      <c r="M91" s="92"/>
    </row>
    <row r="92" spans="1:13" ht="33" customHeight="1" x14ac:dyDescent="0.15">
      <c r="A92" s="99">
        <f t="shared" si="8"/>
        <v>13</v>
      </c>
      <c r="B92" s="38" t="str">
        <f t="shared" si="7"/>
        <v/>
      </c>
      <c r="C92" s="38" t="str" cm="1">
        <f t="array" ref="C92">IFERROR(_xlfn._xlws.FILTER(Kopsavilkums!$D$10:$D$135,(B92=Kopsavilkums!$C$10:$C$135)*(F$78=Kopsavilkums!$U$10:$U$135)),"")</f>
        <v/>
      </c>
      <c r="D92" s="46"/>
      <c r="E92" s="46"/>
      <c r="F92" s="100"/>
      <c r="G92" s="99">
        <f t="shared" si="9"/>
        <v>13</v>
      </c>
      <c r="H92" s="38" t="str">
        <f t="shared" si="9"/>
        <v/>
      </c>
      <c r="I92" s="38" t="str" cm="1">
        <f t="array" ref="I92">IFERROR(_xlfn._xlws.FILTER(Kopsavilkums!$D$10:$D$135,(H92=Kopsavilkums!$C$10:$C$135)*(L$78=Kopsavilkums!$X$10:$X$135)),"")</f>
        <v/>
      </c>
      <c r="J92" s="46"/>
      <c r="K92" s="46"/>
      <c r="L92" s="100"/>
      <c r="M92" s="92"/>
    </row>
    <row r="93" spans="1:13" ht="33" customHeight="1" x14ac:dyDescent="0.15">
      <c r="A93" s="99">
        <f t="shared" si="8"/>
        <v>14</v>
      </c>
      <c r="B93" s="38" t="str">
        <f t="shared" si="7"/>
        <v/>
      </c>
      <c r="C93" s="38" t="str" cm="1">
        <f t="array" ref="C93">IFERROR(_xlfn._xlws.FILTER(Kopsavilkums!$D$10:$D$135,(B93=Kopsavilkums!$C$10:$C$135)*(F$78=Kopsavilkums!$U$10:$U$135)),"")</f>
        <v/>
      </c>
      <c r="D93" s="46"/>
      <c r="E93" s="46"/>
      <c r="F93" s="100"/>
      <c r="G93" s="99">
        <f t="shared" si="9"/>
        <v>14</v>
      </c>
      <c r="H93" s="38" t="str">
        <f t="shared" si="9"/>
        <v/>
      </c>
      <c r="I93" s="38" t="str" cm="1">
        <f t="array" ref="I93">IFERROR(_xlfn._xlws.FILTER(Kopsavilkums!$D$10:$D$135,(H93=Kopsavilkums!$C$10:$C$135)*(L$78=Kopsavilkums!$X$10:$X$135)),"")</f>
        <v/>
      </c>
      <c r="J93" s="46"/>
      <c r="K93" s="46"/>
      <c r="L93" s="100"/>
      <c r="M93" s="92"/>
    </row>
    <row r="94" spans="1:13" ht="33" customHeight="1" x14ac:dyDescent="0.15">
      <c r="A94" s="99">
        <f t="shared" si="8"/>
        <v>15</v>
      </c>
      <c r="B94" s="38" t="str">
        <f t="shared" si="7"/>
        <v/>
      </c>
      <c r="C94" s="38" t="str" cm="1">
        <f t="array" ref="C94">IFERROR(_xlfn._xlws.FILTER(Kopsavilkums!$D$10:$D$135,(B94=Kopsavilkums!$C$10:$C$135)*(F$78=Kopsavilkums!$U$10:$U$135)),"")</f>
        <v/>
      </c>
      <c r="D94" s="46"/>
      <c r="E94" s="46"/>
      <c r="F94" s="100"/>
      <c r="G94" s="99">
        <f t="shared" si="9"/>
        <v>15</v>
      </c>
      <c r="H94" s="38" t="str">
        <f t="shared" si="9"/>
        <v/>
      </c>
      <c r="I94" s="38" t="str" cm="1">
        <f t="array" ref="I94">IFERROR(_xlfn._xlws.FILTER(Kopsavilkums!$D$10:$D$135,(H94=Kopsavilkums!$C$10:$C$135)*(L$78=Kopsavilkums!$X$10:$X$135)),"")</f>
        <v/>
      </c>
      <c r="J94" s="46"/>
      <c r="K94" s="46"/>
      <c r="L94" s="100"/>
      <c r="M94" s="92"/>
    </row>
    <row r="95" spans="1:13" ht="33" customHeight="1" x14ac:dyDescent="0.15">
      <c r="A95" s="101">
        <f t="shared" si="8"/>
        <v>16</v>
      </c>
      <c r="B95" s="38" t="str">
        <f t="shared" si="7"/>
        <v/>
      </c>
      <c r="C95" s="38" t="str" cm="1">
        <f t="array" ref="C95">IFERROR(_xlfn._xlws.FILTER(Kopsavilkums!$D$10:$D$135,(B95=Kopsavilkums!$C$10:$C$135)*(F$78=Kopsavilkums!$U$10:$U$135)),"")</f>
        <v/>
      </c>
      <c r="D95" s="102"/>
      <c r="E95" s="102"/>
      <c r="F95" s="103"/>
      <c r="G95" s="101">
        <f t="shared" si="9"/>
        <v>16</v>
      </c>
      <c r="H95" s="38" t="str">
        <f t="shared" si="9"/>
        <v/>
      </c>
      <c r="I95" s="38" t="str" cm="1">
        <f t="array" ref="I95">IFERROR(_xlfn._xlws.FILTER(Kopsavilkums!$D$10:$D$135,(H95=Kopsavilkums!$C$10:$C$135)*(L$78=Kopsavilkums!$X$10:$X$135)),"")</f>
        <v/>
      </c>
      <c r="J95" s="102"/>
      <c r="K95" s="102"/>
      <c r="L95" s="103"/>
      <c r="M95" s="92"/>
    </row>
    <row r="96" spans="1:13" ht="33" customHeight="1" x14ac:dyDescent="0.15">
      <c r="A96" s="101">
        <f t="shared" si="8"/>
        <v>17</v>
      </c>
      <c r="B96" s="38" t="str">
        <f t="shared" si="7"/>
        <v/>
      </c>
      <c r="C96" s="38" t="str" cm="1">
        <f t="array" ref="C96">IFERROR(_xlfn._xlws.FILTER(Kopsavilkums!$D$10:$D$135,(B96=Kopsavilkums!$C$10:$C$135)*(F$78=Kopsavilkums!$U$10:$U$135)),"")</f>
        <v/>
      </c>
      <c r="D96" s="102"/>
      <c r="E96" s="102"/>
      <c r="F96" s="103"/>
      <c r="G96" s="101">
        <f t="shared" si="9"/>
        <v>17</v>
      </c>
      <c r="H96" s="38" t="str">
        <f t="shared" si="9"/>
        <v/>
      </c>
      <c r="I96" s="38" t="str" cm="1">
        <f t="array" ref="I96">IFERROR(_xlfn._xlws.FILTER(Kopsavilkums!$D$10:$D$135,(H96=Kopsavilkums!$C$10:$C$135)*(L$78=Kopsavilkums!$X$10:$X$135)),"")</f>
        <v/>
      </c>
      <c r="J96" s="102"/>
      <c r="K96" s="102"/>
      <c r="L96" s="103"/>
      <c r="M96" s="92"/>
    </row>
    <row r="97" spans="1:13" ht="33" customHeight="1" x14ac:dyDescent="0.15">
      <c r="A97" s="101">
        <f t="shared" si="8"/>
        <v>18</v>
      </c>
      <c r="B97" s="38" t="str">
        <f t="shared" si="7"/>
        <v/>
      </c>
      <c r="C97" s="38" t="str" cm="1">
        <f t="array" ref="C97">IFERROR(_xlfn._xlws.FILTER(Kopsavilkums!$D$10:$D$135,(B97=Kopsavilkums!$C$10:$C$135)*(F$78=Kopsavilkums!$U$10:$U$135)),"")</f>
        <v/>
      </c>
      <c r="D97" s="102"/>
      <c r="E97" s="102"/>
      <c r="F97" s="103"/>
      <c r="G97" s="101">
        <f t="shared" si="9"/>
        <v>18</v>
      </c>
      <c r="H97" s="38" t="str">
        <f t="shared" si="9"/>
        <v/>
      </c>
      <c r="I97" s="38" t="str" cm="1">
        <f t="array" ref="I97">IFERROR(_xlfn._xlws.FILTER(Kopsavilkums!$D$10:$D$135,(H97=Kopsavilkums!$C$10:$C$135)*(L$78=Kopsavilkums!$X$10:$X$135)),"")</f>
        <v/>
      </c>
      <c r="J97" s="102"/>
      <c r="K97" s="102"/>
      <c r="L97" s="103"/>
      <c r="M97" s="92"/>
    </row>
    <row r="98" spans="1:13" ht="33" customHeight="1" thickBot="1" x14ac:dyDescent="0.2">
      <c r="A98" s="104">
        <f t="shared" si="8"/>
        <v>19</v>
      </c>
      <c r="B98" s="105" t="str">
        <f t="shared" si="7"/>
        <v/>
      </c>
      <c r="C98" s="105" t="str" cm="1">
        <f t="array" ref="C98">IFERROR(_xlfn._xlws.FILTER(Kopsavilkums!$D$10:$D$135,(B98=Kopsavilkums!$C$10:$C$135)*(F$78=Kopsavilkums!$U$10:$U$135)),"")</f>
        <v/>
      </c>
      <c r="D98" s="106"/>
      <c r="E98" s="106"/>
      <c r="F98" s="107"/>
      <c r="G98" s="104">
        <f t="shared" si="9"/>
        <v>19</v>
      </c>
      <c r="H98" s="105" t="str">
        <f t="shared" si="9"/>
        <v/>
      </c>
      <c r="I98" s="105" t="str" cm="1">
        <f t="array" ref="I98">IFERROR(_xlfn._xlws.FILTER(Kopsavilkums!$D$10:$D$135,(H98=Kopsavilkums!$C$10:$C$135)*(L$78=Kopsavilkums!$X$10:$X$135)),"")</f>
        <v/>
      </c>
      <c r="J98" s="106"/>
      <c r="K98" s="106"/>
      <c r="L98" s="107"/>
      <c r="M98" s="92"/>
    </row>
    <row r="99" spans="1:13" ht="6" customHeight="1" x14ac:dyDescent="0.2">
      <c r="A99" s="47"/>
      <c r="B99" s="47"/>
      <c r="C99" s="12"/>
      <c r="D99" s="12"/>
      <c r="E99" s="12"/>
      <c r="F99" s="48"/>
      <c r="G99" s="47"/>
      <c r="H99" s="47"/>
      <c r="I99" s="12"/>
      <c r="J99" s="12"/>
      <c r="K99" s="12"/>
      <c r="L99" s="48"/>
    </row>
    <row r="100" spans="1:13" ht="18.75" customHeight="1" x14ac:dyDescent="0.2">
      <c r="A100" s="49" t="s">
        <v>70</v>
      </c>
      <c r="B100" s="49"/>
      <c r="C100" s="2">
        <f>Kopsavilkums!AR37</f>
        <v>0</v>
      </c>
      <c r="D100" s="12"/>
      <c r="E100" s="12"/>
      <c r="F100" s="48"/>
      <c r="G100" s="49" t="s">
        <v>70</v>
      </c>
      <c r="H100" s="49"/>
      <c r="I100" s="2">
        <f>C100</f>
        <v>0</v>
      </c>
      <c r="J100" s="12"/>
      <c r="K100" s="12"/>
      <c r="L100" s="48"/>
    </row>
    <row r="101" spans="1:13" s="124" customFormat="1" ht="15.75" customHeight="1" x14ac:dyDescent="0.2">
      <c r="A101" s="337" t="str">
        <f>$A$1</f>
        <v>LR 2024.gada čempionāts zemledus makšķerēšanā</v>
      </c>
      <c r="B101" s="337"/>
      <c r="C101" s="337"/>
      <c r="D101" s="337"/>
      <c r="E101" s="285"/>
      <c r="G101" s="337" t="str">
        <f>$A$1</f>
        <v>LR 2024.gada čempionāts zemledus makšķerēšanā</v>
      </c>
      <c r="H101" s="337"/>
      <c r="I101" s="337"/>
      <c r="J101" s="337"/>
      <c r="K101" s="285"/>
    </row>
    <row r="102" spans="1:13" ht="12.75" customHeight="1" x14ac:dyDescent="0.15">
      <c r="A102" s="335" t="str">
        <f>$A$2</f>
        <v>2024.gada 03.-04.februāris, Sudala ezers</v>
      </c>
      <c r="B102" s="335"/>
      <c r="C102" s="335"/>
      <c r="D102" s="335"/>
      <c r="E102" s="122"/>
      <c r="F102" s="121" t="s">
        <v>65</v>
      </c>
      <c r="G102" s="335" t="str">
        <f>$A$2</f>
        <v>2024.gada 03.-04.februāris, Sudala ezers</v>
      </c>
      <c r="H102" s="335"/>
      <c r="I102" s="335"/>
      <c r="J102" s="335"/>
      <c r="K102" s="122"/>
      <c r="L102" s="121" t="str">
        <f>$L$2</f>
        <v>Otrā diena</v>
      </c>
    </row>
    <row r="103" spans="1:13" ht="16.5" customHeight="1" thickBot="1" x14ac:dyDescent="0.2">
      <c r="A103" s="44"/>
      <c r="B103" s="44"/>
      <c r="C103" s="117"/>
      <c r="D103" s="336" t="s">
        <v>86</v>
      </c>
      <c r="E103" s="336"/>
      <c r="F103" s="45" t="s">
        <v>62</v>
      </c>
      <c r="G103" s="44"/>
      <c r="H103" s="44"/>
      <c r="I103" s="117"/>
      <c r="J103" s="336" t="s">
        <v>86</v>
      </c>
      <c r="K103" s="336"/>
      <c r="L103" s="45" t="str">
        <f>F103</f>
        <v>E</v>
      </c>
    </row>
    <row r="104" spans="1:13" ht="33" customHeight="1" thickBot="1" x14ac:dyDescent="0.2">
      <c r="A104" s="93" t="s">
        <v>2</v>
      </c>
      <c r="B104" s="94" t="s">
        <v>3</v>
      </c>
      <c r="C104" s="94" t="s">
        <v>66</v>
      </c>
      <c r="D104" s="94" t="s">
        <v>68</v>
      </c>
      <c r="E104" s="94" t="s">
        <v>69</v>
      </c>
      <c r="F104" s="95" t="s">
        <v>11</v>
      </c>
      <c r="G104" s="93" t="s">
        <v>2</v>
      </c>
      <c r="H104" s="94" t="s">
        <v>3</v>
      </c>
      <c r="I104" s="94" t="s">
        <v>66</v>
      </c>
      <c r="J104" s="94" t="s">
        <v>68</v>
      </c>
      <c r="K104" s="94" t="s">
        <v>69</v>
      </c>
      <c r="L104" s="95" t="s">
        <v>11</v>
      </c>
      <c r="M104" s="92"/>
    </row>
    <row r="105" spans="1:13" ht="38.25" customHeight="1" x14ac:dyDescent="0.15">
      <c r="A105" s="96">
        <f>A5</f>
        <v>1</v>
      </c>
      <c r="B105" s="38" t="str">
        <f t="shared" ref="B105:B123" si="10">B80</f>
        <v/>
      </c>
      <c r="C105" s="38" t="str" cm="1">
        <f t="array" ref="C105">IFERROR(_xlfn._xlws.FILTER(Kopsavilkums!$D$10:$D$135,(B105=Kopsavilkums!$C$10:$C$135)*(F$103=Kopsavilkums!$U$10:$U$135)),"")</f>
        <v/>
      </c>
      <c r="D105" s="97"/>
      <c r="E105" s="97"/>
      <c r="F105" s="98"/>
      <c r="G105" s="96">
        <f>A105</f>
        <v>1</v>
      </c>
      <c r="H105" s="38" t="str">
        <f>B105</f>
        <v/>
      </c>
      <c r="I105" s="38" t="str" cm="1">
        <f t="array" ref="I105">IFERROR(_xlfn._xlws.FILTER(Kopsavilkums!$D$10:$D$135,(H105=Kopsavilkums!$C$10:$C$135)*(L$103=Kopsavilkums!$X$10:$X$135)),"")</f>
        <v/>
      </c>
      <c r="J105" s="97"/>
      <c r="K105" s="97"/>
      <c r="L105" s="98"/>
      <c r="M105" s="92"/>
    </row>
    <row r="106" spans="1:13" ht="33" customHeight="1" x14ac:dyDescent="0.15">
      <c r="A106" s="99">
        <f t="shared" ref="A106:A115" si="11">A6</f>
        <v>2</v>
      </c>
      <c r="B106" s="38" t="str">
        <f t="shared" si="10"/>
        <v/>
      </c>
      <c r="C106" s="38" t="str" cm="1">
        <f t="array" ref="C106">IFERROR(_xlfn._xlws.FILTER(Kopsavilkums!$D$10:$D$135,(B106=Kopsavilkums!$C$10:$C$135)*(F$103=Kopsavilkums!$U$10:$U$135)),"")</f>
        <v/>
      </c>
      <c r="D106" s="46"/>
      <c r="E106" s="46"/>
      <c r="F106" s="100"/>
      <c r="G106" s="99">
        <f t="shared" ref="G106:H121" si="12">A106</f>
        <v>2</v>
      </c>
      <c r="H106" s="38" t="str">
        <f t="shared" si="12"/>
        <v/>
      </c>
      <c r="I106" s="38" t="str" cm="1">
        <f t="array" ref="I106">IFERROR(_xlfn._xlws.FILTER(Kopsavilkums!$D$10:$D$135,(H106=Kopsavilkums!$C$10:$C$135)*(L$103=Kopsavilkums!$X$10:$X$135)),"")</f>
        <v/>
      </c>
      <c r="J106" s="46"/>
      <c r="K106" s="46"/>
      <c r="L106" s="100"/>
      <c r="M106" s="92"/>
    </row>
    <row r="107" spans="1:13" ht="33" customHeight="1" x14ac:dyDescent="0.15">
      <c r="A107" s="99">
        <f t="shared" si="11"/>
        <v>3</v>
      </c>
      <c r="B107" s="38" t="str">
        <f t="shared" si="10"/>
        <v/>
      </c>
      <c r="C107" s="38" t="str" cm="1">
        <f t="array" ref="C107">IFERROR(_xlfn._xlws.FILTER(Kopsavilkums!$D$10:$D$135,(B107=Kopsavilkums!$C$10:$C$135)*(F$103=Kopsavilkums!$U$10:$U$135)),"")</f>
        <v/>
      </c>
      <c r="D107" s="46"/>
      <c r="E107" s="46"/>
      <c r="F107" s="100"/>
      <c r="G107" s="99">
        <f t="shared" si="12"/>
        <v>3</v>
      </c>
      <c r="H107" s="38" t="str">
        <f t="shared" si="12"/>
        <v/>
      </c>
      <c r="I107" s="38" t="str" cm="1">
        <f t="array" ref="I107">IFERROR(_xlfn._xlws.FILTER(Kopsavilkums!$D$10:$D$135,(H107=Kopsavilkums!$C$10:$C$135)*(L$103=Kopsavilkums!$X$10:$X$135)),"")</f>
        <v/>
      </c>
      <c r="J107" s="46"/>
      <c r="K107" s="46"/>
      <c r="L107" s="100"/>
      <c r="M107" s="92"/>
    </row>
    <row r="108" spans="1:13" ht="33" customHeight="1" x14ac:dyDescent="0.15">
      <c r="A108" s="99">
        <f t="shared" si="11"/>
        <v>4</v>
      </c>
      <c r="B108" s="38" t="str">
        <f t="shared" si="10"/>
        <v/>
      </c>
      <c r="C108" s="38" t="str" cm="1">
        <f t="array" ref="C108">IFERROR(_xlfn._xlws.FILTER(Kopsavilkums!$D$10:$D$135,(B108=Kopsavilkums!$C$10:$C$135)*(F$103=Kopsavilkums!$U$10:$U$135)),"")</f>
        <v/>
      </c>
      <c r="D108" s="46"/>
      <c r="E108" s="46"/>
      <c r="F108" s="100"/>
      <c r="G108" s="99">
        <f t="shared" si="12"/>
        <v>4</v>
      </c>
      <c r="H108" s="38" t="str">
        <f t="shared" si="12"/>
        <v/>
      </c>
      <c r="I108" s="38" t="str" cm="1">
        <f t="array" ref="I108">IFERROR(_xlfn._xlws.FILTER(Kopsavilkums!$D$10:$D$135,(H108=Kopsavilkums!$C$10:$C$135)*(L$103=Kopsavilkums!$X$10:$X$135)),"")</f>
        <v/>
      </c>
      <c r="J108" s="46"/>
      <c r="K108" s="46"/>
      <c r="L108" s="100"/>
      <c r="M108" s="92"/>
    </row>
    <row r="109" spans="1:13" ht="33" customHeight="1" x14ac:dyDescent="0.15">
      <c r="A109" s="99">
        <f t="shared" si="11"/>
        <v>5</v>
      </c>
      <c r="B109" s="38" t="str">
        <f t="shared" si="10"/>
        <v/>
      </c>
      <c r="C109" s="38" t="str" cm="1">
        <f t="array" ref="C109">IFERROR(_xlfn._xlws.FILTER(Kopsavilkums!$D$10:$D$135,(B109=Kopsavilkums!$C$10:$C$135)*(F$103=Kopsavilkums!$U$10:$U$135)),"")</f>
        <v/>
      </c>
      <c r="D109" s="46"/>
      <c r="E109" s="46"/>
      <c r="F109" s="100"/>
      <c r="G109" s="99">
        <f t="shared" si="12"/>
        <v>5</v>
      </c>
      <c r="H109" s="38" t="str">
        <f t="shared" si="12"/>
        <v/>
      </c>
      <c r="I109" s="38" t="str" cm="1">
        <f t="array" ref="I109">IFERROR(_xlfn._xlws.FILTER(Kopsavilkums!$D$10:$D$135,(H109=Kopsavilkums!$C$10:$C$135)*(L$103=Kopsavilkums!$X$10:$X$135)),"")</f>
        <v/>
      </c>
      <c r="J109" s="46"/>
      <c r="K109" s="46"/>
      <c r="L109" s="100"/>
      <c r="M109" s="92"/>
    </row>
    <row r="110" spans="1:13" ht="33" customHeight="1" x14ac:dyDescent="0.15">
      <c r="A110" s="99">
        <f t="shared" si="11"/>
        <v>6</v>
      </c>
      <c r="B110" s="38" t="str">
        <f t="shared" si="10"/>
        <v/>
      </c>
      <c r="C110" s="38" t="str" cm="1">
        <f t="array" ref="C110">IFERROR(_xlfn._xlws.FILTER(Kopsavilkums!$D$10:$D$135,(B110=Kopsavilkums!$C$10:$C$135)*(F$103=Kopsavilkums!$U$10:$U$135)),"")</f>
        <v/>
      </c>
      <c r="D110" s="46"/>
      <c r="E110" s="46"/>
      <c r="F110" s="100"/>
      <c r="G110" s="99">
        <f t="shared" si="12"/>
        <v>6</v>
      </c>
      <c r="H110" s="38" t="str">
        <f t="shared" si="12"/>
        <v/>
      </c>
      <c r="I110" s="38" t="str" cm="1">
        <f t="array" ref="I110">IFERROR(_xlfn._xlws.FILTER(Kopsavilkums!$D$10:$D$135,(H110=Kopsavilkums!$C$10:$C$135)*(L$103=Kopsavilkums!$X$10:$X$135)),"")</f>
        <v/>
      </c>
      <c r="J110" s="46"/>
      <c r="K110" s="46"/>
      <c r="L110" s="100"/>
      <c r="M110" s="92"/>
    </row>
    <row r="111" spans="1:13" ht="33" customHeight="1" x14ac:dyDescent="0.15">
      <c r="A111" s="99">
        <f t="shared" si="11"/>
        <v>7</v>
      </c>
      <c r="B111" s="38" t="str">
        <f t="shared" si="10"/>
        <v/>
      </c>
      <c r="C111" s="38" t="str" cm="1">
        <f t="array" ref="C111">IFERROR(_xlfn._xlws.FILTER(Kopsavilkums!$D$10:$D$135,(B111=Kopsavilkums!$C$10:$C$135)*(F$103=Kopsavilkums!$U$10:$U$135)),"")</f>
        <v/>
      </c>
      <c r="D111" s="46"/>
      <c r="E111" s="46"/>
      <c r="F111" s="100"/>
      <c r="G111" s="99">
        <f t="shared" si="12"/>
        <v>7</v>
      </c>
      <c r="H111" s="38" t="str">
        <f t="shared" si="12"/>
        <v/>
      </c>
      <c r="I111" s="38" t="str" cm="1">
        <f t="array" ref="I111">IFERROR(_xlfn._xlws.FILTER(Kopsavilkums!$D$10:$D$135,(H111=Kopsavilkums!$C$10:$C$135)*(L$103=Kopsavilkums!$X$10:$X$135)),"")</f>
        <v/>
      </c>
      <c r="J111" s="46"/>
      <c r="K111" s="46"/>
      <c r="L111" s="100"/>
      <c r="M111" s="92"/>
    </row>
    <row r="112" spans="1:13" ht="33" customHeight="1" x14ac:dyDescent="0.15">
      <c r="A112" s="99">
        <f t="shared" si="11"/>
        <v>8</v>
      </c>
      <c r="B112" s="38" t="str">
        <f t="shared" si="10"/>
        <v/>
      </c>
      <c r="C112" s="38" t="str" cm="1">
        <f t="array" ref="C112">IFERROR(_xlfn._xlws.FILTER(Kopsavilkums!$D$10:$D$135,(B112=Kopsavilkums!$C$10:$C$135)*(F$103=Kopsavilkums!$U$10:$U$135)),"")</f>
        <v/>
      </c>
      <c r="D112" s="46"/>
      <c r="E112" s="46"/>
      <c r="F112" s="100"/>
      <c r="G112" s="99">
        <f t="shared" si="12"/>
        <v>8</v>
      </c>
      <c r="H112" s="38" t="str">
        <f t="shared" si="12"/>
        <v/>
      </c>
      <c r="I112" s="38" t="str" cm="1">
        <f t="array" ref="I112">IFERROR(_xlfn._xlws.FILTER(Kopsavilkums!$D$10:$D$135,(H112=Kopsavilkums!$C$10:$C$135)*(L$103=Kopsavilkums!$X$10:$X$135)),"")</f>
        <v/>
      </c>
      <c r="J112" s="46"/>
      <c r="K112" s="46"/>
      <c r="L112" s="100"/>
      <c r="M112" s="92"/>
    </row>
    <row r="113" spans="1:13" ht="33" customHeight="1" x14ac:dyDescent="0.15">
      <c r="A113" s="99">
        <f t="shared" si="11"/>
        <v>9</v>
      </c>
      <c r="B113" s="38" t="str">
        <f t="shared" si="10"/>
        <v/>
      </c>
      <c r="C113" s="38" t="str" cm="1">
        <f t="array" ref="C113">IFERROR(_xlfn._xlws.FILTER(Kopsavilkums!$D$10:$D$135,(B113=Kopsavilkums!$C$10:$C$135)*(F$103=Kopsavilkums!$U$10:$U$135)),"")</f>
        <v/>
      </c>
      <c r="D113" s="46"/>
      <c r="E113" s="46"/>
      <c r="F113" s="100"/>
      <c r="G113" s="99">
        <f t="shared" si="12"/>
        <v>9</v>
      </c>
      <c r="H113" s="38" t="str">
        <f t="shared" si="12"/>
        <v/>
      </c>
      <c r="I113" s="38" t="str" cm="1">
        <f t="array" ref="I113">IFERROR(_xlfn._xlws.FILTER(Kopsavilkums!$D$10:$D$135,(H113=Kopsavilkums!$C$10:$C$135)*(L$103=Kopsavilkums!$X$10:$X$135)),"")</f>
        <v/>
      </c>
      <c r="J113" s="46"/>
      <c r="K113" s="46"/>
      <c r="L113" s="100"/>
      <c r="M113" s="92"/>
    </row>
    <row r="114" spans="1:13" ht="33" customHeight="1" x14ac:dyDescent="0.15">
      <c r="A114" s="99">
        <f t="shared" si="11"/>
        <v>10</v>
      </c>
      <c r="B114" s="38" t="str">
        <f t="shared" si="10"/>
        <v/>
      </c>
      <c r="C114" s="38" t="str" cm="1">
        <f t="array" ref="C114">IFERROR(_xlfn._xlws.FILTER(Kopsavilkums!$D$10:$D$135,(B114=Kopsavilkums!$C$10:$C$135)*(F$103=Kopsavilkums!$U$10:$U$135)),"")</f>
        <v/>
      </c>
      <c r="D114" s="46"/>
      <c r="E114" s="46"/>
      <c r="F114" s="100"/>
      <c r="G114" s="99">
        <f t="shared" si="12"/>
        <v>10</v>
      </c>
      <c r="H114" s="38" t="str">
        <f t="shared" si="12"/>
        <v/>
      </c>
      <c r="I114" s="38" t="str" cm="1">
        <f t="array" ref="I114">IFERROR(_xlfn._xlws.FILTER(Kopsavilkums!$D$10:$D$135,(H114=Kopsavilkums!$C$10:$C$135)*(L$103=Kopsavilkums!$X$10:$X$135)),"")</f>
        <v/>
      </c>
      <c r="J114" s="46"/>
      <c r="K114" s="46"/>
      <c r="L114" s="100"/>
      <c r="M114" s="92"/>
    </row>
    <row r="115" spans="1:13" ht="33" customHeight="1" x14ac:dyDescent="0.15">
      <c r="A115" s="99">
        <f t="shared" si="11"/>
        <v>11</v>
      </c>
      <c r="B115" s="38" t="str">
        <f t="shared" si="10"/>
        <v/>
      </c>
      <c r="C115" s="38" t="str" cm="1">
        <f t="array" ref="C115">IFERROR(_xlfn._xlws.FILTER(Kopsavilkums!$D$10:$D$135,(B115=Kopsavilkums!$C$10:$C$135)*(F$103=Kopsavilkums!$U$10:$U$135)),"")</f>
        <v/>
      </c>
      <c r="D115" s="46"/>
      <c r="E115" s="46"/>
      <c r="F115" s="100"/>
      <c r="G115" s="99">
        <f t="shared" si="12"/>
        <v>11</v>
      </c>
      <c r="H115" s="38" t="str">
        <f t="shared" si="12"/>
        <v/>
      </c>
      <c r="I115" s="38" t="str" cm="1">
        <f t="array" ref="I115">IFERROR(_xlfn._xlws.FILTER(Kopsavilkums!$D$10:$D$135,(H115=Kopsavilkums!$C$10:$C$135)*(L$103=Kopsavilkums!$X$10:$X$135)),"")</f>
        <v/>
      </c>
      <c r="J115" s="46"/>
      <c r="K115" s="46"/>
      <c r="L115" s="100"/>
      <c r="M115" s="92"/>
    </row>
    <row r="116" spans="1:13" ht="33" customHeight="1" x14ac:dyDescent="0.15">
      <c r="A116" s="99">
        <f>A16</f>
        <v>12</v>
      </c>
      <c r="B116" s="38" t="str">
        <f t="shared" si="10"/>
        <v/>
      </c>
      <c r="C116" s="38" t="str" cm="1">
        <f t="array" ref="C116">IFERROR(_xlfn._xlws.FILTER(Kopsavilkums!$D$10:$D$135,(B116=Kopsavilkums!$C$10:$C$135)*(F$103=Kopsavilkums!$U$10:$U$135)),"")</f>
        <v/>
      </c>
      <c r="D116" s="46"/>
      <c r="E116" s="46"/>
      <c r="F116" s="100"/>
      <c r="G116" s="99">
        <f t="shared" si="12"/>
        <v>12</v>
      </c>
      <c r="H116" s="38" t="str">
        <f t="shared" si="12"/>
        <v/>
      </c>
      <c r="I116" s="38" t="str" cm="1">
        <f t="array" ref="I116">IFERROR(_xlfn._xlws.FILTER(Kopsavilkums!$D$10:$D$135,(H116=Kopsavilkums!$C$10:$C$135)*(L$103=Kopsavilkums!$X$10:$X$135)),"")</f>
        <v/>
      </c>
      <c r="J116" s="46"/>
      <c r="K116" s="46"/>
      <c r="L116" s="100"/>
      <c r="M116" s="92"/>
    </row>
    <row r="117" spans="1:13" ht="33" customHeight="1" x14ac:dyDescent="0.15">
      <c r="A117" s="99">
        <f t="shared" ref="A117:A123" si="13">A17</f>
        <v>13</v>
      </c>
      <c r="B117" s="38" t="str">
        <f t="shared" si="10"/>
        <v/>
      </c>
      <c r="C117" s="38" t="str" cm="1">
        <f t="array" ref="C117">IFERROR(_xlfn._xlws.FILTER(Kopsavilkums!$D$10:$D$135,(B117=Kopsavilkums!$C$10:$C$135)*(F$103=Kopsavilkums!$U$10:$U$135)),"")</f>
        <v/>
      </c>
      <c r="D117" s="46"/>
      <c r="E117" s="46"/>
      <c r="F117" s="100"/>
      <c r="G117" s="99">
        <f t="shared" si="12"/>
        <v>13</v>
      </c>
      <c r="H117" s="38" t="str">
        <f t="shared" si="12"/>
        <v/>
      </c>
      <c r="I117" s="38" t="str" cm="1">
        <f t="array" ref="I117">IFERROR(_xlfn._xlws.FILTER(Kopsavilkums!$D$10:$D$135,(H117=Kopsavilkums!$C$10:$C$135)*(L$103=Kopsavilkums!$X$10:$X$135)),"")</f>
        <v/>
      </c>
      <c r="J117" s="46"/>
      <c r="K117" s="46"/>
      <c r="L117" s="100"/>
      <c r="M117" s="92"/>
    </row>
    <row r="118" spans="1:13" ht="33" customHeight="1" x14ac:dyDescent="0.15">
      <c r="A118" s="99">
        <f t="shared" si="13"/>
        <v>14</v>
      </c>
      <c r="B118" s="38" t="str">
        <f t="shared" si="10"/>
        <v/>
      </c>
      <c r="C118" s="38" t="str" cm="1">
        <f t="array" ref="C118">IFERROR(_xlfn._xlws.FILTER(Kopsavilkums!$D$10:$D$135,(B118=Kopsavilkums!$C$10:$C$135)*(F$103=Kopsavilkums!$U$10:$U$135)),"")</f>
        <v/>
      </c>
      <c r="D118" s="46"/>
      <c r="E118" s="46"/>
      <c r="F118" s="100"/>
      <c r="G118" s="99">
        <f>A118</f>
        <v>14</v>
      </c>
      <c r="H118" s="38" t="str">
        <f t="shared" si="12"/>
        <v/>
      </c>
      <c r="I118" s="38" t="str" cm="1">
        <f t="array" ref="I118">IFERROR(_xlfn._xlws.FILTER(Kopsavilkums!$D$10:$D$135,(H118=Kopsavilkums!$C$10:$C$135)*(L$103=Kopsavilkums!$X$10:$X$135)),"")</f>
        <v/>
      </c>
      <c r="J118" s="46"/>
      <c r="K118" s="46"/>
      <c r="L118" s="100"/>
      <c r="M118" s="92"/>
    </row>
    <row r="119" spans="1:13" ht="33" customHeight="1" x14ac:dyDescent="0.15">
      <c r="A119" s="99">
        <f t="shared" si="13"/>
        <v>15</v>
      </c>
      <c r="B119" s="38" t="str">
        <f t="shared" si="10"/>
        <v/>
      </c>
      <c r="C119" s="38" t="str" cm="1">
        <f t="array" ref="C119">IFERROR(_xlfn._xlws.FILTER(Kopsavilkums!$D$10:$D$135,(B119=Kopsavilkums!$C$10:$C$135)*(F$103=Kopsavilkums!$U$10:$U$135)),"")</f>
        <v/>
      </c>
      <c r="D119" s="46"/>
      <c r="E119" s="46"/>
      <c r="F119" s="100"/>
      <c r="G119" s="99">
        <f t="shared" ref="G119:H123" si="14">A119</f>
        <v>15</v>
      </c>
      <c r="H119" s="38" t="str">
        <f t="shared" si="12"/>
        <v/>
      </c>
      <c r="I119" s="38" t="str" cm="1">
        <f t="array" ref="I119">IFERROR(_xlfn._xlws.FILTER(Kopsavilkums!$D$10:$D$135,(H119=Kopsavilkums!$C$10:$C$135)*(L$103=Kopsavilkums!$X$10:$X$135)),"")</f>
        <v/>
      </c>
      <c r="J119" s="46"/>
      <c r="K119" s="46"/>
      <c r="L119" s="100"/>
      <c r="M119" s="92"/>
    </row>
    <row r="120" spans="1:13" ht="33" customHeight="1" x14ac:dyDescent="0.15">
      <c r="A120" s="101">
        <f t="shared" si="13"/>
        <v>16</v>
      </c>
      <c r="B120" s="38" t="str">
        <f t="shared" si="10"/>
        <v/>
      </c>
      <c r="C120" s="38" t="str" cm="1">
        <f t="array" ref="C120">IFERROR(_xlfn._xlws.FILTER(Kopsavilkums!$D$10:$D$135,(B120=Kopsavilkums!$C$10:$C$135)*(F$103=Kopsavilkums!$U$10:$U$135)),"")</f>
        <v/>
      </c>
      <c r="D120" s="102"/>
      <c r="E120" s="102"/>
      <c r="F120" s="103"/>
      <c r="G120" s="101">
        <f t="shared" si="14"/>
        <v>16</v>
      </c>
      <c r="H120" s="38" t="str">
        <f t="shared" si="12"/>
        <v/>
      </c>
      <c r="I120" s="38" t="str" cm="1">
        <f t="array" ref="I120">IFERROR(_xlfn._xlws.FILTER(Kopsavilkums!$D$10:$D$135,(H120=Kopsavilkums!$C$10:$C$135)*(L$103=Kopsavilkums!$X$10:$X$135)),"")</f>
        <v/>
      </c>
      <c r="J120" s="102"/>
      <c r="K120" s="102"/>
      <c r="L120" s="103"/>
      <c r="M120" s="92"/>
    </row>
    <row r="121" spans="1:13" ht="33" customHeight="1" x14ac:dyDescent="0.15">
      <c r="A121" s="101">
        <f t="shared" si="13"/>
        <v>17</v>
      </c>
      <c r="B121" s="38" t="str">
        <f t="shared" si="10"/>
        <v/>
      </c>
      <c r="C121" s="38" t="str" cm="1">
        <f t="array" ref="C121">IFERROR(_xlfn._xlws.FILTER(Kopsavilkums!$D$10:$D$135,(B121=Kopsavilkums!$C$10:$C$135)*(F$103=Kopsavilkums!$U$10:$U$135)),"")</f>
        <v/>
      </c>
      <c r="D121" s="102"/>
      <c r="E121" s="102"/>
      <c r="F121" s="103"/>
      <c r="G121" s="101">
        <f t="shared" si="14"/>
        <v>17</v>
      </c>
      <c r="H121" s="38" t="str">
        <f t="shared" si="12"/>
        <v/>
      </c>
      <c r="I121" s="38" t="str" cm="1">
        <f t="array" ref="I121">IFERROR(_xlfn._xlws.FILTER(Kopsavilkums!$D$10:$D$135,(H121=Kopsavilkums!$C$10:$C$135)*(L$103=Kopsavilkums!$X$10:$X$135)),"")</f>
        <v/>
      </c>
      <c r="J121" s="102"/>
      <c r="K121" s="102"/>
      <c r="L121" s="103"/>
      <c r="M121" s="92"/>
    </row>
    <row r="122" spans="1:13" ht="33" customHeight="1" x14ac:dyDescent="0.15">
      <c r="A122" s="101">
        <f t="shared" si="13"/>
        <v>18</v>
      </c>
      <c r="B122" s="38" t="str">
        <f t="shared" si="10"/>
        <v/>
      </c>
      <c r="C122" s="38" t="str" cm="1">
        <f t="array" ref="C122">IFERROR(_xlfn._xlws.FILTER(Kopsavilkums!$D$10:$D$135,(B122=Kopsavilkums!$C$10:$C$135)*(F$103=Kopsavilkums!$U$10:$U$135)),"")</f>
        <v/>
      </c>
      <c r="D122" s="102"/>
      <c r="E122" s="102"/>
      <c r="F122" s="103"/>
      <c r="G122" s="101">
        <f t="shared" si="14"/>
        <v>18</v>
      </c>
      <c r="H122" s="38" t="str">
        <f t="shared" si="14"/>
        <v/>
      </c>
      <c r="I122" s="38" t="str" cm="1">
        <f t="array" ref="I122">IFERROR(_xlfn._xlws.FILTER(Kopsavilkums!$D$10:$D$135,(H122=Kopsavilkums!$C$10:$C$135)*(L$103=Kopsavilkums!$X$10:$X$135)),"")</f>
        <v/>
      </c>
      <c r="J122" s="102"/>
      <c r="K122" s="102"/>
      <c r="L122" s="103"/>
      <c r="M122" s="92"/>
    </row>
    <row r="123" spans="1:13" ht="33" customHeight="1" thickBot="1" x14ac:dyDescent="0.2">
      <c r="A123" s="104">
        <f t="shared" si="13"/>
        <v>19</v>
      </c>
      <c r="B123" s="105" t="str">
        <f t="shared" si="10"/>
        <v/>
      </c>
      <c r="C123" s="105" t="str" cm="1">
        <f t="array" ref="C123">IFERROR(_xlfn._xlws.FILTER(Kopsavilkums!$D$10:$D$135,(B123=Kopsavilkums!$C$10:$C$135)*(F$103=Kopsavilkums!$U$10:$U$135)),"")</f>
        <v/>
      </c>
      <c r="D123" s="106"/>
      <c r="E123" s="106"/>
      <c r="F123" s="107"/>
      <c r="G123" s="104">
        <f t="shared" si="14"/>
        <v>19</v>
      </c>
      <c r="H123" s="105" t="str">
        <f t="shared" si="14"/>
        <v/>
      </c>
      <c r="I123" s="105" t="str" cm="1">
        <f t="array" ref="I123">IFERROR(_xlfn._xlws.FILTER(Kopsavilkums!$D$10:$D$135,(H123=Kopsavilkums!$C$10:$C$135)*(L$103=Kopsavilkums!$X$10:$X$135)),"")</f>
        <v/>
      </c>
      <c r="J123" s="106"/>
      <c r="K123" s="106"/>
      <c r="L123" s="107"/>
      <c r="M123" s="92"/>
    </row>
    <row r="124" spans="1:13" ht="6" customHeight="1" x14ac:dyDescent="0.2">
      <c r="A124" s="47"/>
      <c r="B124" s="47"/>
      <c r="C124" s="12"/>
      <c r="D124" s="12"/>
      <c r="E124" s="12"/>
      <c r="F124" s="48"/>
      <c r="G124" s="47"/>
      <c r="H124" s="47"/>
      <c r="I124" s="12"/>
      <c r="J124" s="12"/>
      <c r="K124" s="12"/>
      <c r="L124" s="48"/>
    </row>
    <row r="125" spans="1:13" ht="18.75" customHeight="1" x14ac:dyDescent="0.2">
      <c r="A125" s="118" t="s">
        <v>70</v>
      </c>
      <c r="B125" s="49"/>
      <c r="C125" s="2">
        <f>Kopsavilkums!AR38</f>
        <v>0</v>
      </c>
      <c r="D125" s="12"/>
      <c r="E125" s="12"/>
      <c r="F125" s="48"/>
      <c r="G125" s="118" t="s">
        <v>70</v>
      </c>
      <c r="H125" s="49"/>
      <c r="I125" s="2">
        <f>C125</f>
        <v>0</v>
      </c>
      <c r="J125" s="12"/>
      <c r="K125" s="12"/>
      <c r="L125" s="48"/>
    </row>
    <row r="126" spans="1:13" ht="12.75" customHeight="1" x14ac:dyDescent="0.15">
      <c r="F126" s="48"/>
      <c r="L126" s="48"/>
    </row>
    <row r="127" spans="1:13" ht="12.75" customHeight="1" x14ac:dyDescent="0.15">
      <c r="F127" s="48"/>
      <c r="L127" s="48"/>
    </row>
    <row r="128" spans="1:13" ht="12.75" customHeight="1" x14ac:dyDescent="0.15">
      <c r="F128" s="48"/>
      <c r="L128" s="48"/>
    </row>
    <row r="129" spans="6:12" ht="12.75" customHeight="1" x14ac:dyDescent="0.15">
      <c r="F129" s="48"/>
      <c r="L129" s="48"/>
    </row>
    <row r="130" spans="6:12" ht="12.75" customHeight="1" x14ac:dyDescent="0.15">
      <c r="F130" s="48"/>
      <c r="L130" s="48"/>
    </row>
    <row r="131" spans="6:12" ht="12.75" customHeight="1" x14ac:dyDescent="0.15">
      <c r="F131" s="48"/>
      <c r="L131" s="48"/>
    </row>
    <row r="132" spans="6:12" ht="12.75" customHeight="1" x14ac:dyDescent="0.15">
      <c r="F132" s="48"/>
      <c r="L132" s="48"/>
    </row>
    <row r="133" spans="6:12" ht="12.75" customHeight="1" x14ac:dyDescent="0.15">
      <c r="F133" s="48"/>
      <c r="L133" s="48"/>
    </row>
    <row r="134" spans="6:12" ht="12.75" customHeight="1" x14ac:dyDescent="0.15">
      <c r="F134" s="48"/>
      <c r="L134" s="48"/>
    </row>
    <row r="135" spans="6:12" ht="12.75" customHeight="1" x14ac:dyDescent="0.15">
      <c r="F135" s="48"/>
      <c r="L135" s="48"/>
    </row>
    <row r="136" spans="6:12" ht="12.75" customHeight="1" x14ac:dyDescent="0.15">
      <c r="F136" s="48"/>
      <c r="L136" s="48"/>
    </row>
    <row r="137" spans="6:12" ht="12.75" customHeight="1" x14ac:dyDescent="0.15">
      <c r="F137" s="48"/>
      <c r="L137" s="48"/>
    </row>
    <row r="138" spans="6:12" ht="12.75" customHeight="1" x14ac:dyDescent="0.15">
      <c r="F138" s="48"/>
      <c r="L138" s="48"/>
    </row>
    <row r="139" spans="6:12" ht="12.75" customHeight="1" x14ac:dyDescent="0.15">
      <c r="F139" s="48"/>
      <c r="L139" s="48"/>
    </row>
    <row r="140" spans="6:12" ht="12.75" customHeight="1" x14ac:dyDescent="0.15">
      <c r="F140" s="48"/>
      <c r="L140" s="48"/>
    </row>
    <row r="141" spans="6:12" ht="12.75" customHeight="1" x14ac:dyDescent="0.15">
      <c r="F141" s="48"/>
      <c r="L141" s="48"/>
    </row>
    <row r="142" spans="6:12" ht="12.75" customHeight="1" x14ac:dyDescent="0.15">
      <c r="F142" s="48"/>
      <c r="L142" s="48"/>
    </row>
    <row r="143" spans="6:12" ht="12.75" customHeight="1" x14ac:dyDescent="0.15">
      <c r="F143" s="48"/>
      <c r="L143" s="48"/>
    </row>
    <row r="144" spans="6:12" ht="12.75" customHeight="1" x14ac:dyDescent="0.15">
      <c r="F144" s="48"/>
      <c r="L144" s="48"/>
    </row>
    <row r="145" spans="6:12" ht="12.75" customHeight="1" x14ac:dyDescent="0.15">
      <c r="F145" s="48"/>
      <c r="L145" s="48"/>
    </row>
    <row r="146" spans="6:12" ht="12.75" customHeight="1" x14ac:dyDescent="0.15">
      <c r="F146" s="48"/>
      <c r="L146" s="48"/>
    </row>
    <row r="147" spans="6:12" ht="12.75" customHeight="1" x14ac:dyDescent="0.15">
      <c r="F147" s="48"/>
      <c r="L147" s="48"/>
    </row>
    <row r="148" spans="6:12" ht="12.75" customHeight="1" x14ac:dyDescent="0.15">
      <c r="F148" s="48"/>
      <c r="L148" s="48"/>
    </row>
    <row r="149" spans="6:12" ht="12.75" customHeight="1" x14ac:dyDescent="0.15">
      <c r="F149" s="48"/>
      <c r="L149" s="48"/>
    </row>
    <row r="150" spans="6:12" ht="12.75" customHeight="1" x14ac:dyDescent="0.15">
      <c r="F150" s="48"/>
      <c r="L150" s="48"/>
    </row>
    <row r="151" spans="6:12" ht="12.75" customHeight="1" x14ac:dyDescent="0.15">
      <c r="F151" s="48"/>
      <c r="L151" s="48"/>
    </row>
    <row r="152" spans="6:12" ht="12.75" customHeight="1" x14ac:dyDescent="0.15">
      <c r="F152" s="48"/>
      <c r="L152" s="48"/>
    </row>
    <row r="153" spans="6:12" ht="12.75" customHeight="1" x14ac:dyDescent="0.15">
      <c r="F153" s="48"/>
      <c r="L153" s="48"/>
    </row>
    <row r="154" spans="6:12" ht="12.75" customHeight="1" x14ac:dyDescent="0.15">
      <c r="F154" s="48"/>
      <c r="L154" s="48"/>
    </row>
    <row r="155" spans="6:12" ht="12.75" customHeight="1" x14ac:dyDescent="0.15">
      <c r="F155" s="48"/>
      <c r="L155" s="48"/>
    </row>
    <row r="156" spans="6:12" ht="12.75" customHeight="1" x14ac:dyDescent="0.15">
      <c r="F156" s="48"/>
      <c r="L156" s="48"/>
    </row>
    <row r="157" spans="6:12" ht="12.75" customHeight="1" x14ac:dyDescent="0.15">
      <c r="F157" s="48"/>
      <c r="L157" s="48"/>
    </row>
    <row r="158" spans="6:12" ht="12.75" customHeight="1" x14ac:dyDescent="0.15">
      <c r="F158" s="48"/>
      <c r="L158" s="48"/>
    </row>
    <row r="159" spans="6:12" ht="12.75" customHeight="1" x14ac:dyDescent="0.15">
      <c r="F159" s="48"/>
      <c r="L159" s="48"/>
    </row>
    <row r="160" spans="6:12" ht="12.75" customHeight="1" x14ac:dyDescent="0.15">
      <c r="F160" s="48"/>
      <c r="L160" s="48"/>
    </row>
    <row r="161" spans="6:12" ht="12.75" customHeight="1" x14ac:dyDescent="0.15">
      <c r="F161" s="48"/>
      <c r="L161" s="48"/>
    </row>
    <row r="162" spans="6:12" ht="12.75" customHeight="1" x14ac:dyDescent="0.15">
      <c r="F162" s="48"/>
      <c r="L162" s="48"/>
    </row>
    <row r="163" spans="6:12" ht="12.75" customHeight="1" x14ac:dyDescent="0.15">
      <c r="F163" s="48"/>
      <c r="L163" s="48"/>
    </row>
    <row r="164" spans="6:12" ht="12.75" customHeight="1" x14ac:dyDescent="0.15">
      <c r="F164" s="48"/>
      <c r="L164" s="48"/>
    </row>
    <row r="165" spans="6:12" ht="12.75" customHeight="1" x14ac:dyDescent="0.15">
      <c r="F165" s="48"/>
      <c r="L165" s="48"/>
    </row>
    <row r="166" spans="6:12" ht="12.75" customHeight="1" x14ac:dyDescent="0.15">
      <c r="F166" s="48"/>
      <c r="L166" s="48"/>
    </row>
    <row r="167" spans="6:12" ht="12.75" customHeight="1" x14ac:dyDescent="0.15">
      <c r="F167" s="48"/>
      <c r="L167" s="48"/>
    </row>
    <row r="168" spans="6:12" ht="12.75" customHeight="1" x14ac:dyDescent="0.15">
      <c r="F168" s="48"/>
      <c r="L168" s="48"/>
    </row>
    <row r="169" spans="6:12" ht="12.75" customHeight="1" x14ac:dyDescent="0.15">
      <c r="F169" s="48"/>
      <c r="L169" s="48"/>
    </row>
    <row r="170" spans="6:12" ht="12.75" customHeight="1" x14ac:dyDescent="0.15">
      <c r="F170" s="48"/>
      <c r="L170" s="48"/>
    </row>
    <row r="171" spans="6:12" ht="12.75" customHeight="1" x14ac:dyDescent="0.15">
      <c r="F171" s="48"/>
      <c r="L171" s="48"/>
    </row>
    <row r="172" spans="6:12" ht="12.75" customHeight="1" x14ac:dyDescent="0.15">
      <c r="F172" s="48"/>
      <c r="L172" s="48"/>
    </row>
    <row r="173" spans="6:12" ht="12.75" customHeight="1" x14ac:dyDescent="0.15">
      <c r="F173" s="48"/>
      <c r="L173" s="48"/>
    </row>
    <row r="174" spans="6:12" ht="12.75" customHeight="1" x14ac:dyDescent="0.15">
      <c r="F174" s="48"/>
      <c r="L174" s="48"/>
    </row>
    <row r="175" spans="6:12" ht="12.75" customHeight="1" x14ac:dyDescent="0.15">
      <c r="F175" s="48"/>
      <c r="L175" s="48"/>
    </row>
    <row r="176" spans="6:12" ht="12.75" customHeight="1" x14ac:dyDescent="0.15">
      <c r="F176" s="48"/>
      <c r="L176" s="48"/>
    </row>
    <row r="177" spans="6:12" ht="12.75" customHeight="1" x14ac:dyDescent="0.15">
      <c r="F177" s="48"/>
      <c r="L177" s="48"/>
    </row>
    <row r="178" spans="6:12" ht="12.75" customHeight="1" x14ac:dyDescent="0.15">
      <c r="F178" s="48"/>
      <c r="L178" s="48"/>
    </row>
    <row r="179" spans="6:12" ht="12.75" customHeight="1" x14ac:dyDescent="0.15">
      <c r="F179" s="48"/>
      <c r="L179" s="48"/>
    </row>
    <row r="180" spans="6:12" ht="12.75" customHeight="1" x14ac:dyDescent="0.15">
      <c r="F180" s="48"/>
      <c r="L180" s="48"/>
    </row>
    <row r="181" spans="6:12" ht="12.75" customHeight="1" x14ac:dyDescent="0.15">
      <c r="F181" s="48"/>
      <c r="L181" s="48"/>
    </row>
    <row r="182" spans="6:12" ht="12.75" customHeight="1" x14ac:dyDescent="0.15">
      <c r="F182" s="48"/>
      <c r="L182" s="48"/>
    </row>
    <row r="183" spans="6:12" ht="12.75" customHeight="1" x14ac:dyDescent="0.15">
      <c r="F183" s="48"/>
      <c r="L183" s="48"/>
    </row>
    <row r="184" spans="6:12" ht="12.75" customHeight="1" x14ac:dyDescent="0.15">
      <c r="F184" s="48"/>
      <c r="L184" s="48"/>
    </row>
    <row r="185" spans="6:12" ht="12.75" customHeight="1" x14ac:dyDescent="0.15">
      <c r="F185" s="48"/>
      <c r="L185" s="48"/>
    </row>
    <row r="186" spans="6:12" ht="12.75" customHeight="1" x14ac:dyDescent="0.15">
      <c r="F186" s="48"/>
      <c r="L186" s="48"/>
    </row>
    <row r="187" spans="6:12" ht="12.75" customHeight="1" x14ac:dyDescent="0.15">
      <c r="F187" s="48"/>
      <c r="L187" s="48"/>
    </row>
    <row r="188" spans="6:12" ht="12.75" customHeight="1" x14ac:dyDescent="0.15">
      <c r="F188" s="48"/>
      <c r="L188" s="48"/>
    </row>
    <row r="189" spans="6:12" ht="12.75" customHeight="1" x14ac:dyDescent="0.15">
      <c r="F189" s="48"/>
      <c r="L189" s="48"/>
    </row>
    <row r="190" spans="6:12" ht="12.75" customHeight="1" x14ac:dyDescent="0.15">
      <c r="F190" s="48"/>
      <c r="L190" s="48"/>
    </row>
    <row r="191" spans="6:12" ht="12.75" customHeight="1" x14ac:dyDescent="0.15">
      <c r="F191" s="48"/>
      <c r="L191" s="48"/>
    </row>
    <row r="192" spans="6:12" ht="12.75" customHeight="1" x14ac:dyDescent="0.15">
      <c r="F192" s="48"/>
      <c r="L192" s="48"/>
    </row>
    <row r="193" spans="6:12" ht="12.75" customHeight="1" x14ac:dyDescent="0.15">
      <c r="F193" s="48"/>
      <c r="L193" s="48"/>
    </row>
    <row r="194" spans="6:12" ht="12.75" customHeight="1" x14ac:dyDescent="0.15">
      <c r="F194" s="48"/>
      <c r="L194" s="48"/>
    </row>
    <row r="195" spans="6:12" ht="12.75" customHeight="1" x14ac:dyDescent="0.15">
      <c r="F195" s="48"/>
      <c r="L195" s="48"/>
    </row>
    <row r="196" spans="6:12" ht="12.75" customHeight="1" x14ac:dyDescent="0.15">
      <c r="F196" s="48"/>
      <c r="L196" s="48"/>
    </row>
    <row r="197" spans="6:12" ht="12.75" customHeight="1" x14ac:dyDescent="0.15">
      <c r="F197" s="48"/>
      <c r="L197" s="48"/>
    </row>
    <row r="198" spans="6:12" ht="12.75" customHeight="1" x14ac:dyDescent="0.15">
      <c r="F198" s="48"/>
      <c r="L198" s="48"/>
    </row>
    <row r="199" spans="6:12" ht="12.75" customHeight="1" x14ac:dyDescent="0.15">
      <c r="F199" s="48"/>
      <c r="L199" s="48"/>
    </row>
    <row r="200" spans="6:12" ht="12.75" customHeight="1" x14ac:dyDescent="0.15">
      <c r="F200" s="48"/>
      <c r="L200" s="48"/>
    </row>
    <row r="201" spans="6:12" ht="12.75" customHeight="1" x14ac:dyDescent="0.15">
      <c r="F201" s="48"/>
      <c r="L201" s="48"/>
    </row>
    <row r="202" spans="6:12" ht="12.75" customHeight="1" x14ac:dyDescent="0.15">
      <c r="F202" s="48"/>
      <c r="L202" s="48"/>
    </row>
    <row r="203" spans="6:12" ht="12.75" customHeight="1" x14ac:dyDescent="0.15">
      <c r="F203" s="48"/>
      <c r="L203" s="48"/>
    </row>
    <row r="204" spans="6:12" ht="12.75" customHeight="1" x14ac:dyDescent="0.15">
      <c r="F204" s="48"/>
      <c r="L204" s="48"/>
    </row>
    <row r="205" spans="6:12" ht="12.75" customHeight="1" x14ac:dyDescent="0.15">
      <c r="F205" s="48"/>
      <c r="L205" s="48"/>
    </row>
    <row r="206" spans="6:12" ht="12.75" customHeight="1" x14ac:dyDescent="0.15">
      <c r="F206" s="48"/>
      <c r="L206" s="48"/>
    </row>
    <row r="207" spans="6:12" ht="12.75" customHeight="1" x14ac:dyDescent="0.15">
      <c r="F207" s="48"/>
      <c r="L207" s="48"/>
    </row>
    <row r="208" spans="6:12" ht="12.75" customHeight="1" x14ac:dyDescent="0.15">
      <c r="F208" s="48"/>
      <c r="L208" s="48"/>
    </row>
    <row r="209" spans="6:12" ht="12.75" customHeight="1" x14ac:dyDescent="0.15">
      <c r="F209" s="48"/>
      <c r="L209" s="48"/>
    </row>
    <row r="210" spans="6:12" ht="12.75" customHeight="1" x14ac:dyDescent="0.15">
      <c r="F210" s="48"/>
      <c r="L210" s="48"/>
    </row>
    <row r="211" spans="6:12" ht="12.75" customHeight="1" x14ac:dyDescent="0.15">
      <c r="F211" s="48"/>
      <c r="L211" s="48"/>
    </row>
    <row r="212" spans="6:12" ht="12.75" customHeight="1" x14ac:dyDescent="0.15">
      <c r="F212" s="48"/>
      <c r="L212" s="48"/>
    </row>
    <row r="213" spans="6:12" ht="12.75" customHeight="1" x14ac:dyDescent="0.15">
      <c r="F213" s="48"/>
      <c r="L213" s="48"/>
    </row>
    <row r="214" spans="6:12" ht="12.75" customHeight="1" x14ac:dyDescent="0.15">
      <c r="F214" s="48"/>
      <c r="L214" s="48"/>
    </row>
    <row r="215" spans="6:12" ht="12.75" customHeight="1" x14ac:dyDescent="0.15">
      <c r="F215" s="48"/>
      <c r="L215" s="48"/>
    </row>
    <row r="216" spans="6:12" ht="12.75" customHeight="1" x14ac:dyDescent="0.15">
      <c r="F216" s="48"/>
      <c r="L216" s="48"/>
    </row>
    <row r="217" spans="6:12" ht="12.75" customHeight="1" x14ac:dyDescent="0.15">
      <c r="F217" s="48"/>
      <c r="L217" s="48"/>
    </row>
    <row r="218" spans="6:12" ht="12.75" customHeight="1" x14ac:dyDescent="0.15">
      <c r="F218" s="48"/>
      <c r="L218" s="48"/>
    </row>
    <row r="219" spans="6:12" ht="12.75" customHeight="1" x14ac:dyDescent="0.15">
      <c r="F219" s="48"/>
      <c r="L219" s="48"/>
    </row>
    <row r="220" spans="6:12" ht="12.75" customHeight="1" x14ac:dyDescent="0.15">
      <c r="F220" s="48"/>
      <c r="L220" s="48"/>
    </row>
    <row r="221" spans="6:12" ht="12.75" customHeight="1" x14ac:dyDescent="0.15">
      <c r="F221" s="48"/>
      <c r="L221" s="48"/>
    </row>
    <row r="222" spans="6:12" ht="12.75" customHeight="1" x14ac:dyDescent="0.15">
      <c r="F222" s="48"/>
      <c r="L222" s="48"/>
    </row>
    <row r="223" spans="6:12" ht="12.75" customHeight="1" x14ac:dyDescent="0.15">
      <c r="F223" s="48"/>
      <c r="L223" s="48"/>
    </row>
    <row r="224" spans="6:12" ht="12.75" customHeight="1" x14ac:dyDescent="0.15">
      <c r="F224" s="48"/>
      <c r="L224" s="48"/>
    </row>
    <row r="225" spans="6:12" ht="12.75" customHeight="1" x14ac:dyDescent="0.15">
      <c r="F225" s="48"/>
      <c r="L225" s="48"/>
    </row>
    <row r="226" spans="6:12" ht="12.75" customHeight="1" x14ac:dyDescent="0.15">
      <c r="F226" s="48"/>
      <c r="L226" s="48"/>
    </row>
    <row r="227" spans="6:12" ht="12.75" customHeight="1" x14ac:dyDescent="0.15">
      <c r="F227" s="48"/>
      <c r="L227" s="48"/>
    </row>
    <row r="228" spans="6:12" ht="12.75" customHeight="1" x14ac:dyDescent="0.15">
      <c r="F228" s="48"/>
      <c r="L228" s="48"/>
    </row>
    <row r="229" spans="6:12" ht="12.75" customHeight="1" x14ac:dyDescent="0.15">
      <c r="F229" s="48"/>
      <c r="L229" s="48"/>
    </row>
    <row r="230" spans="6:12" ht="12.75" customHeight="1" x14ac:dyDescent="0.15">
      <c r="F230" s="48"/>
      <c r="L230" s="48"/>
    </row>
    <row r="231" spans="6:12" ht="12.75" customHeight="1" x14ac:dyDescent="0.15">
      <c r="F231" s="48"/>
      <c r="L231" s="48"/>
    </row>
    <row r="232" spans="6:12" ht="12.75" customHeight="1" x14ac:dyDescent="0.15">
      <c r="F232" s="48"/>
      <c r="L232" s="48"/>
    </row>
    <row r="233" spans="6:12" ht="12.75" customHeight="1" x14ac:dyDescent="0.15">
      <c r="F233" s="48"/>
      <c r="L233" s="48"/>
    </row>
    <row r="234" spans="6:12" ht="12.75" customHeight="1" x14ac:dyDescent="0.15">
      <c r="F234" s="48"/>
      <c r="L234" s="48"/>
    </row>
    <row r="235" spans="6:12" ht="12.75" customHeight="1" x14ac:dyDescent="0.15">
      <c r="F235" s="48"/>
      <c r="L235" s="48"/>
    </row>
    <row r="236" spans="6:12" ht="12.75" customHeight="1" x14ac:dyDescent="0.15">
      <c r="F236" s="48"/>
      <c r="L236" s="48"/>
    </row>
    <row r="237" spans="6:12" ht="12.75" customHeight="1" x14ac:dyDescent="0.15">
      <c r="F237" s="48"/>
      <c r="L237" s="48"/>
    </row>
    <row r="238" spans="6:12" ht="12.75" customHeight="1" x14ac:dyDescent="0.15">
      <c r="F238" s="48"/>
      <c r="L238" s="48"/>
    </row>
    <row r="239" spans="6:12" ht="12.75" customHeight="1" x14ac:dyDescent="0.15">
      <c r="F239" s="48"/>
      <c r="L239" s="48"/>
    </row>
    <row r="240" spans="6:12" ht="12.75" customHeight="1" x14ac:dyDescent="0.15">
      <c r="F240" s="48"/>
      <c r="L240" s="48"/>
    </row>
    <row r="241" spans="6:12" ht="12.75" customHeight="1" x14ac:dyDescent="0.15">
      <c r="F241" s="48"/>
      <c r="L241" s="48"/>
    </row>
    <row r="242" spans="6:12" ht="12.75" customHeight="1" x14ac:dyDescent="0.15">
      <c r="F242" s="48"/>
      <c r="L242" s="48"/>
    </row>
    <row r="243" spans="6:12" ht="12.75" customHeight="1" x14ac:dyDescent="0.15">
      <c r="F243" s="48"/>
      <c r="L243" s="48"/>
    </row>
    <row r="244" spans="6:12" ht="12.75" customHeight="1" x14ac:dyDescent="0.15">
      <c r="F244" s="48"/>
      <c r="L244" s="48"/>
    </row>
    <row r="245" spans="6:12" ht="12.75" customHeight="1" x14ac:dyDescent="0.15">
      <c r="F245" s="48"/>
      <c r="L245" s="48"/>
    </row>
    <row r="246" spans="6:12" ht="12.75" customHeight="1" x14ac:dyDescent="0.15">
      <c r="F246" s="48"/>
      <c r="L246" s="48"/>
    </row>
    <row r="247" spans="6:12" ht="12.75" customHeight="1" x14ac:dyDescent="0.15">
      <c r="F247" s="48"/>
      <c r="L247" s="48"/>
    </row>
    <row r="248" spans="6:12" ht="12.75" customHeight="1" x14ac:dyDescent="0.15">
      <c r="F248" s="48"/>
      <c r="L248" s="48"/>
    </row>
    <row r="249" spans="6:12" ht="12.75" customHeight="1" x14ac:dyDescent="0.15">
      <c r="F249" s="48"/>
      <c r="L249" s="48"/>
    </row>
    <row r="250" spans="6:12" ht="12.75" customHeight="1" x14ac:dyDescent="0.15">
      <c r="F250" s="48"/>
      <c r="L250" s="48"/>
    </row>
    <row r="251" spans="6:12" ht="12.75" customHeight="1" x14ac:dyDescent="0.15">
      <c r="F251" s="48"/>
      <c r="L251" s="48"/>
    </row>
    <row r="252" spans="6:12" ht="12.75" customHeight="1" x14ac:dyDescent="0.15">
      <c r="F252" s="48"/>
      <c r="L252" s="48"/>
    </row>
    <row r="253" spans="6:12" ht="12.75" customHeight="1" x14ac:dyDescent="0.15">
      <c r="F253" s="48"/>
      <c r="L253" s="48"/>
    </row>
    <row r="254" spans="6:12" ht="12.75" customHeight="1" x14ac:dyDescent="0.15">
      <c r="F254" s="48"/>
      <c r="L254" s="48"/>
    </row>
    <row r="255" spans="6:12" ht="12.75" customHeight="1" x14ac:dyDescent="0.15">
      <c r="F255" s="48"/>
      <c r="L255" s="48"/>
    </row>
    <row r="256" spans="6:12" ht="12.75" customHeight="1" x14ac:dyDescent="0.15">
      <c r="F256" s="48"/>
      <c r="L256" s="48"/>
    </row>
    <row r="257" spans="6:12" ht="12.75" customHeight="1" x14ac:dyDescent="0.15">
      <c r="F257" s="48"/>
      <c r="L257" s="48"/>
    </row>
    <row r="258" spans="6:12" ht="12.75" customHeight="1" x14ac:dyDescent="0.15">
      <c r="F258" s="48"/>
      <c r="L258" s="48"/>
    </row>
    <row r="259" spans="6:12" ht="12.75" customHeight="1" x14ac:dyDescent="0.15">
      <c r="F259" s="48"/>
      <c r="L259" s="48"/>
    </row>
    <row r="260" spans="6:12" ht="12.75" customHeight="1" x14ac:dyDescent="0.15">
      <c r="F260" s="48"/>
      <c r="L260" s="48"/>
    </row>
    <row r="261" spans="6:12" ht="12.75" customHeight="1" x14ac:dyDescent="0.15">
      <c r="F261" s="48"/>
      <c r="L261" s="48"/>
    </row>
    <row r="262" spans="6:12" ht="12.75" customHeight="1" x14ac:dyDescent="0.15">
      <c r="F262" s="48"/>
      <c r="L262" s="48"/>
    </row>
    <row r="263" spans="6:12" ht="12.75" customHeight="1" x14ac:dyDescent="0.15">
      <c r="F263" s="48"/>
      <c r="L263" s="48"/>
    </row>
    <row r="264" spans="6:12" ht="12.75" customHeight="1" x14ac:dyDescent="0.15">
      <c r="F264" s="48"/>
      <c r="L264" s="48"/>
    </row>
    <row r="265" spans="6:12" ht="12.75" customHeight="1" x14ac:dyDescent="0.15">
      <c r="F265" s="48"/>
      <c r="L265" s="48"/>
    </row>
    <row r="266" spans="6:12" ht="12.75" customHeight="1" x14ac:dyDescent="0.15">
      <c r="F266" s="48"/>
      <c r="L266" s="48"/>
    </row>
    <row r="267" spans="6:12" ht="12.75" customHeight="1" x14ac:dyDescent="0.15">
      <c r="F267" s="48"/>
      <c r="L267" s="48"/>
    </row>
    <row r="268" spans="6:12" ht="12.75" customHeight="1" x14ac:dyDescent="0.15">
      <c r="F268" s="48"/>
      <c r="L268" s="48"/>
    </row>
    <row r="269" spans="6:12" ht="12.75" customHeight="1" x14ac:dyDescent="0.15">
      <c r="F269" s="48"/>
      <c r="L269" s="48"/>
    </row>
    <row r="270" spans="6:12" ht="12.75" customHeight="1" x14ac:dyDescent="0.15">
      <c r="F270" s="48"/>
      <c r="L270" s="48"/>
    </row>
    <row r="271" spans="6:12" ht="12.75" customHeight="1" x14ac:dyDescent="0.15">
      <c r="F271" s="48"/>
      <c r="L271" s="48"/>
    </row>
    <row r="272" spans="6:12" ht="12.75" customHeight="1" x14ac:dyDescent="0.15">
      <c r="F272" s="48"/>
      <c r="L272" s="48"/>
    </row>
    <row r="273" spans="6:12" ht="12.75" customHeight="1" x14ac:dyDescent="0.15">
      <c r="F273" s="48"/>
      <c r="L273" s="48"/>
    </row>
    <row r="274" spans="6:12" ht="12.75" customHeight="1" x14ac:dyDescent="0.15">
      <c r="F274" s="48"/>
      <c r="L274" s="48"/>
    </row>
    <row r="275" spans="6:12" ht="12.75" customHeight="1" x14ac:dyDescent="0.15">
      <c r="F275" s="48"/>
      <c r="L275" s="48"/>
    </row>
    <row r="276" spans="6:12" ht="12.75" customHeight="1" x14ac:dyDescent="0.15">
      <c r="F276" s="48"/>
      <c r="L276" s="48"/>
    </row>
    <row r="277" spans="6:12" ht="12.75" customHeight="1" x14ac:dyDescent="0.15">
      <c r="F277" s="48"/>
      <c r="L277" s="48"/>
    </row>
    <row r="278" spans="6:12" ht="12.75" customHeight="1" x14ac:dyDescent="0.15">
      <c r="F278" s="48"/>
      <c r="L278" s="48"/>
    </row>
    <row r="279" spans="6:12" ht="12.75" customHeight="1" x14ac:dyDescent="0.15">
      <c r="F279" s="48"/>
      <c r="L279" s="48"/>
    </row>
    <row r="280" spans="6:12" ht="12.75" customHeight="1" x14ac:dyDescent="0.15">
      <c r="F280" s="48"/>
      <c r="L280" s="48"/>
    </row>
    <row r="281" spans="6:12" ht="12.75" customHeight="1" x14ac:dyDescent="0.15">
      <c r="F281" s="48"/>
      <c r="L281" s="48"/>
    </row>
    <row r="282" spans="6:12" ht="12.75" customHeight="1" x14ac:dyDescent="0.15">
      <c r="F282" s="48"/>
      <c r="L282" s="48"/>
    </row>
    <row r="283" spans="6:12" ht="12.75" customHeight="1" x14ac:dyDescent="0.15">
      <c r="F283" s="48"/>
      <c r="L283" s="48"/>
    </row>
    <row r="284" spans="6:12" ht="12.75" customHeight="1" x14ac:dyDescent="0.15">
      <c r="F284" s="48"/>
      <c r="L284" s="48"/>
    </row>
    <row r="285" spans="6:12" ht="12.75" customHeight="1" x14ac:dyDescent="0.15">
      <c r="F285" s="48"/>
      <c r="L285" s="48"/>
    </row>
    <row r="286" spans="6:12" ht="12.75" customHeight="1" x14ac:dyDescent="0.15">
      <c r="F286" s="48"/>
      <c r="L286" s="48"/>
    </row>
    <row r="287" spans="6:12" ht="12.75" customHeight="1" x14ac:dyDescent="0.15">
      <c r="F287" s="48"/>
      <c r="L287" s="48"/>
    </row>
    <row r="288" spans="6:12" ht="12.75" customHeight="1" x14ac:dyDescent="0.15">
      <c r="F288" s="48"/>
      <c r="L288" s="48"/>
    </row>
    <row r="289" spans="6:12" ht="12.75" customHeight="1" x14ac:dyDescent="0.15">
      <c r="F289" s="48"/>
      <c r="L289" s="48"/>
    </row>
    <row r="290" spans="6:12" ht="12.75" customHeight="1" x14ac:dyDescent="0.15">
      <c r="F290" s="48"/>
      <c r="L290" s="48"/>
    </row>
    <row r="291" spans="6:12" ht="12.75" customHeight="1" x14ac:dyDescent="0.15">
      <c r="F291" s="48"/>
      <c r="L291" s="48"/>
    </row>
    <row r="292" spans="6:12" ht="12.75" customHeight="1" x14ac:dyDescent="0.15">
      <c r="F292" s="48"/>
      <c r="L292" s="48"/>
    </row>
    <row r="293" spans="6:12" ht="12.75" customHeight="1" x14ac:dyDescent="0.15">
      <c r="F293" s="48"/>
      <c r="L293" s="48"/>
    </row>
    <row r="294" spans="6:12" ht="12.75" customHeight="1" x14ac:dyDescent="0.15">
      <c r="F294" s="48"/>
      <c r="L294" s="48"/>
    </row>
    <row r="295" spans="6:12" ht="12.75" customHeight="1" x14ac:dyDescent="0.15">
      <c r="F295" s="48"/>
      <c r="L295" s="48"/>
    </row>
    <row r="296" spans="6:12" ht="12.75" customHeight="1" x14ac:dyDescent="0.15">
      <c r="F296" s="48"/>
      <c r="L296" s="48"/>
    </row>
    <row r="297" spans="6:12" ht="12.75" customHeight="1" x14ac:dyDescent="0.15">
      <c r="F297" s="48"/>
      <c r="L297" s="48"/>
    </row>
    <row r="298" spans="6:12" ht="12.75" customHeight="1" x14ac:dyDescent="0.15">
      <c r="F298" s="48"/>
      <c r="L298" s="48"/>
    </row>
    <row r="299" spans="6:12" ht="12.75" customHeight="1" x14ac:dyDescent="0.15">
      <c r="F299" s="48"/>
      <c r="L299" s="48"/>
    </row>
    <row r="300" spans="6:12" ht="12.75" customHeight="1" x14ac:dyDescent="0.15">
      <c r="F300" s="48"/>
      <c r="L300" s="48"/>
    </row>
    <row r="301" spans="6:12" ht="12.75" customHeight="1" x14ac:dyDescent="0.15">
      <c r="F301" s="48"/>
      <c r="L301" s="48"/>
    </row>
    <row r="302" spans="6:12" ht="12.75" customHeight="1" x14ac:dyDescent="0.15">
      <c r="F302" s="48"/>
      <c r="L302" s="48"/>
    </row>
    <row r="303" spans="6:12" ht="12.75" customHeight="1" x14ac:dyDescent="0.15">
      <c r="F303" s="48"/>
      <c r="L303" s="48"/>
    </row>
    <row r="304" spans="6:12" ht="12.75" customHeight="1" x14ac:dyDescent="0.15">
      <c r="F304" s="48"/>
      <c r="L304" s="48"/>
    </row>
    <row r="305" spans="6:12" ht="12.75" customHeight="1" x14ac:dyDescent="0.15">
      <c r="F305" s="48"/>
      <c r="L305" s="48"/>
    </row>
    <row r="306" spans="6:12" ht="12.75" customHeight="1" x14ac:dyDescent="0.15">
      <c r="F306" s="48"/>
      <c r="L306" s="48"/>
    </row>
    <row r="307" spans="6:12" ht="12.75" customHeight="1" x14ac:dyDescent="0.15">
      <c r="F307" s="48"/>
      <c r="L307" s="48"/>
    </row>
    <row r="308" spans="6:12" ht="12.75" customHeight="1" x14ac:dyDescent="0.15">
      <c r="F308" s="48"/>
      <c r="L308" s="48"/>
    </row>
    <row r="309" spans="6:12" ht="12.75" customHeight="1" x14ac:dyDescent="0.15">
      <c r="F309" s="48"/>
      <c r="L309" s="48"/>
    </row>
    <row r="310" spans="6:12" ht="12.75" customHeight="1" x14ac:dyDescent="0.15">
      <c r="F310" s="48"/>
      <c r="L310" s="48"/>
    </row>
    <row r="311" spans="6:12" ht="12.75" customHeight="1" x14ac:dyDescent="0.15">
      <c r="F311" s="48"/>
      <c r="L311" s="48"/>
    </row>
    <row r="312" spans="6:12" ht="12.75" customHeight="1" x14ac:dyDescent="0.15">
      <c r="F312" s="48"/>
      <c r="L312" s="48"/>
    </row>
    <row r="313" spans="6:12" ht="12.75" customHeight="1" x14ac:dyDescent="0.15">
      <c r="F313" s="48"/>
      <c r="L313" s="48"/>
    </row>
    <row r="314" spans="6:12" ht="12.75" customHeight="1" x14ac:dyDescent="0.15">
      <c r="F314" s="48"/>
      <c r="L314" s="48"/>
    </row>
    <row r="315" spans="6:12" ht="12.75" customHeight="1" x14ac:dyDescent="0.15">
      <c r="F315" s="48"/>
      <c r="L315" s="48"/>
    </row>
    <row r="316" spans="6:12" ht="12.75" customHeight="1" x14ac:dyDescent="0.15">
      <c r="F316" s="48"/>
      <c r="L316" s="48"/>
    </row>
    <row r="317" spans="6:12" ht="12.75" customHeight="1" x14ac:dyDescent="0.15">
      <c r="F317" s="48"/>
      <c r="L317" s="48"/>
    </row>
    <row r="318" spans="6:12" ht="12.75" customHeight="1" x14ac:dyDescent="0.15">
      <c r="F318" s="48"/>
      <c r="L318" s="48"/>
    </row>
    <row r="319" spans="6:12" ht="12.75" customHeight="1" x14ac:dyDescent="0.15">
      <c r="F319" s="48"/>
      <c r="L319" s="48"/>
    </row>
    <row r="320" spans="6:12" ht="12.75" customHeight="1" x14ac:dyDescent="0.15">
      <c r="F320" s="48"/>
      <c r="L320" s="48"/>
    </row>
    <row r="321" spans="6:12" ht="12.75" customHeight="1" x14ac:dyDescent="0.15">
      <c r="F321" s="48"/>
      <c r="L321" s="48"/>
    </row>
    <row r="322" spans="6:12" ht="12.75" customHeight="1" x14ac:dyDescent="0.15">
      <c r="F322" s="48"/>
      <c r="L322" s="48"/>
    </row>
    <row r="323" spans="6:12" ht="12.75" customHeight="1" x14ac:dyDescent="0.15">
      <c r="F323" s="48"/>
      <c r="L323" s="48"/>
    </row>
    <row r="324" spans="6:12" ht="12.75" customHeight="1" x14ac:dyDescent="0.15">
      <c r="F324" s="48"/>
      <c r="L324" s="48"/>
    </row>
    <row r="325" spans="6:12" ht="12.75" customHeight="1" x14ac:dyDescent="0.15">
      <c r="F325" s="48"/>
      <c r="L325" s="48"/>
    </row>
    <row r="326" spans="6:12" ht="12.75" customHeight="1" x14ac:dyDescent="0.15">
      <c r="F326" s="48"/>
      <c r="L326" s="48"/>
    </row>
    <row r="327" spans="6:12" ht="12.75" customHeight="1" x14ac:dyDescent="0.15">
      <c r="F327" s="48"/>
      <c r="L327" s="48"/>
    </row>
    <row r="328" spans="6:12" ht="12.75" customHeight="1" x14ac:dyDescent="0.15">
      <c r="F328" s="48"/>
      <c r="L328" s="48"/>
    </row>
    <row r="329" spans="6:12" ht="12.75" customHeight="1" x14ac:dyDescent="0.15">
      <c r="F329" s="48"/>
      <c r="L329" s="48"/>
    </row>
    <row r="330" spans="6:12" ht="12.75" customHeight="1" x14ac:dyDescent="0.15">
      <c r="F330" s="48"/>
      <c r="L330" s="48"/>
    </row>
    <row r="331" spans="6:12" ht="12.75" customHeight="1" x14ac:dyDescent="0.15">
      <c r="F331" s="48"/>
      <c r="L331" s="48"/>
    </row>
    <row r="332" spans="6:12" ht="12.75" customHeight="1" x14ac:dyDescent="0.15">
      <c r="F332" s="48"/>
      <c r="L332" s="48"/>
    </row>
    <row r="333" spans="6:12" ht="12.75" customHeight="1" x14ac:dyDescent="0.15">
      <c r="F333" s="48"/>
      <c r="L333" s="48"/>
    </row>
    <row r="334" spans="6:12" ht="12.75" customHeight="1" x14ac:dyDescent="0.15">
      <c r="F334" s="48"/>
      <c r="L334" s="48"/>
    </row>
    <row r="335" spans="6:12" ht="12.75" customHeight="1" x14ac:dyDescent="0.15">
      <c r="F335" s="48"/>
      <c r="L335" s="48"/>
    </row>
    <row r="336" spans="6:12" ht="12.75" customHeight="1" x14ac:dyDescent="0.15">
      <c r="F336" s="48"/>
      <c r="L336" s="48"/>
    </row>
    <row r="337" spans="6:12" ht="12.75" customHeight="1" x14ac:dyDescent="0.15">
      <c r="F337" s="48"/>
      <c r="L337" s="48"/>
    </row>
    <row r="338" spans="6:12" ht="12.75" customHeight="1" x14ac:dyDescent="0.15">
      <c r="F338" s="48"/>
      <c r="L338" s="48"/>
    </row>
    <row r="339" spans="6:12" ht="12.75" customHeight="1" x14ac:dyDescent="0.15">
      <c r="F339" s="48"/>
      <c r="L339" s="48"/>
    </row>
    <row r="340" spans="6:12" ht="12.75" customHeight="1" x14ac:dyDescent="0.15">
      <c r="F340" s="48"/>
      <c r="L340" s="48"/>
    </row>
    <row r="341" spans="6:12" ht="12.75" customHeight="1" x14ac:dyDescent="0.15">
      <c r="F341" s="48"/>
      <c r="L341" s="48"/>
    </row>
    <row r="342" spans="6:12" ht="12.75" customHeight="1" x14ac:dyDescent="0.15">
      <c r="F342" s="48"/>
      <c r="L342" s="48"/>
    </row>
    <row r="343" spans="6:12" ht="12.75" customHeight="1" x14ac:dyDescent="0.15">
      <c r="F343" s="48"/>
      <c r="L343" s="48"/>
    </row>
    <row r="344" spans="6:12" ht="12.75" customHeight="1" x14ac:dyDescent="0.15">
      <c r="F344" s="48"/>
      <c r="L344" s="48"/>
    </row>
    <row r="345" spans="6:12" ht="12.75" customHeight="1" x14ac:dyDescent="0.15">
      <c r="F345" s="48"/>
      <c r="L345" s="48"/>
    </row>
    <row r="346" spans="6:12" ht="12.75" customHeight="1" x14ac:dyDescent="0.15">
      <c r="F346" s="48"/>
      <c r="L346" s="48"/>
    </row>
    <row r="347" spans="6:12" ht="12.75" customHeight="1" x14ac:dyDescent="0.15">
      <c r="F347" s="48"/>
      <c r="L347" s="48"/>
    </row>
    <row r="348" spans="6:12" ht="12.75" customHeight="1" x14ac:dyDescent="0.15">
      <c r="F348" s="48"/>
      <c r="L348" s="48"/>
    </row>
    <row r="349" spans="6:12" ht="12.75" customHeight="1" x14ac:dyDescent="0.15">
      <c r="F349" s="48"/>
      <c r="L349" s="48"/>
    </row>
    <row r="350" spans="6:12" ht="12.75" customHeight="1" x14ac:dyDescent="0.15">
      <c r="F350" s="48"/>
      <c r="L350" s="48"/>
    </row>
    <row r="351" spans="6:12" ht="12.75" customHeight="1" x14ac:dyDescent="0.15">
      <c r="F351" s="48"/>
      <c r="L351" s="48"/>
    </row>
    <row r="352" spans="6:12" ht="12.75" customHeight="1" x14ac:dyDescent="0.15">
      <c r="F352" s="48"/>
      <c r="L352" s="48"/>
    </row>
    <row r="353" spans="6:12" ht="12.75" customHeight="1" x14ac:dyDescent="0.15">
      <c r="F353" s="48"/>
      <c r="L353" s="48"/>
    </row>
    <row r="354" spans="6:12" ht="12.75" customHeight="1" x14ac:dyDescent="0.15">
      <c r="F354" s="48"/>
      <c r="L354" s="48"/>
    </row>
    <row r="355" spans="6:12" ht="12.75" customHeight="1" x14ac:dyDescent="0.15">
      <c r="F355" s="48"/>
      <c r="L355" s="48"/>
    </row>
    <row r="356" spans="6:12" ht="12.75" customHeight="1" x14ac:dyDescent="0.15">
      <c r="F356" s="48"/>
      <c r="L356" s="48"/>
    </row>
    <row r="357" spans="6:12" ht="12.75" customHeight="1" x14ac:dyDescent="0.15">
      <c r="F357" s="48"/>
      <c r="L357" s="48"/>
    </row>
    <row r="358" spans="6:12" ht="12.75" customHeight="1" x14ac:dyDescent="0.15">
      <c r="F358" s="48"/>
      <c r="L358" s="48"/>
    </row>
    <row r="359" spans="6:12" ht="12.75" customHeight="1" x14ac:dyDescent="0.15">
      <c r="F359" s="48"/>
      <c r="L359" s="48"/>
    </row>
    <row r="360" spans="6:12" ht="12.75" customHeight="1" x14ac:dyDescent="0.15">
      <c r="F360" s="48"/>
      <c r="L360" s="48"/>
    </row>
    <row r="361" spans="6:12" ht="12.75" customHeight="1" x14ac:dyDescent="0.15">
      <c r="F361" s="48"/>
      <c r="L361" s="48"/>
    </row>
    <row r="362" spans="6:12" ht="12.75" customHeight="1" x14ac:dyDescent="0.15">
      <c r="F362" s="48"/>
      <c r="L362" s="48"/>
    </row>
    <row r="363" spans="6:12" ht="12.75" customHeight="1" x14ac:dyDescent="0.15">
      <c r="F363" s="48"/>
      <c r="L363" s="48"/>
    </row>
    <row r="364" spans="6:12" ht="12.75" customHeight="1" x14ac:dyDescent="0.15">
      <c r="F364" s="48"/>
      <c r="L364" s="48"/>
    </row>
    <row r="365" spans="6:12" ht="12.75" customHeight="1" x14ac:dyDescent="0.15">
      <c r="F365" s="48"/>
      <c r="L365" s="48"/>
    </row>
    <row r="366" spans="6:12" ht="12.75" customHeight="1" x14ac:dyDescent="0.15">
      <c r="F366" s="48"/>
      <c r="L366" s="48"/>
    </row>
    <row r="367" spans="6:12" ht="12.75" customHeight="1" x14ac:dyDescent="0.15">
      <c r="F367" s="48"/>
      <c r="L367" s="48"/>
    </row>
    <row r="368" spans="6:12" ht="12.75" customHeight="1" x14ac:dyDescent="0.15">
      <c r="F368" s="48"/>
      <c r="L368" s="48"/>
    </row>
    <row r="369" spans="6:12" ht="12.75" customHeight="1" x14ac:dyDescent="0.15">
      <c r="F369" s="48"/>
      <c r="L369" s="48"/>
    </row>
    <row r="370" spans="6:12" ht="12.75" customHeight="1" x14ac:dyDescent="0.15">
      <c r="F370" s="48"/>
      <c r="L370" s="48"/>
    </row>
    <row r="371" spans="6:12" ht="12.75" customHeight="1" x14ac:dyDescent="0.15">
      <c r="F371" s="48"/>
      <c r="L371" s="48"/>
    </row>
    <row r="372" spans="6:12" ht="12.75" customHeight="1" x14ac:dyDescent="0.15">
      <c r="F372" s="48"/>
      <c r="L372" s="48"/>
    </row>
    <row r="373" spans="6:12" ht="12.75" customHeight="1" x14ac:dyDescent="0.15">
      <c r="F373" s="48"/>
      <c r="L373" s="48"/>
    </row>
    <row r="374" spans="6:12" ht="12.75" customHeight="1" x14ac:dyDescent="0.15">
      <c r="F374" s="48"/>
      <c r="L374" s="48"/>
    </row>
    <row r="375" spans="6:12" ht="12.75" customHeight="1" x14ac:dyDescent="0.15">
      <c r="F375" s="48"/>
      <c r="L375" s="48"/>
    </row>
    <row r="376" spans="6:12" ht="12.75" customHeight="1" x14ac:dyDescent="0.15">
      <c r="F376" s="48"/>
      <c r="L376" s="48"/>
    </row>
    <row r="377" spans="6:12" ht="12.75" customHeight="1" x14ac:dyDescent="0.15">
      <c r="F377" s="48"/>
      <c r="L377" s="48"/>
    </row>
    <row r="378" spans="6:12" ht="12.75" customHeight="1" x14ac:dyDescent="0.15">
      <c r="F378" s="48"/>
      <c r="L378" s="48"/>
    </row>
    <row r="379" spans="6:12" ht="12.75" customHeight="1" x14ac:dyDescent="0.15">
      <c r="F379" s="48"/>
      <c r="L379" s="48"/>
    </row>
    <row r="380" spans="6:12" ht="12.75" customHeight="1" x14ac:dyDescent="0.15">
      <c r="F380" s="48"/>
      <c r="L380" s="48"/>
    </row>
    <row r="381" spans="6:12" ht="12.75" customHeight="1" x14ac:dyDescent="0.15">
      <c r="F381" s="48"/>
      <c r="L381" s="48"/>
    </row>
    <row r="382" spans="6:12" ht="12.75" customHeight="1" x14ac:dyDescent="0.15">
      <c r="F382" s="48"/>
      <c r="L382" s="48"/>
    </row>
    <row r="383" spans="6:12" ht="12.75" customHeight="1" x14ac:dyDescent="0.15">
      <c r="F383" s="48"/>
      <c r="L383" s="48"/>
    </row>
    <row r="384" spans="6:12" ht="12.75" customHeight="1" x14ac:dyDescent="0.15">
      <c r="F384" s="48"/>
      <c r="L384" s="48"/>
    </row>
    <row r="385" spans="6:12" ht="12.75" customHeight="1" x14ac:dyDescent="0.15">
      <c r="F385" s="48"/>
      <c r="L385" s="48"/>
    </row>
    <row r="386" spans="6:12" ht="12.75" customHeight="1" x14ac:dyDescent="0.15">
      <c r="F386" s="48"/>
      <c r="L386" s="48"/>
    </row>
    <row r="387" spans="6:12" ht="12.75" customHeight="1" x14ac:dyDescent="0.15">
      <c r="F387" s="48"/>
      <c r="L387" s="48"/>
    </row>
    <row r="388" spans="6:12" ht="12.75" customHeight="1" x14ac:dyDescent="0.15">
      <c r="F388" s="48"/>
      <c r="L388" s="48"/>
    </row>
    <row r="389" spans="6:12" ht="12.75" customHeight="1" x14ac:dyDescent="0.15">
      <c r="F389" s="48"/>
      <c r="L389" s="48"/>
    </row>
    <row r="390" spans="6:12" ht="12.75" customHeight="1" x14ac:dyDescent="0.15">
      <c r="F390" s="48"/>
      <c r="L390" s="48"/>
    </row>
    <row r="391" spans="6:12" ht="12.75" customHeight="1" x14ac:dyDescent="0.15">
      <c r="F391" s="48"/>
      <c r="L391" s="48"/>
    </row>
    <row r="392" spans="6:12" ht="12.75" customHeight="1" x14ac:dyDescent="0.15">
      <c r="F392" s="48"/>
      <c r="L392" s="48"/>
    </row>
    <row r="393" spans="6:12" ht="12.75" customHeight="1" x14ac:dyDescent="0.15">
      <c r="F393" s="48"/>
      <c r="L393" s="48"/>
    </row>
    <row r="394" spans="6:12" ht="12.75" customHeight="1" x14ac:dyDescent="0.15">
      <c r="F394" s="48"/>
      <c r="L394" s="48"/>
    </row>
    <row r="395" spans="6:12" ht="12.75" customHeight="1" x14ac:dyDescent="0.15">
      <c r="F395" s="48"/>
      <c r="L395" s="48"/>
    </row>
    <row r="396" spans="6:12" ht="12.75" customHeight="1" x14ac:dyDescent="0.15">
      <c r="F396" s="48"/>
      <c r="L396" s="48"/>
    </row>
    <row r="397" spans="6:12" ht="12.75" customHeight="1" x14ac:dyDescent="0.15">
      <c r="F397" s="48"/>
      <c r="L397" s="48"/>
    </row>
    <row r="398" spans="6:12" ht="12.75" customHeight="1" x14ac:dyDescent="0.15">
      <c r="F398" s="48"/>
      <c r="L398" s="48"/>
    </row>
    <row r="399" spans="6:12" ht="12.75" customHeight="1" x14ac:dyDescent="0.15">
      <c r="F399" s="48"/>
      <c r="L399" s="48"/>
    </row>
    <row r="400" spans="6:12" ht="12.75" customHeight="1" x14ac:dyDescent="0.15">
      <c r="F400" s="48"/>
      <c r="L400" s="48"/>
    </row>
    <row r="401" spans="6:12" ht="12.75" customHeight="1" x14ac:dyDescent="0.15">
      <c r="F401" s="48"/>
      <c r="L401" s="48"/>
    </row>
    <row r="402" spans="6:12" ht="12.75" customHeight="1" x14ac:dyDescent="0.15">
      <c r="F402" s="48"/>
      <c r="L402" s="48"/>
    </row>
    <row r="403" spans="6:12" ht="12.75" customHeight="1" x14ac:dyDescent="0.15">
      <c r="F403" s="48"/>
      <c r="L403" s="48"/>
    </row>
    <row r="404" spans="6:12" ht="12.75" customHeight="1" x14ac:dyDescent="0.15">
      <c r="F404" s="48"/>
      <c r="L404" s="48"/>
    </row>
    <row r="405" spans="6:12" ht="12.75" customHeight="1" x14ac:dyDescent="0.15">
      <c r="F405" s="48"/>
      <c r="L405" s="48"/>
    </row>
    <row r="406" spans="6:12" ht="12.75" customHeight="1" x14ac:dyDescent="0.15">
      <c r="F406" s="48"/>
      <c r="L406" s="48"/>
    </row>
    <row r="407" spans="6:12" ht="12.75" customHeight="1" x14ac:dyDescent="0.15">
      <c r="F407" s="48"/>
      <c r="L407" s="48"/>
    </row>
    <row r="408" spans="6:12" ht="12.75" customHeight="1" x14ac:dyDescent="0.15">
      <c r="F408" s="48"/>
      <c r="L408" s="48"/>
    </row>
    <row r="409" spans="6:12" ht="12.75" customHeight="1" x14ac:dyDescent="0.15">
      <c r="F409" s="48"/>
      <c r="L409" s="48"/>
    </row>
    <row r="410" spans="6:12" ht="12.75" customHeight="1" x14ac:dyDescent="0.15">
      <c r="F410" s="48"/>
      <c r="L410" s="48"/>
    </row>
    <row r="411" spans="6:12" ht="12.75" customHeight="1" x14ac:dyDescent="0.15">
      <c r="F411" s="48"/>
      <c r="L411" s="48"/>
    </row>
    <row r="412" spans="6:12" ht="12.75" customHeight="1" x14ac:dyDescent="0.15">
      <c r="F412" s="48"/>
      <c r="L412" s="48"/>
    </row>
    <row r="413" spans="6:12" ht="12.75" customHeight="1" x14ac:dyDescent="0.15">
      <c r="F413" s="48"/>
      <c r="L413" s="48"/>
    </row>
    <row r="414" spans="6:12" ht="12.75" customHeight="1" x14ac:dyDescent="0.15">
      <c r="F414" s="48"/>
      <c r="L414" s="48"/>
    </row>
    <row r="415" spans="6:12" ht="12.75" customHeight="1" x14ac:dyDescent="0.15">
      <c r="F415" s="48"/>
      <c r="L415" s="48"/>
    </row>
    <row r="416" spans="6:12" ht="12.75" customHeight="1" x14ac:dyDescent="0.15">
      <c r="F416" s="48"/>
      <c r="L416" s="48"/>
    </row>
    <row r="417" spans="6:12" ht="12.75" customHeight="1" x14ac:dyDescent="0.15">
      <c r="F417" s="48"/>
      <c r="L417" s="48"/>
    </row>
    <row r="418" spans="6:12" ht="12.75" customHeight="1" x14ac:dyDescent="0.15">
      <c r="F418" s="48"/>
      <c r="L418" s="48"/>
    </row>
    <row r="419" spans="6:12" ht="12.75" customHeight="1" x14ac:dyDescent="0.15">
      <c r="F419" s="48"/>
      <c r="L419" s="48"/>
    </row>
    <row r="420" spans="6:12" ht="12.75" customHeight="1" x14ac:dyDescent="0.15">
      <c r="F420" s="48"/>
      <c r="L420" s="48"/>
    </row>
    <row r="421" spans="6:12" ht="12.75" customHeight="1" x14ac:dyDescent="0.15">
      <c r="F421" s="48"/>
      <c r="L421" s="48"/>
    </row>
    <row r="422" spans="6:12" ht="12.75" customHeight="1" x14ac:dyDescent="0.15">
      <c r="F422" s="48"/>
      <c r="L422" s="48"/>
    </row>
    <row r="423" spans="6:12" ht="12.75" customHeight="1" x14ac:dyDescent="0.15">
      <c r="F423" s="48"/>
      <c r="L423" s="48"/>
    </row>
    <row r="424" spans="6:12" ht="12.75" customHeight="1" x14ac:dyDescent="0.15">
      <c r="F424" s="48"/>
      <c r="L424" s="48"/>
    </row>
    <row r="425" spans="6:12" ht="12.75" customHeight="1" x14ac:dyDescent="0.15">
      <c r="F425" s="48"/>
      <c r="L425" s="48"/>
    </row>
    <row r="426" spans="6:12" ht="12.75" customHeight="1" x14ac:dyDescent="0.15">
      <c r="F426" s="48"/>
      <c r="L426" s="48"/>
    </row>
    <row r="427" spans="6:12" ht="12.75" customHeight="1" x14ac:dyDescent="0.15">
      <c r="F427" s="48"/>
      <c r="L427" s="48"/>
    </row>
    <row r="428" spans="6:12" ht="12.75" customHeight="1" x14ac:dyDescent="0.15">
      <c r="F428" s="48"/>
      <c r="L428" s="48"/>
    </row>
    <row r="429" spans="6:12" ht="12.75" customHeight="1" x14ac:dyDescent="0.15">
      <c r="F429" s="48"/>
      <c r="L429" s="48"/>
    </row>
    <row r="430" spans="6:12" ht="12.75" customHeight="1" x14ac:dyDescent="0.15">
      <c r="F430" s="48"/>
      <c r="L430" s="48"/>
    </row>
    <row r="431" spans="6:12" ht="12.75" customHeight="1" x14ac:dyDescent="0.15">
      <c r="F431" s="48"/>
      <c r="L431" s="48"/>
    </row>
    <row r="432" spans="6:12" ht="12.75" customHeight="1" x14ac:dyDescent="0.15">
      <c r="F432" s="48"/>
      <c r="L432" s="48"/>
    </row>
    <row r="433" spans="6:12" ht="12.75" customHeight="1" x14ac:dyDescent="0.15">
      <c r="F433" s="48"/>
      <c r="L433" s="48"/>
    </row>
    <row r="434" spans="6:12" ht="12.75" customHeight="1" x14ac:dyDescent="0.15">
      <c r="F434" s="48"/>
      <c r="L434" s="48"/>
    </row>
    <row r="435" spans="6:12" ht="12.75" customHeight="1" x14ac:dyDescent="0.15">
      <c r="F435" s="48"/>
      <c r="L435" s="48"/>
    </row>
    <row r="436" spans="6:12" ht="12.75" customHeight="1" x14ac:dyDescent="0.15">
      <c r="F436" s="48"/>
      <c r="L436" s="48"/>
    </row>
    <row r="437" spans="6:12" ht="12.75" customHeight="1" x14ac:dyDescent="0.15">
      <c r="F437" s="48"/>
      <c r="L437" s="48"/>
    </row>
    <row r="438" spans="6:12" ht="12.75" customHeight="1" x14ac:dyDescent="0.15">
      <c r="F438" s="48"/>
      <c r="L438" s="48"/>
    </row>
    <row r="439" spans="6:12" ht="12.75" customHeight="1" x14ac:dyDescent="0.15">
      <c r="F439" s="48"/>
      <c r="L439" s="48"/>
    </row>
    <row r="440" spans="6:12" ht="12.75" customHeight="1" x14ac:dyDescent="0.15">
      <c r="F440" s="48"/>
      <c r="L440" s="48"/>
    </row>
    <row r="441" spans="6:12" ht="12.75" customHeight="1" x14ac:dyDescent="0.15">
      <c r="F441" s="48"/>
      <c r="L441" s="48"/>
    </row>
    <row r="442" spans="6:12" ht="12.75" customHeight="1" x14ac:dyDescent="0.15">
      <c r="F442" s="48"/>
      <c r="L442" s="48"/>
    </row>
    <row r="443" spans="6:12" ht="12.75" customHeight="1" x14ac:dyDescent="0.15">
      <c r="F443" s="48"/>
      <c r="L443" s="48"/>
    </row>
    <row r="444" spans="6:12" ht="12.75" customHeight="1" x14ac:dyDescent="0.15">
      <c r="F444" s="48"/>
      <c r="L444" s="48"/>
    </row>
    <row r="445" spans="6:12" ht="12.75" customHeight="1" x14ac:dyDescent="0.15">
      <c r="F445" s="48"/>
      <c r="L445" s="48"/>
    </row>
    <row r="446" spans="6:12" ht="12.75" customHeight="1" x14ac:dyDescent="0.15">
      <c r="F446" s="48"/>
      <c r="L446" s="48"/>
    </row>
    <row r="447" spans="6:12" ht="12.75" customHeight="1" x14ac:dyDescent="0.15">
      <c r="F447" s="48"/>
      <c r="L447" s="48"/>
    </row>
    <row r="448" spans="6:12" ht="12.75" customHeight="1" x14ac:dyDescent="0.15">
      <c r="F448" s="48"/>
      <c r="L448" s="48"/>
    </row>
    <row r="449" spans="6:12" ht="12.75" customHeight="1" x14ac:dyDescent="0.15">
      <c r="F449" s="48"/>
      <c r="L449" s="48"/>
    </row>
    <row r="450" spans="6:12" ht="12.75" customHeight="1" x14ac:dyDescent="0.15">
      <c r="F450" s="48"/>
      <c r="L450" s="48"/>
    </row>
    <row r="451" spans="6:12" ht="12.75" customHeight="1" x14ac:dyDescent="0.15">
      <c r="F451" s="48"/>
      <c r="L451" s="48"/>
    </row>
    <row r="452" spans="6:12" ht="12.75" customHeight="1" x14ac:dyDescent="0.15">
      <c r="F452" s="48"/>
      <c r="L452" s="48"/>
    </row>
    <row r="453" spans="6:12" ht="12.75" customHeight="1" x14ac:dyDescent="0.15">
      <c r="F453" s="48"/>
      <c r="L453" s="48"/>
    </row>
    <row r="454" spans="6:12" ht="12.75" customHeight="1" x14ac:dyDescent="0.15">
      <c r="F454" s="48"/>
      <c r="L454" s="48"/>
    </row>
    <row r="455" spans="6:12" ht="12.75" customHeight="1" x14ac:dyDescent="0.15">
      <c r="F455" s="48"/>
      <c r="L455" s="48"/>
    </row>
    <row r="456" spans="6:12" ht="12.75" customHeight="1" x14ac:dyDescent="0.15">
      <c r="F456" s="48"/>
      <c r="L456" s="48"/>
    </row>
    <row r="457" spans="6:12" ht="12.75" customHeight="1" x14ac:dyDescent="0.15">
      <c r="F457" s="48"/>
      <c r="L457" s="48"/>
    </row>
    <row r="458" spans="6:12" ht="12.75" customHeight="1" x14ac:dyDescent="0.15">
      <c r="F458" s="48"/>
      <c r="L458" s="48"/>
    </row>
    <row r="459" spans="6:12" ht="12.75" customHeight="1" x14ac:dyDescent="0.15">
      <c r="F459" s="48"/>
      <c r="L459" s="48"/>
    </row>
    <row r="460" spans="6:12" ht="12.75" customHeight="1" x14ac:dyDescent="0.15">
      <c r="F460" s="48"/>
      <c r="L460" s="48"/>
    </row>
    <row r="461" spans="6:12" ht="12.75" customHeight="1" x14ac:dyDescent="0.15">
      <c r="F461" s="48"/>
      <c r="L461" s="48"/>
    </row>
    <row r="462" spans="6:12" ht="12.75" customHeight="1" x14ac:dyDescent="0.15">
      <c r="F462" s="48"/>
      <c r="L462" s="48"/>
    </row>
    <row r="463" spans="6:12" ht="12.75" customHeight="1" x14ac:dyDescent="0.15">
      <c r="F463" s="48"/>
      <c r="L463" s="48"/>
    </row>
    <row r="464" spans="6:12" ht="12.75" customHeight="1" x14ac:dyDescent="0.15">
      <c r="F464" s="48"/>
      <c r="L464" s="48"/>
    </row>
    <row r="465" spans="6:12" ht="12.75" customHeight="1" x14ac:dyDescent="0.15">
      <c r="F465" s="48"/>
      <c r="L465" s="48"/>
    </row>
    <row r="466" spans="6:12" ht="12.75" customHeight="1" x14ac:dyDescent="0.15">
      <c r="F466" s="48"/>
      <c r="L466" s="48"/>
    </row>
    <row r="467" spans="6:12" ht="12.75" customHeight="1" x14ac:dyDescent="0.15">
      <c r="F467" s="48"/>
      <c r="L467" s="48"/>
    </row>
    <row r="468" spans="6:12" ht="12.75" customHeight="1" x14ac:dyDescent="0.15">
      <c r="F468" s="48"/>
      <c r="L468" s="48"/>
    </row>
    <row r="469" spans="6:12" ht="12.75" customHeight="1" x14ac:dyDescent="0.15">
      <c r="F469" s="48"/>
      <c r="L469" s="48"/>
    </row>
    <row r="470" spans="6:12" ht="12.75" customHeight="1" x14ac:dyDescent="0.15">
      <c r="F470" s="48"/>
      <c r="L470" s="48"/>
    </row>
    <row r="471" spans="6:12" ht="12.75" customHeight="1" x14ac:dyDescent="0.15">
      <c r="F471" s="48"/>
      <c r="L471" s="48"/>
    </row>
    <row r="472" spans="6:12" ht="12.75" customHeight="1" x14ac:dyDescent="0.15">
      <c r="F472" s="48"/>
      <c r="L472" s="48"/>
    </row>
    <row r="473" spans="6:12" ht="12.75" customHeight="1" x14ac:dyDescent="0.15">
      <c r="F473" s="48"/>
      <c r="L473" s="48"/>
    </row>
    <row r="474" spans="6:12" ht="12.75" customHeight="1" x14ac:dyDescent="0.15">
      <c r="F474" s="48"/>
      <c r="L474" s="48"/>
    </row>
    <row r="475" spans="6:12" ht="12.75" customHeight="1" x14ac:dyDescent="0.15">
      <c r="F475" s="48"/>
      <c r="L475" s="48"/>
    </row>
    <row r="476" spans="6:12" ht="12.75" customHeight="1" x14ac:dyDescent="0.15">
      <c r="F476" s="48"/>
      <c r="L476" s="48"/>
    </row>
    <row r="477" spans="6:12" ht="12.75" customHeight="1" x14ac:dyDescent="0.15">
      <c r="F477" s="48"/>
      <c r="L477" s="48"/>
    </row>
    <row r="478" spans="6:12" ht="12.75" customHeight="1" x14ac:dyDescent="0.15">
      <c r="F478" s="48"/>
      <c r="L478" s="48"/>
    </row>
    <row r="479" spans="6:12" ht="12.75" customHeight="1" x14ac:dyDescent="0.15">
      <c r="F479" s="48"/>
      <c r="L479" s="48"/>
    </row>
    <row r="480" spans="6:12" ht="12.75" customHeight="1" x14ac:dyDescent="0.15">
      <c r="F480" s="48"/>
      <c r="L480" s="48"/>
    </row>
    <row r="481" spans="6:12" ht="12.75" customHeight="1" x14ac:dyDescent="0.15">
      <c r="F481" s="48"/>
      <c r="L481" s="48"/>
    </row>
    <row r="482" spans="6:12" ht="12.75" customHeight="1" x14ac:dyDescent="0.15">
      <c r="F482" s="48"/>
      <c r="L482" s="48"/>
    </row>
    <row r="483" spans="6:12" ht="12.75" customHeight="1" x14ac:dyDescent="0.15">
      <c r="F483" s="48"/>
      <c r="L483" s="48"/>
    </row>
    <row r="484" spans="6:12" ht="12.75" customHeight="1" x14ac:dyDescent="0.15">
      <c r="F484" s="48"/>
      <c r="L484" s="48"/>
    </row>
    <row r="485" spans="6:12" ht="12.75" customHeight="1" x14ac:dyDescent="0.15">
      <c r="F485" s="48"/>
      <c r="L485" s="48"/>
    </row>
    <row r="486" spans="6:12" ht="12.75" customHeight="1" x14ac:dyDescent="0.15">
      <c r="F486" s="48"/>
      <c r="L486" s="48"/>
    </row>
    <row r="487" spans="6:12" ht="12.75" customHeight="1" x14ac:dyDescent="0.15">
      <c r="F487" s="48"/>
      <c r="L487" s="48"/>
    </row>
    <row r="488" spans="6:12" ht="12.75" customHeight="1" x14ac:dyDescent="0.15">
      <c r="F488" s="48"/>
      <c r="L488" s="48"/>
    </row>
    <row r="489" spans="6:12" ht="12.75" customHeight="1" x14ac:dyDescent="0.15">
      <c r="F489" s="48"/>
      <c r="L489" s="48"/>
    </row>
    <row r="490" spans="6:12" ht="12.75" customHeight="1" x14ac:dyDescent="0.15">
      <c r="F490" s="48"/>
      <c r="L490" s="48"/>
    </row>
    <row r="491" spans="6:12" ht="12.75" customHeight="1" x14ac:dyDescent="0.15">
      <c r="F491" s="48"/>
      <c r="L491" s="48"/>
    </row>
    <row r="492" spans="6:12" ht="12.75" customHeight="1" x14ac:dyDescent="0.15">
      <c r="F492" s="48"/>
      <c r="L492" s="48"/>
    </row>
    <row r="493" spans="6:12" ht="12.75" customHeight="1" x14ac:dyDescent="0.15">
      <c r="F493" s="48"/>
      <c r="L493" s="48"/>
    </row>
    <row r="494" spans="6:12" ht="12.75" customHeight="1" x14ac:dyDescent="0.15">
      <c r="F494" s="48"/>
      <c r="L494" s="48"/>
    </row>
    <row r="495" spans="6:12" ht="12.75" customHeight="1" x14ac:dyDescent="0.15">
      <c r="F495" s="48"/>
      <c r="L495" s="48"/>
    </row>
    <row r="496" spans="6:12" ht="12.75" customHeight="1" x14ac:dyDescent="0.15">
      <c r="F496" s="48"/>
      <c r="L496" s="48"/>
    </row>
    <row r="497" spans="6:12" ht="12.75" customHeight="1" x14ac:dyDescent="0.15">
      <c r="F497" s="48"/>
      <c r="L497" s="48"/>
    </row>
    <row r="498" spans="6:12" ht="12.75" customHeight="1" x14ac:dyDescent="0.15">
      <c r="F498" s="48"/>
      <c r="L498" s="48"/>
    </row>
    <row r="499" spans="6:12" ht="12.75" customHeight="1" x14ac:dyDescent="0.15">
      <c r="F499" s="48"/>
      <c r="L499" s="48"/>
    </row>
    <row r="500" spans="6:12" ht="12.75" customHeight="1" x14ac:dyDescent="0.15">
      <c r="F500" s="48"/>
      <c r="L500" s="48"/>
    </row>
    <row r="501" spans="6:12" ht="12.75" customHeight="1" x14ac:dyDescent="0.15">
      <c r="F501" s="48"/>
      <c r="L501" s="48"/>
    </row>
    <row r="502" spans="6:12" ht="12.75" customHeight="1" x14ac:dyDescent="0.15">
      <c r="F502" s="48"/>
      <c r="L502" s="48"/>
    </row>
    <row r="503" spans="6:12" ht="12.75" customHeight="1" x14ac:dyDescent="0.15">
      <c r="F503" s="48"/>
      <c r="L503" s="48"/>
    </row>
    <row r="504" spans="6:12" ht="12.75" customHeight="1" x14ac:dyDescent="0.15">
      <c r="F504" s="48"/>
      <c r="L504" s="48"/>
    </row>
    <row r="505" spans="6:12" ht="12.75" customHeight="1" x14ac:dyDescent="0.15">
      <c r="F505" s="48"/>
      <c r="L505" s="48"/>
    </row>
    <row r="506" spans="6:12" ht="12.75" customHeight="1" x14ac:dyDescent="0.15">
      <c r="F506" s="48"/>
      <c r="L506" s="48"/>
    </row>
    <row r="507" spans="6:12" ht="12.75" customHeight="1" x14ac:dyDescent="0.15">
      <c r="F507" s="48"/>
      <c r="L507" s="48"/>
    </row>
    <row r="508" spans="6:12" ht="12.75" customHeight="1" x14ac:dyDescent="0.15">
      <c r="F508" s="48"/>
      <c r="L508" s="48"/>
    </row>
    <row r="509" spans="6:12" ht="12.75" customHeight="1" x14ac:dyDescent="0.15">
      <c r="F509" s="48"/>
      <c r="L509" s="48"/>
    </row>
    <row r="510" spans="6:12" ht="12.75" customHeight="1" x14ac:dyDescent="0.15">
      <c r="F510" s="48"/>
      <c r="L510" s="48"/>
    </row>
    <row r="511" spans="6:12" ht="12.75" customHeight="1" x14ac:dyDescent="0.15">
      <c r="F511" s="48"/>
      <c r="L511" s="48"/>
    </row>
    <row r="512" spans="6:12" ht="12.75" customHeight="1" x14ac:dyDescent="0.15">
      <c r="F512" s="48"/>
      <c r="L512" s="48"/>
    </row>
    <row r="513" spans="6:12" ht="12.75" customHeight="1" x14ac:dyDescent="0.15">
      <c r="F513" s="48"/>
      <c r="L513" s="48"/>
    </row>
    <row r="514" spans="6:12" ht="12.75" customHeight="1" x14ac:dyDescent="0.15">
      <c r="F514" s="48"/>
      <c r="L514" s="48"/>
    </row>
    <row r="515" spans="6:12" ht="12.75" customHeight="1" x14ac:dyDescent="0.15">
      <c r="F515" s="48"/>
      <c r="L515" s="48"/>
    </row>
    <row r="516" spans="6:12" ht="12.75" customHeight="1" x14ac:dyDescent="0.15">
      <c r="F516" s="48"/>
      <c r="L516" s="48"/>
    </row>
    <row r="517" spans="6:12" ht="12.75" customHeight="1" x14ac:dyDescent="0.15">
      <c r="F517" s="48"/>
      <c r="L517" s="48"/>
    </row>
    <row r="518" spans="6:12" ht="12.75" customHeight="1" x14ac:dyDescent="0.15">
      <c r="F518" s="48"/>
      <c r="L518" s="48"/>
    </row>
    <row r="519" spans="6:12" ht="12.75" customHeight="1" x14ac:dyDescent="0.15">
      <c r="F519" s="48"/>
      <c r="L519" s="48"/>
    </row>
    <row r="520" spans="6:12" ht="12.75" customHeight="1" x14ac:dyDescent="0.15">
      <c r="F520" s="48"/>
      <c r="L520" s="48"/>
    </row>
    <row r="521" spans="6:12" ht="12.75" customHeight="1" x14ac:dyDescent="0.15">
      <c r="F521" s="48"/>
      <c r="L521" s="48"/>
    </row>
    <row r="522" spans="6:12" ht="12.75" customHeight="1" x14ac:dyDescent="0.15">
      <c r="F522" s="48"/>
      <c r="L522" s="48"/>
    </row>
    <row r="523" spans="6:12" ht="12.75" customHeight="1" x14ac:dyDescent="0.15">
      <c r="F523" s="48"/>
      <c r="L523" s="48"/>
    </row>
    <row r="524" spans="6:12" ht="12.75" customHeight="1" x14ac:dyDescent="0.15">
      <c r="F524" s="48"/>
      <c r="L524" s="48"/>
    </row>
    <row r="525" spans="6:12" ht="12.75" customHeight="1" x14ac:dyDescent="0.15">
      <c r="F525" s="48"/>
      <c r="L525" s="48"/>
    </row>
    <row r="526" spans="6:12" ht="12.75" customHeight="1" x14ac:dyDescent="0.15">
      <c r="F526" s="48"/>
      <c r="L526" s="48"/>
    </row>
    <row r="527" spans="6:12" ht="12.75" customHeight="1" x14ac:dyDescent="0.15">
      <c r="F527" s="48"/>
      <c r="L527" s="48"/>
    </row>
    <row r="528" spans="6:12" ht="12.75" customHeight="1" x14ac:dyDescent="0.15">
      <c r="F528" s="48"/>
      <c r="L528" s="48"/>
    </row>
    <row r="529" spans="6:12" ht="12.75" customHeight="1" x14ac:dyDescent="0.15">
      <c r="F529" s="48"/>
      <c r="L529" s="48"/>
    </row>
    <row r="530" spans="6:12" ht="12.75" customHeight="1" x14ac:dyDescent="0.15">
      <c r="F530" s="48"/>
      <c r="L530" s="48"/>
    </row>
    <row r="531" spans="6:12" ht="12.75" customHeight="1" x14ac:dyDescent="0.15">
      <c r="F531" s="48"/>
      <c r="L531" s="48"/>
    </row>
    <row r="532" spans="6:12" ht="12.75" customHeight="1" x14ac:dyDescent="0.15">
      <c r="F532" s="48"/>
      <c r="L532" s="48"/>
    </row>
    <row r="533" spans="6:12" ht="12.75" customHeight="1" x14ac:dyDescent="0.15">
      <c r="F533" s="48"/>
      <c r="L533" s="48"/>
    </row>
    <row r="534" spans="6:12" ht="12.75" customHeight="1" x14ac:dyDescent="0.15">
      <c r="F534" s="48"/>
      <c r="L534" s="48"/>
    </row>
    <row r="535" spans="6:12" ht="12.75" customHeight="1" x14ac:dyDescent="0.15">
      <c r="F535" s="48"/>
      <c r="L535" s="48"/>
    </row>
    <row r="536" spans="6:12" ht="12.75" customHeight="1" x14ac:dyDescent="0.15">
      <c r="F536" s="48"/>
      <c r="L536" s="48"/>
    </row>
    <row r="537" spans="6:12" ht="12.75" customHeight="1" x14ac:dyDescent="0.15">
      <c r="F537" s="48"/>
      <c r="L537" s="48"/>
    </row>
    <row r="538" spans="6:12" ht="12.75" customHeight="1" x14ac:dyDescent="0.15">
      <c r="F538" s="48"/>
      <c r="L538" s="48"/>
    </row>
    <row r="539" spans="6:12" ht="12.75" customHeight="1" x14ac:dyDescent="0.15">
      <c r="F539" s="48"/>
      <c r="L539" s="48"/>
    </row>
    <row r="540" spans="6:12" ht="12.75" customHeight="1" x14ac:dyDescent="0.15">
      <c r="F540" s="48"/>
      <c r="L540" s="48"/>
    </row>
    <row r="541" spans="6:12" ht="12.75" customHeight="1" x14ac:dyDescent="0.15">
      <c r="F541" s="48"/>
      <c r="L541" s="48"/>
    </row>
    <row r="542" spans="6:12" ht="12.75" customHeight="1" x14ac:dyDescent="0.15">
      <c r="F542" s="48"/>
      <c r="L542" s="48"/>
    </row>
    <row r="543" spans="6:12" ht="12.75" customHeight="1" x14ac:dyDescent="0.15">
      <c r="F543" s="48"/>
      <c r="L543" s="48"/>
    </row>
    <row r="544" spans="6:12" ht="12.75" customHeight="1" x14ac:dyDescent="0.15">
      <c r="F544" s="48"/>
      <c r="L544" s="48"/>
    </row>
    <row r="545" spans="6:12" ht="12.75" customHeight="1" x14ac:dyDescent="0.15">
      <c r="F545" s="48"/>
      <c r="L545" s="48"/>
    </row>
    <row r="546" spans="6:12" ht="12.75" customHeight="1" x14ac:dyDescent="0.15">
      <c r="F546" s="48"/>
      <c r="L546" s="48"/>
    </row>
    <row r="547" spans="6:12" ht="12.75" customHeight="1" x14ac:dyDescent="0.15">
      <c r="F547" s="48"/>
      <c r="L547" s="48"/>
    </row>
    <row r="548" spans="6:12" ht="12.75" customHeight="1" x14ac:dyDescent="0.15">
      <c r="F548" s="48"/>
      <c r="L548" s="48"/>
    </row>
    <row r="549" spans="6:12" ht="12.75" customHeight="1" x14ac:dyDescent="0.15">
      <c r="F549" s="48"/>
      <c r="L549" s="48"/>
    </row>
    <row r="550" spans="6:12" ht="12.75" customHeight="1" x14ac:dyDescent="0.15">
      <c r="F550" s="48"/>
      <c r="L550" s="48"/>
    </row>
    <row r="551" spans="6:12" ht="12.75" customHeight="1" x14ac:dyDescent="0.15">
      <c r="F551" s="48"/>
      <c r="L551" s="48"/>
    </row>
    <row r="552" spans="6:12" ht="12.75" customHeight="1" x14ac:dyDescent="0.15">
      <c r="F552" s="48"/>
      <c r="L552" s="48"/>
    </row>
    <row r="553" spans="6:12" ht="12.75" customHeight="1" x14ac:dyDescent="0.15">
      <c r="F553" s="48"/>
      <c r="L553" s="48"/>
    </row>
    <row r="554" spans="6:12" ht="12.75" customHeight="1" x14ac:dyDescent="0.15">
      <c r="F554" s="48"/>
      <c r="L554" s="48"/>
    </row>
    <row r="555" spans="6:12" ht="12.75" customHeight="1" x14ac:dyDescent="0.15">
      <c r="F555" s="48"/>
      <c r="L555" s="48"/>
    </row>
    <row r="556" spans="6:12" ht="12.75" customHeight="1" x14ac:dyDescent="0.15">
      <c r="F556" s="48"/>
      <c r="L556" s="48"/>
    </row>
    <row r="557" spans="6:12" ht="12.75" customHeight="1" x14ac:dyDescent="0.15">
      <c r="F557" s="48"/>
      <c r="L557" s="48"/>
    </row>
    <row r="558" spans="6:12" ht="12.75" customHeight="1" x14ac:dyDescent="0.15">
      <c r="F558" s="48"/>
      <c r="L558" s="48"/>
    </row>
    <row r="559" spans="6:12" ht="12.75" customHeight="1" x14ac:dyDescent="0.15">
      <c r="F559" s="48"/>
      <c r="L559" s="48"/>
    </row>
    <row r="560" spans="6:12" ht="12.75" customHeight="1" x14ac:dyDescent="0.15">
      <c r="F560" s="48"/>
      <c r="L560" s="48"/>
    </row>
    <row r="561" spans="6:12" ht="12.75" customHeight="1" x14ac:dyDescent="0.15">
      <c r="F561" s="48"/>
      <c r="L561" s="48"/>
    </row>
    <row r="562" spans="6:12" ht="12.75" customHeight="1" x14ac:dyDescent="0.15">
      <c r="F562" s="48"/>
      <c r="L562" s="48"/>
    </row>
    <row r="563" spans="6:12" ht="12.75" customHeight="1" x14ac:dyDescent="0.15">
      <c r="F563" s="48"/>
      <c r="L563" s="48"/>
    </row>
    <row r="564" spans="6:12" ht="12.75" customHeight="1" x14ac:dyDescent="0.15">
      <c r="F564" s="48"/>
      <c r="L564" s="48"/>
    </row>
    <row r="565" spans="6:12" ht="12.75" customHeight="1" x14ac:dyDescent="0.15">
      <c r="F565" s="48"/>
      <c r="L565" s="48"/>
    </row>
    <row r="566" spans="6:12" ht="12.75" customHeight="1" x14ac:dyDescent="0.15">
      <c r="F566" s="48"/>
      <c r="L566" s="48"/>
    </row>
    <row r="567" spans="6:12" ht="12.75" customHeight="1" x14ac:dyDescent="0.15">
      <c r="F567" s="48"/>
      <c r="L567" s="48"/>
    </row>
    <row r="568" spans="6:12" ht="12.75" customHeight="1" x14ac:dyDescent="0.15">
      <c r="F568" s="48"/>
      <c r="L568" s="48"/>
    </row>
    <row r="569" spans="6:12" ht="12.75" customHeight="1" x14ac:dyDescent="0.15">
      <c r="F569" s="48"/>
      <c r="L569" s="48"/>
    </row>
    <row r="570" spans="6:12" ht="12.75" customHeight="1" x14ac:dyDescent="0.15">
      <c r="F570" s="48"/>
      <c r="L570" s="48"/>
    </row>
    <row r="571" spans="6:12" ht="12.75" customHeight="1" x14ac:dyDescent="0.15">
      <c r="F571" s="48"/>
      <c r="L571" s="48"/>
    </row>
    <row r="572" spans="6:12" ht="12.75" customHeight="1" x14ac:dyDescent="0.15">
      <c r="F572" s="48"/>
      <c r="L572" s="48"/>
    </row>
    <row r="573" spans="6:12" ht="12.75" customHeight="1" x14ac:dyDescent="0.15">
      <c r="F573" s="48"/>
      <c r="L573" s="48"/>
    </row>
    <row r="574" spans="6:12" ht="12.75" customHeight="1" x14ac:dyDescent="0.15">
      <c r="F574" s="48"/>
      <c r="L574" s="48"/>
    </row>
    <row r="575" spans="6:12" ht="12.75" customHeight="1" x14ac:dyDescent="0.15">
      <c r="F575" s="48"/>
      <c r="L575" s="48"/>
    </row>
    <row r="576" spans="6:12" ht="12.75" customHeight="1" x14ac:dyDescent="0.15">
      <c r="F576" s="48"/>
      <c r="L576" s="48"/>
    </row>
    <row r="577" spans="6:12" ht="12.75" customHeight="1" x14ac:dyDescent="0.15">
      <c r="F577" s="48"/>
      <c r="L577" s="48"/>
    </row>
    <row r="578" spans="6:12" ht="12.75" customHeight="1" x14ac:dyDescent="0.15">
      <c r="F578" s="48"/>
      <c r="L578" s="48"/>
    </row>
    <row r="579" spans="6:12" ht="12.75" customHeight="1" x14ac:dyDescent="0.15">
      <c r="F579" s="48"/>
      <c r="L579" s="48"/>
    </row>
    <row r="580" spans="6:12" ht="12.75" customHeight="1" x14ac:dyDescent="0.15">
      <c r="F580" s="48"/>
      <c r="L580" s="48"/>
    </row>
    <row r="581" spans="6:12" ht="12.75" customHeight="1" x14ac:dyDescent="0.15">
      <c r="F581" s="48"/>
      <c r="L581" s="48"/>
    </row>
    <row r="582" spans="6:12" ht="12.75" customHeight="1" x14ac:dyDescent="0.15">
      <c r="F582" s="48"/>
      <c r="L582" s="48"/>
    </row>
    <row r="583" spans="6:12" ht="12.75" customHeight="1" x14ac:dyDescent="0.15">
      <c r="F583" s="48"/>
      <c r="L583" s="48"/>
    </row>
    <row r="584" spans="6:12" ht="12.75" customHeight="1" x14ac:dyDescent="0.15">
      <c r="F584" s="48"/>
      <c r="L584" s="48"/>
    </row>
    <row r="585" spans="6:12" ht="12.75" customHeight="1" x14ac:dyDescent="0.15">
      <c r="F585" s="48"/>
      <c r="L585" s="48"/>
    </row>
    <row r="586" spans="6:12" ht="12.75" customHeight="1" x14ac:dyDescent="0.15">
      <c r="F586" s="48"/>
      <c r="L586" s="48"/>
    </row>
    <row r="587" spans="6:12" ht="12.75" customHeight="1" x14ac:dyDescent="0.15">
      <c r="F587" s="48"/>
      <c r="L587" s="48"/>
    </row>
    <row r="588" spans="6:12" ht="12.75" customHeight="1" x14ac:dyDescent="0.15">
      <c r="F588" s="48"/>
      <c r="L588" s="48"/>
    </row>
    <row r="589" spans="6:12" ht="12.75" customHeight="1" x14ac:dyDescent="0.15">
      <c r="F589" s="48"/>
      <c r="L589" s="48"/>
    </row>
    <row r="590" spans="6:12" ht="12.75" customHeight="1" x14ac:dyDescent="0.15">
      <c r="F590" s="48"/>
      <c r="L590" s="48"/>
    </row>
    <row r="591" spans="6:12" ht="12.75" customHeight="1" x14ac:dyDescent="0.15">
      <c r="F591" s="48"/>
      <c r="L591" s="48"/>
    </row>
    <row r="592" spans="6:12" ht="12.75" customHeight="1" x14ac:dyDescent="0.15">
      <c r="F592" s="48"/>
      <c r="L592" s="48"/>
    </row>
    <row r="593" spans="6:12" ht="12.75" customHeight="1" x14ac:dyDescent="0.15">
      <c r="F593" s="48"/>
      <c r="L593" s="48"/>
    </row>
    <row r="594" spans="6:12" ht="12.75" customHeight="1" x14ac:dyDescent="0.15">
      <c r="F594" s="48"/>
      <c r="L594" s="48"/>
    </row>
    <row r="595" spans="6:12" ht="12.75" customHeight="1" x14ac:dyDescent="0.15">
      <c r="F595" s="48"/>
      <c r="L595" s="48"/>
    </row>
    <row r="596" spans="6:12" ht="12.75" customHeight="1" x14ac:dyDescent="0.15">
      <c r="F596" s="48"/>
      <c r="L596" s="48"/>
    </row>
    <row r="597" spans="6:12" ht="12.75" customHeight="1" x14ac:dyDescent="0.15">
      <c r="F597" s="48"/>
      <c r="L597" s="48"/>
    </row>
    <row r="598" spans="6:12" ht="12.75" customHeight="1" x14ac:dyDescent="0.15">
      <c r="F598" s="48"/>
      <c r="L598" s="48"/>
    </row>
    <row r="599" spans="6:12" ht="12.75" customHeight="1" x14ac:dyDescent="0.15">
      <c r="F599" s="48"/>
      <c r="L599" s="48"/>
    </row>
    <row r="600" spans="6:12" ht="12.75" customHeight="1" x14ac:dyDescent="0.15">
      <c r="F600" s="48"/>
      <c r="L600" s="48"/>
    </row>
    <row r="601" spans="6:12" ht="12.75" customHeight="1" x14ac:dyDescent="0.15">
      <c r="F601" s="48"/>
      <c r="L601" s="48"/>
    </row>
    <row r="602" spans="6:12" ht="12.75" customHeight="1" x14ac:dyDescent="0.15">
      <c r="F602" s="48"/>
      <c r="L602" s="48"/>
    </row>
    <row r="603" spans="6:12" ht="12.75" customHeight="1" x14ac:dyDescent="0.15">
      <c r="F603" s="48"/>
      <c r="L603" s="48"/>
    </row>
    <row r="604" spans="6:12" ht="12.75" customHeight="1" x14ac:dyDescent="0.15">
      <c r="F604" s="48"/>
      <c r="L604" s="48"/>
    </row>
    <row r="605" spans="6:12" ht="12.75" customHeight="1" x14ac:dyDescent="0.15">
      <c r="F605" s="48"/>
      <c r="L605" s="48"/>
    </row>
    <row r="606" spans="6:12" ht="12.75" customHeight="1" x14ac:dyDescent="0.15">
      <c r="F606" s="48"/>
      <c r="L606" s="48"/>
    </row>
    <row r="607" spans="6:12" ht="12.75" customHeight="1" x14ac:dyDescent="0.15">
      <c r="F607" s="48"/>
      <c r="L607" s="48"/>
    </row>
    <row r="608" spans="6:12" ht="12.75" customHeight="1" x14ac:dyDescent="0.15">
      <c r="F608" s="48"/>
      <c r="L608" s="48"/>
    </row>
    <row r="609" spans="6:12" ht="12.75" customHeight="1" x14ac:dyDescent="0.15">
      <c r="F609" s="48"/>
      <c r="L609" s="48"/>
    </row>
    <row r="610" spans="6:12" ht="12.75" customHeight="1" x14ac:dyDescent="0.15">
      <c r="F610" s="48"/>
      <c r="L610" s="48"/>
    </row>
    <row r="611" spans="6:12" ht="12.75" customHeight="1" x14ac:dyDescent="0.15">
      <c r="F611" s="48"/>
      <c r="L611" s="48"/>
    </row>
    <row r="612" spans="6:12" ht="12.75" customHeight="1" x14ac:dyDescent="0.15">
      <c r="F612" s="48"/>
      <c r="L612" s="48"/>
    </row>
    <row r="613" spans="6:12" ht="12.75" customHeight="1" x14ac:dyDescent="0.15">
      <c r="F613" s="48"/>
      <c r="L613" s="48"/>
    </row>
    <row r="614" spans="6:12" ht="12.75" customHeight="1" x14ac:dyDescent="0.15">
      <c r="F614" s="48"/>
      <c r="L614" s="48"/>
    </row>
    <row r="615" spans="6:12" ht="12.75" customHeight="1" x14ac:dyDescent="0.15">
      <c r="F615" s="48"/>
      <c r="L615" s="48"/>
    </row>
    <row r="616" spans="6:12" ht="12.75" customHeight="1" x14ac:dyDescent="0.15">
      <c r="F616" s="48"/>
      <c r="L616" s="48"/>
    </row>
    <row r="617" spans="6:12" ht="12.75" customHeight="1" x14ac:dyDescent="0.15">
      <c r="F617" s="48"/>
      <c r="L617" s="48"/>
    </row>
    <row r="618" spans="6:12" ht="12.75" customHeight="1" x14ac:dyDescent="0.15">
      <c r="F618" s="48"/>
      <c r="L618" s="48"/>
    </row>
    <row r="619" spans="6:12" ht="12.75" customHeight="1" x14ac:dyDescent="0.15">
      <c r="F619" s="48"/>
      <c r="L619" s="48"/>
    </row>
    <row r="620" spans="6:12" ht="12.75" customHeight="1" x14ac:dyDescent="0.15">
      <c r="F620" s="48"/>
      <c r="L620" s="48"/>
    </row>
    <row r="621" spans="6:12" ht="12.75" customHeight="1" x14ac:dyDescent="0.15">
      <c r="F621" s="48"/>
      <c r="L621" s="48"/>
    </row>
    <row r="622" spans="6:12" ht="12.75" customHeight="1" x14ac:dyDescent="0.15">
      <c r="F622" s="48"/>
      <c r="L622" s="48"/>
    </row>
    <row r="623" spans="6:12" ht="12.75" customHeight="1" x14ac:dyDescent="0.15">
      <c r="F623" s="48"/>
      <c r="L623" s="48"/>
    </row>
    <row r="624" spans="6:12" ht="12.75" customHeight="1" x14ac:dyDescent="0.15">
      <c r="F624" s="48"/>
      <c r="L624" s="48"/>
    </row>
    <row r="625" spans="6:12" ht="12.75" customHeight="1" x14ac:dyDescent="0.15">
      <c r="F625" s="48"/>
      <c r="L625" s="48"/>
    </row>
    <row r="626" spans="6:12" ht="12.75" customHeight="1" x14ac:dyDescent="0.15">
      <c r="F626" s="48"/>
      <c r="L626" s="48"/>
    </row>
    <row r="627" spans="6:12" ht="12.75" customHeight="1" x14ac:dyDescent="0.15">
      <c r="F627" s="48"/>
      <c r="L627" s="48"/>
    </row>
    <row r="628" spans="6:12" ht="12.75" customHeight="1" x14ac:dyDescent="0.15">
      <c r="F628" s="48"/>
      <c r="L628" s="48"/>
    </row>
    <row r="629" spans="6:12" ht="12.75" customHeight="1" x14ac:dyDescent="0.15">
      <c r="F629" s="48"/>
      <c r="L629" s="48"/>
    </row>
    <row r="630" spans="6:12" ht="12.75" customHeight="1" x14ac:dyDescent="0.15">
      <c r="F630" s="48"/>
      <c r="L630" s="48"/>
    </row>
    <row r="631" spans="6:12" ht="12.75" customHeight="1" x14ac:dyDescent="0.15">
      <c r="F631" s="48"/>
      <c r="L631" s="48"/>
    </row>
    <row r="632" spans="6:12" ht="12.75" customHeight="1" x14ac:dyDescent="0.15">
      <c r="F632" s="48"/>
      <c r="L632" s="48"/>
    </row>
    <row r="633" spans="6:12" ht="12.75" customHeight="1" x14ac:dyDescent="0.15">
      <c r="F633" s="48"/>
      <c r="L633" s="48"/>
    </row>
    <row r="634" spans="6:12" ht="12.75" customHeight="1" x14ac:dyDescent="0.15">
      <c r="F634" s="48"/>
      <c r="L634" s="48"/>
    </row>
    <row r="635" spans="6:12" ht="12.75" customHeight="1" x14ac:dyDescent="0.15">
      <c r="F635" s="48"/>
      <c r="L635" s="48"/>
    </row>
    <row r="636" spans="6:12" ht="12.75" customHeight="1" x14ac:dyDescent="0.15">
      <c r="F636" s="48"/>
      <c r="L636" s="48"/>
    </row>
    <row r="637" spans="6:12" ht="12.75" customHeight="1" x14ac:dyDescent="0.15">
      <c r="F637" s="48"/>
      <c r="L637" s="48"/>
    </row>
    <row r="638" spans="6:12" ht="12.75" customHeight="1" x14ac:dyDescent="0.15">
      <c r="F638" s="48"/>
      <c r="L638" s="48"/>
    </row>
    <row r="639" spans="6:12" ht="12.75" customHeight="1" x14ac:dyDescent="0.15">
      <c r="F639" s="48"/>
      <c r="L639" s="48"/>
    </row>
    <row r="640" spans="6:12" ht="12.75" customHeight="1" x14ac:dyDescent="0.15">
      <c r="F640" s="48"/>
      <c r="L640" s="48"/>
    </row>
    <row r="641" spans="6:12" ht="12.75" customHeight="1" x14ac:dyDescent="0.15">
      <c r="F641" s="48"/>
      <c r="L641" s="48"/>
    </row>
    <row r="642" spans="6:12" ht="12.75" customHeight="1" x14ac:dyDescent="0.15">
      <c r="F642" s="48"/>
      <c r="L642" s="48"/>
    </row>
    <row r="643" spans="6:12" ht="12.75" customHeight="1" x14ac:dyDescent="0.15">
      <c r="F643" s="48"/>
      <c r="L643" s="48"/>
    </row>
    <row r="644" spans="6:12" ht="12.75" customHeight="1" x14ac:dyDescent="0.15">
      <c r="F644" s="48"/>
      <c r="L644" s="48"/>
    </row>
    <row r="645" spans="6:12" ht="12.75" customHeight="1" x14ac:dyDescent="0.15">
      <c r="F645" s="48"/>
      <c r="L645" s="48"/>
    </row>
    <row r="646" spans="6:12" ht="12.75" customHeight="1" x14ac:dyDescent="0.15">
      <c r="F646" s="48"/>
      <c r="L646" s="48"/>
    </row>
    <row r="647" spans="6:12" ht="12.75" customHeight="1" x14ac:dyDescent="0.15">
      <c r="F647" s="48"/>
      <c r="L647" s="48"/>
    </row>
    <row r="648" spans="6:12" ht="12.75" customHeight="1" x14ac:dyDescent="0.15">
      <c r="F648" s="48"/>
      <c r="L648" s="48"/>
    </row>
    <row r="649" spans="6:12" ht="12.75" customHeight="1" x14ac:dyDescent="0.15">
      <c r="F649" s="48"/>
      <c r="L649" s="48"/>
    </row>
    <row r="650" spans="6:12" ht="12.75" customHeight="1" x14ac:dyDescent="0.15">
      <c r="F650" s="48"/>
      <c r="L650" s="48"/>
    </row>
    <row r="651" spans="6:12" ht="12.75" customHeight="1" x14ac:dyDescent="0.15">
      <c r="F651" s="48"/>
      <c r="L651" s="48"/>
    </row>
    <row r="652" spans="6:12" ht="12.75" customHeight="1" x14ac:dyDescent="0.15">
      <c r="F652" s="48"/>
      <c r="L652" s="48"/>
    </row>
    <row r="653" spans="6:12" ht="12.75" customHeight="1" x14ac:dyDescent="0.15">
      <c r="F653" s="48"/>
      <c r="L653" s="48"/>
    </row>
    <row r="654" spans="6:12" ht="12.75" customHeight="1" x14ac:dyDescent="0.15">
      <c r="F654" s="48"/>
      <c r="L654" s="48"/>
    </row>
    <row r="655" spans="6:12" ht="12.75" customHeight="1" x14ac:dyDescent="0.15">
      <c r="F655" s="48"/>
      <c r="L655" s="48"/>
    </row>
    <row r="656" spans="6:12" ht="12.75" customHeight="1" x14ac:dyDescent="0.15">
      <c r="F656" s="48"/>
      <c r="L656" s="48"/>
    </row>
    <row r="657" spans="6:12" ht="12.75" customHeight="1" x14ac:dyDescent="0.15">
      <c r="F657" s="48"/>
      <c r="L657" s="48"/>
    </row>
    <row r="658" spans="6:12" ht="12.75" customHeight="1" x14ac:dyDescent="0.15">
      <c r="F658" s="48"/>
      <c r="L658" s="48"/>
    </row>
    <row r="659" spans="6:12" ht="12.75" customHeight="1" x14ac:dyDescent="0.15">
      <c r="F659" s="48"/>
      <c r="L659" s="48"/>
    </row>
    <row r="660" spans="6:12" ht="12.75" customHeight="1" x14ac:dyDescent="0.15">
      <c r="F660" s="48"/>
      <c r="L660" s="48"/>
    </row>
    <row r="661" spans="6:12" ht="12.75" customHeight="1" x14ac:dyDescent="0.15">
      <c r="F661" s="48"/>
      <c r="L661" s="48"/>
    </row>
    <row r="662" spans="6:12" ht="12.75" customHeight="1" x14ac:dyDescent="0.15">
      <c r="F662" s="48"/>
      <c r="L662" s="48"/>
    </row>
    <row r="663" spans="6:12" ht="12.75" customHeight="1" x14ac:dyDescent="0.15">
      <c r="F663" s="48"/>
      <c r="L663" s="48"/>
    </row>
    <row r="664" spans="6:12" ht="12.75" customHeight="1" x14ac:dyDescent="0.15">
      <c r="F664" s="48"/>
      <c r="L664" s="48"/>
    </row>
    <row r="665" spans="6:12" ht="12.75" customHeight="1" x14ac:dyDescent="0.15">
      <c r="F665" s="48"/>
      <c r="L665" s="48"/>
    </row>
    <row r="666" spans="6:12" ht="12.75" customHeight="1" x14ac:dyDescent="0.15">
      <c r="F666" s="48"/>
      <c r="L666" s="48"/>
    </row>
    <row r="667" spans="6:12" ht="12.75" customHeight="1" x14ac:dyDescent="0.15">
      <c r="F667" s="48"/>
      <c r="L667" s="48"/>
    </row>
    <row r="668" spans="6:12" ht="12.75" customHeight="1" x14ac:dyDescent="0.15">
      <c r="F668" s="48"/>
      <c r="L668" s="48"/>
    </row>
    <row r="669" spans="6:12" ht="12.75" customHeight="1" x14ac:dyDescent="0.15">
      <c r="F669" s="48"/>
      <c r="L669" s="48"/>
    </row>
    <row r="670" spans="6:12" ht="12.75" customHeight="1" x14ac:dyDescent="0.15">
      <c r="F670" s="48"/>
      <c r="L670" s="48"/>
    </row>
    <row r="671" spans="6:12" ht="12.75" customHeight="1" x14ac:dyDescent="0.15">
      <c r="F671" s="48"/>
      <c r="L671" s="48"/>
    </row>
    <row r="672" spans="6:12" ht="12.75" customHeight="1" x14ac:dyDescent="0.15">
      <c r="F672" s="48"/>
      <c r="L672" s="48"/>
    </row>
    <row r="673" spans="6:12" ht="12.75" customHeight="1" x14ac:dyDescent="0.15">
      <c r="F673" s="48"/>
      <c r="L673" s="48"/>
    </row>
    <row r="674" spans="6:12" ht="12.75" customHeight="1" x14ac:dyDescent="0.15">
      <c r="F674" s="48"/>
      <c r="L674" s="48"/>
    </row>
    <row r="675" spans="6:12" ht="12.75" customHeight="1" x14ac:dyDescent="0.15">
      <c r="F675" s="48"/>
      <c r="L675" s="48"/>
    </row>
    <row r="676" spans="6:12" ht="12.75" customHeight="1" x14ac:dyDescent="0.15">
      <c r="F676" s="48"/>
      <c r="L676" s="48"/>
    </row>
    <row r="677" spans="6:12" ht="12.75" customHeight="1" x14ac:dyDescent="0.15">
      <c r="F677" s="48"/>
      <c r="L677" s="48"/>
    </row>
    <row r="678" spans="6:12" ht="12.75" customHeight="1" x14ac:dyDescent="0.15">
      <c r="F678" s="48"/>
      <c r="L678" s="48"/>
    </row>
    <row r="679" spans="6:12" ht="12.75" customHeight="1" x14ac:dyDescent="0.15">
      <c r="F679" s="48"/>
      <c r="L679" s="48"/>
    </row>
    <row r="680" spans="6:12" ht="12.75" customHeight="1" x14ac:dyDescent="0.15">
      <c r="F680" s="48"/>
      <c r="L680" s="48"/>
    </row>
    <row r="681" spans="6:12" ht="12.75" customHeight="1" x14ac:dyDescent="0.15">
      <c r="F681" s="48"/>
      <c r="L681" s="48"/>
    </row>
    <row r="682" spans="6:12" ht="12.75" customHeight="1" x14ac:dyDescent="0.15">
      <c r="F682" s="48"/>
      <c r="L682" s="48"/>
    </row>
    <row r="683" spans="6:12" ht="12.75" customHeight="1" x14ac:dyDescent="0.15">
      <c r="F683" s="48"/>
      <c r="L683" s="48"/>
    </row>
    <row r="684" spans="6:12" ht="12.75" customHeight="1" x14ac:dyDescent="0.15">
      <c r="F684" s="48"/>
      <c r="L684" s="48"/>
    </row>
    <row r="685" spans="6:12" ht="12.75" customHeight="1" x14ac:dyDescent="0.15">
      <c r="F685" s="48"/>
      <c r="L685" s="48"/>
    </row>
    <row r="686" spans="6:12" ht="12.75" customHeight="1" x14ac:dyDescent="0.15">
      <c r="F686" s="48"/>
      <c r="L686" s="48"/>
    </row>
    <row r="687" spans="6:12" ht="12.75" customHeight="1" x14ac:dyDescent="0.15">
      <c r="F687" s="48"/>
      <c r="L687" s="48"/>
    </row>
    <row r="688" spans="6:12" ht="12.75" customHeight="1" x14ac:dyDescent="0.15">
      <c r="F688" s="48"/>
      <c r="L688" s="48"/>
    </row>
    <row r="689" spans="6:12" ht="12.75" customHeight="1" x14ac:dyDescent="0.15">
      <c r="F689" s="48"/>
      <c r="L689" s="48"/>
    </row>
    <row r="690" spans="6:12" ht="12.75" customHeight="1" x14ac:dyDescent="0.15">
      <c r="F690" s="48"/>
      <c r="L690" s="48"/>
    </row>
    <row r="691" spans="6:12" ht="12.75" customHeight="1" x14ac:dyDescent="0.15">
      <c r="F691" s="48"/>
      <c r="L691" s="48"/>
    </row>
    <row r="692" spans="6:12" ht="12.75" customHeight="1" x14ac:dyDescent="0.15">
      <c r="F692" s="48"/>
      <c r="L692" s="48"/>
    </row>
    <row r="693" spans="6:12" ht="12.75" customHeight="1" x14ac:dyDescent="0.15">
      <c r="F693" s="48"/>
      <c r="L693" s="48"/>
    </row>
    <row r="694" spans="6:12" ht="12.75" customHeight="1" x14ac:dyDescent="0.15">
      <c r="F694" s="48"/>
      <c r="L694" s="48"/>
    </row>
    <row r="695" spans="6:12" ht="12.75" customHeight="1" x14ac:dyDescent="0.15">
      <c r="F695" s="48"/>
      <c r="L695" s="48"/>
    </row>
    <row r="696" spans="6:12" ht="12.75" customHeight="1" x14ac:dyDescent="0.15">
      <c r="F696" s="48"/>
      <c r="L696" s="48"/>
    </row>
    <row r="697" spans="6:12" ht="12.75" customHeight="1" x14ac:dyDescent="0.15">
      <c r="F697" s="48"/>
      <c r="L697" s="48"/>
    </row>
    <row r="698" spans="6:12" ht="12.75" customHeight="1" x14ac:dyDescent="0.15">
      <c r="F698" s="48"/>
      <c r="L698" s="48"/>
    </row>
    <row r="699" spans="6:12" ht="12.75" customHeight="1" x14ac:dyDescent="0.15">
      <c r="F699" s="48"/>
      <c r="L699" s="48"/>
    </row>
    <row r="700" spans="6:12" ht="12.75" customHeight="1" x14ac:dyDescent="0.15">
      <c r="F700" s="48"/>
      <c r="L700" s="48"/>
    </row>
    <row r="701" spans="6:12" ht="12.75" customHeight="1" x14ac:dyDescent="0.15">
      <c r="F701" s="48"/>
      <c r="L701" s="48"/>
    </row>
    <row r="702" spans="6:12" ht="12.75" customHeight="1" x14ac:dyDescent="0.15">
      <c r="F702" s="48"/>
      <c r="L702" s="48"/>
    </row>
    <row r="703" spans="6:12" ht="12.75" customHeight="1" x14ac:dyDescent="0.15">
      <c r="F703" s="48"/>
      <c r="L703" s="48"/>
    </row>
    <row r="704" spans="6:12" ht="12.75" customHeight="1" x14ac:dyDescent="0.15">
      <c r="F704" s="48"/>
      <c r="L704" s="48"/>
    </row>
    <row r="705" spans="6:12" ht="12.75" customHeight="1" x14ac:dyDescent="0.15">
      <c r="F705" s="48"/>
      <c r="L705" s="48"/>
    </row>
    <row r="706" spans="6:12" ht="12.75" customHeight="1" x14ac:dyDescent="0.15">
      <c r="F706" s="48"/>
      <c r="L706" s="48"/>
    </row>
    <row r="707" spans="6:12" ht="12.75" customHeight="1" x14ac:dyDescent="0.15">
      <c r="F707" s="48"/>
      <c r="L707" s="48"/>
    </row>
    <row r="708" spans="6:12" ht="12.75" customHeight="1" x14ac:dyDescent="0.15">
      <c r="F708" s="48"/>
      <c r="L708" s="48"/>
    </row>
    <row r="709" spans="6:12" ht="12.75" customHeight="1" x14ac:dyDescent="0.15">
      <c r="F709" s="48"/>
      <c r="L709" s="48"/>
    </row>
    <row r="710" spans="6:12" ht="12.75" customHeight="1" x14ac:dyDescent="0.15">
      <c r="F710" s="48"/>
      <c r="L710" s="48"/>
    </row>
    <row r="711" spans="6:12" ht="12.75" customHeight="1" x14ac:dyDescent="0.15">
      <c r="F711" s="48"/>
      <c r="L711" s="48"/>
    </row>
    <row r="712" spans="6:12" ht="12.75" customHeight="1" x14ac:dyDescent="0.15">
      <c r="F712" s="48"/>
      <c r="L712" s="48"/>
    </row>
    <row r="713" spans="6:12" ht="12.75" customHeight="1" x14ac:dyDescent="0.15">
      <c r="F713" s="48"/>
      <c r="L713" s="48"/>
    </row>
    <row r="714" spans="6:12" ht="12.75" customHeight="1" x14ac:dyDescent="0.15">
      <c r="F714" s="48"/>
      <c r="L714" s="48"/>
    </row>
    <row r="715" spans="6:12" ht="12.75" customHeight="1" x14ac:dyDescent="0.15">
      <c r="F715" s="48"/>
      <c r="L715" s="48"/>
    </row>
    <row r="716" spans="6:12" ht="12.75" customHeight="1" x14ac:dyDescent="0.15">
      <c r="F716" s="48"/>
      <c r="L716" s="48"/>
    </row>
    <row r="717" spans="6:12" ht="12.75" customHeight="1" x14ac:dyDescent="0.15">
      <c r="F717" s="48"/>
      <c r="L717" s="48"/>
    </row>
    <row r="718" spans="6:12" ht="12.75" customHeight="1" x14ac:dyDescent="0.15">
      <c r="F718" s="48"/>
      <c r="L718" s="48"/>
    </row>
    <row r="719" spans="6:12" ht="12.75" customHeight="1" x14ac:dyDescent="0.15">
      <c r="F719" s="48"/>
      <c r="L719" s="48"/>
    </row>
    <row r="720" spans="6:12" ht="12.75" customHeight="1" x14ac:dyDescent="0.15">
      <c r="F720" s="48"/>
      <c r="L720" s="48"/>
    </row>
    <row r="721" spans="6:12" ht="12.75" customHeight="1" x14ac:dyDescent="0.15">
      <c r="F721" s="48"/>
      <c r="L721" s="48"/>
    </row>
    <row r="722" spans="6:12" ht="12.75" customHeight="1" x14ac:dyDescent="0.15">
      <c r="F722" s="48"/>
      <c r="L722" s="48"/>
    </row>
    <row r="723" spans="6:12" ht="12.75" customHeight="1" x14ac:dyDescent="0.15">
      <c r="F723" s="48"/>
      <c r="L723" s="48"/>
    </row>
    <row r="724" spans="6:12" ht="12.75" customHeight="1" x14ac:dyDescent="0.15">
      <c r="F724" s="48"/>
      <c r="L724" s="48"/>
    </row>
    <row r="725" spans="6:12" ht="12.75" customHeight="1" x14ac:dyDescent="0.15">
      <c r="F725" s="48"/>
      <c r="L725" s="48"/>
    </row>
    <row r="726" spans="6:12" ht="12.75" customHeight="1" x14ac:dyDescent="0.15">
      <c r="F726" s="48"/>
      <c r="L726" s="48"/>
    </row>
    <row r="727" spans="6:12" ht="12.75" customHeight="1" x14ac:dyDescent="0.15">
      <c r="F727" s="48"/>
      <c r="L727" s="48"/>
    </row>
    <row r="728" spans="6:12" ht="12.75" customHeight="1" x14ac:dyDescent="0.15">
      <c r="F728" s="48"/>
      <c r="L728" s="48"/>
    </row>
    <row r="729" spans="6:12" ht="12.75" customHeight="1" x14ac:dyDescent="0.15">
      <c r="F729" s="48"/>
      <c r="L729" s="48"/>
    </row>
    <row r="730" spans="6:12" ht="12.75" customHeight="1" x14ac:dyDescent="0.15">
      <c r="F730" s="48"/>
      <c r="L730" s="48"/>
    </row>
    <row r="731" spans="6:12" ht="12.75" customHeight="1" x14ac:dyDescent="0.15">
      <c r="F731" s="48"/>
      <c r="L731" s="48"/>
    </row>
    <row r="732" spans="6:12" ht="12.75" customHeight="1" x14ac:dyDescent="0.15">
      <c r="F732" s="48"/>
      <c r="L732" s="48"/>
    </row>
    <row r="733" spans="6:12" ht="12.75" customHeight="1" x14ac:dyDescent="0.15">
      <c r="F733" s="48"/>
      <c r="L733" s="48"/>
    </row>
    <row r="734" spans="6:12" ht="12.75" customHeight="1" x14ac:dyDescent="0.15">
      <c r="F734" s="48"/>
      <c r="L734" s="48"/>
    </row>
    <row r="735" spans="6:12" ht="12.75" customHeight="1" x14ac:dyDescent="0.15">
      <c r="F735" s="48"/>
      <c r="L735" s="48"/>
    </row>
    <row r="736" spans="6:12" ht="12.75" customHeight="1" x14ac:dyDescent="0.15">
      <c r="F736" s="48"/>
      <c r="L736" s="48"/>
    </row>
    <row r="737" spans="6:12" ht="12.75" customHeight="1" x14ac:dyDescent="0.15">
      <c r="F737" s="48"/>
      <c r="L737" s="48"/>
    </row>
    <row r="738" spans="6:12" ht="12.75" customHeight="1" x14ac:dyDescent="0.15">
      <c r="F738" s="48"/>
      <c r="L738" s="48"/>
    </row>
    <row r="739" spans="6:12" ht="12.75" customHeight="1" x14ac:dyDescent="0.15">
      <c r="F739" s="48"/>
      <c r="L739" s="48"/>
    </row>
    <row r="740" spans="6:12" ht="12.75" customHeight="1" x14ac:dyDescent="0.15">
      <c r="F740" s="48"/>
      <c r="L740" s="48"/>
    </row>
    <row r="741" spans="6:12" ht="12.75" customHeight="1" x14ac:dyDescent="0.15">
      <c r="F741" s="48"/>
      <c r="L741" s="48"/>
    </row>
    <row r="742" spans="6:12" ht="12.75" customHeight="1" x14ac:dyDescent="0.15">
      <c r="F742" s="48"/>
      <c r="L742" s="48"/>
    </row>
    <row r="743" spans="6:12" ht="12.75" customHeight="1" x14ac:dyDescent="0.15">
      <c r="F743" s="48"/>
      <c r="L743" s="48"/>
    </row>
    <row r="744" spans="6:12" ht="12.75" customHeight="1" x14ac:dyDescent="0.15">
      <c r="F744" s="48"/>
      <c r="L744" s="48"/>
    </row>
    <row r="745" spans="6:12" ht="12.75" customHeight="1" x14ac:dyDescent="0.15">
      <c r="F745" s="48"/>
      <c r="L745" s="48"/>
    </row>
    <row r="746" spans="6:12" ht="12.75" customHeight="1" x14ac:dyDescent="0.15">
      <c r="F746" s="48"/>
      <c r="L746" s="48"/>
    </row>
    <row r="747" spans="6:12" ht="12.75" customHeight="1" x14ac:dyDescent="0.15">
      <c r="F747" s="48"/>
      <c r="L747" s="48"/>
    </row>
    <row r="748" spans="6:12" ht="12.75" customHeight="1" x14ac:dyDescent="0.15">
      <c r="F748" s="48"/>
      <c r="L748" s="48"/>
    </row>
    <row r="749" spans="6:12" ht="12.75" customHeight="1" x14ac:dyDescent="0.15">
      <c r="F749" s="48"/>
      <c r="L749" s="48"/>
    </row>
    <row r="750" spans="6:12" ht="12.75" customHeight="1" x14ac:dyDescent="0.15">
      <c r="F750" s="48"/>
      <c r="L750" s="48"/>
    </row>
    <row r="751" spans="6:12" ht="12.75" customHeight="1" x14ac:dyDescent="0.15">
      <c r="F751" s="48"/>
      <c r="L751" s="48"/>
    </row>
    <row r="752" spans="6:12" ht="12.75" customHeight="1" x14ac:dyDescent="0.15">
      <c r="F752" s="48"/>
      <c r="L752" s="48"/>
    </row>
    <row r="753" spans="6:12" ht="12.75" customHeight="1" x14ac:dyDescent="0.15">
      <c r="F753" s="48"/>
      <c r="L753" s="48"/>
    </row>
    <row r="754" spans="6:12" ht="12.75" customHeight="1" x14ac:dyDescent="0.15">
      <c r="F754" s="48"/>
      <c r="L754" s="48"/>
    </row>
    <row r="755" spans="6:12" ht="12.75" customHeight="1" x14ac:dyDescent="0.15">
      <c r="F755" s="48"/>
      <c r="L755" s="48"/>
    </row>
    <row r="756" spans="6:12" ht="12.75" customHeight="1" x14ac:dyDescent="0.15">
      <c r="F756" s="48"/>
      <c r="L756" s="48"/>
    </row>
    <row r="757" spans="6:12" ht="12.75" customHeight="1" x14ac:dyDescent="0.15">
      <c r="F757" s="48"/>
      <c r="L757" s="48"/>
    </row>
    <row r="758" spans="6:12" ht="12.75" customHeight="1" x14ac:dyDescent="0.15">
      <c r="F758" s="48"/>
      <c r="L758" s="48"/>
    </row>
    <row r="759" spans="6:12" ht="12.75" customHeight="1" x14ac:dyDescent="0.15">
      <c r="F759" s="48"/>
      <c r="L759" s="48"/>
    </row>
    <row r="760" spans="6:12" ht="12.75" customHeight="1" x14ac:dyDescent="0.15">
      <c r="F760" s="48"/>
      <c r="L760" s="48"/>
    </row>
    <row r="761" spans="6:12" ht="12.75" customHeight="1" x14ac:dyDescent="0.15">
      <c r="F761" s="48"/>
      <c r="L761" s="48"/>
    </row>
    <row r="762" spans="6:12" ht="12.75" customHeight="1" x14ac:dyDescent="0.15">
      <c r="F762" s="48"/>
      <c r="L762" s="48"/>
    </row>
    <row r="763" spans="6:12" ht="12.75" customHeight="1" x14ac:dyDescent="0.15">
      <c r="F763" s="48"/>
      <c r="L763" s="48"/>
    </row>
    <row r="764" spans="6:12" ht="12.75" customHeight="1" x14ac:dyDescent="0.15">
      <c r="F764" s="48"/>
      <c r="L764" s="48"/>
    </row>
    <row r="765" spans="6:12" ht="12.75" customHeight="1" x14ac:dyDescent="0.15">
      <c r="F765" s="48"/>
      <c r="L765" s="48"/>
    </row>
    <row r="766" spans="6:12" ht="12.75" customHeight="1" x14ac:dyDescent="0.15">
      <c r="F766" s="48"/>
      <c r="L766" s="48"/>
    </row>
    <row r="767" spans="6:12" ht="12.75" customHeight="1" x14ac:dyDescent="0.15">
      <c r="F767" s="48"/>
      <c r="L767" s="48"/>
    </row>
    <row r="768" spans="6:12" ht="12.75" customHeight="1" x14ac:dyDescent="0.15">
      <c r="F768" s="48"/>
      <c r="L768" s="48"/>
    </row>
    <row r="769" spans="6:12" ht="12.75" customHeight="1" x14ac:dyDescent="0.15">
      <c r="F769" s="48"/>
      <c r="L769" s="48"/>
    </row>
    <row r="770" spans="6:12" ht="12.75" customHeight="1" x14ac:dyDescent="0.15">
      <c r="F770" s="48"/>
      <c r="L770" s="48"/>
    </row>
    <row r="771" spans="6:12" ht="12.75" customHeight="1" x14ac:dyDescent="0.15">
      <c r="F771" s="48"/>
      <c r="L771" s="48"/>
    </row>
    <row r="772" spans="6:12" ht="12.75" customHeight="1" x14ac:dyDescent="0.15">
      <c r="F772" s="48"/>
      <c r="L772" s="48"/>
    </row>
    <row r="773" spans="6:12" ht="12.75" customHeight="1" x14ac:dyDescent="0.15">
      <c r="F773" s="48"/>
      <c r="L773" s="48"/>
    </row>
    <row r="774" spans="6:12" ht="12.75" customHeight="1" x14ac:dyDescent="0.15">
      <c r="F774" s="48"/>
      <c r="L774" s="48"/>
    </row>
    <row r="775" spans="6:12" ht="12.75" customHeight="1" x14ac:dyDescent="0.15">
      <c r="F775" s="48"/>
      <c r="L775" s="48"/>
    </row>
    <row r="776" spans="6:12" ht="12.75" customHeight="1" x14ac:dyDescent="0.15">
      <c r="F776" s="48"/>
      <c r="L776" s="48"/>
    </row>
    <row r="777" spans="6:12" ht="12.75" customHeight="1" x14ac:dyDescent="0.15">
      <c r="F777" s="48"/>
      <c r="L777" s="48"/>
    </row>
    <row r="778" spans="6:12" ht="12.75" customHeight="1" x14ac:dyDescent="0.15">
      <c r="F778" s="48"/>
      <c r="L778" s="48"/>
    </row>
    <row r="779" spans="6:12" ht="12.75" customHeight="1" x14ac:dyDescent="0.15">
      <c r="F779" s="48"/>
      <c r="L779" s="48"/>
    </row>
    <row r="780" spans="6:12" ht="12.75" customHeight="1" x14ac:dyDescent="0.15">
      <c r="F780" s="48"/>
      <c r="L780" s="48"/>
    </row>
    <row r="781" spans="6:12" ht="12.75" customHeight="1" x14ac:dyDescent="0.15">
      <c r="F781" s="48"/>
      <c r="L781" s="48"/>
    </row>
    <row r="782" spans="6:12" ht="12.75" customHeight="1" x14ac:dyDescent="0.15">
      <c r="F782" s="48"/>
      <c r="L782" s="48"/>
    </row>
    <row r="783" spans="6:12" ht="12.75" customHeight="1" x14ac:dyDescent="0.15">
      <c r="F783" s="48"/>
      <c r="L783" s="48"/>
    </row>
    <row r="784" spans="6:12" ht="12.75" customHeight="1" x14ac:dyDescent="0.15">
      <c r="F784" s="48"/>
      <c r="L784" s="48"/>
    </row>
    <row r="785" spans="6:12" ht="12.75" customHeight="1" x14ac:dyDescent="0.15">
      <c r="F785" s="48"/>
      <c r="L785" s="48"/>
    </row>
    <row r="786" spans="6:12" ht="12.75" customHeight="1" x14ac:dyDescent="0.15">
      <c r="F786" s="48"/>
      <c r="L786" s="48"/>
    </row>
    <row r="787" spans="6:12" ht="12.75" customHeight="1" x14ac:dyDescent="0.15">
      <c r="F787" s="48"/>
      <c r="L787" s="48"/>
    </row>
    <row r="788" spans="6:12" ht="12.75" customHeight="1" x14ac:dyDescent="0.15">
      <c r="F788" s="48"/>
      <c r="L788" s="48"/>
    </row>
    <row r="789" spans="6:12" ht="12.75" customHeight="1" x14ac:dyDescent="0.15">
      <c r="F789" s="48"/>
      <c r="L789" s="48"/>
    </row>
    <row r="790" spans="6:12" ht="12.75" customHeight="1" x14ac:dyDescent="0.15">
      <c r="F790" s="48"/>
      <c r="L790" s="48"/>
    </row>
    <row r="791" spans="6:12" ht="12.75" customHeight="1" x14ac:dyDescent="0.15">
      <c r="F791" s="48"/>
      <c r="L791" s="48"/>
    </row>
    <row r="792" spans="6:12" ht="12.75" customHeight="1" x14ac:dyDescent="0.15">
      <c r="F792" s="48"/>
      <c r="L792" s="48"/>
    </row>
    <row r="793" spans="6:12" ht="12.75" customHeight="1" x14ac:dyDescent="0.15">
      <c r="F793" s="48"/>
      <c r="L793" s="48"/>
    </row>
    <row r="794" spans="6:12" ht="12.75" customHeight="1" x14ac:dyDescent="0.15">
      <c r="F794" s="48"/>
      <c r="L794" s="48"/>
    </row>
    <row r="795" spans="6:12" ht="12.75" customHeight="1" x14ac:dyDescent="0.15">
      <c r="F795" s="48"/>
      <c r="L795" s="48"/>
    </row>
    <row r="796" spans="6:12" ht="12.75" customHeight="1" x14ac:dyDescent="0.15">
      <c r="F796" s="48"/>
      <c r="L796" s="48"/>
    </row>
    <row r="797" spans="6:12" ht="12.75" customHeight="1" x14ac:dyDescent="0.15">
      <c r="F797" s="48"/>
      <c r="L797" s="48"/>
    </row>
    <row r="798" spans="6:12" ht="12.75" customHeight="1" x14ac:dyDescent="0.15">
      <c r="F798" s="48"/>
      <c r="L798" s="48"/>
    </row>
    <row r="799" spans="6:12" ht="12.75" customHeight="1" x14ac:dyDescent="0.15">
      <c r="F799" s="48"/>
      <c r="L799" s="48"/>
    </row>
    <row r="800" spans="6:12" ht="12.75" customHeight="1" x14ac:dyDescent="0.15">
      <c r="F800" s="48"/>
      <c r="L800" s="48"/>
    </row>
    <row r="801" spans="6:12" ht="12.75" customHeight="1" x14ac:dyDescent="0.15">
      <c r="F801" s="48"/>
      <c r="L801" s="48"/>
    </row>
    <row r="802" spans="6:12" ht="12.75" customHeight="1" x14ac:dyDescent="0.15">
      <c r="F802" s="48"/>
      <c r="L802" s="48"/>
    </row>
    <row r="803" spans="6:12" ht="12.75" customHeight="1" x14ac:dyDescent="0.15">
      <c r="F803" s="48"/>
      <c r="L803" s="48"/>
    </row>
    <row r="804" spans="6:12" ht="12.75" customHeight="1" x14ac:dyDescent="0.15">
      <c r="F804" s="48"/>
      <c r="L804" s="48"/>
    </row>
    <row r="805" spans="6:12" ht="12.75" customHeight="1" x14ac:dyDescent="0.15">
      <c r="F805" s="48"/>
      <c r="L805" s="48"/>
    </row>
    <row r="806" spans="6:12" ht="12.75" customHeight="1" x14ac:dyDescent="0.15">
      <c r="F806" s="48"/>
      <c r="L806" s="48"/>
    </row>
    <row r="807" spans="6:12" ht="12.75" customHeight="1" x14ac:dyDescent="0.15">
      <c r="F807" s="48"/>
      <c r="L807" s="48"/>
    </row>
    <row r="808" spans="6:12" ht="12.75" customHeight="1" x14ac:dyDescent="0.15">
      <c r="F808" s="48"/>
      <c r="L808" s="48"/>
    </row>
    <row r="809" spans="6:12" ht="12.75" customHeight="1" x14ac:dyDescent="0.15">
      <c r="F809" s="48"/>
      <c r="L809" s="48"/>
    </row>
    <row r="810" spans="6:12" ht="12.75" customHeight="1" x14ac:dyDescent="0.15">
      <c r="F810" s="48"/>
      <c r="L810" s="48"/>
    </row>
    <row r="811" spans="6:12" ht="12.75" customHeight="1" x14ac:dyDescent="0.15">
      <c r="F811" s="48"/>
      <c r="L811" s="48"/>
    </row>
    <row r="812" spans="6:12" ht="12.75" customHeight="1" x14ac:dyDescent="0.15">
      <c r="F812" s="48"/>
      <c r="L812" s="48"/>
    </row>
    <row r="813" spans="6:12" ht="12.75" customHeight="1" x14ac:dyDescent="0.15">
      <c r="F813" s="48"/>
      <c r="L813" s="48"/>
    </row>
    <row r="814" spans="6:12" ht="12.75" customHeight="1" x14ac:dyDescent="0.15">
      <c r="F814" s="48"/>
      <c r="L814" s="48"/>
    </row>
    <row r="815" spans="6:12" ht="12.75" customHeight="1" x14ac:dyDescent="0.15">
      <c r="F815" s="48"/>
      <c r="L815" s="48"/>
    </row>
    <row r="816" spans="6:12" ht="12.75" customHeight="1" x14ac:dyDescent="0.15">
      <c r="F816" s="48"/>
      <c r="L816" s="48"/>
    </row>
    <row r="817" spans="6:12" ht="12.75" customHeight="1" x14ac:dyDescent="0.15">
      <c r="F817" s="48"/>
      <c r="L817" s="48"/>
    </row>
    <row r="818" spans="6:12" ht="12.75" customHeight="1" x14ac:dyDescent="0.15">
      <c r="F818" s="48"/>
      <c r="L818" s="48"/>
    </row>
    <row r="819" spans="6:12" ht="12.75" customHeight="1" x14ac:dyDescent="0.15">
      <c r="F819" s="48"/>
      <c r="L819" s="48"/>
    </row>
    <row r="820" spans="6:12" ht="12.75" customHeight="1" x14ac:dyDescent="0.15">
      <c r="F820" s="48"/>
      <c r="L820" s="48"/>
    </row>
    <row r="821" spans="6:12" ht="12.75" customHeight="1" x14ac:dyDescent="0.15">
      <c r="F821" s="48"/>
      <c r="L821" s="48"/>
    </row>
    <row r="822" spans="6:12" ht="12.75" customHeight="1" x14ac:dyDescent="0.15">
      <c r="F822" s="48"/>
      <c r="L822" s="48"/>
    </row>
    <row r="823" spans="6:12" ht="12.75" customHeight="1" x14ac:dyDescent="0.15">
      <c r="F823" s="48"/>
      <c r="L823" s="48"/>
    </row>
    <row r="824" spans="6:12" ht="12.75" customHeight="1" x14ac:dyDescent="0.15">
      <c r="F824" s="48"/>
      <c r="L824" s="48"/>
    </row>
    <row r="825" spans="6:12" ht="12.75" customHeight="1" x14ac:dyDescent="0.15">
      <c r="F825" s="48"/>
      <c r="L825" s="48"/>
    </row>
    <row r="826" spans="6:12" ht="12.75" customHeight="1" x14ac:dyDescent="0.15">
      <c r="F826" s="48"/>
      <c r="L826" s="48"/>
    </row>
    <row r="827" spans="6:12" ht="12.75" customHeight="1" x14ac:dyDescent="0.15">
      <c r="F827" s="48"/>
      <c r="L827" s="48"/>
    </row>
    <row r="828" spans="6:12" ht="12.75" customHeight="1" x14ac:dyDescent="0.15">
      <c r="F828" s="48"/>
      <c r="L828" s="48"/>
    </row>
    <row r="829" spans="6:12" ht="12.75" customHeight="1" x14ac:dyDescent="0.15">
      <c r="F829" s="48"/>
      <c r="L829" s="48"/>
    </row>
    <row r="830" spans="6:12" ht="12.75" customHeight="1" x14ac:dyDescent="0.15">
      <c r="F830" s="48"/>
      <c r="L830" s="48"/>
    </row>
    <row r="831" spans="6:12" ht="12.75" customHeight="1" x14ac:dyDescent="0.15">
      <c r="F831" s="48"/>
      <c r="L831" s="48"/>
    </row>
    <row r="832" spans="6:12" ht="12.75" customHeight="1" x14ac:dyDescent="0.15">
      <c r="F832" s="48"/>
      <c r="L832" s="48"/>
    </row>
    <row r="833" spans="6:12" ht="12.75" customHeight="1" x14ac:dyDescent="0.15">
      <c r="F833" s="48"/>
      <c r="L833" s="48"/>
    </row>
    <row r="834" spans="6:12" ht="12.75" customHeight="1" x14ac:dyDescent="0.15">
      <c r="F834" s="48"/>
      <c r="L834" s="48"/>
    </row>
    <row r="835" spans="6:12" ht="12.75" customHeight="1" x14ac:dyDescent="0.15">
      <c r="F835" s="48"/>
      <c r="L835" s="48"/>
    </row>
    <row r="836" spans="6:12" ht="12.75" customHeight="1" x14ac:dyDescent="0.15">
      <c r="F836" s="48"/>
      <c r="L836" s="48"/>
    </row>
    <row r="837" spans="6:12" ht="12.75" customHeight="1" x14ac:dyDescent="0.15">
      <c r="F837" s="48"/>
      <c r="L837" s="48"/>
    </row>
    <row r="838" spans="6:12" ht="12.75" customHeight="1" x14ac:dyDescent="0.15">
      <c r="F838" s="48"/>
      <c r="L838" s="48"/>
    </row>
    <row r="839" spans="6:12" ht="12.75" customHeight="1" x14ac:dyDescent="0.15">
      <c r="F839" s="48"/>
      <c r="L839" s="48"/>
    </row>
    <row r="840" spans="6:12" ht="12.75" customHeight="1" x14ac:dyDescent="0.15">
      <c r="F840" s="48"/>
      <c r="L840" s="48"/>
    </row>
    <row r="841" spans="6:12" ht="12.75" customHeight="1" x14ac:dyDescent="0.15">
      <c r="F841" s="48"/>
      <c r="L841" s="48"/>
    </row>
    <row r="842" spans="6:12" ht="12.75" customHeight="1" x14ac:dyDescent="0.15">
      <c r="F842" s="48"/>
      <c r="L842" s="48"/>
    </row>
    <row r="843" spans="6:12" ht="12.75" customHeight="1" x14ac:dyDescent="0.15">
      <c r="F843" s="48"/>
      <c r="L843" s="48"/>
    </row>
    <row r="844" spans="6:12" ht="12.75" customHeight="1" x14ac:dyDescent="0.15">
      <c r="F844" s="48"/>
      <c r="L844" s="48"/>
    </row>
    <row r="845" spans="6:12" ht="12.75" customHeight="1" x14ac:dyDescent="0.15">
      <c r="F845" s="48"/>
      <c r="L845" s="48"/>
    </row>
    <row r="846" spans="6:12" ht="12.75" customHeight="1" x14ac:dyDescent="0.15">
      <c r="F846" s="48"/>
      <c r="L846" s="48"/>
    </row>
    <row r="847" spans="6:12" ht="12.75" customHeight="1" x14ac:dyDescent="0.15">
      <c r="F847" s="48"/>
      <c r="L847" s="48"/>
    </row>
    <row r="848" spans="6:12" ht="12.75" customHeight="1" x14ac:dyDescent="0.15">
      <c r="F848" s="48"/>
      <c r="L848" s="48"/>
    </row>
    <row r="849" spans="6:12" ht="12.75" customHeight="1" x14ac:dyDescent="0.15">
      <c r="F849" s="48"/>
      <c r="L849" s="48"/>
    </row>
    <row r="850" spans="6:12" ht="12.75" customHeight="1" x14ac:dyDescent="0.15">
      <c r="F850" s="48"/>
      <c r="L850" s="48"/>
    </row>
    <row r="851" spans="6:12" ht="12.75" customHeight="1" x14ac:dyDescent="0.15">
      <c r="F851" s="48"/>
      <c r="L851" s="48"/>
    </row>
    <row r="852" spans="6:12" ht="12.75" customHeight="1" x14ac:dyDescent="0.15">
      <c r="F852" s="48"/>
      <c r="L852" s="48"/>
    </row>
    <row r="853" spans="6:12" ht="12.75" customHeight="1" x14ac:dyDescent="0.15">
      <c r="F853" s="48"/>
      <c r="L853" s="48"/>
    </row>
    <row r="854" spans="6:12" ht="12.75" customHeight="1" x14ac:dyDescent="0.15">
      <c r="F854" s="48"/>
      <c r="L854" s="48"/>
    </row>
    <row r="855" spans="6:12" ht="12.75" customHeight="1" x14ac:dyDescent="0.15">
      <c r="F855" s="48"/>
      <c r="L855" s="48"/>
    </row>
    <row r="856" spans="6:12" ht="12.75" customHeight="1" x14ac:dyDescent="0.15">
      <c r="F856" s="48"/>
      <c r="L856" s="48"/>
    </row>
    <row r="857" spans="6:12" ht="12.75" customHeight="1" x14ac:dyDescent="0.15">
      <c r="F857" s="48"/>
      <c r="L857" s="48"/>
    </row>
    <row r="858" spans="6:12" ht="12.75" customHeight="1" x14ac:dyDescent="0.15">
      <c r="F858" s="48"/>
      <c r="L858" s="48"/>
    </row>
    <row r="859" spans="6:12" ht="12.75" customHeight="1" x14ac:dyDescent="0.15">
      <c r="F859" s="48"/>
      <c r="L859" s="48"/>
    </row>
    <row r="860" spans="6:12" ht="12.75" customHeight="1" x14ac:dyDescent="0.15">
      <c r="F860" s="48"/>
      <c r="L860" s="48"/>
    </row>
    <row r="861" spans="6:12" ht="12.75" customHeight="1" x14ac:dyDescent="0.15">
      <c r="F861" s="48"/>
      <c r="L861" s="48"/>
    </row>
    <row r="862" spans="6:12" ht="12.75" customHeight="1" x14ac:dyDescent="0.15">
      <c r="F862" s="48"/>
      <c r="L862" s="48"/>
    </row>
    <row r="863" spans="6:12" ht="12.75" customHeight="1" x14ac:dyDescent="0.15">
      <c r="F863" s="48"/>
      <c r="L863" s="48"/>
    </row>
    <row r="864" spans="6:12" ht="12.75" customHeight="1" x14ac:dyDescent="0.15">
      <c r="F864" s="48"/>
      <c r="L864" s="48"/>
    </row>
    <row r="865" spans="6:12" ht="12.75" customHeight="1" x14ac:dyDescent="0.15">
      <c r="F865" s="48"/>
      <c r="L865" s="48"/>
    </row>
    <row r="866" spans="6:12" ht="12.75" customHeight="1" x14ac:dyDescent="0.15">
      <c r="F866" s="48"/>
      <c r="L866" s="48"/>
    </row>
    <row r="867" spans="6:12" ht="12.75" customHeight="1" x14ac:dyDescent="0.15">
      <c r="F867" s="48"/>
      <c r="L867" s="48"/>
    </row>
    <row r="868" spans="6:12" ht="12.75" customHeight="1" x14ac:dyDescent="0.15">
      <c r="F868" s="48"/>
      <c r="L868" s="48"/>
    </row>
    <row r="869" spans="6:12" ht="12.75" customHeight="1" x14ac:dyDescent="0.15">
      <c r="F869" s="48"/>
      <c r="L869" s="48"/>
    </row>
    <row r="870" spans="6:12" ht="12.75" customHeight="1" x14ac:dyDescent="0.15">
      <c r="F870" s="48"/>
      <c r="L870" s="48"/>
    </row>
    <row r="871" spans="6:12" ht="12.75" customHeight="1" x14ac:dyDescent="0.15">
      <c r="F871" s="48"/>
      <c r="L871" s="48"/>
    </row>
    <row r="872" spans="6:12" ht="12.75" customHeight="1" x14ac:dyDescent="0.15">
      <c r="F872" s="48"/>
      <c r="L872" s="48"/>
    </row>
    <row r="873" spans="6:12" ht="12.75" customHeight="1" x14ac:dyDescent="0.15">
      <c r="F873" s="48"/>
      <c r="L873" s="48"/>
    </row>
    <row r="874" spans="6:12" ht="12.75" customHeight="1" x14ac:dyDescent="0.15">
      <c r="F874" s="48"/>
      <c r="L874" s="48"/>
    </row>
    <row r="875" spans="6:12" ht="12.75" customHeight="1" x14ac:dyDescent="0.15">
      <c r="F875" s="48"/>
      <c r="L875" s="48"/>
    </row>
    <row r="876" spans="6:12" ht="12.75" customHeight="1" x14ac:dyDescent="0.15">
      <c r="F876" s="48"/>
      <c r="L876" s="48"/>
    </row>
    <row r="877" spans="6:12" ht="12.75" customHeight="1" x14ac:dyDescent="0.15">
      <c r="F877" s="48"/>
      <c r="L877" s="48"/>
    </row>
    <row r="878" spans="6:12" ht="12.75" customHeight="1" x14ac:dyDescent="0.15">
      <c r="F878" s="48"/>
      <c r="L878" s="48"/>
    </row>
    <row r="879" spans="6:12" ht="12.75" customHeight="1" x14ac:dyDescent="0.15">
      <c r="F879" s="48"/>
      <c r="L879" s="48"/>
    </row>
    <row r="880" spans="6:12" ht="12.75" customHeight="1" x14ac:dyDescent="0.15">
      <c r="F880" s="48"/>
      <c r="L880" s="48"/>
    </row>
    <row r="881" spans="6:12" ht="12.75" customHeight="1" x14ac:dyDescent="0.15">
      <c r="F881" s="48"/>
      <c r="L881" s="48"/>
    </row>
    <row r="882" spans="6:12" ht="12.75" customHeight="1" x14ac:dyDescent="0.15">
      <c r="F882" s="48"/>
      <c r="L882" s="48"/>
    </row>
    <row r="883" spans="6:12" ht="12.75" customHeight="1" x14ac:dyDescent="0.15">
      <c r="F883" s="48"/>
      <c r="L883" s="48"/>
    </row>
    <row r="884" spans="6:12" ht="12.75" customHeight="1" x14ac:dyDescent="0.15">
      <c r="F884" s="48"/>
      <c r="L884" s="48"/>
    </row>
    <row r="885" spans="6:12" ht="12.75" customHeight="1" x14ac:dyDescent="0.15">
      <c r="F885" s="48"/>
      <c r="L885" s="48"/>
    </row>
    <row r="886" spans="6:12" ht="12.75" customHeight="1" x14ac:dyDescent="0.15">
      <c r="F886" s="48"/>
      <c r="L886" s="48"/>
    </row>
    <row r="887" spans="6:12" ht="12.75" customHeight="1" x14ac:dyDescent="0.15">
      <c r="F887" s="48"/>
      <c r="L887" s="48"/>
    </row>
    <row r="888" spans="6:12" ht="12.75" customHeight="1" x14ac:dyDescent="0.15">
      <c r="F888" s="48"/>
      <c r="L888" s="48"/>
    </row>
    <row r="889" spans="6:12" ht="12.75" customHeight="1" x14ac:dyDescent="0.15">
      <c r="F889" s="48"/>
      <c r="L889" s="48"/>
    </row>
    <row r="890" spans="6:12" ht="12.75" customHeight="1" x14ac:dyDescent="0.15">
      <c r="F890" s="48"/>
      <c r="L890" s="48"/>
    </row>
    <row r="891" spans="6:12" ht="12.75" customHeight="1" x14ac:dyDescent="0.15">
      <c r="F891" s="48"/>
      <c r="L891" s="48"/>
    </row>
    <row r="892" spans="6:12" ht="12.75" customHeight="1" x14ac:dyDescent="0.15">
      <c r="F892" s="48"/>
      <c r="L892" s="48"/>
    </row>
    <row r="893" spans="6:12" ht="12.75" customHeight="1" x14ac:dyDescent="0.15">
      <c r="F893" s="48"/>
      <c r="L893" s="48"/>
    </row>
    <row r="894" spans="6:12" ht="12.75" customHeight="1" x14ac:dyDescent="0.15">
      <c r="F894" s="48"/>
      <c r="L894" s="48"/>
    </row>
    <row r="895" spans="6:12" ht="12.75" customHeight="1" x14ac:dyDescent="0.15">
      <c r="F895" s="48"/>
      <c r="L895" s="48"/>
    </row>
    <row r="896" spans="6:12" ht="12.75" customHeight="1" x14ac:dyDescent="0.15">
      <c r="F896" s="48"/>
      <c r="L896" s="48"/>
    </row>
    <row r="897" spans="6:12" ht="12.75" customHeight="1" x14ac:dyDescent="0.15">
      <c r="F897" s="48"/>
      <c r="L897" s="48"/>
    </row>
    <row r="898" spans="6:12" ht="12.75" customHeight="1" x14ac:dyDescent="0.15">
      <c r="F898" s="48"/>
      <c r="L898" s="48"/>
    </row>
    <row r="899" spans="6:12" ht="12.75" customHeight="1" x14ac:dyDescent="0.15">
      <c r="F899" s="48"/>
      <c r="L899" s="48"/>
    </row>
    <row r="900" spans="6:12" ht="12.75" customHeight="1" x14ac:dyDescent="0.15">
      <c r="F900" s="48"/>
      <c r="L900" s="48"/>
    </row>
    <row r="901" spans="6:12" ht="12.75" customHeight="1" x14ac:dyDescent="0.15">
      <c r="F901" s="48"/>
      <c r="L901" s="48"/>
    </row>
    <row r="902" spans="6:12" ht="12.75" customHeight="1" x14ac:dyDescent="0.15">
      <c r="F902" s="48"/>
      <c r="L902" s="48"/>
    </row>
    <row r="903" spans="6:12" ht="12.75" customHeight="1" x14ac:dyDescent="0.15">
      <c r="F903" s="48"/>
      <c r="L903" s="48"/>
    </row>
    <row r="904" spans="6:12" ht="12.75" customHeight="1" x14ac:dyDescent="0.15">
      <c r="F904" s="48"/>
      <c r="L904" s="48"/>
    </row>
    <row r="905" spans="6:12" ht="12.75" customHeight="1" x14ac:dyDescent="0.15">
      <c r="F905" s="48"/>
      <c r="L905" s="48"/>
    </row>
    <row r="906" spans="6:12" ht="12.75" customHeight="1" x14ac:dyDescent="0.15">
      <c r="F906" s="48"/>
      <c r="L906" s="48"/>
    </row>
    <row r="907" spans="6:12" ht="12.75" customHeight="1" x14ac:dyDescent="0.15">
      <c r="F907" s="48"/>
      <c r="L907" s="48"/>
    </row>
    <row r="908" spans="6:12" ht="12.75" customHeight="1" x14ac:dyDescent="0.15">
      <c r="F908" s="48"/>
      <c r="L908" s="48"/>
    </row>
    <row r="909" spans="6:12" ht="12.75" customHeight="1" x14ac:dyDescent="0.15">
      <c r="F909" s="48"/>
      <c r="L909" s="48"/>
    </row>
    <row r="910" spans="6:12" ht="12.75" customHeight="1" x14ac:dyDescent="0.15">
      <c r="F910" s="48"/>
      <c r="L910" s="48"/>
    </row>
    <row r="911" spans="6:12" ht="12.75" customHeight="1" x14ac:dyDescent="0.15">
      <c r="F911" s="48"/>
      <c r="L911" s="48"/>
    </row>
    <row r="912" spans="6:12" ht="12.75" customHeight="1" x14ac:dyDescent="0.15">
      <c r="F912" s="48"/>
      <c r="L912" s="48"/>
    </row>
    <row r="913" spans="6:12" ht="12.75" customHeight="1" x14ac:dyDescent="0.15">
      <c r="F913" s="48"/>
      <c r="L913" s="48"/>
    </row>
    <row r="914" spans="6:12" ht="12.75" customHeight="1" x14ac:dyDescent="0.15">
      <c r="F914" s="48"/>
      <c r="L914" s="48"/>
    </row>
    <row r="915" spans="6:12" ht="12.75" customHeight="1" x14ac:dyDescent="0.15">
      <c r="F915" s="48"/>
      <c r="L915" s="48"/>
    </row>
    <row r="916" spans="6:12" ht="12.75" customHeight="1" x14ac:dyDescent="0.15">
      <c r="F916" s="48"/>
      <c r="L916" s="48"/>
    </row>
    <row r="917" spans="6:12" ht="12.75" customHeight="1" x14ac:dyDescent="0.15">
      <c r="F917" s="48"/>
      <c r="L917" s="48"/>
    </row>
    <row r="918" spans="6:12" ht="12.75" customHeight="1" x14ac:dyDescent="0.15">
      <c r="F918" s="48"/>
      <c r="L918" s="48"/>
    </row>
    <row r="919" spans="6:12" ht="12.75" customHeight="1" x14ac:dyDescent="0.15">
      <c r="F919" s="48"/>
      <c r="L919" s="48"/>
    </row>
    <row r="920" spans="6:12" ht="12.75" customHeight="1" x14ac:dyDescent="0.15">
      <c r="F920" s="48"/>
      <c r="L920" s="48"/>
    </row>
    <row r="921" spans="6:12" ht="12.75" customHeight="1" x14ac:dyDescent="0.15">
      <c r="F921" s="48"/>
      <c r="L921" s="48"/>
    </row>
    <row r="922" spans="6:12" ht="12.75" customHeight="1" x14ac:dyDescent="0.15">
      <c r="F922" s="48"/>
      <c r="L922" s="48"/>
    </row>
    <row r="923" spans="6:12" ht="12.75" customHeight="1" x14ac:dyDescent="0.15">
      <c r="F923" s="48"/>
      <c r="L923" s="48"/>
    </row>
    <row r="924" spans="6:12" ht="12.75" customHeight="1" x14ac:dyDescent="0.15">
      <c r="F924" s="48"/>
      <c r="L924" s="48"/>
    </row>
    <row r="925" spans="6:12" ht="12.75" customHeight="1" x14ac:dyDescent="0.15">
      <c r="F925" s="48"/>
      <c r="L925" s="48"/>
    </row>
    <row r="926" spans="6:12" ht="12.75" customHeight="1" x14ac:dyDescent="0.15">
      <c r="F926" s="48"/>
      <c r="L926" s="48"/>
    </row>
    <row r="927" spans="6:12" ht="12.75" customHeight="1" x14ac:dyDescent="0.15">
      <c r="F927" s="48"/>
      <c r="L927" s="48"/>
    </row>
    <row r="928" spans="6:12" ht="12.75" customHeight="1" x14ac:dyDescent="0.15">
      <c r="F928" s="48"/>
      <c r="L928" s="48"/>
    </row>
    <row r="929" spans="6:12" ht="12.75" customHeight="1" x14ac:dyDescent="0.15">
      <c r="F929" s="48"/>
      <c r="L929" s="48"/>
    </row>
    <row r="930" spans="6:12" ht="12.75" customHeight="1" x14ac:dyDescent="0.15">
      <c r="F930" s="48"/>
      <c r="L930" s="48"/>
    </row>
    <row r="931" spans="6:12" ht="12.75" customHeight="1" x14ac:dyDescent="0.15">
      <c r="F931" s="48"/>
      <c r="L931" s="48"/>
    </row>
    <row r="932" spans="6:12" ht="12.75" customHeight="1" x14ac:dyDescent="0.15">
      <c r="F932" s="48"/>
      <c r="L932" s="48"/>
    </row>
    <row r="933" spans="6:12" ht="12.75" customHeight="1" x14ac:dyDescent="0.15">
      <c r="F933" s="48"/>
      <c r="L933" s="48"/>
    </row>
    <row r="934" spans="6:12" ht="12.75" customHeight="1" x14ac:dyDescent="0.15">
      <c r="F934" s="48"/>
      <c r="L934" s="48"/>
    </row>
    <row r="935" spans="6:12" ht="12.75" customHeight="1" x14ac:dyDescent="0.15">
      <c r="F935" s="48"/>
      <c r="L935" s="48"/>
    </row>
    <row r="936" spans="6:12" ht="12.75" customHeight="1" x14ac:dyDescent="0.15">
      <c r="F936" s="48"/>
      <c r="L936" s="48"/>
    </row>
    <row r="937" spans="6:12" ht="12.75" customHeight="1" x14ac:dyDescent="0.15">
      <c r="F937" s="48"/>
      <c r="L937" s="48"/>
    </row>
    <row r="938" spans="6:12" ht="12.75" customHeight="1" x14ac:dyDescent="0.15">
      <c r="F938" s="48"/>
      <c r="L938" s="48"/>
    </row>
    <row r="939" spans="6:12" ht="12.75" customHeight="1" x14ac:dyDescent="0.15">
      <c r="F939" s="48"/>
      <c r="L939" s="48"/>
    </row>
    <row r="940" spans="6:12" ht="12.75" customHeight="1" x14ac:dyDescent="0.15">
      <c r="F940" s="48"/>
      <c r="L940" s="48"/>
    </row>
    <row r="941" spans="6:12" ht="12.75" customHeight="1" x14ac:dyDescent="0.15">
      <c r="F941" s="48"/>
      <c r="L941" s="48"/>
    </row>
    <row r="942" spans="6:12" ht="12.75" customHeight="1" x14ac:dyDescent="0.15">
      <c r="F942" s="48"/>
      <c r="L942" s="48"/>
    </row>
    <row r="943" spans="6:12" ht="12.75" customHeight="1" x14ac:dyDescent="0.15">
      <c r="F943" s="48"/>
      <c r="L943" s="48"/>
    </row>
    <row r="944" spans="6:12" ht="12.75" customHeight="1" x14ac:dyDescent="0.15">
      <c r="F944" s="48"/>
      <c r="L944" s="48"/>
    </row>
    <row r="945" spans="6:12" ht="12.75" customHeight="1" x14ac:dyDescent="0.15">
      <c r="F945" s="48"/>
      <c r="L945" s="48"/>
    </row>
    <row r="946" spans="6:12" ht="12.75" customHeight="1" x14ac:dyDescent="0.15">
      <c r="F946" s="48"/>
      <c r="L946" s="48"/>
    </row>
    <row r="947" spans="6:12" ht="12.75" customHeight="1" x14ac:dyDescent="0.15">
      <c r="F947" s="48"/>
      <c r="L947" s="48"/>
    </row>
    <row r="948" spans="6:12" ht="12.75" customHeight="1" x14ac:dyDescent="0.15">
      <c r="F948" s="48"/>
      <c r="L948" s="48"/>
    </row>
    <row r="949" spans="6:12" ht="12.75" customHeight="1" x14ac:dyDescent="0.15">
      <c r="F949" s="48"/>
      <c r="L949" s="48"/>
    </row>
    <row r="950" spans="6:12" ht="12.75" customHeight="1" x14ac:dyDescent="0.15">
      <c r="F950" s="48"/>
      <c r="L950" s="48"/>
    </row>
    <row r="951" spans="6:12" ht="12.75" customHeight="1" x14ac:dyDescent="0.15">
      <c r="F951" s="48"/>
      <c r="L951" s="48"/>
    </row>
    <row r="952" spans="6:12" ht="12.75" customHeight="1" x14ac:dyDescent="0.15">
      <c r="F952" s="48"/>
      <c r="L952" s="48"/>
    </row>
    <row r="953" spans="6:12" ht="12.75" customHeight="1" x14ac:dyDescent="0.15">
      <c r="F953" s="48"/>
      <c r="L953" s="48"/>
    </row>
    <row r="954" spans="6:12" ht="12.75" customHeight="1" x14ac:dyDescent="0.15">
      <c r="F954" s="48"/>
      <c r="L954" s="48"/>
    </row>
    <row r="955" spans="6:12" ht="12.75" customHeight="1" x14ac:dyDescent="0.15">
      <c r="F955" s="48"/>
      <c r="L955" s="48"/>
    </row>
    <row r="956" spans="6:12" ht="12.75" customHeight="1" x14ac:dyDescent="0.15">
      <c r="F956" s="48"/>
      <c r="L956" s="48"/>
    </row>
    <row r="957" spans="6:12" ht="12.75" customHeight="1" x14ac:dyDescent="0.15">
      <c r="F957" s="48"/>
      <c r="L957" s="48"/>
    </row>
    <row r="958" spans="6:12" ht="12.75" customHeight="1" x14ac:dyDescent="0.15">
      <c r="F958" s="48"/>
      <c r="L958" s="48"/>
    </row>
    <row r="959" spans="6:12" ht="12.75" customHeight="1" x14ac:dyDescent="0.15">
      <c r="F959" s="48"/>
      <c r="L959" s="48"/>
    </row>
    <row r="960" spans="6:12" ht="12.75" customHeight="1" x14ac:dyDescent="0.15">
      <c r="F960" s="48"/>
      <c r="L960" s="48"/>
    </row>
    <row r="961" spans="6:12" ht="12.75" customHeight="1" x14ac:dyDescent="0.15">
      <c r="F961" s="48"/>
      <c r="L961" s="48"/>
    </row>
    <row r="962" spans="6:12" ht="12.75" customHeight="1" x14ac:dyDescent="0.15">
      <c r="F962" s="48"/>
      <c r="L962" s="48"/>
    </row>
    <row r="963" spans="6:12" ht="12.75" customHeight="1" x14ac:dyDescent="0.15">
      <c r="F963" s="48"/>
      <c r="L963" s="48"/>
    </row>
    <row r="964" spans="6:12" ht="12.75" customHeight="1" x14ac:dyDescent="0.15">
      <c r="F964" s="48"/>
      <c r="L964" s="48"/>
    </row>
    <row r="965" spans="6:12" ht="12.75" customHeight="1" x14ac:dyDescent="0.15">
      <c r="F965" s="48"/>
      <c r="L965" s="48"/>
    </row>
    <row r="966" spans="6:12" ht="12.75" customHeight="1" x14ac:dyDescent="0.15">
      <c r="F966" s="48"/>
      <c r="L966" s="48"/>
    </row>
    <row r="967" spans="6:12" ht="12.75" customHeight="1" x14ac:dyDescent="0.15">
      <c r="F967" s="48"/>
      <c r="L967" s="48"/>
    </row>
    <row r="968" spans="6:12" ht="12.75" customHeight="1" x14ac:dyDescent="0.15">
      <c r="F968" s="48"/>
      <c r="L968" s="48"/>
    </row>
    <row r="969" spans="6:12" ht="12.75" customHeight="1" x14ac:dyDescent="0.15">
      <c r="F969" s="48"/>
      <c r="L969" s="48"/>
    </row>
    <row r="970" spans="6:12" ht="12.75" customHeight="1" x14ac:dyDescent="0.15">
      <c r="F970" s="48"/>
      <c r="L970" s="48"/>
    </row>
    <row r="971" spans="6:12" ht="12.75" customHeight="1" x14ac:dyDescent="0.15">
      <c r="F971" s="48"/>
      <c r="L971" s="48"/>
    </row>
    <row r="972" spans="6:12" ht="12.75" customHeight="1" x14ac:dyDescent="0.15">
      <c r="F972" s="48"/>
      <c r="L972" s="48"/>
    </row>
    <row r="973" spans="6:12" ht="12.75" customHeight="1" x14ac:dyDescent="0.15">
      <c r="F973" s="48"/>
      <c r="L973" s="48"/>
    </row>
    <row r="974" spans="6:12" ht="12.75" customHeight="1" x14ac:dyDescent="0.15">
      <c r="F974" s="48"/>
      <c r="L974" s="48"/>
    </row>
    <row r="975" spans="6:12" ht="12.75" customHeight="1" x14ac:dyDescent="0.15">
      <c r="F975" s="48"/>
      <c r="L975" s="48"/>
    </row>
    <row r="976" spans="6:12" ht="12.75" customHeight="1" x14ac:dyDescent="0.15">
      <c r="F976" s="48"/>
      <c r="L976" s="48"/>
    </row>
    <row r="977" spans="6:12" ht="12.75" customHeight="1" x14ac:dyDescent="0.15">
      <c r="F977" s="48"/>
      <c r="L977" s="48"/>
    </row>
    <row r="978" spans="6:12" ht="12.75" customHeight="1" x14ac:dyDescent="0.15">
      <c r="F978" s="48"/>
      <c r="L978" s="48"/>
    </row>
    <row r="979" spans="6:12" ht="12.75" customHeight="1" x14ac:dyDescent="0.15">
      <c r="F979" s="48"/>
      <c r="L979" s="48"/>
    </row>
    <row r="980" spans="6:12" ht="12.75" customHeight="1" x14ac:dyDescent="0.15">
      <c r="F980" s="48"/>
      <c r="L980" s="48"/>
    </row>
    <row r="981" spans="6:12" ht="12.75" customHeight="1" x14ac:dyDescent="0.15">
      <c r="F981" s="48"/>
      <c r="L981" s="48"/>
    </row>
    <row r="982" spans="6:12" ht="12.75" customHeight="1" x14ac:dyDescent="0.15">
      <c r="F982" s="48"/>
      <c r="L982" s="48"/>
    </row>
    <row r="983" spans="6:12" ht="12.75" customHeight="1" x14ac:dyDescent="0.15">
      <c r="F983" s="48"/>
      <c r="L983" s="48"/>
    </row>
    <row r="984" spans="6:12" ht="12.75" customHeight="1" x14ac:dyDescent="0.15">
      <c r="F984" s="48"/>
      <c r="L984" s="48"/>
    </row>
    <row r="985" spans="6:12" ht="12.75" customHeight="1" x14ac:dyDescent="0.15">
      <c r="F985" s="48"/>
      <c r="L985" s="48"/>
    </row>
    <row r="986" spans="6:12" ht="12.75" customHeight="1" x14ac:dyDescent="0.15">
      <c r="F986" s="48"/>
      <c r="L986" s="48"/>
    </row>
    <row r="987" spans="6:12" ht="12.75" customHeight="1" x14ac:dyDescent="0.15">
      <c r="F987" s="48"/>
      <c r="L987" s="48"/>
    </row>
    <row r="988" spans="6:12" ht="12.75" customHeight="1" x14ac:dyDescent="0.15">
      <c r="F988" s="48"/>
      <c r="L988" s="48"/>
    </row>
    <row r="989" spans="6:12" ht="12.75" customHeight="1" x14ac:dyDescent="0.15">
      <c r="F989" s="48"/>
      <c r="L989" s="48"/>
    </row>
    <row r="990" spans="6:12" ht="12.75" customHeight="1" x14ac:dyDescent="0.15">
      <c r="F990" s="48"/>
      <c r="L990" s="48"/>
    </row>
    <row r="991" spans="6:12" ht="12.75" customHeight="1" x14ac:dyDescent="0.15">
      <c r="F991" s="48"/>
      <c r="L991" s="48"/>
    </row>
    <row r="992" spans="6:12" ht="12.75" customHeight="1" x14ac:dyDescent="0.15">
      <c r="F992" s="48"/>
      <c r="L992" s="48"/>
    </row>
    <row r="993" spans="6:12" ht="12.75" customHeight="1" x14ac:dyDescent="0.15">
      <c r="F993" s="48"/>
      <c r="L993" s="48"/>
    </row>
    <row r="994" spans="6:12" ht="12.75" customHeight="1" x14ac:dyDescent="0.15">
      <c r="F994" s="48"/>
      <c r="L994" s="48"/>
    </row>
    <row r="995" spans="6:12" ht="12.75" customHeight="1" x14ac:dyDescent="0.15">
      <c r="F995" s="48"/>
      <c r="L995" s="48"/>
    </row>
    <row r="996" spans="6:12" ht="12.75" customHeight="1" x14ac:dyDescent="0.15">
      <c r="F996" s="48"/>
      <c r="L996" s="48"/>
    </row>
    <row r="997" spans="6:12" ht="12.75" customHeight="1" x14ac:dyDescent="0.15">
      <c r="F997" s="48"/>
      <c r="L997" s="48"/>
    </row>
    <row r="998" spans="6:12" ht="12.75" customHeight="1" x14ac:dyDescent="0.15">
      <c r="F998" s="48"/>
      <c r="L998" s="48"/>
    </row>
    <row r="999" spans="6:12" ht="12.75" customHeight="1" x14ac:dyDescent="0.15">
      <c r="F999" s="48"/>
      <c r="L999" s="48"/>
    </row>
    <row r="1000" spans="6:12" ht="12.75" customHeight="1" x14ac:dyDescent="0.15">
      <c r="F1000" s="48"/>
      <c r="L1000" s="48"/>
    </row>
    <row r="1001" spans="6:12" ht="12.75" customHeight="1" x14ac:dyDescent="0.15">
      <c r="F1001" s="48"/>
      <c r="L1001" s="48"/>
    </row>
  </sheetData>
  <mergeCells count="30">
    <mergeCell ref="A1:D1"/>
    <mergeCell ref="G1:J1"/>
    <mergeCell ref="A2:D2"/>
    <mergeCell ref="G2:J2"/>
    <mergeCell ref="D3:E3"/>
    <mergeCell ref="J3:K3"/>
    <mergeCell ref="A26:D26"/>
    <mergeCell ref="G26:J26"/>
    <mergeCell ref="A27:D27"/>
    <mergeCell ref="G27:J27"/>
    <mergeCell ref="D28:E28"/>
    <mergeCell ref="J28:K28"/>
    <mergeCell ref="A51:D51"/>
    <mergeCell ref="G51:J51"/>
    <mergeCell ref="A52:D52"/>
    <mergeCell ref="G52:J52"/>
    <mergeCell ref="D53:E53"/>
    <mergeCell ref="J53:K53"/>
    <mergeCell ref="A76:D76"/>
    <mergeCell ref="G76:J76"/>
    <mergeCell ref="A77:D77"/>
    <mergeCell ref="G77:J77"/>
    <mergeCell ref="D78:E78"/>
    <mergeCell ref="J78:K78"/>
    <mergeCell ref="A101:D101"/>
    <mergeCell ref="G101:J101"/>
    <mergeCell ref="A102:D102"/>
    <mergeCell ref="G102:J102"/>
    <mergeCell ref="D103:E103"/>
    <mergeCell ref="J103:K103"/>
  </mergeCells>
  <pageMargins left="0.75" right="0.5" top="0.5" bottom="0.5" header="0" footer="0"/>
  <pageSetup scale="98" fitToWidth="0" orientation="portrait" r:id="rId1"/>
  <rowBreaks count="5" manualBreakCount="5">
    <brk id="25" max="16383" man="1"/>
    <brk id="50" max="16383" man="1"/>
    <brk id="75" max="16383" man="1"/>
    <brk id="100" max="16383" man="1"/>
    <brk id="125" max="16383" man="1"/>
  </rowBreaks>
  <colBreaks count="1" manualBreakCount="1">
    <brk id="6" max="12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B1837-0DF8-4052-80EF-BA463440087D}">
  <sheetPr>
    <tabColor theme="6" tint="0.39997558519241921"/>
  </sheetPr>
  <dimension ref="A1:AC996"/>
  <sheetViews>
    <sheetView showZeros="0" zoomScaleNormal="100" workbookViewId="0">
      <pane ySplit="8" topLeftCell="A9" activePane="bottomLeft" state="frozen"/>
      <selection activeCell="L51" sqref="L51"/>
      <selection pane="bottomLeft" activeCell="P35" sqref="P35"/>
    </sheetView>
  </sheetViews>
  <sheetFormatPr baseColWidth="10" defaultColWidth="12.5" defaultRowHeight="13" x14ac:dyDescent="0.15"/>
  <cols>
    <col min="1" max="2" width="4.83203125" customWidth="1"/>
    <col min="3" max="3" width="31.5" style="124" customWidth="1"/>
    <col min="4" max="5" width="7.6640625" customWidth="1"/>
    <col min="6" max="6" width="7.6640625" style="245" customWidth="1"/>
    <col min="7" max="8" width="7.6640625" customWidth="1"/>
    <col min="9" max="9" width="7.6640625" style="245" customWidth="1"/>
    <col min="10" max="10" width="7.6640625" customWidth="1"/>
    <col min="11" max="11" width="7.6640625" style="245" customWidth="1"/>
    <col min="12" max="12" width="3.83203125" customWidth="1"/>
    <col min="13" max="13" width="3" customWidth="1"/>
    <col min="14" max="14" width="5.5" customWidth="1"/>
    <col min="15" max="15" width="34.1640625" customWidth="1"/>
    <col min="16" max="22" width="7.6640625" customWidth="1"/>
    <col min="23" max="29" width="8" customWidth="1"/>
  </cols>
  <sheetData>
    <row r="1" spans="1:29" ht="16" x14ac:dyDescent="0.2">
      <c r="A1" s="334" t="str">
        <f>'Sekt-3.p'!C2</f>
        <v>LR 2024.gada čempionāts zemledus makšķerēšanā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50"/>
      <c r="N1" s="334" t="str">
        <f>A1</f>
        <v>LR 2024.gada čempionāts zemledus makšķerēšanā</v>
      </c>
      <c r="O1" s="334"/>
      <c r="P1" s="334"/>
      <c r="Q1" s="334"/>
      <c r="R1" s="334"/>
      <c r="S1" s="334"/>
      <c r="T1" s="334"/>
      <c r="U1" s="334"/>
      <c r="V1" s="334"/>
    </row>
    <row r="2" spans="1:29" x14ac:dyDescent="0.15">
      <c r="A2" s="335" t="str">
        <f>'Sekt-3.p'!C3</f>
        <v>2024.gada 03.-04.februāris, Sudala ezers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50"/>
      <c r="N2" s="335" t="str">
        <f>A2</f>
        <v>2024.gada 03.-04.februāris, Sudala ezers</v>
      </c>
      <c r="O2" s="335"/>
      <c r="P2" s="335"/>
      <c r="Q2" s="335"/>
      <c r="R2" s="335"/>
      <c r="S2" s="335"/>
      <c r="T2" s="335"/>
      <c r="U2" s="335"/>
      <c r="V2" s="335"/>
    </row>
    <row r="3" spans="1:29" x14ac:dyDescent="0.15">
      <c r="F3" s="28"/>
      <c r="I3"/>
      <c r="K3"/>
      <c r="L3" s="50"/>
    </row>
    <row r="4" spans="1:29" x14ac:dyDescent="0.15">
      <c r="A4" s="333" t="s">
        <v>0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50"/>
      <c r="N4" s="333" t="s">
        <v>0</v>
      </c>
      <c r="O4" s="333"/>
      <c r="P4" s="333"/>
      <c r="Q4" s="333"/>
      <c r="R4" s="333"/>
      <c r="S4" s="333"/>
      <c r="T4" s="333"/>
      <c r="U4" s="333"/>
      <c r="V4" s="333"/>
    </row>
    <row r="5" spans="1:29" x14ac:dyDescent="0.15">
      <c r="A5" s="340" t="s">
        <v>1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50"/>
      <c r="N5" s="340" t="s">
        <v>1</v>
      </c>
      <c r="O5" s="340"/>
      <c r="P5" s="340"/>
      <c r="Q5" s="340"/>
      <c r="R5" s="340"/>
      <c r="S5" s="340"/>
      <c r="T5" s="340"/>
      <c r="U5" s="340"/>
      <c r="V5" s="340"/>
    </row>
    <row r="6" spans="1:29" ht="14" thickBot="1" x14ac:dyDescent="0.2">
      <c r="C6" s="125"/>
      <c r="D6" s="11"/>
      <c r="E6" s="11"/>
      <c r="F6" s="52"/>
      <c r="G6" s="11"/>
      <c r="H6" s="5"/>
      <c r="I6"/>
      <c r="K6"/>
      <c r="L6" s="50"/>
      <c r="N6" s="12"/>
    </row>
    <row r="7" spans="1:29" s="112" customFormat="1" ht="14" thickBot="1" x14ac:dyDescent="0.2">
      <c r="A7" s="338" t="s">
        <v>83</v>
      </c>
      <c r="B7" s="338" t="s">
        <v>84</v>
      </c>
      <c r="C7" s="341" t="s">
        <v>4</v>
      </c>
      <c r="D7" s="343" t="s">
        <v>65</v>
      </c>
      <c r="E7" s="344"/>
      <c r="F7" s="345"/>
      <c r="G7" s="343" t="s">
        <v>67</v>
      </c>
      <c r="H7" s="344"/>
      <c r="I7" s="345"/>
      <c r="J7" s="343" t="s">
        <v>9</v>
      </c>
      <c r="K7" s="345"/>
      <c r="L7" s="50"/>
      <c r="N7" s="138"/>
      <c r="O7" s="141"/>
      <c r="P7" s="331" t="str">
        <f>D7</f>
        <v>Pirmā diena</v>
      </c>
      <c r="Q7" s="332"/>
      <c r="R7" s="331" t="str">
        <f>G7</f>
        <v>Otrā diena</v>
      </c>
      <c r="S7" s="332"/>
      <c r="T7" s="331" t="str">
        <f>J7</f>
        <v>3.posms</v>
      </c>
      <c r="U7" s="332"/>
      <c r="V7" s="143"/>
      <c r="W7" s="10"/>
    </row>
    <row r="8" spans="1:29" s="112" customFormat="1" ht="14" thickBot="1" x14ac:dyDescent="0.2">
      <c r="A8" s="339"/>
      <c r="B8" s="339"/>
      <c r="C8" s="342"/>
      <c r="D8" s="137" t="s">
        <v>10</v>
      </c>
      <c r="E8" s="137" t="s">
        <v>11</v>
      </c>
      <c r="F8" s="137" t="s">
        <v>12</v>
      </c>
      <c r="G8" s="137" t="s">
        <v>10</v>
      </c>
      <c r="H8" s="137" t="s">
        <v>11</v>
      </c>
      <c r="I8" s="137" t="s">
        <v>12</v>
      </c>
      <c r="J8" s="137" t="s">
        <v>11</v>
      </c>
      <c r="K8" s="137" t="s">
        <v>12</v>
      </c>
      <c r="L8" s="50"/>
      <c r="N8" s="139" t="s">
        <v>2</v>
      </c>
      <c r="O8" s="145" t="s">
        <v>3</v>
      </c>
      <c r="P8" s="146" t="s">
        <v>11</v>
      </c>
      <c r="Q8" s="146" t="s">
        <v>12</v>
      </c>
      <c r="R8" s="146" t="s">
        <v>11</v>
      </c>
      <c r="S8" s="146" t="s">
        <v>12</v>
      </c>
      <c r="T8" s="147" t="s">
        <v>11</v>
      </c>
      <c r="U8" s="147" t="s">
        <v>12</v>
      </c>
      <c r="V8" s="143" t="s">
        <v>71</v>
      </c>
      <c r="W8" s="10"/>
    </row>
    <row r="9" spans="1:29" s="112" customFormat="1" ht="14" thickBot="1" x14ac:dyDescent="0.2">
      <c r="A9" s="12"/>
      <c r="B9" s="12"/>
      <c r="C9" s="29"/>
      <c r="D9" s="12"/>
      <c r="E9" s="12"/>
      <c r="F9" s="28"/>
      <c r="G9" s="12"/>
      <c r="H9" s="12"/>
      <c r="I9" s="12"/>
      <c r="J9" s="12"/>
      <c r="K9" s="12"/>
      <c r="L9" s="50"/>
      <c r="N9" s="79">
        <v>6</v>
      </c>
      <c r="O9" s="148" t="str" cm="1">
        <f t="array" ref="O9">IFERROR(_xlfn.UNIQUE(_xlfn._xlws.FILTER(Kopsavilkums!$C:$C,(N9=Kopsavilkums!$A:$A))),"")</f>
        <v>C.Albula2/Alūksne</v>
      </c>
      <c r="P9" s="151">
        <f t="shared" ref="P9:P29" si="0">INDEX(E:E,MATCH($O9,$C:$C,0))</f>
        <v>0</v>
      </c>
      <c r="Q9" s="269">
        <f t="shared" ref="Q9:Q29" si="1">INDEX(F:F,MATCH($O9,$C:$C,0))</f>
        <v>0</v>
      </c>
      <c r="R9" s="151">
        <f t="shared" ref="R9:R29" si="2">INDEX(H:H,MATCH($O9,$C:$C,0))</f>
        <v>0</v>
      </c>
      <c r="S9" s="269">
        <f t="shared" ref="S9:S29" si="3">INDEX(I:I,MATCH($O9,$C:$C,0))</f>
        <v>0</v>
      </c>
      <c r="T9" s="149">
        <f t="shared" ref="T9:T29" si="4">INDEX(J:J,MATCH($O9,$C:$C,0))</f>
        <v>0</v>
      </c>
      <c r="U9" s="270">
        <f t="shared" ref="U9:U29" si="5">INDEX(K:K,MATCH($O9,$C:$C,0))</f>
        <v>0</v>
      </c>
      <c r="V9" s="144" t="str">
        <f t="shared" ref="V9:V29" si="6">IF(VALUE(U9)=0,"",IF(U9&gt;0,_xlfn.RANK.EQ(U9,U$9:U$29,1)-COUNTIFS($U$9:$U$29,0)+COUNTIFS($U$9:$U$29,$U9,$T$9:$T$29,"&gt;"&amp;$T9)))</f>
        <v/>
      </c>
      <c r="W9" s="10"/>
    </row>
    <row r="10" spans="1:29" s="112" customFormat="1" ht="15" thickBot="1" x14ac:dyDescent="0.2">
      <c r="A10" s="53">
        <f>B10</f>
        <v>1</v>
      </c>
      <c r="B10" s="53">
        <v>1</v>
      </c>
      <c r="C10" s="132" t="str" cm="1">
        <f t="array" ref="C10">IFERROR(_xlfn.UNIQUE(_xlfn._xlws.FILTER(Kopsavilkums!$C$10:$C$135,($B10=Kopsavilkums!$A$10:$A$135))),"")</f>
        <v>OK cope sport/ Groundbaits</v>
      </c>
      <c r="D10" s="55"/>
      <c r="E10" s="56">
        <f>SUM(E11:E16)</f>
        <v>0</v>
      </c>
      <c r="F10" s="260">
        <f>SUM(F11:F16)</f>
        <v>0</v>
      </c>
      <c r="G10" s="56"/>
      <c r="H10" s="56">
        <f>SUM(H11:H16)</f>
        <v>0</v>
      </c>
      <c r="I10" s="260">
        <f>SUM(I11:I16)</f>
        <v>0</v>
      </c>
      <c r="J10" s="56">
        <f>SUM(J11:J16)</f>
        <v>0</v>
      </c>
      <c r="K10" s="265">
        <f>SUM(K11:K16)</f>
        <v>0</v>
      </c>
      <c r="L10" s="50" t="s">
        <v>72</v>
      </c>
      <c r="N10" s="79">
        <v>9</v>
      </c>
      <c r="O10" s="148" t="str" cm="1">
        <f t="array" ref="O10">IFERROR(_xlfn.UNIQUE(_xlfn._xlws.FILTER(Kopsavilkums!$C:$C,(N10=Kopsavilkums!$A:$A))),"")</f>
        <v>Mežoņi</v>
      </c>
      <c r="P10" s="151">
        <f t="shared" si="0"/>
        <v>0</v>
      </c>
      <c r="Q10" s="269">
        <f t="shared" si="1"/>
        <v>0</v>
      </c>
      <c r="R10" s="151">
        <f t="shared" si="2"/>
        <v>0</v>
      </c>
      <c r="S10" s="269">
        <f t="shared" si="3"/>
        <v>0</v>
      </c>
      <c r="T10" s="149">
        <f t="shared" si="4"/>
        <v>0</v>
      </c>
      <c r="U10" s="270">
        <f t="shared" si="5"/>
        <v>0</v>
      </c>
      <c r="V10" s="144" t="str">
        <f t="shared" si="6"/>
        <v/>
      </c>
      <c r="W10" s="10"/>
      <c r="X10" s="10"/>
      <c r="Y10" s="10"/>
      <c r="Z10" s="10"/>
      <c r="AA10" s="10"/>
      <c r="AB10" s="10"/>
      <c r="AC10" s="10"/>
    </row>
    <row r="11" spans="1:29" s="112" customFormat="1" x14ac:dyDescent="0.15">
      <c r="A11" s="57">
        <f t="shared" ref="A11:A16" si="7">A10</f>
        <v>1</v>
      </c>
      <c r="B11" s="57">
        <v>1</v>
      </c>
      <c r="C11" s="126" t="str" cm="1">
        <f t="array" ref="C11">IFERROR(_xlfn._xlws.FILTER(Kopsavilkums!$D$10:$D$135,($A11=Kopsavilkums!$A$10:$A$135)*($B11=Kopsavilkums!$B$10:$B$135)),"")</f>
        <v>Krišjānis Lisovskis</v>
      </c>
      <c r="D11" s="58" cm="1">
        <f t="array" ref="D11">IFERROR(_xlfn._xlws.FILTER(Kopsavilkums!$U$10:$U$135,($A11=Kopsavilkums!$A$10:$A$135)*($B11=Kopsavilkums!$B$10:$B$135)*($C11=Kopsavilkums!$D$10:$D$135)),"")</f>
        <v>0</v>
      </c>
      <c r="E11" s="59" cm="1">
        <f t="array" ref="E11">IFERROR(_xlfn._xlws.FILTER(Kopsavilkums!$V$10:$V$135,($A11=Kopsavilkums!$A$10:$A$135)*($B11=Kopsavilkums!$B$10:$B$135)*($C11=Kopsavilkums!$D$10:$D$135)),"")</f>
        <v>0</v>
      </c>
      <c r="F11" s="261" cm="1">
        <f t="array" ref="F11">IFERROR(_xlfn._xlws.FILTER(Kopsavilkums!$W$10:$W$135,($A11=Kopsavilkums!$A$10:$A$135)*($B11=Kopsavilkums!$B$10:$B$135)*($C11=Kopsavilkums!$D$10:$D$135)),"")</f>
        <v>0</v>
      </c>
      <c r="G11" s="58" cm="1">
        <f t="array" ref="G11">IFERROR(_xlfn._xlws.FILTER(Kopsavilkums!$X$10:$X$135,($A11=Kopsavilkums!$A$10:$A$135)*($B11=Kopsavilkums!$B$10:$B$135)*($C11=Kopsavilkums!$D$10:$D$135)),"")</f>
        <v>0</v>
      </c>
      <c r="H11" s="59" cm="1">
        <f t="array" ref="H11">IFERROR(_xlfn._xlws.FILTER(Kopsavilkums!$Y$10:$Y$135,($A11=Kopsavilkums!$A$10:$A$135)*($B11=Kopsavilkums!$B$10:$B$135)*($C11=Kopsavilkums!$D$10:$D$135)),"")</f>
        <v>0</v>
      </c>
      <c r="I11" s="261" cm="1">
        <f t="array" ref="I11">IFERROR(_xlfn._xlws.FILTER(Kopsavilkums!$Z$10:$Z$135,($A11=Kopsavilkums!$A$10:$A$135)*($B11=Kopsavilkums!$B$10:$B$135)*($C11=Kopsavilkums!$D$10:$D$135)),"")</f>
        <v>0</v>
      </c>
      <c r="J11" s="59">
        <f t="shared" ref="J11:K16" si="8">IFERROR(E11+H11,"")</f>
        <v>0</v>
      </c>
      <c r="K11" s="266">
        <f t="shared" si="8"/>
        <v>0</v>
      </c>
      <c r="L11" s="50"/>
      <c r="N11" s="79">
        <v>12</v>
      </c>
      <c r="O11" s="148" t="str" cm="1">
        <f t="array" ref="O11">IFERROR(_xlfn.UNIQUE(_xlfn._xlws.FILTER(Kopsavilkums!$C:$C,(N11=Kopsavilkums!$A:$A))),"")</f>
        <v/>
      </c>
      <c r="P11" s="151" t="str">
        <f t="shared" si="0"/>
        <v/>
      </c>
      <c r="Q11" s="269" t="str">
        <f t="shared" si="1"/>
        <v/>
      </c>
      <c r="R11" s="151" t="str">
        <f t="shared" si="2"/>
        <v/>
      </c>
      <c r="S11" s="269" t="str">
        <f t="shared" si="3"/>
        <v/>
      </c>
      <c r="T11" s="149" t="str">
        <f t="shared" si="4"/>
        <v/>
      </c>
      <c r="U11" s="270" t="str">
        <f t="shared" si="5"/>
        <v/>
      </c>
      <c r="V11" s="144" t="e">
        <f t="shared" si="6"/>
        <v>#VALUE!</v>
      </c>
      <c r="Y11" s="30"/>
    </row>
    <row r="12" spans="1:29" s="112" customFormat="1" x14ac:dyDescent="0.15">
      <c r="A12" s="60">
        <f t="shared" si="7"/>
        <v>1</v>
      </c>
      <c r="B12" s="60">
        <v>2</v>
      </c>
      <c r="C12" s="22" t="str" cm="1">
        <f t="array" ref="C12">IFERROR(_xlfn._xlws.FILTER(Kopsavilkums!$D$10:$D$135,($A12=Kopsavilkums!$A$10:$A$135)*($B12=Kopsavilkums!$B$10:$B$135)),"")</f>
        <v>Kārlis Goldmans</v>
      </c>
      <c r="D12" s="18" cm="1">
        <f t="array" ref="D12">IFERROR(_xlfn._xlws.FILTER(Kopsavilkums!$U$10:$U$135,($A12=Kopsavilkums!$A$10:$A$135)*($B12=Kopsavilkums!$B$10:$B$135)*($C12=Kopsavilkums!$D$10:$D$135)),"")</f>
        <v>0</v>
      </c>
      <c r="E12" s="31" cm="1">
        <f t="array" ref="E12">IFERROR(_xlfn._xlws.FILTER(Kopsavilkums!$V$10:$V$135,($A12=Kopsavilkums!$A$10:$A$135)*($B12=Kopsavilkums!$B$10:$B$135)*($C12=Kopsavilkums!$D$10:$D$135)),"")</f>
        <v>0</v>
      </c>
      <c r="F12" s="262" cm="1">
        <f t="array" ref="F12">IFERROR(_xlfn._xlws.FILTER(Kopsavilkums!$W$10:$W$135,($A12=Kopsavilkums!$A$10:$A$135)*($B12=Kopsavilkums!$B$10:$B$135)*($C12=Kopsavilkums!$D$10:$D$135)),"")</f>
        <v>0</v>
      </c>
      <c r="G12" s="18" cm="1">
        <f t="array" ref="G12">IFERROR(_xlfn._xlws.FILTER(Kopsavilkums!$X$10:$X$135,($A12=Kopsavilkums!$A$10:$A$135)*($B12=Kopsavilkums!$B$10:$B$135)*($C12=Kopsavilkums!$D$10:$D$135)),"")</f>
        <v>0</v>
      </c>
      <c r="H12" s="31" cm="1">
        <f t="array" ref="H12">IFERROR(_xlfn._xlws.FILTER(Kopsavilkums!$Y$10:$Y$135,($A12=Kopsavilkums!$A$10:$A$135)*($B12=Kopsavilkums!$B$10:$B$135)*($C12=Kopsavilkums!$D$10:$D$135)),"")</f>
        <v>0</v>
      </c>
      <c r="I12" s="262" cm="1">
        <f t="array" ref="I12">IFERROR(_xlfn._xlws.FILTER(Kopsavilkums!$Z$10:$Z$135,($A12=Kopsavilkums!$A$10:$A$135)*($B12=Kopsavilkums!$B$10:$B$135)*($C12=Kopsavilkums!$D$10:$D$135)),"")</f>
        <v>0</v>
      </c>
      <c r="J12" s="31">
        <f t="shared" si="8"/>
        <v>0</v>
      </c>
      <c r="K12" s="267">
        <f t="shared" si="8"/>
        <v>0</v>
      </c>
      <c r="L12" s="50"/>
      <c r="N12" s="140">
        <v>5</v>
      </c>
      <c r="O12" s="148" t="str" cm="1">
        <f t="array" ref="O12">IFERROR(_xlfn.UNIQUE(_xlfn._xlws.FILTER(Kopsavilkums!$C:$C,(N12=Kopsavilkums!$A:$A))),"")</f>
        <v>NGT Jēkabpils</v>
      </c>
      <c r="P12" s="151">
        <f t="shared" si="0"/>
        <v>0</v>
      </c>
      <c r="Q12" s="269">
        <f t="shared" si="1"/>
        <v>0</v>
      </c>
      <c r="R12" s="151">
        <f t="shared" si="2"/>
        <v>0</v>
      </c>
      <c r="S12" s="269">
        <f t="shared" si="3"/>
        <v>0</v>
      </c>
      <c r="T12" s="149">
        <f t="shared" si="4"/>
        <v>0</v>
      </c>
      <c r="U12" s="270">
        <f t="shared" si="5"/>
        <v>0</v>
      </c>
      <c r="V12" s="144" t="str">
        <f t="shared" si="6"/>
        <v/>
      </c>
      <c r="W12" s="10"/>
      <c r="X12" s="10"/>
      <c r="Y12" s="61"/>
    </row>
    <row r="13" spans="1:29" s="112" customFormat="1" x14ac:dyDescent="0.15">
      <c r="A13" s="60">
        <f t="shared" si="7"/>
        <v>1</v>
      </c>
      <c r="B13" s="60">
        <v>3</v>
      </c>
      <c r="C13" s="22" t="str" cm="1">
        <f t="array" ref="C13">IFERROR(_xlfn._xlws.FILTER(Kopsavilkums!$D$10:$D$135,($A13=Kopsavilkums!$A$10:$A$135)*($B13=Kopsavilkums!$B$10:$B$135)),"")</f>
        <v>Arturs Baltais</v>
      </c>
      <c r="D13" s="18" cm="1">
        <f t="array" ref="D13">IFERROR(_xlfn._xlws.FILTER(Kopsavilkums!$U$10:$U$135,($A13=Kopsavilkums!$A$10:$A$135)*($B13=Kopsavilkums!$B$10:$B$135)*($C13=Kopsavilkums!$D$10:$D$135)),"")</f>
        <v>0</v>
      </c>
      <c r="E13" s="31" cm="1">
        <f t="array" ref="E13">IFERROR(_xlfn._xlws.FILTER(Kopsavilkums!$V$10:$V$135,($A13=Kopsavilkums!$A$10:$A$135)*($B13=Kopsavilkums!$B$10:$B$135)*($C13=Kopsavilkums!$D$10:$D$135)),"")</f>
        <v>0</v>
      </c>
      <c r="F13" s="262" cm="1">
        <f t="array" ref="F13">IFERROR(_xlfn._xlws.FILTER(Kopsavilkums!$W$10:$W$135,($A13=Kopsavilkums!$A$10:$A$135)*($B13=Kopsavilkums!$B$10:$B$135)*($C13=Kopsavilkums!$D$10:$D$135)),"")</f>
        <v>0</v>
      </c>
      <c r="G13" s="18" cm="1">
        <f t="array" ref="G13">IFERROR(_xlfn._xlws.FILTER(Kopsavilkums!$X$10:$X$135,($A13=Kopsavilkums!$A$10:$A$135)*($B13=Kopsavilkums!$B$10:$B$135)*($C13=Kopsavilkums!$D$10:$D$135)),"")</f>
        <v>0</v>
      </c>
      <c r="H13" s="31" cm="1">
        <f t="array" ref="H13">IFERROR(_xlfn._xlws.FILTER(Kopsavilkums!$Y$10:$Y$135,($A13=Kopsavilkums!$A$10:$A$135)*($B13=Kopsavilkums!$B$10:$B$135)*($C13=Kopsavilkums!$D$10:$D$135)),"")</f>
        <v>0</v>
      </c>
      <c r="I13" s="262" cm="1">
        <f t="array" ref="I13">IFERROR(_xlfn._xlws.FILTER(Kopsavilkums!$Z$10:$Z$135,($A13=Kopsavilkums!$A$10:$A$135)*($B13=Kopsavilkums!$B$10:$B$135)*($C13=Kopsavilkums!$D$10:$D$135)),"")</f>
        <v>0</v>
      </c>
      <c r="J13" s="31">
        <f t="shared" si="8"/>
        <v>0</v>
      </c>
      <c r="K13" s="267">
        <f t="shared" si="8"/>
        <v>0</v>
      </c>
      <c r="L13" s="50"/>
      <c r="M13" s="12"/>
      <c r="N13" s="79">
        <v>17</v>
      </c>
      <c r="O13" s="148" t="str" cm="1">
        <f t="array" ref="O13">IFERROR(_xlfn.UNIQUE(_xlfn._xlws.FILTER(Kopsavilkums!$C:$C,(N13=Kopsavilkums!$A:$A))),"")</f>
        <v/>
      </c>
      <c r="P13" s="151" t="str">
        <f t="shared" si="0"/>
        <v/>
      </c>
      <c r="Q13" s="269" t="str">
        <f t="shared" si="1"/>
        <v/>
      </c>
      <c r="R13" s="151" t="str">
        <f t="shared" si="2"/>
        <v/>
      </c>
      <c r="S13" s="269" t="str">
        <f t="shared" si="3"/>
        <v/>
      </c>
      <c r="T13" s="149" t="str">
        <f t="shared" si="4"/>
        <v/>
      </c>
      <c r="U13" s="270" t="str">
        <f t="shared" si="5"/>
        <v/>
      </c>
      <c r="V13" s="144" t="e">
        <f t="shared" si="6"/>
        <v>#VALUE!</v>
      </c>
      <c r="Y13" s="30"/>
    </row>
    <row r="14" spans="1:29" s="112" customFormat="1" x14ac:dyDescent="0.15">
      <c r="A14" s="60">
        <f t="shared" si="7"/>
        <v>1</v>
      </c>
      <c r="B14" s="60">
        <v>4</v>
      </c>
      <c r="C14" s="22" t="str" cm="1">
        <f t="array" ref="C14">IFERROR(_xlfn._xlws.FILTER(Kopsavilkums!$D$10:$D$135,($A14=Kopsavilkums!$A$10:$A$135)*($B14=Kopsavilkums!$B$10:$B$135)),"")</f>
        <v>Jorens Alens Brigaders</v>
      </c>
      <c r="D14" s="18" cm="1">
        <f t="array" ref="D14">IFERROR(_xlfn._xlws.FILTER(Kopsavilkums!$U$10:$U$135,($A14=Kopsavilkums!$A$10:$A$135)*($B14=Kopsavilkums!$B$10:$B$135)*($C14=Kopsavilkums!$D$10:$D$135)),"")</f>
        <v>0</v>
      </c>
      <c r="E14" s="31" cm="1">
        <f t="array" ref="E14">IFERROR(_xlfn._xlws.FILTER(Kopsavilkums!$V$10:$V$135,($A14=Kopsavilkums!$A$10:$A$135)*($B14=Kopsavilkums!$B$10:$B$135)*($C14=Kopsavilkums!$D$10:$D$135)),"")</f>
        <v>0</v>
      </c>
      <c r="F14" s="262" cm="1">
        <f t="array" ref="F14">IFERROR(_xlfn._xlws.FILTER(Kopsavilkums!$W$10:$W$135,($A14=Kopsavilkums!$A$10:$A$135)*($B14=Kopsavilkums!$B$10:$B$135)*($C14=Kopsavilkums!$D$10:$D$135)),"")</f>
        <v>0</v>
      </c>
      <c r="G14" s="18" cm="1">
        <f t="array" ref="G14">IFERROR(_xlfn._xlws.FILTER(Kopsavilkums!$X$10:$X$135,($A14=Kopsavilkums!$A$10:$A$135)*($B14=Kopsavilkums!$B$10:$B$135)*($C14=Kopsavilkums!$D$10:$D$135)),"")</f>
        <v>0</v>
      </c>
      <c r="H14" s="31" cm="1">
        <f t="array" ref="H14">IFERROR(_xlfn._xlws.FILTER(Kopsavilkums!$Y$10:$Y$135,($A14=Kopsavilkums!$A$10:$A$135)*($B14=Kopsavilkums!$B$10:$B$135)*($C14=Kopsavilkums!$D$10:$D$135)),"")</f>
        <v>0</v>
      </c>
      <c r="I14" s="262" cm="1">
        <f t="array" ref="I14">IFERROR(_xlfn._xlws.FILTER(Kopsavilkums!$Z$10:$Z$135,($A14=Kopsavilkums!$A$10:$A$135)*($B14=Kopsavilkums!$B$10:$B$135)*($C14=Kopsavilkums!$D$10:$D$135)),"")</f>
        <v>0</v>
      </c>
      <c r="J14" s="31">
        <f t="shared" si="8"/>
        <v>0</v>
      </c>
      <c r="K14" s="267">
        <f t="shared" si="8"/>
        <v>0</v>
      </c>
      <c r="L14" s="50"/>
      <c r="N14" s="140">
        <v>14</v>
      </c>
      <c r="O14" s="148" t="str" cm="1">
        <f t="array" ref="O14">IFERROR(_xlfn.UNIQUE(_xlfn._xlws.FILTER(Kopsavilkums!$C:$C,(N14=Kopsavilkums!$A:$A))),"")</f>
        <v/>
      </c>
      <c r="P14" s="151" t="str">
        <f t="shared" si="0"/>
        <v/>
      </c>
      <c r="Q14" s="269" t="str">
        <f t="shared" si="1"/>
        <v/>
      </c>
      <c r="R14" s="151" t="str">
        <f t="shared" si="2"/>
        <v/>
      </c>
      <c r="S14" s="269" t="str">
        <f t="shared" si="3"/>
        <v/>
      </c>
      <c r="T14" s="149" t="str">
        <f t="shared" si="4"/>
        <v/>
      </c>
      <c r="U14" s="270" t="str">
        <f t="shared" si="5"/>
        <v/>
      </c>
      <c r="V14" s="144" t="e">
        <f t="shared" si="6"/>
        <v>#VALUE!</v>
      </c>
      <c r="Y14" s="30"/>
    </row>
    <row r="15" spans="1:29" s="112" customFormat="1" x14ac:dyDescent="0.15">
      <c r="A15" s="60">
        <f t="shared" si="7"/>
        <v>1</v>
      </c>
      <c r="B15" s="60">
        <v>5</v>
      </c>
      <c r="C15" s="22" t="str" cm="1">
        <f t="array" ref="C15">IFERROR(_xlfn._xlws.FILTER(Kopsavilkums!$D$10:$D$135,($A15=Kopsavilkums!$A$10:$A$135)*($B15=Kopsavilkums!$B$10:$B$135)),"")</f>
        <v>Andžs Daugavietis</v>
      </c>
      <c r="D15" s="74" cm="1">
        <f t="array" ref="D15">IFERROR(_xlfn._xlws.FILTER(Kopsavilkums!$U$10:$U$135,($A15=Kopsavilkums!$A$10:$A$135)*($B15=Kopsavilkums!$B$10:$B$135)*($C15=Kopsavilkums!$D$10:$D$135)),"")</f>
        <v>0</v>
      </c>
      <c r="E15" s="31" cm="1">
        <f t="array" ref="E15">IFERROR(_xlfn._xlws.FILTER(Kopsavilkums!$V$10:$V$135,($A15=Kopsavilkums!$A$10:$A$135)*($B15=Kopsavilkums!$B$10:$B$135)*($C15=Kopsavilkums!$D$10:$D$135)),"")</f>
        <v>0</v>
      </c>
      <c r="F15" s="262" cm="1">
        <f t="array" ref="F15">IFERROR(_xlfn._xlws.FILTER(Kopsavilkums!$W$10:$W$135,($A15=Kopsavilkums!$A$10:$A$135)*($B15=Kopsavilkums!$B$10:$B$135)*($C15=Kopsavilkums!$D$10:$D$135)),"")</f>
        <v>0</v>
      </c>
      <c r="G15" s="74" cm="1">
        <f t="array" ref="G15">IFERROR(_xlfn._xlws.FILTER(Kopsavilkums!$X$10:$X$135,($A15=Kopsavilkums!$A$10:$A$135)*($B15=Kopsavilkums!$B$10:$B$135)*($C15=Kopsavilkums!$D$10:$D$135)),"")</f>
        <v>0</v>
      </c>
      <c r="H15" s="31" cm="1">
        <f t="array" ref="H15">IFERROR(_xlfn._xlws.FILTER(Kopsavilkums!$Y$10:$Y$135,($A15=Kopsavilkums!$A$10:$A$135)*($B15=Kopsavilkums!$B$10:$B$135)*($C15=Kopsavilkums!$D$10:$D$135)),"")</f>
        <v>0</v>
      </c>
      <c r="I15" s="262" cm="1">
        <f t="array" ref="I15">IFERROR(_xlfn._xlws.FILTER(Kopsavilkums!$Z$10:$Z$135,($A15=Kopsavilkums!$A$10:$A$135)*($B15=Kopsavilkums!$B$10:$B$135)*($C15=Kopsavilkums!$D$10:$D$135)),"")</f>
        <v>0</v>
      </c>
      <c r="J15" s="15">
        <f t="shared" si="8"/>
        <v>0</v>
      </c>
      <c r="K15" s="267">
        <f t="shared" si="8"/>
        <v>0</v>
      </c>
      <c r="L15" s="50"/>
      <c r="N15" s="140">
        <v>10</v>
      </c>
      <c r="O15" s="148" t="str" cm="1">
        <f t="array" ref="O15">IFERROR(_xlfn.UNIQUE(_xlfn._xlws.FILTER(Kopsavilkums!$C:$C,(N15=Kopsavilkums!$A:$A))),"")</f>
        <v>Vidzemes Klaidoņi</v>
      </c>
      <c r="P15" s="151">
        <f t="shared" si="0"/>
        <v>0</v>
      </c>
      <c r="Q15" s="269">
        <f t="shared" si="1"/>
        <v>0</v>
      </c>
      <c r="R15" s="151">
        <f t="shared" si="2"/>
        <v>0</v>
      </c>
      <c r="S15" s="269">
        <f t="shared" si="3"/>
        <v>0</v>
      </c>
      <c r="T15" s="149">
        <f t="shared" si="4"/>
        <v>0</v>
      </c>
      <c r="U15" s="270">
        <f t="shared" si="5"/>
        <v>0</v>
      </c>
      <c r="V15" s="144" t="str">
        <f t="shared" si="6"/>
        <v/>
      </c>
      <c r="Y15" s="30"/>
    </row>
    <row r="16" spans="1:29" s="112" customFormat="1" ht="14" thickBot="1" x14ac:dyDescent="0.2">
      <c r="A16" s="62">
        <f t="shared" si="7"/>
        <v>1</v>
      </c>
      <c r="B16" s="62">
        <v>6</v>
      </c>
      <c r="C16" s="127" cm="1">
        <f t="array" ref="C16">IFERROR(_xlfn._xlws.FILTER(Kopsavilkums!$D$10:$D$135,($A16=Kopsavilkums!$A$10:$A$135)*($B16=Kopsavilkums!$B$10:$B$135)),"")</f>
        <v>0</v>
      </c>
      <c r="D16" s="75" cm="1">
        <f t="array" ref="D16">IFERROR(_xlfn._xlws.FILTER(Kopsavilkums!$U$10:$U$135,($A16=Kopsavilkums!$A$10:$A$135)*($B16=Kopsavilkums!$B$10:$B$135)*($C16=Kopsavilkums!$D$10:$D$135)),"")</f>
        <v>0</v>
      </c>
      <c r="E16" s="63" cm="1">
        <f t="array" ref="E16">IFERROR(_xlfn._xlws.FILTER(Kopsavilkums!$V$10:$V$135,($A16=Kopsavilkums!$A$10:$A$135)*($B16=Kopsavilkums!$B$10:$B$135)*($C16=Kopsavilkums!$D$10:$D$135)),"")</f>
        <v>0</v>
      </c>
      <c r="F16" s="263" cm="1">
        <f t="array" ref="F16">IFERROR(_xlfn._xlws.FILTER(Kopsavilkums!$W$10:$W$135,($A16=Kopsavilkums!$A$10:$A$135)*($B16=Kopsavilkums!$B$10:$B$135)*($C16=Kopsavilkums!$D$10:$D$135)),"")</f>
        <v>0</v>
      </c>
      <c r="G16" s="75" cm="1">
        <f t="array" ref="G16">IFERROR(_xlfn._xlws.FILTER(Kopsavilkums!$X$10:$X$135,($A16=Kopsavilkums!$A$10:$A$135)*($B16=Kopsavilkums!$B$10:$B$135)*($C16=Kopsavilkums!$D$10:$D$135)),"")</f>
        <v>0</v>
      </c>
      <c r="H16" s="63" cm="1">
        <f t="array" ref="H16">IFERROR(_xlfn._xlws.FILTER(Kopsavilkums!$Y$10:$Y$135,($A16=Kopsavilkums!$A$10:$A$135)*($B16=Kopsavilkums!$B$10:$B$135)*($C16=Kopsavilkums!$D$10:$D$135)),"")</f>
        <v>0</v>
      </c>
      <c r="I16" s="263" cm="1">
        <f t="array" ref="I16">IFERROR(_xlfn._xlws.FILTER(Kopsavilkums!$Z$10:$Z$135,($A16=Kopsavilkums!$A$10:$A$135)*($B16=Kopsavilkums!$B$10:$B$135)*($C16=Kopsavilkums!$D$10:$D$135)),"")</f>
        <v>0</v>
      </c>
      <c r="J16" s="63">
        <f t="shared" si="8"/>
        <v>0</v>
      </c>
      <c r="K16" s="268">
        <f t="shared" si="8"/>
        <v>0</v>
      </c>
      <c r="L16" s="50"/>
      <c r="N16" s="79">
        <v>7</v>
      </c>
      <c r="O16" s="148" t="str" cm="1">
        <f t="array" ref="O16">IFERROR(_xlfn.UNIQUE(_xlfn._xlws.FILTER(Kopsavilkums!$C:$C,(N16=Kopsavilkums!$A:$A))),"")</f>
        <v>LIARPS</v>
      </c>
      <c r="P16" s="151">
        <f t="shared" si="0"/>
        <v>0</v>
      </c>
      <c r="Q16" s="269">
        <f t="shared" si="1"/>
        <v>0</v>
      </c>
      <c r="R16" s="151">
        <f t="shared" si="2"/>
        <v>0</v>
      </c>
      <c r="S16" s="269">
        <f t="shared" si="3"/>
        <v>0</v>
      </c>
      <c r="T16" s="149">
        <f t="shared" si="4"/>
        <v>0</v>
      </c>
      <c r="U16" s="270">
        <f t="shared" si="5"/>
        <v>0</v>
      </c>
      <c r="V16" s="144" t="str">
        <f t="shared" si="6"/>
        <v/>
      </c>
      <c r="Y16" s="30"/>
    </row>
    <row r="17" spans="1:29" s="112" customFormat="1" ht="14" thickBot="1" x14ac:dyDescent="0.2">
      <c r="A17" s="28"/>
      <c r="B17" s="28"/>
      <c r="C17" s="29"/>
      <c r="D17" s="4"/>
      <c r="E17" s="28"/>
      <c r="F17" s="264"/>
      <c r="G17" s="73"/>
      <c r="H17" s="28"/>
      <c r="I17" s="264"/>
      <c r="J17" s="28"/>
      <c r="K17" s="264"/>
      <c r="L17" s="50"/>
      <c r="M17" s="12"/>
      <c r="N17" s="79">
        <v>2</v>
      </c>
      <c r="O17" s="148" t="str" cm="1">
        <f t="array" ref="O17">IFERROR(_xlfn.UNIQUE(_xlfn._xlws.FILTER(Kopsavilkums!$C:$C,(N17=Kopsavilkums!$A:$A))),"")</f>
        <v>Mēs Zivīm</v>
      </c>
      <c r="P17" s="151">
        <f t="shared" si="0"/>
        <v>0</v>
      </c>
      <c r="Q17" s="269">
        <f t="shared" si="1"/>
        <v>0</v>
      </c>
      <c r="R17" s="151">
        <f t="shared" si="2"/>
        <v>0</v>
      </c>
      <c r="S17" s="269">
        <f t="shared" si="3"/>
        <v>0</v>
      </c>
      <c r="T17" s="149">
        <f t="shared" si="4"/>
        <v>0</v>
      </c>
      <c r="U17" s="270">
        <f t="shared" si="5"/>
        <v>0</v>
      </c>
      <c r="V17" s="144" t="str">
        <f t="shared" si="6"/>
        <v/>
      </c>
      <c r="Y17" s="30"/>
      <c r="Z17" s="12"/>
      <c r="AA17" s="12"/>
      <c r="AB17" s="12"/>
      <c r="AC17" s="12"/>
    </row>
    <row r="18" spans="1:29" s="112" customFormat="1" ht="15" thickBot="1" x14ac:dyDescent="0.2">
      <c r="A18" s="53">
        <f>B18</f>
        <v>2</v>
      </c>
      <c r="B18" s="53">
        <v>2</v>
      </c>
      <c r="C18" s="132" t="str" cm="1">
        <f t="array" ref="C18">IFERROR(_xlfn.UNIQUE(_xlfn._xlws.FILTER(Kopsavilkums!$C$10:$C$135,($B18=Kopsavilkums!$A$10:$A$135))),"")</f>
        <v>Mēs Zivīm</v>
      </c>
      <c r="D18" s="54"/>
      <c r="E18" s="56">
        <f>SUM(E19:E24)</f>
        <v>0</v>
      </c>
      <c r="F18" s="260">
        <f>SUM(F19:F24)</f>
        <v>0</v>
      </c>
      <c r="G18" s="135"/>
      <c r="H18" s="56">
        <f>SUM(H19:H24)</f>
        <v>0</v>
      </c>
      <c r="I18" s="260">
        <f>SUM(I19:I24)</f>
        <v>0</v>
      </c>
      <c r="J18" s="56">
        <f>SUM(J19:J24)</f>
        <v>0</v>
      </c>
      <c r="K18" s="265">
        <f>SUM(K19:K24)</f>
        <v>0</v>
      </c>
      <c r="L18" s="50" t="s">
        <v>72</v>
      </c>
      <c r="M18" s="64"/>
      <c r="N18" s="79">
        <v>8</v>
      </c>
      <c r="O18" s="148" t="str" cm="1">
        <f t="array" ref="O18">IFERROR(_xlfn.UNIQUE(_xlfn._xlws.FILTER(Kopsavilkums!$C:$C,(N18=Kopsavilkums!$A:$A))),"")</f>
        <v>CMS</v>
      </c>
      <c r="P18" s="151">
        <f t="shared" si="0"/>
        <v>0</v>
      </c>
      <c r="Q18" s="269">
        <f t="shared" si="1"/>
        <v>0</v>
      </c>
      <c r="R18" s="151">
        <f t="shared" si="2"/>
        <v>0</v>
      </c>
      <c r="S18" s="269">
        <f t="shared" si="3"/>
        <v>0</v>
      </c>
      <c r="T18" s="149">
        <f t="shared" si="4"/>
        <v>0</v>
      </c>
      <c r="U18" s="270">
        <f t="shared" si="5"/>
        <v>0</v>
      </c>
      <c r="V18" s="144" t="str">
        <f t="shared" si="6"/>
        <v/>
      </c>
      <c r="Y18" s="30"/>
      <c r="Z18" s="10"/>
      <c r="AA18" s="10"/>
      <c r="AB18" s="10"/>
      <c r="AC18" s="10"/>
    </row>
    <row r="19" spans="1:29" s="112" customFormat="1" x14ac:dyDescent="0.15">
      <c r="A19" s="57">
        <f t="shared" ref="A19:A24" si="9">A18</f>
        <v>2</v>
      </c>
      <c r="B19" s="57">
        <v>1</v>
      </c>
      <c r="C19" s="126" t="str" cm="1">
        <f t="array" ref="C19">IFERROR(_xlfn._xlws.FILTER(Kopsavilkums!$D$10:$D$135,($A19=Kopsavilkums!$A$10:$A$135)*($B19=Kopsavilkums!$B$10:$B$135)),"")</f>
        <v>Aldis Kalvāns</v>
      </c>
      <c r="D19" s="58" cm="1">
        <f t="array" ref="D19">IFERROR(_xlfn._xlws.FILTER(Kopsavilkums!$U$10:$U$135,($A19=Kopsavilkums!$A$10:$A$135)*($B19=Kopsavilkums!$B$10:$B$135)*($C19=Kopsavilkums!$D$10:$D$135)),"")</f>
        <v>0</v>
      </c>
      <c r="E19" s="59" cm="1">
        <f t="array" ref="E19">IFERROR(_xlfn._xlws.FILTER(Kopsavilkums!$V$10:$V$135,($A19=Kopsavilkums!$A$10:$A$135)*($B19=Kopsavilkums!$B$10:$B$135)*($C19=Kopsavilkums!$D$10:$D$135)),"")</f>
        <v>0</v>
      </c>
      <c r="F19" s="261" cm="1">
        <f t="array" ref="F19">IFERROR(_xlfn._xlws.FILTER(Kopsavilkums!$W$10:$W$135,($A19=Kopsavilkums!$A$10:$A$135)*($B19=Kopsavilkums!$B$10:$B$135)*($C19=Kopsavilkums!$D$10:$D$135)),"")</f>
        <v>0</v>
      </c>
      <c r="G19" s="58" cm="1">
        <f t="array" ref="G19">IFERROR(_xlfn._xlws.FILTER(Kopsavilkums!$X$10:$X$135,($A19=Kopsavilkums!$A$10:$A$135)*($B19=Kopsavilkums!$B$10:$B$135)*($C19=Kopsavilkums!$D$10:$D$135)),"")</f>
        <v>0</v>
      </c>
      <c r="H19" s="59" cm="1">
        <f t="array" ref="H19">IFERROR(_xlfn._xlws.FILTER(Kopsavilkums!$Y$10:$Y$135,($A19=Kopsavilkums!$A$10:$A$135)*($B19=Kopsavilkums!$B$10:$B$135)*($C19=Kopsavilkums!$D$10:$D$135)),"")</f>
        <v>0</v>
      </c>
      <c r="I19" s="261" cm="1">
        <f t="array" ref="I19">IFERROR(_xlfn._xlws.FILTER(Kopsavilkums!$Z$10:$Z$135,($A19=Kopsavilkums!$A$10:$A$135)*($B19=Kopsavilkums!$B$10:$B$135)*($C19=Kopsavilkums!$D$10:$D$135)),"")</f>
        <v>0</v>
      </c>
      <c r="J19" s="59">
        <f t="shared" ref="J19:K24" si="10">IFERROR(E19+H19,"")</f>
        <v>0</v>
      </c>
      <c r="K19" s="266">
        <f t="shared" si="10"/>
        <v>0</v>
      </c>
      <c r="L19" s="50"/>
      <c r="N19" s="140">
        <v>3</v>
      </c>
      <c r="O19" s="148" t="str" cm="1">
        <f t="array" ref="O19">IFERROR(_xlfn.UNIQUE(_xlfn._xlws.FILTER(Kopsavilkums!$C:$C,(N19=Kopsavilkums!$A:$A))),"")</f>
        <v>Makšķerlietas.lv/Ziemeļnieki</v>
      </c>
      <c r="P19" s="151">
        <f t="shared" si="0"/>
        <v>0</v>
      </c>
      <c r="Q19" s="269">
        <f t="shared" si="1"/>
        <v>0</v>
      </c>
      <c r="R19" s="151">
        <f t="shared" si="2"/>
        <v>0</v>
      </c>
      <c r="S19" s="269">
        <f t="shared" si="3"/>
        <v>0</v>
      </c>
      <c r="T19" s="149">
        <f t="shared" si="4"/>
        <v>0</v>
      </c>
      <c r="U19" s="270">
        <f t="shared" si="5"/>
        <v>0</v>
      </c>
      <c r="V19" s="144" t="str">
        <f t="shared" si="6"/>
        <v/>
      </c>
      <c r="W19" s="12"/>
      <c r="X19" s="12"/>
      <c r="Y19" s="30"/>
    </row>
    <row r="20" spans="1:29" s="112" customFormat="1" x14ac:dyDescent="0.15">
      <c r="A20" s="60">
        <f t="shared" si="9"/>
        <v>2</v>
      </c>
      <c r="B20" s="60">
        <v>2</v>
      </c>
      <c r="C20" s="22" t="str" cm="1">
        <f t="array" ref="C20">IFERROR(_xlfn._xlws.FILTER(Kopsavilkums!$D$10:$D$135,($A20=Kopsavilkums!$A$10:$A$135)*($B20=Kopsavilkums!$B$10:$B$135)),"")</f>
        <v>Agris Rudzāns</v>
      </c>
      <c r="D20" s="18" cm="1">
        <f t="array" ref="D20">IFERROR(_xlfn._xlws.FILTER(Kopsavilkums!$U$10:$U$135,($A20=Kopsavilkums!$A$10:$A$135)*($B20=Kopsavilkums!$B$10:$B$135)*($C20=Kopsavilkums!$D$10:$D$135)),"")</f>
        <v>0</v>
      </c>
      <c r="E20" s="31" cm="1">
        <f t="array" ref="E20">IFERROR(_xlfn._xlws.FILTER(Kopsavilkums!$V$10:$V$135,($A20=Kopsavilkums!$A$10:$A$135)*($B20=Kopsavilkums!$B$10:$B$135)*($C20=Kopsavilkums!$D$10:$D$135)),"")</f>
        <v>0</v>
      </c>
      <c r="F20" s="262" cm="1">
        <f t="array" ref="F20">IFERROR(_xlfn._xlws.FILTER(Kopsavilkums!$W$10:$W$135,($A20=Kopsavilkums!$A$10:$A$135)*($B20=Kopsavilkums!$B$10:$B$135)*($C20=Kopsavilkums!$D$10:$D$135)),"")</f>
        <v>0</v>
      </c>
      <c r="G20" s="18" cm="1">
        <f t="array" ref="G20">IFERROR(_xlfn._xlws.FILTER(Kopsavilkums!$X$10:$X$135,($A20=Kopsavilkums!$A$10:$A$135)*($B20=Kopsavilkums!$B$10:$B$135)*($C20=Kopsavilkums!$D$10:$D$135)),"")</f>
        <v>0</v>
      </c>
      <c r="H20" s="31" cm="1">
        <f t="array" ref="H20">IFERROR(_xlfn._xlws.FILTER(Kopsavilkums!$Y$10:$Y$135,($A20=Kopsavilkums!$A$10:$A$135)*($B20=Kopsavilkums!$B$10:$B$135)*($C20=Kopsavilkums!$D$10:$D$135)),"")</f>
        <v>0</v>
      </c>
      <c r="I20" s="262" cm="1">
        <f t="array" ref="I20">IFERROR(_xlfn._xlws.FILTER(Kopsavilkums!$Z$10:$Z$135,($A20=Kopsavilkums!$A$10:$A$135)*($B20=Kopsavilkums!$B$10:$B$135)*($C20=Kopsavilkums!$D$10:$D$135)),"")</f>
        <v>0</v>
      </c>
      <c r="J20" s="31">
        <f t="shared" si="10"/>
        <v>0</v>
      </c>
      <c r="K20" s="267">
        <f t="shared" si="10"/>
        <v>0</v>
      </c>
      <c r="L20" s="50"/>
      <c r="N20" s="79">
        <v>1</v>
      </c>
      <c r="O20" s="148" t="str" cm="1">
        <f t="array" ref="O20">IFERROR(_xlfn.UNIQUE(_xlfn._xlws.FILTER(Kopsavilkums!$C:$C,(N20=Kopsavilkums!$A:$A))),"")</f>
        <v>OK cope sport/ Groundbaits</v>
      </c>
      <c r="P20" s="151">
        <f t="shared" si="0"/>
        <v>0</v>
      </c>
      <c r="Q20" s="269">
        <f t="shared" si="1"/>
        <v>0</v>
      </c>
      <c r="R20" s="151">
        <f t="shared" si="2"/>
        <v>0</v>
      </c>
      <c r="S20" s="269">
        <f t="shared" si="3"/>
        <v>0</v>
      </c>
      <c r="T20" s="149">
        <f t="shared" si="4"/>
        <v>0</v>
      </c>
      <c r="U20" s="270">
        <f t="shared" si="5"/>
        <v>0</v>
      </c>
      <c r="V20" s="144" t="str">
        <f t="shared" si="6"/>
        <v/>
      </c>
      <c r="Y20" s="30"/>
    </row>
    <row r="21" spans="1:29" s="112" customFormat="1" x14ac:dyDescent="0.15">
      <c r="A21" s="60">
        <f t="shared" si="9"/>
        <v>2</v>
      </c>
      <c r="B21" s="60">
        <v>3</v>
      </c>
      <c r="C21" s="22" t="str" cm="1">
        <f t="array" ref="C21">IFERROR(_xlfn._xlws.FILTER(Kopsavilkums!$D$10:$D$135,($A21=Kopsavilkums!$A$10:$A$135)*($B21=Kopsavilkums!$B$10:$B$135)),"")</f>
        <v>Juris Aigars Āboliņš</v>
      </c>
      <c r="D21" s="18" cm="1">
        <f t="array" ref="D21">IFERROR(_xlfn._xlws.FILTER(Kopsavilkums!$U$10:$U$135,($A21=Kopsavilkums!$A$10:$A$135)*($B21=Kopsavilkums!$B$10:$B$135)*($C21=Kopsavilkums!$D$10:$D$135)),"")</f>
        <v>0</v>
      </c>
      <c r="E21" s="31" cm="1">
        <f t="array" ref="E21">IFERROR(_xlfn._xlws.FILTER(Kopsavilkums!$V$10:$V$135,($A21=Kopsavilkums!$A$10:$A$135)*($B21=Kopsavilkums!$B$10:$B$135)*($C21=Kopsavilkums!$D$10:$D$135)),"")</f>
        <v>0</v>
      </c>
      <c r="F21" s="262" cm="1">
        <f t="array" ref="F21">IFERROR(_xlfn._xlws.FILTER(Kopsavilkums!$W$10:$W$135,($A21=Kopsavilkums!$A$10:$A$135)*($B21=Kopsavilkums!$B$10:$B$135)*($C21=Kopsavilkums!$D$10:$D$135)),"")</f>
        <v>0</v>
      </c>
      <c r="G21" s="18" cm="1">
        <f t="array" ref="G21">IFERROR(_xlfn._xlws.FILTER(Kopsavilkums!$X$10:$X$135,($A21=Kopsavilkums!$A$10:$A$135)*($B21=Kopsavilkums!$B$10:$B$135)*($C21=Kopsavilkums!$D$10:$D$135)),"")</f>
        <v>0</v>
      </c>
      <c r="H21" s="31" cm="1">
        <f t="array" ref="H21">IFERROR(_xlfn._xlws.FILTER(Kopsavilkums!$Y$10:$Y$135,($A21=Kopsavilkums!$A$10:$A$135)*($B21=Kopsavilkums!$B$10:$B$135)*($C21=Kopsavilkums!$D$10:$D$135)),"")</f>
        <v>0</v>
      </c>
      <c r="I21" s="262" cm="1">
        <f t="array" ref="I21">IFERROR(_xlfn._xlws.FILTER(Kopsavilkums!$Z$10:$Z$135,($A21=Kopsavilkums!$A$10:$A$135)*($B21=Kopsavilkums!$B$10:$B$135)*($C21=Kopsavilkums!$D$10:$D$135)),"")</f>
        <v>0</v>
      </c>
      <c r="J21" s="31">
        <f t="shared" si="10"/>
        <v>0</v>
      </c>
      <c r="K21" s="267">
        <f t="shared" si="10"/>
        <v>0</v>
      </c>
      <c r="L21" s="50"/>
      <c r="N21" s="79">
        <v>11</v>
      </c>
      <c r="O21" s="148" t="str" cm="1">
        <f t="array" ref="O21">IFERROR(_xlfn.UNIQUE(_xlfn._xlws.FILTER(Kopsavilkums!$C:$C,(N21=Kopsavilkums!$A:$A))),"")</f>
        <v/>
      </c>
      <c r="P21" s="151" t="str">
        <f t="shared" si="0"/>
        <v/>
      </c>
      <c r="Q21" s="269" t="str">
        <f t="shared" si="1"/>
        <v/>
      </c>
      <c r="R21" s="151" t="str">
        <f t="shared" si="2"/>
        <v/>
      </c>
      <c r="S21" s="269" t="str">
        <f t="shared" si="3"/>
        <v/>
      </c>
      <c r="T21" s="149" t="str">
        <f t="shared" si="4"/>
        <v/>
      </c>
      <c r="U21" s="270" t="str">
        <f t="shared" si="5"/>
        <v/>
      </c>
      <c r="V21" s="144" t="e">
        <f t="shared" si="6"/>
        <v>#VALUE!</v>
      </c>
      <c r="Y21" s="30"/>
    </row>
    <row r="22" spans="1:29" s="112" customFormat="1" x14ac:dyDescent="0.15">
      <c r="A22" s="60">
        <f t="shared" si="9"/>
        <v>2</v>
      </c>
      <c r="B22" s="60">
        <v>4</v>
      </c>
      <c r="C22" s="22" t="str" cm="1">
        <f t="array" ref="C22">IFERROR(_xlfn._xlws.FILTER(Kopsavilkums!$D$10:$D$135,($A22=Kopsavilkums!$A$10:$A$135)*($B22=Kopsavilkums!$B$10:$B$135)),"")</f>
        <v>Aidas Sunta</v>
      </c>
      <c r="D22" s="18" cm="1">
        <f t="array" ref="D22">IFERROR(_xlfn._xlws.FILTER(Kopsavilkums!$U$10:$U$135,($A22=Kopsavilkums!$A$10:$A$135)*($B22=Kopsavilkums!$B$10:$B$135)*($C22=Kopsavilkums!$D$10:$D$135)),"")</f>
        <v>0</v>
      </c>
      <c r="E22" s="31" cm="1">
        <f t="array" ref="E22">IFERROR(_xlfn._xlws.FILTER(Kopsavilkums!$V$10:$V$135,($A22=Kopsavilkums!$A$10:$A$135)*($B22=Kopsavilkums!$B$10:$B$135)*($C22=Kopsavilkums!$D$10:$D$135)),"")</f>
        <v>0</v>
      </c>
      <c r="F22" s="262" cm="1">
        <f t="array" ref="F22">IFERROR(_xlfn._xlws.FILTER(Kopsavilkums!$W$10:$W$135,($A22=Kopsavilkums!$A$10:$A$135)*($B22=Kopsavilkums!$B$10:$B$135)*($C22=Kopsavilkums!$D$10:$D$135)),"")</f>
        <v>0</v>
      </c>
      <c r="G22" s="18" cm="1">
        <f t="array" ref="G22">IFERROR(_xlfn._xlws.FILTER(Kopsavilkums!$X$10:$X$135,($A22=Kopsavilkums!$A$10:$A$135)*($B22=Kopsavilkums!$B$10:$B$135)*($C22=Kopsavilkums!$D$10:$D$135)),"")</f>
        <v>0</v>
      </c>
      <c r="H22" s="31" cm="1">
        <f t="array" ref="H22">IFERROR(_xlfn._xlws.FILTER(Kopsavilkums!$Y$10:$Y$135,($A22=Kopsavilkums!$A$10:$A$135)*($B22=Kopsavilkums!$B$10:$B$135)*($C22=Kopsavilkums!$D$10:$D$135)),"")</f>
        <v>0</v>
      </c>
      <c r="I22" s="262" cm="1">
        <f t="array" ref="I22">IFERROR(_xlfn._xlws.FILTER(Kopsavilkums!$Z$10:$Z$135,($A22=Kopsavilkums!$A$10:$A$135)*($B22=Kopsavilkums!$B$10:$B$135)*($C22=Kopsavilkums!$D$10:$D$135)),"")</f>
        <v>0</v>
      </c>
      <c r="J22" s="31">
        <f t="shared" si="10"/>
        <v>0</v>
      </c>
      <c r="K22" s="267">
        <f t="shared" si="10"/>
        <v>0</v>
      </c>
      <c r="L22" s="50"/>
      <c r="N22" s="79">
        <v>15</v>
      </c>
      <c r="O22" s="148" t="str" cm="1">
        <f t="array" ref="O22">IFERROR(_xlfn.UNIQUE(_xlfn._xlws.FILTER(Kopsavilkums!$C:$C,(N22=Kopsavilkums!$A:$A))),"")</f>
        <v/>
      </c>
      <c r="P22" s="151" t="str">
        <f t="shared" si="0"/>
        <v/>
      </c>
      <c r="Q22" s="269" t="str">
        <f t="shared" si="1"/>
        <v/>
      </c>
      <c r="R22" s="151" t="str">
        <f t="shared" si="2"/>
        <v/>
      </c>
      <c r="S22" s="269" t="str">
        <f t="shared" si="3"/>
        <v/>
      </c>
      <c r="T22" s="149" t="str">
        <f t="shared" si="4"/>
        <v/>
      </c>
      <c r="U22" s="270" t="str">
        <f t="shared" si="5"/>
        <v/>
      </c>
      <c r="V22" s="144" t="e">
        <f t="shared" si="6"/>
        <v>#VALUE!</v>
      </c>
      <c r="Y22" s="30"/>
    </row>
    <row r="23" spans="1:29" s="112" customFormat="1" x14ac:dyDescent="0.15">
      <c r="A23" s="60">
        <f t="shared" si="9"/>
        <v>2</v>
      </c>
      <c r="B23" s="60">
        <v>5</v>
      </c>
      <c r="C23" s="22" cm="1">
        <f t="array" ref="C23">IFERROR(_xlfn._xlws.FILTER(Kopsavilkums!$D$10:$D$135,($A23=Kopsavilkums!$A$10:$A$135)*($B23=Kopsavilkums!$B$10:$B$135)),"")</f>
        <v>0</v>
      </c>
      <c r="D23" s="74" cm="1">
        <f t="array" ref="D23">IFERROR(_xlfn._xlws.FILTER(Kopsavilkums!$U$10:$U$135,($A23=Kopsavilkums!$A$10:$A$135)*($B23=Kopsavilkums!$B$10:$B$135)*($C23=Kopsavilkums!$D$10:$D$135)),"")</f>
        <v>0</v>
      </c>
      <c r="E23" s="31" cm="1">
        <f t="array" ref="E23">IFERROR(_xlfn._xlws.FILTER(Kopsavilkums!$V$10:$V$135,($A23=Kopsavilkums!$A$10:$A$135)*($B23=Kopsavilkums!$B$10:$B$135)*($C23=Kopsavilkums!$D$10:$D$135)),"")</f>
        <v>0</v>
      </c>
      <c r="F23" s="262" cm="1">
        <f t="array" ref="F23">IFERROR(_xlfn._xlws.FILTER(Kopsavilkums!$W$10:$W$135,($A23=Kopsavilkums!$A$10:$A$135)*($B23=Kopsavilkums!$B$10:$B$135)*($C23=Kopsavilkums!$D$10:$D$135)),"")</f>
        <v>0</v>
      </c>
      <c r="G23" s="74" cm="1">
        <f t="array" ref="G23">IFERROR(_xlfn._xlws.FILTER(Kopsavilkums!$X$10:$X$135,($A23=Kopsavilkums!$A$10:$A$135)*($B23=Kopsavilkums!$B$10:$B$135)*($C23=Kopsavilkums!$D$10:$D$135)),"")</f>
        <v>0</v>
      </c>
      <c r="H23" s="31" cm="1">
        <f t="array" ref="H23">IFERROR(_xlfn._xlws.FILTER(Kopsavilkums!$Y$10:$Y$135,($A23=Kopsavilkums!$A$10:$A$135)*($B23=Kopsavilkums!$B$10:$B$135)*($C23=Kopsavilkums!$D$10:$D$135)),"")</f>
        <v>0</v>
      </c>
      <c r="I23" s="262" cm="1">
        <f t="array" ref="I23">IFERROR(_xlfn._xlws.FILTER(Kopsavilkums!$Z$10:$Z$135,($A23=Kopsavilkums!$A$10:$A$135)*($B23=Kopsavilkums!$B$10:$B$135)*($C23=Kopsavilkums!$D$10:$D$135)),"")</f>
        <v>0</v>
      </c>
      <c r="J23" s="15">
        <f t="shared" si="10"/>
        <v>0</v>
      </c>
      <c r="K23" s="267">
        <f t="shared" si="10"/>
        <v>0</v>
      </c>
      <c r="L23" s="50"/>
      <c r="N23" s="79">
        <v>16</v>
      </c>
      <c r="O23" s="148" t="str" cm="1">
        <f t="array" ref="O23">IFERROR(_xlfn.UNIQUE(_xlfn._xlws.FILTER(Kopsavilkums!$C:$C,(N23=Kopsavilkums!$A:$A))),"")</f>
        <v/>
      </c>
      <c r="P23" s="151" t="str">
        <f t="shared" si="0"/>
        <v/>
      </c>
      <c r="Q23" s="269" t="str">
        <f t="shared" si="1"/>
        <v/>
      </c>
      <c r="R23" s="151" t="str">
        <f t="shared" si="2"/>
        <v/>
      </c>
      <c r="S23" s="269" t="str">
        <f t="shared" si="3"/>
        <v/>
      </c>
      <c r="T23" s="149" t="str">
        <f t="shared" si="4"/>
        <v/>
      </c>
      <c r="U23" s="270" t="str">
        <f t="shared" si="5"/>
        <v/>
      </c>
      <c r="V23" s="144" t="e">
        <f t="shared" si="6"/>
        <v>#VALUE!</v>
      </c>
      <c r="Y23" s="30"/>
    </row>
    <row r="24" spans="1:29" s="112" customFormat="1" ht="14" thickBot="1" x14ac:dyDescent="0.2">
      <c r="A24" s="62">
        <f t="shared" si="9"/>
        <v>2</v>
      </c>
      <c r="B24" s="62">
        <v>6</v>
      </c>
      <c r="C24" s="127" cm="1">
        <f t="array" ref="C24">IFERROR(_xlfn._xlws.FILTER(Kopsavilkums!$D$10:$D$135,($A24=Kopsavilkums!$A$10:$A$135)*($B24=Kopsavilkums!$B$10:$B$135)),"")</f>
        <v>0</v>
      </c>
      <c r="D24" s="75" cm="1">
        <f t="array" ref="D24">IFERROR(_xlfn._xlws.FILTER(Kopsavilkums!$U$10:$U$135,($A24=Kopsavilkums!$A$10:$A$135)*($B24=Kopsavilkums!$B$10:$B$135)*($C24=Kopsavilkums!$D$10:$D$135)),"")</f>
        <v>0</v>
      </c>
      <c r="E24" s="63" cm="1">
        <f t="array" ref="E24">IFERROR(_xlfn._xlws.FILTER(Kopsavilkums!$V$10:$V$135,($A24=Kopsavilkums!$A$10:$A$135)*($B24=Kopsavilkums!$B$10:$B$135)*($C24=Kopsavilkums!$D$10:$D$135)),"")</f>
        <v>0</v>
      </c>
      <c r="F24" s="263" cm="1">
        <f t="array" ref="F24">IFERROR(_xlfn._xlws.FILTER(Kopsavilkums!$W$10:$W$135,($A24=Kopsavilkums!$A$10:$A$135)*($B24=Kopsavilkums!$B$10:$B$135)*($C24=Kopsavilkums!$D$10:$D$135)),"")</f>
        <v>0</v>
      </c>
      <c r="G24" s="75" cm="1">
        <f t="array" ref="G24">IFERROR(_xlfn._xlws.FILTER(Kopsavilkums!$X$10:$X$135,($A24=Kopsavilkums!$A$10:$A$135)*($B24=Kopsavilkums!$B$10:$B$135)*($C24=Kopsavilkums!$D$10:$D$135)),"")</f>
        <v>0</v>
      </c>
      <c r="H24" s="63" cm="1">
        <f t="array" ref="H24">IFERROR(_xlfn._xlws.FILTER(Kopsavilkums!$Y$10:$Y$135,($A24=Kopsavilkums!$A$10:$A$135)*($B24=Kopsavilkums!$B$10:$B$135)*($C24=Kopsavilkums!$D$10:$D$135)),"")</f>
        <v>0</v>
      </c>
      <c r="I24" s="263" cm="1">
        <f t="array" ref="I24">IFERROR(_xlfn._xlws.FILTER(Kopsavilkums!$Z$10:$Z$135,($A24=Kopsavilkums!$A$10:$A$135)*($B24=Kopsavilkums!$B$10:$B$135)*($C24=Kopsavilkums!$D$10:$D$135)),"")</f>
        <v>0</v>
      </c>
      <c r="J24" s="63">
        <f t="shared" si="10"/>
        <v>0</v>
      </c>
      <c r="K24" s="268">
        <f t="shared" si="10"/>
        <v>0</v>
      </c>
      <c r="L24" s="50"/>
      <c r="N24" s="79">
        <v>4</v>
      </c>
      <c r="O24" s="148" t="str" cm="1">
        <f t="array" ref="O24">IFERROR(_xlfn.UNIQUE(_xlfn._xlws.FILTER(Kopsavilkums!$C:$C,(N24=Kopsavilkums!$A:$A))),"")</f>
        <v>C.Albula1/Alūksne</v>
      </c>
      <c r="P24" s="151">
        <f t="shared" si="0"/>
        <v>0</v>
      </c>
      <c r="Q24" s="269">
        <f t="shared" si="1"/>
        <v>0</v>
      </c>
      <c r="R24" s="151">
        <f t="shared" si="2"/>
        <v>0</v>
      </c>
      <c r="S24" s="269">
        <f t="shared" si="3"/>
        <v>0</v>
      </c>
      <c r="T24" s="149">
        <f t="shared" si="4"/>
        <v>0</v>
      </c>
      <c r="U24" s="270">
        <f t="shared" si="5"/>
        <v>0</v>
      </c>
      <c r="V24" s="144" t="str">
        <f t="shared" si="6"/>
        <v/>
      </c>
      <c r="Y24" s="30"/>
    </row>
    <row r="25" spans="1:29" s="112" customFormat="1" ht="14" thickBot="1" x14ac:dyDescent="0.2">
      <c r="A25" s="28"/>
      <c r="B25" s="28"/>
      <c r="C25" s="29"/>
      <c r="D25" s="4"/>
      <c r="E25" s="28"/>
      <c r="F25" s="264"/>
      <c r="G25" s="73"/>
      <c r="H25" s="28"/>
      <c r="I25" s="264"/>
      <c r="J25" s="28"/>
      <c r="K25" s="264"/>
      <c r="L25" s="50" t="s">
        <v>72</v>
      </c>
      <c r="N25" s="79">
        <v>13</v>
      </c>
      <c r="O25" s="148" t="str" cm="1">
        <f t="array" ref="O25">IFERROR(_xlfn.UNIQUE(_xlfn._xlws.FILTER(Kopsavilkums!$C:$C,(N25=Kopsavilkums!$A:$A))),"")</f>
        <v/>
      </c>
      <c r="P25" s="151" t="str">
        <f t="shared" si="0"/>
        <v/>
      </c>
      <c r="Q25" s="269" t="str">
        <f t="shared" si="1"/>
        <v/>
      </c>
      <c r="R25" s="151" t="str">
        <f t="shared" si="2"/>
        <v/>
      </c>
      <c r="S25" s="269" t="str">
        <f t="shared" si="3"/>
        <v/>
      </c>
      <c r="T25" s="149" t="str">
        <f t="shared" si="4"/>
        <v/>
      </c>
      <c r="U25" s="270" t="str">
        <f t="shared" si="5"/>
        <v/>
      </c>
      <c r="V25" s="144" t="e">
        <f t="shared" si="6"/>
        <v>#VALUE!</v>
      </c>
      <c r="Y25" s="30"/>
    </row>
    <row r="26" spans="1:29" s="112" customFormat="1" ht="15" thickBot="1" x14ac:dyDescent="0.2">
      <c r="A26" s="53">
        <f>B26</f>
        <v>3</v>
      </c>
      <c r="B26" s="53">
        <v>3</v>
      </c>
      <c r="C26" s="132" t="str" cm="1">
        <f t="array" ref="C26">IFERROR(_xlfn.UNIQUE(_xlfn._xlws.FILTER(Kopsavilkums!$C$10:$C$135,($B26=Kopsavilkums!$A$10:$A$135))),"")</f>
        <v>Makšķerlietas.lv/Ziemeļnieki</v>
      </c>
      <c r="D26" s="54"/>
      <c r="E26" s="56">
        <f>SUM(E27:E32)</f>
        <v>0</v>
      </c>
      <c r="F26" s="260">
        <f>SUM(F27:F32)</f>
        <v>0</v>
      </c>
      <c r="G26" s="56"/>
      <c r="H26" s="56">
        <f>SUM(H27:H32)</f>
        <v>0</v>
      </c>
      <c r="I26" s="260">
        <f>SUM(I27:I32)</f>
        <v>0</v>
      </c>
      <c r="J26" s="56">
        <f>SUM(J27:J32)</f>
        <v>0</v>
      </c>
      <c r="K26" s="265">
        <f>SUM(K27:K32)</f>
        <v>0</v>
      </c>
      <c r="L26" s="50"/>
      <c r="N26" s="79">
        <v>18</v>
      </c>
      <c r="O26" s="148" t="str" cm="1">
        <f t="array" ref="O26">IFERROR(_xlfn.UNIQUE(_xlfn._xlws.FILTER(Kopsavilkums!$C:$C,(N26=Kopsavilkums!$A:$A))),"")</f>
        <v/>
      </c>
      <c r="P26" s="151" t="str">
        <f t="shared" si="0"/>
        <v/>
      </c>
      <c r="Q26" s="269" t="str">
        <f t="shared" si="1"/>
        <v/>
      </c>
      <c r="R26" s="151" t="str">
        <f t="shared" si="2"/>
        <v/>
      </c>
      <c r="S26" s="269" t="str">
        <f t="shared" si="3"/>
        <v/>
      </c>
      <c r="T26" s="149" t="str">
        <f t="shared" si="4"/>
        <v/>
      </c>
      <c r="U26" s="270" t="str">
        <f t="shared" si="5"/>
        <v/>
      </c>
      <c r="V26" s="144" t="e">
        <f t="shared" si="6"/>
        <v>#VALUE!</v>
      </c>
    </row>
    <row r="27" spans="1:29" s="112" customFormat="1" x14ac:dyDescent="0.15">
      <c r="A27" s="57">
        <f t="shared" ref="A27:A32" si="11">A26</f>
        <v>3</v>
      </c>
      <c r="B27" s="57">
        <v>1</v>
      </c>
      <c r="C27" s="126" t="str" cm="1">
        <f t="array" ref="C27">IFERROR(_xlfn._xlws.FILTER(Kopsavilkums!$D$10:$D$135,($A27=Kopsavilkums!$A$10:$A$135)*($B27=Kopsavilkums!$B$10:$B$135)),"")</f>
        <v>Einārs Kuprovskis</v>
      </c>
      <c r="D27" s="58" cm="1">
        <f t="array" ref="D27">IFERROR(_xlfn._xlws.FILTER(Kopsavilkums!$U$10:$U$135,($A27=Kopsavilkums!$A$10:$A$135)*($B27=Kopsavilkums!$B$10:$B$135)*($C27=Kopsavilkums!$D$10:$D$135)),"")</f>
        <v>0</v>
      </c>
      <c r="E27" s="59" cm="1">
        <f t="array" ref="E27">IFERROR(_xlfn._xlws.FILTER(Kopsavilkums!$V$10:$V$135,($A27=Kopsavilkums!$A$10:$A$135)*($B27=Kopsavilkums!$B$10:$B$135)*($C27=Kopsavilkums!$D$10:$D$135)),"")</f>
        <v>0</v>
      </c>
      <c r="F27" s="261" cm="1">
        <f t="array" ref="F27">IFERROR(_xlfn._xlws.FILTER(Kopsavilkums!$W$10:$W$135,($A27=Kopsavilkums!$A$10:$A$135)*($B27=Kopsavilkums!$B$10:$B$135)*($C27=Kopsavilkums!$D$10:$D$135)),"")</f>
        <v>0</v>
      </c>
      <c r="G27" s="58" cm="1">
        <f t="array" ref="G27">IFERROR(_xlfn._xlws.FILTER(Kopsavilkums!$X$10:$X$135,($A27=Kopsavilkums!$A$10:$A$135)*($B27=Kopsavilkums!$B$10:$B$135)*($C27=Kopsavilkums!$D$10:$D$135)),"")</f>
        <v>0</v>
      </c>
      <c r="H27" s="59" cm="1">
        <f t="array" ref="H27">IFERROR(_xlfn._xlws.FILTER(Kopsavilkums!$Y$10:$Y$135,($A27=Kopsavilkums!$A$10:$A$135)*($B27=Kopsavilkums!$B$10:$B$135)*($C27=Kopsavilkums!$D$10:$D$135)),"")</f>
        <v>0</v>
      </c>
      <c r="I27" s="261" cm="1">
        <f t="array" ref="I27">IFERROR(_xlfn._xlws.FILTER(Kopsavilkums!$Z$10:$Z$135,($A27=Kopsavilkums!$A$10:$A$135)*($B27=Kopsavilkums!$B$10:$B$135)*($C27=Kopsavilkums!$D$10:$D$135)),"")</f>
        <v>0</v>
      </c>
      <c r="J27" s="59">
        <f t="shared" ref="J27:K32" si="12">IFERROR(E27+H27,"")</f>
        <v>0</v>
      </c>
      <c r="K27" s="266">
        <f t="shared" si="12"/>
        <v>0</v>
      </c>
      <c r="L27" s="50"/>
      <c r="N27" s="79">
        <v>19</v>
      </c>
      <c r="O27" s="148" t="str" cm="1">
        <f t="array" ref="O27">IFERROR(_xlfn.UNIQUE(_xlfn._xlws.FILTER(Kopsavilkums!$C:$C,(N27=Kopsavilkums!$A:$A))),"")</f>
        <v/>
      </c>
      <c r="P27" s="151" t="str">
        <f t="shared" si="0"/>
        <v/>
      </c>
      <c r="Q27" s="269" t="str">
        <f t="shared" si="1"/>
        <v/>
      </c>
      <c r="R27" s="151" t="str">
        <f t="shared" si="2"/>
        <v/>
      </c>
      <c r="S27" s="269" t="str">
        <f t="shared" si="3"/>
        <v/>
      </c>
      <c r="T27" s="149" t="str">
        <f t="shared" si="4"/>
        <v/>
      </c>
      <c r="U27" s="270" t="str">
        <f t="shared" si="5"/>
        <v/>
      </c>
      <c r="V27" s="144" t="e">
        <f t="shared" si="6"/>
        <v>#VALUE!</v>
      </c>
    </row>
    <row r="28" spans="1:29" s="112" customFormat="1" x14ac:dyDescent="0.15">
      <c r="A28" s="60">
        <f t="shared" si="11"/>
        <v>3</v>
      </c>
      <c r="B28" s="60">
        <v>2</v>
      </c>
      <c r="C28" s="22" t="str" cm="1">
        <f t="array" ref="C28">IFERROR(_xlfn._xlws.FILTER(Kopsavilkums!$D$10:$D$135,($A28=Kopsavilkums!$A$10:$A$135)*($B28=Kopsavilkums!$B$10:$B$135)),"")</f>
        <v>Jānis Štrauss</v>
      </c>
      <c r="D28" s="18" cm="1">
        <f t="array" ref="D28">IFERROR(_xlfn._xlws.FILTER(Kopsavilkums!$U$10:$U$135,($A28=Kopsavilkums!$A$10:$A$135)*($B28=Kopsavilkums!$B$10:$B$135)*($C28=Kopsavilkums!$D$10:$D$135)),"")</f>
        <v>0</v>
      </c>
      <c r="E28" s="31" cm="1">
        <f t="array" ref="E28">IFERROR(_xlfn._xlws.FILTER(Kopsavilkums!$V$10:$V$135,($A28=Kopsavilkums!$A$10:$A$135)*($B28=Kopsavilkums!$B$10:$B$135)*($C28=Kopsavilkums!$D$10:$D$135)),"")</f>
        <v>0</v>
      </c>
      <c r="F28" s="262" cm="1">
        <f t="array" ref="F28">IFERROR(_xlfn._xlws.FILTER(Kopsavilkums!$W$10:$W$135,($A28=Kopsavilkums!$A$10:$A$135)*($B28=Kopsavilkums!$B$10:$B$135)*($C28=Kopsavilkums!$D$10:$D$135)),"")</f>
        <v>0</v>
      </c>
      <c r="G28" s="18" cm="1">
        <f t="array" ref="G28">IFERROR(_xlfn._xlws.FILTER(Kopsavilkums!$X$10:$X$135,($A28=Kopsavilkums!$A$10:$A$135)*($B28=Kopsavilkums!$B$10:$B$135)*($C28=Kopsavilkums!$D$10:$D$135)),"")</f>
        <v>0</v>
      </c>
      <c r="H28" s="31" cm="1">
        <f t="array" ref="H28">IFERROR(_xlfn._xlws.FILTER(Kopsavilkums!$Y$10:$Y$135,($A28=Kopsavilkums!$A$10:$A$135)*($B28=Kopsavilkums!$B$10:$B$135)*($C28=Kopsavilkums!$D$10:$D$135)),"")</f>
        <v>0</v>
      </c>
      <c r="I28" s="262" cm="1">
        <f t="array" ref="I28">IFERROR(_xlfn._xlws.FILTER(Kopsavilkums!$Z$10:$Z$135,($A28=Kopsavilkums!$A$10:$A$135)*($B28=Kopsavilkums!$B$10:$B$135)*($C28=Kopsavilkums!$D$10:$D$135)),"")</f>
        <v>0</v>
      </c>
      <c r="J28" s="31">
        <f t="shared" si="12"/>
        <v>0</v>
      </c>
      <c r="K28" s="267">
        <f t="shared" si="12"/>
        <v>0</v>
      </c>
      <c r="L28" s="50"/>
      <c r="N28" s="79">
        <v>20</v>
      </c>
      <c r="O28" s="148" t="str" cm="1">
        <f t="array" ref="O28">IFERROR(_xlfn.UNIQUE(_xlfn._xlws.FILTER(Kopsavilkums!$C:$C,(N28=Kopsavilkums!$A:$A))),"")</f>
        <v/>
      </c>
      <c r="P28" s="151" t="str">
        <f t="shared" si="0"/>
        <v/>
      </c>
      <c r="Q28" s="269" t="str">
        <f t="shared" si="1"/>
        <v/>
      </c>
      <c r="R28" s="151" t="str">
        <f t="shared" si="2"/>
        <v/>
      </c>
      <c r="S28" s="269" t="str">
        <f t="shared" si="3"/>
        <v/>
      </c>
      <c r="T28" s="149" t="str">
        <f t="shared" si="4"/>
        <v/>
      </c>
      <c r="U28" s="270" t="str">
        <f t="shared" si="5"/>
        <v/>
      </c>
      <c r="V28" s="144" t="e">
        <f t="shared" si="6"/>
        <v>#VALUE!</v>
      </c>
    </row>
    <row r="29" spans="1:29" s="112" customFormat="1" x14ac:dyDescent="0.15">
      <c r="A29" s="60">
        <f t="shared" si="11"/>
        <v>3</v>
      </c>
      <c r="B29" s="60">
        <v>3</v>
      </c>
      <c r="C29" s="22" t="str" cm="1">
        <f t="array" ref="C29">IFERROR(_xlfn._xlws.FILTER(Kopsavilkums!$D$10:$D$135,($A29=Kopsavilkums!$A$10:$A$135)*($B29=Kopsavilkums!$B$10:$B$135)),"")</f>
        <v>Ingars Ūdris</v>
      </c>
      <c r="D29" s="18" cm="1">
        <f t="array" ref="D29">IFERROR(_xlfn._xlws.FILTER(Kopsavilkums!$U$10:$U$135,($A29=Kopsavilkums!$A$10:$A$135)*($B29=Kopsavilkums!$B$10:$B$135)*($C29=Kopsavilkums!$D$10:$D$135)),"")</f>
        <v>0</v>
      </c>
      <c r="E29" s="31" cm="1">
        <f t="array" ref="E29">IFERROR(_xlfn._xlws.FILTER(Kopsavilkums!$V$10:$V$135,($A29=Kopsavilkums!$A$10:$A$135)*($B29=Kopsavilkums!$B$10:$B$135)*($C29=Kopsavilkums!$D$10:$D$135)),"")</f>
        <v>0</v>
      </c>
      <c r="F29" s="262" cm="1">
        <f t="array" ref="F29">IFERROR(_xlfn._xlws.FILTER(Kopsavilkums!$W$10:$W$135,($A29=Kopsavilkums!$A$10:$A$135)*($B29=Kopsavilkums!$B$10:$B$135)*($C29=Kopsavilkums!$D$10:$D$135)),"")</f>
        <v>0</v>
      </c>
      <c r="G29" s="18" cm="1">
        <f t="array" ref="G29">IFERROR(_xlfn._xlws.FILTER(Kopsavilkums!$X$10:$X$135,($A29=Kopsavilkums!$A$10:$A$135)*($B29=Kopsavilkums!$B$10:$B$135)*($C29=Kopsavilkums!$D$10:$D$135)),"")</f>
        <v>0</v>
      </c>
      <c r="H29" s="31" cm="1">
        <f t="array" ref="H29">IFERROR(_xlfn._xlws.FILTER(Kopsavilkums!$Y$10:$Y$135,($A29=Kopsavilkums!$A$10:$A$135)*($B29=Kopsavilkums!$B$10:$B$135)*($C29=Kopsavilkums!$D$10:$D$135)),"")</f>
        <v>0</v>
      </c>
      <c r="I29" s="262" cm="1">
        <f t="array" ref="I29">IFERROR(_xlfn._xlws.FILTER(Kopsavilkums!$Z$10:$Z$135,($A29=Kopsavilkums!$A$10:$A$135)*($B29=Kopsavilkums!$B$10:$B$135)*($C29=Kopsavilkums!$D$10:$D$135)),"")</f>
        <v>0</v>
      </c>
      <c r="J29" s="31">
        <f t="shared" si="12"/>
        <v>0</v>
      </c>
      <c r="K29" s="267">
        <f t="shared" si="12"/>
        <v>0</v>
      </c>
      <c r="L29" s="50"/>
      <c r="N29" s="79">
        <v>21</v>
      </c>
      <c r="O29" s="148" t="str" cm="1">
        <f t="array" ref="O29">IFERROR(_xlfn.UNIQUE(_xlfn._xlws.FILTER(Kopsavilkums!$C:$C,(N29=Kopsavilkums!$A:$A))),"")</f>
        <v/>
      </c>
      <c r="P29" s="151" t="str">
        <f t="shared" si="0"/>
        <v/>
      </c>
      <c r="Q29" s="269" t="str">
        <f t="shared" si="1"/>
        <v/>
      </c>
      <c r="R29" s="151" t="str">
        <f t="shared" si="2"/>
        <v/>
      </c>
      <c r="S29" s="269" t="str">
        <f t="shared" si="3"/>
        <v/>
      </c>
      <c r="T29" s="149" t="str">
        <f t="shared" si="4"/>
        <v/>
      </c>
      <c r="U29" s="270" t="str">
        <f t="shared" si="5"/>
        <v/>
      </c>
      <c r="V29" s="144" t="e">
        <f t="shared" si="6"/>
        <v>#VALUE!</v>
      </c>
    </row>
    <row r="30" spans="1:29" s="112" customFormat="1" x14ac:dyDescent="0.15">
      <c r="A30" s="60">
        <f t="shared" si="11"/>
        <v>3</v>
      </c>
      <c r="B30" s="60">
        <v>4</v>
      </c>
      <c r="C30" s="22" t="str" cm="1">
        <f t="array" ref="C30">IFERROR(_xlfn._xlws.FILTER(Kopsavilkums!$D$10:$D$135,($A30=Kopsavilkums!$A$10:$A$135)*($B30=Kopsavilkums!$B$10:$B$135)),"")</f>
        <v>Māris Gailišs</v>
      </c>
      <c r="D30" s="18" cm="1">
        <f t="array" ref="D30">IFERROR(_xlfn._xlws.FILTER(Kopsavilkums!$U$10:$U$135,($A30=Kopsavilkums!$A$10:$A$135)*($B30=Kopsavilkums!$B$10:$B$135)*($C30=Kopsavilkums!$D$10:$D$135)),"")</f>
        <v>0</v>
      </c>
      <c r="E30" s="31" cm="1">
        <f t="array" ref="E30">IFERROR(_xlfn._xlws.FILTER(Kopsavilkums!$V$10:$V$135,($A30=Kopsavilkums!$A$10:$A$135)*($B30=Kopsavilkums!$B$10:$B$135)*($C30=Kopsavilkums!$D$10:$D$135)),"")</f>
        <v>0</v>
      </c>
      <c r="F30" s="262" cm="1">
        <f t="array" ref="F30">IFERROR(_xlfn._xlws.FILTER(Kopsavilkums!$W$10:$W$135,($A30=Kopsavilkums!$A$10:$A$135)*($B30=Kopsavilkums!$B$10:$B$135)*($C30=Kopsavilkums!$D$10:$D$135)),"")</f>
        <v>0</v>
      </c>
      <c r="G30" s="18" cm="1">
        <f t="array" ref="G30">IFERROR(_xlfn._xlws.FILTER(Kopsavilkums!$X$10:$X$135,($A30=Kopsavilkums!$A$10:$A$135)*($B30=Kopsavilkums!$B$10:$B$135)*($C30=Kopsavilkums!$D$10:$D$135)),"")</f>
        <v>0</v>
      </c>
      <c r="H30" s="31" cm="1">
        <f t="array" ref="H30">IFERROR(_xlfn._xlws.FILTER(Kopsavilkums!$Y$10:$Y$135,($A30=Kopsavilkums!$A$10:$A$135)*($B30=Kopsavilkums!$B$10:$B$135)*($C30=Kopsavilkums!$D$10:$D$135)),"")</f>
        <v>0</v>
      </c>
      <c r="I30" s="262" cm="1">
        <f t="array" ref="I30">IFERROR(_xlfn._xlws.FILTER(Kopsavilkums!$Z$10:$Z$135,($A30=Kopsavilkums!$A$10:$A$135)*($B30=Kopsavilkums!$B$10:$B$135)*($C30=Kopsavilkums!$D$10:$D$135)),"")</f>
        <v>0</v>
      </c>
      <c r="J30" s="31">
        <f t="shared" si="12"/>
        <v>0</v>
      </c>
      <c r="K30" s="267">
        <f t="shared" si="12"/>
        <v>0</v>
      </c>
      <c r="L30" s="50"/>
    </row>
    <row r="31" spans="1:29" s="112" customFormat="1" x14ac:dyDescent="0.15">
      <c r="A31" s="60">
        <f t="shared" si="11"/>
        <v>3</v>
      </c>
      <c r="B31" s="60">
        <v>5</v>
      </c>
      <c r="C31" s="22" cm="1">
        <f t="array" ref="C31">IFERROR(_xlfn._xlws.FILTER(Kopsavilkums!$D$10:$D$135,($A31=Kopsavilkums!$A$10:$A$135)*($B31=Kopsavilkums!$B$10:$B$135)),"")</f>
        <v>0</v>
      </c>
      <c r="D31" s="74" cm="1">
        <f t="array" ref="D31">IFERROR(_xlfn._xlws.FILTER(Kopsavilkums!$U$10:$U$135,($A31=Kopsavilkums!$A$10:$A$135)*($B31=Kopsavilkums!$B$10:$B$135)*($C31=Kopsavilkums!$D$10:$D$135)),"")</f>
        <v>0</v>
      </c>
      <c r="E31" s="31" cm="1">
        <f t="array" ref="E31">IFERROR(_xlfn._xlws.FILTER(Kopsavilkums!$V$10:$V$135,($A31=Kopsavilkums!$A$10:$A$135)*($B31=Kopsavilkums!$B$10:$B$135)*($C31=Kopsavilkums!$D$10:$D$135)),"")</f>
        <v>0</v>
      </c>
      <c r="F31" s="262" cm="1">
        <f t="array" ref="F31">IFERROR(_xlfn._xlws.FILTER(Kopsavilkums!$W$10:$W$135,($A31=Kopsavilkums!$A$10:$A$135)*($B31=Kopsavilkums!$B$10:$B$135)*($C31=Kopsavilkums!$D$10:$D$135)),"")</f>
        <v>0</v>
      </c>
      <c r="G31" s="74" cm="1">
        <f t="array" ref="G31">IFERROR(_xlfn._xlws.FILTER(Kopsavilkums!$X$10:$X$135,($A31=Kopsavilkums!$A$10:$A$135)*($B31=Kopsavilkums!$B$10:$B$135)*($C31=Kopsavilkums!$D$10:$D$135)),"")</f>
        <v>0</v>
      </c>
      <c r="H31" s="31" cm="1">
        <f t="array" ref="H31">IFERROR(_xlfn._xlws.FILTER(Kopsavilkums!$Y$10:$Y$135,($A31=Kopsavilkums!$A$10:$A$135)*($B31=Kopsavilkums!$B$10:$B$135)*($C31=Kopsavilkums!$D$10:$D$135)),"")</f>
        <v>0</v>
      </c>
      <c r="I31" s="262" cm="1">
        <f t="array" ref="I31">IFERROR(_xlfn._xlws.FILTER(Kopsavilkums!$Z$10:$Z$135,($A31=Kopsavilkums!$A$10:$A$135)*($B31=Kopsavilkums!$B$10:$B$135)*($C31=Kopsavilkums!$D$10:$D$135)),"")</f>
        <v>0</v>
      </c>
      <c r="J31" s="15">
        <f t="shared" si="12"/>
        <v>0</v>
      </c>
      <c r="K31" s="267">
        <f t="shared" si="12"/>
        <v>0</v>
      </c>
      <c r="L31" s="50"/>
    </row>
    <row r="32" spans="1:29" s="112" customFormat="1" ht="14" thickBot="1" x14ac:dyDescent="0.2">
      <c r="A32" s="62">
        <f t="shared" si="11"/>
        <v>3</v>
      </c>
      <c r="B32" s="62">
        <v>6</v>
      </c>
      <c r="C32" s="127" cm="1">
        <f t="array" ref="C32">IFERROR(_xlfn._xlws.FILTER(Kopsavilkums!$D$10:$D$135,($A32=Kopsavilkums!$A$10:$A$135)*($B32=Kopsavilkums!$B$10:$B$135)),"")</f>
        <v>0</v>
      </c>
      <c r="D32" s="75" cm="1">
        <f t="array" ref="D32">IFERROR(_xlfn._xlws.FILTER(Kopsavilkums!$U$10:$U$135,($A32=Kopsavilkums!$A$10:$A$135)*($B32=Kopsavilkums!$B$10:$B$135)*($C32=Kopsavilkums!$D$10:$D$135)),"")</f>
        <v>0</v>
      </c>
      <c r="E32" s="63" cm="1">
        <f t="array" ref="E32">IFERROR(_xlfn._xlws.FILTER(Kopsavilkums!$V$10:$V$135,($A32=Kopsavilkums!$A$10:$A$135)*($B32=Kopsavilkums!$B$10:$B$135)*($C32=Kopsavilkums!$D$10:$D$135)),"")</f>
        <v>0</v>
      </c>
      <c r="F32" s="263" cm="1">
        <f t="array" ref="F32">IFERROR(_xlfn._xlws.FILTER(Kopsavilkums!$W$10:$W$135,($A32=Kopsavilkums!$A$10:$A$135)*($B32=Kopsavilkums!$B$10:$B$135)*($C32=Kopsavilkums!$D$10:$D$135)),"")</f>
        <v>0</v>
      </c>
      <c r="G32" s="75" cm="1">
        <f t="array" ref="G32">IFERROR(_xlfn._xlws.FILTER(Kopsavilkums!$X$10:$X$135,($A32=Kopsavilkums!$A$10:$A$135)*($B32=Kopsavilkums!$B$10:$B$135)*($C32=Kopsavilkums!$D$10:$D$135)),"")</f>
        <v>0</v>
      </c>
      <c r="H32" s="63" cm="1">
        <f t="array" ref="H32">IFERROR(_xlfn._xlws.FILTER(Kopsavilkums!$Y$10:$Y$135,($A32=Kopsavilkums!$A$10:$A$135)*($B32=Kopsavilkums!$B$10:$B$135)*($C32=Kopsavilkums!$D$10:$D$135)),"")</f>
        <v>0</v>
      </c>
      <c r="I32" s="263" cm="1">
        <f t="array" ref="I32">IFERROR(_xlfn._xlws.FILTER(Kopsavilkums!$Z$10:$Z$135,($A32=Kopsavilkums!$A$10:$A$135)*($B32=Kopsavilkums!$B$10:$B$135)*($C32=Kopsavilkums!$D$10:$D$135)),"")</f>
        <v>0</v>
      </c>
      <c r="J32" s="63">
        <f t="shared" si="12"/>
        <v>0</v>
      </c>
      <c r="K32" s="268">
        <f t="shared" si="12"/>
        <v>0</v>
      </c>
      <c r="L32" s="50"/>
    </row>
    <row r="33" spans="1:13" s="112" customFormat="1" ht="14" thickBot="1" x14ac:dyDescent="0.2">
      <c r="A33" s="28"/>
      <c r="B33" s="28"/>
      <c r="C33" s="29"/>
      <c r="D33" s="4"/>
      <c r="E33" s="28"/>
      <c r="F33" s="264"/>
      <c r="G33" s="4"/>
      <c r="H33" s="28"/>
      <c r="I33" s="264"/>
      <c r="J33" s="28"/>
      <c r="K33" s="264"/>
      <c r="L33" s="50" t="s">
        <v>72</v>
      </c>
    </row>
    <row r="34" spans="1:13" s="112" customFormat="1" ht="15" thickBot="1" x14ac:dyDescent="0.2">
      <c r="A34" s="53">
        <f>B34</f>
        <v>4</v>
      </c>
      <c r="B34" s="53">
        <v>4</v>
      </c>
      <c r="C34" s="132" t="str" cm="1">
        <f t="array" ref="C34">IFERROR(_xlfn.UNIQUE(_xlfn._xlws.FILTER(Kopsavilkums!$C$10:$C$135,($B34=Kopsavilkums!$A$10:$A$135))),"")</f>
        <v>C.Albula1/Alūksne</v>
      </c>
      <c r="D34" s="54"/>
      <c r="E34" s="56">
        <f>SUM(E35:E40)</f>
        <v>0</v>
      </c>
      <c r="F34" s="260">
        <f>SUM(F35:F40)</f>
        <v>0</v>
      </c>
      <c r="G34" s="56"/>
      <c r="H34" s="56">
        <f>SUM(H35:H40)</f>
        <v>0</v>
      </c>
      <c r="I34" s="260">
        <f>SUM(I35:I40)</f>
        <v>0</v>
      </c>
      <c r="J34" s="56">
        <f>SUM(J35:J40)</f>
        <v>0</v>
      </c>
      <c r="K34" s="265">
        <f>SUM(K35:K40)</f>
        <v>0</v>
      </c>
      <c r="L34" s="50"/>
    </row>
    <row r="35" spans="1:13" s="112" customFormat="1" x14ac:dyDescent="0.15">
      <c r="A35" s="57">
        <f t="shared" ref="A35:A40" si="13">A34</f>
        <v>4</v>
      </c>
      <c r="B35" s="57">
        <v>1</v>
      </c>
      <c r="C35" s="126" t="str" cm="1">
        <f t="array" ref="C35">IFERROR(_xlfn._xlws.FILTER(Kopsavilkums!$D$10:$D$135,($A35=Kopsavilkums!$A$10:$A$135)*($B35=Kopsavilkums!$B$10:$B$135)),"")</f>
        <v>Jānis Skulte</v>
      </c>
      <c r="D35" s="58" cm="1">
        <f t="array" ref="D35">IFERROR(_xlfn._xlws.FILTER(Kopsavilkums!$U$10:$U$135,($A35=Kopsavilkums!$A$10:$A$135)*($B35=Kopsavilkums!$B$10:$B$135)*($C35=Kopsavilkums!$D$10:$D$135)),"")</f>
        <v>0</v>
      </c>
      <c r="E35" s="59" cm="1">
        <f t="array" ref="E35">IFERROR(_xlfn._xlws.FILTER(Kopsavilkums!$V$10:$V$135,($A35=Kopsavilkums!$A$10:$A$135)*($B35=Kopsavilkums!$B$10:$B$135)*($C35=Kopsavilkums!$D$10:$D$135)),"")</f>
        <v>0</v>
      </c>
      <c r="F35" s="261" cm="1">
        <f t="array" ref="F35">IFERROR(_xlfn._xlws.FILTER(Kopsavilkums!$W$10:$W$135,($A35=Kopsavilkums!$A$10:$A$135)*($B35=Kopsavilkums!$B$10:$B$135)*($C35=Kopsavilkums!$D$10:$D$135)),"")</f>
        <v>0</v>
      </c>
      <c r="G35" s="58" cm="1">
        <f t="array" ref="G35">IFERROR(_xlfn._xlws.FILTER(Kopsavilkums!$X$10:$X$135,($A35=Kopsavilkums!$A$10:$A$135)*($B35=Kopsavilkums!$B$10:$B$135)*($C35=Kopsavilkums!$D$10:$D$135)),"")</f>
        <v>0</v>
      </c>
      <c r="H35" s="59" cm="1">
        <f t="array" ref="H35">IFERROR(_xlfn._xlws.FILTER(Kopsavilkums!$Y$10:$Y$135,($A35=Kopsavilkums!$A$10:$A$135)*($B35=Kopsavilkums!$B$10:$B$135)*($C35=Kopsavilkums!$D$10:$D$135)),"")</f>
        <v>0</v>
      </c>
      <c r="I35" s="261" cm="1">
        <f t="array" ref="I35">IFERROR(_xlfn._xlws.FILTER(Kopsavilkums!$Z$10:$Z$135,($A35=Kopsavilkums!$A$10:$A$135)*($B35=Kopsavilkums!$B$10:$B$135)*($C35=Kopsavilkums!$D$10:$D$135)),"")</f>
        <v>0</v>
      </c>
      <c r="J35" s="59">
        <f t="shared" ref="J35:K40" si="14">IFERROR(E35+H35,"")</f>
        <v>0</v>
      </c>
      <c r="K35" s="266">
        <f t="shared" si="14"/>
        <v>0</v>
      </c>
      <c r="L35" s="50"/>
    </row>
    <row r="36" spans="1:13" s="112" customFormat="1" x14ac:dyDescent="0.15">
      <c r="A36" s="60">
        <f t="shared" si="13"/>
        <v>4</v>
      </c>
      <c r="B36" s="60">
        <v>2</v>
      </c>
      <c r="C36" s="22" t="str" cm="1">
        <f t="array" ref="C36">IFERROR(_xlfn._xlws.FILTER(Kopsavilkums!$D$10:$D$135,($A36=Kopsavilkums!$A$10:$A$135)*($B36=Kopsavilkums!$B$10:$B$135)),"")</f>
        <v>Andris Jerums</v>
      </c>
      <c r="D36" s="18" cm="1">
        <f t="array" ref="D36">IFERROR(_xlfn._xlws.FILTER(Kopsavilkums!$U$10:$U$135,($A36=Kopsavilkums!$A$10:$A$135)*($B36=Kopsavilkums!$B$10:$B$135)*($C36=Kopsavilkums!$D$10:$D$135)),"")</f>
        <v>0</v>
      </c>
      <c r="E36" s="31" cm="1">
        <f t="array" ref="E36">IFERROR(_xlfn._xlws.FILTER(Kopsavilkums!$V$10:$V$135,($A36=Kopsavilkums!$A$10:$A$135)*($B36=Kopsavilkums!$B$10:$B$135)*($C36=Kopsavilkums!$D$10:$D$135)),"")</f>
        <v>0</v>
      </c>
      <c r="F36" s="262" cm="1">
        <f t="array" ref="F36">IFERROR(_xlfn._xlws.FILTER(Kopsavilkums!$W$10:$W$135,($A36=Kopsavilkums!$A$10:$A$135)*($B36=Kopsavilkums!$B$10:$B$135)*($C36=Kopsavilkums!$D$10:$D$135)),"")</f>
        <v>0</v>
      </c>
      <c r="G36" s="18" cm="1">
        <f t="array" ref="G36">IFERROR(_xlfn._xlws.FILTER(Kopsavilkums!$X$10:$X$135,($A36=Kopsavilkums!$A$10:$A$135)*($B36=Kopsavilkums!$B$10:$B$135)*($C36=Kopsavilkums!$D$10:$D$135)),"")</f>
        <v>0</v>
      </c>
      <c r="H36" s="31" cm="1">
        <f t="array" ref="H36">IFERROR(_xlfn._xlws.FILTER(Kopsavilkums!$Y$10:$Y$135,($A36=Kopsavilkums!$A$10:$A$135)*($B36=Kopsavilkums!$B$10:$B$135)*($C36=Kopsavilkums!$D$10:$D$135)),"")</f>
        <v>0</v>
      </c>
      <c r="I36" s="262" cm="1">
        <f t="array" ref="I36">IFERROR(_xlfn._xlws.FILTER(Kopsavilkums!$Z$10:$Z$135,($A36=Kopsavilkums!$A$10:$A$135)*($B36=Kopsavilkums!$B$10:$B$135)*($C36=Kopsavilkums!$D$10:$D$135)),"")</f>
        <v>0</v>
      </c>
      <c r="J36" s="31">
        <f t="shared" si="14"/>
        <v>0</v>
      </c>
      <c r="K36" s="267">
        <f t="shared" si="14"/>
        <v>0</v>
      </c>
      <c r="L36" s="50"/>
    </row>
    <row r="37" spans="1:13" s="112" customFormat="1" x14ac:dyDescent="0.15">
      <c r="A37" s="60">
        <f t="shared" si="13"/>
        <v>4</v>
      </c>
      <c r="B37" s="60">
        <v>3</v>
      </c>
      <c r="C37" s="22" t="str" cm="1">
        <f t="array" ref="C37">IFERROR(_xlfn._xlws.FILTER(Kopsavilkums!$D$10:$D$135,($A37=Kopsavilkums!$A$10:$A$135)*($B37=Kopsavilkums!$B$10:$B$135)),"")</f>
        <v>Rolands Ķīsis</v>
      </c>
      <c r="D37" s="18" cm="1">
        <f t="array" ref="D37">IFERROR(_xlfn._xlws.FILTER(Kopsavilkums!$U$10:$U$135,($A37=Kopsavilkums!$A$10:$A$135)*($B37=Kopsavilkums!$B$10:$B$135)*($C37=Kopsavilkums!$D$10:$D$135)),"")</f>
        <v>0</v>
      </c>
      <c r="E37" s="31" cm="1">
        <f t="array" ref="E37">IFERROR(_xlfn._xlws.FILTER(Kopsavilkums!$V$10:$V$135,($A37=Kopsavilkums!$A$10:$A$135)*($B37=Kopsavilkums!$B$10:$B$135)*($C37=Kopsavilkums!$D$10:$D$135)),"")</f>
        <v>0</v>
      </c>
      <c r="F37" s="262" cm="1">
        <f t="array" ref="F37">IFERROR(_xlfn._xlws.FILTER(Kopsavilkums!$W$10:$W$135,($A37=Kopsavilkums!$A$10:$A$135)*($B37=Kopsavilkums!$B$10:$B$135)*($C37=Kopsavilkums!$D$10:$D$135)),"")</f>
        <v>0</v>
      </c>
      <c r="G37" s="18" cm="1">
        <f t="array" ref="G37">IFERROR(_xlfn._xlws.FILTER(Kopsavilkums!$X$10:$X$135,($A37=Kopsavilkums!$A$10:$A$135)*($B37=Kopsavilkums!$B$10:$B$135)*($C37=Kopsavilkums!$D$10:$D$135)),"")</f>
        <v>0</v>
      </c>
      <c r="H37" s="31" cm="1">
        <f t="array" ref="H37">IFERROR(_xlfn._xlws.FILTER(Kopsavilkums!$Y$10:$Y$135,($A37=Kopsavilkums!$A$10:$A$135)*($B37=Kopsavilkums!$B$10:$B$135)*($C37=Kopsavilkums!$D$10:$D$135)),"")</f>
        <v>0</v>
      </c>
      <c r="I37" s="262" cm="1">
        <f t="array" ref="I37">IFERROR(_xlfn._xlws.FILTER(Kopsavilkums!$Z$10:$Z$135,($A37=Kopsavilkums!$A$10:$A$135)*($B37=Kopsavilkums!$B$10:$B$135)*($C37=Kopsavilkums!$D$10:$D$135)),"")</f>
        <v>0</v>
      </c>
      <c r="J37" s="31">
        <f t="shared" si="14"/>
        <v>0</v>
      </c>
      <c r="K37" s="267">
        <f t="shared" si="14"/>
        <v>0</v>
      </c>
      <c r="L37" s="50"/>
    </row>
    <row r="38" spans="1:13" s="112" customFormat="1" x14ac:dyDescent="0.15">
      <c r="A38" s="60">
        <f t="shared" si="13"/>
        <v>4</v>
      </c>
      <c r="B38" s="60">
        <v>4</v>
      </c>
      <c r="C38" s="22" t="str" cm="1">
        <f t="array" ref="C38">IFERROR(_xlfn._xlws.FILTER(Kopsavilkums!$D$10:$D$135,($A38=Kopsavilkums!$A$10:$A$135)*($B38=Kopsavilkums!$B$10:$B$135)),"")</f>
        <v>Krists Vaļģis</v>
      </c>
      <c r="D38" s="18" cm="1">
        <f t="array" ref="D38">IFERROR(_xlfn._xlws.FILTER(Kopsavilkums!$U$10:$U$135,($A38=Kopsavilkums!$A$10:$A$135)*($B38=Kopsavilkums!$B$10:$B$135)*($C38=Kopsavilkums!$D$10:$D$135)),"")</f>
        <v>0</v>
      </c>
      <c r="E38" s="31" cm="1">
        <f t="array" ref="E38">IFERROR(_xlfn._xlws.FILTER(Kopsavilkums!$V$10:$V$135,($A38=Kopsavilkums!$A$10:$A$135)*($B38=Kopsavilkums!$B$10:$B$135)*($C38=Kopsavilkums!$D$10:$D$135)),"")</f>
        <v>0</v>
      </c>
      <c r="F38" s="262" cm="1">
        <f t="array" ref="F38">IFERROR(_xlfn._xlws.FILTER(Kopsavilkums!$W$10:$W$135,($A38=Kopsavilkums!$A$10:$A$135)*($B38=Kopsavilkums!$B$10:$B$135)*($C38=Kopsavilkums!$D$10:$D$135)),"")</f>
        <v>0</v>
      </c>
      <c r="G38" s="18" cm="1">
        <f t="array" ref="G38">IFERROR(_xlfn._xlws.FILTER(Kopsavilkums!$X$10:$X$135,($A38=Kopsavilkums!$A$10:$A$135)*($B38=Kopsavilkums!$B$10:$B$135)*($C38=Kopsavilkums!$D$10:$D$135)),"")</f>
        <v>0</v>
      </c>
      <c r="H38" s="31" cm="1">
        <f t="array" ref="H38">IFERROR(_xlfn._xlws.FILTER(Kopsavilkums!$Y$10:$Y$135,($A38=Kopsavilkums!$A$10:$A$135)*($B38=Kopsavilkums!$B$10:$B$135)*($C38=Kopsavilkums!$D$10:$D$135)),"")</f>
        <v>0</v>
      </c>
      <c r="I38" s="262" cm="1">
        <f t="array" ref="I38">IFERROR(_xlfn._xlws.FILTER(Kopsavilkums!$Z$10:$Z$135,($A38=Kopsavilkums!$A$10:$A$135)*($B38=Kopsavilkums!$B$10:$B$135)*($C38=Kopsavilkums!$D$10:$D$135)),"")</f>
        <v>0</v>
      </c>
      <c r="J38" s="31">
        <f t="shared" si="14"/>
        <v>0</v>
      </c>
      <c r="K38" s="267">
        <f t="shared" si="14"/>
        <v>0</v>
      </c>
      <c r="L38" s="50"/>
    </row>
    <row r="39" spans="1:13" s="112" customFormat="1" x14ac:dyDescent="0.15">
      <c r="A39" s="60">
        <f t="shared" si="13"/>
        <v>4</v>
      </c>
      <c r="B39" s="60">
        <v>5</v>
      </c>
      <c r="C39" s="22" cm="1">
        <f t="array" ref="C39">IFERROR(_xlfn._xlws.FILTER(Kopsavilkums!$D$10:$D$135,($A39=Kopsavilkums!$A$10:$A$135)*($B39=Kopsavilkums!$B$10:$B$135)),"")</f>
        <v>0</v>
      </c>
      <c r="D39" s="74" cm="1">
        <f t="array" ref="D39">IFERROR(_xlfn._xlws.FILTER(Kopsavilkums!$U$10:$U$135,($A39=Kopsavilkums!$A$10:$A$135)*($B39=Kopsavilkums!$B$10:$B$135)*($C39=Kopsavilkums!$D$10:$D$135)),"")</f>
        <v>0</v>
      </c>
      <c r="E39" s="31" cm="1">
        <f t="array" ref="E39">IFERROR(_xlfn._xlws.FILTER(Kopsavilkums!$V$10:$V$135,($A39=Kopsavilkums!$A$10:$A$135)*($B39=Kopsavilkums!$B$10:$B$135)*($C39=Kopsavilkums!$D$10:$D$135)),"")</f>
        <v>0</v>
      </c>
      <c r="F39" s="262" cm="1">
        <f t="array" ref="F39">IFERROR(_xlfn._xlws.FILTER(Kopsavilkums!$W$10:$W$135,($A39=Kopsavilkums!$A$10:$A$135)*($B39=Kopsavilkums!$B$10:$B$135)*($C39=Kopsavilkums!$D$10:$D$135)),"")</f>
        <v>0</v>
      </c>
      <c r="G39" s="74" cm="1">
        <f t="array" ref="G39">IFERROR(_xlfn._xlws.FILTER(Kopsavilkums!$X$10:$X$135,($A39=Kopsavilkums!$A$10:$A$135)*($B39=Kopsavilkums!$B$10:$B$135)*($C39=Kopsavilkums!$D$10:$D$135)),"")</f>
        <v>0</v>
      </c>
      <c r="H39" s="31" cm="1">
        <f t="array" ref="H39">IFERROR(_xlfn._xlws.FILTER(Kopsavilkums!$Y$10:$Y$135,($A39=Kopsavilkums!$A$10:$A$135)*($B39=Kopsavilkums!$B$10:$B$135)*($C39=Kopsavilkums!$D$10:$D$135)),"")</f>
        <v>0</v>
      </c>
      <c r="I39" s="262" cm="1">
        <f t="array" ref="I39">IFERROR(_xlfn._xlws.FILTER(Kopsavilkums!$Z$10:$Z$135,($A39=Kopsavilkums!$A$10:$A$135)*($B39=Kopsavilkums!$B$10:$B$135)*($C39=Kopsavilkums!$D$10:$D$135)),"")</f>
        <v>0</v>
      </c>
      <c r="J39" s="15">
        <f t="shared" si="14"/>
        <v>0</v>
      </c>
      <c r="K39" s="267">
        <f t="shared" si="14"/>
        <v>0</v>
      </c>
      <c r="L39" s="50"/>
    </row>
    <row r="40" spans="1:13" s="112" customFormat="1" ht="14" thickBot="1" x14ac:dyDescent="0.2">
      <c r="A40" s="62">
        <f t="shared" si="13"/>
        <v>4</v>
      </c>
      <c r="B40" s="62">
        <v>6</v>
      </c>
      <c r="C40" s="127" cm="1">
        <f t="array" ref="C40">IFERROR(_xlfn._xlws.FILTER(Kopsavilkums!$D$10:$D$135,($A40=Kopsavilkums!$A$10:$A$135)*($B40=Kopsavilkums!$B$10:$B$135)),"")</f>
        <v>0</v>
      </c>
      <c r="D40" s="75" cm="1">
        <f t="array" ref="D40">IFERROR(_xlfn._xlws.FILTER(Kopsavilkums!$U$10:$U$135,($A40=Kopsavilkums!$A$10:$A$135)*($B40=Kopsavilkums!$B$10:$B$135)*($C40=Kopsavilkums!$D$10:$D$135)),"")</f>
        <v>0</v>
      </c>
      <c r="E40" s="63" cm="1">
        <f t="array" ref="E40">IFERROR(_xlfn._xlws.FILTER(Kopsavilkums!$V$10:$V$135,($A40=Kopsavilkums!$A$10:$A$135)*($B40=Kopsavilkums!$B$10:$B$135)*($C40=Kopsavilkums!$D$10:$D$135)),"")</f>
        <v>0</v>
      </c>
      <c r="F40" s="263" cm="1">
        <f t="array" ref="F40">IFERROR(_xlfn._xlws.FILTER(Kopsavilkums!$W$10:$W$135,($A40=Kopsavilkums!$A$10:$A$135)*($B40=Kopsavilkums!$B$10:$B$135)*($C40=Kopsavilkums!$D$10:$D$135)),"")</f>
        <v>0</v>
      </c>
      <c r="G40" s="75" cm="1">
        <f t="array" ref="G40">IFERROR(_xlfn._xlws.FILTER(Kopsavilkums!$X$10:$X$135,($A40=Kopsavilkums!$A$10:$A$135)*($B40=Kopsavilkums!$B$10:$B$135)*($C40=Kopsavilkums!$D$10:$D$135)),"")</f>
        <v>0</v>
      </c>
      <c r="H40" s="63" cm="1">
        <f t="array" ref="H40">IFERROR(_xlfn._xlws.FILTER(Kopsavilkums!$Y$10:$Y$135,($A40=Kopsavilkums!$A$10:$A$135)*($B40=Kopsavilkums!$B$10:$B$135)*($C40=Kopsavilkums!$D$10:$D$135)),"")</f>
        <v>0</v>
      </c>
      <c r="I40" s="263" cm="1">
        <f t="array" ref="I40">IFERROR(_xlfn._xlws.FILTER(Kopsavilkums!$Z$10:$Z$135,($A40=Kopsavilkums!$A$10:$A$135)*($B40=Kopsavilkums!$B$10:$B$135)*($C40=Kopsavilkums!$D$10:$D$135)),"")</f>
        <v>0</v>
      </c>
      <c r="J40" s="63">
        <f t="shared" si="14"/>
        <v>0</v>
      </c>
      <c r="K40" s="268">
        <f t="shared" si="14"/>
        <v>0</v>
      </c>
      <c r="L40" s="50"/>
    </row>
    <row r="41" spans="1:13" s="112" customFormat="1" ht="14" thickBot="1" x14ac:dyDescent="0.2">
      <c r="A41" s="28"/>
      <c r="B41" s="28"/>
      <c r="C41" s="29"/>
      <c r="D41" s="4"/>
      <c r="E41" s="28"/>
      <c r="F41" s="264"/>
      <c r="G41" s="73"/>
      <c r="H41" s="28"/>
      <c r="I41" s="264"/>
      <c r="J41" s="28"/>
      <c r="K41" s="264"/>
      <c r="L41" s="50" t="s">
        <v>72</v>
      </c>
      <c r="M41" s="64"/>
    </row>
    <row r="42" spans="1:13" s="112" customFormat="1" ht="15" thickBot="1" x14ac:dyDescent="0.2">
      <c r="A42" s="53">
        <f>B42</f>
        <v>5</v>
      </c>
      <c r="B42" s="53">
        <v>5</v>
      </c>
      <c r="C42" s="132" t="str" cm="1">
        <f t="array" ref="C42">IFERROR(_xlfn.UNIQUE(_xlfn._xlws.FILTER(Kopsavilkums!$C$10:$C$135,($B42=Kopsavilkums!$A$10:$A$135))),"")</f>
        <v>NGT Jēkabpils</v>
      </c>
      <c r="D42" s="54"/>
      <c r="E42" s="56">
        <f>SUM(E43:E48)</f>
        <v>0</v>
      </c>
      <c r="F42" s="260">
        <f>SUM(F43:F48)</f>
        <v>0</v>
      </c>
      <c r="G42" s="135"/>
      <c r="H42" s="56">
        <f>SUM(H43:H48)</f>
        <v>0</v>
      </c>
      <c r="I42" s="260">
        <f>SUM(I43:I48)</f>
        <v>0</v>
      </c>
      <c r="J42" s="56">
        <f>SUM(J43:J48)</f>
        <v>0</v>
      </c>
      <c r="K42" s="265">
        <f>SUM(K43:K48)</f>
        <v>0</v>
      </c>
      <c r="L42" s="50"/>
    </row>
    <row r="43" spans="1:13" s="112" customFormat="1" x14ac:dyDescent="0.15">
      <c r="A43" s="57">
        <f t="shared" ref="A43:A48" si="15">A42</f>
        <v>5</v>
      </c>
      <c r="B43" s="57">
        <v>1</v>
      </c>
      <c r="C43" s="126" t="str" cm="1">
        <f t="array" ref="C43">IFERROR(_xlfn._xlws.FILTER(Kopsavilkums!$D$10:$D$135,($A43=Kopsavilkums!$A$10:$A$135)*($B43=Kopsavilkums!$B$10:$B$135)),"")</f>
        <v>Jurģis Turkopolis</v>
      </c>
      <c r="D43" s="58" cm="1">
        <f t="array" ref="D43">IFERROR(_xlfn._xlws.FILTER(Kopsavilkums!$U$10:$U$135,($A43=Kopsavilkums!$A$10:$A$135)*($B43=Kopsavilkums!$B$10:$B$135)*($C43=Kopsavilkums!$D$10:$D$135)),"")</f>
        <v>0</v>
      </c>
      <c r="E43" s="59" cm="1">
        <f t="array" ref="E43">IFERROR(_xlfn._xlws.FILTER(Kopsavilkums!$V$10:$V$135,($A43=Kopsavilkums!$A$10:$A$135)*($B43=Kopsavilkums!$B$10:$B$135)*($C43=Kopsavilkums!$D$10:$D$135)),"")</f>
        <v>0</v>
      </c>
      <c r="F43" s="261" cm="1">
        <f t="array" ref="F43">IFERROR(_xlfn._xlws.FILTER(Kopsavilkums!$W$10:$W$135,($A43=Kopsavilkums!$A$10:$A$135)*($B43=Kopsavilkums!$B$10:$B$135)*($C43=Kopsavilkums!$D$10:$D$135)),"")</f>
        <v>0</v>
      </c>
      <c r="G43" s="58" cm="1">
        <f t="array" ref="G43">IFERROR(_xlfn._xlws.FILTER(Kopsavilkums!$X$10:$X$135,($A43=Kopsavilkums!$A$10:$A$135)*($B43=Kopsavilkums!$B$10:$B$135)*($C43=Kopsavilkums!$D$10:$D$135)),"")</f>
        <v>0</v>
      </c>
      <c r="H43" s="59" cm="1">
        <f t="array" ref="H43">IFERROR(_xlfn._xlws.FILTER(Kopsavilkums!$Y$10:$Y$135,($A43=Kopsavilkums!$A$10:$A$135)*($B43=Kopsavilkums!$B$10:$B$135)*($C43=Kopsavilkums!$D$10:$D$135)),"")</f>
        <v>0</v>
      </c>
      <c r="I43" s="261" cm="1">
        <f t="array" ref="I43">IFERROR(_xlfn._xlws.FILTER(Kopsavilkums!$Z$10:$Z$135,($A43=Kopsavilkums!$A$10:$A$135)*($B43=Kopsavilkums!$B$10:$B$135)*($C43=Kopsavilkums!$D$10:$D$135)),"")</f>
        <v>0</v>
      </c>
      <c r="J43" s="59">
        <f t="shared" ref="J43:K48" si="16">IFERROR(E43+H43,"")</f>
        <v>0</v>
      </c>
      <c r="K43" s="266">
        <f t="shared" si="16"/>
        <v>0</v>
      </c>
      <c r="L43" s="50"/>
    </row>
    <row r="44" spans="1:13" s="112" customFormat="1" x14ac:dyDescent="0.15">
      <c r="A44" s="60">
        <f t="shared" si="15"/>
        <v>5</v>
      </c>
      <c r="B44" s="60">
        <v>2</v>
      </c>
      <c r="C44" s="22" t="str" cm="1">
        <f t="array" ref="C44">IFERROR(_xlfn._xlws.FILTER(Kopsavilkums!$D$10:$D$135,($A44=Kopsavilkums!$A$10:$A$135)*($B44=Kopsavilkums!$B$10:$B$135)),"")</f>
        <v>Verners Turkopolis</v>
      </c>
      <c r="D44" s="18" cm="1">
        <f t="array" ref="D44">IFERROR(_xlfn._xlws.FILTER(Kopsavilkums!$U$10:$U$135,($A44=Kopsavilkums!$A$10:$A$135)*($B44=Kopsavilkums!$B$10:$B$135)*($C44=Kopsavilkums!$D$10:$D$135)),"")</f>
        <v>0</v>
      </c>
      <c r="E44" s="31" cm="1">
        <f t="array" ref="E44">IFERROR(_xlfn._xlws.FILTER(Kopsavilkums!$V$10:$V$135,($A44=Kopsavilkums!$A$10:$A$135)*($B44=Kopsavilkums!$B$10:$B$135)*($C44=Kopsavilkums!$D$10:$D$135)),"")</f>
        <v>0</v>
      </c>
      <c r="F44" s="262" cm="1">
        <f t="array" ref="F44">IFERROR(_xlfn._xlws.FILTER(Kopsavilkums!$W$10:$W$135,($A44=Kopsavilkums!$A$10:$A$135)*($B44=Kopsavilkums!$B$10:$B$135)*($C44=Kopsavilkums!$D$10:$D$135)),"")</f>
        <v>0</v>
      </c>
      <c r="G44" s="18" cm="1">
        <f t="array" ref="G44">IFERROR(_xlfn._xlws.FILTER(Kopsavilkums!$X$10:$X$135,($A44=Kopsavilkums!$A$10:$A$135)*($B44=Kopsavilkums!$B$10:$B$135)*($C44=Kopsavilkums!$D$10:$D$135)),"")</f>
        <v>0</v>
      </c>
      <c r="H44" s="31" cm="1">
        <f t="array" ref="H44">IFERROR(_xlfn._xlws.FILTER(Kopsavilkums!$Y$10:$Y$135,($A44=Kopsavilkums!$A$10:$A$135)*($B44=Kopsavilkums!$B$10:$B$135)*($C44=Kopsavilkums!$D$10:$D$135)),"")</f>
        <v>0</v>
      </c>
      <c r="I44" s="262" cm="1">
        <f t="array" ref="I44">IFERROR(_xlfn._xlws.FILTER(Kopsavilkums!$Z$10:$Z$135,($A44=Kopsavilkums!$A$10:$A$135)*($B44=Kopsavilkums!$B$10:$B$135)*($C44=Kopsavilkums!$D$10:$D$135)),"")</f>
        <v>0</v>
      </c>
      <c r="J44" s="31">
        <f t="shared" si="16"/>
        <v>0</v>
      </c>
      <c r="K44" s="267">
        <f t="shared" si="16"/>
        <v>0</v>
      </c>
      <c r="L44" s="50"/>
    </row>
    <row r="45" spans="1:13" s="112" customFormat="1" x14ac:dyDescent="0.15">
      <c r="A45" s="60">
        <f t="shared" si="15"/>
        <v>5</v>
      </c>
      <c r="B45" s="60">
        <v>3</v>
      </c>
      <c r="C45" s="22" t="str" cm="1">
        <f t="array" ref="C45">IFERROR(_xlfn._xlws.FILTER(Kopsavilkums!$D$10:$D$135,($A45=Kopsavilkums!$A$10:$A$135)*($B45=Kopsavilkums!$B$10:$B$135)),"")</f>
        <v>Mārtiņš Jaudzems</v>
      </c>
      <c r="D45" s="18" cm="1">
        <f t="array" ref="D45">IFERROR(_xlfn._xlws.FILTER(Kopsavilkums!$U$10:$U$135,($A45=Kopsavilkums!$A$10:$A$135)*($B45=Kopsavilkums!$B$10:$B$135)*($C45=Kopsavilkums!$D$10:$D$135)),"")</f>
        <v>0</v>
      </c>
      <c r="E45" s="31" cm="1">
        <f t="array" ref="E45">IFERROR(_xlfn._xlws.FILTER(Kopsavilkums!$V$10:$V$135,($A45=Kopsavilkums!$A$10:$A$135)*($B45=Kopsavilkums!$B$10:$B$135)*($C45=Kopsavilkums!$D$10:$D$135)),"")</f>
        <v>0</v>
      </c>
      <c r="F45" s="262" cm="1">
        <f t="array" ref="F45">IFERROR(_xlfn._xlws.FILTER(Kopsavilkums!$W$10:$W$135,($A45=Kopsavilkums!$A$10:$A$135)*($B45=Kopsavilkums!$B$10:$B$135)*($C45=Kopsavilkums!$D$10:$D$135)),"")</f>
        <v>0</v>
      </c>
      <c r="G45" s="18" cm="1">
        <f t="array" ref="G45">IFERROR(_xlfn._xlws.FILTER(Kopsavilkums!$X$10:$X$135,($A45=Kopsavilkums!$A$10:$A$135)*($B45=Kopsavilkums!$B$10:$B$135)*($C45=Kopsavilkums!$D$10:$D$135)),"")</f>
        <v>0</v>
      </c>
      <c r="H45" s="31" cm="1">
        <f t="array" ref="H45">IFERROR(_xlfn._xlws.FILTER(Kopsavilkums!$Y$10:$Y$135,($A45=Kopsavilkums!$A$10:$A$135)*($B45=Kopsavilkums!$B$10:$B$135)*($C45=Kopsavilkums!$D$10:$D$135)),"")</f>
        <v>0</v>
      </c>
      <c r="I45" s="262" cm="1">
        <f t="array" ref="I45">IFERROR(_xlfn._xlws.FILTER(Kopsavilkums!$Z$10:$Z$135,($A45=Kopsavilkums!$A$10:$A$135)*($B45=Kopsavilkums!$B$10:$B$135)*($C45=Kopsavilkums!$D$10:$D$135)),"")</f>
        <v>0</v>
      </c>
      <c r="J45" s="31">
        <f t="shared" si="16"/>
        <v>0</v>
      </c>
      <c r="K45" s="267">
        <f t="shared" si="16"/>
        <v>0</v>
      </c>
      <c r="L45" s="50"/>
    </row>
    <row r="46" spans="1:13" s="112" customFormat="1" x14ac:dyDescent="0.15">
      <c r="A46" s="60">
        <f t="shared" si="15"/>
        <v>5</v>
      </c>
      <c r="B46" s="60">
        <v>4</v>
      </c>
      <c r="C46" s="22" t="str" cm="1">
        <f t="array" ref="C46">IFERROR(_xlfn._xlws.FILTER(Kopsavilkums!$D$10:$D$135,($A46=Kopsavilkums!$A$10:$A$135)*($B46=Kopsavilkums!$B$10:$B$135)),"")</f>
        <v>Pēteris Priediņš</v>
      </c>
      <c r="D46" s="18" cm="1">
        <f t="array" ref="D46">IFERROR(_xlfn._xlws.FILTER(Kopsavilkums!$U$10:$U$135,($A46=Kopsavilkums!$A$10:$A$135)*($B46=Kopsavilkums!$B$10:$B$135)*($C46=Kopsavilkums!$D$10:$D$135)),"")</f>
        <v>0</v>
      </c>
      <c r="E46" s="31" cm="1">
        <f t="array" ref="E46">IFERROR(_xlfn._xlws.FILTER(Kopsavilkums!$V$10:$V$135,($A46=Kopsavilkums!$A$10:$A$135)*($B46=Kopsavilkums!$B$10:$B$135)*($C46=Kopsavilkums!$D$10:$D$135)),"")</f>
        <v>0</v>
      </c>
      <c r="F46" s="262" cm="1">
        <f t="array" ref="F46">IFERROR(_xlfn._xlws.FILTER(Kopsavilkums!$W$10:$W$135,($A46=Kopsavilkums!$A$10:$A$135)*($B46=Kopsavilkums!$B$10:$B$135)*($C46=Kopsavilkums!$D$10:$D$135)),"")</f>
        <v>0</v>
      </c>
      <c r="G46" s="18" cm="1">
        <f t="array" ref="G46">IFERROR(_xlfn._xlws.FILTER(Kopsavilkums!$X$10:$X$135,($A46=Kopsavilkums!$A$10:$A$135)*($B46=Kopsavilkums!$B$10:$B$135)*($C46=Kopsavilkums!$D$10:$D$135)),"")</f>
        <v>0</v>
      </c>
      <c r="H46" s="31" cm="1">
        <f t="array" ref="H46">IFERROR(_xlfn._xlws.FILTER(Kopsavilkums!$Y$10:$Y$135,($A46=Kopsavilkums!$A$10:$A$135)*($B46=Kopsavilkums!$B$10:$B$135)*($C46=Kopsavilkums!$D$10:$D$135)),"")</f>
        <v>0</v>
      </c>
      <c r="I46" s="262" cm="1">
        <f t="array" ref="I46">IFERROR(_xlfn._xlws.FILTER(Kopsavilkums!$Z$10:$Z$135,($A46=Kopsavilkums!$A$10:$A$135)*($B46=Kopsavilkums!$B$10:$B$135)*($C46=Kopsavilkums!$D$10:$D$135)),"")</f>
        <v>0</v>
      </c>
      <c r="J46" s="31">
        <f t="shared" si="16"/>
        <v>0</v>
      </c>
      <c r="K46" s="267">
        <f t="shared" si="16"/>
        <v>0</v>
      </c>
      <c r="L46" s="50"/>
    </row>
    <row r="47" spans="1:13" s="112" customFormat="1" x14ac:dyDescent="0.15">
      <c r="A47" s="60">
        <f t="shared" si="15"/>
        <v>5</v>
      </c>
      <c r="B47" s="60">
        <v>5</v>
      </c>
      <c r="C47" s="22" cm="1">
        <f t="array" ref="C47">IFERROR(_xlfn._xlws.FILTER(Kopsavilkums!$D$10:$D$135,($A47=Kopsavilkums!$A$10:$A$135)*($B47=Kopsavilkums!$B$10:$B$135)),"")</f>
        <v>0</v>
      </c>
      <c r="D47" s="74" cm="1">
        <f t="array" ref="D47">IFERROR(_xlfn._xlws.FILTER(Kopsavilkums!$U$10:$U$135,($A47=Kopsavilkums!$A$10:$A$135)*($B47=Kopsavilkums!$B$10:$B$135)*($C47=Kopsavilkums!$D$10:$D$135)),"")</f>
        <v>0</v>
      </c>
      <c r="E47" s="31" cm="1">
        <f t="array" ref="E47">IFERROR(_xlfn._xlws.FILTER(Kopsavilkums!$V$10:$V$135,($A47=Kopsavilkums!$A$10:$A$135)*($B47=Kopsavilkums!$B$10:$B$135)*($C47=Kopsavilkums!$D$10:$D$135)),"")</f>
        <v>0</v>
      </c>
      <c r="F47" s="262" cm="1">
        <f t="array" ref="F47">IFERROR(_xlfn._xlws.FILTER(Kopsavilkums!$W$10:$W$135,($A47=Kopsavilkums!$A$10:$A$135)*($B47=Kopsavilkums!$B$10:$B$135)*($C47=Kopsavilkums!$D$10:$D$135)),"")</f>
        <v>0</v>
      </c>
      <c r="G47" s="74" cm="1">
        <f t="array" ref="G47">IFERROR(_xlfn._xlws.FILTER(Kopsavilkums!$X$10:$X$135,($A47=Kopsavilkums!$A$10:$A$135)*($B47=Kopsavilkums!$B$10:$B$135)*($C47=Kopsavilkums!$D$10:$D$135)),"")</f>
        <v>0</v>
      </c>
      <c r="H47" s="31" cm="1">
        <f t="array" ref="H47">IFERROR(_xlfn._xlws.FILTER(Kopsavilkums!$Y$10:$Y$135,($A47=Kopsavilkums!$A$10:$A$135)*($B47=Kopsavilkums!$B$10:$B$135)*($C47=Kopsavilkums!$D$10:$D$135)),"")</f>
        <v>0</v>
      </c>
      <c r="I47" s="262" cm="1">
        <f t="array" ref="I47">IFERROR(_xlfn._xlws.FILTER(Kopsavilkums!$Z$10:$Z$135,($A47=Kopsavilkums!$A$10:$A$135)*($B47=Kopsavilkums!$B$10:$B$135)*($C47=Kopsavilkums!$D$10:$D$135)),"")</f>
        <v>0</v>
      </c>
      <c r="J47" s="15">
        <f t="shared" si="16"/>
        <v>0</v>
      </c>
      <c r="K47" s="267">
        <f t="shared" si="16"/>
        <v>0</v>
      </c>
      <c r="L47" s="50"/>
    </row>
    <row r="48" spans="1:13" s="112" customFormat="1" ht="14" thickBot="1" x14ac:dyDescent="0.2">
      <c r="A48" s="62">
        <f t="shared" si="15"/>
        <v>5</v>
      </c>
      <c r="B48" s="62">
        <v>6</v>
      </c>
      <c r="C48" s="127" cm="1">
        <f t="array" ref="C48">IFERROR(_xlfn._xlws.FILTER(Kopsavilkums!$D$10:$D$135,($A48=Kopsavilkums!$A$10:$A$135)*($B48=Kopsavilkums!$B$10:$B$135)),"")</f>
        <v>0</v>
      </c>
      <c r="D48" s="75" cm="1">
        <f t="array" ref="D48">IFERROR(_xlfn._xlws.FILTER(Kopsavilkums!$U$10:$U$135,($A48=Kopsavilkums!$A$10:$A$135)*($B48=Kopsavilkums!$B$10:$B$135)*($C48=Kopsavilkums!$D$10:$D$135)),"")</f>
        <v>0</v>
      </c>
      <c r="E48" s="63" cm="1">
        <f t="array" ref="E48">IFERROR(_xlfn._xlws.FILTER(Kopsavilkums!$V$10:$V$135,($A48=Kopsavilkums!$A$10:$A$135)*($B48=Kopsavilkums!$B$10:$B$135)*($C48=Kopsavilkums!$D$10:$D$135)),"")</f>
        <v>0</v>
      </c>
      <c r="F48" s="263" cm="1">
        <f t="array" ref="F48">IFERROR(_xlfn._xlws.FILTER(Kopsavilkums!$W$10:$W$135,($A48=Kopsavilkums!$A$10:$A$135)*($B48=Kopsavilkums!$B$10:$B$135)*($C48=Kopsavilkums!$D$10:$D$135)),"")</f>
        <v>0</v>
      </c>
      <c r="G48" s="75" cm="1">
        <f t="array" ref="G48">IFERROR(_xlfn._xlws.FILTER(Kopsavilkums!$X$10:$X$135,($A48=Kopsavilkums!$A$10:$A$135)*($B48=Kopsavilkums!$B$10:$B$135)*($C48=Kopsavilkums!$D$10:$D$135)),"")</f>
        <v>0</v>
      </c>
      <c r="H48" s="63" cm="1">
        <f t="array" ref="H48">IFERROR(_xlfn._xlws.FILTER(Kopsavilkums!$Y$10:$Y$135,($A48=Kopsavilkums!$A$10:$A$135)*($B48=Kopsavilkums!$B$10:$B$135)*($C48=Kopsavilkums!$D$10:$D$135)),"")</f>
        <v>0</v>
      </c>
      <c r="I48" s="263" cm="1">
        <f t="array" ref="I48">IFERROR(_xlfn._xlws.FILTER(Kopsavilkums!$Z$10:$Z$135,($A48=Kopsavilkums!$A$10:$A$135)*($B48=Kopsavilkums!$B$10:$B$135)*($C48=Kopsavilkums!$D$10:$D$135)),"")</f>
        <v>0</v>
      </c>
      <c r="J48" s="63">
        <f t="shared" si="16"/>
        <v>0</v>
      </c>
      <c r="K48" s="268">
        <f t="shared" si="16"/>
        <v>0</v>
      </c>
      <c r="L48" s="50"/>
    </row>
    <row r="49" spans="1:15" s="112" customFormat="1" ht="14" thickBot="1" x14ac:dyDescent="0.2">
      <c r="A49" s="28"/>
      <c r="B49" s="28"/>
      <c r="C49" s="29"/>
      <c r="D49" s="4"/>
      <c r="E49" s="28"/>
      <c r="F49" s="264"/>
      <c r="G49" s="73"/>
      <c r="H49" s="28"/>
      <c r="I49" s="264"/>
      <c r="J49" s="28"/>
      <c r="K49" s="264"/>
      <c r="L49" s="50" t="s">
        <v>72</v>
      </c>
    </row>
    <row r="50" spans="1:15" s="112" customFormat="1" ht="15" thickBot="1" x14ac:dyDescent="0.2">
      <c r="A50" s="53">
        <f>B50</f>
        <v>6</v>
      </c>
      <c r="B50" s="53">
        <v>6</v>
      </c>
      <c r="C50" s="132" t="str" cm="1">
        <f t="array" ref="C50">IFERROR(_xlfn.UNIQUE(_xlfn._xlws.FILTER(Kopsavilkums!$C$10:$C$135,($B50=Kopsavilkums!$A$10:$A$135))),"")</f>
        <v>C.Albula2/Alūksne</v>
      </c>
      <c r="D50" s="54"/>
      <c r="E50" s="56">
        <f>SUM(E51:E56)</f>
        <v>0</v>
      </c>
      <c r="F50" s="260">
        <f>SUM(F51:F56)</f>
        <v>0</v>
      </c>
      <c r="G50" s="135"/>
      <c r="H50" s="56">
        <f>SUM(H51:H56)</f>
        <v>0</v>
      </c>
      <c r="I50" s="260">
        <f>SUM(I51:I56)</f>
        <v>0</v>
      </c>
      <c r="J50" s="56">
        <f>SUM(J51:J56)</f>
        <v>0</v>
      </c>
      <c r="K50" s="265">
        <f>SUM(K51:K56)</f>
        <v>0</v>
      </c>
      <c r="L50" s="50"/>
    </row>
    <row r="51" spans="1:15" s="112" customFormat="1" x14ac:dyDescent="0.15">
      <c r="A51" s="57">
        <f t="shared" ref="A51:A56" si="17">A50</f>
        <v>6</v>
      </c>
      <c r="B51" s="57">
        <v>1</v>
      </c>
      <c r="C51" s="126" t="str" cm="1">
        <f t="array" ref="C51">IFERROR(_xlfn._xlws.FILTER(Kopsavilkums!$D$10:$D$135,($A51=Kopsavilkums!$A$10:$A$135)*($B51=Kopsavilkums!$B$10:$B$135)),"")</f>
        <v>Māris Lietuvietis</v>
      </c>
      <c r="D51" s="58" cm="1">
        <f t="array" ref="D51">IFERROR(_xlfn._xlws.FILTER(Kopsavilkums!$U$10:$U$135,($A51=Kopsavilkums!$A$10:$A$135)*($B51=Kopsavilkums!$B$10:$B$135)*($C51=Kopsavilkums!$D$10:$D$135)),"")</f>
        <v>0</v>
      </c>
      <c r="E51" s="59" cm="1">
        <f t="array" ref="E51">IFERROR(_xlfn._xlws.FILTER(Kopsavilkums!$V$10:$V$135,($A51=Kopsavilkums!$A$10:$A$135)*($B51=Kopsavilkums!$B$10:$B$135)*($C51=Kopsavilkums!$D$10:$D$135)),"")</f>
        <v>0</v>
      </c>
      <c r="F51" s="261" cm="1">
        <f t="array" ref="F51">IFERROR(_xlfn._xlws.FILTER(Kopsavilkums!$W$10:$W$135,($A51=Kopsavilkums!$A$10:$A$135)*($B51=Kopsavilkums!$B$10:$B$135)*($C51=Kopsavilkums!$D$10:$D$135)),"")</f>
        <v>0</v>
      </c>
      <c r="G51" s="58" cm="1">
        <f t="array" ref="G51">IFERROR(_xlfn._xlws.FILTER(Kopsavilkums!$X$10:$X$135,($A51=Kopsavilkums!$A$10:$A$135)*($B51=Kopsavilkums!$B$10:$B$135)*($C51=Kopsavilkums!$D$10:$D$135)),"")</f>
        <v>0</v>
      </c>
      <c r="H51" s="59" cm="1">
        <f t="array" ref="H51">IFERROR(_xlfn._xlws.FILTER(Kopsavilkums!$Y$10:$Y$135,($A51=Kopsavilkums!$A$10:$A$135)*($B51=Kopsavilkums!$B$10:$B$135)*($C51=Kopsavilkums!$D$10:$D$135)),"")</f>
        <v>0</v>
      </c>
      <c r="I51" s="261" cm="1">
        <f t="array" ref="I51">IFERROR(_xlfn._xlws.FILTER(Kopsavilkums!$Z$10:$Z$135,($A51=Kopsavilkums!$A$10:$A$135)*($B51=Kopsavilkums!$B$10:$B$135)*($C51=Kopsavilkums!$D$10:$D$135)),"")</f>
        <v>0</v>
      </c>
      <c r="J51" s="59">
        <f t="shared" ref="J51:K56" si="18">IFERROR(E51+H51,"")</f>
        <v>0</v>
      </c>
      <c r="K51" s="266">
        <f t="shared" si="18"/>
        <v>0</v>
      </c>
      <c r="L51" s="50"/>
    </row>
    <row r="52" spans="1:15" s="112" customFormat="1" x14ac:dyDescent="0.15">
      <c r="A52" s="60">
        <f t="shared" si="17"/>
        <v>6</v>
      </c>
      <c r="B52" s="60">
        <v>2</v>
      </c>
      <c r="C52" s="22" t="str" cm="1">
        <f t="array" ref="C52">IFERROR(_xlfn._xlws.FILTER(Kopsavilkums!$D$10:$D$135,($A52=Kopsavilkums!$A$10:$A$135)*($B52=Kopsavilkums!$B$10:$B$135)),"")</f>
        <v>Andis Bukalders</v>
      </c>
      <c r="D52" s="18" cm="1">
        <f t="array" ref="D52">IFERROR(_xlfn._xlws.FILTER(Kopsavilkums!$U$10:$U$135,($A52=Kopsavilkums!$A$10:$A$135)*($B52=Kopsavilkums!$B$10:$B$135)*($C52=Kopsavilkums!$D$10:$D$135)),"")</f>
        <v>0</v>
      </c>
      <c r="E52" s="31" cm="1">
        <f t="array" ref="E52">IFERROR(_xlfn._xlws.FILTER(Kopsavilkums!$V$10:$V$135,($A52=Kopsavilkums!$A$10:$A$135)*($B52=Kopsavilkums!$B$10:$B$135)*($C52=Kopsavilkums!$D$10:$D$135)),"")</f>
        <v>0</v>
      </c>
      <c r="F52" s="262" cm="1">
        <f t="array" ref="F52">IFERROR(_xlfn._xlws.FILTER(Kopsavilkums!$W$10:$W$135,($A52=Kopsavilkums!$A$10:$A$135)*($B52=Kopsavilkums!$B$10:$B$135)*($C52=Kopsavilkums!$D$10:$D$135)),"")</f>
        <v>0</v>
      </c>
      <c r="G52" s="18" cm="1">
        <f t="array" ref="G52">IFERROR(_xlfn._xlws.FILTER(Kopsavilkums!$X$10:$X$135,($A52=Kopsavilkums!$A$10:$A$135)*($B52=Kopsavilkums!$B$10:$B$135)*($C52=Kopsavilkums!$D$10:$D$135)),"")</f>
        <v>0</v>
      </c>
      <c r="H52" s="31" cm="1">
        <f t="array" ref="H52">IFERROR(_xlfn._xlws.FILTER(Kopsavilkums!$Y$10:$Y$135,($A52=Kopsavilkums!$A$10:$A$135)*($B52=Kopsavilkums!$B$10:$B$135)*($C52=Kopsavilkums!$D$10:$D$135)),"")</f>
        <v>0</v>
      </c>
      <c r="I52" s="262" cm="1">
        <f t="array" ref="I52">IFERROR(_xlfn._xlws.FILTER(Kopsavilkums!$Z$10:$Z$135,($A52=Kopsavilkums!$A$10:$A$135)*($B52=Kopsavilkums!$B$10:$B$135)*($C52=Kopsavilkums!$D$10:$D$135)),"")</f>
        <v>0</v>
      </c>
      <c r="J52" s="31">
        <f t="shared" si="18"/>
        <v>0</v>
      </c>
      <c r="K52" s="267">
        <f t="shared" si="18"/>
        <v>0</v>
      </c>
      <c r="L52" s="50"/>
    </row>
    <row r="53" spans="1:15" s="112" customFormat="1" x14ac:dyDescent="0.15">
      <c r="A53" s="60">
        <f t="shared" si="17"/>
        <v>6</v>
      </c>
      <c r="B53" s="60">
        <v>3</v>
      </c>
      <c r="C53" s="22" t="str" cm="1">
        <f t="array" ref="C53">IFERROR(_xlfn._xlws.FILTER(Kopsavilkums!$D$10:$D$135,($A53=Kopsavilkums!$A$10:$A$135)*($B53=Kopsavilkums!$B$10:$B$135)),"")</f>
        <v>Roberts Pilips</v>
      </c>
      <c r="D53" s="18" cm="1">
        <f t="array" ref="D53">IFERROR(_xlfn._xlws.FILTER(Kopsavilkums!$U$10:$U$135,($A53=Kopsavilkums!$A$10:$A$135)*($B53=Kopsavilkums!$B$10:$B$135)*($C53=Kopsavilkums!$D$10:$D$135)),"")</f>
        <v>0</v>
      </c>
      <c r="E53" s="31" cm="1">
        <f t="array" ref="E53">IFERROR(_xlfn._xlws.FILTER(Kopsavilkums!$V$10:$V$135,($A53=Kopsavilkums!$A$10:$A$135)*($B53=Kopsavilkums!$B$10:$B$135)*($C53=Kopsavilkums!$D$10:$D$135)),"")</f>
        <v>0</v>
      </c>
      <c r="F53" s="262" cm="1">
        <f t="array" ref="F53">IFERROR(_xlfn._xlws.FILTER(Kopsavilkums!$W$10:$W$135,($A53=Kopsavilkums!$A$10:$A$135)*($B53=Kopsavilkums!$B$10:$B$135)*($C53=Kopsavilkums!$D$10:$D$135)),"")</f>
        <v>0</v>
      </c>
      <c r="G53" s="18" cm="1">
        <f t="array" ref="G53">IFERROR(_xlfn._xlws.FILTER(Kopsavilkums!$X$10:$X$135,($A53=Kopsavilkums!$A$10:$A$135)*($B53=Kopsavilkums!$B$10:$B$135)*($C53=Kopsavilkums!$D$10:$D$135)),"")</f>
        <v>0</v>
      </c>
      <c r="H53" s="31" cm="1">
        <f t="array" ref="H53">IFERROR(_xlfn._xlws.FILTER(Kopsavilkums!$Y$10:$Y$135,($A53=Kopsavilkums!$A$10:$A$135)*($B53=Kopsavilkums!$B$10:$B$135)*($C53=Kopsavilkums!$D$10:$D$135)),"")</f>
        <v>0</v>
      </c>
      <c r="I53" s="262" cm="1">
        <f t="array" ref="I53">IFERROR(_xlfn._xlws.FILTER(Kopsavilkums!$Z$10:$Z$135,($A53=Kopsavilkums!$A$10:$A$135)*($B53=Kopsavilkums!$B$10:$B$135)*($C53=Kopsavilkums!$D$10:$D$135)),"")</f>
        <v>0</v>
      </c>
      <c r="J53" s="31">
        <f t="shared" si="18"/>
        <v>0</v>
      </c>
      <c r="K53" s="267">
        <f t="shared" si="18"/>
        <v>0</v>
      </c>
      <c r="L53" s="50"/>
      <c r="M53" s="12"/>
      <c r="N53" s="12"/>
      <c r="O53" s="12"/>
    </row>
    <row r="54" spans="1:15" s="112" customFormat="1" x14ac:dyDescent="0.15">
      <c r="A54" s="60">
        <f t="shared" si="17"/>
        <v>6</v>
      </c>
      <c r="B54" s="60">
        <v>4</v>
      </c>
      <c r="C54" s="22" t="str" cm="1">
        <f t="array" ref="C54">IFERROR(_xlfn._xlws.FILTER(Kopsavilkums!$D$10:$D$135,($A54=Kopsavilkums!$A$10:$A$135)*($B54=Kopsavilkums!$B$10:$B$135)),"")</f>
        <v>Nauris Drelnieks</v>
      </c>
      <c r="D54" s="18" cm="1">
        <f t="array" ref="D54">IFERROR(_xlfn._xlws.FILTER(Kopsavilkums!$U$10:$U$135,($A54=Kopsavilkums!$A$10:$A$135)*($B54=Kopsavilkums!$B$10:$B$135)*($C54=Kopsavilkums!$D$10:$D$135)),"")</f>
        <v>0</v>
      </c>
      <c r="E54" s="31" cm="1">
        <f t="array" ref="E54">IFERROR(_xlfn._xlws.FILTER(Kopsavilkums!$V$10:$V$135,($A54=Kopsavilkums!$A$10:$A$135)*($B54=Kopsavilkums!$B$10:$B$135)*($C54=Kopsavilkums!$D$10:$D$135)),"")</f>
        <v>0</v>
      </c>
      <c r="F54" s="262" cm="1">
        <f t="array" ref="F54">IFERROR(_xlfn._xlws.FILTER(Kopsavilkums!$W$10:$W$135,($A54=Kopsavilkums!$A$10:$A$135)*($B54=Kopsavilkums!$B$10:$B$135)*($C54=Kopsavilkums!$D$10:$D$135)),"")</f>
        <v>0</v>
      </c>
      <c r="G54" s="18" cm="1">
        <f t="array" ref="G54">IFERROR(_xlfn._xlws.FILTER(Kopsavilkums!$X$10:$X$135,($A54=Kopsavilkums!$A$10:$A$135)*($B54=Kopsavilkums!$B$10:$B$135)*($C54=Kopsavilkums!$D$10:$D$135)),"")</f>
        <v>0</v>
      </c>
      <c r="H54" s="31" cm="1">
        <f t="array" ref="H54">IFERROR(_xlfn._xlws.FILTER(Kopsavilkums!$Y$10:$Y$135,($A54=Kopsavilkums!$A$10:$A$135)*($B54=Kopsavilkums!$B$10:$B$135)*($C54=Kopsavilkums!$D$10:$D$135)),"")</f>
        <v>0</v>
      </c>
      <c r="I54" s="262" cm="1">
        <f t="array" ref="I54">IFERROR(_xlfn._xlws.FILTER(Kopsavilkums!$Z$10:$Z$135,($A54=Kopsavilkums!$A$10:$A$135)*($B54=Kopsavilkums!$B$10:$B$135)*($C54=Kopsavilkums!$D$10:$D$135)),"")</f>
        <v>0</v>
      </c>
      <c r="J54" s="31">
        <f t="shared" si="18"/>
        <v>0</v>
      </c>
      <c r="K54" s="267">
        <f t="shared" si="18"/>
        <v>0</v>
      </c>
      <c r="L54" s="50"/>
      <c r="M54" s="12"/>
      <c r="N54" s="12"/>
      <c r="O54" s="12"/>
    </row>
    <row r="55" spans="1:15" s="112" customFormat="1" x14ac:dyDescent="0.15">
      <c r="A55" s="60">
        <f t="shared" si="17"/>
        <v>6</v>
      </c>
      <c r="B55" s="60">
        <v>5</v>
      </c>
      <c r="C55" s="22" cm="1">
        <f t="array" ref="C55">IFERROR(_xlfn._xlws.FILTER(Kopsavilkums!$D$10:$D$135,($A55=Kopsavilkums!$A$10:$A$135)*($B55=Kopsavilkums!$B$10:$B$135)),"")</f>
        <v>0</v>
      </c>
      <c r="D55" s="74" cm="1">
        <f t="array" ref="D55">IFERROR(_xlfn._xlws.FILTER(Kopsavilkums!$U$10:$U$135,($A55=Kopsavilkums!$A$10:$A$135)*($B55=Kopsavilkums!$B$10:$B$135)*($C55=Kopsavilkums!$D$10:$D$135)),"")</f>
        <v>0</v>
      </c>
      <c r="E55" s="31" cm="1">
        <f t="array" ref="E55">IFERROR(_xlfn._xlws.FILTER(Kopsavilkums!$V$10:$V$135,($A55=Kopsavilkums!$A$10:$A$135)*($B55=Kopsavilkums!$B$10:$B$135)*($C55=Kopsavilkums!$D$10:$D$135)),"")</f>
        <v>0</v>
      </c>
      <c r="F55" s="262" cm="1">
        <f t="array" ref="F55">IFERROR(_xlfn._xlws.FILTER(Kopsavilkums!$W$10:$W$135,($A55=Kopsavilkums!$A$10:$A$135)*($B55=Kopsavilkums!$B$10:$B$135)*($C55=Kopsavilkums!$D$10:$D$135)),"")</f>
        <v>0</v>
      </c>
      <c r="G55" s="74" cm="1">
        <f t="array" ref="G55">IFERROR(_xlfn._xlws.FILTER(Kopsavilkums!$X$10:$X$135,($A55=Kopsavilkums!$A$10:$A$135)*($B55=Kopsavilkums!$B$10:$B$135)*($C55=Kopsavilkums!$D$10:$D$135)),"")</f>
        <v>0</v>
      </c>
      <c r="H55" s="31" cm="1">
        <f t="array" ref="H55">IFERROR(_xlfn._xlws.FILTER(Kopsavilkums!$Y$10:$Y$135,($A55=Kopsavilkums!$A$10:$A$135)*($B55=Kopsavilkums!$B$10:$B$135)*($C55=Kopsavilkums!$D$10:$D$135)),"")</f>
        <v>0</v>
      </c>
      <c r="I55" s="262" cm="1">
        <f t="array" ref="I55">IFERROR(_xlfn._xlws.FILTER(Kopsavilkums!$Z$10:$Z$135,($A55=Kopsavilkums!$A$10:$A$135)*($B55=Kopsavilkums!$B$10:$B$135)*($C55=Kopsavilkums!$D$10:$D$135)),"")</f>
        <v>0</v>
      </c>
      <c r="J55" s="15">
        <f t="shared" si="18"/>
        <v>0</v>
      </c>
      <c r="K55" s="267">
        <f t="shared" si="18"/>
        <v>0</v>
      </c>
      <c r="L55" s="50"/>
      <c r="M55" s="12"/>
      <c r="N55" s="12"/>
      <c r="O55" s="12"/>
    </row>
    <row r="56" spans="1:15" s="112" customFormat="1" ht="14" thickBot="1" x14ac:dyDescent="0.2">
      <c r="A56" s="62">
        <f t="shared" si="17"/>
        <v>6</v>
      </c>
      <c r="B56" s="62">
        <v>6</v>
      </c>
      <c r="C56" s="127" cm="1">
        <f t="array" ref="C56">IFERROR(_xlfn._xlws.FILTER(Kopsavilkums!$D$10:$D$135,($A56=Kopsavilkums!$A$10:$A$135)*($B56=Kopsavilkums!$B$10:$B$135)),"")</f>
        <v>0</v>
      </c>
      <c r="D56" s="75" cm="1">
        <f t="array" ref="D56">IFERROR(_xlfn._xlws.FILTER(Kopsavilkums!$U$10:$U$135,($A56=Kopsavilkums!$A$10:$A$135)*($B56=Kopsavilkums!$B$10:$B$135)*($C56=Kopsavilkums!$D$10:$D$135)),"")</f>
        <v>0</v>
      </c>
      <c r="E56" s="63" cm="1">
        <f t="array" ref="E56">IFERROR(_xlfn._xlws.FILTER(Kopsavilkums!$V$10:$V$135,($A56=Kopsavilkums!$A$10:$A$135)*($B56=Kopsavilkums!$B$10:$B$135)*($C56=Kopsavilkums!$D$10:$D$135)),"")</f>
        <v>0</v>
      </c>
      <c r="F56" s="263" cm="1">
        <f t="array" ref="F56">IFERROR(_xlfn._xlws.FILTER(Kopsavilkums!$W$10:$W$135,($A56=Kopsavilkums!$A$10:$A$135)*($B56=Kopsavilkums!$B$10:$B$135)*($C56=Kopsavilkums!$D$10:$D$135)),"")</f>
        <v>0</v>
      </c>
      <c r="G56" s="75" cm="1">
        <f t="array" ref="G56">IFERROR(_xlfn._xlws.FILTER(Kopsavilkums!$X$10:$X$135,($A56=Kopsavilkums!$A$10:$A$135)*($B56=Kopsavilkums!$B$10:$B$135)*($C56=Kopsavilkums!$D$10:$D$135)),"")</f>
        <v>0</v>
      </c>
      <c r="H56" s="63" cm="1">
        <f t="array" ref="H56">IFERROR(_xlfn._xlws.FILTER(Kopsavilkums!$Y$10:$Y$135,($A56=Kopsavilkums!$A$10:$A$135)*($B56=Kopsavilkums!$B$10:$B$135)*($C56=Kopsavilkums!$D$10:$D$135)),"")</f>
        <v>0</v>
      </c>
      <c r="I56" s="263" cm="1">
        <f t="array" ref="I56">IFERROR(_xlfn._xlws.FILTER(Kopsavilkums!$Z$10:$Z$135,($A56=Kopsavilkums!$A$10:$A$135)*($B56=Kopsavilkums!$B$10:$B$135)*($C56=Kopsavilkums!$D$10:$D$135)),"")</f>
        <v>0</v>
      </c>
      <c r="J56" s="63">
        <f t="shared" si="18"/>
        <v>0</v>
      </c>
      <c r="K56" s="268">
        <f t="shared" si="18"/>
        <v>0</v>
      </c>
      <c r="L56" s="50"/>
      <c r="M56" s="12"/>
      <c r="N56" s="12"/>
      <c r="O56" s="12"/>
    </row>
    <row r="57" spans="1:15" s="112" customFormat="1" ht="14" thickBot="1" x14ac:dyDescent="0.2">
      <c r="A57" s="28"/>
      <c r="B57" s="28"/>
      <c r="C57" s="29"/>
      <c r="D57" s="4"/>
      <c r="E57" s="28"/>
      <c r="F57" s="264"/>
      <c r="G57" s="73"/>
      <c r="H57" s="28"/>
      <c r="I57" s="264"/>
      <c r="J57" s="28"/>
      <c r="K57" s="264"/>
      <c r="L57" s="50" t="s">
        <v>72</v>
      </c>
      <c r="M57" s="12"/>
      <c r="N57" s="12"/>
      <c r="O57" s="12"/>
    </row>
    <row r="58" spans="1:15" s="112" customFormat="1" ht="15" thickBot="1" x14ac:dyDescent="0.2">
      <c r="A58" s="53">
        <f>B58</f>
        <v>7</v>
      </c>
      <c r="B58" s="53">
        <v>7</v>
      </c>
      <c r="C58" s="132" t="str" cm="1">
        <f t="array" ref="C58">IFERROR(_xlfn.UNIQUE(_xlfn._xlws.FILTER(Kopsavilkums!$C$10:$C$135,($B58=Kopsavilkums!$A$10:$A$135))),"")</f>
        <v>LIARPS</v>
      </c>
      <c r="D58" s="54"/>
      <c r="E58" s="56">
        <f>SUM(E59:E64)</f>
        <v>0</v>
      </c>
      <c r="F58" s="260">
        <f>SUM(F59:F64)</f>
        <v>0</v>
      </c>
      <c r="G58" s="135"/>
      <c r="H58" s="56">
        <f>SUM(H59:H64)</f>
        <v>0</v>
      </c>
      <c r="I58" s="260">
        <f>SUM(I59:I64)</f>
        <v>0</v>
      </c>
      <c r="J58" s="56">
        <f>SUM(J59:J64)</f>
        <v>0</v>
      </c>
      <c r="K58" s="265">
        <f>SUM(K59:K64)</f>
        <v>0</v>
      </c>
      <c r="L58" s="50"/>
    </row>
    <row r="59" spans="1:15" s="112" customFormat="1" x14ac:dyDescent="0.15">
      <c r="A59" s="57">
        <f t="shared" ref="A59:A64" si="19">A58</f>
        <v>7</v>
      </c>
      <c r="B59" s="57">
        <v>1</v>
      </c>
      <c r="C59" s="126" t="str" cm="1">
        <f t="array" ref="C59">IFERROR(_xlfn._xlws.FILTER(Kopsavilkums!$D$10:$D$135,($A59=Kopsavilkums!$A$10:$A$135)*($B59=Kopsavilkums!$B$10:$B$135)),"")</f>
        <v>Ēriks Tučs</v>
      </c>
      <c r="D59" s="58" cm="1">
        <f t="array" ref="D59">IFERROR(_xlfn._xlws.FILTER(Kopsavilkums!$U$10:$U$135,($A59=Kopsavilkums!$A$10:$A$135)*($B59=Kopsavilkums!$B$10:$B$135)*($C59=Kopsavilkums!$D$10:$D$135)),"")</f>
        <v>0</v>
      </c>
      <c r="E59" s="59" cm="1">
        <f t="array" ref="E59">IFERROR(_xlfn._xlws.FILTER(Kopsavilkums!$V$10:$V$135,($A59=Kopsavilkums!$A$10:$A$135)*($B59=Kopsavilkums!$B$10:$B$135)*($C59=Kopsavilkums!$D$10:$D$135)),"")</f>
        <v>0</v>
      </c>
      <c r="F59" s="261" cm="1">
        <f t="array" ref="F59">IFERROR(_xlfn._xlws.FILTER(Kopsavilkums!$W$10:$W$135,($A59=Kopsavilkums!$A$10:$A$135)*($B59=Kopsavilkums!$B$10:$B$135)*($C59=Kopsavilkums!$D$10:$D$135)),"")</f>
        <v>0</v>
      </c>
      <c r="G59" s="58" cm="1">
        <f t="array" ref="G59">IFERROR(_xlfn._xlws.FILTER(Kopsavilkums!$X$10:$X$135,($A59=Kopsavilkums!$A$10:$A$135)*($B59=Kopsavilkums!$B$10:$B$135)*($C59=Kopsavilkums!$D$10:$D$135)),"")</f>
        <v>0</v>
      </c>
      <c r="H59" s="59" cm="1">
        <f t="array" ref="H59">IFERROR(_xlfn._xlws.FILTER(Kopsavilkums!$Y$10:$Y$135,($A59=Kopsavilkums!$A$10:$A$135)*($B59=Kopsavilkums!$B$10:$B$135)*($C59=Kopsavilkums!$D$10:$D$135)),"")</f>
        <v>0</v>
      </c>
      <c r="I59" s="261" cm="1">
        <f t="array" ref="I59">IFERROR(_xlfn._xlws.FILTER(Kopsavilkums!$Z$10:$Z$135,($A59=Kopsavilkums!$A$10:$A$135)*($B59=Kopsavilkums!$B$10:$B$135)*($C59=Kopsavilkums!$D$10:$D$135)),"")</f>
        <v>0</v>
      </c>
      <c r="J59" s="59">
        <f t="shared" ref="J59:K64" si="20">IFERROR(E59+H59,"")</f>
        <v>0</v>
      </c>
      <c r="K59" s="266">
        <f t="shared" si="20"/>
        <v>0</v>
      </c>
      <c r="L59" s="50"/>
    </row>
    <row r="60" spans="1:15" s="112" customFormat="1" x14ac:dyDescent="0.15">
      <c r="A60" s="60">
        <f t="shared" si="19"/>
        <v>7</v>
      </c>
      <c r="B60" s="60">
        <v>2</v>
      </c>
      <c r="C60" s="22" t="str" cm="1">
        <f t="array" ref="C60">IFERROR(_xlfn._xlws.FILTER(Kopsavilkums!$D$10:$D$135,($A60=Kopsavilkums!$A$10:$A$135)*($B60=Kopsavilkums!$B$10:$B$135)),"")</f>
        <v>Aldis Voits</v>
      </c>
      <c r="D60" s="18" cm="1">
        <f t="array" ref="D60">IFERROR(_xlfn._xlws.FILTER(Kopsavilkums!$U$10:$U$135,($A60=Kopsavilkums!$A$10:$A$135)*($B60=Kopsavilkums!$B$10:$B$135)*($C60=Kopsavilkums!$D$10:$D$135)),"")</f>
        <v>0</v>
      </c>
      <c r="E60" s="31" cm="1">
        <f t="array" ref="E60">IFERROR(_xlfn._xlws.FILTER(Kopsavilkums!$V$10:$V$135,($A60=Kopsavilkums!$A$10:$A$135)*($B60=Kopsavilkums!$B$10:$B$135)*($C60=Kopsavilkums!$D$10:$D$135)),"")</f>
        <v>0</v>
      </c>
      <c r="F60" s="262" cm="1">
        <f t="array" ref="F60">IFERROR(_xlfn._xlws.FILTER(Kopsavilkums!$W$10:$W$135,($A60=Kopsavilkums!$A$10:$A$135)*($B60=Kopsavilkums!$B$10:$B$135)*($C60=Kopsavilkums!$D$10:$D$135)),"")</f>
        <v>0</v>
      </c>
      <c r="G60" s="18" cm="1">
        <f t="array" ref="G60">IFERROR(_xlfn._xlws.FILTER(Kopsavilkums!$X$10:$X$135,($A60=Kopsavilkums!$A$10:$A$135)*($B60=Kopsavilkums!$B$10:$B$135)*($C60=Kopsavilkums!$D$10:$D$135)),"")</f>
        <v>0</v>
      </c>
      <c r="H60" s="31" cm="1">
        <f t="array" ref="H60">IFERROR(_xlfn._xlws.FILTER(Kopsavilkums!$Y$10:$Y$135,($A60=Kopsavilkums!$A$10:$A$135)*($B60=Kopsavilkums!$B$10:$B$135)*($C60=Kopsavilkums!$D$10:$D$135)),"")</f>
        <v>0</v>
      </c>
      <c r="I60" s="262" cm="1">
        <f t="array" ref="I60">IFERROR(_xlfn._xlws.FILTER(Kopsavilkums!$Z$10:$Z$135,($A60=Kopsavilkums!$A$10:$A$135)*($B60=Kopsavilkums!$B$10:$B$135)*($C60=Kopsavilkums!$D$10:$D$135)),"")</f>
        <v>0</v>
      </c>
      <c r="J60" s="31">
        <f t="shared" si="20"/>
        <v>0</v>
      </c>
      <c r="K60" s="267">
        <f t="shared" si="20"/>
        <v>0</v>
      </c>
      <c r="L60" s="50"/>
      <c r="N60" s="12"/>
    </row>
    <row r="61" spans="1:15" s="112" customFormat="1" x14ac:dyDescent="0.15">
      <c r="A61" s="60">
        <f t="shared" si="19"/>
        <v>7</v>
      </c>
      <c r="B61" s="60">
        <v>3</v>
      </c>
      <c r="C61" s="22" t="str" cm="1">
        <f t="array" ref="C61">IFERROR(_xlfn._xlws.FILTER(Kopsavilkums!$D$10:$D$135,($A61=Kopsavilkums!$A$10:$A$135)*($B61=Kopsavilkums!$B$10:$B$135)),"")</f>
        <v>Raimonds Kinerts</v>
      </c>
      <c r="D61" s="18" cm="1">
        <f t="array" ref="D61">IFERROR(_xlfn._xlws.FILTER(Kopsavilkums!$U$10:$U$135,($A61=Kopsavilkums!$A$10:$A$135)*($B61=Kopsavilkums!$B$10:$B$135)*($C61=Kopsavilkums!$D$10:$D$135)),"")</f>
        <v>0</v>
      </c>
      <c r="E61" s="31" cm="1">
        <f t="array" ref="E61">IFERROR(_xlfn._xlws.FILTER(Kopsavilkums!$V$10:$V$135,($A61=Kopsavilkums!$A$10:$A$135)*($B61=Kopsavilkums!$B$10:$B$135)*($C61=Kopsavilkums!$D$10:$D$135)),"")</f>
        <v>0</v>
      </c>
      <c r="F61" s="262" cm="1">
        <f t="array" ref="F61">IFERROR(_xlfn._xlws.FILTER(Kopsavilkums!$W$10:$W$135,($A61=Kopsavilkums!$A$10:$A$135)*($B61=Kopsavilkums!$B$10:$B$135)*($C61=Kopsavilkums!$D$10:$D$135)),"")</f>
        <v>0</v>
      </c>
      <c r="G61" s="18" cm="1">
        <f t="array" ref="G61">IFERROR(_xlfn._xlws.FILTER(Kopsavilkums!$X$10:$X$135,($A61=Kopsavilkums!$A$10:$A$135)*($B61=Kopsavilkums!$B$10:$B$135)*($C61=Kopsavilkums!$D$10:$D$135)),"")</f>
        <v>0</v>
      </c>
      <c r="H61" s="31" cm="1">
        <f t="array" ref="H61">IFERROR(_xlfn._xlws.FILTER(Kopsavilkums!$Y$10:$Y$135,($A61=Kopsavilkums!$A$10:$A$135)*($B61=Kopsavilkums!$B$10:$B$135)*($C61=Kopsavilkums!$D$10:$D$135)),"")</f>
        <v>0</v>
      </c>
      <c r="I61" s="262" cm="1">
        <f t="array" ref="I61">IFERROR(_xlfn._xlws.FILTER(Kopsavilkums!$Z$10:$Z$135,($A61=Kopsavilkums!$A$10:$A$135)*($B61=Kopsavilkums!$B$10:$B$135)*($C61=Kopsavilkums!$D$10:$D$135)),"")</f>
        <v>0</v>
      </c>
      <c r="J61" s="31">
        <f t="shared" si="20"/>
        <v>0</v>
      </c>
      <c r="K61" s="267">
        <f t="shared" si="20"/>
        <v>0</v>
      </c>
      <c r="L61" s="50"/>
      <c r="N61" s="12"/>
    </row>
    <row r="62" spans="1:15" s="112" customFormat="1" x14ac:dyDescent="0.15">
      <c r="A62" s="60">
        <f t="shared" si="19"/>
        <v>7</v>
      </c>
      <c r="B62" s="60">
        <v>4</v>
      </c>
      <c r="C62" s="22" t="str" cm="1">
        <f t="array" ref="C62">IFERROR(_xlfn._xlws.FILTER(Kopsavilkums!$D$10:$D$135,($A62=Kopsavilkums!$A$10:$A$135)*($B62=Kopsavilkums!$B$10:$B$135)),"")</f>
        <v>Jānis Gailītis</v>
      </c>
      <c r="D62" s="18" cm="1">
        <f t="array" ref="D62">IFERROR(_xlfn._xlws.FILTER(Kopsavilkums!$U$10:$U$135,($A62=Kopsavilkums!$A$10:$A$135)*($B62=Kopsavilkums!$B$10:$B$135)*($C62=Kopsavilkums!$D$10:$D$135)),"")</f>
        <v>0</v>
      </c>
      <c r="E62" s="31" cm="1">
        <f t="array" ref="E62">IFERROR(_xlfn._xlws.FILTER(Kopsavilkums!$V$10:$V$135,($A62=Kopsavilkums!$A$10:$A$135)*($B62=Kopsavilkums!$B$10:$B$135)*($C62=Kopsavilkums!$D$10:$D$135)),"")</f>
        <v>0</v>
      </c>
      <c r="F62" s="262" cm="1">
        <f t="array" ref="F62">IFERROR(_xlfn._xlws.FILTER(Kopsavilkums!$W$10:$W$135,($A62=Kopsavilkums!$A$10:$A$135)*($B62=Kopsavilkums!$B$10:$B$135)*($C62=Kopsavilkums!$D$10:$D$135)),"")</f>
        <v>0</v>
      </c>
      <c r="G62" s="18" cm="1">
        <f t="array" ref="G62">IFERROR(_xlfn._xlws.FILTER(Kopsavilkums!$X$10:$X$135,($A62=Kopsavilkums!$A$10:$A$135)*($B62=Kopsavilkums!$B$10:$B$135)*($C62=Kopsavilkums!$D$10:$D$135)),"")</f>
        <v>0</v>
      </c>
      <c r="H62" s="31" cm="1">
        <f t="array" ref="H62">IFERROR(_xlfn._xlws.FILTER(Kopsavilkums!$Y$10:$Y$135,($A62=Kopsavilkums!$A$10:$A$135)*($B62=Kopsavilkums!$B$10:$B$135)*($C62=Kopsavilkums!$D$10:$D$135)),"")</f>
        <v>0</v>
      </c>
      <c r="I62" s="262" cm="1">
        <f t="array" ref="I62">IFERROR(_xlfn._xlws.FILTER(Kopsavilkums!$Z$10:$Z$135,($A62=Kopsavilkums!$A$10:$A$135)*($B62=Kopsavilkums!$B$10:$B$135)*($C62=Kopsavilkums!$D$10:$D$135)),"")</f>
        <v>0</v>
      </c>
      <c r="J62" s="31">
        <f t="shared" si="20"/>
        <v>0</v>
      </c>
      <c r="K62" s="267">
        <f t="shared" si="20"/>
        <v>0</v>
      </c>
      <c r="L62" s="50"/>
      <c r="N62" s="12"/>
    </row>
    <row r="63" spans="1:15" s="112" customFormat="1" x14ac:dyDescent="0.15">
      <c r="A63" s="60">
        <f t="shared" si="19"/>
        <v>7</v>
      </c>
      <c r="B63" s="60">
        <v>5</v>
      </c>
      <c r="C63" s="22" t="str" cm="1">
        <f t="array" ref="C63">IFERROR(_xlfn._xlws.FILTER(Kopsavilkums!$D$10:$D$135,($A63=Kopsavilkums!$A$10:$A$135)*($B63=Kopsavilkums!$B$10:$B$135)),"")</f>
        <v>Valdis Prancāns</v>
      </c>
      <c r="D63" s="74" cm="1">
        <f t="array" ref="D63">IFERROR(_xlfn._xlws.FILTER(Kopsavilkums!$U$10:$U$135,($A63=Kopsavilkums!$A$10:$A$135)*($B63=Kopsavilkums!$B$10:$B$135)*($C63=Kopsavilkums!$D$10:$D$135)),"")</f>
        <v>0</v>
      </c>
      <c r="E63" s="31" cm="1">
        <f t="array" ref="E63">IFERROR(_xlfn._xlws.FILTER(Kopsavilkums!$V$10:$V$135,($A63=Kopsavilkums!$A$10:$A$135)*($B63=Kopsavilkums!$B$10:$B$135)*($C63=Kopsavilkums!$D$10:$D$135)),"")</f>
        <v>0</v>
      </c>
      <c r="F63" s="262" cm="1">
        <f t="array" ref="F63">IFERROR(_xlfn._xlws.FILTER(Kopsavilkums!$W$10:$W$135,($A63=Kopsavilkums!$A$10:$A$135)*($B63=Kopsavilkums!$B$10:$B$135)*($C63=Kopsavilkums!$D$10:$D$135)),"")</f>
        <v>0</v>
      </c>
      <c r="G63" s="74" cm="1">
        <f t="array" ref="G63">IFERROR(_xlfn._xlws.FILTER(Kopsavilkums!$X$10:$X$135,($A63=Kopsavilkums!$A$10:$A$135)*($B63=Kopsavilkums!$B$10:$B$135)*($C63=Kopsavilkums!$D$10:$D$135)),"")</f>
        <v>0</v>
      </c>
      <c r="H63" s="31" cm="1">
        <f t="array" ref="H63">IFERROR(_xlfn._xlws.FILTER(Kopsavilkums!$Y$10:$Y$135,($A63=Kopsavilkums!$A$10:$A$135)*($B63=Kopsavilkums!$B$10:$B$135)*($C63=Kopsavilkums!$D$10:$D$135)),"")</f>
        <v>0</v>
      </c>
      <c r="I63" s="262" cm="1">
        <f t="array" ref="I63">IFERROR(_xlfn._xlws.FILTER(Kopsavilkums!$Z$10:$Z$135,($A63=Kopsavilkums!$A$10:$A$135)*($B63=Kopsavilkums!$B$10:$B$135)*($C63=Kopsavilkums!$D$10:$D$135)),"")</f>
        <v>0</v>
      </c>
      <c r="J63" s="15">
        <f t="shared" si="20"/>
        <v>0</v>
      </c>
      <c r="K63" s="267">
        <f t="shared" si="20"/>
        <v>0</v>
      </c>
      <c r="L63" s="50"/>
      <c r="N63" s="12"/>
    </row>
    <row r="64" spans="1:15" s="112" customFormat="1" ht="14" thickBot="1" x14ac:dyDescent="0.2">
      <c r="A64" s="62">
        <f t="shared" si="19"/>
        <v>7</v>
      </c>
      <c r="B64" s="62">
        <v>6</v>
      </c>
      <c r="C64" s="127" cm="1">
        <f t="array" ref="C64">IFERROR(_xlfn._xlws.FILTER(Kopsavilkums!$D$10:$D$135,($A64=Kopsavilkums!$A$10:$A$135)*($B64=Kopsavilkums!$B$10:$B$135)),"")</f>
        <v>0</v>
      </c>
      <c r="D64" s="75" cm="1">
        <f t="array" ref="D64">IFERROR(_xlfn._xlws.FILTER(Kopsavilkums!$U$10:$U$135,($A64=Kopsavilkums!$A$10:$A$135)*($B64=Kopsavilkums!$B$10:$B$135)*($C64=Kopsavilkums!$D$10:$D$135)),"")</f>
        <v>0</v>
      </c>
      <c r="E64" s="63" cm="1">
        <f t="array" ref="E64">IFERROR(_xlfn._xlws.FILTER(Kopsavilkums!$V$10:$V$135,($A64=Kopsavilkums!$A$10:$A$135)*($B64=Kopsavilkums!$B$10:$B$135)*($C64=Kopsavilkums!$D$10:$D$135)),"")</f>
        <v>0</v>
      </c>
      <c r="F64" s="263" cm="1">
        <f t="array" ref="F64">IFERROR(_xlfn._xlws.FILTER(Kopsavilkums!$W$10:$W$135,($A64=Kopsavilkums!$A$10:$A$135)*($B64=Kopsavilkums!$B$10:$B$135)*($C64=Kopsavilkums!$D$10:$D$135)),"")</f>
        <v>0</v>
      </c>
      <c r="G64" s="75" cm="1">
        <f t="array" ref="G64">IFERROR(_xlfn._xlws.FILTER(Kopsavilkums!$X$10:$X$135,($A64=Kopsavilkums!$A$10:$A$135)*($B64=Kopsavilkums!$B$10:$B$135)*($C64=Kopsavilkums!$D$10:$D$135)),"")</f>
        <v>0</v>
      </c>
      <c r="H64" s="63" cm="1">
        <f t="array" ref="H64">IFERROR(_xlfn._xlws.FILTER(Kopsavilkums!$Y$10:$Y$135,($A64=Kopsavilkums!$A$10:$A$135)*($B64=Kopsavilkums!$B$10:$B$135)*($C64=Kopsavilkums!$D$10:$D$135)),"")</f>
        <v>0</v>
      </c>
      <c r="I64" s="263" cm="1">
        <f t="array" ref="I64">IFERROR(_xlfn._xlws.FILTER(Kopsavilkums!$Z$10:$Z$135,($A64=Kopsavilkums!$A$10:$A$135)*($B64=Kopsavilkums!$B$10:$B$135)*($C64=Kopsavilkums!$D$10:$D$135)),"")</f>
        <v>0</v>
      </c>
      <c r="J64" s="63">
        <f t="shared" si="20"/>
        <v>0</v>
      </c>
      <c r="K64" s="268">
        <f t="shared" si="20"/>
        <v>0</v>
      </c>
      <c r="L64" s="50"/>
      <c r="N64" s="12"/>
    </row>
    <row r="65" spans="1:15" s="112" customFormat="1" ht="14" thickBot="1" x14ac:dyDescent="0.2">
      <c r="A65" s="28"/>
      <c r="B65" s="28"/>
      <c r="C65" s="29"/>
      <c r="D65" s="4"/>
      <c r="E65" s="28"/>
      <c r="F65" s="264"/>
      <c r="G65" s="27"/>
      <c r="H65" s="28"/>
      <c r="I65" s="264"/>
      <c r="J65" s="28"/>
      <c r="K65" s="264"/>
      <c r="L65" s="50" t="s">
        <v>72</v>
      </c>
    </row>
    <row r="66" spans="1:15" s="112" customFormat="1" ht="15" thickBot="1" x14ac:dyDescent="0.2">
      <c r="A66" s="53">
        <f>B66</f>
        <v>8</v>
      </c>
      <c r="B66" s="53">
        <v>8</v>
      </c>
      <c r="C66" s="132" t="str" cm="1">
        <f t="array" ref="C66">IFERROR(_xlfn.UNIQUE(_xlfn._xlws.FILTER(Kopsavilkums!$C$10:$C$135,($B66=Kopsavilkums!$A$10:$A$135))),"")</f>
        <v>CMS</v>
      </c>
      <c r="D66" s="54"/>
      <c r="E66" s="56">
        <f>SUM(E67:E72)</f>
        <v>0</v>
      </c>
      <c r="F66" s="260">
        <f>SUM(F67:F72)</f>
        <v>0</v>
      </c>
      <c r="G66" s="56"/>
      <c r="H66" s="56">
        <f>SUM(H67:H72)</f>
        <v>0</v>
      </c>
      <c r="I66" s="260">
        <f>SUM(I67:I72)</f>
        <v>0</v>
      </c>
      <c r="J66" s="56">
        <f>SUM(J67:J72)</f>
        <v>0</v>
      </c>
      <c r="K66" s="265">
        <f>SUM(K67:K72)</f>
        <v>0</v>
      </c>
      <c r="L66" s="50"/>
    </row>
    <row r="67" spans="1:15" s="112" customFormat="1" x14ac:dyDescent="0.15">
      <c r="A67" s="57">
        <f t="shared" ref="A67:A72" si="21">A66</f>
        <v>8</v>
      </c>
      <c r="B67" s="57">
        <v>1</v>
      </c>
      <c r="C67" s="126" t="str" cm="1">
        <f t="array" ref="C67">IFERROR(_xlfn._xlws.FILTER(Kopsavilkums!$D$10:$D$135,($A67=Kopsavilkums!$A$10:$A$135)*($B67=Kopsavilkums!$B$10:$B$135)),"")</f>
        <v>Valters Innus</v>
      </c>
      <c r="D67" s="58" cm="1">
        <f t="array" ref="D67">IFERROR(_xlfn._xlws.FILTER(Kopsavilkums!$U$10:$U$135,($A67=Kopsavilkums!$A$10:$A$135)*($B67=Kopsavilkums!$B$10:$B$135)*($C67=Kopsavilkums!$D$10:$D$135)),"")</f>
        <v>0</v>
      </c>
      <c r="E67" s="59" cm="1">
        <f t="array" ref="E67">IFERROR(_xlfn._xlws.FILTER(Kopsavilkums!$V$10:$V$135,($A67=Kopsavilkums!$A$10:$A$135)*($B67=Kopsavilkums!$B$10:$B$135)*($C67=Kopsavilkums!$D$10:$D$135)),"")</f>
        <v>0</v>
      </c>
      <c r="F67" s="261" cm="1">
        <f t="array" ref="F67">IFERROR(_xlfn._xlws.FILTER(Kopsavilkums!$W$10:$W$135,($A67=Kopsavilkums!$A$10:$A$135)*($B67=Kopsavilkums!$B$10:$B$135)*($C67=Kopsavilkums!$D$10:$D$135)),"")</f>
        <v>0</v>
      </c>
      <c r="G67" s="58" cm="1">
        <f t="array" ref="G67">IFERROR(_xlfn._xlws.FILTER(Kopsavilkums!$X$10:$X$135,($A67=Kopsavilkums!$A$10:$A$135)*($B67=Kopsavilkums!$B$10:$B$135)*($C67=Kopsavilkums!$D$10:$D$135)),"")</f>
        <v>0</v>
      </c>
      <c r="H67" s="59" cm="1">
        <f t="array" ref="H67">IFERROR(_xlfn._xlws.FILTER(Kopsavilkums!$Y$10:$Y$135,($A67=Kopsavilkums!$A$10:$A$135)*($B67=Kopsavilkums!$B$10:$B$135)*($C67=Kopsavilkums!$D$10:$D$135)),"")</f>
        <v>0</v>
      </c>
      <c r="I67" s="261" cm="1">
        <f t="array" ref="I67">IFERROR(_xlfn._xlws.FILTER(Kopsavilkums!$Z$10:$Z$135,($A67=Kopsavilkums!$A$10:$A$135)*($B67=Kopsavilkums!$B$10:$B$135)*($C67=Kopsavilkums!$D$10:$D$135)),"")</f>
        <v>0</v>
      </c>
      <c r="J67" s="59">
        <f t="shared" ref="J67:K72" si="22">IFERROR(E67+H67,"")</f>
        <v>0</v>
      </c>
      <c r="K67" s="266">
        <f t="shared" si="22"/>
        <v>0</v>
      </c>
      <c r="L67" s="50"/>
      <c r="O67" s="12"/>
    </row>
    <row r="68" spans="1:15" s="112" customFormat="1" x14ac:dyDescent="0.15">
      <c r="A68" s="60">
        <f t="shared" si="21"/>
        <v>8</v>
      </c>
      <c r="B68" s="60">
        <v>2</v>
      </c>
      <c r="C68" s="22" t="str" cm="1">
        <f t="array" ref="C68">IFERROR(_xlfn._xlws.FILTER(Kopsavilkums!$D$10:$D$135,($A68=Kopsavilkums!$A$10:$A$135)*($B68=Kopsavilkums!$B$10:$B$135)),"")</f>
        <v>Guntars Bimšteins</v>
      </c>
      <c r="D68" s="18" cm="1">
        <f t="array" ref="D68">IFERROR(_xlfn._xlws.FILTER(Kopsavilkums!$U$10:$U$135,($A68=Kopsavilkums!$A$10:$A$135)*($B68=Kopsavilkums!$B$10:$B$135)*($C68=Kopsavilkums!$D$10:$D$135)),"")</f>
        <v>0</v>
      </c>
      <c r="E68" s="31" cm="1">
        <f t="array" ref="E68">IFERROR(_xlfn._xlws.FILTER(Kopsavilkums!$V$10:$V$135,($A68=Kopsavilkums!$A$10:$A$135)*($B68=Kopsavilkums!$B$10:$B$135)*($C68=Kopsavilkums!$D$10:$D$135)),"")</f>
        <v>0</v>
      </c>
      <c r="F68" s="262" cm="1">
        <f t="array" ref="F68">IFERROR(_xlfn._xlws.FILTER(Kopsavilkums!$W$10:$W$135,($A68=Kopsavilkums!$A$10:$A$135)*($B68=Kopsavilkums!$B$10:$B$135)*($C68=Kopsavilkums!$D$10:$D$135)),"")</f>
        <v>0</v>
      </c>
      <c r="G68" s="18" cm="1">
        <f t="array" ref="G68">IFERROR(_xlfn._xlws.FILTER(Kopsavilkums!$X$10:$X$135,($A68=Kopsavilkums!$A$10:$A$135)*($B68=Kopsavilkums!$B$10:$B$135)*($C68=Kopsavilkums!$D$10:$D$135)),"")</f>
        <v>0</v>
      </c>
      <c r="H68" s="31" cm="1">
        <f t="array" ref="H68">IFERROR(_xlfn._xlws.FILTER(Kopsavilkums!$Y$10:$Y$135,($A68=Kopsavilkums!$A$10:$A$135)*($B68=Kopsavilkums!$B$10:$B$135)*($C68=Kopsavilkums!$D$10:$D$135)),"")</f>
        <v>0</v>
      </c>
      <c r="I68" s="262" cm="1">
        <f t="array" ref="I68">IFERROR(_xlfn._xlws.FILTER(Kopsavilkums!$Z$10:$Z$135,($A68=Kopsavilkums!$A$10:$A$135)*($B68=Kopsavilkums!$B$10:$B$135)*($C68=Kopsavilkums!$D$10:$D$135)),"")</f>
        <v>0</v>
      </c>
      <c r="J68" s="31">
        <f t="shared" si="22"/>
        <v>0</v>
      </c>
      <c r="K68" s="267">
        <f t="shared" si="22"/>
        <v>0</v>
      </c>
      <c r="L68" s="50"/>
      <c r="O68" s="12"/>
    </row>
    <row r="69" spans="1:15" s="112" customFormat="1" x14ac:dyDescent="0.15">
      <c r="A69" s="60">
        <f t="shared" si="21"/>
        <v>8</v>
      </c>
      <c r="B69" s="60">
        <v>3</v>
      </c>
      <c r="C69" s="22" t="str" cm="1">
        <f t="array" ref="C69">IFERROR(_xlfn._xlws.FILTER(Kopsavilkums!$D$10:$D$135,($A69=Kopsavilkums!$A$10:$A$135)*($B69=Kopsavilkums!$B$10:$B$135)),"")</f>
        <v>Andrejs Aleksējevs</v>
      </c>
      <c r="D69" s="18" cm="1">
        <f t="array" ref="D69">IFERROR(_xlfn._xlws.FILTER(Kopsavilkums!$U$10:$U$135,($A69=Kopsavilkums!$A$10:$A$135)*($B69=Kopsavilkums!$B$10:$B$135)*($C69=Kopsavilkums!$D$10:$D$135)),"")</f>
        <v>0</v>
      </c>
      <c r="E69" s="31" cm="1">
        <f t="array" ref="E69">IFERROR(_xlfn._xlws.FILTER(Kopsavilkums!$V$10:$V$135,($A69=Kopsavilkums!$A$10:$A$135)*($B69=Kopsavilkums!$B$10:$B$135)*($C69=Kopsavilkums!$D$10:$D$135)),"")</f>
        <v>0</v>
      </c>
      <c r="F69" s="262" cm="1">
        <f t="array" ref="F69">IFERROR(_xlfn._xlws.FILTER(Kopsavilkums!$W$10:$W$135,($A69=Kopsavilkums!$A$10:$A$135)*($B69=Kopsavilkums!$B$10:$B$135)*($C69=Kopsavilkums!$D$10:$D$135)),"")</f>
        <v>0</v>
      </c>
      <c r="G69" s="18" cm="1">
        <f t="array" ref="G69">IFERROR(_xlfn._xlws.FILTER(Kopsavilkums!$X$10:$X$135,($A69=Kopsavilkums!$A$10:$A$135)*($B69=Kopsavilkums!$B$10:$B$135)*($C69=Kopsavilkums!$D$10:$D$135)),"")</f>
        <v>0</v>
      </c>
      <c r="H69" s="31" cm="1">
        <f t="array" ref="H69">IFERROR(_xlfn._xlws.FILTER(Kopsavilkums!$Y$10:$Y$135,($A69=Kopsavilkums!$A$10:$A$135)*($B69=Kopsavilkums!$B$10:$B$135)*($C69=Kopsavilkums!$D$10:$D$135)),"")</f>
        <v>0</v>
      </c>
      <c r="I69" s="262" cm="1">
        <f t="array" ref="I69">IFERROR(_xlfn._xlws.FILTER(Kopsavilkums!$Z$10:$Z$135,($A69=Kopsavilkums!$A$10:$A$135)*($B69=Kopsavilkums!$B$10:$B$135)*($C69=Kopsavilkums!$D$10:$D$135)),"")</f>
        <v>0</v>
      </c>
      <c r="J69" s="31">
        <f t="shared" si="22"/>
        <v>0</v>
      </c>
      <c r="K69" s="267">
        <f t="shared" si="22"/>
        <v>0</v>
      </c>
      <c r="L69" s="50"/>
      <c r="O69" s="12"/>
    </row>
    <row r="70" spans="1:15" s="112" customFormat="1" x14ac:dyDescent="0.15">
      <c r="A70" s="60">
        <f t="shared" si="21"/>
        <v>8</v>
      </c>
      <c r="B70" s="60">
        <v>4</v>
      </c>
      <c r="C70" s="22" t="str" cm="1">
        <f t="array" ref="C70">IFERROR(_xlfn._xlws.FILTER(Kopsavilkums!$D$10:$D$135,($A70=Kopsavilkums!$A$10:$A$135)*($B70=Kopsavilkums!$B$10:$B$135)),"")</f>
        <v>Jānis Bitenieks</v>
      </c>
      <c r="D70" s="18" cm="1">
        <f t="array" ref="D70">IFERROR(_xlfn._xlws.FILTER(Kopsavilkums!$U$10:$U$135,($A70=Kopsavilkums!$A$10:$A$135)*($B70=Kopsavilkums!$B$10:$B$135)*($C70=Kopsavilkums!$D$10:$D$135)),"")</f>
        <v>0</v>
      </c>
      <c r="E70" s="31" cm="1">
        <f t="array" ref="E70">IFERROR(_xlfn._xlws.FILTER(Kopsavilkums!$V$10:$V$135,($A70=Kopsavilkums!$A$10:$A$135)*($B70=Kopsavilkums!$B$10:$B$135)*($C70=Kopsavilkums!$D$10:$D$135)),"")</f>
        <v>0</v>
      </c>
      <c r="F70" s="262" cm="1">
        <f t="array" ref="F70">IFERROR(_xlfn._xlws.FILTER(Kopsavilkums!$W$10:$W$135,($A70=Kopsavilkums!$A$10:$A$135)*($B70=Kopsavilkums!$B$10:$B$135)*($C70=Kopsavilkums!$D$10:$D$135)),"")</f>
        <v>0</v>
      </c>
      <c r="G70" s="18" cm="1">
        <f t="array" ref="G70">IFERROR(_xlfn._xlws.FILTER(Kopsavilkums!$X$10:$X$135,($A70=Kopsavilkums!$A$10:$A$135)*($B70=Kopsavilkums!$B$10:$B$135)*($C70=Kopsavilkums!$D$10:$D$135)),"")</f>
        <v>0</v>
      </c>
      <c r="H70" s="31" cm="1">
        <f t="array" ref="H70">IFERROR(_xlfn._xlws.FILTER(Kopsavilkums!$Y$10:$Y$135,($A70=Kopsavilkums!$A$10:$A$135)*($B70=Kopsavilkums!$B$10:$B$135)*($C70=Kopsavilkums!$D$10:$D$135)),"")</f>
        <v>0</v>
      </c>
      <c r="I70" s="262" cm="1">
        <f t="array" ref="I70">IFERROR(_xlfn._xlws.FILTER(Kopsavilkums!$Z$10:$Z$135,($A70=Kopsavilkums!$A$10:$A$135)*($B70=Kopsavilkums!$B$10:$B$135)*($C70=Kopsavilkums!$D$10:$D$135)),"")</f>
        <v>0</v>
      </c>
      <c r="J70" s="31">
        <f t="shared" si="22"/>
        <v>0</v>
      </c>
      <c r="K70" s="267">
        <f t="shared" si="22"/>
        <v>0</v>
      </c>
      <c r="L70" s="50"/>
      <c r="O70" s="12"/>
    </row>
    <row r="71" spans="1:15" s="112" customFormat="1" x14ac:dyDescent="0.15">
      <c r="A71" s="60">
        <f t="shared" si="21"/>
        <v>8</v>
      </c>
      <c r="B71" s="60">
        <v>5</v>
      </c>
      <c r="C71" s="22" t="str" cm="1">
        <f t="array" ref="C71">IFERROR(_xlfn._xlws.FILTER(Kopsavilkums!$D$10:$D$135,($A71=Kopsavilkums!$A$10:$A$135)*($B71=Kopsavilkums!$B$10:$B$135)),"")</f>
        <v>Aivars Balodis</v>
      </c>
      <c r="D71" s="74" cm="1">
        <f t="array" ref="D71">IFERROR(_xlfn._xlws.FILTER(Kopsavilkums!$U$10:$U$135,($A71=Kopsavilkums!$A$10:$A$135)*($B71=Kopsavilkums!$B$10:$B$135)*($C71=Kopsavilkums!$D$10:$D$135)),"")</f>
        <v>0</v>
      </c>
      <c r="E71" s="31" cm="1">
        <f t="array" ref="E71">IFERROR(_xlfn._xlws.FILTER(Kopsavilkums!$V$10:$V$135,($A71=Kopsavilkums!$A$10:$A$135)*($B71=Kopsavilkums!$B$10:$B$135)*($C71=Kopsavilkums!$D$10:$D$135)),"")</f>
        <v>0</v>
      </c>
      <c r="F71" s="262" cm="1">
        <f t="array" ref="F71">IFERROR(_xlfn._xlws.FILTER(Kopsavilkums!$W$10:$W$135,($A71=Kopsavilkums!$A$10:$A$135)*($B71=Kopsavilkums!$B$10:$B$135)*($C71=Kopsavilkums!$D$10:$D$135)),"")</f>
        <v>0</v>
      </c>
      <c r="G71" s="74" cm="1">
        <f t="array" ref="G71">IFERROR(_xlfn._xlws.FILTER(Kopsavilkums!$X$10:$X$135,($A71=Kopsavilkums!$A$10:$A$135)*($B71=Kopsavilkums!$B$10:$B$135)*($C71=Kopsavilkums!$D$10:$D$135)),"")</f>
        <v>0</v>
      </c>
      <c r="H71" s="31" cm="1">
        <f t="array" ref="H71">IFERROR(_xlfn._xlws.FILTER(Kopsavilkums!$Y$10:$Y$135,($A71=Kopsavilkums!$A$10:$A$135)*($B71=Kopsavilkums!$B$10:$B$135)*($C71=Kopsavilkums!$D$10:$D$135)),"")</f>
        <v>0</v>
      </c>
      <c r="I71" s="262" cm="1">
        <f t="array" ref="I71">IFERROR(_xlfn._xlws.FILTER(Kopsavilkums!$Z$10:$Z$135,($A71=Kopsavilkums!$A$10:$A$135)*($B71=Kopsavilkums!$B$10:$B$135)*($C71=Kopsavilkums!$D$10:$D$135)),"")</f>
        <v>0</v>
      </c>
      <c r="J71" s="15">
        <f t="shared" si="22"/>
        <v>0</v>
      </c>
      <c r="K71" s="267">
        <f t="shared" si="22"/>
        <v>0</v>
      </c>
      <c r="L71" s="50"/>
      <c r="O71" s="12"/>
    </row>
    <row r="72" spans="1:15" s="112" customFormat="1" ht="14" thickBot="1" x14ac:dyDescent="0.2">
      <c r="A72" s="62">
        <f t="shared" si="21"/>
        <v>8</v>
      </c>
      <c r="B72" s="62">
        <v>6</v>
      </c>
      <c r="C72" s="127" cm="1">
        <f t="array" ref="C72">IFERROR(_xlfn._xlws.FILTER(Kopsavilkums!$D$10:$D$135,($A72=Kopsavilkums!$A$10:$A$135)*($B72=Kopsavilkums!$B$10:$B$135)),"")</f>
        <v>0</v>
      </c>
      <c r="D72" s="75" cm="1">
        <f t="array" ref="D72">IFERROR(_xlfn._xlws.FILTER(Kopsavilkums!$U$10:$U$135,($A72=Kopsavilkums!$A$10:$A$135)*($B72=Kopsavilkums!$B$10:$B$135)*($C72=Kopsavilkums!$D$10:$D$135)),"")</f>
        <v>0</v>
      </c>
      <c r="E72" s="63" cm="1">
        <f t="array" ref="E72">IFERROR(_xlfn._xlws.FILTER(Kopsavilkums!$V$10:$V$135,($A72=Kopsavilkums!$A$10:$A$135)*($B72=Kopsavilkums!$B$10:$B$135)*($C72=Kopsavilkums!$D$10:$D$135)),"")</f>
        <v>0</v>
      </c>
      <c r="F72" s="263" cm="1">
        <f t="array" ref="F72">IFERROR(_xlfn._xlws.FILTER(Kopsavilkums!$W$10:$W$135,($A72=Kopsavilkums!$A$10:$A$135)*($B72=Kopsavilkums!$B$10:$B$135)*($C72=Kopsavilkums!$D$10:$D$135)),"")</f>
        <v>0</v>
      </c>
      <c r="G72" s="75" cm="1">
        <f t="array" ref="G72">IFERROR(_xlfn._xlws.FILTER(Kopsavilkums!$X$10:$X$135,($A72=Kopsavilkums!$A$10:$A$135)*($B72=Kopsavilkums!$B$10:$B$135)*($C72=Kopsavilkums!$D$10:$D$135)),"")</f>
        <v>0</v>
      </c>
      <c r="H72" s="63" cm="1">
        <f t="array" ref="H72">IFERROR(_xlfn._xlws.FILTER(Kopsavilkums!$Y$10:$Y$135,($A72=Kopsavilkums!$A$10:$A$135)*($B72=Kopsavilkums!$B$10:$B$135)*($C72=Kopsavilkums!$D$10:$D$135)),"")</f>
        <v>0</v>
      </c>
      <c r="I72" s="263" cm="1">
        <f t="array" ref="I72">IFERROR(_xlfn._xlws.FILTER(Kopsavilkums!$Z$10:$Z$135,($A72=Kopsavilkums!$A$10:$A$135)*($B72=Kopsavilkums!$B$10:$B$135)*($C72=Kopsavilkums!$D$10:$D$135)),"")</f>
        <v>0</v>
      </c>
      <c r="J72" s="63">
        <f t="shared" si="22"/>
        <v>0</v>
      </c>
      <c r="K72" s="268">
        <f t="shared" si="22"/>
        <v>0</v>
      </c>
      <c r="L72" s="50"/>
    </row>
    <row r="73" spans="1:15" s="112" customFormat="1" ht="14" thickBot="1" x14ac:dyDescent="0.2">
      <c r="A73" s="28"/>
      <c r="B73" s="28"/>
      <c r="C73" s="29"/>
      <c r="D73" s="4"/>
      <c r="E73" s="28"/>
      <c r="F73" s="264"/>
      <c r="G73" s="73"/>
      <c r="H73" s="28"/>
      <c r="I73" s="264"/>
      <c r="J73" s="28"/>
      <c r="K73" s="264"/>
      <c r="L73" s="50" t="s">
        <v>72</v>
      </c>
      <c r="M73" s="64"/>
    </row>
    <row r="74" spans="1:15" s="112" customFormat="1" ht="15" thickBot="1" x14ac:dyDescent="0.2">
      <c r="A74" s="53">
        <f>B74</f>
        <v>9</v>
      </c>
      <c r="B74" s="53">
        <v>9</v>
      </c>
      <c r="C74" s="132" t="str" cm="1">
        <f t="array" ref="C74">IFERROR(_xlfn.UNIQUE(_xlfn._xlws.FILTER(Kopsavilkums!$C$10:$C$135,($B74=Kopsavilkums!$A$10:$A$135))),"")</f>
        <v>Mežoņi</v>
      </c>
      <c r="D74" s="54"/>
      <c r="E74" s="56">
        <f>SUM(E75:E80)</f>
        <v>0</v>
      </c>
      <c r="F74" s="260">
        <f>SUM(F75:F80)</f>
        <v>0</v>
      </c>
      <c r="G74" s="135"/>
      <c r="H74" s="56">
        <f>SUM(H75:H80)</f>
        <v>0</v>
      </c>
      <c r="I74" s="260">
        <f>SUM(I75:I80)</f>
        <v>0</v>
      </c>
      <c r="J74" s="56">
        <f>SUM(J75:J80)</f>
        <v>0</v>
      </c>
      <c r="K74" s="265">
        <f>SUM(K75:K80)</f>
        <v>0</v>
      </c>
      <c r="L74" s="50"/>
    </row>
    <row r="75" spans="1:15" s="112" customFormat="1" x14ac:dyDescent="0.15">
      <c r="A75" s="57">
        <f t="shared" ref="A75:A80" si="23">A74</f>
        <v>9</v>
      </c>
      <c r="B75" s="57">
        <v>1</v>
      </c>
      <c r="C75" s="126" t="str" cm="1">
        <f t="array" ref="C75">IFERROR(_xlfn._xlws.FILTER(Kopsavilkums!$D$10:$D$135,($A75=Kopsavilkums!$A$10:$A$135)*($B75=Kopsavilkums!$B$10:$B$135)),"")</f>
        <v>Jurģis Vīte</v>
      </c>
      <c r="D75" s="58" cm="1">
        <f t="array" ref="D75">IFERROR(_xlfn._xlws.FILTER(Kopsavilkums!$U$10:$U$135,($A75=Kopsavilkums!$A$10:$A$135)*($B75=Kopsavilkums!$B$10:$B$135)*($C75=Kopsavilkums!$D$10:$D$135)),"")</f>
        <v>0</v>
      </c>
      <c r="E75" s="59" cm="1">
        <f t="array" ref="E75">IFERROR(_xlfn._xlws.FILTER(Kopsavilkums!$V$10:$V$135,($A75=Kopsavilkums!$A$10:$A$135)*($B75=Kopsavilkums!$B$10:$B$135)*($C75=Kopsavilkums!$D$10:$D$135)),"")</f>
        <v>0</v>
      </c>
      <c r="F75" s="261" cm="1">
        <f t="array" ref="F75">IFERROR(_xlfn._xlws.FILTER(Kopsavilkums!$W$10:$W$135,($A75=Kopsavilkums!$A$10:$A$135)*($B75=Kopsavilkums!$B$10:$B$135)*($C75=Kopsavilkums!$D$10:$D$135)),"")</f>
        <v>0</v>
      </c>
      <c r="G75" s="58" cm="1">
        <f t="array" ref="G75">IFERROR(_xlfn._xlws.FILTER(Kopsavilkums!$X$10:$X$135,($A75=Kopsavilkums!$A$10:$A$135)*($B75=Kopsavilkums!$B$10:$B$135)*($C75=Kopsavilkums!$D$10:$D$135)),"")</f>
        <v>0</v>
      </c>
      <c r="H75" s="59" cm="1">
        <f t="array" ref="H75">IFERROR(_xlfn._xlws.FILTER(Kopsavilkums!$Y$10:$Y$135,($A75=Kopsavilkums!$A$10:$A$135)*($B75=Kopsavilkums!$B$10:$B$135)*($C75=Kopsavilkums!$D$10:$D$135)),"")</f>
        <v>0</v>
      </c>
      <c r="I75" s="261" cm="1">
        <f t="array" ref="I75">IFERROR(_xlfn._xlws.FILTER(Kopsavilkums!$Z$10:$Z$135,($A75=Kopsavilkums!$A$10:$A$135)*($B75=Kopsavilkums!$B$10:$B$135)*($C75=Kopsavilkums!$D$10:$D$135)),"")</f>
        <v>0</v>
      </c>
      <c r="J75" s="59">
        <f t="shared" ref="J75:K80" si="24">IFERROR(E75+H75,"")</f>
        <v>0</v>
      </c>
      <c r="K75" s="266">
        <f t="shared" si="24"/>
        <v>0</v>
      </c>
      <c r="L75" s="50"/>
    </row>
    <row r="76" spans="1:15" s="112" customFormat="1" x14ac:dyDescent="0.15">
      <c r="A76" s="60">
        <f t="shared" si="23"/>
        <v>9</v>
      </c>
      <c r="B76" s="60">
        <v>2</v>
      </c>
      <c r="C76" s="22" t="str" cm="1">
        <f t="array" ref="C76">IFERROR(_xlfn._xlws.FILTER(Kopsavilkums!$D$10:$D$135,($A76=Kopsavilkums!$A$10:$A$135)*($B76=Kopsavilkums!$B$10:$B$135)),"")</f>
        <v>Juris Timko</v>
      </c>
      <c r="D76" s="18" cm="1">
        <f t="array" ref="D76">IFERROR(_xlfn._xlws.FILTER(Kopsavilkums!$U$10:$U$135,($A76=Kopsavilkums!$A$10:$A$135)*($B76=Kopsavilkums!$B$10:$B$135)*($C76=Kopsavilkums!$D$10:$D$135)),"")</f>
        <v>0</v>
      </c>
      <c r="E76" s="31" cm="1">
        <f t="array" ref="E76">IFERROR(_xlfn._xlws.FILTER(Kopsavilkums!$V$10:$V$135,($A76=Kopsavilkums!$A$10:$A$135)*($B76=Kopsavilkums!$B$10:$B$135)*($C76=Kopsavilkums!$D$10:$D$135)),"")</f>
        <v>0</v>
      </c>
      <c r="F76" s="262" cm="1">
        <f t="array" ref="F76">IFERROR(_xlfn._xlws.FILTER(Kopsavilkums!$W$10:$W$135,($A76=Kopsavilkums!$A$10:$A$135)*($B76=Kopsavilkums!$B$10:$B$135)*($C76=Kopsavilkums!$D$10:$D$135)),"")</f>
        <v>0</v>
      </c>
      <c r="G76" s="18" cm="1">
        <f t="array" ref="G76">IFERROR(_xlfn._xlws.FILTER(Kopsavilkums!$X$10:$X$135,($A76=Kopsavilkums!$A$10:$A$135)*($B76=Kopsavilkums!$B$10:$B$135)*($C76=Kopsavilkums!$D$10:$D$135)),"")</f>
        <v>0</v>
      </c>
      <c r="H76" s="31" cm="1">
        <f t="array" ref="H76">IFERROR(_xlfn._xlws.FILTER(Kopsavilkums!$Y$10:$Y$135,($A76=Kopsavilkums!$A$10:$A$135)*($B76=Kopsavilkums!$B$10:$B$135)*($C76=Kopsavilkums!$D$10:$D$135)),"")</f>
        <v>0</v>
      </c>
      <c r="I76" s="262" cm="1">
        <f t="array" ref="I76">IFERROR(_xlfn._xlws.FILTER(Kopsavilkums!$Z$10:$Z$135,($A76=Kopsavilkums!$A$10:$A$135)*($B76=Kopsavilkums!$B$10:$B$135)*($C76=Kopsavilkums!$D$10:$D$135)),"")</f>
        <v>0</v>
      </c>
      <c r="J76" s="31">
        <f t="shared" si="24"/>
        <v>0</v>
      </c>
      <c r="K76" s="267">
        <f t="shared" si="24"/>
        <v>0</v>
      </c>
      <c r="L76" s="50"/>
    </row>
    <row r="77" spans="1:15" s="112" customFormat="1" x14ac:dyDescent="0.15">
      <c r="A77" s="60">
        <f t="shared" si="23"/>
        <v>9</v>
      </c>
      <c r="B77" s="60">
        <v>3</v>
      </c>
      <c r="C77" s="22" t="str" cm="1">
        <f t="array" ref="C77">IFERROR(_xlfn._xlws.FILTER(Kopsavilkums!$D$10:$D$135,($A77=Kopsavilkums!$A$10:$A$135)*($B77=Kopsavilkums!$B$10:$B$135)),"")</f>
        <v>Edgars Abazorins</v>
      </c>
      <c r="D77" s="18" cm="1">
        <f t="array" ref="D77">IFERROR(_xlfn._xlws.FILTER(Kopsavilkums!$U$10:$U$135,($A77=Kopsavilkums!$A$10:$A$135)*($B77=Kopsavilkums!$B$10:$B$135)*($C77=Kopsavilkums!$D$10:$D$135)),"")</f>
        <v>0</v>
      </c>
      <c r="E77" s="31" cm="1">
        <f t="array" ref="E77">IFERROR(_xlfn._xlws.FILTER(Kopsavilkums!$V$10:$V$135,($A77=Kopsavilkums!$A$10:$A$135)*($B77=Kopsavilkums!$B$10:$B$135)*($C77=Kopsavilkums!$D$10:$D$135)),"")</f>
        <v>0</v>
      </c>
      <c r="F77" s="262" cm="1">
        <f t="array" ref="F77">IFERROR(_xlfn._xlws.FILTER(Kopsavilkums!$W$10:$W$135,($A77=Kopsavilkums!$A$10:$A$135)*($B77=Kopsavilkums!$B$10:$B$135)*($C77=Kopsavilkums!$D$10:$D$135)),"")</f>
        <v>0</v>
      </c>
      <c r="G77" s="18" cm="1">
        <f t="array" ref="G77">IFERROR(_xlfn._xlws.FILTER(Kopsavilkums!$X$10:$X$135,($A77=Kopsavilkums!$A$10:$A$135)*($B77=Kopsavilkums!$B$10:$B$135)*($C77=Kopsavilkums!$D$10:$D$135)),"")</f>
        <v>0</v>
      </c>
      <c r="H77" s="31" cm="1">
        <f t="array" ref="H77">IFERROR(_xlfn._xlws.FILTER(Kopsavilkums!$Y$10:$Y$135,($A77=Kopsavilkums!$A$10:$A$135)*($B77=Kopsavilkums!$B$10:$B$135)*($C77=Kopsavilkums!$D$10:$D$135)),"")</f>
        <v>0</v>
      </c>
      <c r="I77" s="262" cm="1">
        <f t="array" ref="I77">IFERROR(_xlfn._xlws.FILTER(Kopsavilkums!$Z$10:$Z$135,($A77=Kopsavilkums!$A$10:$A$135)*($B77=Kopsavilkums!$B$10:$B$135)*($C77=Kopsavilkums!$D$10:$D$135)),"")</f>
        <v>0</v>
      </c>
      <c r="J77" s="31">
        <f t="shared" si="24"/>
        <v>0</v>
      </c>
      <c r="K77" s="267">
        <f t="shared" si="24"/>
        <v>0</v>
      </c>
      <c r="L77" s="50"/>
    </row>
    <row r="78" spans="1:15" s="112" customFormat="1" x14ac:dyDescent="0.15">
      <c r="A78" s="60">
        <f t="shared" si="23"/>
        <v>9</v>
      </c>
      <c r="B78" s="60">
        <v>4</v>
      </c>
      <c r="C78" s="22" t="str" cm="1">
        <f t="array" ref="C78">IFERROR(_xlfn._xlws.FILTER(Kopsavilkums!$D$10:$D$135,($A78=Kopsavilkums!$A$10:$A$135)*($B78=Kopsavilkums!$B$10:$B$135)),"")</f>
        <v>Dmitrijs Bogdanovs</v>
      </c>
      <c r="D78" s="18" cm="1">
        <f t="array" ref="D78">IFERROR(_xlfn._xlws.FILTER(Kopsavilkums!$U$10:$U$135,($A78=Kopsavilkums!$A$10:$A$135)*($B78=Kopsavilkums!$B$10:$B$135)*($C78=Kopsavilkums!$D$10:$D$135)),"")</f>
        <v>0</v>
      </c>
      <c r="E78" s="31" cm="1">
        <f t="array" ref="E78">IFERROR(_xlfn._xlws.FILTER(Kopsavilkums!$V$10:$V$135,($A78=Kopsavilkums!$A$10:$A$135)*($B78=Kopsavilkums!$B$10:$B$135)*($C78=Kopsavilkums!$D$10:$D$135)),"")</f>
        <v>0</v>
      </c>
      <c r="F78" s="262" cm="1">
        <f t="array" ref="F78">IFERROR(_xlfn._xlws.FILTER(Kopsavilkums!$W$10:$W$135,($A78=Kopsavilkums!$A$10:$A$135)*($B78=Kopsavilkums!$B$10:$B$135)*($C78=Kopsavilkums!$D$10:$D$135)),"")</f>
        <v>0</v>
      </c>
      <c r="G78" s="18" cm="1">
        <f t="array" ref="G78">IFERROR(_xlfn._xlws.FILTER(Kopsavilkums!$X$10:$X$135,($A78=Kopsavilkums!$A$10:$A$135)*($B78=Kopsavilkums!$B$10:$B$135)*($C78=Kopsavilkums!$D$10:$D$135)),"")</f>
        <v>0</v>
      </c>
      <c r="H78" s="31" cm="1">
        <f t="array" ref="H78">IFERROR(_xlfn._xlws.FILTER(Kopsavilkums!$Y$10:$Y$135,($A78=Kopsavilkums!$A$10:$A$135)*($B78=Kopsavilkums!$B$10:$B$135)*($C78=Kopsavilkums!$D$10:$D$135)),"")</f>
        <v>0</v>
      </c>
      <c r="I78" s="262" cm="1">
        <f t="array" ref="I78">IFERROR(_xlfn._xlws.FILTER(Kopsavilkums!$Z$10:$Z$135,($A78=Kopsavilkums!$A$10:$A$135)*($B78=Kopsavilkums!$B$10:$B$135)*($C78=Kopsavilkums!$D$10:$D$135)),"")</f>
        <v>0</v>
      </c>
      <c r="J78" s="31">
        <f t="shared" si="24"/>
        <v>0</v>
      </c>
      <c r="K78" s="267">
        <f t="shared" si="24"/>
        <v>0</v>
      </c>
      <c r="L78" s="50"/>
    </row>
    <row r="79" spans="1:15" s="112" customFormat="1" x14ac:dyDescent="0.15">
      <c r="A79" s="60">
        <f t="shared" si="23"/>
        <v>9</v>
      </c>
      <c r="B79" s="60">
        <v>5</v>
      </c>
      <c r="C79" s="22" t="str" cm="1">
        <f t="array" ref="C79">IFERROR(_xlfn._xlws.FILTER(Kopsavilkums!$D$10:$D$135,($A79=Kopsavilkums!$A$10:$A$135)*($B79=Kopsavilkums!$B$10:$B$135)),"")</f>
        <v>Kaspars Šverns</v>
      </c>
      <c r="D79" s="74" cm="1">
        <f t="array" ref="D79">IFERROR(_xlfn._xlws.FILTER(Kopsavilkums!$U$10:$U$135,($A79=Kopsavilkums!$A$10:$A$135)*($B79=Kopsavilkums!$B$10:$B$135)*($C79=Kopsavilkums!$D$10:$D$135)),"")</f>
        <v>0</v>
      </c>
      <c r="E79" s="31" cm="1">
        <f t="array" ref="E79">IFERROR(_xlfn._xlws.FILTER(Kopsavilkums!$V$10:$V$135,($A79=Kopsavilkums!$A$10:$A$135)*($B79=Kopsavilkums!$B$10:$B$135)*($C79=Kopsavilkums!$D$10:$D$135)),"")</f>
        <v>0</v>
      </c>
      <c r="F79" s="262" cm="1">
        <f t="array" ref="F79">IFERROR(_xlfn._xlws.FILTER(Kopsavilkums!$W$10:$W$135,($A79=Kopsavilkums!$A$10:$A$135)*($B79=Kopsavilkums!$B$10:$B$135)*($C79=Kopsavilkums!$D$10:$D$135)),"")</f>
        <v>0</v>
      </c>
      <c r="G79" s="74" cm="1">
        <f t="array" ref="G79">IFERROR(_xlfn._xlws.FILTER(Kopsavilkums!$X$10:$X$135,($A79=Kopsavilkums!$A$10:$A$135)*($B79=Kopsavilkums!$B$10:$B$135)*($C79=Kopsavilkums!$D$10:$D$135)),"")</f>
        <v>0</v>
      </c>
      <c r="H79" s="31" cm="1">
        <f t="array" ref="H79">IFERROR(_xlfn._xlws.FILTER(Kopsavilkums!$Y$10:$Y$135,($A79=Kopsavilkums!$A$10:$A$135)*($B79=Kopsavilkums!$B$10:$B$135)*($C79=Kopsavilkums!$D$10:$D$135)),"")</f>
        <v>0</v>
      </c>
      <c r="I79" s="262" cm="1">
        <f t="array" ref="I79">IFERROR(_xlfn._xlws.FILTER(Kopsavilkums!$Z$10:$Z$135,($A79=Kopsavilkums!$A$10:$A$135)*($B79=Kopsavilkums!$B$10:$B$135)*($C79=Kopsavilkums!$D$10:$D$135)),"")</f>
        <v>0</v>
      </c>
      <c r="J79" s="15">
        <f t="shared" si="24"/>
        <v>0</v>
      </c>
      <c r="K79" s="267">
        <f t="shared" si="24"/>
        <v>0</v>
      </c>
      <c r="L79" s="50"/>
    </row>
    <row r="80" spans="1:15" s="112" customFormat="1" ht="14" thickBot="1" x14ac:dyDescent="0.2">
      <c r="A80" s="62">
        <f t="shared" si="23"/>
        <v>9</v>
      </c>
      <c r="B80" s="62">
        <v>6</v>
      </c>
      <c r="C80" s="127" cm="1">
        <f t="array" ref="C80">IFERROR(_xlfn._xlws.FILTER(Kopsavilkums!$D$10:$D$135,($A80=Kopsavilkums!$A$10:$A$135)*($B80=Kopsavilkums!$B$10:$B$135)),"")</f>
        <v>0</v>
      </c>
      <c r="D80" s="75" cm="1">
        <f t="array" ref="D80">IFERROR(_xlfn._xlws.FILTER(Kopsavilkums!$U$10:$U$135,($A80=Kopsavilkums!$A$10:$A$135)*($B80=Kopsavilkums!$B$10:$B$135)*($C80=Kopsavilkums!$D$10:$D$135)),"")</f>
        <v>0</v>
      </c>
      <c r="E80" s="63" cm="1">
        <f t="array" ref="E80">IFERROR(_xlfn._xlws.FILTER(Kopsavilkums!$V$10:$V$135,($A80=Kopsavilkums!$A$10:$A$135)*($B80=Kopsavilkums!$B$10:$B$135)*($C80=Kopsavilkums!$D$10:$D$135)),"")</f>
        <v>0</v>
      </c>
      <c r="F80" s="263" cm="1">
        <f t="array" ref="F80">IFERROR(_xlfn._xlws.FILTER(Kopsavilkums!$W$10:$W$135,($A80=Kopsavilkums!$A$10:$A$135)*($B80=Kopsavilkums!$B$10:$B$135)*($C80=Kopsavilkums!$D$10:$D$135)),"")</f>
        <v>0</v>
      </c>
      <c r="G80" s="75" cm="1">
        <f t="array" ref="G80">IFERROR(_xlfn._xlws.FILTER(Kopsavilkums!$X$10:$X$135,($A80=Kopsavilkums!$A$10:$A$135)*($B80=Kopsavilkums!$B$10:$B$135)*($C80=Kopsavilkums!$D$10:$D$135)),"")</f>
        <v>0</v>
      </c>
      <c r="H80" s="63" cm="1">
        <f t="array" ref="H80">IFERROR(_xlfn._xlws.FILTER(Kopsavilkums!$Y$10:$Y$135,($A80=Kopsavilkums!$A$10:$A$135)*($B80=Kopsavilkums!$B$10:$B$135)*($C80=Kopsavilkums!$D$10:$D$135)),"")</f>
        <v>0</v>
      </c>
      <c r="I80" s="263" cm="1">
        <f t="array" ref="I80">IFERROR(_xlfn._xlws.FILTER(Kopsavilkums!$Z$10:$Z$135,($A80=Kopsavilkums!$A$10:$A$135)*($B80=Kopsavilkums!$B$10:$B$135)*($C80=Kopsavilkums!$D$10:$D$135)),"")</f>
        <v>0</v>
      </c>
      <c r="J80" s="63">
        <f t="shared" si="24"/>
        <v>0</v>
      </c>
      <c r="K80" s="268">
        <f t="shared" si="24"/>
        <v>0</v>
      </c>
      <c r="L80" s="50"/>
    </row>
    <row r="81" spans="1:15" s="112" customFormat="1" ht="14" thickBot="1" x14ac:dyDescent="0.2">
      <c r="A81" s="28"/>
      <c r="B81" s="28"/>
      <c r="C81" s="29"/>
      <c r="D81" s="4"/>
      <c r="E81" s="28"/>
      <c r="F81" s="264"/>
      <c r="G81" s="27"/>
      <c r="H81" s="28"/>
      <c r="I81" s="264"/>
      <c r="J81" s="28"/>
      <c r="K81" s="264"/>
      <c r="L81" s="50" t="s">
        <v>72</v>
      </c>
    </row>
    <row r="82" spans="1:15" s="112" customFormat="1" ht="15" thickBot="1" x14ac:dyDescent="0.2">
      <c r="A82" s="53">
        <f>B82</f>
        <v>10</v>
      </c>
      <c r="B82" s="53">
        <v>10</v>
      </c>
      <c r="C82" s="132" t="str" cm="1">
        <f t="array" ref="C82">IFERROR(_xlfn.UNIQUE(_xlfn._xlws.FILTER(Kopsavilkums!$C$10:$C$135,($B82=Kopsavilkums!$A$10:$A$135))),"")</f>
        <v>Vidzemes Klaidoņi</v>
      </c>
      <c r="D82" s="54"/>
      <c r="E82" s="56">
        <f>SUM(E83:E88)</f>
        <v>0</v>
      </c>
      <c r="F82" s="260">
        <f>SUM(F83:F88)</f>
        <v>0</v>
      </c>
      <c r="G82" s="56"/>
      <c r="H82" s="56">
        <f>SUM(H83:H88)</f>
        <v>0</v>
      </c>
      <c r="I82" s="260">
        <f>SUM(I83:I88)</f>
        <v>0</v>
      </c>
      <c r="J82" s="56">
        <f>SUM(J83:J88)</f>
        <v>0</v>
      </c>
      <c r="K82" s="265">
        <f>SUM(K83:K88)</f>
        <v>0</v>
      </c>
      <c r="L82" s="50"/>
    </row>
    <row r="83" spans="1:15" s="112" customFormat="1" x14ac:dyDescent="0.15">
      <c r="A83" s="57">
        <f t="shared" ref="A83:A88" si="25">A82</f>
        <v>10</v>
      </c>
      <c r="B83" s="57">
        <v>1</v>
      </c>
      <c r="C83" s="126" t="str" cm="1">
        <f t="array" ref="C83">IFERROR(_xlfn._xlws.FILTER(Kopsavilkums!$D$10:$D$135,($A83=Kopsavilkums!$A$10:$A$135)*($B83=Kopsavilkums!$B$10:$B$135)),"")</f>
        <v>Kirils Morozovs</v>
      </c>
      <c r="D83" s="58" cm="1">
        <f t="array" ref="D83">IFERROR(_xlfn._xlws.FILTER(Kopsavilkums!$U$10:$U$135,($A83=Kopsavilkums!$A$10:$A$135)*($B83=Kopsavilkums!$B$10:$B$135)*($C83=Kopsavilkums!$D$10:$D$135)),"")</f>
        <v>0</v>
      </c>
      <c r="E83" s="59" cm="1">
        <f t="array" ref="E83">IFERROR(_xlfn._xlws.FILTER(Kopsavilkums!$V$10:$V$135,($A83=Kopsavilkums!$A$10:$A$135)*($B83=Kopsavilkums!$B$10:$B$135)*($C83=Kopsavilkums!$D$10:$D$135)),"")</f>
        <v>0</v>
      </c>
      <c r="F83" s="261" cm="1">
        <f t="array" ref="F83">IFERROR(_xlfn._xlws.FILTER(Kopsavilkums!$W$10:$W$135,($A83=Kopsavilkums!$A$10:$A$135)*($B83=Kopsavilkums!$B$10:$B$135)*($C83=Kopsavilkums!$D$10:$D$135)),"")</f>
        <v>0</v>
      </c>
      <c r="G83" s="58" cm="1">
        <f t="array" ref="G83">IFERROR(_xlfn._xlws.FILTER(Kopsavilkums!$X$10:$X$135,($A83=Kopsavilkums!$A$10:$A$135)*($B83=Kopsavilkums!$B$10:$B$135)*($C83=Kopsavilkums!$D$10:$D$135)),"")</f>
        <v>0</v>
      </c>
      <c r="H83" s="59" cm="1">
        <f t="array" ref="H83">IFERROR(_xlfn._xlws.FILTER(Kopsavilkums!$Y$10:$Y$135,($A83=Kopsavilkums!$A$10:$A$135)*($B83=Kopsavilkums!$B$10:$B$135)*($C83=Kopsavilkums!$D$10:$D$135)),"")</f>
        <v>0</v>
      </c>
      <c r="I83" s="261" cm="1">
        <f t="array" ref="I83">IFERROR(_xlfn._xlws.FILTER(Kopsavilkums!$Z$10:$Z$135,($A83=Kopsavilkums!$A$10:$A$135)*($B83=Kopsavilkums!$B$10:$B$135)*($C83=Kopsavilkums!$D$10:$D$135)),"")</f>
        <v>0</v>
      </c>
      <c r="J83" s="59">
        <f t="shared" ref="J83:K88" si="26">IFERROR(E83+H83,"")</f>
        <v>0</v>
      </c>
      <c r="K83" s="266">
        <f t="shared" si="26"/>
        <v>0</v>
      </c>
      <c r="L83" s="50"/>
    </row>
    <row r="84" spans="1:15" s="112" customFormat="1" x14ac:dyDescent="0.15">
      <c r="A84" s="60">
        <f t="shared" si="25"/>
        <v>10</v>
      </c>
      <c r="B84" s="60">
        <v>2</v>
      </c>
      <c r="C84" s="22" t="str" cm="1">
        <f t="array" ref="C84">IFERROR(_xlfn._xlws.FILTER(Kopsavilkums!$D$10:$D$135,($A84=Kopsavilkums!$A$10:$A$135)*($B84=Kopsavilkums!$B$10:$B$135)),"")</f>
        <v>Andris Klempners</v>
      </c>
      <c r="D84" s="18" cm="1">
        <f t="array" ref="D84">IFERROR(_xlfn._xlws.FILTER(Kopsavilkums!$U$10:$U$135,($A84=Kopsavilkums!$A$10:$A$135)*($B84=Kopsavilkums!$B$10:$B$135)*($C84=Kopsavilkums!$D$10:$D$135)),"")</f>
        <v>0</v>
      </c>
      <c r="E84" s="31" cm="1">
        <f t="array" ref="E84">IFERROR(_xlfn._xlws.FILTER(Kopsavilkums!$V$10:$V$135,($A84=Kopsavilkums!$A$10:$A$135)*($B84=Kopsavilkums!$B$10:$B$135)*($C84=Kopsavilkums!$D$10:$D$135)),"")</f>
        <v>0</v>
      </c>
      <c r="F84" s="262" cm="1">
        <f t="array" ref="F84">IFERROR(_xlfn._xlws.FILTER(Kopsavilkums!$W$10:$W$135,($A84=Kopsavilkums!$A$10:$A$135)*($B84=Kopsavilkums!$B$10:$B$135)*($C84=Kopsavilkums!$D$10:$D$135)),"")</f>
        <v>0</v>
      </c>
      <c r="G84" s="18" cm="1">
        <f t="array" ref="G84">IFERROR(_xlfn._xlws.FILTER(Kopsavilkums!$X$10:$X$135,($A84=Kopsavilkums!$A$10:$A$135)*($B84=Kopsavilkums!$B$10:$B$135)*($C84=Kopsavilkums!$D$10:$D$135)),"")</f>
        <v>0</v>
      </c>
      <c r="H84" s="31" cm="1">
        <f t="array" ref="H84">IFERROR(_xlfn._xlws.FILTER(Kopsavilkums!$Y$10:$Y$135,($A84=Kopsavilkums!$A$10:$A$135)*($B84=Kopsavilkums!$B$10:$B$135)*($C84=Kopsavilkums!$D$10:$D$135)),"")</f>
        <v>0</v>
      </c>
      <c r="I84" s="262" cm="1">
        <f t="array" ref="I84">IFERROR(_xlfn._xlws.FILTER(Kopsavilkums!$Z$10:$Z$135,($A84=Kopsavilkums!$A$10:$A$135)*($B84=Kopsavilkums!$B$10:$B$135)*($C84=Kopsavilkums!$D$10:$D$135)),"")</f>
        <v>0</v>
      </c>
      <c r="J84" s="31">
        <f t="shared" si="26"/>
        <v>0</v>
      </c>
      <c r="K84" s="267">
        <f t="shared" si="26"/>
        <v>0</v>
      </c>
      <c r="L84" s="50"/>
    </row>
    <row r="85" spans="1:15" s="112" customFormat="1" x14ac:dyDescent="0.15">
      <c r="A85" s="60">
        <f t="shared" si="25"/>
        <v>10</v>
      </c>
      <c r="B85" s="60">
        <v>3</v>
      </c>
      <c r="C85" s="22" t="str" cm="1">
        <f t="array" ref="C85">IFERROR(_xlfn._xlws.FILTER(Kopsavilkums!$D$10:$D$135,($A85=Kopsavilkums!$A$10:$A$135)*($B85=Kopsavilkums!$B$10:$B$135)),"")</f>
        <v>Rihards Evardsons</v>
      </c>
      <c r="D85" s="18" cm="1">
        <f t="array" ref="D85">IFERROR(_xlfn._xlws.FILTER(Kopsavilkums!$U$10:$U$135,($A85=Kopsavilkums!$A$10:$A$135)*($B85=Kopsavilkums!$B$10:$B$135)*($C85=Kopsavilkums!$D$10:$D$135)),"")</f>
        <v>0</v>
      </c>
      <c r="E85" s="31" cm="1">
        <f t="array" ref="E85">IFERROR(_xlfn._xlws.FILTER(Kopsavilkums!$V$10:$V$135,($A85=Kopsavilkums!$A$10:$A$135)*($B85=Kopsavilkums!$B$10:$B$135)*($C85=Kopsavilkums!$D$10:$D$135)),"")</f>
        <v>0</v>
      </c>
      <c r="F85" s="262" cm="1">
        <f t="array" ref="F85">IFERROR(_xlfn._xlws.FILTER(Kopsavilkums!$W$10:$W$135,($A85=Kopsavilkums!$A$10:$A$135)*($B85=Kopsavilkums!$B$10:$B$135)*($C85=Kopsavilkums!$D$10:$D$135)),"")</f>
        <v>0</v>
      </c>
      <c r="G85" s="18" cm="1">
        <f t="array" ref="G85">IFERROR(_xlfn._xlws.FILTER(Kopsavilkums!$X$10:$X$135,($A85=Kopsavilkums!$A$10:$A$135)*($B85=Kopsavilkums!$B$10:$B$135)*($C85=Kopsavilkums!$D$10:$D$135)),"")</f>
        <v>0</v>
      </c>
      <c r="H85" s="31" cm="1">
        <f t="array" ref="H85">IFERROR(_xlfn._xlws.FILTER(Kopsavilkums!$Y$10:$Y$135,($A85=Kopsavilkums!$A$10:$A$135)*($B85=Kopsavilkums!$B$10:$B$135)*($C85=Kopsavilkums!$D$10:$D$135)),"")</f>
        <v>0</v>
      </c>
      <c r="I85" s="262" cm="1">
        <f t="array" ref="I85">IFERROR(_xlfn._xlws.FILTER(Kopsavilkums!$Z$10:$Z$135,($A85=Kopsavilkums!$A$10:$A$135)*($B85=Kopsavilkums!$B$10:$B$135)*($C85=Kopsavilkums!$D$10:$D$135)),"")</f>
        <v>0</v>
      </c>
      <c r="J85" s="31">
        <f t="shared" si="26"/>
        <v>0</v>
      </c>
      <c r="K85" s="267">
        <f t="shared" si="26"/>
        <v>0</v>
      </c>
      <c r="L85" s="50"/>
    </row>
    <row r="86" spans="1:15" s="112" customFormat="1" x14ac:dyDescent="0.15">
      <c r="A86" s="60">
        <f t="shared" si="25"/>
        <v>10</v>
      </c>
      <c r="B86" s="60">
        <v>4</v>
      </c>
      <c r="C86" s="22" t="str" cm="1">
        <f t="array" ref="C86">IFERROR(_xlfn._xlws.FILTER(Kopsavilkums!$D$10:$D$135,($A86=Kopsavilkums!$A$10:$A$135)*($B86=Kopsavilkums!$B$10:$B$135)),"")</f>
        <v>Guntis Mežulis</v>
      </c>
      <c r="D86" s="18" cm="1">
        <f t="array" ref="D86">IFERROR(_xlfn._xlws.FILTER(Kopsavilkums!$U$10:$U$135,($A86=Kopsavilkums!$A$10:$A$135)*($B86=Kopsavilkums!$B$10:$B$135)*($C86=Kopsavilkums!$D$10:$D$135)),"")</f>
        <v>0</v>
      </c>
      <c r="E86" s="31" cm="1">
        <f t="array" ref="E86">IFERROR(_xlfn._xlws.FILTER(Kopsavilkums!$V$10:$V$135,($A86=Kopsavilkums!$A$10:$A$135)*($B86=Kopsavilkums!$B$10:$B$135)*($C86=Kopsavilkums!$D$10:$D$135)),"")</f>
        <v>0</v>
      </c>
      <c r="F86" s="262" cm="1">
        <f t="array" ref="F86">IFERROR(_xlfn._xlws.FILTER(Kopsavilkums!$W$10:$W$135,($A86=Kopsavilkums!$A$10:$A$135)*($B86=Kopsavilkums!$B$10:$B$135)*($C86=Kopsavilkums!$D$10:$D$135)),"")</f>
        <v>0</v>
      </c>
      <c r="G86" s="18" cm="1">
        <f t="array" ref="G86">IFERROR(_xlfn._xlws.FILTER(Kopsavilkums!$X$10:$X$135,($A86=Kopsavilkums!$A$10:$A$135)*($B86=Kopsavilkums!$B$10:$B$135)*($C86=Kopsavilkums!$D$10:$D$135)),"")</f>
        <v>0</v>
      </c>
      <c r="H86" s="31" cm="1">
        <f t="array" ref="H86">IFERROR(_xlfn._xlws.FILTER(Kopsavilkums!$Y$10:$Y$135,($A86=Kopsavilkums!$A$10:$A$135)*($B86=Kopsavilkums!$B$10:$B$135)*($C86=Kopsavilkums!$D$10:$D$135)),"")</f>
        <v>0</v>
      </c>
      <c r="I86" s="262" cm="1">
        <f t="array" ref="I86">IFERROR(_xlfn._xlws.FILTER(Kopsavilkums!$Z$10:$Z$135,($A86=Kopsavilkums!$A$10:$A$135)*($B86=Kopsavilkums!$B$10:$B$135)*($C86=Kopsavilkums!$D$10:$D$135)),"")</f>
        <v>0</v>
      </c>
      <c r="J86" s="31">
        <f t="shared" si="26"/>
        <v>0</v>
      </c>
      <c r="K86" s="267">
        <f t="shared" si="26"/>
        <v>0</v>
      </c>
      <c r="L86" s="50"/>
    </row>
    <row r="87" spans="1:15" s="112" customFormat="1" x14ac:dyDescent="0.15">
      <c r="A87" s="60">
        <f t="shared" si="25"/>
        <v>10</v>
      </c>
      <c r="B87" s="60">
        <v>5</v>
      </c>
      <c r="C87" s="22" cm="1">
        <f t="array" ref="C87">IFERROR(_xlfn._xlws.FILTER(Kopsavilkums!$D$10:$D$135,($A87=Kopsavilkums!$A$10:$A$135)*($B87=Kopsavilkums!$B$10:$B$135)),"")</f>
        <v>0</v>
      </c>
      <c r="D87" s="74" cm="1">
        <f t="array" ref="D87">IFERROR(_xlfn._xlws.FILTER(Kopsavilkums!$U$10:$U$135,($A87=Kopsavilkums!$A$10:$A$135)*($B87=Kopsavilkums!$B$10:$B$135)*($C87=Kopsavilkums!$D$10:$D$135)),"")</f>
        <v>0</v>
      </c>
      <c r="E87" s="31" cm="1">
        <f t="array" ref="E87">IFERROR(_xlfn._xlws.FILTER(Kopsavilkums!$V$10:$V$135,($A87=Kopsavilkums!$A$10:$A$135)*($B87=Kopsavilkums!$B$10:$B$135)*($C87=Kopsavilkums!$D$10:$D$135)),"")</f>
        <v>0</v>
      </c>
      <c r="F87" s="262" cm="1">
        <f t="array" ref="F87">IFERROR(_xlfn._xlws.FILTER(Kopsavilkums!$W$10:$W$135,($A87=Kopsavilkums!$A$10:$A$135)*($B87=Kopsavilkums!$B$10:$B$135)*($C87=Kopsavilkums!$D$10:$D$135)),"")</f>
        <v>0</v>
      </c>
      <c r="G87" s="74" cm="1">
        <f t="array" ref="G87">IFERROR(_xlfn._xlws.FILTER(Kopsavilkums!$X$10:$X$135,($A87=Kopsavilkums!$A$10:$A$135)*($B87=Kopsavilkums!$B$10:$B$135)*($C87=Kopsavilkums!$D$10:$D$135)),"")</f>
        <v>0</v>
      </c>
      <c r="H87" s="31" cm="1">
        <f t="array" ref="H87">IFERROR(_xlfn._xlws.FILTER(Kopsavilkums!$Y$10:$Y$135,($A87=Kopsavilkums!$A$10:$A$135)*($B87=Kopsavilkums!$B$10:$B$135)*($C87=Kopsavilkums!$D$10:$D$135)),"")</f>
        <v>0</v>
      </c>
      <c r="I87" s="262" cm="1">
        <f t="array" ref="I87">IFERROR(_xlfn._xlws.FILTER(Kopsavilkums!$Z$10:$Z$135,($A87=Kopsavilkums!$A$10:$A$135)*($B87=Kopsavilkums!$B$10:$B$135)*($C87=Kopsavilkums!$D$10:$D$135)),"")</f>
        <v>0</v>
      </c>
      <c r="J87" s="15">
        <f t="shared" si="26"/>
        <v>0</v>
      </c>
      <c r="K87" s="267">
        <f t="shared" si="26"/>
        <v>0</v>
      </c>
      <c r="L87" s="50"/>
    </row>
    <row r="88" spans="1:15" s="112" customFormat="1" ht="14" thickBot="1" x14ac:dyDescent="0.2">
      <c r="A88" s="62">
        <f t="shared" si="25"/>
        <v>10</v>
      </c>
      <c r="B88" s="62">
        <v>6</v>
      </c>
      <c r="C88" s="127" t="str" cm="1">
        <f t="array" ref="C88">IFERROR(_xlfn._xlws.FILTER(Kopsavilkums!$D$10:$D$135,($A88=Kopsavilkums!$A$10:$A$135)*($B88=Kopsavilkums!$B$10:$B$135)),"")</f>
        <v/>
      </c>
      <c r="D88" s="75" t="str" cm="1">
        <f t="array" ref="D88">IFERROR(_xlfn._xlws.FILTER(Kopsavilkums!$U$10:$U$135,($A88=Kopsavilkums!$A$10:$A$135)*($B88=Kopsavilkums!$B$10:$B$135)*($C88=Kopsavilkums!$D$10:$D$135)),"")</f>
        <v/>
      </c>
      <c r="E88" s="63" t="str" cm="1">
        <f t="array" ref="E88">IFERROR(_xlfn._xlws.FILTER(Kopsavilkums!$V$10:$V$135,($A88=Kopsavilkums!$A$10:$A$135)*($B88=Kopsavilkums!$B$10:$B$135)*($C88=Kopsavilkums!$D$10:$D$135)),"")</f>
        <v/>
      </c>
      <c r="F88" s="263" t="str" cm="1">
        <f t="array" ref="F88">IFERROR(_xlfn._xlws.FILTER(Kopsavilkums!$W$10:$W$135,($A88=Kopsavilkums!$A$10:$A$135)*($B88=Kopsavilkums!$B$10:$B$135)*($C88=Kopsavilkums!$D$10:$D$135)),"")</f>
        <v/>
      </c>
      <c r="G88" s="75" t="str" cm="1">
        <f t="array" ref="G88">IFERROR(_xlfn._xlws.FILTER(Kopsavilkums!$X$10:$X$135,($A88=Kopsavilkums!$A$10:$A$135)*($B88=Kopsavilkums!$B$10:$B$135)*($C88=Kopsavilkums!$D$10:$D$135)),"")</f>
        <v/>
      </c>
      <c r="H88" s="63" t="str" cm="1">
        <f t="array" ref="H88">IFERROR(_xlfn._xlws.FILTER(Kopsavilkums!$Y$10:$Y$135,($A88=Kopsavilkums!$A$10:$A$135)*($B88=Kopsavilkums!$B$10:$B$135)*($C88=Kopsavilkums!$D$10:$D$135)),"")</f>
        <v/>
      </c>
      <c r="I88" s="263" t="str" cm="1">
        <f t="array" ref="I88">IFERROR(_xlfn._xlws.FILTER(Kopsavilkums!$Z$10:$Z$135,($A88=Kopsavilkums!$A$10:$A$135)*($B88=Kopsavilkums!$B$10:$B$135)*($C88=Kopsavilkums!$D$10:$D$135)),"")</f>
        <v/>
      </c>
      <c r="J88" s="63" t="str">
        <f t="shared" si="26"/>
        <v/>
      </c>
      <c r="K88" s="268" t="str">
        <f t="shared" si="26"/>
        <v/>
      </c>
      <c r="L88" s="50"/>
    </row>
    <row r="89" spans="1:15" s="112" customFormat="1" ht="14" thickBot="1" x14ac:dyDescent="0.2">
      <c r="A89" s="28"/>
      <c r="B89" s="28"/>
      <c r="C89" s="29"/>
      <c r="D89" s="4"/>
      <c r="E89" s="28"/>
      <c r="F89" s="264"/>
      <c r="G89" s="27"/>
      <c r="H89" s="28"/>
      <c r="I89" s="264"/>
      <c r="J89" s="28"/>
      <c r="K89" s="264"/>
      <c r="L89" s="50" t="s">
        <v>72</v>
      </c>
      <c r="O89" s="5"/>
    </row>
    <row r="90" spans="1:15" s="112" customFormat="1" ht="15" thickBot="1" x14ac:dyDescent="0.2">
      <c r="A90" s="53">
        <f>B90</f>
        <v>11</v>
      </c>
      <c r="B90" s="53">
        <v>11</v>
      </c>
      <c r="C90" s="132" t="str" cm="1">
        <f t="array" ref="C90">IFERROR(_xlfn.UNIQUE(_xlfn._xlws.FILTER(Kopsavilkums!$C$10:$C$135,($B90=Kopsavilkums!$A$10:$A$135))),"")</f>
        <v/>
      </c>
      <c r="D90" s="54"/>
      <c r="E90" s="56">
        <f>SUM(E91:E96)</f>
        <v>0</v>
      </c>
      <c r="F90" s="260">
        <f>SUM(F91:F96)</f>
        <v>0</v>
      </c>
      <c r="G90" s="56"/>
      <c r="H90" s="56">
        <f>SUM(H91:H96)</f>
        <v>0</v>
      </c>
      <c r="I90" s="260">
        <f>SUM(I91:I96)</f>
        <v>0</v>
      </c>
      <c r="J90" s="56">
        <f>SUM(J91:J96)</f>
        <v>0</v>
      </c>
      <c r="K90" s="265">
        <f>SUM(K91:K96)</f>
        <v>0</v>
      </c>
      <c r="L90" s="50"/>
    </row>
    <row r="91" spans="1:15" s="112" customFormat="1" x14ac:dyDescent="0.15">
      <c r="A91" s="57">
        <f t="shared" ref="A91:A96" si="27">A90</f>
        <v>11</v>
      </c>
      <c r="B91" s="57">
        <v>1</v>
      </c>
      <c r="C91" s="126" t="str" cm="1">
        <f t="array" ref="C91">IFERROR(_xlfn._xlws.FILTER(Kopsavilkums!$D$10:$D$135,($A91=Kopsavilkums!$A$10:$A$135)*($B91=Kopsavilkums!$B$10:$B$135)),"")</f>
        <v/>
      </c>
      <c r="D91" s="58" t="str" cm="1">
        <f t="array" ref="D91">IFERROR(_xlfn._xlws.FILTER(Kopsavilkums!$U$10:$U$135,($A91=Kopsavilkums!$A$10:$A$135)*($B91=Kopsavilkums!$B$10:$B$135)*($C91=Kopsavilkums!$D$10:$D$135)),"")</f>
        <v/>
      </c>
      <c r="E91" s="59" t="str" cm="1">
        <f t="array" ref="E91">IFERROR(_xlfn._xlws.FILTER(Kopsavilkums!$V$10:$V$135,($A91=Kopsavilkums!$A$10:$A$135)*($B91=Kopsavilkums!$B$10:$B$135)*($C91=Kopsavilkums!$D$10:$D$135)),"")</f>
        <v/>
      </c>
      <c r="F91" s="261" t="str" cm="1">
        <f t="array" ref="F91">IFERROR(_xlfn._xlws.FILTER(Kopsavilkums!$W$10:$W$135,($A91=Kopsavilkums!$A$10:$A$135)*($B91=Kopsavilkums!$B$10:$B$135)*($C91=Kopsavilkums!$D$10:$D$135)),"")</f>
        <v/>
      </c>
      <c r="G91" s="58" t="str" cm="1">
        <f t="array" ref="G91">IFERROR(_xlfn._xlws.FILTER(Kopsavilkums!$X$10:$X$135,($A91=Kopsavilkums!$A$10:$A$135)*($B91=Kopsavilkums!$B$10:$B$135)*($C91=Kopsavilkums!$D$10:$D$135)),"")</f>
        <v/>
      </c>
      <c r="H91" s="59" t="str" cm="1">
        <f t="array" ref="H91">IFERROR(_xlfn._xlws.FILTER(Kopsavilkums!$Y$10:$Y$135,($A91=Kopsavilkums!$A$10:$A$135)*($B91=Kopsavilkums!$B$10:$B$135)*($C91=Kopsavilkums!$D$10:$D$135)),"")</f>
        <v/>
      </c>
      <c r="I91" s="261" t="str" cm="1">
        <f t="array" ref="I91">IFERROR(_xlfn._xlws.FILTER(Kopsavilkums!$Z$10:$Z$135,($A91=Kopsavilkums!$A$10:$A$135)*($B91=Kopsavilkums!$B$10:$B$135)*($C91=Kopsavilkums!$D$10:$D$135)),"")</f>
        <v/>
      </c>
      <c r="J91" s="59" t="str">
        <f t="shared" ref="J91:K96" si="28">IFERROR(E91+H91,"")</f>
        <v/>
      </c>
      <c r="K91" s="266" t="str">
        <f t="shared" si="28"/>
        <v/>
      </c>
      <c r="L91" s="50"/>
    </row>
    <row r="92" spans="1:15" s="112" customFormat="1" x14ac:dyDescent="0.15">
      <c r="A92" s="60">
        <f t="shared" si="27"/>
        <v>11</v>
      </c>
      <c r="B92" s="60">
        <v>2</v>
      </c>
      <c r="C92" s="22" t="str" cm="1">
        <f t="array" ref="C92">IFERROR(_xlfn._xlws.FILTER(Kopsavilkums!$D$10:$D$135,($A92=Kopsavilkums!$A$10:$A$135)*($B92=Kopsavilkums!$B$10:$B$135)),"")</f>
        <v/>
      </c>
      <c r="D92" s="18" t="str" cm="1">
        <f t="array" ref="D92">IFERROR(_xlfn._xlws.FILTER(Kopsavilkums!$U$10:$U$135,($A92=Kopsavilkums!$A$10:$A$135)*($B92=Kopsavilkums!$B$10:$B$135)*($C92=Kopsavilkums!$D$10:$D$135)),"")</f>
        <v/>
      </c>
      <c r="E92" s="31" t="str" cm="1">
        <f t="array" ref="E92">IFERROR(_xlfn._xlws.FILTER(Kopsavilkums!$V$10:$V$135,($A92=Kopsavilkums!$A$10:$A$135)*($B92=Kopsavilkums!$B$10:$B$135)*($C92=Kopsavilkums!$D$10:$D$135)),"")</f>
        <v/>
      </c>
      <c r="F92" s="262" t="str" cm="1">
        <f t="array" ref="F92">IFERROR(_xlfn._xlws.FILTER(Kopsavilkums!$W$10:$W$135,($A92=Kopsavilkums!$A$10:$A$135)*($B92=Kopsavilkums!$B$10:$B$135)*($C92=Kopsavilkums!$D$10:$D$135)),"")</f>
        <v/>
      </c>
      <c r="G92" s="18" t="str" cm="1">
        <f t="array" ref="G92">IFERROR(_xlfn._xlws.FILTER(Kopsavilkums!$X$10:$X$135,($A92=Kopsavilkums!$A$10:$A$135)*($B92=Kopsavilkums!$B$10:$B$135)*($C92=Kopsavilkums!$D$10:$D$135)),"")</f>
        <v/>
      </c>
      <c r="H92" s="31" t="str" cm="1">
        <f t="array" ref="H92">IFERROR(_xlfn._xlws.FILTER(Kopsavilkums!$Y$10:$Y$135,($A92=Kopsavilkums!$A$10:$A$135)*($B92=Kopsavilkums!$B$10:$B$135)*($C92=Kopsavilkums!$D$10:$D$135)),"")</f>
        <v/>
      </c>
      <c r="I92" s="262" t="str" cm="1">
        <f t="array" ref="I92">IFERROR(_xlfn._xlws.FILTER(Kopsavilkums!$Z$10:$Z$135,($A92=Kopsavilkums!$A$10:$A$135)*($B92=Kopsavilkums!$B$10:$B$135)*($C92=Kopsavilkums!$D$10:$D$135)),"")</f>
        <v/>
      </c>
      <c r="J92" s="31" t="str">
        <f t="shared" si="28"/>
        <v/>
      </c>
      <c r="K92" s="267" t="str">
        <f t="shared" si="28"/>
        <v/>
      </c>
      <c r="L92" s="50"/>
    </row>
    <row r="93" spans="1:15" s="112" customFormat="1" x14ac:dyDescent="0.15">
      <c r="A93" s="60">
        <f t="shared" si="27"/>
        <v>11</v>
      </c>
      <c r="B93" s="60">
        <v>3</v>
      </c>
      <c r="C93" s="22" t="str" cm="1">
        <f t="array" ref="C93">IFERROR(_xlfn._xlws.FILTER(Kopsavilkums!$D$10:$D$135,($A93=Kopsavilkums!$A$10:$A$135)*($B93=Kopsavilkums!$B$10:$B$135)),"")</f>
        <v/>
      </c>
      <c r="D93" s="18" t="str" cm="1">
        <f t="array" ref="D93">IFERROR(_xlfn._xlws.FILTER(Kopsavilkums!$U$10:$U$135,($A93=Kopsavilkums!$A$10:$A$135)*($B93=Kopsavilkums!$B$10:$B$135)*($C93=Kopsavilkums!$D$10:$D$135)),"")</f>
        <v/>
      </c>
      <c r="E93" s="31" t="str" cm="1">
        <f t="array" ref="E93">IFERROR(_xlfn._xlws.FILTER(Kopsavilkums!$V$10:$V$135,($A93=Kopsavilkums!$A$10:$A$135)*($B93=Kopsavilkums!$B$10:$B$135)*($C93=Kopsavilkums!$D$10:$D$135)),"")</f>
        <v/>
      </c>
      <c r="F93" s="262" t="str" cm="1">
        <f t="array" ref="F93">IFERROR(_xlfn._xlws.FILTER(Kopsavilkums!$W$10:$W$135,($A93=Kopsavilkums!$A$10:$A$135)*($B93=Kopsavilkums!$B$10:$B$135)*($C93=Kopsavilkums!$D$10:$D$135)),"")</f>
        <v/>
      </c>
      <c r="G93" s="18" t="str" cm="1">
        <f t="array" ref="G93">IFERROR(_xlfn._xlws.FILTER(Kopsavilkums!$X$10:$X$135,($A93=Kopsavilkums!$A$10:$A$135)*($B93=Kopsavilkums!$B$10:$B$135)*($C93=Kopsavilkums!$D$10:$D$135)),"")</f>
        <v/>
      </c>
      <c r="H93" s="31" t="str" cm="1">
        <f t="array" ref="H93">IFERROR(_xlfn._xlws.FILTER(Kopsavilkums!$Y$10:$Y$135,($A93=Kopsavilkums!$A$10:$A$135)*($B93=Kopsavilkums!$B$10:$B$135)*($C93=Kopsavilkums!$D$10:$D$135)),"")</f>
        <v/>
      </c>
      <c r="I93" s="262" t="str" cm="1">
        <f t="array" ref="I93">IFERROR(_xlfn._xlws.FILTER(Kopsavilkums!$Z$10:$Z$135,($A93=Kopsavilkums!$A$10:$A$135)*($B93=Kopsavilkums!$B$10:$B$135)*($C93=Kopsavilkums!$D$10:$D$135)),"")</f>
        <v/>
      </c>
      <c r="J93" s="31" t="str">
        <f t="shared" si="28"/>
        <v/>
      </c>
      <c r="K93" s="267" t="str">
        <f t="shared" si="28"/>
        <v/>
      </c>
      <c r="L93" s="50"/>
    </row>
    <row r="94" spans="1:15" s="112" customFormat="1" x14ac:dyDescent="0.15">
      <c r="A94" s="60">
        <f t="shared" si="27"/>
        <v>11</v>
      </c>
      <c r="B94" s="60">
        <v>4</v>
      </c>
      <c r="C94" s="22" t="str" cm="1">
        <f t="array" ref="C94">IFERROR(_xlfn._xlws.FILTER(Kopsavilkums!$D$10:$D$135,($A94=Kopsavilkums!$A$10:$A$135)*($B94=Kopsavilkums!$B$10:$B$135)),"")</f>
        <v/>
      </c>
      <c r="D94" s="18" t="str" cm="1">
        <f t="array" ref="D94">IFERROR(_xlfn._xlws.FILTER(Kopsavilkums!$U$10:$U$135,($A94=Kopsavilkums!$A$10:$A$135)*($B94=Kopsavilkums!$B$10:$B$135)*($C94=Kopsavilkums!$D$10:$D$135)),"")</f>
        <v/>
      </c>
      <c r="E94" s="31" t="str" cm="1">
        <f t="array" ref="E94">IFERROR(_xlfn._xlws.FILTER(Kopsavilkums!$V$10:$V$135,($A94=Kopsavilkums!$A$10:$A$135)*($B94=Kopsavilkums!$B$10:$B$135)*($C94=Kopsavilkums!$D$10:$D$135)),"")</f>
        <v/>
      </c>
      <c r="F94" s="262" t="str" cm="1">
        <f t="array" ref="F94">IFERROR(_xlfn._xlws.FILTER(Kopsavilkums!$W$10:$W$135,($A94=Kopsavilkums!$A$10:$A$135)*($B94=Kopsavilkums!$B$10:$B$135)*($C94=Kopsavilkums!$D$10:$D$135)),"")</f>
        <v/>
      </c>
      <c r="G94" s="18" t="str" cm="1">
        <f t="array" ref="G94">IFERROR(_xlfn._xlws.FILTER(Kopsavilkums!$X$10:$X$135,($A94=Kopsavilkums!$A$10:$A$135)*($B94=Kopsavilkums!$B$10:$B$135)*($C94=Kopsavilkums!$D$10:$D$135)),"")</f>
        <v/>
      </c>
      <c r="H94" s="31" t="str" cm="1">
        <f t="array" ref="H94">IFERROR(_xlfn._xlws.FILTER(Kopsavilkums!$Y$10:$Y$135,($A94=Kopsavilkums!$A$10:$A$135)*($B94=Kopsavilkums!$B$10:$B$135)*($C94=Kopsavilkums!$D$10:$D$135)),"")</f>
        <v/>
      </c>
      <c r="I94" s="262" t="str" cm="1">
        <f t="array" ref="I94">IFERROR(_xlfn._xlws.FILTER(Kopsavilkums!$Z$10:$Z$135,($A94=Kopsavilkums!$A$10:$A$135)*($B94=Kopsavilkums!$B$10:$B$135)*($C94=Kopsavilkums!$D$10:$D$135)),"")</f>
        <v/>
      </c>
      <c r="J94" s="31" t="str">
        <f t="shared" si="28"/>
        <v/>
      </c>
      <c r="K94" s="267" t="str">
        <f t="shared" si="28"/>
        <v/>
      </c>
      <c r="L94" s="50"/>
    </row>
    <row r="95" spans="1:15" s="112" customFormat="1" x14ac:dyDescent="0.15">
      <c r="A95" s="60">
        <f t="shared" si="27"/>
        <v>11</v>
      </c>
      <c r="B95" s="60">
        <v>5</v>
      </c>
      <c r="C95" s="22" t="str" cm="1">
        <f t="array" ref="C95">IFERROR(_xlfn._xlws.FILTER(Kopsavilkums!$D$10:$D$135,($A95=Kopsavilkums!$A$10:$A$135)*($B95=Kopsavilkums!$B$10:$B$135)),"")</f>
        <v/>
      </c>
      <c r="D95" s="74" t="str" cm="1">
        <f t="array" ref="D95">IFERROR(_xlfn._xlws.FILTER(Kopsavilkums!$U$10:$U$135,($A95=Kopsavilkums!$A$10:$A$135)*($B95=Kopsavilkums!$B$10:$B$135)*($C95=Kopsavilkums!$D$10:$D$135)),"")</f>
        <v/>
      </c>
      <c r="E95" s="31" t="str" cm="1">
        <f t="array" ref="E95">IFERROR(_xlfn._xlws.FILTER(Kopsavilkums!$V$10:$V$135,($A95=Kopsavilkums!$A$10:$A$135)*($B95=Kopsavilkums!$B$10:$B$135)*($C95=Kopsavilkums!$D$10:$D$135)),"")</f>
        <v/>
      </c>
      <c r="F95" s="262" t="str" cm="1">
        <f t="array" ref="F95">IFERROR(_xlfn._xlws.FILTER(Kopsavilkums!$W$10:$W$135,($A95=Kopsavilkums!$A$10:$A$135)*($B95=Kopsavilkums!$B$10:$B$135)*($C95=Kopsavilkums!$D$10:$D$135)),"")</f>
        <v/>
      </c>
      <c r="G95" s="74" t="str" cm="1">
        <f t="array" ref="G95">IFERROR(_xlfn._xlws.FILTER(Kopsavilkums!$X$10:$X$135,($A95=Kopsavilkums!$A$10:$A$135)*($B95=Kopsavilkums!$B$10:$B$135)*($C95=Kopsavilkums!$D$10:$D$135)),"")</f>
        <v/>
      </c>
      <c r="H95" s="31" t="str" cm="1">
        <f t="array" ref="H95">IFERROR(_xlfn._xlws.FILTER(Kopsavilkums!$Y$10:$Y$135,($A95=Kopsavilkums!$A$10:$A$135)*($B95=Kopsavilkums!$B$10:$B$135)*($C95=Kopsavilkums!$D$10:$D$135)),"")</f>
        <v/>
      </c>
      <c r="I95" s="262" t="str" cm="1">
        <f t="array" ref="I95">IFERROR(_xlfn._xlws.FILTER(Kopsavilkums!$Z$10:$Z$135,($A95=Kopsavilkums!$A$10:$A$135)*($B95=Kopsavilkums!$B$10:$B$135)*($C95=Kopsavilkums!$D$10:$D$135)),"")</f>
        <v/>
      </c>
      <c r="J95" s="15" t="str">
        <f t="shared" si="28"/>
        <v/>
      </c>
      <c r="K95" s="267" t="str">
        <f t="shared" si="28"/>
        <v/>
      </c>
      <c r="L95" s="50"/>
    </row>
    <row r="96" spans="1:15" s="112" customFormat="1" ht="14" thickBot="1" x14ac:dyDescent="0.2">
      <c r="A96" s="62">
        <f t="shared" si="27"/>
        <v>11</v>
      </c>
      <c r="B96" s="62">
        <v>6</v>
      </c>
      <c r="C96" s="127" t="str" cm="1">
        <f t="array" ref="C96">IFERROR(_xlfn._xlws.FILTER(Kopsavilkums!$D$10:$D$135,($A96=Kopsavilkums!$A$10:$A$135)*($B96=Kopsavilkums!$B$10:$B$135)),"")</f>
        <v/>
      </c>
      <c r="D96" s="75" t="str" cm="1">
        <f t="array" ref="D96">IFERROR(_xlfn._xlws.FILTER(Kopsavilkums!$U$10:$U$135,($A96=Kopsavilkums!$A$10:$A$135)*($B96=Kopsavilkums!$B$10:$B$135)*($C96=Kopsavilkums!$D$10:$D$135)),"")</f>
        <v/>
      </c>
      <c r="E96" s="63" t="str" cm="1">
        <f t="array" ref="E96">IFERROR(_xlfn._xlws.FILTER(Kopsavilkums!$V$10:$V$135,($A96=Kopsavilkums!$A$10:$A$135)*($B96=Kopsavilkums!$B$10:$B$135)*($C96=Kopsavilkums!$D$10:$D$135)),"")</f>
        <v/>
      </c>
      <c r="F96" s="263" t="str" cm="1">
        <f t="array" ref="F96">IFERROR(_xlfn._xlws.FILTER(Kopsavilkums!$W$10:$W$135,($A96=Kopsavilkums!$A$10:$A$135)*($B96=Kopsavilkums!$B$10:$B$135)*($C96=Kopsavilkums!$D$10:$D$135)),"")</f>
        <v/>
      </c>
      <c r="G96" s="75" t="str" cm="1">
        <f t="array" ref="G96">IFERROR(_xlfn._xlws.FILTER(Kopsavilkums!$X$10:$X$135,($A96=Kopsavilkums!$A$10:$A$135)*($B96=Kopsavilkums!$B$10:$B$135)*($C96=Kopsavilkums!$D$10:$D$135)),"")</f>
        <v/>
      </c>
      <c r="H96" s="63" t="str" cm="1">
        <f t="array" ref="H96">IFERROR(_xlfn._xlws.FILTER(Kopsavilkums!$Y$10:$Y$135,($A96=Kopsavilkums!$A$10:$A$135)*($B96=Kopsavilkums!$B$10:$B$135)*($C96=Kopsavilkums!$D$10:$D$135)),"")</f>
        <v/>
      </c>
      <c r="I96" s="263" t="str" cm="1">
        <f t="array" ref="I96">IFERROR(_xlfn._xlws.FILTER(Kopsavilkums!$Z$10:$Z$135,($A96=Kopsavilkums!$A$10:$A$135)*($B96=Kopsavilkums!$B$10:$B$135)*($C96=Kopsavilkums!$D$10:$D$135)),"")</f>
        <v/>
      </c>
      <c r="J96" s="63" t="str">
        <f t="shared" si="28"/>
        <v/>
      </c>
      <c r="K96" s="268" t="str">
        <f t="shared" si="28"/>
        <v/>
      </c>
      <c r="L96" s="50"/>
    </row>
    <row r="97" spans="1:13" s="112" customFormat="1" ht="14" thickBot="1" x14ac:dyDescent="0.2">
      <c r="A97" s="28"/>
      <c r="B97" s="28"/>
      <c r="C97" s="29"/>
      <c r="D97" s="4"/>
      <c r="E97" s="28"/>
      <c r="F97" s="264"/>
      <c r="G97" s="27"/>
      <c r="H97" s="28"/>
      <c r="I97" s="264"/>
      <c r="J97" s="28"/>
      <c r="K97" s="264"/>
      <c r="L97" s="50" t="s">
        <v>72</v>
      </c>
      <c r="M97" s="64"/>
    </row>
    <row r="98" spans="1:13" s="112" customFormat="1" ht="15" thickBot="1" x14ac:dyDescent="0.2">
      <c r="A98" s="53">
        <f>B98</f>
        <v>12</v>
      </c>
      <c r="B98" s="53">
        <v>12</v>
      </c>
      <c r="C98" s="132" t="str" cm="1">
        <f t="array" ref="C98">IFERROR(_xlfn.UNIQUE(_xlfn._xlws.FILTER(Kopsavilkums!$C$10:$C$135,($B98=Kopsavilkums!$A$10:$A$135))),"")</f>
        <v/>
      </c>
      <c r="D98" s="54"/>
      <c r="E98" s="56">
        <f>SUM(E99:E104)</f>
        <v>0</v>
      </c>
      <c r="F98" s="260">
        <f>SUM(F99:F104)</f>
        <v>0</v>
      </c>
      <c r="G98" s="56"/>
      <c r="H98" s="56">
        <f>SUM(H99:H104)</f>
        <v>0</v>
      </c>
      <c r="I98" s="260">
        <f>SUM(I99:I104)</f>
        <v>0</v>
      </c>
      <c r="J98" s="56">
        <f>SUM(J99:J104)</f>
        <v>0</v>
      </c>
      <c r="K98" s="265">
        <f>SUM(K99:K104)</f>
        <v>0</v>
      </c>
      <c r="L98" s="50"/>
    </row>
    <row r="99" spans="1:13" s="112" customFormat="1" x14ac:dyDescent="0.15">
      <c r="A99" s="57">
        <f t="shared" ref="A99:A104" si="29">A98</f>
        <v>12</v>
      </c>
      <c r="B99" s="57">
        <v>1</v>
      </c>
      <c r="C99" s="126" t="str" cm="1">
        <f t="array" ref="C99">IFERROR(_xlfn._xlws.FILTER(Kopsavilkums!$D$10:$D$135,($A99=Kopsavilkums!$A$10:$A$135)*($B99=Kopsavilkums!$B$10:$B$135)),"")</f>
        <v/>
      </c>
      <c r="D99" s="58" t="str" cm="1">
        <f t="array" ref="D99">IFERROR(_xlfn._xlws.FILTER(Kopsavilkums!$U$10:$U$135,($A99=Kopsavilkums!$A$10:$A$135)*($B99=Kopsavilkums!$B$10:$B$135)*($C99=Kopsavilkums!$D$10:$D$135)),"")</f>
        <v/>
      </c>
      <c r="E99" s="59" t="str" cm="1">
        <f t="array" ref="E99">IFERROR(_xlfn._xlws.FILTER(Kopsavilkums!$V$10:$V$135,($A99=Kopsavilkums!$A$10:$A$135)*($B99=Kopsavilkums!$B$10:$B$135)*($C99=Kopsavilkums!$D$10:$D$135)),"")</f>
        <v/>
      </c>
      <c r="F99" s="261" t="str" cm="1">
        <f t="array" ref="F99">IFERROR(_xlfn._xlws.FILTER(Kopsavilkums!$W$10:$W$135,($A99=Kopsavilkums!$A$10:$A$135)*($B99=Kopsavilkums!$B$10:$B$135)*($C99=Kopsavilkums!$D$10:$D$135)),"")</f>
        <v/>
      </c>
      <c r="G99" s="58" t="str" cm="1">
        <f t="array" ref="G99">IFERROR(_xlfn._xlws.FILTER(Kopsavilkums!$X$10:$X$135,($A99=Kopsavilkums!$A$10:$A$135)*($B99=Kopsavilkums!$B$10:$B$135)*($C99=Kopsavilkums!$D$10:$D$135)),"")</f>
        <v/>
      </c>
      <c r="H99" s="59" t="str" cm="1">
        <f t="array" ref="H99">IFERROR(_xlfn._xlws.FILTER(Kopsavilkums!$Y$10:$Y$135,($A99=Kopsavilkums!$A$10:$A$135)*($B99=Kopsavilkums!$B$10:$B$135)*($C99=Kopsavilkums!$D$10:$D$135)),"")</f>
        <v/>
      </c>
      <c r="I99" s="261" t="str" cm="1">
        <f t="array" ref="I99">IFERROR(_xlfn._xlws.FILTER(Kopsavilkums!$Z$10:$Z$135,($A99=Kopsavilkums!$A$10:$A$135)*($B99=Kopsavilkums!$B$10:$B$135)*($C99=Kopsavilkums!$D$10:$D$135)),"")</f>
        <v/>
      </c>
      <c r="J99" s="59" t="str">
        <f t="shared" ref="J99:K104" si="30">IFERROR(E99+H99,"")</f>
        <v/>
      </c>
      <c r="K99" s="266" t="str">
        <f t="shared" si="30"/>
        <v/>
      </c>
      <c r="L99" s="50"/>
    </row>
    <row r="100" spans="1:13" s="112" customFormat="1" x14ac:dyDescent="0.15">
      <c r="A100" s="60">
        <f t="shared" si="29"/>
        <v>12</v>
      </c>
      <c r="B100" s="60">
        <v>2</v>
      </c>
      <c r="C100" s="22" t="str" cm="1">
        <f t="array" ref="C100">IFERROR(_xlfn._xlws.FILTER(Kopsavilkums!$D$10:$D$135,($A100=Kopsavilkums!$A$10:$A$135)*($B100=Kopsavilkums!$B$10:$B$135)),"")</f>
        <v/>
      </c>
      <c r="D100" s="18" t="str" cm="1">
        <f t="array" ref="D100">IFERROR(_xlfn._xlws.FILTER(Kopsavilkums!$U$10:$U$135,($A100=Kopsavilkums!$A$10:$A$135)*($B100=Kopsavilkums!$B$10:$B$135)*($C100=Kopsavilkums!$D$10:$D$135)),"")</f>
        <v/>
      </c>
      <c r="E100" s="31" t="str" cm="1">
        <f t="array" ref="E100">IFERROR(_xlfn._xlws.FILTER(Kopsavilkums!$V$10:$V$135,($A100=Kopsavilkums!$A$10:$A$135)*($B100=Kopsavilkums!$B$10:$B$135)*($C100=Kopsavilkums!$D$10:$D$135)),"")</f>
        <v/>
      </c>
      <c r="F100" s="262" t="str" cm="1">
        <f t="array" ref="F100">IFERROR(_xlfn._xlws.FILTER(Kopsavilkums!$W$10:$W$135,($A100=Kopsavilkums!$A$10:$A$135)*($B100=Kopsavilkums!$B$10:$B$135)*($C100=Kopsavilkums!$D$10:$D$135)),"")</f>
        <v/>
      </c>
      <c r="G100" s="18" t="str" cm="1">
        <f t="array" ref="G100">IFERROR(_xlfn._xlws.FILTER(Kopsavilkums!$X$10:$X$135,($A100=Kopsavilkums!$A$10:$A$135)*($B100=Kopsavilkums!$B$10:$B$135)*($C100=Kopsavilkums!$D$10:$D$135)),"")</f>
        <v/>
      </c>
      <c r="H100" s="31" t="str" cm="1">
        <f t="array" ref="H100">IFERROR(_xlfn._xlws.FILTER(Kopsavilkums!$Y$10:$Y$135,($A100=Kopsavilkums!$A$10:$A$135)*($B100=Kopsavilkums!$B$10:$B$135)*($C100=Kopsavilkums!$D$10:$D$135)),"")</f>
        <v/>
      </c>
      <c r="I100" s="262" t="str" cm="1">
        <f t="array" ref="I100">IFERROR(_xlfn._xlws.FILTER(Kopsavilkums!$Z$10:$Z$135,($A100=Kopsavilkums!$A$10:$A$135)*($B100=Kopsavilkums!$B$10:$B$135)*($C100=Kopsavilkums!$D$10:$D$135)),"")</f>
        <v/>
      </c>
      <c r="J100" s="31" t="str">
        <f t="shared" si="30"/>
        <v/>
      </c>
      <c r="K100" s="267" t="str">
        <f t="shared" si="30"/>
        <v/>
      </c>
      <c r="L100" s="50"/>
    </row>
    <row r="101" spans="1:13" s="112" customFormat="1" x14ac:dyDescent="0.15">
      <c r="A101" s="60">
        <f t="shared" si="29"/>
        <v>12</v>
      </c>
      <c r="B101" s="60">
        <v>3</v>
      </c>
      <c r="C101" s="22" t="str" cm="1">
        <f t="array" ref="C101">IFERROR(_xlfn._xlws.FILTER(Kopsavilkums!$D$10:$D$135,($A101=Kopsavilkums!$A$10:$A$135)*($B101=Kopsavilkums!$B$10:$B$135)),"")</f>
        <v/>
      </c>
      <c r="D101" s="18" t="str" cm="1">
        <f t="array" ref="D101">IFERROR(_xlfn._xlws.FILTER(Kopsavilkums!$U$10:$U$135,($A101=Kopsavilkums!$A$10:$A$135)*($B101=Kopsavilkums!$B$10:$B$135)*($C101=Kopsavilkums!$D$10:$D$135)),"")</f>
        <v/>
      </c>
      <c r="E101" s="31" t="str" cm="1">
        <f t="array" ref="E101">IFERROR(_xlfn._xlws.FILTER(Kopsavilkums!$V$10:$V$135,($A101=Kopsavilkums!$A$10:$A$135)*($B101=Kopsavilkums!$B$10:$B$135)*($C101=Kopsavilkums!$D$10:$D$135)),"")</f>
        <v/>
      </c>
      <c r="F101" s="262" t="str" cm="1">
        <f t="array" ref="F101">IFERROR(_xlfn._xlws.FILTER(Kopsavilkums!$W$10:$W$135,($A101=Kopsavilkums!$A$10:$A$135)*($B101=Kopsavilkums!$B$10:$B$135)*($C101=Kopsavilkums!$D$10:$D$135)),"")</f>
        <v/>
      </c>
      <c r="G101" s="18" t="str" cm="1">
        <f t="array" ref="G101">IFERROR(_xlfn._xlws.FILTER(Kopsavilkums!$X$10:$X$135,($A101=Kopsavilkums!$A$10:$A$135)*($B101=Kopsavilkums!$B$10:$B$135)*($C101=Kopsavilkums!$D$10:$D$135)),"")</f>
        <v/>
      </c>
      <c r="H101" s="31" t="str" cm="1">
        <f t="array" ref="H101">IFERROR(_xlfn._xlws.FILTER(Kopsavilkums!$Y$10:$Y$135,($A101=Kopsavilkums!$A$10:$A$135)*($B101=Kopsavilkums!$B$10:$B$135)*($C101=Kopsavilkums!$D$10:$D$135)),"")</f>
        <v/>
      </c>
      <c r="I101" s="262" t="str" cm="1">
        <f t="array" ref="I101">IFERROR(_xlfn._xlws.FILTER(Kopsavilkums!$Z$10:$Z$135,($A101=Kopsavilkums!$A$10:$A$135)*($B101=Kopsavilkums!$B$10:$B$135)*($C101=Kopsavilkums!$D$10:$D$135)),"")</f>
        <v/>
      </c>
      <c r="J101" s="31" t="str">
        <f t="shared" si="30"/>
        <v/>
      </c>
      <c r="K101" s="267" t="str">
        <f t="shared" si="30"/>
        <v/>
      </c>
      <c r="L101" s="50"/>
    </row>
    <row r="102" spans="1:13" s="112" customFormat="1" x14ac:dyDescent="0.15">
      <c r="A102" s="60">
        <f t="shared" si="29"/>
        <v>12</v>
      </c>
      <c r="B102" s="60">
        <v>4</v>
      </c>
      <c r="C102" s="22" t="str" cm="1">
        <f t="array" ref="C102">IFERROR(_xlfn._xlws.FILTER(Kopsavilkums!$D$10:$D$135,($A102=Kopsavilkums!$A$10:$A$135)*($B102=Kopsavilkums!$B$10:$B$135)),"")</f>
        <v/>
      </c>
      <c r="D102" s="18" t="str" cm="1">
        <f t="array" ref="D102">IFERROR(_xlfn._xlws.FILTER(Kopsavilkums!$U$10:$U$135,($A102=Kopsavilkums!$A$10:$A$135)*($B102=Kopsavilkums!$B$10:$B$135)*($C102=Kopsavilkums!$D$10:$D$135)),"")</f>
        <v/>
      </c>
      <c r="E102" s="31" t="str" cm="1">
        <f t="array" ref="E102">IFERROR(_xlfn._xlws.FILTER(Kopsavilkums!$V$10:$V$135,($A102=Kopsavilkums!$A$10:$A$135)*($B102=Kopsavilkums!$B$10:$B$135)*($C102=Kopsavilkums!$D$10:$D$135)),"")</f>
        <v/>
      </c>
      <c r="F102" s="262" t="str" cm="1">
        <f t="array" ref="F102">IFERROR(_xlfn._xlws.FILTER(Kopsavilkums!$W$10:$W$135,($A102=Kopsavilkums!$A$10:$A$135)*($B102=Kopsavilkums!$B$10:$B$135)*($C102=Kopsavilkums!$D$10:$D$135)),"")</f>
        <v/>
      </c>
      <c r="G102" s="18" t="str" cm="1">
        <f t="array" ref="G102">IFERROR(_xlfn._xlws.FILTER(Kopsavilkums!$X$10:$X$135,($A102=Kopsavilkums!$A$10:$A$135)*($B102=Kopsavilkums!$B$10:$B$135)*($C102=Kopsavilkums!$D$10:$D$135)),"")</f>
        <v/>
      </c>
      <c r="H102" s="31" t="str" cm="1">
        <f t="array" ref="H102">IFERROR(_xlfn._xlws.FILTER(Kopsavilkums!$Y$10:$Y$135,($A102=Kopsavilkums!$A$10:$A$135)*($B102=Kopsavilkums!$B$10:$B$135)*($C102=Kopsavilkums!$D$10:$D$135)),"")</f>
        <v/>
      </c>
      <c r="I102" s="262" t="str" cm="1">
        <f t="array" ref="I102">IFERROR(_xlfn._xlws.FILTER(Kopsavilkums!$Z$10:$Z$135,($A102=Kopsavilkums!$A$10:$A$135)*($B102=Kopsavilkums!$B$10:$B$135)*($C102=Kopsavilkums!$D$10:$D$135)),"")</f>
        <v/>
      </c>
      <c r="J102" s="31" t="str">
        <f t="shared" si="30"/>
        <v/>
      </c>
      <c r="K102" s="267" t="str">
        <f t="shared" si="30"/>
        <v/>
      </c>
      <c r="L102" s="50"/>
    </row>
    <row r="103" spans="1:13" s="112" customFormat="1" x14ac:dyDescent="0.15">
      <c r="A103" s="60">
        <f t="shared" si="29"/>
        <v>12</v>
      </c>
      <c r="B103" s="60">
        <v>5</v>
      </c>
      <c r="C103" s="22" t="str" cm="1">
        <f t="array" ref="C103">IFERROR(_xlfn._xlws.FILTER(Kopsavilkums!$D$10:$D$135,($A103=Kopsavilkums!$A$10:$A$135)*($B103=Kopsavilkums!$B$10:$B$135)),"")</f>
        <v/>
      </c>
      <c r="D103" s="74" t="str" cm="1">
        <f t="array" ref="D103">IFERROR(_xlfn._xlws.FILTER(Kopsavilkums!$U$10:$U$135,($A103=Kopsavilkums!$A$10:$A$135)*($B103=Kopsavilkums!$B$10:$B$135)*($C103=Kopsavilkums!$D$10:$D$135)),"")</f>
        <v/>
      </c>
      <c r="E103" s="31" t="str" cm="1">
        <f t="array" ref="E103">IFERROR(_xlfn._xlws.FILTER(Kopsavilkums!$V$10:$V$135,($A103=Kopsavilkums!$A$10:$A$135)*($B103=Kopsavilkums!$B$10:$B$135)*($C103=Kopsavilkums!$D$10:$D$135)),"")</f>
        <v/>
      </c>
      <c r="F103" s="262" t="str" cm="1">
        <f t="array" ref="F103">IFERROR(_xlfn._xlws.FILTER(Kopsavilkums!$W$10:$W$135,($A103=Kopsavilkums!$A$10:$A$135)*($B103=Kopsavilkums!$B$10:$B$135)*($C103=Kopsavilkums!$D$10:$D$135)),"")</f>
        <v/>
      </c>
      <c r="G103" s="74" t="str" cm="1">
        <f t="array" ref="G103">IFERROR(_xlfn._xlws.FILTER(Kopsavilkums!$X$10:$X$135,($A103=Kopsavilkums!$A$10:$A$135)*($B103=Kopsavilkums!$B$10:$B$135)*($C103=Kopsavilkums!$D$10:$D$135)),"")</f>
        <v/>
      </c>
      <c r="H103" s="31" t="str" cm="1">
        <f t="array" ref="H103">IFERROR(_xlfn._xlws.FILTER(Kopsavilkums!$Y$10:$Y$135,($A103=Kopsavilkums!$A$10:$A$135)*($B103=Kopsavilkums!$B$10:$B$135)*($C103=Kopsavilkums!$D$10:$D$135)),"")</f>
        <v/>
      </c>
      <c r="I103" s="262" t="str" cm="1">
        <f t="array" ref="I103">IFERROR(_xlfn._xlws.FILTER(Kopsavilkums!$Z$10:$Z$135,($A103=Kopsavilkums!$A$10:$A$135)*($B103=Kopsavilkums!$B$10:$B$135)*($C103=Kopsavilkums!$D$10:$D$135)),"")</f>
        <v/>
      </c>
      <c r="J103" s="15" t="str">
        <f t="shared" si="30"/>
        <v/>
      </c>
      <c r="K103" s="267" t="str">
        <f t="shared" si="30"/>
        <v/>
      </c>
      <c r="L103" s="50"/>
    </row>
    <row r="104" spans="1:13" s="112" customFormat="1" ht="14" thickBot="1" x14ac:dyDescent="0.2">
      <c r="A104" s="62">
        <f t="shared" si="29"/>
        <v>12</v>
      </c>
      <c r="B104" s="62">
        <v>6</v>
      </c>
      <c r="C104" s="127" t="str" cm="1">
        <f t="array" ref="C104">IFERROR(_xlfn._xlws.FILTER(Kopsavilkums!$D$10:$D$135,($A104=Kopsavilkums!$A$10:$A$135)*($B104=Kopsavilkums!$B$10:$B$135)),"")</f>
        <v/>
      </c>
      <c r="D104" s="75" t="str" cm="1">
        <f t="array" ref="D104">IFERROR(_xlfn._xlws.FILTER(Kopsavilkums!$U$10:$U$135,($A104=Kopsavilkums!$A$10:$A$135)*($B104=Kopsavilkums!$B$10:$B$135)*($C104=Kopsavilkums!$D$10:$D$135)),"")</f>
        <v/>
      </c>
      <c r="E104" s="63" t="str" cm="1">
        <f t="array" ref="E104">IFERROR(_xlfn._xlws.FILTER(Kopsavilkums!$V$10:$V$135,($A104=Kopsavilkums!$A$10:$A$135)*($B104=Kopsavilkums!$B$10:$B$135)*($C104=Kopsavilkums!$D$10:$D$135)),"")</f>
        <v/>
      </c>
      <c r="F104" s="263" t="str" cm="1">
        <f t="array" ref="F104">IFERROR(_xlfn._xlws.FILTER(Kopsavilkums!$W$10:$W$135,($A104=Kopsavilkums!$A$10:$A$135)*($B104=Kopsavilkums!$B$10:$B$135)*($C104=Kopsavilkums!$D$10:$D$135)),"")</f>
        <v/>
      </c>
      <c r="G104" s="75" t="str" cm="1">
        <f t="array" ref="G104">IFERROR(_xlfn._xlws.FILTER(Kopsavilkums!$X$10:$X$135,($A104=Kopsavilkums!$A$10:$A$135)*($B104=Kopsavilkums!$B$10:$B$135)*($C104=Kopsavilkums!$D$10:$D$135)),"")</f>
        <v/>
      </c>
      <c r="H104" s="63" t="str" cm="1">
        <f t="array" ref="H104">IFERROR(_xlfn._xlws.FILTER(Kopsavilkums!$Y$10:$Y$135,($A104=Kopsavilkums!$A$10:$A$135)*($B104=Kopsavilkums!$B$10:$B$135)*($C104=Kopsavilkums!$D$10:$D$135)),"")</f>
        <v/>
      </c>
      <c r="I104" s="263" t="str" cm="1">
        <f t="array" ref="I104">IFERROR(_xlfn._xlws.FILTER(Kopsavilkums!$Z$10:$Z$135,($A104=Kopsavilkums!$A$10:$A$135)*($B104=Kopsavilkums!$B$10:$B$135)*($C104=Kopsavilkums!$D$10:$D$135)),"")</f>
        <v/>
      </c>
      <c r="J104" s="63" t="str">
        <f t="shared" si="30"/>
        <v/>
      </c>
      <c r="K104" s="268" t="str">
        <f t="shared" si="30"/>
        <v/>
      </c>
      <c r="L104" s="50"/>
    </row>
    <row r="105" spans="1:13" s="112" customFormat="1" ht="14" thickBot="1" x14ac:dyDescent="0.2">
      <c r="A105" s="28"/>
      <c r="B105" s="28"/>
      <c r="C105" s="29"/>
      <c r="D105" s="4"/>
      <c r="E105" s="28"/>
      <c r="F105" s="264"/>
      <c r="G105" s="27"/>
      <c r="H105" s="28"/>
      <c r="I105" s="264"/>
      <c r="J105" s="28"/>
      <c r="K105" s="264"/>
      <c r="L105" s="50" t="s">
        <v>72</v>
      </c>
      <c r="M105" s="64"/>
    </row>
    <row r="106" spans="1:13" s="112" customFormat="1" ht="15" thickBot="1" x14ac:dyDescent="0.2">
      <c r="A106" s="53">
        <f>B106</f>
        <v>13</v>
      </c>
      <c r="B106" s="53">
        <v>13</v>
      </c>
      <c r="C106" s="132" t="str" cm="1">
        <f t="array" ref="C106">IFERROR(_xlfn.UNIQUE(_xlfn._xlws.FILTER(Kopsavilkums!$C$10:$C$135,($B106=Kopsavilkums!$A$10:$A$135))),"")</f>
        <v/>
      </c>
      <c r="D106" s="54"/>
      <c r="E106" s="56">
        <f>SUM(E107:E112)</f>
        <v>0</v>
      </c>
      <c r="F106" s="260">
        <f>SUM(F107:F112)</f>
        <v>0</v>
      </c>
      <c r="G106" s="56"/>
      <c r="H106" s="56">
        <f>SUM(H107:H112)</f>
        <v>0</v>
      </c>
      <c r="I106" s="260">
        <f>SUM(I107:I112)</f>
        <v>0</v>
      </c>
      <c r="J106" s="56">
        <f>SUM(J107:J112)</f>
        <v>0</v>
      </c>
      <c r="K106" s="265">
        <f>SUM(K107:K112)</f>
        <v>0</v>
      </c>
      <c r="L106" s="50"/>
    </row>
    <row r="107" spans="1:13" s="112" customFormat="1" x14ac:dyDescent="0.15">
      <c r="A107" s="57">
        <f t="shared" ref="A107:A112" si="31">A106</f>
        <v>13</v>
      </c>
      <c r="B107" s="57">
        <v>1</v>
      </c>
      <c r="C107" s="126" t="str" cm="1">
        <f t="array" ref="C107">IFERROR(_xlfn._xlws.FILTER(Kopsavilkums!$D$10:$D$135,($A107=Kopsavilkums!$A$10:$A$135)*($B107=Kopsavilkums!$B$10:$B$135)),"")</f>
        <v/>
      </c>
      <c r="D107" s="58" t="str" cm="1">
        <f t="array" ref="D107">IFERROR(_xlfn._xlws.FILTER(Kopsavilkums!$U$10:$U$135,($A107=Kopsavilkums!$A$10:$A$135)*($B107=Kopsavilkums!$B$10:$B$135)*($C107=Kopsavilkums!$D$10:$D$135)),"")</f>
        <v/>
      </c>
      <c r="E107" s="59" t="str" cm="1">
        <f t="array" ref="E107">IFERROR(_xlfn._xlws.FILTER(Kopsavilkums!$V$10:$V$135,($A107=Kopsavilkums!$A$10:$A$135)*($B107=Kopsavilkums!$B$10:$B$135)*($C107=Kopsavilkums!$D$10:$D$135)),"")</f>
        <v/>
      </c>
      <c r="F107" s="261" t="str" cm="1">
        <f t="array" ref="F107">IFERROR(_xlfn._xlws.FILTER(Kopsavilkums!$W$10:$W$135,($A107=Kopsavilkums!$A$10:$A$135)*($B107=Kopsavilkums!$B$10:$B$135)*($C107=Kopsavilkums!$D$10:$D$135)),"")</f>
        <v/>
      </c>
      <c r="G107" s="58" t="str" cm="1">
        <f t="array" ref="G107">IFERROR(_xlfn._xlws.FILTER(Kopsavilkums!$X$10:$X$135,($A107=Kopsavilkums!$A$10:$A$135)*($B107=Kopsavilkums!$B$10:$B$135)*($C107=Kopsavilkums!$D$10:$D$135)),"")</f>
        <v/>
      </c>
      <c r="H107" s="59" t="str" cm="1">
        <f t="array" ref="H107">IFERROR(_xlfn._xlws.FILTER(Kopsavilkums!$Y$10:$Y$135,($A107=Kopsavilkums!$A$10:$A$135)*($B107=Kopsavilkums!$B$10:$B$135)*($C107=Kopsavilkums!$D$10:$D$135)),"")</f>
        <v/>
      </c>
      <c r="I107" s="261" t="str" cm="1">
        <f t="array" ref="I107">IFERROR(_xlfn._xlws.FILTER(Kopsavilkums!$Z$10:$Z$135,($A107=Kopsavilkums!$A$10:$A$135)*($B107=Kopsavilkums!$B$10:$B$135)*($C107=Kopsavilkums!$D$10:$D$135)),"")</f>
        <v/>
      </c>
      <c r="J107" s="59" t="str">
        <f t="shared" ref="J107:K112" si="32">IFERROR(E107+H107,"")</f>
        <v/>
      </c>
      <c r="K107" s="266" t="str">
        <f t="shared" si="32"/>
        <v/>
      </c>
      <c r="L107" s="50"/>
    </row>
    <row r="108" spans="1:13" s="112" customFormat="1" x14ac:dyDescent="0.15">
      <c r="A108" s="60">
        <f t="shared" si="31"/>
        <v>13</v>
      </c>
      <c r="B108" s="60">
        <v>2</v>
      </c>
      <c r="C108" s="22" t="str" cm="1">
        <f t="array" ref="C108">IFERROR(_xlfn._xlws.FILTER(Kopsavilkums!$D$10:$D$135,($A108=Kopsavilkums!$A$10:$A$135)*($B108=Kopsavilkums!$B$10:$B$135)),"")</f>
        <v/>
      </c>
      <c r="D108" s="18" t="str" cm="1">
        <f t="array" ref="D108">IFERROR(_xlfn._xlws.FILTER(Kopsavilkums!$U$10:$U$135,($A108=Kopsavilkums!$A$10:$A$135)*($B108=Kopsavilkums!$B$10:$B$135)*($C108=Kopsavilkums!$D$10:$D$135)),"")</f>
        <v/>
      </c>
      <c r="E108" s="31" t="str" cm="1">
        <f t="array" ref="E108">IFERROR(_xlfn._xlws.FILTER(Kopsavilkums!$V$10:$V$135,($A108=Kopsavilkums!$A$10:$A$135)*($B108=Kopsavilkums!$B$10:$B$135)*($C108=Kopsavilkums!$D$10:$D$135)),"")</f>
        <v/>
      </c>
      <c r="F108" s="262" t="str" cm="1">
        <f t="array" ref="F108">IFERROR(_xlfn._xlws.FILTER(Kopsavilkums!$W$10:$W$135,($A108=Kopsavilkums!$A$10:$A$135)*($B108=Kopsavilkums!$B$10:$B$135)*($C108=Kopsavilkums!$D$10:$D$135)),"")</f>
        <v/>
      </c>
      <c r="G108" s="18" t="str" cm="1">
        <f t="array" ref="G108">IFERROR(_xlfn._xlws.FILTER(Kopsavilkums!$X$10:$X$135,($A108=Kopsavilkums!$A$10:$A$135)*($B108=Kopsavilkums!$B$10:$B$135)*($C108=Kopsavilkums!$D$10:$D$135)),"")</f>
        <v/>
      </c>
      <c r="H108" s="31" t="str" cm="1">
        <f t="array" ref="H108">IFERROR(_xlfn._xlws.FILTER(Kopsavilkums!$Y$10:$Y$135,($A108=Kopsavilkums!$A$10:$A$135)*($B108=Kopsavilkums!$B$10:$B$135)*($C108=Kopsavilkums!$D$10:$D$135)),"")</f>
        <v/>
      </c>
      <c r="I108" s="262" t="str" cm="1">
        <f t="array" ref="I108">IFERROR(_xlfn._xlws.FILTER(Kopsavilkums!$Z$10:$Z$135,($A108=Kopsavilkums!$A$10:$A$135)*($B108=Kopsavilkums!$B$10:$B$135)*($C108=Kopsavilkums!$D$10:$D$135)),"")</f>
        <v/>
      </c>
      <c r="J108" s="31" t="str">
        <f t="shared" si="32"/>
        <v/>
      </c>
      <c r="K108" s="267" t="str">
        <f t="shared" si="32"/>
        <v/>
      </c>
      <c r="L108" s="50"/>
    </row>
    <row r="109" spans="1:13" s="112" customFormat="1" x14ac:dyDescent="0.15">
      <c r="A109" s="60">
        <f t="shared" si="31"/>
        <v>13</v>
      </c>
      <c r="B109" s="60">
        <v>3</v>
      </c>
      <c r="C109" s="22" t="str" cm="1">
        <f t="array" ref="C109">IFERROR(_xlfn._xlws.FILTER(Kopsavilkums!$D$10:$D$135,($A109=Kopsavilkums!$A$10:$A$135)*($B109=Kopsavilkums!$B$10:$B$135)),"")</f>
        <v/>
      </c>
      <c r="D109" s="18" t="str" cm="1">
        <f t="array" ref="D109">IFERROR(_xlfn._xlws.FILTER(Kopsavilkums!$U$10:$U$135,($A109=Kopsavilkums!$A$10:$A$135)*($B109=Kopsavilkums!$B$10:$B$135)*($C109=Kopsavilkums!$D$10:$D$135)),"")</f>
        <v/>
      </c>
      <c r="E109" s="31" t="str" cm="1">
        <f t="array" ref="E109">IFERROR(_xlfn._xlws.FILTER(Kopsavilkums!$V$10:$V$135,($A109=Kopsavilkums!$A$10:$A$135)*($B109=Kopsavilkums!$B$10:$B$135)*($C109=Kopsavilkums!$D$10:$D$135)),"")</f>
        <v/>
      </c>
      <c r="F109" s="262" t="str" cm="1">
        <f t="array" ref="F109">IFERROR(_xlfn._xlws.FILTER(Kopsavilkums!$W$10:$W$135,($A109=Kopsavilkums!$A$10:$A$135)*($B109=Kopsavilkums!$B$10:$B$135)*($C109=Kopsavilkums!$D$10:$D$135)),"")</f>
        <v/>
      </c>
      <c r="G109" s="18" t="str" cm="1">
        <f t="array" ref="G109">IFERROR(_xlfn._xlws.FILTER(Kopsavilkums!$X$10:$X$135,($A109=Kopsavilkums!$A$10:$A$135)*($B109=Kopsavilkums!$B$10:$B$135)*($C109=Kopsavilkums!$D$10:$D$135)),"")</f>
        <v/>
      </c>
      <c r="H109" s="31" t="str" cm="1">
        <f t="array" ref="H109">IFERROR(_xlfn._xlws.FILTER(Kopsavilkums!$Y$10:$Y$135,($A109=Kopsavilkums!$A$10:$A$135)*($B109=Kopsavilkums!$B$10:$B$135)*($C109=Kopsavilkums!$D$10:$D$135)),"")</f>
        <v/>
      </c>
      <c r="I109" s="262" t="str" cm="1">
        <f t="array" ref="I109">IFERROR(_xlfn._xlws.FILTER(Kopsavilkums!$Z$10:$Z$135,($A109=Kopsavilkums!$A$10:$A$135)*($B109=Kopsavilkums!$B$10:$B$135)*($C109=Kopsavilkums!$D$10:$D$135)),"")</f>
        <v/>
      </c>
      <c r="J109" s="31" t="str">
        <f t="shared" si="32"/>
        <v/>
      </c>
      <c r="K109" s="267" t="str">
        <f t="shared" si="32"/>
        <v/>
      </c>
      <c r="L109" s="50"/>
    </row>
    <row r="110" spans="1:13" s="112" customFormat="1" x14ac:dyDescent="0.15">
      <c r="A110" s="60">
        <f t="shared" si="31"/>
        <v>13</v>
      </c>
      <c r="B110" s="60">
        <v>4</v>
      </c>
      <c r="C110" s="22" t="str" cm="1">
        <f t="array" ref="C110">IFERROR(_xlfn._xlws.FILTER(Kopsavilkums!$D$10:$D$135,($A110=Kopsavilkums!$A$10:$A$135)*($B110=Kopsavilkums!$B$10:$B$135)),"")</f>
        <v/>
      </c>
      <c r="D110" s="18" t="str" cm="1">
        <f t="array" ref="D110">IFERROR(_xlfn._xlws.FILTER(Kopsavilkums!$U$10:$U$135,($A110=Kopsavilkums!$A$10:$A$135)*($B110=Kopsavilkums!$B$10:$B$135)*($C110=Kopsavilkums!$D$10:$D$135)),"")</f>
        <v/>
      </c>
      <c r="E110" s="31" t="str" cm="1">
        <f t="array" ref="E110">IFERROR(_xlfn._xlws.FILTER(Kopsavilkums!$V$10:$V$135,($A110=Kopsavilkums!$A$10:$A$135)*($B110=Kopsavilkums!$B$10:$B$135)*($C110=Kopsavilkums!$D$10:$D$135)),"")</f>
        <v/>
      </c>
      <c r="F110" s="262" t="str" cm="1">
        <f t="array" ref="F110">IFERROR(_xlfn._xlws.FILTER(Kopsavilkums!$W$10:$W$135,($A110=Kopsavilkums!$A$10:$A$135)*($B110=Kopsavilkums!$B$10:$B$135)*($C110=Kopsavilkums!$D$10:$D$135)),"")</f>
        <v/>
      </c>
      <c r="G110" s="18" t="str" cm="1">
        <f t="array" ref="G110">IFERROR(_xlfn._xlws.FILTER(Kopsavilkums!$X$10:$X$135,($A110=Kopsavilkums!$A$10:$A$135)*($B110=Kopsavilkums!$B$10:$B$135)*($C110=Kopsavilkums!$D$10:$D$135)),"")</f>
        <v/>
      </c>
      <c r="H110" s="31" t="str" cm="1">
        <f t="array" ref="H110">IFERROR(_xlfn._xlws.FILTER(Kopsavilkums!$Y$10:$Y$135,($A110=Kopsavilkums!$A$10:$A$135)*($B110=Kopsavilkums!$B$10:$B$135)*($C110=Kopsavilkums!$D$10:$D$135)),"")</f>
        <v/>
      </c>
      <c r="I110" s="262" t="str" cm="1">
        <f t="array" ref="I110">IFERROR(_xlfn._xlws.FILTER(Kopsavilkums!$Z$10:$Z$135,($A110=Kopsavilkums!$A$10:$A$135)*($B110=Kopsavilkums!$B$10:$B$135)*($C110=Kopsavilkums!$D$10:$D$135)),"")</f>
        <v/>
      </c>
      <c r="J110" s="31" t="str">
        <f t="shared" si="32"/>
        <v/>
      </c>
      <c r="K110" s="267" t="str">
        <f t="shared" si="32"/>
        <v/>
      </c>
      <c r="L110" s="50"/>
    </row>
    <row r="111" spans="1:13" s="112" customFormat="1" x14ac:dyDescent="0.15">
      <c r="A111" s="60">
        <f t="shared" si="31"/>
        <v>13</v>
      </c>
      <c r="B111" s="60">
        <v>5</v>
      </c>
      <c r="C111" s="22" t="str" cm="1">
        <f t="array" ref="C111">IFERROR(_xlfn._xlws.FILTER(Kopsavilkums!$D$10:$D$135,($A111=Kopsavilkums!$A$10:$A$135)*($B111=Kopsavilkums!$B$10:$B$135)),"")</f>
        <v/>
      </c>
      <c r="D111" s="74" t="str" cm="1">
        <f t="array" ref="D111">IFERROR(_xlfn._xlws.FILTER(Kopsavilkums!$U$10:$U$135,($A111=Kopsavilkums!$A$10:$A$135)*($B111=Kopsavilkums!$B$10:$B$135)*($C111=Kopsavilkums!$D$10:$D$135)),"")</f>
        <v/>
      </c>
      <c r="E111" s="31" t="str" cm="1">
        <f t="array" ref="E111">IFERROR(_xlfn._xlws.FILTER(Kopsavilkums!$V$10:$V$135,($A111=Kopsavilkums!$A$10:$A$135)*($B111=Kopsavilkums!$B$10:$B$135)*($C111=Kopsavilkums!$D$10:$D$135)),"")</f>
        <v/>
      </c>
      <c r="F111" s="262" t="str" cm="1">
        <f t="array" ref="F111">IFERROR(_xlfn._xlws.FILTER(Kopsavilkums!$W$10:$W$135,($A111=Kopsavilkums!$A$10:$A$135)*($B111=Kopsavilkums!$B$10:$B$135)*($C111=Kopsavilkums!$D$10:$D$135)),"")</f>
        <v/>
      </c>
      <c r="G111" s="74" t="str" cm="1">
        <f t="array" ref="G111">IFERROR(_xlfn._xlws.FILTER(Kopsavilkums!$X$10:$X$135,($A111=Kopsavilkums!$A$10:$A$135)*($B111=Kopsavilkums!$B$10:$B$135)*($C111=Kopsavilkums!$D$10:$D$135)),"")</f>
        <v/>
      </c>
      <c r="H111" s="31" t="str" cm="1">
        <f t="array" ref="H111">IFERROR(_xlfn._xlws.FILTER(Kopsavilkums!$Y$10:$Y$135,($A111=Kopsavilkums!$A$10:$A$135)*($B111=Kopsavilkums!$B$10:$B$135)*($C111=Kopsavilkums!$D$10:$D$135)),"")</f>
        <v/>
      </c>
      <c r="I111" s="262" t="str" cm="1">
        <f t="array" ref="I111">IFERROR(_xlfn._xlws.FILTER(Kopsavilkums!$Z$10:$Z$135,($A111=Kopsavilkums!$A$10:$A$135)*($B111=Kopsavilkums!$B$10:$B$135)*($C111=Kopsavilkums!$D$10:$D$135)),"")</f>
        <v/>
      </c>
      <c r="J111" s="15" t="str">
        <f t="shared" si="32"/>
        <v/>
      </c>
      <c r="K111" s="267" t="str">
        <f t="shared" si="32"/>
        <v/>
      </c>
      <c r="L111" s="50"/>
    </row>
    <row r="112" spans="1:13" s="112" customFormat="1" ht="14" thickBot="1" x14ac:dyDescent="0.2">
      <c r="A112" s="62">
        <f t="shared" si="31"/>
        <v>13</v>
      </c>
      <c r="B112" s="62">
        <v>6</v>
      </c>
      <c r="C112" s="127" t="str" cm="1">
        <f t="array" ref="C112">IFERROR(_xlfn._xlws.FILTER(Kopsavilkums!$D$10:$D$135,($A112=Kopsavilkums!$A$10:$A$135)*($B112=Kopsavilkums!$B$10:$B$135)),"")</f>
        <v/>
      </c>
      <c r="D112" s="75" t="str" cm="1">
        <f t="array" ref="D112">IFERROR(_xlfn._xlws.FILTER(Kopsavilkums!$U$10:$U$135,($A112=Kopsavilkums!$A$10:$A$135)*($B112=Kopsavilkums!$B$10:$B$135)*($C112=Kopsavilkums!$D$10:$D$135)),"")</f>
        <v/>
      </c>
      <c r="E112" s="63" t="str" cm="1">
        <f t="array" ref="E112">IFERROR(_xlfn._xlws.FILTER(Kopsavilkums!$V$10:$V$135,($A112=Kopsavilkums!$A$10:$A$135)*($B112=Kopsavilkums!$B$10:$B$135)*($C112=Kopsavilkums!$D$10:$D$135)),"")</f>
        <v/>
      </c>
      <c r="F112" s="263" t="str" cm="1">
        <f t="array" ref="F112">IFERROR(_xlfn._xlws.FILTER(Kopsavilkums!$W$10:$W$135,($A112=Kopsavilkums!$A$10:$A$135)*($B112=Kopsavilkums!$B$10:$B$135)*($C112=Kopsavilkums!$D$10:$D$135)),"")</f>
        <v/>
      </c>
      <c r="G112" s="75" t="str" cm="1">
        <f t="array" ref="G112">IFERROR(_xlfn._xlws.FILTER(Kopsavilkums!$X$10:$X$135,($A112=Kopsavilkums!$A$10:$A$135)*($B112=Kopsavilkums!$B$10:$B$135)*($C112=Kopsavilkums!$D$10:$D$135)),"")</f>
        <v/>
      </c>
      <c r="H112" s="63" t="str" cm="1">
        <f t="array" ref="H112">IFERROR(_xlfn._xlws.FILTER(Kopsavilkums!$Y$10:$Y$135,($A112=Kopsavilkums!$A$10:$A$135)*($B112=Kopsavilkums!$B$10:$B$135)*($C112=Kopsavilkums!$D$10:$D$135)),"")</f>
        <v/>
      </c>
      <c r="I112" s="263" t="str" cm="1">
        <f t="array" ref="I112">IFERROR(_xlfn._xlws.FILTER(Kopsavilkums!$Z$10:$Z$135,($A112=Kopsavilkums!$A$10:$A$135)*($B112=Kopsavilkums!$B$10:$B$135)*($C112=Kopsavilkums!$D$10:$D$135)),"")</f>
        <v/>
      </c>
      <c r="J112" s="63" t="str">
        <f t="shared" si="32"/>
        <v/>
      </c>
      <c r="K112" s="268" t="str">
        <f t="shared" si="32"/>
        <v/>
      </c>
      <c r="L112" s="50"/>
    </row>
    <row r="113" spans="1:14" s="112" customFormat="1" ht="14" thickBot="1" x14ac:dyDescent="0.2">
      <c r="A113" s="28"/>
      <c r="B113" s="28"/>
      <c r="C113" s="29"/>
      <c r="D113" s="4"/>
      <c r="E113" s="28"/>
      <c r="F113" s="264"/>
      <c r="G113" s="27"/>
      <c r="H113" s="28"/>
      <c r="I113" s="264"/>
      <c r="J113" s="28"/>
      <c r="K113" s="264"/>
      <c r="L113" s="50"/>
    </row>
    <row r="114" spans="1:14" s="112" customFormat="1" ht="16" thickBot="1" x14ac:dyDescent="0.25">
      <c r="A114" s="53">
        <f>B114</f>
        <v>14</v>
      </c>
      <c r="B114" s="53">
        <v>14</v>
      </c>
      <c r="C114" s="132" t="str" cm="1">
        <f t="array" ref="C114">IFERROR(_xlfn.UNIQUE(_xlfn._xlws.FILTER(Kopsavilkums!$C$10:$C$135,($B114=Kopsavilkums!$A$10:$A$135))),"")</f>
        <v/>
      </c>
      <c r="D114" s="54"/>
      <c r="E114" s="56">
        <f>SUM(E115:E120)</f>
        <v>0</v>
      </c>
      <c r="F114" s="260">
        <f>SUM(F115:F120)</f>
        <v>0</v>
      </c>
      <c r="G114" s="56"/>
      <c r="H114" s="56">
        <f>SUM(H115:H120)</f>
        <v>0</v>
      </c>
      <c r="I114" s="260">
        <f>SUM(I115:I120)</f>
        <v>0</v>
      </c>
      <c r="J114" s="56">
        <f>SUM(J115:J120)</f>
        <v>0</v>
      </c>
      <c r="K114" s="265">
        <f>SUM(K115:K120)</f>
        <v>0</v>
      </c>
      <c r="L114" s="50"/>
      <c r="N114" s="130"/>
    </row>
    <row r="115" spans="1:14" s="112" customFormat="1" x14ac:dyDescent="0.15">
      <c r="A115" s="57">
        <f t="shared" ref="A115:A120" si="33">A114</f>
        <v>14</v>
      </c>
      <c r="B115" s="57">
        <v>1</v>
      </c>
      <c r="C115" s="126" t="str" cm="1">
        <f t="array" ref="C115">IFERROR(_xlfn._xlws.FILTER(Kopsavilkums!$D$10:$D$135,($A115=Kopsavilkums!$A$10:$A$135)*($B115=Kopsavilkums!$B$10:$B$135)),"")</f>
        <v/>
      </c>
      <c r="D115" s="58" t="str" cm="1">
        <f t="array" ref="D115">IFERROR(_xlfn._xlws.FILTER(Kopsavilkums!$U$10:$U$135,($A115=Kopsavilkums!$A$10:$A$135)*($B115=Kopsavilkums!$B$10:$B$135)*($C115=Kopsavilkums!$D$10:$D$135)),"")</f>
        <v/>
      </c>
      <c r="E115" s="59" t="str" cm="1">
        <f t="array" ref="E115">IFERROR(_xlfn._xlws.FILTER(Kopsavilkums!$V$10:$V$135,($A115=Kopsavilkums!$A$10:$A$135)*($B115=Kopsavilkums!$B$10:$B$135)*($C115=Kopsavilkums!$D$10:$D$135)),"")</f>
        <v/>
      </c>
      <c r="F115" s="261" t="str" cm="1">
        <f t="array" ref="F115">IFERROR(_xlfn._xlws.FILTER(Kopsavilkums!$W$10:$W$135,($A115=Kopsavilkums!$A$10:$A$135)*($B115=Kopsavilkums!$B$10:$B$135)*($C115=Kopsavilkums!$D$10:$D$135)),"")</f>
        <v/>
      </c>
      <c r="G115" s="58" t="str" cm="1">
        <f t="array" ref="G115">IFERROR(_xlfn._xlws.FILTER(Kopsavilkums!$X$10:$X$135,($A115=Kopsavilkums!$A$10:$A$135)*($B115=Kopsavilkums!$B$10:$B$135)*($C115=Kopsavilkums!$D$10:$D$135)),"")</f>
        <v/>
      </c>
      <c r="H115" s="59" t="str" cm="1">
        <f t="array" ref="H115">IFERROR(_xlfn._xlws.FILTER(Kopsavilkums!$Y$10:$Y$135,($A115=Kopsavilkums!$A$10:$A$135)*($B115=Kopsavilkums!$B$10:$B$135)*($C115=Kopsavilkums!$D$10:$D$135)),"")</f>
        <v/>
      </c>
      <c r="I115" s="261" t="str" cm="1">
        <f t="array" ref="I115">IFERROR(_xlfn._xlws.FILTER(Kopsavilkums!$Z$10:$Z$135,($A115=Kopsavilkums!$A$10:$A$135)*($B115=Kopsavilkums!$B$10:$B$135)*($C115=Kopsavilkums!$D$10:$D$135)),"")</f>
        <v/>
      </c>
      <c r="J115" s="59" t="str">
        <f t="shared" ref="J115:K120" si="34">IFERROR(E115+H115,"")</f>
        <v/>
      </c>
      <c r="K115" s="266" t="str">
        <f t="shared" si="34"/>
        <v/>
      </c>
      <c r="L115" s="50"/>
    </row>
    <row r="116" spans="1:14" s="112" customFormat="1" x14ac:dyDescent="0.15">
      <c r="A116" s="60">
        <f t="shared" si="33"/>
        <v>14</v>
      </c>
      <c r="B116" s="60">
        <v>2</v>
      </c>
      <c r="C116" s="22" t="str" cm="1">
        <f t="array" ref="C116">IFERROR(_xlfn._xlws.FILTER(Kopsavilkums!$D$10:$D$135,($A116=Kopsavilkums!$A$10:$A$135)*($B116=Kopsavilkums!$B$10:$B$135)),"")</f>
        <v/>
      </c>
      <c r="D116" s="18" t="str" cm="1">
        <f t="array" ref="D116">IFERROR(_xlfn._xlws.FILTER(Kopsavilkums!$U$10:$U$135,($A116=Kopsavilkums!$A$10:$A$135)*($B116=Kopsavilkums!$B$10:$B$135)*($C116=Kopsavilkums!$D$10:$D$135)),"")</f>
        <v/>
      </c>
      <c r="E116" s="31" t="str" cm="1">
        <f t="array" ref="E116">IFERROR(_xlfn._xlws.FILTER(Kopsavilkums!$V$10:$V$135,($A116=Kopsavilkums!$A$10:$A$135)*($B116=Kopsavilkums!$B$10:$B$135)*($C116=Kopsavilkums!$D$10:$D$135)),"")</f>
        <v/>
      </c>
      <c r="F116" s="262" t="str" cm="1">
        <f t="array" ref="F116">IFERROR(_xlfn._xlws.FILTER(Kopsavilkums!$W$10:$W$135,($A116=Kopsavilkums!$A$10:$A$135)*($B116=Kopsavilkums!$B$10:$B$135)*($C116=Kopsavilkums!$D$10:$D$135)),"")</f>
        <v/>
      </c>
      <c r="G116" s="18" t="str" cm="1">
        <f t="array" ref="G116">IFERROR(_xlfn._xlws.FILTER(Kopsavilkums!$X$10:$X$135,($A116=Kopsavilkums!$A$10:$A$135)*($B116=Kopsavilkums!$B$10:$B$135)*($C116=Kopsavilkums!$D$10:$D$135)),"")</f>
        <v/>
      </c>
      <c r="H116" s="31" t="str" cm="1">
        <f t="array" ref="H116">IFERROR(_xlfn._xlws.FILTER(Kopsavilkums!$Y$10:$Y$135,($A116=Kopsavilkums!$A$10:$A$135)*($B116=Kopsavilkums!$B$10:$B$135)*($C116=Kopsavilkums!$D$10:$D$135)),"")</f>
        <v/>
      </c>
      <c r="I116" s="262" t="str" cm="1">
        <f t="array" ref="I116">IFERROR(_xlfn._xlws.FILTER(Kopsavilkums!$Z$10:$Z$135,($A116=Kopsavilkums!$A$10:$A$135)*($B116=Kopsavilkums!$B$10:$B$135)*($C116=Kopsavilkums!$D$10:$D$135)),"")</f>
        <v/>
      </c>
      <c r="J116" s="31" t="str">
        <f t="shared" si="34"/>
        <v/>
      </c>
      <c r="K116" s="267" t="str">
        <f t="shared" si="34"/>
        <v/>
      </c>
      <c r="L116" s="50"/>
    </row>
    <row r="117" spans="1:14" s="112" customFormat="1" x14ac:dyDescent="0.15">
      <c r="A117" s="60">
        <f t="shared" si="33"/>
        <v>14</v>
      </c>
      <c r="B117" s="60">
        <v>3</v>
      </c>
      <c r="C117" s="22" t="str" cm="1">
        <f t="array" ref="C117">IFERROR(_xlfn._xlws.FILTER(Kopsavilkums!$D$10:$D$135,($A117=Kopsavilkums!$A$10:$A$135)*($B117=Kopsavilkums!$B$10:$B$135)),"")</f>
        <v/>
      </c>
      <c r="D117" s="18" t="str" cm="1">
        <f t="array" ref="D117">IFERROR(_xlfn._xlws.FILTER(Kopsavilkums!$U$10:$U$135,($A117=Kopsavilkums!$A$10:$A$135)*($B117=Kopsavilkums!$B$10:$B$135)*($C117=Kopsavilkums!$D$10:$D$135)),"")</f>
        <v/>
      </c>
      <c r="E117" s="31" t="str" cm="1">
        <f t="array" ref="E117">IFERROR(_xlfn._xlws.FILTER(Kopsavilkums!$V$10:$V$135,($A117=Kopsavilkums!$A$10:$A$135)*($B117=Kopsavilkums!$B$10:$B$135)*($C117=Kopsavilkums!$D$10:$D$135)),"")</f>
        <v/>
      </c>
      <c r="F117" s="262" t="str" cm="1">
        <f t="array" ref="F117">IFERROR(_xlfn._xlws.FILTER(Kopsavilkums!$W$10:$W$135,($A117=Kopsavilkums!$A$10:$A$135)*($B117=Kopsavilkums!$B$10:$B$135)*($C117=Kopsavilkums!$D$10:$D$135)),"")</f>
        <v/>
      </c>
      <c r="G117" s="18" t="str" cm="1">
        <f t="array" ref="G117">IFERROR(_xlfn._xlws.FILTER(Kopsavilkums!$X$10:$X$135,($A117=Kopsavilkums!$A$10:$A$135)*($B117=Kopsavilkums!$B$10:$B$135)*($C117=Kopsavilkums!$D$10:$D$135)),"")</f>
        <v/>
      </c>
      <c r="H117" s="31" t="str" cm="1">
        <f t="array" ref="H117">IFERROR(_xlfn._xlws.FILTER(Kopsavilkums!$Y$10:$Y$135,($A117=Kopsavilkums!$A$10:$A$135)*($B117=Kopsavilkums!$B$10:$B$135)*($C117=Kopsavilkums!$D$10:$D$135)),"")</f>
        <v/>
      </c>
      <c r="I117" s="262" t="str" cm="1">
        <f t="array" ref="I117">IFERROR(_xlfn._xlws.FILTER(Kopsavilkums!$Z$10:$Z$135,($A117=Kopsavilkums!$A$10:$A$135)*($B117=Kopsavilkums!$B$10:$B$135)*($C117=Kopsavilkums!$D$10:$D$135)),"")</f>
        <v/>
      </c>
      <c r="J117" s="31" t="str">
        <f t="shared" si="34"/>
        <v/>
      </c>
      <c r="K117" s="267" t="str">
        <f t="shared" si="34"/>
        <v/>
      </c>
      <c r="L117" s="50"/>
    </row>
    <row r="118" spans="1:14" s="112" customFormat="1" x14ac:dyDescent="0.15">
      <c r="A118" s="60">
        <f t="shared" si="33"/>
        <v>14</v>
      </c>
      <c r="B118" s="60">
        <v>4</v>
      </c>
      <c r="C118" s="22" t="str" cm="1">
        <f t="array" ref="C118">IFERROR(_xlfn._xlws.FILTER(Kopsavilkums!$D$10:$D$135,($A118=Kopsavilkums!$A$10:$A$135)*($B118=Kopsavilkums!$B$10:$B$135)),"")</f>
        <v/>
      </c>
      <c r="D118" s="18" t="str" cm="1">
        <f t="array" ref="D118">IFERROR(_xlfn._xlws.FILTER(Kopsavilkums!$U$10:$U$135,($A118=Kopsavilkums!$A$10:$A$135)*($B118=Kopsavilkums!$B$10:$B$135)*($C118=Kopsavilkums!$D$10:$D$135)),"")</f>
        <v/>
      </c>
      <c r="E118" s="31" t="str" cm="1">
        <f t="array" ref="E118">IFERROR(_xlfn._xlws.FILTER(Kopsavilkums!$V$10:$V$135,($A118=Kopsavilkums!$A$10:$A$135)*($B118=Kopsavilkums!$B$10:$B$135)*($C118=Kopsavilkums!$D$10:$D$135)),"")</f>
        <v/>
      </c>
      <c r="F118" s="262" t="str" cm="1">
        <f t="array" ref="F118">IFERROR(_xlfn._xlws.FILTER(Kopsavilkums!$W$10:$W$135,($A118=Kopsavilkums!$A$10:$A$135)*($B118=Kopsavilkums!$B$10:$B$135)*($C118=Kopsavilkums!$D$10:$D$135)),"")</f>
        <v/>
      </c>
      <c r="G118" s="18" t="str" cm="1">
        <f t="array" ref="G118">IFERROR(_xlfn._xlws.FILTER(Kopsavilkums!$X$10:$X$135,($A118=Kopsavilkums!$A$10:$A$135)*($B118=Kopsavilkums!$B$10:$B$135)*($C118=Kopsavilkums!$D$10:$D$135)),"")</f>
        <v/>
      </c>
      <c r="H118" s="31" t="str" cm="1">
        <f t="array" ref="H118">IFERROR(_xlfn._xlws.FILTER(Kopsavilkums!$Y$10:$Y$135,($A118=Kopsavilkums!$A$10:$A$135)*($B118=Kopsavilkums!$B$10:$B$135)*($C118=Kopsavilkums!$D$10:$D$135)),"")</f>
        <v/>
      </c>
      <c r="I118" s="262" t="str" cm="1">
        <f t="array" ref="I118">IFERROR(_xlfn._xlws.FILTER(Kopsavilkums!$Z$10:$Z$135,($A118=Kopsavilkums!$A$10:$A$135)*($B118=Kopsavilkums!$B$10:$B$135)*($C118=Kopsavilkums!$D$10:$D$135)),"")</f>
        <v/>
      </c>
      <c r="J118" s="31" t="str">
        <f t="shared" si="34"/>
        <v/>
      </c>
      <c r="K118" s="267" t="str">
        <f t="shared" si="34"/>
        <v/>
      </c>
      <c r="L118" s="50"/>
    </row>
    <row r="119" spans="1:14" s="112" customFormat="1" x14ac:dyDescent="0.15">
      <c r="A119" s="60">
        <f t="shared" si="33"/>
        <v>14</v>
      </c>
      <c r="B119" s="60">
        <v>5</v>
      </c>
      <c r="C119" s="22" t="str" cm="1">
        <f t="array" ref="C119">IFERROR(_xlfn._xlws.FILTER(Kopsavilkums!$D$10:$D$135,($A119=Kopsavilkums!$A$10:$A$135)*($B119=Kopsavilkums!$B$10:$B$135)),"")</f>
        <v/>
      </c>
      <c r="D119" s="74" t="str" cm="1">
        <f t="array" ref="D119">IFERROR(_xlfn._xlws.FILTER(Kopsavilkums!$U$10:$U$135,($A119=Kopsavilkums!$A$10:$A$135)*($B119=Kopsavilkums!$B$10:$B$135)*($C119=Kopsavilkums!$D$10:$D$135)),"")</f>
        <v/>
      </c>
      <c r="E119" s="31" t="str" cm="1">
        <f t="array" ref="E119">IFERROR(_xlfn._xlws.FILTER(Kopsavilkums!$V$10:$V$135,($A119=Kopsavilkums!$A$10:$A$135)*($B119=Kopsavilkums!$B$10:$B$135)*($C119=Kopsavilkums!$D$10:$D$135)),"")</f>
        <v/>
      </c>
      <c r="F119" s="262" t="str" cm="1">
        <f t="array" ref="F119">IFERROR(_xlfn._xlws.FILTER(Kopsavilkums!$W$10:$W$135,($A119=Kopsavilkums!$A$10:$A$135)*($B119=Kopsavilkums!$B$10:$B$135)*($C119=Kopsavilkums!$D$10:$D$135)),"")</f>
        <v/>
      </c>
      <c r="G119" s="74" t="str" cm="1">
        <f t="array" ref="G119">IFERROR(_xlfn._xlws.FILTER(Kopsavilkums!$X$10:$X$135,($A119=Kopsavilkums!$A$10:$A$135)*($B119=Kopsavilkums!$B$10:$B$135)*($C119=Kopsavilkums!$D$10:$D$135)),"")</f>
        <v/>
      </c>
      <c r="H119" s="31" t="str" cm="1">
        <f t="array" ref="H119">IFERROR(_xlfn._xlws.FILTER(Kopsavilkums!$Y$10:$Y$135,($A119=Kopsavilkums!$A$10:$A$135)*($B119=Kopsavilkums!$B$10:$B$135)*($C119=Kopsavilkums!$D$10:$D$135)),"")</f>
        <v/>
      </c>
      <c r="I119" s="262" t="str" cm="1">
        <f t="array" ref="I119">IFERROR(_xlfn._xlws.FILTER(Kopsavilkums!$Z$10:$Z$135,($A119=Kopsavilkums!$A$10:$A$135)*($B119=Kopsavilkums!$B$10:$B$135)*($C119=Kopsavilkums!$D$10:$D$135)),"")</f>
        <v/>
      </c>
      <c r="J119" s="15" t="str">
        <f t="shared" si="34"/>
        <v/>
      </c>
      <c r="K119" s="267" t="str">
        <f t="shared" si="34"/>
        <v/>
      </c>
      <c r="L119" s="50"/>
    </row>
    <row r="120" spans="1:14" s="112" customFormat="1" ht="14" thickBot="1" x14ac:dyDescent="0.2">
      <c r="A120" s="62">
        <f t="shared" si="33"/>
        <v>14</v>
      </c>
      <c r="B120" s="62">
        <v>6</v>
      </c>
      <c r="C120" s="127" t="str" cm="1">
        <f t="array" ref="C120">IFERROR(_xlfn._xlws.FILTER(Kopsavilkums!$D$10:$D$135,($A120=Kopsavilkums!$A$10:$A$135)*($B120=Kopsavilkums!$B$10:$B$135)),"")</f>
        <v/>
      </c>
      <c r="D120" s="75" t="str" cm="1">
        <f t="array" ref="D120">IFERROR(_xlfn._xlws.FILTER(Kopsavilkums!$U$10:$U$135,($A120=Kopsavilkums!$A$10:$A$135)*($B120=Kopsavilkums!$B$10:$B$135)*($C120=Kopsavilkums!$D$10:$D$135)),"")</f>
        <v/>
      </c>
      <c r="E120" s="63" t="str" cm="1">
        <f t="array" ref="E120">IFERROR(_xlfn._xlws.FILTER(Kopsavilkums!$V$10:$V$135,($A120=Kopsavilkums!$A$10:$A$135)*($B120=Kopsavilkums!$B$10:$B$135)*($C120=Kopsavilkums!$D$10:$D$135)),"")</f>
        <v/>
      </c>
      <c r="F120" s="263" t="str" cm="1">
        <f t="array" ref="F120">IFERROR(_xlfn._xlws.FILTER(Kopsavilkums!$W$10:$W$135,($A120=Kopsavilkums!$A$10:$A$135)*($B120=Kopsavilkums!$B$10:$B$135)*($C120=Kopsavilkums!$D$10:$D$135)),"")</f>
        <v/>
      </c>
      <c r="G120" s="75" t="str" cm="1">
        <f t="array" ref="G120">IFERROR(_xlfn._xlws.FILTER(Kopsavilkums!$X$10:$X$135,($A120=Kopsavilkums!$A$10:$A$135)*($B120=Kopsavilkums!$B$10:$B$135)*($C120=Kopsavilkums!$D$10:$D$135)),"")</f>
        <v/>
      </c>
      <c r="H120" s="63" t="str" cm="1">
        <f t="array" ref="H120">IFERROR(_xlfn._xlws.FILTER(Kopsavilkums!$Y$10:$Y$135,($A120=Kopsavilkums!$A$10:$A$135)*($B120=Kopsavilkums!$B$10:$B$135)*($C120=Kopsavilkums!$D$10:$D$135)),"")</f>
        <v/>
      </c>
      <c r="I120" s="263" t="str" cm="1">
        <f t="array" ref="I120">IFERROR(_xlfn._xlws.FILTER(Kopsavilkums!$Z$10:$Z$135,($A120=Kopsavilkums!$A$10:$A$135)*($B120=Kopsavilkums!$B$10:$B$135)*($C120=Kopsavilkums!$D$10:$D$135)),"")</f>
        <v/>
      </c>
      <c r="J120" s="63" t="str">
        <f t="shared" si="34"/>
        <v/>
      </c>
      <c r="K120" s="268" t="str">
        <f t="shared" si="34"/>
        <v/>
      </c>
    </row>
    <row r="121" spans="1:14" s="112" customFormat="1" ht="14" thickBot="1" x14ac:dyDescent="0.2">
      <c r="A121" s="50" t="s">
        <v>72</v>
      </c>
      <c r="B121" s="50" t="s">
        <v>72</v>
      </c>
      <c r="C121" s="131"/>
      <c r="F121" s="255"/>
      <c r="I121" s="255"/>
      <c r="K121" s="255"/>
    </row>
    <row r="122" spans="1:14" s="112" customFormat="1" ht="15" thickBot="1" x14ac:dyDescent="0.2">
      <c r="A122" s="53">
        <f>B122</f>
        <v>15</v>
      </c>
      <c r="B122" s="53">
        <v>15</v>
      </c>
      <c r="C122" s="132" t="str" cm="1">
        <f t="array" ref="C122">IFERROR(_xlfn.UNIQUE(_xlfn._xlws.FILTER(Kopsavilkums!$C$10:$C$135,($B122=Kopsavilkums!$A$10:$A$135))),"")</f>
        <v/>
      </c>
      <c r="D122" s="54"/>
      <c r="E122" s="56">
        <f>SUM(E123:E128)</f>
        <v>0</v>
      </c>
      <c r="F122" s="260">
        <f>SUM(F123:F128)</f>
        <v>0</v>
      </c>
      <c r="G122" s="56"/>
      <c r="H122" s="56">
        <f>SUM(H123:H128)</f>
        <v>0</v>
      </c>
      <c r="I122" s="260">
        <f>SUM(I123:I128)</f>
        <v>0</v>
      </c>
      <c r="J122" s="56">
        <f>SUM(J123:J128)</f>
        <v>0</v>
      </c>
      <c r="K122" s="265">
        <f>SUM(K123:K128)</f>
        <v>0</v>
      </c>
      <c r="L122" s="50"/>
    </row>
    <row r="123" spans="1:14" s="112" customFormat="1" x14ac:dyDescent="0.15">
      <c r="A123" s="57">
        <f t="shared" ref="A123:A128" si="35">A122</f>
        <v>15</v>
      </c>
      <c r="B123" s="57">
        <v>1</v>
      </c>
      <c r="C123" s="126" t="str" cm="1">
        <f t="array" ref="C123">IFERROR(_xlfn._xlws.FILTER(Kopsavilkums!$D$10:$D$135,($A123=Kopsavilkums!$A$10:$A$135)*($B123=Kopsavilkums!$B$10:$B$135)),"")</f>
        <v/>
      </c>
      <c r="D123" s="58" t="str" cm="1">
        <f t="array" ref="D123">IFERROR(_xlfn._xlws.FILTER(Kopsavilkums!$U$10:$U$135,($A123=Kopsavilkums!$A$10:$A$135)*($B123=Kopsavilkums!$B$10:$B$135)*($C123=Kopsavilkums!$D$10:$D$135)),"")</f>
        <v/>
      </c>
      <c r="E123" s="59" t="str" cm="1">
        <f t="array" ref="E123">IFERROR(_xlfn._xlws.FILTER(Kopsavilkums!$V$10:$V$135,($A123=Kopsavilkums!$A$10:$A$135)*($B123=Kopsavilkums!$B$10:$B$135)*($C123=Kopsavilkums!$D$10:$D$135)),"")</f>
        <v/>
      </c>
      <c r="F123" s="261" t="str" cm="1">
        <f t="array" ref="F123">IFERROR(_xlfn._xlws.FILTER(Kopsavilkums!$W$10:$W$135,($A123=Kopsavilkums!$A$10:$A$135)*($B123=Kopsavilkums!$B$10:$B$135)*($C123=Kopsavilkums!$D$10:$D$135)),"")</f>
        <v/>
      </c>
      <c r="G123" s="58" t="str" cm="1">
        <f t="array" ref="G123">IFERROR(_xlfn._xlws.FILTER(Kopsavilkums!$X$10:$X$135,($A123=Kopsavilkums!$A$10:$A$135)*($B123=Kopsavilkums!$B$10:$B$135)*($C123=Kopsavilkums!$D$10:$D$135)),"")</f>
        <v/>
      </c>
      <c r="H123" s="59" t="str" cm="1">
        <f t="array" ref="H123">IFERROR(_xlfn._xlws.FILTER(Kopsavilkums!$Y$10:$Y$135,($A123=Kopsavilkums!$A$10:$A$135)*($B123=Kopsavilkums!$B$10:$B$135)*($C123=Kopsavilkums!$D$10:$D$135)),"")</f>
        <v/>
      </c>
      <c r="I123" s="261" t="str" cm="1">
        <f t="array" ref="I123">IFERROR(_xlfn._xlws.FILTER(Kopsavilkums!$Z$10:$Z$135,($A123=Kopsavilkums!$A$10:$A$135)*($B123=Kopsavilkums!$B$10:$B$135)*($C123=Kopsavilkums!$D$10:$D$135)),"")</f>
        <v/>
      </c>
      <c r="J123" s="59" t="str">
        <f t="shared" ref="J123:K128" si="36">IFERROR(E123+H123,"")</f>
        <v/>
      </c>
      <c r="K123" s="266" t="str">
        <f t="shared" si="36"/>
        <v/>
      </c>
      <c r="L123" s="50"/>
    </row>
    <row r="124" spans="1:14" s="112" customFormat="1" x14ac:dyDescent="0.15">
      <c r="A124" s="60">
        <f t="shared" si="35"/>
        <v>15</v>
      </c>
      <c r="B124" s="60">
        <v>2</v>
      </c>
      <c r="C124" s="22" t="str" cm="1">
        <f t="array" ref="C124">IFERROR(_xlfn._xlws.FILTER(Kopsavilkums!$D$10:$D$135,($A124=Kopsavilkums!$A$10:$A$135)*($B124=Kopsavilkums!$B$10:$B$135)),"")</f>
        <v/>
      </c>
      <c r="D124" s="18" t="str" cm="1">
        <f t="array" ref="D124">IFERROR(_xlfn._xlws.FILTER(Kopsavilkums!$U$10:$U$135,($A124=Kopsavilkums!$A$10:$A$135)*($B124=Kopsavilkums!$B$10:$B$135)*($C124=Kopsavilkums!$D$10:$D$135)),"")</f>
        <v/>
      </c>
      <c r="E124" s="31" t="str" cm="1">
        <f t="array" ref="E124">IFERROR(_xlfn._xlws.FILTER(Kopsavilkums!$V$10:$V$135,($A124=Kopsavilkums!$A$10:$A$135)*($B124=Kopsavilkums!$B$10:$B$135)*($C124=Kopsavilkums!$D$10:$D$135)),"")</f>
        <v/>
      </c>
      <c r="F124" s="262" t="str" cm="1">
        <f t="array" ref="F124">IFERROR(_xlfn._xlws.FILTER(Kopsavilkums!$W$10:$W$135,($A124=Kopsavilkums!$A$10:$A$135)*($B124=Kopsavilkums!$B$10:$B$135)*($C124=Kopsavilkums!$D$10:$D$135)),"")</f>
        <v/>
      </c>
      <c r="G124" s="18" t="str" cm="1">
        <f t="array" ref="G124">IFERROR(_xlfn._xlws.FILTER(Kopsavilkums!$X$10:$X$135,($A124=Kopsavilkums!$A$10:$A$135)*($B124=Kopsavilkums!$B$10:$B$135)*($C124=Kopsavilkums!$D$10:$D$135)),"")</f>
        <v/>
      </c>
      <c r="H124" s="31" t="str" cm="1">
        <f t="array" ref="H124">IFERROR(_xlfn._xlws.FILTER(Kopsavilkums!$Y$10:$Y$135,($A124=Kopsavilkums!$A$10:$A$135)*($B124=Kopsavilkums!$B$10:$B$135)*($C124=Kopsavilkums!$D$10:$D$135)),"")</f>
        <v/>
      </c>
      <c r="I124" s="262" t="str" cm="1">
        <f t="array" ref="I124">IFERROR(_xlfn._xlws.FILTER(Kopsavilkums!$Z$10:$Z$135,($A124=Kopsavilkums!$A$10:$A$135)*($B124=Kopsavilkums!$B$10:$B$135)*($C124=Kopsavilkums!$D$10:$D$135)),"")</f>
        <v/>
      </c>
      <c r="J124" s="31" t="str">
        <f t="shared" si="36"/>
        <v/>
      </c>
      <c r="K124" s="267" t="str">
        <f t="shared" si="36"/>
        <v/>
      </c>
      <c r="L124" s="50"/>
    </row>
    <row r="125" spans="1:14" s="112" customFormat="1" x14ac:dyDescent="0.15">
      <c r="A125" s="60">
        <f t="shared" si="35"/>
        <v>15</v>
      </c>
      <c r="B125" s="60">
        <v>3</v>
      </c>
      <c r="C125" s="22" t="str" cm="1">
        <f t="array" ref="C125">IFERROR(_xlfn._xlws.FILTER(Kopsavilkums!$D$10:$D$135,($A125=Kopsavilkums!$A$10:$A$135)*($B125=Kopsavilkums!$B$10:$B$135)),"")</f>
        <v/>
      </c>
      <c r="D125" s="18" t="str" cm="1">
        <f t="array" ref="D125">IFERROR(_xlfn._xlws.FILTER(Kopsavilkums!$U$10:$U$135,($A125=Kopsavilkums!$A$10:$A$135)*($B125=Kopsavilkums!$B$10:$B$135)*($C125=Kopsavilkums!$D$10:$D$135)),"")</f>
        <v/>
      </c>
      <c r="E125" s="31" t="str" cm="1">
        <f t="array" ref="E125">IFERROR(_xlfn._xlws.FILTER(Kopsavilkums!$V$10:$V$135,($A125=Kopsavilkums!$A$10:$A$135)*($B125=Kopsavilkums!$B$10:$B$135)*($C125=Kopsavilkums!$D$10:$D$135)),"")</f>
        <v/>
      </c>
      <c r="F125" s="262" t="str" cm="1">
        <f t="array" ref="F125">IFERROR(_xlfn._xlws.FILTER(Kopsavilkums!$W$10:$W$135,($A125=Kopsavilkums!$A$10:$A$135)*($B125=Kopsavilkums!$B$10:$B$135)*($C125=Kopsavilkums!$D$10:$D$135)),"")</f>
        <v/>
      </c>
      <c r="G125" s="18" t="str" cm="1">
        <f t="array" ref="G125">IFERROR(_xlfn._xlws.FILTER(Kopsavilkums!$X$10:$X$135,($A125=Kopsavilkums!$A$10:$A$135)*($B125=Kopsavilkums!$B$10:$B$135)*($C125=Kopsavilkums!$D$10:$D$135)),"")</f>
        <v/>
      </c>
      <c r="H125" s="31" t="str" cm="1">
        <f t="array" ref="H125">IFERROR(_xlfn._xlws.FILTER(Kopsavilkums!$Y$10:$Y$135,($A125=Kopsavilkums!$A$10:$A$135)*($B125=Kopsavilkums!$B$10:$B$135)*($C125=Kopsavilkums!$D$10:$D$135)),"")</f>
        <v/>
      </c>
      <c r="I125" s="262" t="str" cm="1">
        <f t="array" ref="I125">IFERROR(_xlfn._xlws.FILTER(Kopsavilkums!$Z$10:$Z$135,($A125=Kopsavilkums!$A$10:$A$135)*($B125=Kopsavilkums!$B$10:$B$135)*($C125=Kopsavilkums!$D$10:$D$135)),"")</f>
        <v/>
      </c>
      <c r="J125" s="31" t="str">
        <f t="shared" si="36"/>
        <v/>
      </c>
      <c r="K125" s="267" t="str">
        <f t="shared" si="36"/>
        <v/>
      </c>
      <c r="L125" s="50"/>
    </row>
    <row r="126" spans="1:14" s="112" customFormat="1" x14ac:dyDescent="0.15">
      <c r="A126" s="60">
        <f t="shared" si="35"/>
        <v>15</v>
      </c>
      <c r="B126" s="60">
        <v>4</v>
      </c>
      <c r="C126" s="22" t="str" cm="1">
        <f t="array" ref="C126">IFERROR(_xlfn._xlws.FILTER(Kopsavilkums!$D$10:$D$135,($A126=Kopsavilkums!$A$10:$A$135)*($B126=Kopsavilkums!$B$10:$B$135)),"")</f>
        <v/>
      </c>
      <c r="D126" s="18" t="str" cm="1">
        <f t="array" ref="D126">IFERROR(_xlfn._xlws.FILTER(Kopsavilkums!$U$10:$U$135,($A126=Kopsavilkums!$A$10:$A$135)*($B126=Kopsavilkums!$B$10:$B$135)*($C126=Kopsavilkums!$D$10:$D$135)),"")</f>
        <v/>
      </c>
      <c r="E126" s="31" t="str" cm="1">
        <f t="array" ref="E126">IFERROR(_xlfn._xlws.FILTER(Kopsavilkums!$V$10:$V$135,($A126=Kopsavilkums!$A$10:$A$135)*($B126=Kopsavilkums!$B$10:$B$135)*($C126=Kopsavilkums!$D$10:$D$135)),"")</f>
        <v/>
      </c>
      <c r="F126" s="262" t="str" cm="1">
        <f t="array" ref="F126">IFERROR(_xlfn._xlws.FILTER(Kopsavilkums!$W$10:$W$135,($A126=Kopsavilkums!$A$10:$A$135)*($B126=Kopsavilkums!$B$10:$B$135)*($C126=Kopsavilkums!$D$10:$D$135)),"")</f>
        <v/>
      </c>
      <c r="G126" s="18" t="str" cm="1">
        <f t="array" ref="G126">IFERROR(_xlfn._xlws.FILTER(Kopsavilkums!$X$10:$X$135,($A126=Kopsavilkums!$A$10:$A$135)*($B126=Kopsavilkums!$B$10:$B$135)*($C126=Kopsavilkums!$D$10:$D$135)),"")</f>
        <v/>
      </c>
      <c r="H126" s="31" t="str" cm="1">
        <f t="array" ref="H126">IFERROR(_xlfn._xlws.FILTER(Kopsavilkums!$Y$10:$Y$135,($A126=Kopsavilkums!$A$10:$A$135)*($B126=Kopsavilkums!$B$10:$B$135)*($C126=Kopsavilkums!$D$10:$D$135)),"")</f>
        <v/>
      </c>
      <c r="I126" s="262" t="str" cm="1">
        <f t="array" ref="I126">IFERROR(_xlfn._xlws.FILTER(Kopsavilkums!$Z$10:$Z$135,($A126=Kopsavilkums!$A$10:$A$135)*($B126=Kopsavilkums!$B$10:$B$135)*($C126=Kopsavilkums!$D$10:$D$135)),"")</f>
        <v/>
      </c>
      <c r="J126" s="31" t="str">
        <f t="shared" si="36"/>
        <v/>
      </c>
      <c r="K126" s="267" t="str">
        <f t="shared" si="36"/>
        <v/>
      </c>
      <c r="L126" s="50"/>
    </row>
    <row r="127" spans="1:14" s="112" customFormat="1" x14ac:dyDescent="0.15">
      <c r="A127" s="60">
        <f t="shared" si="35"/>
        <v>15</v>
      </c>
      <c r="B127" s="60">
        <v>5</v>
      </c>
      <c r="C127" s="22" t="str" cm="1">
        <f t="array" ref="C127">IFERROR(_xlfn._xlws.FILTER(Kopsavilkums!$D$10:$D$135,($A127=Kopsavilkums!$A$10:$A$135)*($B127=Kopsavilkums!$B$10:$B$135)),"")</f>
        <v/>
      </c>
      <c r="D127" s="74" t="str" cm="1">
        <f t="array" ref="D127">IFERROR(_xlfn._xlws.FILTER(Kopsavilkums!$U$10:$U$135,($A127=Kopsavilkums!$A$10:$A$135)*($B127=Kopsavilkums!$B$10:$B$135)*($C127=Kopsavilkums!$D$10:$D$135)),"")</f>
        <v/>
      </c>
      <c r="E127" s="31" t="str" cm="1">
        <f t="array" ref="E127">IFERROR(_xlfn._xlws.FILTER(Kopsavilkums!$V$10:$V$135,($A127=Kopsavilkums!$A$10:$A$135)*($B127=Kopsavilkums!$B$10:$B$135)*($C127=Kopsavilkums!$D$10:$D$135)),"")</f>
        <v/>
      </c>
      <c r="F127" s="262" t="str" cm="1">
        <f t="array" ref="F127">IFERROR(_xlfn._xlws.FILTER(Kopsavilkums!$W$10:$W$135,($A127=Kopsavilkums!$A$10:$A$135)*($B127=Kopsavilkums!$B$10:$B$135)*($C127=Kopsavilkums!$D$10:$D$135)),"")</f>
        <v/>
      </c>
      <c r="G127" s="74" t="str" cm="1">
        <f t="array" ref="G127">IFERROR(_xlfn._xlws.FILTER(Kopsavilkums!$X$10:$X$135,($A127=Kopsavilkums!$A$10:$A$135)*($B127=Kopsavilkums!$B$10:$B$135)*($C127=Kopsavilkums!$D$10:$D$135)),"")</f>
        <v/>
      </c>
      <c r="H127" s="31" t="str" cm="1">
        <f t="array" ref="H127">IFERROR(_xlfn._xlws.FILTER(Kopsavilkums!$Y$10:$Y$135,($A127=Kopsavilkums!$A$10:$A$135)*($B127=Kopsavilkums!$B$10:$B$135)*($C127=Kopsavilkums!$D$10:$D$135)),"")</f>
        <v/>
      </c>
      <c r="I127" s="262" t="str" cm="1">
        <f t="array" ref="I127">IFERROR(_xlfn._xlws.FILTER(Kopsavilkums!$Z$10:$Z$135,($A127=Kopsavilkums!$A$10:$A$135)*($B127=Kopsavilkums!$B$10:$B$135)*($C127=Kopsavilkums!$D$10:$D$135)),"")</f>
        <v/>
      </c>
      <c r="J127" s="15" t="str">
        <f t="shared" si="36"/>
        <v/>
      </c>
      <c r="K127" s="267" t="str">
        <f t="shared" si="36"/>
        <v/>
      </c>
      <c r="L127" s="50"/>
    </row>
    <row r="128" spans="1:14" s="112" customFormat="1" ht="14" thickBot="1" x14ac:dyDescent="0.2">
      <c r="A128" s="62">
        <f t="shared" si="35"/>
        <v>15</v>
      </c>
      <c r="B128" s="62">
        <v>6</v>
      </c>
      <c r="C128" s="127" t="str" cm="1">
        <f t="array" ref="C128">IFERROR(_xlfn._xlws.FILTER(Kopsavilkums!$D$10:$D$135,($A128=Kopsavilkums!$A$10:$A$135)*($B128=Kopsavilkums!$B$10:$B$135)),"")</f>
        <v/>
      </c>
      <c r="D128" s="75" t="str" cm="1">
        <f t="array" ref="D128">IFERROR(_xlfn._xlws.FILTER(Kopsavilkums!$U$10:$U$135,($A128=Kopsavilkums!$A$10:$A$135)*($B128=Kopsavilkums!$B$10:$B$135)*($C128=Kopsavilkums!$D$10:$D$135)),"")</f>
        <v/>
      </c>
      <c r="E128" s="63" t="str" cm="1">
        <f t="array" ref="E128">IFERROR(_xlfn._xlws.FILTER(Kopsavilkums!$V$10:$V$135,($A128=Kopsavilkums!$A$10:$A$135)*($B128=Kopsavilkums!$B$10:$B$135)*($C128=Kopsavilkums!$D$10:$D$135)),"")</f>
        <v/>
      </c>
      <c r="F128" s="263" t="str" cm="1">
        <f t="array" ref="F128">IFERROR(_xlfn._xlws.FILTER(Kopsavilkums!$W$10:$W$135,($A128=Kopsavilkums!$A$10:$A$135)*($B128=Kopsavilkums!$B$10:$B$135)*($C128=Kopsavilkums!$D$10:$D$135)),"")</f>
        <v/>
      </c>
      <c r="G128" s="75" t="str" cm="1">
        <f t="array" ref="G128">IFERROR(_xlfn._xlws.FILTER(Kopsavilkums!$X$10:$X$135,($A128=Kopsavilkums!$A$10:$A$135)*($B128=Kopsavilkums!$B$10:$B$135)*($C128=Kopsavilkums!$D$10:$D$135)),"")</f>
        <v/>
      </c>
      <c r="H128" s="63" t="str" cm="1">
        <f t="array" ref="H128">IFERROR(_xlfn._xlws.FILTER(Kopsavilkums!$Y$10:$Y$135,($A128=Kopsavilkums!$A$10:$A$135)*($B128=Kopsavilkums!$B$10:$B$135)*($C128=Kopsavilkums!$D$10:$D$135)),"")</f>
        <v/>
      </c>
      <c r="I128" s="263" t="str" cm="1">
        <f t="array" ref="I128">IFERROR(_xlfn._xlws.FILTER(Kopsavilkums!$Z$10:$Z$135,($A128=Kopsavilkums!$A$10:$A$135)*($B128=Kopsavilkums!$B$10:$B$135)*($C128=Kopsavilkums!$D$10:$D$135)),"")</f>
        <v/>
      </c>
      <c r="J128" s="63" t="str">
        <f t="shared" si="36"/>
        <v/>
      </c>
      <c r="K128" s="268" t="str">
        <f t="shared" si="36"/>
        <v/>
      </c>
      <c r="L128" s="50"/>
    </row>
    <row r="129" spans="1:15" s="112" customFormat="1" ht="14" thickBot="1" x14ac:dyDescent="0.2">
      <c r="A129" s="28"/>
      <c r="B129" s="28"/>
      <c r="C129" s="29"/>
      <c r="D129" s="4"/>
      <c r="E129" s="28"/>
      <c r="F129" s="264"/>
      <c r="G129" s="73"/>
      <c r="H129" s="28"/>
      <c r="I129" s="264"/>
      <c r="J129" s="28"/>
      <c r="K129" s="264"/>
      <c r="L129" s="50" t="s">
        <v>72</v>
      </c>
    </row>
    <row r="130" spans="1:15" s="112" customFormat="1" ht="15" thickBot="1" x14ac:dyDescent="0.2">
      <c r="A130" s="53">
        <f>B130</f>
        <v>16</v>
      </c>
      <c r="B130" s="53">
        <v>16</v>
      </c>
      <c r="C130" s="132" t="str" cm="1">
        <f t="array" ref="C130">IFERROR(_xlfn.UNIQUE(_xlfn._xlws.FILTER(Kopsavilkums!$C$10:$C$135,($B130=Kopsavilkums!$A$10:$A$135))),"")</f>
        <v/>
      </c>
      <c r="D130" s="54"/>
      <c r="E130" s="56">
        <f>SUM(E131:E136)</f>
        <v>0</v>
      </c>
      <c r="F130" s="260">
        <f>SUM(F131:F136)</f>
        <v>0</v>
      </c>
      <c r="G130" s="135"/>
      <c r="H130" s="56">
        <f>SUM(H131:H136)</f>
        <v>0</v>
      </c>
      <c r="I130" s="260">
        <f>SUM(I131:I136)</f>
        <v>0</v>
      </c>
      <c r="J130" s="56">
        <f>SUM(J131:J136)</f>
        <v>0</v>
      </c>
      <c r="K130" s="265">
        <f>SUM(K131:K136)</f>
        <v>0</v>
      </c>
      <c r="L130" s="50"/>
    </row>
    <row r="131" spans="1:15" s="112" customFormat="1" x14ac:dyDescent="0.15">
      <c r="A131" s="57">
        <f t="shared" ref="A131:A136" si="37">A130</f>
        <v>16</v>
      </c>
      <c r="B131" s="57">
        <v>1</v>
      </c>
      <c r="C131" s="126" t="str" cm="1">
        <f t="array" ref="C131">IFERROR(_xlfn._xlws.FILTER(Kopsavilkums!$D$10:$D$135,($A131=Kopsavilkums!$A$10:$A$135)*($B131=Kopsavilkums!$B$10:$B$135)),"")</f>
        <v/>
      </c>
      <c r="D131" s="58" t="str" cm="1">
        <f t="array" ref="D131">IFERROR(_xlfn._xlws.FILTER(Kopsavilkums!$U$10:$U$135,($A131=Kopsavilkums!$A$10:$A$135)*($B131=Kopsavilkums!$B$10:$B$135)*($C131=Kopsavilkums!$D$10:$D$135)),"")</f>
        <v/>
      </c>
      <c r="E131" s="59" t="str" cm="1">
        <f t="array" ref="E131">IFERROR(_xlfn._xlws.FILTER(Kopsavilkums!$V$10:$V$135,($A131=Kopsavilkums!$A$10:$A$135)*($B131=Kopsavilkums!$B$10:$B$135)*($C131=Kopsavilkums!$D$10:$D$135)),"")</f>
        <v/>
      </c>
      <c r="F131" s="261" t="str" cm="1">
        <f t="array" ref="F131">IFERROR(_xlfn._xlws.FILTER(Kopsavilkums!$W$10:$W$135,($A131=Kopsavilkums!$A$10:$A$135)*($B131=Kopsavilkums!$B$10:$B$135)*($C131=Kopsavilkums!$D$10:$D$135)),"")</f>
        <v/>
      </c>
      <c r="G131" s="58" t="str" cm="1">
        <f t="array" ref="G131">IFERROR(_xlfn._xlws.FILTER(Kopsavilkums!$X$10:$X$135,($A131=Kopsavilkums!$A$10:$A$135)*($B131=Kopsavilkums!$B$10:$B$135)*($C131=Kopsavilkums!$D$10:$D$135)),"")</f>
        <v/>
      </c>
      <c r="H131" s="59" t="str" cm="1">
        <f t="array" ref="H131">IFERROR(_xlfn._xlws.FILTER(Kopsavilkums!$Y$10:$Y$135,($A131=Kopsavilkums!$A$10:$A$135)*($B131=Kopsavilkums!$B$10:$B$135)*($C131=Kopsavilkums!$D$10:$D$135)),"")</f>
        <v/>
      </c>
      <c r="I131" s="261" t="str" cm="1">
        <f t="array" ref="I131">IFERROR(_xlfn._xlws.FILTER(Kopsavilkums!$Z$10:$Z$135,($A131=Kopsavilkums!$A$10:$A$135)*($B131=Kopsavilkums!$B$10:$B$135)*($C131=Kopsavilkums!$D$10:$D$135)),"")</f>
        <v/>
      </c>
      <c r="J131" s="59" t="str">
        <f t="shared" ref="J131:K136" si="38">IFERROR(E131+H131,"")</f>
        <v/>
      </c>
      <c r="K131" s="266" t="str">
        <f t="shared" si="38"/>
        <v/>
      </c>
      <c r="L131" s="50"/>
    </row>
    <row r="132" spans="1:15" s="112" customFormat="1" x14ac:dyDescent="0.15">
      <c r="A132" s="60">
        <f t="shared" si="37"/>
        <v>16</v>
      </c>
      <c r="B132" s="60">
        <v>2</v>
      </c>
      <c r="C132" s="22" t="str" cm="1">
        <f t="array" ref="C132">IFERROR(_xlfn._xlws.FILTER(Kopsavilkums!$D$10:$D$135,($A132=Kopsavilkums!$A$10:$A$135)*($B132=Kopsavilkums!$B$10:$B$135)),"")</f>
        <v/>
      </c>
      <c r="D132" s="18" t="str" cm="1">
        <f t="array" ref="D132">IFERROR(_xlfn._xlws.FILTER(Kopsavilkums!$U$10:$U$135,($A132=Kopsavilkums!$A$10:$A$135)*($B132=Kopsavilkums!$B$10:$B$135)*($C132=Kopsavilkums!$D$10:$D$135)),"")</f>
        <v/>
      </c>
      <c r="E132" s="31" t="str" cm="1">
        <f t="array" ref="E132">IFERROR(_xlfn._xlws.FILTER(Kopsavilkums!$V$10:$V$135,($A132=Kopsavilkums!$A$10:$A$135)*($B132=Kopsavilkums!$B$10:$B$135)*($C132=Kopsavilkums!$D$10:$D$135)),"")</f>
        <v/>
      </c>
      <c r="F132" s="262" t="str" cm="1">
        <f t="array" ref="F132">IFERROR(_xlfn._xlws.FILTER(Kopsavilkums!$W$10:$W$135,($A132=Kopsavilkums!$A$10:$A$135)*($B132=Kopsavilkums!$B$10:$B$135)*($C132=Kopsavilkums!$D$10:$D$135)),"")</f>
        <v/>
      </c>
      <c r="G132" s="18" t="str" cm="1">
        <f t="array" ref="G132">IFERROR(_xlfn._xlws.FILTER(Kopsavilkums!$X$10:$X$135,($A132=Kopsavilkums!$A$10:$A$135)*($B132=Kopsavilkums!$B$10:$B$135)*($C132=Kopsavilkums!$D$10:$D$135)),"")</f>
        <v/>
      </c>
      <c r="H132" s="31" t="str" cm="1">
        <f t="array" ref="H132">IFERROR(_xlfn._xlws.FILTER(Kopsavilkums!$Y$10:$Y$135,($A132=Kopsavilkums!$A$10:$A$135)*($B132=Kopsavilkums!$B$10:$B$135)*($C132=Kopsavilkums!$D$10:$D$135)),"")</f>
        <v/>
      </c>
      <c r="I132" s="262" t="str" cm="1">
        <f t="array" ref="I132">IFERROR(_xlfn._xlws.FILTER(Kopsavilkums!$Z$10:$Z$135,($A132=Kopsavilkums!$A$10:$A$135)*($B132=Kopsavilkums!$B$10:$B$135)*($C132=Kopsavilkums!$D$10:$D$135)),"")</f>
        <v/>
      </c>
      <c r="J132" s="31" t="str">
        <f t="shared" si="38"/>
        <v/>
      </c>
      <c r="K132" s="267" t="str">
        <f t="shared" si="38"/>
        <v/>
      </c>
      <c r="L132" s="50"/>
    </row>
    <row r="133" spans="1:15" s="112" customFormat="1" x14ac:dyDescent="0.15">
      <c r="A133" s="60">
        <f t="shared" si="37"/>
        <v>16</v>
      </c>
      <c r="B133" s="60">
        <v>3</v>
      </c>
      <c r="C133" s="22" t="str" cm="1">
        <f t="array" ref="C133">IFERROR(_xlfn._xlws.FILTER(Kopsavilkums!$D$10:$D$135,($A133=Kopsavilkums!$A$10:$A$135)*($B133=Kopsavilkums!$B$10:$B$135)),"")</f>
        <v/>
      </c>
      <c r="D133" s="18" t="str" cm="1">
        <f t="array" ref="D133">IFERROR(_xlfn._xlws.FILTER(Kopsavilkums!$U$10:$U$135,($A133=Kopsavilkums!$A$10:$A$135)*($B133=Kopsavilkums!$B$10:$B$135)*($C133=Kopsavilkums!$D$10:$D$135)),"")</f>
        <v/>
      </c>
      <c r="E133" s="31" t="str" cm="1">
        <f t="array" ref="E133">IFERROR(_xlfn._xlws.FILTER(Kopsavilkums!$V$10:$V$135,($A133=Kopsavilkums!$A$10:$A$135)*($B133=Kopsavilkums!$B$10:$B$135)*($C133=Kopsavilkums!$D$10:$D$135)),"")</f>
        <v/>
      </c>
      <c r="F133" s="262" t="str" cm="1">
        <f t="array" ref="F133">IFERROR(_xlfn._xlws.FILTER(Kopsavilkums!$W$10:$W$135,($A133=Kopsavilkums!$A$10:$A$135)*($B133=Kopsavilkums!$B$10:$B$135)*($C133=Kopsavilkums!$D$10:$D$135)),"")</f>
        <v/>
      </c>
      <c r="G133" s="18" t="str" cm="1">
        <f t="array" ref="G133">IFERROR(_xlfn._xlws.FILTER(Kopsavilkums!$X$10:$X$135,($A133=Kopsavilkums!$A$10:$A$135)*($B133=Kopsavilkums!$B$10:$B$135)*($C133=Kopsavilkums!$D$10:$D$135)),"")</f>
        <v/>
      </c>
      <c r="H133" s="31" t="str" cm="1">
        <f t="array" ref="H133">IFERROR(_xlfn._xlws.FILTER(Kopsavilkums!$Y$10:$Y$135,($A133=Kopsavilkums!$A$10:$A$135)*($B133=Kopsavilkums!$B$10:$B$135)*($C133=Kopsavilkums!$D$10:$D$135)),"")</f>
        <v/>
      </c>
      <c r="I133" s="262" t="str" cm="1">
        <f t="array" ref="I133">IFERROR(_xlfn._xlws.FILTER(Kopsavilkums!$Z$10:$Z$135,($A133=Kopsavilkums!$A$10:$A$135)*($B133=Kopsavilkums!$B$10:$B$135)*($C133=Kopsavilkums!$D$10:$D$135)),"")</f>
        <v/>
      </c>
      <c r="J133" s="31" t="str">
        <f t="shared" si="38"/>
        <v/>
      </c>
      <c r="K133" s="267" t="str">
        <f t="shared" si="38"/>
        <v/>
      </c>
      <c r="L133" s="50"/>
    </row>
    <row r="134" spans="1:15" s="112" customFormat="1" x14ac:dyDescent="0.15">
      <c r="A134" s="60">
        <f t="shared" si="37"/>
        <v>16</v>
      </c>
      <c r="B134" s="60">
        <v>4</v>
      </c>
      <c r="C134" s="22" t="str" cm="1">
        <f t="array" ref="C134">IFERROR(_xlfn._xlws.FILTER(Kopsavilkums!$D$10:$D$135,($A134=Kopsavilkums!$A$10:$A$135)*($B134=Kopsavilkums!$B$10:$B$135)),"")</f>
        <v/>
      </c>
      <c r="D134" s="18" t="str" cm="1">
        <f t="array" ref="D134">IFERROR(_xlfn._xlws.FILTER(Kopsavilkums!$U$10:$U$135,($A134=Kopsavilkums!$A$10:$A$135)*($B134=Kopsavilkums!$B$10:$B$135)*($C134=Kopsavilkums!$D$10:$D$135)),"")</f>
        <v/>
      </c>
      <c r="E134" s="31" t="str" cm="1">
        <f t="array" ref="E134">IFERROR(_xlfn._xlws.FILTER(Kopsavilkums!$V$10:$V$135,($A134=Kopsavilkums!$A$10:$A$135)*($B134=Kopsavilkums!$B$10:$B$135)*($C134=Kopsavilkums!$D$10:$D$135)),"")</f>
        <v/>
      </c>
      <c r="F134" s="262" t="str" cm="1">
        <f t="array" ref="F134">IFERROR(_xlfn._xlws.FILTER(Kopsavilkums!$W$10:$W$135,($A134=Kopsavilkums!$A$10:$A$135)*($B134=Kopsavilkums!$B$10:$B$135)*($C134=Kopsavilkums!$D$10:$D$135)),"")</f>
        <v/>
      </c>
      <c r="G134" s="18" t="str" cm="1">
        <f t="array" ref="G134">IFERROR(_xlfn._xlws.FILTER(Kopsavilkums!$X$10:$X$135,($A134=Kopsavilkums!$A$10:$A$135)*($B134=Kopsavilkums!$B$10:$B$135)*($C134=Kopsavilkums!$D$10:$D$135)),"")</f>
        <v/>
      </c>
      <c r="H134" s="31" t="str" cm="1">
        <f t="array" ref="H134">IFERROR(_xlfn._xlws.FILTER(Kopsavilkums!$Y$10:$Y$135,($A134=Kopsavilkums!$A$10:$A$135)*($B134=Kopsavilkums!$B$10:$B$135)*($C134=Kopsavilkums!$D$10:$D$135)),"")</f>
        <v/>
      </c>
      <c r="I134" s="262" t="str" cm="1">
        <f t="array" ref="I134">IFERROR(_xlfn._xlws.FILTER(Kopsavilkums!$Z$10:$Z$135,($A134=Kopsavilkums!$A$10:$A$135)*($B134=Kopsavilkums!$B$10:$B$135)*($C134=Kopsavilkums!$D$10:$D$135)),"")</f>
        <v/>
      </c>
      <c r="J134" s="31" t="str">
        <f t="shared" si="38"/>
        <v/>
      </c>
      <c r="K134" s="267" t="str">
        <f t="shared" si="38"/>
        <v/>
      </c>
      <c r="L134" s="50"/>
    </row>
    <row r="135" spans="1:15" s="112" customFormat="1" x14ac:dyDescent="0.15">
      <c r="A135" s="60">
        <f t="shared" si="37"/>
        <v>16</v>
      </c>
      <c r="B135" s="60">
        <v>5</v>
      </c>
      <c r="C135" s="22" t="str" cm="1">
        <f t="array" ref="C135">IFERROR(_xlfn._xlws.FILTER(Kopsavilkums!$D$10:$D$135,($A135=Kopsavilkums!$A$10:$A$135)*($B135=Kopsavilkums!$B$10:$B$135)),"")</f>
        <v/>
      </c>
      <c r="D135" s="74" t="str" cm="1">
        <f t="array" ref="D135">IFERROR(_xlfn._xlws.FILTER(Kopsavilkums!$U$10:$U$135,($A135=Kopsavilkums!$A$10:$A$135)*($B135=Kopsavilkums!$B$10:$B$135)*($C135=Kopsavilkums!$D$10:$D$135)),"")</f>
        <v/>
      </c>
      <c r="E135" s="31" t="str" cm="1">
        <f t="array" ref="E135">IFERROR(_xlfn._xlws.FILTER(Kopsavilkums!$V$10:$V$135,($A135=Kopsavilkums!$A$10:$A$135)*($B135=Kopsavilkums!$B$10:$B$135)*($C135=Kopsavilkums!$D$10:$D$135)),"")</f>
        <v/>
      </c>
      <c r="F135" s="262" t="str" cm="1">
        <f t="array" ref="F135">IFERROR(_xlfn._xlws.FILTER(Kopsavilkums!$W$10:$W$135,($A135=Kopsavilkums!$A$10:$A$135)*($B135=Kopsavilkums!$B$10:$B$135)*($C135=Kopsavilkums!$D$10:$D$135)),"")</f>
        <v/>
      </c>
      <c r="G135" s="74" t="str" cm="1">
        <f t="array" ref="G135">IFERROR(_xlfn._xlws.FILTER(Kopsavilkums!$X$10:$X$135,($A135=Kopsavilkums!$A$10:$A$135)*($B135=Kopsavilkums!$B$10:$B$135)*($C135=Kopsavilkums!$D$10:$D$135)),"")</f>
        <v/>
      </c>
      <c r="H135" s="31" t="str" cm="1">
        <f t="array" ref="H135">IFERROR(_xlfn._xlws.FILTER(Kopsavilkums!$Y$10:$Y$135,($A135=Kopsavilkums!$A$10:$A$135)*($B135=Kopsavilkums!$B$10:$B$135)*($C135=Kopsavilkums!$D$10:$D$135)),"")</f>
        <v/>
      </c>
      <c r="I135" s="262" t="str" cm="1">
        <f t="array" ref="I135">IFERROR(_xlfn._xlws.FILTER(Kopsavilkums!$Z$10:$Z$135,($A135=Kopsavilkums!$A$10:$A$135)*($B135=Kopsavilkums!$B$10:$B$135)*($C135=Kopsavilkums!$D$10:$D$135)),"")</f>
        <v/>
      </c>
      <c r="J135" s="15" t="str">
        <f t="shared" si="38"/>
        <v/>
      </c>
      <c r="K135" s="267" t="str">
        <f t="shared" si="38"/>
        <v/>
      </c>
      <c r="L135" s="50"/>
    </row>
    <row r="136" spans="1:15" s="112" customFormat="1" ht="14" thickBot="1" x14ac:dyDescent="0.2">
      <c r="A136" s="62">
        <f t="shared" si="37"/>
        <v>16</v>
      </c>
      <c r="B136" s="62">
        <v>6</v>
      </c>
      <c r="C136" s="127" t="str" cm="1">
        <f t="array" ref="C136">IFERROR(_xlfn._xlws.FILTER(Kopsavilkums!$D$10:$D$135,($A136=Kopsavilkums!$A$10:$A$135)*($B136=Kopsavilkums!$B$10:$B$135)),"")</f>
        <v/>
      </c>
      <c r="D136" s="75" t="str" cm="1">
        <f t="array" ref="D136">IFERROR(_xlfn._xlws.FILTER(Kopsavilkums!$U$10:$U$135,($A136=Kopsavilkums!$A$10:$A$135)*($B136=Kopsavilkums!$B$10:$B$135)*($C136=Kopsavilkums!$D$10:$D$135)),"")</f>
        <v/>
      </c>
      <c r="E136" s="63" t="str" cm="1">
        <f t="array" ref="E136">IFERROR(_xlfn._xlws.FILTER(Kopsavilkums!$V$10:$V$135,($A136=Kopsavilkums!$A$10:$A$135)*($B136=Kopsavilkums!$B$10:$B$135)*($C136=Kopsavilkums!$D$10:$D$135)),"")</f>
        <v/>
      </c>
      <c r="F136" s="263" t="str" cm="1">
        <f t="array" ref="F136">IFERROR(_xlfn._xlws.FILTER(Kopsavilkums!$W$10:$W$135,($A136=Kopsavilkums!$A$10:$A$135)*($B136=Kopsavilkums!$B$10:$B$135)*($C136=Kopsavilkums!$D$10:$D$135)),"")</f>
        <v/>
      </c>
      <c r="G136" s="75" t="str" cm="1">
        <f t="array" ref="G136">IFERROR(_xlfn._xlws.FILTER(Kopsavilkums!$X$10:$X$135,($A136=Kopsavilkums!$A$10:$A$135)*($B136=Kopsavilkums!$B$10:$B$135)*($C136=Kopsavilkums!$D$10:$D$135)),"")</f>
        <v/>
      </c>
      <c r="H136" s="63" t="str" cm="1">
        <f t="array" ref="H136">IFERROR(_xlfn._xlws.FILTER(Kopsavilkums!$Y$10:$Y$135,($A136=Kopsavilkums!$A$10:$A$135)*($B136=Kopsavilkums!$B$10:$B$135)*($C136=Kopsavilkums!$D$10:$D$135)),"")</f>
        <v/>
      </c>
      <c r="I136" s="263" t="str" cm="1">
        <f t="array" ref="I136">IFERROR(_xlfn._xlws.FILTER(Kopsavilkums!$Z$10:$Z$135,($A136=Kopsavilkums!$A$10:$A$135)*($B136=Kopsavilkums!$B$10:$B$135)*($C136=Kopsavilkums!$D$10:$D$135)),"")</f>
        <v/>
      </c>
      <c r="J136" s="63" t="str">
        <f t="shared" si="38"/>
        <v/>
      </c>
      <c r="K136" s="268" t="str">
        <f t="shared" si="38"/>
        <v/>
      </c>
      <c r="L136" s="50"/>
    </row>
    <row r="137" spans="1:15" s="112" customFormat="1" ht="14" thickBot="1" x14ac:dyDescent="0.2">
      <c r="A137" s="28"/>
      <c r="B137" s="28"/>
      <c r="C137" s="29"/>
      <c r="D137" s="4"/>
      <c r="E137" s="28"/>
      <c r="F137" s="264"/>
      <c r="G137" s="73"/>
      <c r="H137" s="28"/>
      <c r="I137" s="264"/>
      <c r="J137" s="28"/>
      <c r="K137" s="264"/>
      <c r="L137" s="50" t="s">
        <v>72</v>
      </c>
      <c r="O137" s="5"/>
    </row>
    <row r="138" spans="1:15" s="112" customFormat="1" ht="15" thickBot="1" x14ac:dyDescent="0.2">
      <c r="A138" s="53">
        <f>B138</f>
        <v>17</v>
      </c>
      <c r="B138" s="53">
        <v>17</v>
      </c>
      <c r="C138" s="132" t="str" cm="1">
        <f t="array" ref="C138">IFERROR(_xlfn.UNIQUE(_xlfn._xlws.FILTER(Kopsavilkums!$C$10:$C$135,($B138=Kopsavilkums!$A$10:$A$135))),"")</f>
        <v/>
      </c>
      <c r="D138" s="54"/>
      <c r="E138" s="56">
        <f>SUM(E139:E144)</f>
        <v>0</v>
      </c>
      <c r="F138" s="260">
        <f>SUM(F139:F144)</f>
        <v>0</v>
      </c>
      <c r="G138" s="135"/>
      <c r="H138" s="56">
        <f>SUM(H139:H144)</f>
        <v>0</v>
      </c>
      <c r="I138" s="260">
        <f>SUM(I139:I144)</f>
        <v>0</v>
      </c>
      <c r="J138" s="56">
        <f>SUM(J139:J144)</f>
        <v>0</v>
      </c>
      <c r="K138" s="265">
        <f>SUM(K139:K144)</f>
        <v>0</v>
      </c>
      <c r="L138" s="50"/>
    </row>
    <row r="139" spans="1:15" s="112" customFormat="1" x14ac:dyDescent="0.15">
      <c r="A139" s="57">
        <f t="shared" ref="A139:A144" si="39">A138</f>
        <v>17</v>
      </c>
      <c r="B139" s="57">
        <v>1</v>
      </c>
      <c r="C139" s="126" t="str" cm="1">
        <f t="array" ref="C139">IFERROR(_xlfn._xlws.FILTER(Kopsavilkums!$D$10:$D$135,($A139=Kopsavilkums!$A$10:$A$135)*($B139=Kopsavilkums!$B$10:$B$135)),"")</f>
        <v/>
      </c>
      <c r="D139" s="58" t="str" cm="1">
        <f t="array" ref="D139">IFERROR(_xlfn._xlws.FILTER(Kopsavilkums!$U$10:$U$135,($A139=Kopsavilkums!$A$10:$A$135)*($B139=Kopsavilkums!$B$10:$B$135)*($C139=Kopsavilkums!$D$10:$D$135)),"")</f>
        <v/>
      </c>
      <c r="E139" s="59" t="str" cm="1">
        <f t="array" ref="E139">IFERROR(_xlfn._xlws.FILTER(Kopsavilkums!$V$10:$V$135,($A139=Kopsavilkums!$A$10:$A$135)*($B139=Kopsavilkums!$B$10:$B$135)*($C139=Kopsavilkums!$D$10:$D$135)),"")</f>
        <v/>
      </c>
      <c r="F139" s="261" t="str" cm="1">
        <f t="array" ref="F139">IFERROR(_xlfn._xlws.FILTER(Kopsavilkums!$W$10:$W$135,($A139=Kopsavilkums!$A$10:$A$135)*($B139=Kopsavilkums!$B$10:$B$135)*($C139=Kopsavilkums!$D$10:$D$135)),"")</f>
        <v/>
      </c>
      <c r="G139" s="58" t="str" cm="1">
        <f t="array" ref="G139">IFERROR(_xlfn._xlws.FILTER(Kopsavilkums!$X$10:$X$135,($A139=Kopsavilkums!$A$10:$A$135)*($B139=Kopsavilkums!$B$10:$B$135)*($C139=Kopsavilkums!$D$10:$D$135)),"")</f>
        <v/>
      </c>
      <c r="H139" s="59" t="str" cm="1">
        <f t="array" ref="H139">IFERROR(_xlfn._xlws.FILTER(Kopsavilkums!$Y$10:$Y$135,($A139=Kopsavilkums!$A$10:$A$135)*($B139=Kopsavilkums!$B$10:$B$135)*($C139=Kopsavilkums!$D$10:$D$135)),"")</f>
        <v/>
      </c>
      <c r="I139" s="261" t="str" cm="1">
        <f t="array" ref="I139">IFERROR(_xlfn._xlws.FILTER(Kopsavilkums!$Z$10:$Z$135,($A139=Kopsavilkums!$A$10:$A$135)*($B139=Kopsavilkums!$B$10:$B$135)*($C139=Kopsavilkums!$D$10:$D$135)),"")</f>
        <v/>
      </c>
      <c r="J139" s="59" t="str">
        <f t="shared" ref="J139:K144" si="40">IFERROR(E139+H139,"")</f>
        <v/>
      </c>
      <c r="K139" s="266" t="str">
        <f t="shared" si="40"/>
        <v/>
      </c>
      <c r="L139" s="50"/>
    </row>
    <row r="140" spans="1:15" s="112" customFormat="1" x14ac:dyDescent="0.15">
      <c r="A140" s="60">
        <f t="shared" si="39"/>
        <v>17</v>
      </c>
      <c r="B140" s="60">
        <v>2</v>
      </c>
      <c r="C140" s="22" t="str" cm="1">
        <f t="array" ref="C140">IFERROR(_xlfn._xlws.FILTER(Kopsavilkums!$D$10:$D$135,($A140=Kopsavilkums!$A$10:$A$135)*($B140=Kopsavilkums!$B$10:$B$135)),"")</f>
        <v/>
      </c>
      <c r="D140" s="18" t="str" cm="1">
        <f t="array" ref="D140">IFERROR(_xlfn._xlws.FILTER(Kopsavilkums!$U$10:$U$135,($A140=Kopsavilkums!$A$10:$A$135)*($B140=Kopsavilkums!$B$10:$B$135)*($C140=Kopsavilkums!$D$10:$D$135)),"")</f>
        <v/>
      </c>
      <c r="E140" s="31" t="str" cm="1">
        <f t="array" ref="E140">IFERROR(_xlfn._xlws.FILTER(Kopsavilkums!$V$10:$V$135,($A140=Kopsavilkums!$A$10:$A$135)*($B140=Kopsavilkums!$B$10:$B$135)*($C140=Kopsavilkums!$D$10:$D$135)),"")</f>
        <v/>
      </c>
      <c r="F140" s="262" t="str" cm="1">
        <f t="array" ref="F140">IFERROR(_xlfn._xlws.FILTER(Kopsavilkums!$W$10:$W$135,($A140=Kopsavilkums!$A$10:$A$135)*($B140=Kopsavilkums!$B$10:$B$135)*($C140=Kopsavilkums!$D$10:$D$135)),"")</f>
        <v/>
      </c>
      <c r="G140" s="18" t="str" cm="1">
        <f t="array" ref="G140">IFERROR(_xlfn._xlws.FILTER(Kopsavilkums!$X$10:$X$135,($A140=Kopsavilkums!$A$10:$A$135)*($B140=Kopsavilkums!$B$10:$B$135)*($C140=Kopsavilkums!$D$10:$D$135)),"")</f>
        <v/>
      </c>
      <c r="H140" s="31" t="str" cm="1">
        <f t="array" ref="H140">IFERROR(_xlfn._xlws.FILTER(Kopsavilkums!$Y$10:$Y$135,($A140=Kopsavilkums!$A$10:$A$135)*($B140=Kopsavilkums!$B$10:$B$135)*($C140=Kopsavilkums!$D$10:$D$135)),"")</f>
        <v/>
      </c>
      <c r="I140" s="262" t="str" cm="1">
        <f t="array" ref="I140">IFERROR(_xlfn._xlws.FILTER(Kopsavilkums!$Z$10:$Z$135,($A140=Kopsavilkums!$A$10:$A$135)*($B140=Kopsavilkums!$B$10:$B$135)*($C140=Kopsavilkums!$D$10:$D$135)),"")</f>
        <v/>
      </c>
      <c r="J140" s="31" t="str">
        <f t="shared" si="40"/>
        <v/>
      </c>
      <c r="K140" s="267" t="str">
        <f t="shared" si="40"/>
        <v/>
      </c>
      <c r="L140" s="50"/>
    </row>
    <row r="141" spans="1:15" s="112" customFormat="1" x14ac:dyDescent="0.15">
      <c r="A141" s="60">
        <f t="shared" si="39"/>
        <v>17</v>
      </c>
      <c r="B141" s="60">
        <v>3</v>
      </c>
      <c r="C141" s="22" t="str" cm="1">
        <f t="array" ref="C141">IFERROR(_xlfn._xlws.FILTER(Kopsavilkums!$D$10:$D$135,($A141=Kopsavilkums!$A$10:$A$135)*($B141=Kopsavilkums!$B$10:$B$135)),"")</f>
        <v/>
      </c>
      <c r="D141" s="18" t="str" cm="1">
        <f t="array" ref="D141">IFERROR(_xlfn._xlws.FILTER(Kopsavilkums!$U$10:$U$135,($A141=Kopsavilkums!$A$10:$A$135)*($B141=Kopsavilkums!$B$10:$B$135)*($C141=Kopsavilkums!$D$10:$D$135)),"")</f>
        <v/>
      </c>
      <c r="E141" s="31" t="str" cm="1">
        <f t="array" ref="E141">IFERROR(_xlfn._xlws.FILTER(Kopsavilkums!$V$10:$V$135,($A141=Kopsavilkums!$A$10:$A$135)*($B141=Kopsavilkums!$B$10:$B$135)*($C141=Kopsavilkums!$D$10:$D$135)),"")</f>
        <v/>
      </c>
      <c r="F141" s="262" t="str" cm="1">
        <f t="array" ref="F141">IFERROR(_xlfn._xlws.FILTER(Kopsavilkums!$W$10:$W$135,($A141=Kopsavilkums!$A$10:$A$135)*($B141=Kopsavilkums!$B$10:$B$135)*($C141=Kopsavilkums!$D$10:$D$135)),"")</f>
        <v/>
      </c>
      <c r="G141" s="18" t="str" cm="1">
        <f t="array" ref="G141">IFERROR(_xlfn._xlws.FILTER(Kopsavilkums!$X$10:$X$135,($A141=Kopsavilkums!$A$10:$A$135)*($B141=Kopsavilkums!$B$10:$B$135)*($C141=Kopsavilkums!$D$10:$D$135)),"")</f>
        <v/>
      </c>
      <c r="H141" s="31" t="str" cm="1">
        <f t="array" ref="H141">IFERROR(_xlfn._xlws.FILTER(Kopsavilkums!$Y$10:$Y$135,($A141=Kopsavilkums!$A$10:$A$135)*($B141=Kopsavilkums!$B$10:$B$135)*($C141=Kopsavilkums!$D$10:$D$135)),"")</f>
        <v/>
      </c>
      <c r="I141" s="262" t="str" cm="1">
        <f t="array" ref="I141">IFERROR(_xlfn._xlws.FILTER(Kopsavilkums!$Z$10:$Z$135,($A141=Kopsavilkums!$A$10:$A$135)*($B141=Kopsavilkums!$B$10:$B$135)*($C141=Kopsavilkums!$D$10:$D$135)),"")</f>
        <v/>
      </c>
      <c r="J141" s="31" t="str">
        <f t="shared" si="40"/>
        <v/>
      </c>
      <c r="K141" s="267" t="str">
        <f t="shared" si="40"/>
        <v/>
      </c>
      <c r="L141" s="50"/>
    </row>
    <row r="142" spans="1:15" s="112" customFormat="1" x14ac:dyDescent="0.15">
      <c r="A142" s="60">
        <f t="shared" si="39"/>
        <v>17</v>
      </c>
      <c r="B142" s="60">
        <v>4</v>
      </c>
      <c r="C142" s="22" t="str" cm="1">
        <f t="array" ref="C142">IFERROR(_xlfn._xlws.FILTER(Kopsavilkums!$D$10:$D$135,($A142=Kopsavilkums!$A$10:$A$135)*($B142=Kopsavilkums!$B$10:$B$135)),"")</f>
        <v/>
      </c>
      <c r="D142" s="18" t="str" cm="1">
        <f t="array" ref="D142">IFERROR(_xlfn._xlws.FILTER(Kopsavilkums!$U$10:$U$135,($A142=Kopsavilkums!$A$10:$A$135)*($B142=Kopsavilkums!$B$10:$B$135)*($C142=Kopsavilkums!$D$10:$D$135)),"")</f>
        <v/>
      </c>
      <c r="E142" s="31" t="str" cm="1">
        <f t="array" ref="E142">IFERROR(_xlfn._xlws.FILTER(Kopsavilkums!$V$10:$V$135,($A142=Kopsavilkums!$A$10:$A$135)*($B142=Kopsavilkums!$B$10:$B$135)*($C142=Kopsavilkums!$D$10:$D$135)),"")</f>
        <v/>
      </c>
      <c r="F142" s="262" t="str" cm="1">
        <f t="array" ref="F142">IFERROR(_xlfn._xlws.FILTER(Kopsavilkums!$W$10:$W$135,($A142=Kopsavilkums!$A$10:$A$135)*($B142=Kopsavilkums!$B$10:$B$135)*($C142=Kopsavilkums!$D$10:$D$135)),"")</f>
        <v/>
      </c>
      <c r="G142" s="18" t="str" cm="1">
        <f t="array" ref="G142">IFERROR(_xlfn._xlws.FILTER(Kopsavilkums!$X$10:$X$135,($A142=Kopsavilkums!$A$10:$A$135)*($B142=Kopsavilkums!$B$10:$B$135)*($C142=Kopsavilkums!$D$10:$D$135)),"")</f>
        <v/>
      </c>
      <c r="H142" s="31" t="str" cm="1">
        <f t="array" ref="H142">IFERROR(_xlfn._xlws.FILTER(Kopsavilkums!$Y$10:$Y$135,($A142=Kopsavilkums!$A$10:$A$135)*($B142=Kopsavilkums!$B$10:$B$135)*($C142=Kopsavilkums!$D$10:$D$135)),"")</f>
        <v/>
      </c>
      <c r="I142" s="262" t="str" cm="1">
        <f t="array" ref="I142">IFERROR(_xlfn._xlws.FILTER(Kopsavilkums!$Z$10:$Z$135,($A142=Kopsavilkums!$A$10:$A$135)*($B142=Kopsavilkums!$B$10:$B$135)*($C142=Kopsavilkums!$D$10:$D$135)),"")</f>
        <v/>
      </c>
      <c r="J142" s="31" t="str">
        <f t="shared" si="40"/>
        <v/>
      </c>
      <c r="K142" s="267" t="str">
        <f t="shared" si="40"/>
        <v/>
      </c>
      <c r="L142" s="50"/>
    </row>
    <row r="143" spans="1:15" s="112" customFormat="1" x14ac:dyDescent="0.15">
      <c r="A143" s="60">
        <f t="shared" si="39"/>
        <v>17</v>
      </c>
      <c r="B143" s="60">
        <v>5</v>
      </c>
      <c r="C143" s="22" t="str" cm="1">
        <f t="array" ref="C143">IFERROR(_xlfn._xlws.FILTER(Kopsavilkums!$D$10:$D$135,($A143=Kopsavilkums!$A$10:$A$135)*($B143=Kopsavilkums!$B$10:$B$135)),"")</f>
        <v/>
      </c>
      <c r="D143" s="74" t="str" cm="1">
        <f t="array" ref="D143">IFERROR(_xlfn._xlws.FILTER(Kopsavilkums!$U$10:$U$135,($A143=Kopsavilkums!$A$10:$A$135)*($B143=Kopsavilkums!$B$10:$B$135)*($C143=Kopsavilkums!$D$10:$D$135)),"")</f>
        <v/>
      </c>
      <c r="E143" s="31" t="str" cm="1">
        <f t="array" ref="E143">IFERROR(_xlfn._xlws.FILTER(Kopsavilkums!$V$10:$V$135,($A143=Kopsavilkums!$A$10:$A$135)*($B143=Kopsavilkums!$B$10:$B$135)*($C143=Kopsavilkums!$D$10:$D$135)),"")</f>
        <v/>
      </c>
      <c r="F143" s="262" t="str" cm="1">
        <f t="array" ref="F143">IFERROR(_xlfn._xlws.FILTER(Kopsavilkums!$W$10:$W$135,($A143=Kopsavilkums!$A$10:$A$135)*($B143=Kopsavilkums!$B$10:$B$135)*($C143=Kopsavilkums!$D$10:$D$135)),"")</f>
        <v/>
      </c>
      <c r="G143" s="74" t="str" cm="1">
        <f t="array" ref="G143">IFERROR(_xlfn._xlws.FILTER(Kopsavilkums!$X$10:$X$135,($A143=Kopsavilkums!$A$10:$A$135)*($B143=Kopsavilkums!$B$10:$B$135)*($C143=Kopsavilkums!$D$10:$D$135)),"")</f>
        <v/>
      </c>
      <c r="H143" s="31" t="str" cm="1">
        <f t="array" ref="H143">IFERROR(_xlfn._xlws.FILTER(Kopsavilkums!$Y$10:$Y$135,($A143=Kopsavilkums!$A$10:$A$135)*($B143=Kopsavilkums!$B$10:$B$135)*($C143=Kopsavilkums!$D$10:$D$135)),"")</f>
        <v/>
      </c>
      <c r="I143" s="262" t="str" cm="1">
        <f t="array" ref="I143">IFERROR(_xlfn._xlws.FILTER(Kopsavilkums!$Z$10:$Z$135,($A143=Kopsavilkums!$A$10:$A$135)*($B143=Kopsavilkums!$B$10:$B$135)*($C143=Kopsavilkums!$D$10:$D$135)),"")</f>
        <v/>
      </c>
      <c r="J143" s="15" t="str">
        <f t="shared" si="40"/>
        <v/>
      </c>
      <c r="K143" s="267" t="str">
        <f t="shared" si="40"/>
        <v/>
      </c>
      <c r="L143" s="50"/>
    </row>
    <row r="144" spans="1:15" s="112" customFormat="1" ht="14" thickBot="1" x14ac:dyDescent="0.2">
      <c r="A144" s="62">
        <f t="shared" si="39"/>
        <v>17</v>
      </c>
      <c r="B144" s="62">
        <v>6</v>
      </c>
      <c r="C144" s="127" t="str" cm="1">
        <f t="array" ref="C144">IFERROR(_xlfn._xlws.FILTER(Kopsavilkums!$D$10:$D$135,($A144=Kopsavilkums!$A$10:$A$135)*($B144=Kopsavilkums!$B$10:$B$135)),"")</f>
        <v/>
      </c>
      <c r="D144" s="75" t="str" cm="1">
        <f t="array" ref="D144">IFERROR(_xlfn._xlws.FILTER(Kopsavilkums!$U$10:$U$135,($A144=Kopsavilkums!$A$10:$A$135)*($B144=Kopsavilkums!$B$10:$B$135)*($C144=Kopsavilkums!$D$10:$D$135)),"")</f>
        <v/>
      </c>
      <c r="E144" s="63" t="str" cm="1">
        <f t="array" ref="E144">IFERROR(_xlfn._xlws.FILTER(Kopsavilkums!$V$10:$V$135,($A144=Kopsavilkums!$A$10:$A$135)*($B144=Kopsavilkums!$B$10:$B$135)*($C144=Kopsavilkums!$D$10:$D$135)),"")</f>
        <v/>
      </c>
      <c r="F144" s="263" t="str" cm="1">
        <f t="array" ref="F144">IFERROR(_xlfn._xlws.FILTER(Kopsavilkums!$W$10:$W$135,($A144=Kopsavilkums!$A$10:$A$135)*($B144=Kopsavilkums!$B$10:$B$135)*($C144=Kopsavilkums!$D$10:$D$135)),"")</f>
        <v/>
      </c>
      <c r="G144" s="75" t="str" cm="1">
        <f t="array" ref="G144">IFERROR(_xlfn._xlws.FILTER(Kopsavilkums!$X$10:$X$135,($A144=Kopsavilkums!$A$10:$A$135)*($B144=Kopsavilkums!$B$10:$B$135)*($C144=Kopsavilkums!$D$10:$D$135)),"")</f>
        <v/>
      </c>
      <c r="H144" s="63" t="str" cm="1">
        <f t="array" ref="H144">IFERROR(_xlfn._xlws.FILTER(Kopsavilkums!$Y$10:$Y$135,($A144=Kopsavilkums!$A$10:$A$135)*($B144=Kopsavilkums!$B$10:$B$135)*($C144=Kopsavilkums!$D$10:$D$135)),"")</f>
        <v/>
      </c>
      <c r="I144" s="263" t="str" cm="1">
        <f t="array" ref="I144">IFERROR(_xlfn._xlws.FILTER(Kopsavilkums!$Z$10:$Z$135,($A144=Kopsavilkums!$A$10:$A$135)*($B144=Kopsavilkums!$B$10:$B$135)*($C144=Kopsavilkums!$D$10:$D$135)),"")</f>
        <v/>
      </c>
      <c r="J144" s="63" t="str">
        <f t="shared" si="40"/>
        <v/>
      </c>
      <c r="K144" s="268" t="str">
        <f t="shared" si="40"/>
        <v/>
      </c>
      <c r="L144" s="50"/>
    </row>
    <row r="145" spans="1:13" s="112" customFormat="1" ht="14" thickBot="1" x14ac:dyDescent="0.2">
      <c r="A145" s="28"/>
      <c r="B145" s="28"/>
      <c r="C145" s="29"/>
      <c r="D145" s="4"/>
      <c r="E145" s="28"/>
      <c r="F145" s="264"/>
      <c r="G145" s="73"/>
      <c r="H145" s="28"/>
      <c r="I145" s="264"/>
      <c r="J145" s="28"/>
      <c r="K145" s="264"/>
      <c r="L145" s="50" t="s">
        <v>72</v>
      </c>
      <c r="M145" s="64"/>
    </row>
    <row r="146" spans="1:13" s="112" customFormat="1" ht="15" thickBot="1" x14ac:dyDescent="0.2">
      <c r="A146" s="53">
        <f>B146</f>
        <v>18</v>
      </c>
      <c r="B146" s="53">
        <v>18</v>
      </c>
      <c r="C146" s="132" t="str" cm="1">
        <f t="array" ref="C146">IFERROR(_xlfn.UNIQUE(_xlfn._xlws.FILTER(Kopsavilkums!$C$10:$C$135,($B146=Kopsavilkums!$A$10:$A$135))),"")</f>
        <v/>
      </c>
      <c r="D146" s="54"/>
      <c r="E146" s="56">
        <f>SUM(E147:E152)</f>
        <v>0</v>
      </c>
      <c r="F146" s="260">
        <f>SUM(F147:F152)</f>
        <v>0</v>
      </c>
      <c r="G146" s="135"/>
      <c r="H146" s="56">
        <f>SUM(H147:H152)</f>
        <v>0</v>
      </c>
      <c r="I146" s="260">
        <f>SUM(I147:I152)</f>
        <v>0</v>
      </c>
      <c r="J146" s="56">
        <f>SUM(J147:J152)</f>
        <v>0</v>
      </c>
      <c r="K146" s="265">
        <f>SUM(K147:K152)</f>
        <v>0</v>
      </c>
      <c r="L146" s="50"/>
    </row>
    <row r="147" spans="1:13" s="112" customFormat="1" x14ac:dyDescent="0.15">
      <c r="A147" s="57">
        <f t="shared" ref="A147:A152" si="41">A146</f>
        <v>18</v>
      </c>
      <c r="B147" s="57">
        <v>1</v>
      </c>
      <c r="C147" s="126" t="str" cm="1">
        <f t="array" ref="C147">IFERROR(_xlfn._xlws.FILTER(Kopsavilkums!$D$10:$D$135,($A147=Kopsavilkums!$A$10:$A$135)*($B147=Kopsavilkums!$B$10:$B$135)),"")</f>
        <v/>
      </c>
      <c r="D147" s="58" t="str" cm="1">
        <f t="array" ref="D147">IFERROR(_xlfn._xlws.FILTER(Kopsavilkums!$U$10:$U$135,($A147=Kopsavilkums!$A$10:$A$135)*($B147=Kopsavilkums!$B$10:$B$135)*($C147=Kopsavilkums!$D$10:$D$135)),"")</f>
        <v/>
      </c>
      <c r="E147" s="59" t="str" cm="1">
        <f t="array" ref="E147">IFERROR(_xlfn._xlws.FILTER(Kopsavilkums!$V$10:$V$135,($A147=Kopsavilkums!$A$10:$A$135)*($B147=Kopsavilkums!$B$10:$B$135)*($C147=Kopsavilkums!$D$10:$D$135)),"")</f>
        <v/>
      </c>
      <c r="F147" s="261" t="str" cm="1">
        <f t="array" ref="F147">IFERROR(_xlfn._xlws.FILTER(Kopsavilkums!$W$10:$W$135,($A147=Kopsavilkums!$A$10:$A$135)*($B147=Kopsavilkums!$B$10:$B$135)*($C147=Kopsavilkums!$D$10:$D$135)),"")</f>
        <v/>
      </c>
      <c r="G147" s="58" t="str" cm="1">
        <f t="array" ref="G147">IFERROR(_xlfn._xlws.FILTER(Kopsavilkums!$X$10:$X$135,($A147=Kopsavilkums!$A$10:$A$135)*($B147=Kopsavilkums!$B$10:$B$135)*($C147=Kopsavilkums!$D$10:$D$135)),"")</f>
        <v/>
      </c>
      <c r="H147" s="59" t="str" cm="1">
        <f t="array" ref="H147">IFERROR(_xlfn._xlws.FILTER(Kopsavilkums!$Y$10:$Y$135,($A147=Kopsavilkums!$A$10:$A$135)*($B147=Kopsavilkums!$B$10:$B$135)*($C147=Kopsavilkums!$D$10:$D$135)),"")</f>
        <v/>
      </c>
      <c r="I147" s="261" t="str" cm="1">
        <f t="array" ref="I147">IFERROR(_xlfn._xlws.FILTER(Kopsavilkums!$Z$10:$Z$135,($A147=Kopsavilkums!$A$10:$A$135)*($B147=Kopsavilkums!$B$10:$B$135)*($C147=Kopsavilkums!$D$10:$D$135)),"")</f>
        <v/>
      </c>
      <c r="J147" s="59" t="str">
        <f t="shared" ref="J147:K152" si="42">IFERROR(E147+H147,"")</f>
        <v/>
      </c>
      <c r="K147" s="266" t="str">
        <f t="shared" si="42"/>
        <v/>
      </c>
      <c r="L147" s="50"/>
    </row>
    <row r="148" spans="1:13" s="112" customFormat="1" x14ac:dyDescent="0.15">
      <c r="A148" s="60">
        <f t="shared" si="41"/>
        <v>18</v>
      </c>
      <c r="B148" s="60">
        <v>2</v>
      </c>
      <c r="C148" s="22" t="str" cm="1">
        <f t="array" ref="C148">IFERROR(_xlfn._xlws.FILTER(Kopsavilkums!$D$10:$D$135,($A148=Kopsavilkums!$A$10:$A$135)*($B148=Kopsavilkums!$B$10:$B$135)),"")</f>
        <v/>
      </c>
      <c r="D148" s="18" t="str" cm="1">
        <f t="array" ref="D148">IFERROR(_xlfn._xlws.FILTER(Kopsavilkums!$U$10:$U$135,($A148=Kopsavilkums!$A$10:$A$135)*($B148=Kopsavilkums!$B$10:$B$135)*($C148=Kopsavilkums!$D$10:$D$135)),"")</f>
        <v/>
      </c>
      <c r="E148" s="31" t="str" cm="1">
        <f t="array" ref="E148">IFERROR(_xlfn._xlws.FILTER(Kopsavilkums!$V$10:$V$135,($A148=Kopsavilkums!$A$10:$A$135)*($B148=Kopsavilkums!$B$10:$B$135)*($C148=Kopsavilkums!$D$10:$D$135)),"")</f>
        <v/>
      </c>
      <c r="F148" s="262" t="str" cm="1">
        <f t="array" ref="F148">IFERROR(_xlfn._xlws.FILTER(Kopsavilkums!$W$10:$W$135,($A148=Kopsavilkums!$A$10:$A$135)*($B148=Kopsavilkums!$B$10:$B$135)*($C148=Kopsavilkums!$D$10:$D$135)),"")</f>
        <v/>
      </c>
      <c r="G148" s="18" t="str" cm="1">
        <f t="array" ref="G148">IFERROR(_xlfn._xlws.FILTER(Kopsavilkums!$X$10:$X$135,($A148=Kopsavilkums!$A$10:$A$135)*($B148=Kopsavilkums!$B$10:$B$135)*($C148=Kopsavilkums!$D$10:$D$135)),"")</f>
        <v/>
      </c>
      <c r="H148" s="31" t="str" cm="1">
        <f t="array" ref="H148">IFERROR(_xlfn._xlws.FILTER(Kopsavilkums!$Y$10:$Y$135,($A148=Kopsavilkums!$A$10:$A$135)*($B148=Kopsavilkums!$B$10:$B$135)*($C148=Kopsavilkums!$D$10:$D$135)),"")</f>
        <v/>
      </c>
      <c r="I148" s="262" t="str" cm="1">
        <f t="array" ref="I148">IFERROR(_xlfn._xlws.FILTER(Kopsavilkums!$Z$10:$Z$135,($A148=Kopsavilkums!$A$10:$A$135)*($B148=Kopsavilkums!$B$10:$B$135)*($C148=Kopsavilkums!$D$10:$D$135)),"")</f>
        <v/>
      </c>
      <c r="J148" s="31" t="str">
        <f t="shared" si="42"/>
        <v/>
      </c>
      <c r="K148" s="267" t="str">
        <f t="shared" si="42"/>
        <v/>
      </c>
      <c r="L148" s="50"/>
    </row>
    <row r="149" spans="1:13" s="112" customFormat="1" x14ac:dyDescent="0.15">
      <c r="A149" s="60">
        <f t="shared" si="41"/>
        <v>18</v>
      </c>
      <c r="B149" s="60">
        <v>3</v>
      </c>
      <c r="C149" s="22" t="str" cm="1">
        <f t="array" ref="C149">IFERROR(_xlfn._xlws.FILTER(Kopsavilkums!$D$10:$D$135,($A149=Kopsavilkums!$A$10:$A$135)*($B149=Kopsavilkums!$B$10:$B$135)),"")</f>
        <v/>
      </c>
      <c r="D149" s="18" t="str" cm="1">
        <f t="array" ref="D149">IFERROR(_xlfn._xlws.FILTER(Kopsavilkums!$U$10:$U$135,($A149=Kopsavilkums!$A$10:$A$135)*($B149=Kopsavilkums!$B$10:$B$135)*($C149=Kopsavilkums!$D$10:$D$135)),"")</f>
        <v/>
      </c>
      <c r="E149" s="31" t="str" cm="1">
        <f t="array" ref="E149">IFERROR(_xlfn._xlws.FILTER(Kopsavilkums!$V$10:$V$135,($A149=Kopsavilkums!$A$10:$A$135)*($B149=Kopsavilkums!$B$10:$B$135)*($C149=Kopsavilkums!$D$10:$D$135)),"")</f>
        <v/>
      </c>
      <c r="F149" s="262" t="str" cm="1">
        <f t="array" ref="F149">IFERROR(_xlfn._xlws.FILTER(Kopsavilkums!$W$10:$W$135,($A149=Kopsavilkums!$A$10:$A$135)*($B149=Kopsavilkums!$B$10:$B$135)*($C149=Kopsavilkums!$D$10:$D$135)),"")</f>
        <v/>
      </c>
      <c r="G149" s="18" t="str" cm="1">
        <f t="array" ref="G149">IFERROR(_xlfn._xlws.FILTER(Kopsavilkums!$X$10:$X$135,($A149=Kopsavilkums!$A$10:$A$135)*($B149=Kopsavilkums!$B$10:$B$135)*($C149=Kopsavilkums!$D$10:$D$135)),"")</f>
        <v/>
      </c>
      <c r="H149" s="31" t="str" cm="1">
        <f t="array" ref="H149">IFERROR(_xlfn._xlws.FILTER(Kopsavilkums!$Y$10:$Y$135,($A149=Kopsavilkums!$A$10:$A$135)*($B149=Kopsavilkums!$B$10:$B$135)*($C149=Kopsavilkums!$D$10:$D$135)),"")</f>
        <v/>
      </c>
      <c r="I149" s="262" t="str" cm="1">
        <f t="array" ref="I149">IFERROR(_xlfn._xlws.FILTER(Kopsavilkums!$Z$10:$Z$135,($A149=Kopsavilkums!$A$10:$A$135)*($B149=Kopsavilkums!$B$10:$B$135)*($C149=Kopsavilkums!$D$10:$D$135)),"")</f>
        <v/>
      </c>
      <c r="J149" s="31" t="str">
        <f t="shared" si="42"/>
        <v/>
      </c>
      <c r="K149" s="267" t="str">
        <f t="shared" si="42"/>
        <v/>
      </c>
      <c r="L149" s="50"/>
    </row>
    <row r="150" spans="1:13" s="112" customFormat="1" x14ac:dyDescent="0.15">
      <c r="A150" s="60">
        <f t="shared" si="41"/>
        <v>18</v>
      </c>
      <c r="B150" s="60">
        <v>4</v>
      </c>
      <c r="C150" s="22" t="str" cm="1">
        <f t="array" ref="C150">IFERROR(_xlfn._xlws.FILTER(Kopsavilkums!$D$10:$D$135,($A150=Kopsavilkums!$A$10:$A$135)*($B150=Kopsavilkums!$B$10:$B$135)),"")</f>
        <v/>
      </c>
      <c r="D150" s="18" t="str" cm="1">
        <f t="array" ref="D150">IFERROR(_xlfn._xlws.FILTER(Kopsavilkums!$U$10:$U$135,($A150=Kopsavilkums!$A$10:$A$135)*($B150=Kopsavilkums!$B$10:$B$135)*($C150=Kopsavilkums!$D$10:$D$135)),"")</f>
        <v/>
      </c>
      <c r="E150" s="31" t="str" cm="1">
        <f t="array" ref="E150">IFERROR(_xlfn._xlws.FILTER(Kopsavilkums!$V$10:$V$135,($A150=Kopsavilkums!$A$10:$A$135)*($B150=Kopsavilkums!$B$10:$B$135)*($C150=Kopsavilkums!$D$10:$D$135)),"")</f>
        <v/>
      </c>
      <c r="F150" s="262" t="str" cm="1">
        <f t="array" ref="F150">IFERROR(_xlfn._xlws.FILTER(Kopsavilkums!$W$10:$W$135,($A150=Kopsavilkums!$A$10:$A$135)*($B150=Kopsavilkums!$B$10:$B$135)*($C150=Kopsavilkums!$D$10:$D$135)),"")</f>
        <v/>
      </c>
      <c r="G150" s="18" t="str" cm="1">
        <f t="array" ref="G150">IFERROR(_xlfn._xlws.FILTER(Kopsavilkums!$X$10:$X$135,($A150=Kopsavilkums!$A$10:$A$135)*($B150=Kopsavilkums!$B$10:$B$135)*($C150=Kopsavilkums!$D$10:$D$135)),"")</f>
        <v/>
      </c>
      <c r="H150" s="31" t="str" cm="1">
        <f t="array" ref="H150">IFERROR(_xlfn._xlws.FILTER(Kopsavilkums!$Y$10:$Y$135,($A150=Kopsavilkums!$A$10:$A$135)*($B150=Kopsavilkums!$B$10:$B$135)*($C150=Kopsavilkums!$D$10:$D$135)),"")</f>
        <v/>
      </c>
      <c r="I150" s="262" t="str" cm="1">
        <f t="array" ref="I150">IFERROR(_xlfn._xlws.FILTER(Kopsavilkums!$Z$10:$Z$135,($A150=Kopsavilkums!$A$10:$A$135)*($B150=Kopsavilkums!$B$10:$B$135)*($C150=Kopsavilkums!$D$10:$D$135)),"")</f>
        <v/>
      </c>
      <c r="J150" s="31" t="str">
        <f t="shared" si="42"/>
        <v/>
      </c>
      <c r="K150" s="267" t="str">
        <f t="shared" si="42"/>
        <v/>
      </c>
      <c r="L150" s="50"/>
    </row>
    <row r="151" spans="1:13" s="112" customFormat="1" x14ac:dyDescent="0.15">
      <c r="A151" s="60">
        <f t="shared" si="41"/>
        <v>18</v>
      </c>
      <c r="B151" s="60">
        <v>5</v>
      </c>
      <c r="C151" s="22" t="str" cm="1">
        <f t="array" ref="C151">IFERROR(_xlfn._xlws.FILTER(Kopsavilkums!$D$10:$D$135,($A151=Kopsavilkums!$A$10:$A$135)*($B151=Kopsavilkums!$B$10:$B$135)),"")</f>
        <v/>
      </c>
      <c r="D151" s="74" t="str" cm="1">
        <f t="array" ref="D151">IFERROR(_xlfn._xlws.FILTER(Kopsavilkums!$U$10:$U$135,($A151=Kopsavilkums!$A$10:$A$135)*($B151=Kopsavilkums!$B$10:$B$135)*($C151=Kopsavilkums!$D$10:$D$135)),"")</f>
        <v/>
      </c>
      <c r="E151" s="31" t="str" cm="1">
        <f t="array" ref="E151">IFERROR(_xlfn._xlws.FILTER(Kopsavilkums!$V$10:$V$135,($A151=Kopsavilkums!$A$10:$A$135)*($B151=Kopsavilkums!$B$10:$B$135)*($C151=Kopsavilkums!$D$10:$D$135)),"")</f>
        <v/>
      </c>
      <c r="F151" s="262" t="str" cm="1">
        <f t="array" ref="F151">IFERROR(_xlfn._xlws.FILTER(Kopsavilkums!$W$10:$W$135,($A151=Kopsavilkums!$A$10:$A$135)*($B151=Kopsavilkums!$B$10:$B$135)*($C151=Kopsavilkums!$D$10:$D$135)),"")</f>
        <v/>
      </c>
      <c r="G151" s="74" t="str" cm="1">
        <f t="array" ref="G151">IFERROR(_xlfn._xlws.FILTER(Kopsavilkums!$X$10:$X$135,($A151=Kopsavilkums!$A$10:$A$135)*($B151=Kopsavilkums!$B$10:$B$135)*($C151=Kopsavilkums!$D$10:$D$135)),"")</f>
        <v/>
      </c>
      <c r="H151" s="31" t="str" cm="1">
        <f t="array" ref="H151">IFERROR(_xlfn._xlws.FILTER(Kopsavilkums!$Y$10:$Y$135,($A151=Kopsavilkums!$A$10:$A$135)*($B151=Kopsavilkums!$B$10:$B$135)*($C151=Kopsavilkums!$D$10:$D$135)),"")</f>
        <v/>
      </c>
      <c r="I151" s="262" t="str" cm="1">
        <f t="array" ref="I151">IFERROR(_xlfn._xlws.FILTER(Kopsavilkums!$Z$10:$Z$135,($A151=Kopsavilkums!$A$10:$A$135)*($B151=Kopsavilkums!$B$10:$B$135)*($C151=Kopsavilkums!$D$10:$D$135)),"")</f>
        <v/>
      </c>
      <c r="J151" s="15" t="str">
        <f t="shared" si="42"/>
        <v/>
      </c>
      <c r="K151" s="267" t="str">
        <f t="shared" si="42"/>
        <v/>
      </c>
      <c r="L151" s="50"/>
    </row>
    <row r="152" spans="1:13" s="112" customFormat="1" ht="14" thickBot="1" x14ac:dyDescent="0.2">
      <c r="A152" s="62">
        <f t="shared" si="41"/>
        <v>18</v>
      </c>
      <c r="B152" s="62">
        <v>6</v>
      </c>
      <c r="C152" s="127" t="str" cm="1">
        <f t="array" ref="C152">IFERROR(_xlfn._xlws.FILTER(Kopsavilkums!$D$10:$D$135,($A152=Kopsavilkums!$A$10:$A$135)*($B152=Kopsavilkums!$B$10:$B$135)),"")</f>
        <v/>
      </c>
      <c r="D152" s="75" t="str" cm="1">
        <f t="array" ref="D152">IFERROR(_xlfn._xlws.FILTER(Kopsavilkums!$U$10:$U$135,($A152=Kopsavilkums!$A$10:$A$135)*($B152=Kopsavilkums!$B$10:$B$135)*($C152=Kopsavilkums!$D$10:$D$135)),"")</f>
        <v/>
      </c>
      <c r="E152" s="63" t="str" cm="1">
        <f t="array" ref="E152">IFERROR(_xlfn._xlws.FILTER(Kopsavilkums!$V$10:$V$135,($A152=Kopsavilkums!$A$10:$A$135)*($B152=Kopsavilkums!$B$10:$B$135)*($C152=Kopsavilkums!$D$10:$D$135)),"")</f>
        <v/>
      </c>
      <c r="F152" s="263" t="str" cm="1">
        <f t="array" ref="F152">IFERROR(_xlfn._xlws.FILTER(Kopsavilkums!$W$10:$W$135,($A152=Kopsavilkums!$A$10:$A$135)*($B152=Kopsavilkums!$B$10:$B$135)*($C152=Kopsavilkums!$D$10:$D$135)),"")</f>
        <v/>
      </c>
      <c r="G152" s="75" t="str" cm="1">
        <f t="array" ref="G152">IFERROR(_xlfn._xlws.FILTER(Kopsavilkums!$X$10:$X$135,($A152=Kopsavilkums!$A$10:$A$135)*($B152=Kopsavilkums!$B$10:$B$135)*($C152=Kopsavilkums!$D$10:$D$135)),"")</f>
        <v/>
      </c>
      <c r="H152" s="63" t="str" cm="1">
        <f t="array" ref="H152">IFERROR(_xlfn._xlws.FILTER(Kopsavilkums!$Y$10:$Y$135,($A152=Kopsavilkums!$A$10:$A$135)*($B152=Kopsavilkums!$B$10:$B$135)*($C152=Kopsavilkums!$D$10:$D$135)),"")</f>
        <v/>
      </c>
      <c r="I152" s="263" t="str" cm="1">
        <f t="array" ref="I152">IFERROR(_xlfn._xlws.FILTER(Kopsavilkums!$Z$10:$Z$135,($A152=Kopsavilkums!$A$10:$A$135)*($B152=Kopsavilkums!$B$10:$B$135)*($C152=Kopsavilkums!$D$10:$D$135)),"")</f>
        <v/>
      </c>
      <c r="J152" s="63" t="str">
        <f t="shared" si="42"/>
        <v/>
      </c>
      <c r="K152" s="268" t="str">
        <f t="shared" si="42"/>
        <v/>
      </c>
      <c r="L152" s="50"/>
    </row>
    <row r="153" spans="1:13" s="112" customFormat="1" ht="14" thickBot="1" x14ac:dyDescent="0.2">
      <c r="A153" s="28"/>
      <c r="B153" s="28"/>
      <c r="C153" s="29"/>
      <c r="D153" s="4"/>
      <c r="E153" s="28"/>
      <c r="F153" s="264"/>
      <c r="G153" s="73"/>
      <c r="H153" s="28"/>
      <c r="I153" s="264"/>
      <c r="J153" s="28"/>
      <c r="K153" s="264"/>
      <c r="L153" s="50" t="s">
        <v>72</v>
      </c>
      <c r="M153" s="64"/>
    </row>
    <row r="154" spans="1:13" s="112" customFormat="1" ht="15" thickBot="1" x14ac:dyDescent="0.2">
      <c r="A154" s="53">
        <f>B154</f>
        <v>19</v>
      </c>
      <c r="B154" s="53">
        <v>19</v>
      </c>
      <c r="C154" s="132" t="str" cm="1">
        <f t="array" ref="C154">IFERROR(_xlfn.UNIQUE(_xlfn._xlws.FILTER(Kopsavilkums!$C$10:$C$135,($B154=Kopsavilkums!$A$10:$A$135))),"")</f>
        <v/>
      </c>
      <c r="D154" s="54"/>
      <c r="E154" s="56">
        <f>SUM(E155:E160)</f>
        <v>0</v>
      </c>
      <c r="F154" s="260">
        <f>SUM(F155:F160)</f>
        <v>0</v>
      </c>
      <c r="G154" s="135"/>
      <c r="H154" s="56">
        <f>SUM(H155:H160)</f>
        <v>0</v>
      </c>
      <c r="I154" s="260">
        <f>SUM(I155:I160)</f>
        <v>0</v>
      </c>
      <c r="J154" s="56">
        <f>SUM(J155:J160)</f>
        <v>0</v>
      </c>
      <c r="K154" s="265">
        <f>SUM(K155:K160)</f>
        <v>0</v>
      </c>
      <c r="L154" s="50"/>
    </row>
    <row r="155" spans="1:13" s="112" customFormat="1" x14ac:dyDescent="0.15">
      <c r="A155" s="57">
        <f t="shared" ref="A155:A160" si="43">A154</f>
        <v>19</v>
      </c>
      <c r="B155" s="57">
        <v>1</v>
      </c>
      <c r="C155" s="126" t="str" cm="1">
        <f t="array" ref="C155">IFERROR(_xlfn._xlws.FILTER(Kopsavilkums!$D$10:$D$135,($A155=Kopsavilkums!$A$10:$A$135)*($B155=Kopsavilkums!$B$10:$B$135)),"")</f>
        <v/>
      </c>
      <c r="D155" s="58" t="str" cm="1">
        <f t="array" ref="D155">IFERROR(_xlfn._xlws.FILTER(Kopsavilkums!$U$10:$U$135,($A155=Kopsavilkums!$A$10:$A$135)*($B155=Kopsavilkums!$B$10:$B$135)*($C155=Kopsavilkums!$D$10:$D$135)),"")</f>
        <v/>
      </c>
      <c r="E155" s="59" t="str" cm="1">
        <f t="array" ref="E155">IFERROR(_xlfn._xlws.FILTER(Kopsavilkums!$V$10:$V$135,($A155=Kopsavilkums!$A$10:$A$135)*($B155=Kopsavilkums!$B$10:$B$135)*($C155=Kopsavilkums!$D$10:$D$135)),"")</f>
        <v/>
      </c>
      <c r="F155" s="261" t="str" cm="1">
        <f t="array" ref="F155">IFERROR(_xlfn._xlws.FILTER(Kopsavilkums!$W$10:$W$135,($A155=Kopsavilkums!$A$10:$A$135)*($B155=Kopsavilkums!$B$10:$B$135)*($C155=Kopsavilkums!$D$10:$D$135)),"")</f>
        <v/>
      </c>
      <c r="G155" s="58" t="str" cm="1">
        <f t="array" ref="G155">IFERROR(_xlfn._xlws.FILTER(Kopsavilkums!$X$10:$X$135,($A155=Kopsavilkums!$A$10:$A$135)*($B155=Kopsavilkums!$B$10:$B$135)*($C155=Kopsavilkums!$D$10:$D$135)),"")</f>
        <v/>
      </c>
      <c r="H155" s="59" t="str" cm="1">
        <f t="array" ref="H155">IFERROR(_xlfn._xlws.FILTER(Kopsavilkums!$Y$10:$Y$135,($A155=Kopsavilkums!$A$10:$A$135)*($B155=Kopsavilkums!$B$10:$B$135)*($C155=Kopsavilkums!$D$10:$D$135)),"")</f>
        <v/>
      </c>
      <c r="I155" s="261" t="str" cm="1">
        <f t="array" ref="I155">IFERROR(_xlfn._xlws.FILTER(Kopsavilkums!$Z$10:$Z$135,($A155=Kopsavilkums!$A$10:$A$135)*($B155=Kopsavilkums!$B$10:$B$135)*($C155=Kopsavilkums!$D$10:$D$135)),"")</f>
        <v/>
      </c>
      <c r="J155" s="59" t="str">
        <f t="shared" ref="J155:K160" si="44">IFERROR(E155+H155,"")</f>
        <v/>
      </c>
      <c r="K155" s="266" t="str">
        <f t="shared" si="44"/>
        <v/>
      </c>
      <c r="L155" s="50"/>
    </row>
    <row r="156" spans="1:13" s="112" customFormat="1" x14ac:dyDescent="0.15">
      <c r="A156" s="60">
        <f t="shared" si="43"/>
        <v>19</v>
      </c>
      <c r="B156" s="60">
        <v>2</v>
      </c>
      <c r="C156" s="22" t="str" cm="1">
        <f t="array" ref="C156">IFERROR(_xlfn._xlws.FILTER(Kopsavilkums!$D$10:$D$135,($A156=Kopsavilkums!$A$10:$A$135)*($B156=Kopsavilkums!$B$10:$B$135)),"")</f>
        <v/>
      </c>
      <c r="D156" s="18" t="str" cm="1">
        <f t="array" ref="D156">IFERROR(_xlfn._xlws.FILTER(Kopsavilkums!$U$10:$U$135,($A156=Kopsavilkums!$A$10:$A$135)*($B156=Kopsavilkums!$B$10:$B$135)*($C156=Kopsavilkums!$D$10:$D$135)),"")</f>
        <v/>
      </c>
      <c r="E156" s="31" t="str" cm="1">
        <f t="array" ref="E156">IFERROR(_xlfn._xlws.FILTER(Kopsavilkums!$V$10:$V$135,($A156=Kopsavilkums!$A$10:$A$135)*($B156=Kopsavilkums!$B$10:$B$135)*($C156=Kopsavilkums!$D$10:$D$135)),"")</f>
        <v/>
      </c>
      <c r="F156" s="262" t="str" cm="1">
        <f t="array" ref="F156">IFERROR(_xlfn._xlws.FILTER(Kopsavilkums!$W$10:$W$135,($A156=Kopsavilkums!$A$10:$A$135)*($B156=Kopsavilkums!$B$10:$B$135)*($C156=Kopsavilkums!$D$10:$D$135)),"")</f>
        <v/>
      </c>
      <c r="G156" s="18" t="str" cm="1">
        <f t="array" ref="G156">IFERROR(_xlfn._xlws.FILTER(Kopsavilkums!$X$10:$X$135,($A156=Kopsavilkums!$A$10:$A$135)*($B156=Kopsavilkums!$B$10:$B$135)*($C156=Kopsavilkums!$D$10:$D$135)),"")</f>
        <v/>
      </c>
      <c r="H156" s="31" t="str" cm="1">
        <f t="array" ref="H156">IFERROR(_xlfn._xlws.FILTER(Kopsavilkums!$Y$10:$Y$135,($A156=Kopsavilkums!$A$10:$A$135)*($B156=Kopsavilkums!$B$10:$B$135)*($C156=Kopsavilkums!$D$10:$D$135)),"")</f>
        <v/>
      </c>
      <c r="I156" s="262" t="str" cm="1">
        <f t="array" ref="I156">IFERROR(_xlfn._xlws.FILTER(Kopsavilkums!$Z$10:$Z$135,($A156=Kopsavilkums!$A$10:$A$135)*($B156=Kopsavilkums!$B$10:$B$135)*($C156=Kopsavilkums!$D$10:$D$135)),"")</f>
        <v/>
      </c>
      <c r="J156" s="31" t="str">
        <f t="shared" si="44"/>
        <v/>
      </c>
      <c r="K156" s="267" t="str">
        <f t="shared" si="44"/>
        <v/>
      </c>
      <c r="L156" s="50"/>
    </row>
    <row r="157" spans="1:13" s="112" customFormat="1" x14ac:dyDescent="0.15">
      <c r="A157" s="60">
        <f t="shared" si="43"/>
        <v>19</v>
      </c>
      <c r="B157" s="60">
        <v>3</v>
      </c>
      <c r="C157" s="22" t="str" cm="1">
        <f t="array" ref="C157">IFERROR(_xlfn._xlws.FILTER(Kopsavilkums!$D$10:$D$135,($A157=Kopsavilkums!$A$10:$A$135)*($B157=Kopsavilkums!$B$10:$B$135)),"")</f>
        <v/>
      </c>
      <c r="D157" s="18" t="str" cm="1">
        <f t="array" ref="D157">IFERROR(_xlfn._xlws.FILTER(Kopsavilkums!$U$10:$U$135,($A157=Kopsavilkums!$A$10:$A$135)*($B157=Kopsavilkums!$B$10:$B$135)*($C157=Kopsavilkums!$D$10:$D$135)),"")</f>
        <v/>
      </c>
      <c r="E157" s="31" t="str" cm="1">
        <f t="array" ref="E157">IFERROR(_xlfn._xlws.FILTER(Kopsavilkums!$V$10:$V$135,($A157=Kopsavilkums!$A$10:$A$135)*($B157=Kopsavilkums!$B$10:$B$135)*($C157=Kopsavilkums!$D$10:$D$135)),"")</f>
        <v/>
      </c>
      <c r="F157" s="262" t="str" cm="1">
        <f t="array" ref="F157">IFERROR(_xlfn._xlws.FILTER(Kopsavilkums!$W$10:$W$135,($A157=Kopsavilkums!$A$10:$A$135)*($B157=Kopsavilkums!$B$10:$B$135)*($C157=Kopsavilkums!$D$10:$D$135)),"")</f>
        <v/>
      </c>
      <c r="G157" s="18" t="str" cm="1">
        <f t="array" ref="G157">IFERROR(_xlfn._xlws.FILTER(Kopsavilkums!$X$10:$X$135,($A157=Kopsavilkums!$A$10:$A$135)*($B157=Kopsavilkums!$B$10:$B$135)*($C157=Kopsavilkums!$D$10:$D$135)),"")</f>
        <v/>
      </c>
      <c r="H157" s="31" t="str" cm="1">
        <f t="array" ref="H157">IFERROR(_xlfn._xlws.FILTER(Kopsavilkums!$Y$10:$Y$135,($A157=Kopsavilkums!$A$10:$A$135)*($B157=Kopsavilkums!$B$10:$B$135)*($C157=Kopsavilkums!$D$10:$D$135)),"")</f>
        <v/>
      </c>
      <c r="I157" s="262" t="str" cm="1">
        <f t="array" ref="I157">IFERROR(_xlfn._xlws.FILTER(Kopsavilkums!$Z$10:$Z$135,($A157=Kopsavilkums!$A$10:$A$135)*($B157=Kopsavilkums!$B$10:$B$135)*($C157=Kopsavilkums!$D$10:$D$135)),"")</f>
        <v/>
      </c>
      <c r="J157" s="31" t="str">
        <f t="shared" si="44"/>
        <v/>
      </c>
      <c r="K157" s="267" t="str">
        <f t="shared" si="44"/>
        <v/>
      </c>
      <c r="L157" s="50"/>
    </row>
    <row r="158" spans="1:13" s="112" customFormat="1" x14ac:dyDescent="0.15">
      <c r="A158" s="60">
        <f t="shared" si="43"/>
        <v>19</v>
      </c>
      <c r="B158" s="60">
        <v>4</v>
      </c>
      <c r="C158" s="22" t="str" cm="1">
        <f t="array" ref="C158">IFERROR(_xlfn._xlws.FILTER(Kopsavilkums!$D$10:$D$135,($A158=Kopsavilkums!$A$10:$A$135)*($B158=Kopsavilkums!$B$10:$B$135)),"")</f>
        <v/>
      </c>
      <c r="D158" s="18" t="str" cm="1">
        <f t="array" ref="D158">IFERROR(_xlfn._xlws.FILTER(Kopsavilkums!$U$10:$U$135,($A158=Kopsavilkums!$A$10:$A$135)*($B158=Kopsavilkums!$B$10:$B$135)*($C158=Kopsavilkums!$D$10:$D$135)),"")</f>
        <v/>
      </c>
      <c r="E158" s="31" t="str" cm="1">
        <f t="array" ref="E158">IFERROR(_xlfn._xlws.FILTER(Kopsavilkums!$V$10:$V$135,($A158=Kopsavilkums!$A$10:$A$135)*($B158=Kopsavilkums!$B$10:$B$135)*($C158=Kopsavilkums!$D$10:$D$135)),"")</f>
        <v/>
      </c>
      <c r="F158" s="262" t="str" cm="1">
        <f t="array" ref="F158">IFERROR(_xlfn._xlws.FILTER(Kopsavilkums!$W$10:$W$135,($A158=Kopsavilkums!$A$10:$A$135)*($B158=Kopsavilkums!$B$10:$B$135)*($C158=Kopsavilkums!$D$10:$D$135)),"")</f>
        <v/>
      </c>
      <c r="G158" s="18" t="str" cm="1">
        <f t="array" ref="G158">IFERROR(_xlfn._xlws.FILTER(Kopsavilkums!$X$10:$X$135,($A158=Kopsavilkums!$A$10:$A$135)*($B158=Kopsavilkums!$B$10:$B$135)*($C158=Kopsavilkums!$D$10:$D$135)),"")</f>
        <v/>
      </c>
      <c r="H158" s="31" t="str" cm="1">
        <f t="array" ref="H158">IFERROR(_xlfn._xlws.FILTER(Kopsavilkums!$Y$10:$Y$135,($A158=Kopsavilkums!$A$10:$A$135)*($B158=Kopsavilkums!$B$10:$B$135)*($C158=Kopsavilkums!$D$10:$D$135)),"")</f>
        <v/>
      </c>
      <c r="I158" s="262" t="str" cm="1">
        <f t="array" ref="I158">IFERROR(_xlfn._xlws.FILTER(Kopsavilkums!$Z$10:$Z$135,($A158=Kopsavilkums!$A$10:$A$135)*($B158=Kopsavilkums!$B$10:$B$135)*($C158=Kopsavilkums!$D$10:$D$135)),"")</f>
        <v/>
      </c>
      <c r="J158" s="31" t="str">
        <f t="shared" si="44"/>
        <v/>
      </c>
      <c r="K158" s="267" t="str">
        <f t="shared" si="44"/>
        <v/>
      </c>
      <c r="L158" s="50"/>
    </row>
    <row r="159" spans="1:13" s="112" customFormat="1" x14ac:dyDescent="0.15">
      <c r="A159" s="60">
        <f t="shared" si="43"/>
        <v>19</v>
      </c>
      <c r="B159" s="60">
        <v>5</v>
      </c>
      <c r="C159" s="22" t="str" cm="1">
        <f t="array" ref="C159">IFERROR(_xlfn._xlws.FILTER(Kopsavilkums!$D$10:$D$135,($A159=Kopsavilkums!$A$10:$A$135)*($B159=Kopsavilkums!$B$10:$B$135)),"")</f>
        <v/>
      </c>
      <c r="D159" s="74" t="str" cm="1">
        <f t="array" ref="D159">IFERROR(_xlfn._xlws.FILTER(Kopsavilkums!$U$10:$U$135,($A159=Kopsavilkums!$A$10:$A$135)*($B159=Kopsavilkums!$B$10:$B$135)*($C159=Kopsavilkums!$D$10:$D$135)),"")</f>
        <v/>
      </c>
      <c r="E159" s="31" t="str" cm="1">
        <f t="array" ref="E159">IFERROR(_xlfn._xlws.FILTER(Kopsavilkums!$V$10:$V$135,($A159=Kopsavilkums!$A$10:$A$135)*($B159=Kopsavilkums!$B$10:$B$135)*($C159=Kopsavilkums!$D$10:$D$135)),"")</f>
        <v/>
      </c>
      <c r="F159" s="262" t="str" cm="1">
        <f t="array" ref="F159">IFERROR(_xlfn._xlws.FILTER(Kopsavilkums!$W$10:$W$135,($A159=Kopsavilkums!$A$10:$A$135)*($B159=Kopsavilkums!$B$10:$B$135)*($C159=Kopsavilkums!$D$10:$D$135)),"")</f>
        <v/>
      </c>
      <c r="G159" s="74" t="str" cm="1">
        <f t="array" ref="G159">IFERROR(_xlfn._xlws.FILTER(Kopsavilkums!$X$10:$X$135,($A159=Kopsavilkums!$A$10:$A$135)*($B159=Kopsavilkums!$B$10:$B$135)*($C159=Kopsavilkums!$D$10:$D$135)),"")</f>
        <v/>
      </c>
      <c r="H159" s="31" t="str" cm="1">
        <f t="array" ref="H159">IFERROR(_xlfn._xlws.FILTER(Kopsavilkums!$Y$10:$Y$135,($A159=Kopsavilkums!$A$10:$A$135)*($B159=Kopsavilkums!$B$10:$B$135)*($C159=Kopsavilkums!$D$10:$D$135)),"")</f>
        <v/>
      </c>
      <c r="I159" s="262" t="str" cm="1">
        <f t="array" ref="I159">IFERROR(_xlfn._xlws.FILTER(Kopsavilkums!$Z$10:$Z$135,($A159=Kopsavilkums!$A$10:$A$135)*($B159=Kopsavilkums!$B$10:$B$135)*($C159=Kopsavilkums!$D$10:$D$135)),"")</f>
        <v/>
      </c>
      <c r="J159" s="15" t="str">
        <f t="shared" si="44"/>
        <v/>
      </c>
      <c r="K159" s="267" t="str">
        <f t="shared" si="44"/>
        <v/>
      </c>
      <c r="L159" s="50"/>
    </row>
    <row r="160" spans="1:13" s="112" customFormat="1" ht="14" thickBot="1" x14ac:dyDescent="0.2">
      <c r="A160" s="62">
        <f t="shared" si="43"/>
        <v>19</v>
      </c>
      <c r="B160" s="62">
        <v>6</v>
      </c>
      <c r="C160" s="127" t="str" cm="1">
        <f t="array" ref="C160">IFERROR(_xlfn._xlws.FILTER(Kopsavilkums!$D$10:$D$135,($A160=Kopsavilkums!$A$10:$A$135)*($B160=Kopsavilkums!$B$10:$B$135)),"")</f>
        <v/>
      </c>
      <c r="D160" s="75" t="str" cm="1">
        <f t="array" ref="D160">IFERROR(_xlfn._xlws.FILTER(Kopsavilkums!$U$10:$U$135,($A160=Kopsavilkums!$A$10:$A$135)*($B160=Kopsavilkums!$B$10:$B$135)*($C160=Kopsavilkums!$D$10:$D$135)),"")</f>
        <v/>
      </c>
      <c r="E160" s="63" t="str" cm="1">
        <f t="array" ref="E160">IFERROR(_xlfn._xlws.FILTER(Kopsavilkums!$V$10:$V$135,($A160=Kopsavilkums!$A$10:$A$135)*($B160=Kopsavilkums!$B$10:$B$135)*($C160=Kopsavilkums!$D$10:$D$135)),"")</f>
        <v/>
      </c>
      <c r="F160" s="263" t="str" cm="1">
        <f t="array" ref="F160">IFERROR(_xlfn._xlws.FILTER(Kopsavilkums!$W$10:$W$135,($A160=Kopsavilkums!$A$10:$A$135)*($B160=Kopsavilkums!$B$10:$B$135)*($C160=Kopsavilkums!$D$10:$D$135)),"")</f>
        <v/>
      </c>
      <c r="G160" s="75" t="str" cm="1">
        <f t="array" ref="G160">IFERROR(_xlfn._xlws.FILTER(Kopsavilkums!$X$10:$X$135,($A160=Kopsavilkums!$A$10:$A$135)*($B160=Kopsavilkums!$B$10:$B$135)*($C160=Kopsavilkums!$D$10:$D$135)),"")</f>
        <v/>
      </c>
      <c r="H160" s="63" t="str" cm="1">
        <f t="array" ref="H160">IFERROR(_xlfn._xlws.FILTER(Kopsavilkums!$Y$10:$Y$135,($A160=Kopsavilkums!$A$10:$A$135)*($B160=Kopsavilkums!$B$10:$B$135)*($C160=Kopsavilkums!$D$10:$D$135)),"")</f>
        <v/>
      </c>
      <c r="I160" s="263" t="str" cm="1">
        <f t="array" ref="I160">IFERROR(_xlfn._xlws.FILTER(Kopsavilkums!$Z$10:$Z$135,($A160=Kopsavilkums!$A$10:$A$135)*($B160=Kopsavilkums!$B$10:$B$135)*($C160=Kopsavilkums!$D$10:$D$135)),"")</f>
        <v/>
      </c>
      <c r="J160" s="63" t="str">
        <f t="shared" si="44"/>
        <v/>
      </c>
      <c r="K160" s="268" t="str">
        <f t="shared" si="44"/>
        <v/>
      </c>
      <c r="L160" s="50"/>
    </row>
    <row r="161" spans="1:14" s="112" customFormat="1" ht="14" thickBot="1" x14ac:dyDescent="0.2">
      <c r="A161" s="28"/>
      <c r="B161" s="28"/>
      <c r="C161" s="29"/>
      <c r="D161" s="4"/>
      <c r="E161" s="28"/>
      <c r="F161" s="264"/>
      <c r="G161" s="73"/>
      <c r="H161" s="28"/>
      <c r="I161" s="264"/>
      <c r="J161" s="28"/>
      <c r="K161" s="264"/>
      <c r="L161" s="50"/>
    </row>
    <row r="162" spans="1:14" s="112" customFormat="1" ht="16" thickBot="1" x14ac:dyDescent="0.25">
      <c r="A162" s="53">
        <f>B162</f>
        <v>20</v>
      </c>
      <c r="B162" s="53">
        <v>20</v>
      </c>
      <c r="C162" s="132" t="str" cm="1">
        <f t="array" ref="C162">IFERROR(_xlfn.UNIQUE(_xlfn._xlws.FILTER(Kopsavilkums!$C$10:$C$135,($B162=Kopsavilkums!$A$10:$A$135))),"")</f>
        <v/>
      </c>
      <c r="D162" s="54"/>
      <c r="E162" s="56">
        <f>SUM(E163:E168)</f>
        <v>0</v>
      </c>
      <c r="F162" s="260">
        <f>SUM(F163:F168)</f>
        <v>0</v>
      </c>
      <c r="G162" s="135"/>
      <c r="H162" s="56">
        <f>SUM(H163:H168)</f>
        <v>0</v>
      </c>
      <c r="I162" s="260">
        <f>SUM(I163:I168)</f>
        <v>0</v>
      </c>
      <c r="J162" s="56">
        <f>SUM(J163:J168)</f>
        <v>0</v>
      </c>
      <c r="K162" s="265">
        <f>SUM(K163:K168)</f>
        <v>0</v>
      </c>
      <c r="L162" s="50"/>
      <c r="N162" s="130"/>
    </row>
    <row r="163" spans="1:14" s="112" customFormat="1" x14ac:dyDescent="0.15">
      <c r="A163" s="57">
        <f t="shared" ref="A163:A168" si="45">A162</f>
        <v>20</v>
      </c>
      <c r="B163" s="57">
        <v>1</v>
      </c>
      <c r="C163" s="126" t="str" cm="1">
        <f t="array" ref="C163">IFERROR(_xlfn._xlws.FILTER(Kopsavilkums!$D$10:$D$135,($A163=Kopsavilkums!$A$10:$A$135)*($B163=Kopsavilkums!$B$10:$B$135)),"")</f>
        <v/>
      </c>
      <c r="D163" s="58" t="str" cm="1">
        <f t="array" ref="D163">IFERROR(_xlfn._xlws.FILTER(Kopsavilkums!$U$10:$U$135,($A163=Kopsavilkums!$A$10:$A$135)*($B163=Kopsavilkums!$B$10:$B$135)*($C163=Kopsavilkums!$D$10:$D$135)),"")</f>
        <v/>
      </c>
      <c r="E163" s="59" t="str" cm="1">
        <f t="array" ref="E163">IFERROR(_xlfn._xlws.FILTER(Kopsavilkums!$V$10:$V$135,($A163=Kopsavilkums!$A$10:$A$135)*($B163=Kopsavilkums!$B$10:$B$135)*($C163=Kopsavilkums!$D$10:$D$135)),"")</f>
        <v/>
      </c>
      <c r="F163" s="261" t="str" cm="1">
        <f t="array" ref="F163">IFERROR(_xlfn._xlws.FILTER(Kopsavilkums!$W$10:$W$135,($A163=Kopsavilkums!$A$10:$A$135)*($B163=Kopsavilkums!$B$10:$B$135)*($C163=Kopsavilkums!$D$10:$D$135)),"")</f>
        <v/>
      </c>
      <c r="G163" s="58" t="str" cm="1">
        <f t="array" ref="G163">IFERROR(_xlfn._xlws.FILTER(Kopsavilkums!$X$10:$X$135,($A163=Kopsavilkums!$A$10:$A$135)*($B163=Kopsavilkums!$B$10:$B$135)*($C163=Kopsavilkums!$D$10:$D$135)),"")</f>
        <v/>
      </c>
      <c r="H163" s="59" t="str" cm="1">
        <f t="array" ref="H163">IFERROR(_xlfn._xlws.FILTER(Kopsavilkums!$Y$10:$Y$135,($A163=Kopsavilkums!$A$10:$A$135)*($B163=Kopsavilkums!$B$10:$B$135)*($C163=Kopsavilkums!$D$10:$D$135)),"")</f>
        <v/>
      </c>
      <c r="I163" s="261" t="str" cm="1">
        <f t="array" ref="I163">IFERROR(_xlfn._xlws.FILTER(Kopsavilkums!$Z$10:$Z$135,($A163=Kopsavilkums!$A$10:$A$135)*($B163=Kopsavilkums!$B$10:$B$135)*($C163=Kopsavilkums!$D$10:$D$135)),"")</f>
        <v/>
      </c>
      <c r="J163" s="59" t="str">
        <f t="shared" ref="J163:K168" si="46">IFERROR(E163+H163,"")</f>
        <v/>
      </c>
      <c r="K163" s="266" t="str">
        <f t="shared" si="46"/>
        <v/>
      </c>
      <c r="L163" s="50"/>
    </row>
    <row r="164" spans="1:14" s="112" customFormat="1" x14ac:dyDescent="0.15">
      <c r="A164" s="60">
        <f t="shared" si="45"/>
        <v>20</v>
      </c>
      <c r="B164" s="60">
        <v>2</v>
      </c>
      <c r="C164" s="22" t="str" cm="1">
        <f t="array" ref="C164">IFERROR(_xlfn._xlws.FILTER(Kopsavilkums!$D$10:$D$135,($A164=Kopsavilkums!$A$10:$A$135)*($B164=Kopsavilkums!$B$10:$B$135)),"")</f>
        <v/>
      </c>
      <c r="D164" s="18" t="str" cm="1">
        <f t="array" ref="D164">IFERROR(_xlfn._xlws.FILTER(Kopsavilkums!$U$10:$U$135,($A164=Kopsavilkums!$A$10:$A$135)*($B164=Kopsavilkums!$B$10:$B$135)*($C164=Kopsavilkums!$D$10:$D$135)),"")</f>
        <v/>
      </c>
      <c r="E164" s="31" t="str" cm="1">
        <f t="array" ref="E164">IFERROR(_xlfn._xlws.FILTER(Kopsavilkums!$V$10:$V$135,($A164=Kopsavilkums!$A$10:$A$135)*($B164=Kopsavilkums!$B$10:$B$135)*($C164=Kopsavilkums!$D$10:$D$135)),"")</f>
        <v/>
      </c>
      <c r="F164" s="262" t="str" cm="1">
        <f t="array" ref="F164">IFERROR(_xlfn._xlws.FILTER(Kopsavilkums!$W$10:$W$135,($A164=Kopsavilkums!$A$10:$A$135)*($B164=Kopsavilkums!$B$10:$B$135)*($C164=Kopsavilkums!$D$10:$D$135)),"")</f>
        <v/>
      </c>
      <c r="G164" s="18" t="str" cm="1">
        <f t="array" ref="G164">IFERROR(_xlfn._xlws.FILTER(Kopsavilkums!$X$10:$X$135,($A164=Kopsavilkums!$A$10:$A$135)*($B164=Kopsavilkums!$B$10:$B$135)*($C164=Kopsavilkums!$D$10:$D$135)),"")</f>
        <v/>
      </c>
      <c r="H164" s="31" t="str" cm="1">
        <f t="array" ref="H164">IFERROR(_xlfn._xlws.FILTER(Kopsavilkums!$Y$10:$Y$135,($A164=Kopsavilkums!$A$10:$A$135)*($B164=Kopsavilkums!$B$10:$B$135)*($C164=Kopsavilkums!$D$10:$D$135)),"")</f>
        <v/>
      </c>
      <c r="I164" s="262" t="str" cm="1">
        <f t="array" ref="I164">IFERROR(_xlfn._xlws.FILTER(Kopsavilkums!$Z$10:$Z$135,($A164=Kopsavilkums!$A$10:$A$135)*($B164=Kopsavilkums!$B$10:$B$135)*($C164=Kopsavilkums!$D$10:$D$135)),"")</f>
        <v/>
      </c>
      <c r="J164" s="31" t="str">
        <f t="shared" si="46"/>
        <v/>
      </c>
      <c r="K164" s="267" t="str">
        <f t="shared" si="46"/>
        <v/>
      </c>
      <c r="L164" s="50"/>
    </row>
    <row r="165" spans="1:14" s="112" customFormat="1" x14ac:dyDescent="0.15">
      <c r="A165" s="60">
        <f t="shared" si="45"/>
        <v>20</v>
      </c>
      <c r="B165" s="60">
        <v>3</v>
      </c>
      <c r="C165" s="22" t="str" cm="1">
        <f t="array" ref="C165">IFERROR(_xlfn._xlws.FILTER(Kopsavilkums!$D$10:$D$135,($A165=Kopsavilkums!$A$10:$A$135)*($B165=Kopsavilkums!$B$10:$B$135)),"")</f>
        <v/>
      </c>
      <c r="D165" s="18" t="str" cm="1">
        <f t="array" ref="D165">IFERROR(_xlfn._xlws.FILTER(Kopsavilkums!$U$10:$U$135,($A165=Kopsavilkums!$A$10:$A$135)*($B165=Kopsavilkums!$B$10:$B$135)*($C165=Kopsavilkums!$D$10:$D$135)),"")</f>
        <v/>
      </c>
      <c r="E165" s="31" t="str" cm="1">
        <f t="array" ref="E165">IFERROR(_xlfn._xlws.FILTER(Kopsavilkums!$V$10:$V$135,($A165=Kopsavilkums!$A$10:$A$135)*($B165=Kopsavilkums!$B$10:$B$135)*($C165=Kopsavilkums!$D$10:$D$135)),"")</f>
        <v/>
      </c>
      <c r="F165" s="262" t="str" cm="1">
        <f t="array" ref="F165">IFERROR(_xlfn._xlws.FILTER(Kopsavilkums!$W$10:$W$135,($A165=Kopsavilkums!$A$10:$A$135)*($B165=Kopsavilkums!$B$10:$B$135)*($C165=Kopsavilkums!$D$10:$D$135)),"")</f>
        <v/>
      </c>
      <c r="G165" s="18" t="str" cm="1">
        <f t="array" ref="G165">IFERROR(_xlfn._xlws.FILTER(Kopsavilkums!$X$10:$X$135,($A165=Kopsavilkums!$A$10:$A$135)*($B165=Kopsavilkums!$B$10:$B$135)*($C165=Kopsavilkums!$D$10:$D$135)),"")</f>
        <v/>
      </c>
      <c r="H165" s="31" t="str" cm="1">
        <f t="array" ref="H165">IFERROR(_xlfn._xlws.FILTER(Kopsavilkums!$Y$10:$Y$135,($A165=Kopsavilkums!$A$10:$A$135)*($B165=Kopsavilkums!$B$10:$B$135)*($C165=Kopsavilkums!$D$10:$D$135)),"")</f>
        <v/>
      </c>
      <c r="I165" s="262" t="str" cm="1">
        <f t="array" ref="I165">IFERROR(_xlfn._xlws.FILTER(Kopsavilkums!$Z$10:$Z$135,($A165=Kopsavilkums!$A$10:$A$135)*($B165=Kopsavilkums!$B$10:$B$135)*($C165=Kopsavilkums!$D$10:$D$135)),"")</f>
        <v/>
      </c>
      <c r="J165" s="31" t="str">
        <f t="shared" si="46"/>
        <v/>
      </c>
      <c r="K165" s="267" t="str">
        <f t="shared" si="46"/>
        <v/>
      </c>
      <c r="L165" s="50"/>
    </row>
    <row r="166" spans="1:14" s="112" customFormat="1" x14ac:dyDescent="0.15">
      <c r="A166" s="60">
        <f t="shared" si="45"/>
        <v>20</v>
      </c>
      <c r="B166" s="60">
        <v>4</v>
      </c>
      <c r="C166" s="22" t="str" cm="1">
        <f t="array" ref="C166">IFERROR(_xlfn._xlws.FILTER(Kopsavilkums!$D$10:$D$135,($A166=Kopsavilkums!$A$10:$A$135)*($B166=Kopsavilkums!$B$10:$B$135)),"")</f>
        <v/>
      </c>
      <c r="D166" s="18" t="str" cm="1">
        <f t="array" ref="D166">IFERROR(_xlfn._xlws.FILTER(Kopsavilkums!$U$10:$U$135,($A166=Kopsavilkums!$A$10:$A$135)*($B166=Kopsavilkums!$B$10:$B$135)*($C166=Kopsavilkums!$D$10:$D$135)),"")</f>
        <v/>
      </c>
      <c r="E166" s="31" t="str" cm="1">
        <f t="array" ref="E166">IFERROR(_xlfn._xlws.FILTER(Kopsavilkums!$V$10:$V$135,($A166=Kopsavilkums!$A$10:$A$135)*($B166=Kopsavilkums!$B$10:$B$135)*($C166=Kopsavilkums!$D$10:$D$135)),"")</f>
        <v/>
      </c>
      <c r="F166" s="262" t="str" cm="1">
        <f t="array" ref="F166">IFERROR(_xlfn._xlws.FILTER(Kopsavilkums!$W$10:$W$135,($A166=Kopsavilkums!$A$10:$A$135)*($B166=Kopsavilkums!$B$10:$B$135)*($C166=Kopsavilkums!$D$10:$D$135)),"")</f>
        <v/>
      </c>
      <c r="G166" s="18" t="str" cm="1">
        <f t="array" ref="G166">IFERROR(_xlfn._xlws.FILTER(Kopsavilkums!$X$10:$X$135,($A166=Kopsavilkums!$A$10:$A$135)*($B166=Kopsavilkums!$B$10:$B$135)*($C166=Kopsavilkums!$D$10:$D$135)),"")</f>
        <v/>
      </c>
      <c r="H166" s="31" t="str" cm="1">
        <f t="array" ref="H166">IFERROR(_xlfn._xlws.FILTER(Kopsavilkums!$Y$10:$Y$135,($A166=Kopsavilkums!$A$10:$A$135)*($B166=Kopsavilkums!$B$10:$B$135)*($C166=Kopsavilkums!$D$10:$D$135)),"")</f>
        <v/>
      </c>
      <c r="I166" s="262" t="str" cm="1">
        <f t="array" ref="I166">IFERROR(_xlfn._xlws.FILTER(Kopsavilkums!$Z$10:$Z$135,($A166=Kopsavilkums!$A$10:$A$135)*($B166=Kopsavilkums!$B$10:$B$135)*($C166=Kopsavilkums!$D$10:$D$135)),"")</f>
        <v/>
      </c>
      <c r="J166" s="31" t="str">
        <f t="shared" si="46"/>
        <v/>
      </c>
      <c r="K166" s="267" t="str">
        <f t="shared" si="46"/>
        <v/>
      </c>
      <c r="L166" s="50"/>
    </row>
    <row r="167" spans="1:14" s="112" customFormat="1" x14ac:dyDescent="0.15">
      <c r="A167" s="60">
        <f t="shared" si="45"/>
        <v>20</v>
      </c>
      <c r="B167" s="60">
        <v>5</v>
      </c>
      <c r="C167" s="22" t="str" cm="1">
        <f t="array" ref="C167">IFERROR(_xlfn._xlws.FILTER(Kopsavilkums!$D$10:$D$135,($A167=Kopsavilkums!$A$10:$A$135)*($B167=Kopsavilkums!$B$10:$B$135)),"")</f>
        <v/>
      </c>
      <c r="D167" s="74" t="str" cm="1">
        <f t="array" ref="D167">IFERROR(_xlfn._xlws.FILTER(Kopsavilkums!$U$10:$U$135,($A167=Kopsavilkums!$A$10:$A$135)*($B167=Kopsavilkums!$B$10:$B$135)*($C167=Kopsavilkums!$D$10:$D$135)),"")</f>
        <v/>
      </c>
      <c r="E167" s="31" t="str" cm="1">
        <f t="array" ref="E167">IFERROR(_xlfn._xlws.FILTER(Kopsavilkums!$V$10:$V$135,($A167=Kopsavilkums!$A$10:$A$135)*($B167=Kopsavilkums!$B$10:$B$135)*($C167=Kopsavilkums!$D$10:$D$135)),"")</f>
        <v/>
      </c>
      <c r="F167" s="262" t="str" cm="1">
        <f t="array" ref="F167">IFERROR(_xlfn._xlws.FILTER(Kopsavilkums!$W$10:$W$135,($A167=Kopsavilkums!$A$10:$A$135)*($B167=Kopsavilkums!$B$10:$B$135)*($C167=Kopsavilkums!$D$10:$D$135)),"")</f>
        <v/>
      </c>
      <c r="G167" s="74" t="str" cm="1">
        <f t="array" ref="G167">IFERROR(_xlfn._xlws.FILTER(Kopsavilkums!$X$10:$X$135,($A167=Kopsavilkums!$A$10:$A$135)*($B167=Kopsavilkums!$B$10:$B$135)*($C167=Kopsavilkums!$D$10:$D$135)),"")</f>
        <v/>
      </c>
      <c r="H167" s="31" t="str" cm="1">
        <f t="array" ref="H167">IFERROR(_xlfn._xlws.FILTER(Kopsavilkums!$Y$10:$Y$135,($A167=Kopsavilkums!$A$10:$A$135)*($B167=Kopsavilkums!$B$10:$B$135)*($C167=Kopsavilkums!$D$10:$D$135)),"")</f>
        <v/>
      </c>
      <c r="I167" s="262" t="str" cm="1">
        <f t="array" ref="I167">IFERROR(_xlfn._xlws.FILTER(Kopsavilkums!$Z$10:$Z$135,($A167=Kopsavilkums!$A$10:$A$135)*($B167=Kopsavilkums!$B$10:$B$135)*($C167=Kopsavilkums!$D$10:$D$135)),"")</f>
        <v/>
      </c>
      <c r="J167" s="15" t="str">
        <f t="shared" si="46"/>
        <v/>
      </c>
      <c r="K167" s="267" t="str">
        <f t="shared" si="46"/>
        <v/>
      </c>
      <c r="L167" s="50"/>
    </row>
    <row r="168" spans="1:14" s="112" customFormat="1" ht="14" thickBot="1" x14ac:dyDescent="0.2">
      <c r="A168" s="62">
        <f t="shared" si="45"/>
        <v>20</v>
      </c>
      <c r="B168" s="62">
        <v>6</v>
      </c>
      <c r="C168" s="127" t="str" cm="1">
        <f t="array" ref="C168">IFERROR(_xlfn._xlws.FILTER(Kopsavilkums!$D$10:$D$135,($A168=Kopsavilkums!$A$10:$A$135)*($B168=Kopsavilkums!$B$10:$B$135)),"")</f>
        <v/>
      </c>
      <c r="D168" s="75" t="str" cm="1">
        <f t="array" ref="D168">IFERROR(_xlfn._xlws.FILTER(Kopsavilkums!$U$10:$U$135,($A168=Kopsavilkums!$A$10:$A$135)*($B168=Kopsavilkums!$B$10:$B$135)*($C168=Kopsavilkums!$D$10:$D$135)),"")</f>
        <v/>
      </c>
      <c r="E168" s="63" t="str" cm="1">
        <f t="array" ref="E168">IFERROR(_xlfn._xlws.FILTER(Kopsavilkums!$V$10:$V$135,($A168=Kopsavilkums!$A$10:$A$135)*($B168=Kopsavilkums!$B$10:$B$135)*($C168=Kopsavilkums!$D$10:$D$135)),"")</f>
        <v/>
      </c>
      <c r="F168" s="263" t="str" cm="1">
        <f t="array" ref="F168">IFERROR(_xlfn._xlws.FILTER(Kopsavilkums!$W$10:$W$135,($A168=Kopsavilkums!$A$10:$A$135)*($B168=Kopsavilkums!$B$10:$B$135)*($C168=Kopsavilkums!$D$10:$D$135)),"")</f>
        <v/>
      </c>
      <c r="G168" s="75" t="str" cm="1">
        <f t="array" ref="G168">IFERROR(_xlfn._xlws.FILTER(Kopsavilkums!$X$10:$X$135,($A168=Kopsavilkums!$A$10:$A$135)*($B168=Kopsavilkums!$B$10:$B$135)*($C168=Kopsavilkums!$D$10:$D$135)),"")</f>
        <v/>
      </c>
      <c r="H168" s="63" t="str" cm="1">
        <f t="array" ref="H168">IFERROR(_xlfn._xlws.FILTER(Kopsavilkums!$Y$10:$Y$135,($A168=Kopsavilkums!$A$10:$A$135)*($B168=Kopsavilkums!$B$10:$B$135)*($C168=Kopsavilkums!$D$10:$D$135)),"")</f>
        <v/>
      </c>
      <c r="I168" s="263" t="str" cm="1">
        <f t="array" ref="I168">IFERROR(_xlfn._xlws.FILTER(Kopsavilkums!$Z$10:$Z$135,($A168=Kopsavilkums!$A$10:$A$135)*($B168=Kopsavilkums!$B$10:$B$135)*($C168=Kopsavilkums!$D$10:$D$135)),"")</f>
        <v/>
      </c>
      <c r="J168" s="63" t="str">
        <f t="shared" si="46"/>
        <v/>
      </c>
      <c r="K168" s="268" t="str">
        <f t="shared" si="46"/>
        <v/>
      </c>
    </row>
    <row r="169" spans="1:14" s="112" customFormat="1" ht="14" thickBot="1" x14ac:dyDescent="0.2">
      <c r="C169" s="131"/>
      <c r="F169" s="264"/>
      <c r="G169" s="134"/>
      <c r="I169" s="255"/>
      <c r="K169" s="255"/>
      <c r="L169" s="50"/>
    </row>
    <row r="170" spans="1:14" s="112" customFormat="1" ht="16" thickBot="1" x14ac:dyDescent="0.25">
      <c r="A170" s="53">
        <f>B170</f>
        <v>21</v>
      </c>
      <c r="B170" s="53">
        <v>21</v>
      </c>
      <c r="C170" s="132" t="str" cm="1">
        <f t="array" ref="C170">IFERROR(_xlfn.UNIQUE(_xlfn._xlws.FILTER(Kopsavilkums!$C$10:$C$135,($B170=Kopsavilkums!$A$10:$A$135))),"")</f>
        <v/>
      </c>
      <c r="D170" s="54"/>
      <c r="E170" s="56">
        <f>SUM(E171:E176)</f>
        <v>0</v>
      </c>
      <c r="F170" s="260">
        <f>SUM(F171:F176)</f>
        <v>0</v>
      </c>
      <c r="G170" s="135"/>
      <c r="H170" s="56">
        <f>SUM(H171:H176)</f>
        <v>0</v>
      </c>
      <c r="I170" s="260">
        <f>SUM(I171:I176)</f>
        <v>0</v>
      </c>
      <c r="J170" s="56">
        <f>SUM(J171:J176)</f>
        <v>0</v>
      </c>
      <c r="K170" s="265">
        <f>SUM(K171:K176)</f>
        <v>0</v>
      </c>
      <c r="L170" s="50"/>
      <c r="N170" s="130"/>
    </row>
    <row r="171" spans="1:14" s="112" customFormat="1" x14ac:dyDescent="0.15">
      <c r="A171" s="57">
        <f t="shared" ref="A171:A176" si="47">A170</f>
        <v>21</v>
      </c>
      <c r="B171" s="57">
        <v>1</v>
      </c>
      <c r="C171" s="126" t="str" cm="1">
        <f t="array" ref="C171">IFERROR(_xlfn._xlws.FILTER(Kopsavilkums!$D$10:$D$135,($A171=Kopsavilkums!$A$10:$A$135)*($B171=Kopsavilkums!$B$10:$B$135)),"")</f>
        <v/>
      </c>
      <c r="D171" s="58" t="str" cm="1">
        <f t="array" ref="D171">IFERROR(_xlfn._xlws.FILTER(Kopsavilkums!$U$10:$U$135,($A171=Kopsavilkums!$A$10:$A$135)*($B171=Kopsavilkums!$B$10:$B$135)*($C171=Kopsavilkums!$D$10:$D$135)),"")</f>
        <v/>
      </c>
      <c r="E171" s="59" t="str" cm="1">
        <f t="array" ref="E171">IFERROR(_xlfn._xlws.FILTER(Kopsavilkums!$V$10:$V$135,($A171=Kopsavilkums!$A$10:$A$135)*($B171=Kopsavilkums!$B$10:$B$135)*($C171=Kopsavilkums!$D$10:$D$135)),"")</f>
        <v/>
      </c>
      <c r="F171" s="261" t="str" cm="1">
        <f t="array" ref="F171">IFERROR(_xlfn._xlws.FILTER(Kopsavilkums!$W$10:$W$135,($A171=Kopsavilkums!$A$10:$A$135)*($B171=Kopsavilkums!$B$10:$B$135)*($C171=Kopsavilkums!$D$10:$D$135)),"")</f>
        <v/>
      </c>
      <c r="G171" s="58" t="str" cm="1">
        <f t="array" ref="G171">IFERROR(_xlfn._xlws.FILTER(Kopsavilkums!$X$10:$X$135,($A171=Kopsavilkums!$A$10:$A$135)*($B171=Kopsavilkums!$B$10:$B$135)*($C171=Kopsavilkums!$D$10:$D$135)),"")</f>
        <v/>
      </c>
      <c r="H171" s="59" t="str" cm="1">
        <f t="array" ref="H171">IFERROR(_xlfn._xlws.FILTER(Kopsavilkums!$Y$10:$Y$135,($A171=Kopsavilkums!$A$10:$A$135)*($B171=Kopsavilkums!$B$10:$B$135)*($C171=Kopsavilkums!$D$10:$D$135)),"")</f>
        <v/>
      </c>
      <c r="I171" s="261" t="str" cm="1">
        <f t="array" ref="I171">IFERROR(_xlfn._xlws.FILTER(Kopsavilkums!$Z$10:$Z$135,($A171=Kopsavilkums!$A$10:$A$135)*($B171=Kopsavilkums!$B$10:$B$135)*($C171=Kopsavilkums!$D$10:$D$135)),"")</f>
        <v/>
      </c>
      <c r="J171" s="59" t="str">
        <f t="shared" ref="J171:K176" si="48">IFERROR(E171+H171,"")</f>
        <v/>
      </c>
      <c r="K171" s="266" t="str">
        <f t="shared" si="48"/>
        <v/>
      </c>
      <c r="L171" s="50"/>
    </row>
    <row r="172" spans="1:14" s="112" customFormat="1" x14ac:dyDescent="0.15">
      <c r="A172" s="60">
        <f t="shared" si="47"/>
        <v>21</v>
      </c>
      <c r="B172" s="60">
        <v>2</v>
      </c>
      <c r="C172" s="22" t="str" cm="1">
        <f t="array" ref="C172">IFERROR(_xlfn._xlws.FILTER(Kopsavilkums!$D$10:$D$135,($A172=Kopsavilkums!$A$10:$A$135)*($B172=Kopsavilkums!$B$10:$B$135)),"")</f>
        <v/>
      </c>
      <c r="D172" s="18" t="str" cm="1">
        <f t="array" ref="D172">IFERROR(_xlfn._xlws.FILTER(Kopsavilkums!$U$10:$U$135,($A172=Kopsavilkums!$A$10:$A$135)*($B172=Kopsavilkums!$B$10:$B$135)*($C172=Kopsavilkums!$D$10:$D$135)),"")</f>
        <v/>
      </c>
      <c r="E172" s="31" t="str" cm="1">
        <f t="array" ref="E172">IFERROR(_xlfn._xlws.FILTER(Kopsavilkums!$V$10:$V$135,($A172=Kopsavilkums!$A$10:$A$135)*($B172=Kopsavilkums!$B$10:$B$135)*($C172=Kopsavilkums!$D$10:$D$135)),"")</f>
        <v/>
      </c>
      <c r="F172" s="262" t="str" cm="1">
        <f t="array" ref="F172">IFERROR(_xlfn._xlws.FILTER(Kopsavilkums!$W$10:$W$135,($A172=Kopsavilkums!$A$10:$A$135)*($B172=Kopsavilkums!$B$10:$B$135)*($C172=Kopsavilkums!$D$10:$D$135)),"")</f>
        <v/>
      </c>
      <c r="G172" s="18" t="str" cm="1">
        <f t="array" ref="G172">IFERROR(_xlfn._xlws.FILTER(Kopsavilkums!$X$10:$X$135,($A172=Kopsavilkums!$A$10:$A$135)*($B172=Kopsavilkums!$B$10:$B$135)*($C172=Kopsavilkums!$D$10:$D$135)),"")</f>
        <v/>
      </c>
      <c r="H172" s="31" t="str" cm="1">
        <f t="array" ref="H172">IFERROR(_xlfn._xlws.FILTER(Kopsavilkums!$Y$10:$Y$135,($A172=Kopsavilkums!$A$10:$A$135)*($B172=Kopsavilkums!$B$10:$B$135)*($C172=Kopsavilkums!$D$10:$D$135)),"")</f>
        <v/>
      </c>
      <c r="I172" s="262" t="str" cm="1">
        <f t="array" ref="I172">IFERROR(_xlfn._xlws.FILTER(Kopsavilkums!$Z$10:$Z$135,($A172=Kopsavilkums!$A$10:$A$135)*($B172=Kopsavilkums!$B$10:$B$135)*($C172=Kopsavilkums!$D$10:$D$135)),"")</f>
        <v/>
      </c>
      <c r="J172" s="31" t="str">
        <f t="shared" si="48"/>
        <v/>
      </c>
      <c r="K172" s="267" t="str">
        <f t="shared" si="48"/>
        <v/>
      </c>
      <c r="L172" s="50"/>
    </row>
    <row r="173" spans="1:14" s="112" customFormat="1" x14ac:dyDescent="0.15">
      <c r="A173" s="60">
        <f t="shared" si="47"/>
        <v>21</v>
      </c>
      <c r="B173" s="60">
        <v>3</v>
      </c>
      <c r="C173" s="22" t="str" cm="1">
        <f t="array" ref="C173">IFERROR(_xlfn._xlws.FILTER(Kopsavilkums!$D$10:$D$135,($A173=Kopsavilkums!$A$10:$A$135)*($B173=Kopsavilkums!$B$10:$B$135)),"")</f>
        <v/>
      </c>
      <c r="D173" s="18" t="str" cm="1">
        <f t="array" ref="D173">IFERROR(_xlfn._xlws.FILTER(Kopsavilkums!$U$10:$U$135,($A173=Kopsavilkums!$A$10:$A$135)*($B173=Kopsavilkums!$B$10:$B$135)*($C173=Kopsavilkums!$D$10:$D$135)),"")</f>
        <v/>
      </c>
      <c r="E173" s="31" t="str" cm="1">
        <f t="array" ref="E173">IFERROR(_xlfn._xlws.FILTER(Kopsavilkums!$V$10:$V$135,($A173=Kopsavilkums!$A$10:$A$135)*($B173=Kopsavilkums!$B$10:$B$135)*($C173=Kopsavilkums!$D$10:$D$135)),"")</f>
        <v/>
      </c>
      <c r="F173" s="262" t="str" cm="1">
        <f t="array" ref="F173">IFERROR(_xlfn._xlws.FILTER(Kopsavilkums!$W$10:$W$135,($A173=Kopsavilkums!$A$10:$A$135)*($B173=Kopsavilkums!$B$10:$B$135)*($C173=Kopsavilkums!$D$10:$D$135)),"")</f>
        <v/>
      </c>
      <c r="G173" s="18" t="str" cm="1">
        <f t="array" ref="G173">IFERROR(_xlfn._xlws.FILTER(Kopsavilkums!$X$10:$X$135,($A173=Kopsavilkums!$A$10:$A$135)*($B173=Kopsavilkums!$B$10:$B$135)*($C173=Kopsavilkums!$D$10:$D$135)),"")</f>
        <v/>
      </c>
      <c r="H173" s="31" t="str" cm="1">
        <f t="array" ref="H173">IFERROR(_xlfn._xlws.FILTER(Kopsavilkums!$Y$10:$Y$135,($A173=Kopsavilkums!$A$10:$A$135)*($B173=Kopsavilkums!$B$10:$B$135)*($C173=Kopsavilkums!$D$10:$D$135)),"")</f>
        <v/>
      </c>
      <c r="I173" s="262" t="str" cm="1">
        <f t="array" ref="I173">IFERROR(_xlfn._xlws.FILTER(Kopsavilkums!$Z$10:$Z$135,($A173=Kopsavilkums!$A$10:$A$135)*($B173=Kopsavilkums!$B$10:$B$135)*($C173=Kopsavilkums!$D$10:$D$135)),"")</f>
        <v/>
      </c>
      <c r="J173" s="31" t="str">
        <f t="shared" si="48"/>
        <v/>
      </c>
      <c r="K173" s="267" t="str">
        <f t="shared" si="48"/>
        <v/>
      </c>
      <c r="L173" s="50"/>
    </row>
    <row r="174" spans="1:14" s="112" customFormat="1" x14ac:dyDescent="0.15">
      <c r="A174" s="60">
        <f t="shared" si="47"/>
        <v>21</v>
      </c>
      <c r="B174" s="60">
        <v>4</v>
      </c>
      <c r="C174" s="22" t="str" cm="1">
        <f t="array" ref="C174">IFERROR(_xlfn._xlws.FILTER(Kopsavilkums!$D$10:$D$135,($A174=Kopsavilkums!$A$10:$A$135)*($B174=Kopsavilkums!$B$10:$B$135)),"")</f>
        <v/>
      </c>
      <c r="D174" s="18" t="str" cm="1">
        <f t="array" ref="D174">IFERROR(_xlfn._xlws.FILTER(Kopsavilkums!$U$10:$U$135,($A174=Kopsavilkums!$A$10:$A$135)*($B174=Kopsavilkums!$B$10:$B$135)*($C174=Kopsavilkums!$D$10:$D$135)),"")</f>
        <v/>
      </c>
      <c r="E174" s="31" t="str" cm="1">
        <f t="array" ref="E174">IFERROR(_xlfn._xlws.FILTER(Kopsavilkums!$V$10:$V$135,($A174=Kopsavilkums!$A$10:$A$135)*($B174=Kopsavilkums!$B$10:$B$135)*($C174=Kopsavilkums!$D$10:$D$135)),"")</f>
        <v/>
      </c>
      <c r="F174" s="262" t="str" cm="1">
        <f t="array" ref="F174">IFERROR(_xlfn._xlws.FILTER(Kopsavilkums!$W$10:$W$135,($A174=Kopsavilkums!$A$10:$A$135)*($B174=Kopsavilkums!$B$10:$B$135)*($C174=Kopsavilkums!$D$10:$D$135)),"")</f>
        <v/>
      </c>
      <c r="G174" s="18" t="str" cm="1">
        <f t="array" ref="G174">IFERROR(_xlfn._xlws.FILTER(Kopsavilkums!$X$10:$X$135,($A174=Kopsavilkums!$A$10:$A$135)*($B174=Kopsavilkums!$B$10:$B$135)*($C174=Kopsavilkums!$D$10:$D$135)),"")</f>
        <v/>
      </c>
      <c r="H174" s="31" t="str" cm="1">
        <f t="array" ref="H174">IFERROR(_xlfn._xlws.FILTER(Kopsavilkums!$Y$10:$Y$135,($A174=Kopsavilkums!$A$10:$A$135)*($B174=Kopsavilkums!$B$10:$B$135)*($C174=Kopsavilkums!$D$10:$D$135)),"")</f>
        <v/>
      </c>
      <c r="I174" s="262" t="str" cm="1">
        <f t="array" ref="I174">IFERROR(_xlfn._xlws.FILTER(Kopsavilkums!$Z$10:$Z$135,($A174=Kopsavilkums!$A$10:$A$135)*($B174=Kopsavilkums!$B$10:$B$135)*($C174=Kopsavilkums!$D$10:$D$135)),"")</f>
        <v/>
      </c>
      <c r="J174" s="31" t="str">
        <f t="shared" si="48"/>
        <v/>
      </c>
      <c r="K174" s="267" t="str">
        <f t="shared" si="48"/>
        <v/>
      </c>
      <c r="L174" s="50"/>
    </row>
    <row r="175" spans="1:14" s="112" customFormat="1" x14ac:dyDescent="0.15">
      <c r="A175" s="60">
        <f t="shared" si="47"/>
        <v>21</v>
      </c>
      <c r="B175" s="60">
        <v>5</v>
      </c>
      <c r="C175" s="22" t="str" cm="1">
        <f t="array" ref="C175">IFERROR(_xlfn._xlws.FILTER(Kopsavilkums!$D$10:$D$135,($A175=Kopsavilkums!$A$10:$A$135)*($B175=Kopsavilkums!$B$10:$B$135)),"")</f>
        <v/>
      </c>
      <c r="D175" s="74" t="str" cm="1">
        <f t="array" ref="D175">IFERROR(_xlfn._xlws.FILTER(Kopsavilkums!$U$10:$U$135,($A175=Kopsavilkums!$A$10:$A$135)*($B175=Kopsavilkums!$B$10:$B$135)*($C175=Kopsavilkums!$D$10:$D$135)),"")</f>
        <v/>
      </c>
      <c r="E175" s="31" t="str" cm="1">
        <f t="array" ref="E175">IFERROR(_xlfn._xlws.FILTER(Kopsavilkums!$V$10:$V$135,($A175=Kopsavilkums!$A$10:$A$135)*($B175=Kopsavilkums!$B$10:$B$135)*($C175=Kopsavilkums!$D$10:$D$135)),"")</f>
        <v/>
      </c>
      <c r="F175" s="262" t="str" cm="1">
        <f t="array" ref="F175">IFERROR(_xlfn._xlws.FILTER(Kopsavilkums!$W$10:$W$135,($A175=Kopsavilkums!$A$10:$A$135)*($B175=Kopsavilkums!$B$10:$B$135)*($C175=Kopsavilkums!$D$10:$D$135)),"")</f>
        <v/>
      </c>
      <c r="G175" s="74" t="str" cm="1">
        <f t="array" ref="G175">IFERROR(_xlfn._xlws.FILTER(Kopsavilkums!$X$10:$X$135,($A175=Kopsavilkums!$A$10:$A$135)*($B175=Kopsavilkums!$B$10:$B$135)*($C175=Kopsavilkums!$D$10:$D$135)),"")</f>
        <v/>
      </c>
      <c r="H175" s="31" t="str" cm="1">
        <f t="array" ref="H175">IFERROR(_xlfn._xlws.FILTER(Kopsavilkums!$Y$10:$Y$135,($A175=Kopsavilkums!$A$10:$A$135)*($B175=Kopsavilkums!$B$10:$B$135)*($C175=Kopsavilkums!$D$10:$D$135)),"")</f>
        <v/>
      </c>
      <c r="I175" s="262" t="str" cm="1">
        <f t="array" ref="I175">IFERROR(_xlfn._xlws.FILTER(Kopsavilkums!$Z$10:$Z$135,($A175=Kopsavilkums!$A$10:$A$135)*($B175=Kopsavilkums!$B$10:$B$135)*($C175=Kopsavilkums!$D$10:$D$135)),"")</f>
        <v/>
      </c>
      <c r="J175" s="15" t="str">
        <f t="shared" si="48"/>
        <v/>
      </c>
      <c r="K175" s="267" t="str">
        <f t="shared" si="48"/>
        <v/>
      </c>
      <c r="L175" s="50"/>
    </row>
    <row r="176" spans="1:14" s="112" customFormat="1" ht="14" thickBot="1" x14ac:dyDescent="0.2">
      <c r="A176" s="62">
        <f t="shared" si="47"/>
        <v>21</v>
      </c>
      <c r="B176" s="62">
        <v>6</v>
      </c>
      <c r="C176" s="127" t="str" cm="1">
        <f t="array" ref="C176">IFERROR(_xlfn._xlws.FILTER(Kopsavilkums!$D$10:$D$135,($A176=Kopsavilkums!$A$10:$A$135)*($B176=Kopsavilkums!$B$10:$B$135)),"")</f>
        <v/>
      </c>
      <c r="D176" s="75" t="str" cm="1">
        <f t="array" ref="D176">IFERROR(_xlfn._xlws.FILTER(Kopsavilkums!$U$10:$U$135,($A176=Kopsavilkums!$A$10:$A$135)*($B176=Kopsavilkums!$B$10:$B$135)*($C176=Kopsavilkums!$D$10:$D$135)),"")</f>
        <v/>
      </c>
      <c r="E176" s="63" t="str" cm="1">
        <f t="array" ref="E176">IFERROR(_xlfn._xlws.FILTER(Kopsavilkums!$V$10:$V$135,($A176=Kopsavilkums!$A$10:$A$135)*($B176=Kopsavilkums!$B$10:$B$135)*($C176=Kopsavilkums!$D$10:$D$135)),"")</f>
        <v/>
      </c>
      <c r="F176" s="263" t="str" cm="1">
        <f t="array" ref="F176">IFERROR(_xlfn._xlws.FILTER(Kopsavilkums!$W$10:$W$135,($A176=Kopsavilkums!$A$10:$A$135)*($B176=Kopsavilkums!$B$10:$B$135)*($C176=Kopsavilkums!$D$10:$D$135)),"")</f>
        <v/>
      </c>
      <c r="G176" s="75" t="str" cm="1">
        <f t="array" ref="G176">IFERROR(_xlfn._xlws.FILTER(Kopsavilkums!$X$10:$X$135,($A176=Kopsavilkums!$A$10:$A$135)*($B176=Kopsavilkums!$B$10:$B$135)*($C176=Kopsavilkums!$D$10:$D$135)),"")</f>
        <v/>
      </c>
      <c r="H176" s="63" t="str" cm="1">
        <f t="array" ref="H176">IFERROR(_xlfn._xlws.FILTER(Kopsavilkums!$Y$10:$Y$135,($A176=Kopsavilkums!$A$10:$A$135)*($B176=Kopsavilkums!$B$10:$B$135)*($C176=Kopsavilkums!$D$10:$D$135)),"")</f>
        <v/>
      </c>
      <c r="I176" s="263" t="str" cm="1">
        <f t="array" ref="I176">IFERROR(_xlfn._xlws.FILTER(Kopsavilkums!$Z$10:$Z$135,($A176=Kopsavilkums!$A$10:$A$135)*($B176=Kopsavilkums!$B$10:$B$135)*($C176=Kopsavilkums!$D$10:$D$135)),"")</f>
        <v/>
      </c>
      <c r="J176" s="63" t="str">
        <f t="shared" si="48"/>
        <v/>
      </c>
      <c r="K176" s="268" t="str">
        <f t="shared" si="48"/>
        <v/>
      </c>
    </row>
    <row r="177" spans="3:12" s="112" customFormat="1" x14ac:dyDescent="0.15">
      <c r="C177" s="131"/>
      <c r="F177" s="264"/>
      <c r="I177" s="255"/>
      <c r="K177" s="255"/>
      <c r="L177" s="50"/>
    </row>
    <row r="178" spans="3:12" s="112" customFormat="1" x14ac:dyDescent="0.15">
      <c r="C178" s="131"/>
      <c r="F178" s="264"/>
      <c r="I178" s="255"/>
      <c r="K178" s="255"/>
      <c r="L178" s="50"/>
    </row>
    <row r="179" spans="3:12" s="112" customFormat="1" x14ac:dyDescent="0.15">
      <c r="C179" s="131"/>
      <c r="F179" s="264"/>
      <c r="I179" s="255"/>
      <c r="K179" s="255"/>
      <c r="L179" s="50"/>
    </row>
    <row r="180" spans="3:12" s="112" customFormat="1" x14ac:dyDescent="0.15">
      <c r="C180" s="131"/>
      <c r="F180" s="264"/>
      <c r="I180" s="255"/>
      <c r="K180" s="255"/>
      <c r="L180" s="50"/>
    </row>
    <row r="181" spans="3:12" s="112" customFormat="1" x14ac:dyDescent="0.15">
      <c r="C181" s="131"/>
      <c r="F181" s="264"/>
      <c r="I181" s="255"/>
      <c r="K181" s="255"/>
      <c r="L181" s="50"/>
    </row>
    <row r="182" spans="3:12" s="112" customFormat="1" x14ac:dyDescent="0.15">
      <c r="C182" s="131"/>
      <c r="F182" s="264"/>
      <c r="I182" s="255"/>
      <c r="K182" s="255"/>
      <c r="L182" s="50"/>
    </row>
    <row r="183" spans="3:12" s="112" customFormat="1" x14ac:dyDescent="0.15">
      <c r="C183" s="131"/>
      <c r="F183" s="264"/>
      <c r="I183" s="255"/>
      <c r="K183" s="255"/>
      <c r="L183" s="50"/>
    </row>
    <row r="184" spans="3:12" s="112" customFormat="1" x14ac:dyDescent="0.15">
      <c r="C184" s="131"/>
      <c r="F184" s="264"/>
      <c r="I184" s="255"/>
      <c r="K184" s="255"/>
      <c r="L184" s="50"/>
    </row>
    <row r="185" spans="3:12" s="112" customFormat="1" x14ac:dyDescent="0.15">
      <c r="C185" s="131"/>
      <c r="F185" s="264"/>
      <c r="I185" s="255"/>
      <c r="K185" s="255"/>
      <c r="L185" s="50"/>
    </row>
    <row r="186" spans="3:12" s="112" customFormat="1" x14ac:dyDescent="0.15">
      <c r="C186" s="131"/>
      <c r="F186" s="264"/>
      <c r="I186" s="255"/>
      <c r="K186" s="255"/>
      <c r="L186" s="50"/>
    </row>
    <row r="187" spans="3:12" s="112" customFormat="1" x14ac:dyDescent="0.15">
      <c r="C187" s="131"/>
      <c r="F187" s="264"/>
      <c r="I187" s="255"/>
      <c r="K187" s="255"/>
      <c r="L187" s="50"/>
    </row>
    <row r="188" spans="3:12" s="112" customFormat="1" x14ac:dyDescent="0.15">
      <c r="C188" s="131"/>
      <c r="F188" s="264"/>
      <c r="I188" s="255"/>
      <c r="K188" s="255"/>
      <c r="L188" s="50"/>
    </row>
    <row r="189" spans="3:12" x14ac:dyDescent="0.15">
      <c r="F189" s="264"/>
      <c r="L189" s="50"/>
    </row>
    <row r="190" spans="3:12" x14ac:dyDescent="0.15">
      <c r="F190" s="264"/>
      <c r="L190" s="50"/>
    </row>
    <row r="191" spans="3:12" x14ac:dyDescent="0.15">
      <c r="F191" s="264"/>
      <c r="L191" s="50"/>
    </row>
    <row r="192" spans="3:12" x14ac:dyDescent="0.15">
      <c r="F192" s="264"/>
      <c r="L192" s="50"/>
    </row>
    <row r="193" spans="6:12" x14ac:dyDescent="0.15">
      <c r="F193" s="264"/>
      <c r="L193" s="50"/>
    </row>
    <row r="194" spans="6:12" x14ac:dyDescent="0.15">
      <c r="F194" s="264"/>
      <c r="L194" s="50"/>
    </row>
    <row r="195" spans="6:12" x14ac:dyDescent="0.15">
      <c r="F195" s="264"/>
      <c r="L195" s="50"/>
    </row>
    <row r="196" spans="6:12" x14ac:dyDescent="0.15">
      <c r="F196" s="264"/>
      <c r="L196" s="50"/>
    </row>
    <row r="197" spans="6:12" x14ac:dyDescent="0.15">
      <c r="F197" s="264"/>
      <c r="L197" s="50"/>
    </row>
    <row r="198" spans="6:12" x14ac:dyDescent="0.15">
      <c r="F198" s="264"/>
      <c r="L198" s="50"/>
    </row>
    <row r="199" spans="6:12" x14ac:dyDescent="0.15">
      <c r="F199" s="264"/>
      <c r="L199" s="50"/>
    </row>
    <row r="200" spans="6:12" x14ac:dyDescent="0.15">
      <c r="F200" s="264"/>
      <c r="L200" s="50"/>
    </row>
    <row r="201" spans="6:12" x14ac:dyDescent="0.15">
      <c r="F201" s="264"/>
      <c r="L201" s="50"/>
    </row>
    <row r="202" spans="6:12" x14ac:dyDescent="0.15">
      <c r="F202" s="264"/>
      <c r="L202" s="50"/>
    </row>
    <row r="203" spans="6:12" x14ac:dyDescent="0.15">
      <c r="F203" s="264"/>
      <c r="L203" s="50"/>
    </row>
    <row r="204" spans="6:12" x14ac:dyDescent="0.15">
      <c r="F204" s="264"/>
      <c r="L204" s="50"/>
    </row>
    <row r="205" spans="6:12" x14ac:dyDescent="0.15">
      <c r="F205" s="264"/>
      <c r="L205" s="50"/>
    </row>
    <row r="206" spans="6:12" x14ac:dyDescent="0.15">
      <c r="F206" s="264"/>
      <c r="L206" s="50"/>
    </row>
    <row r="207" spans="6:12" x14ac:dyDescent="0.15">
      <c r="F207" s="264"/>
      <c r="L207" s="50"/>
    </row>
    <row r="208" spans="6:12" x14ac:dyDescent="0.15">
      <c r="F208" s="264"/>
      <c r="L208" s="50"/>
    </row>
    <row r="209" spans="6:12" x14ac:dyDescent="0.15">
      <c r="F209" s="264"/>
      <c r="L209" s="50"/>
    </row>
    <row r="210" spans="6:12" x14ac:dyDescent="0.15">
      <c r="F210" s="264"/>
      <c r="L210" s="50"/>
    </row>
    <row r="211" spans="6:12" x14ac:dyDescent="0.15">
      <c r="F211" s="264"/>
      <c r="L211" s="50"/>
    </row>
    <row r="212" spans="6:12" x14ac:dyDescent="0.15">
      <c r="F212" s="264"/>
      <c r="L212" s="50"/>
    </row>
    <row r="213" spans="6:12" x14ac:dyDescent="0.15">
      <c r="F213" s="264"/>
      <c r="L213" s="50"/>
    </row>
    <row r="214" spans="6:12" x14ac:dyDescent="0.15">
      <c r="F214" s="264"/>
      <c r="L214" s="50"/>
    </row>
    <row r="215" spans="6:12" x14ac:dyDescent="0.15">
      <c r="F215" s="264"/>
      <c r="L215" s="50"/>
    </row>
    <row r="216" spans="6:12" x14ac:dyDescent="0.15">
      <c r="F216" s="264"/>
      <c r="L216" s="50"/>
    </row>
    <row r="217" spans="6:12" x14ac:dyDescent="0.15">
      <c r="F217" s="264"/>
      <c r="L217" s="50"/>
    </row>
    <row r="218" spans="6:12" x14ac:dyDescent="0.15">
      <c r="F218" s="264"/>
      <c r="L218" s="50"/>
    </row>
    <row r="219" spans="6:12" x14ac:dyDescent="0.15">
      <c r="F219" s="264"/>
      <c r="L219" s="50"/>
    </row>
    <row r="220" spans="6:12" x14ac:dyDescent="0.15">
      <c r="F220" s="264"/>
      <c r="L220" s="50"/>
    </row>
    <row r="221" spans="6:12" x14ac:dyDescent="0.15">
      <c r="F221" s="264"/>
      <c r="L221" s="50"/>
    </row>
    <row r="222" spans="6:12" x14ac:dyDescent="0.15">
      <c r="F222" s="264"/>
      <c r="L222" s="50"/>
    </row>
    <row r="223" spans="6:12" x14ac:dyDescent="0.15">
      <c r="F223" s="264"/>
      <c r="L223" s="50"/>
    </row>
    <row r="224" spans="6:12" x14ac:dyDescent="0.15">
      <c r="F224" s="264"/>
      <c r="L224" s="50"/>
    </row>
    <row r="225" spans="6:12" x14ac:dyDescent="0.15">
      <c r="F225" s="264"/>
      <c r="L225" s="50"/>
    </row>
    <row r="226" spans="6:12" x14ac:dyDescent="0.15">
      <c r="F226" s="264"/>
      <c r="L226" s="50"/>
    </row>
    <row r="227" spans="6:12" x14ac:dyDescent="0.15">
      <c r="F227" s="264"/>
      <c r="L227" s="50"/>
    </row>
    <row r="228" spans="6:12" x14ac:dyDescent="0.15">
      <c r="F228" s="264"/>
      <c r="L228" s="50"/>
    </row>
    <row r="229" spans="6:12" x14ac:dyDescent="0.15">
      <c r="F229" s="264"/>
      <c r="L229" s="50"/>
    </row>
    <row r="230" spans="6:12" x14ac:dyDescent="0.15">
      <c r="F230" s="264"/>
      <c r="L230" s="50"/>
    </row>
    <row r="231" spans="6:12" x14ac:dyDescent="0.15">
      <c r="F231" s="264"/>
      <c r="L231" s="50"/>
    </row>
    <row r="232" spans="6:12" x14ac:dyDescent="0.15">
      <c r="F232" s="264"/>
      <c r="L232" s="50"/>
    </row>
    <row r="233" spans="6:12" x14ac:dyDescent="0.15">
      <c r="F233" s="264"/>
      <c r="L233" s="50"/>
    </row>
    <row r="234" spans="6:12" x14ac:dyDescent="0.15">
      <c r="F234" s="264"/>
      <c r="L234" s="50"/>
    </row>
    <row r="235" spans="6:12" x14ac:dyDescent="0.15">
      <c r="F235" s="264"/>
      <c r="L235" s="50"/>
    </row>
    <row r="236" spans="6:12" x14ac:dyDescent="0.15">
      <c r="F236" s="264"/>
      <c r="L236" s="50"/>
    </row>
    <row r="237" spans="6:12" x14ac:dyDescent="0.15">
      <c r="F237" s="264"/>
      <c r="L237" s="50"/>
    </row>
    <row r="238" spans="6:12" x14ac:dyDescent="0.15">
      <c r="F238" s="264"/>
      <c r="L238" s="50"/>
    </row>
    <row r="239" spans="6:12" x14ac:dyDescent="0.15">
      <c r="F239" s="264"/>
      <c r="L239" s="50"/>
    </row>
    <row r="240" spans="6:12" x14ac:dyDescent="0.15">
      <c r="F240" s="264"/>
      <c r="L240" s="50"/>
    </row>
    <row r="241" spans="6:12" x14ac:dyDescent="0.15">
      <c r="F241" s="264"/>
      <c r="L241" s="50"/>
    </row>
    <row r="242" spans="6:12" x14ac:dyDescent="0.15">
      <c r="F242" s="264"/>
      <c r="L242" s="50"/>
    </row>
    <row r="243" spans="6:12" x14ac:dyDescent="0.15">
      <c r="F243" s="264"/>
      <c r="L243" s="50"/>
    </row>
    <row r="244" spans="6:12" x14ac:dyDescent="0.15">
      <c r="F244" s="264"/>
      <c r="L244" s="50"/>
    </row>
    <row r="245" spans="6:12" x14ac:dyDescent="0.15">
      <c r="F245" s="264"/>
      <c r="L245" s="50"/>
    </row>
    <row r="246" spans="6:12" x14ac:dyDescent="0.15">
      <c r="F246" s="264"/>
      <c r="L246" s="50"/>
    </row>
    <row r="247" spans="6:12" x14ac:dyDescent="0.15">
      <c r="F247" s="264"/>
      <c r="L247" s="50"/>
    </row>
    <row r="248" spans="6:12" x14ac:dyDescent="0.15">
      <c r="F248" s="264"/>
      <c r="L248" s="50"/>
    </row>
    <row r="249" spans="6:12" x14ac:dyDescent="0.15">
      <c r="F249" s="264"/>
      <c r="L249" s="50"/>
    </row>
    <row r="250" spans="6:12" x14ac:dyDescent="0.15">
      <c r="F250" s="264"/>
      <c r="L250" s="50"/>
    </row>
    <row r="251" spans="6:12" x14ac:dyDescent="0.15">
      <c r="F251" s="264"/>
      <c r="L251" s="50"/>
    </row>
    <row r="252" spans="6:12" x14ac:dyDescent="0.15">
      <c r="F252" s="264"/>
      <c r="L252" s="50"/>
    </row>
    <row r="253" spans="6:12" x14ac:dyDescent="0.15">
      <c r="F253" s="264"/>
      <c r="L253" s="50"/>
    </row>
    <row r="254" spans="6:12" x14ac:dyDescent="0.15">
      <c r="F254" s="264"/>
      <c r="L254" s="50"/>
    </row>
    <row r="255" spans="6:12" x14ac:dyDescent="0.15">
      <c r="F255" s="264"/>
      <c r="L255" s="50"/>
    </row>
    <row r="256" spans="6:12" x14ac:dyDescent="0.15">
      <c r="F256" s="264"/>
      <c r="L256" s="50"/>
    </row>
    <row r="257" spans="6:12" x14ac:dyDescent="0.15">
      <c r="F257" s="264"/>
      <c r="L257" s="50"/>
    </row>
    <row r="258" spans="6:12" x14ac:dyDescent="0.15">
      <c r="F258" s="264"/>
      <c r="L258" s="50"/>
    </row>
    <row r="259" spans="6:12" x14ac:dyDescent="0.15">
      <c r="F259" s="264"/>
      <c r="L259" s="50"/>
    </row>
    <row r="260" spans="6:12" x14ac:dyDescent="0.15">
      <c r="F260" s="264"/>
      <c r="L260" s="50"/>
    </row>
    <row r="261" spans="6:12" x14ac:dyDescent="0.15">
      <c r="F261" s="264"/>
      <c r="L261" s="50"/>
    </row>
    <row r="262" spans="6:12" x14ac:dyDescent="0.15">
      <c r="F262" s="264"/>
      <c r="L262" s="50"/>
    </row>
    <row r="263" spans="6:12" x14ac:dyDescent="0.15">
      <c r="F263" s="264"/>
      <c r="L263" s="50"/>
    </row>
    <row r="264" spans="6:12" x14ac:dyDescent="0.15">
      <c r="F264" s="264"/>
      <c r="L264" s="50"/>
    </row>
    <row r="265" spans="6:12" x14ac:dyDescent="0.15">
      <c r="F265" s="264"/>
      <c r="L265" s="50"/>
    </row>
    <row r="266" spans="6:12" x14ac:dyDescent="0.15">
      <c r="F266" s="264"/>
      <c r="L266" s="50"/>
    </row>
    <row r="267" spans="6:12" x14ac:dyDescent="0.15">
      <c r="F267" s="264"/>
      <c r="L267" s="50"/>
    </row>
    <row r="268" spans="6:12" x14ac:dyDescent="0.15">
      <c r="F268" s="264"/>
      <c r="L268" s="50"/>
    </row>
    <row r="269" spans="6:12" x14ac:dyDescent="0.15">
      <c r="F269" s="264"/>
      <c r="L269" s="50"/>
    </row>
    <row r="270" spans="6:12" x14ac:dyDescent="0.15">
      <c r="F270" s="264"/>
      <c r="L270" s="50"/>
    </row>
    <row r="271" spans="6:12" x14ac:dyDescent="0.15">
      <c r="F271" s="264"/>
      <c r="L271" s="50"/>
    </row>
    <row r="272" spans="6:12" x14ac:dyDescent="0.15">
      <c r="F272" s="264"/>
      <c r="L272" s="50"/>
    </row>
    <row r="273" spans="6:12" x14ac:dyDescent="0.15">
      <c r="F273" s="264"/>
      <c r="L273" s="50"/>
    </row>
    <row r="274" spans="6:12" x14ac:dyDescent="0.15">
      <c r="F274" s="264"/>
      <c r="L274" s="50"/>
    </row>
    <row r="275" spans="6:12" x14ac:dyDescent="0.15">
      <c r="F275" s="264"/>
      <c r="L275" s="50"/>
    </row>
    <row r="276" spans="6:12" x14ac:dyDescent="0.15">
      <c r="F276" s="264"/>
      <c r="L276" s="50"/>
    </row>
    <row r="277" spans="6:12" x14ac:dyDescent="0.15">
      <c r="F277" s="264"/>
      <c r="L277" s="50"/>
    </row>
    <row r="278" spans="6:12" x14ac:dyDescent="0.15">
      <c r="F278" s="264"/>
      <c r="L278" s="50"/>
    </row>
    <row r="279" spans="6:12" x14ac:dyDescent="0.15">
      <c r="F279" s="264"/>
      <c r="L279" s="50"/>
    </row>
    <row r="280" spans="6:12" x14ac:dyDescent="0.15">
      <c r="F280" s="264"/>
      <c r="L280" s="50"/>
    </row>
    <row r="281" spans="6:12" x14ac:dyDescent="0.15">
      <c r="F281" s="264"/>
      <c r="L281" s="50"/>
    </row>
    <row r="282" spans="6:12" x14ac:dyDescent="0.15">
      <c r="F282" s="264"/>
      <c r="L282" s="50"/>
    </row>
    <row r="283" spans="6:12" x14ac:dyDescent="0.15">
      <c r="F283" s="264"/>
      <c r="L283" s="50"/>
    </row>
    <row r="284" spans="6:12" x14ac:dyDescent="0.15">
      <c r="F284" s="264"/>
      <c r="L284" s="50"/>
    </row>
    <row r="285" spans="6:12" x14ac:dyDescent="0.15">
      <c r="F285" s="264"/>
      <c r="L285" s="50"/>
    </row>
    <row r="286" spans="6:12" x14ac:dyDescent="0.15">
      <c r="F286" s="264"/>
      <c r="L286" s="50"/>
    </row>
    <row r="287" spans="6:12" x14ac:dyDescent="0.15">
      <c r="F287" s="264"/>
      <c r="L287" s="50"/>
    </row>
    <row r="288" spans="6:12" x14ac:dyDescent="0.15">
      <c r="F288" s="264"/>
      <c r="L288" s="50"/>
    </row>
    <row r="289" spans="6:12" x14ac:dyDescent="0.15">
      <c r="F289" s="264"/>
      <c r="L289" s="50"/>
    </row>
    <row r="290" spans="6:12" x14ac:dyDescent="0.15">
      <c r="F290" s="264"/>
      <c r="L290" s="50"/>
    </row>
    <row r="291" spans="6:12" x14ac:dyDescent="0.15">
      <c r="F291" s="264"/>
      <c r="L291" s="50"/>
    </row>
    <row r="292" spans="6:12" x14ac:dyDescent="0.15">
      <c r="F292" s="264"/>
      <c r="L292" s="50"/>
    </row>
    <row r="293" spans="6:12" x14ac:dyDescent="0.15">
      <c r="F293" s="264"/>
      <c r="L293" s="50"/>
    </row>
    <row r="294" spans="6:12" x14ac:dyDescent="0.15">
      <c r="F294" s="264"/>
      <c r="L294" s="50"/>
    </row>
    <row r="295" spans="6:12" x14ac:dyDescent="0.15">
      <c r="F295" s="264"/>
      <c r="L295" s="50"/>
    </row>
    <row r="296" spans="6:12" x14ac:dyDescent="0.15">
      <c r="F296" s="264"/>
      <c r="L296" s="50"/>
    </row>
    <row r="297" spans="6:12" x14ac:dyDescent="0.15">
      <c r="F297" s="264"/>
      <c r="L297" s="50"/>
    </row>
    <row r="298" spans="6:12" x14ac:dyDescent="0.15">
      <c r="F298" s="264"/>
      <c r="L298" s="50"/>
    </row>
    <row r="299" spans="6:12" x14ac:dyDescent="0.15">
      <c r="F299" s="264"/>
      <c r="L299" s="50"/>
    </row>
    <row r="300" spans="6:12" x14ac:dyDescent="0.15">
      <c r="F300" s="264"/>
      <c r="L300" s="50"/>
    </row>
    <row r="301" spans="6:12" x14ac:dyDescent="0.15">
      <c r="F301" s="264"/>
      <c r="L301" s="50"/>
    </row>
    <row r="302" spans="6:12" x14ac:dyDescent="0.15">
      <c r="F302" s="264"/>
      <c r="L302" s="50"/>
    </row>
    <row r="303" spans="6:12" x14ac:dyDescent="0.15">
      <c r="F303" s="264"/>
      <c r="L303" s="50"/>
    </row>
    <row r="304" spans="6:12" x14ac:dyDescent="0.15">
      <c r="F304" s="264"/>
      <c r="L304" s="50"/>
    </row>
    <row r="305" spans="6:12" x14ac:dyDescent="0.15">
      <c r="F305" s="264"/>
      <c r="L305" s="50"/>
    </row>
    <row r="306" spans="6:12" x14ac:dyDescent="0.15">
      <c r="F306" s="264"/>
      <c r="L306" s="50"/>
    </row>
    <row r="307" spans="6:12" x14ac:dyDescent="0.15">
      <c r="F307" s="264"/>
      <c r="L307" s="50"/>
    </row>
    <row r="308" spans="6:12" x14ac:dyDescent="0.15">
      <c r="F308" s="264"/>
      <c r="L308" s="50"/>
    </row>
    <row r="309" spans="6:12" x14ac:dyDescent="0.15">
      <c r="F309" s="264"/>
      <c r="L309" s="50"/>
    </row>
    <row r="310" spans="6:12" x14ac:dyDescent="0.15">
      <c r="F310" s="264"/>
      <c r="L310" s="50"/>
    </row>
    <row r="311" spans="6:12" x14ac:dyDescent="0.15">
      <c r="F311" s="264"/>
      <c r="L311" s="50"/>
    </row>
    <row r="312" spans="6:12" x14ac:dyDescent="0.15">
      <c r="F312" s="264"/>
      <c r="L312" s="50"/>
    </row>
    <row r="313" spans="6:12" x14ac:dyDescent="0.15">
      <c r="F313" s="264"/>
      <c r="L313" s="50"/>
    </row>
    <row r="314" spans="6:12" x14ac:dyDescent="0.15">
      <c r="F314" s="264"/>
      <c r="L314" s="50"/>
    </row>
    <row r="315" spans="6:12" x14ac:dyDescent="0.15">
      <c r="F315" s="264"/>
      <c r="L315" s="50"/>
    </row>
    <row r="316" spans="6:12" x14ac:dyDescent="0.15">
      <c r="F316" s="264"/>
      <c r="L316" s="50"/>
    </row>
    <row r="317" spans="6:12" x14ac:dyDescent="0.15">
      <c r="F317" s="264"/>
      <c r="L317" s="50"/>
    </row>
    <row r="318" spans="6:12" x14ac:dyDescent="0.15">
      <c r="F318" s="264"/>
      <c r="L318" s="50"/>
    </row>
    <row r="319" spans="6:12" x14ac:dyDescent="0.15">
      <c r="F319" s="264"/>
      <c r="L319" s="50"/>
    </row>
    <row r="320" spans="6:12" x14ac:dyDescent="0.15">
      <c r="F320" s="264"/>
      <c r="L320" s="50"/>
    </row>
    <row r="321" spans="6:12" x14ac:dyDescent="0.15">
      <c r="F321" s="264"/>
      <c r="L321" s="50"/>
    </row>
    <row r="322" spans="6:12" x14ac:dyDescent="0.15">
      <c r="F322" s="264"/>
      <c r="L322" s="50"/>
    </row>
    <row r="323" spans="6:12" x14ac:dyDescent="0.15">
      <c r="F323" s="264"/>
      <c r="L323" s="50"/>
    </row>
    <row r="324" spans="6:12" x14ac:dyDescent="0.15">
      <c r="F324" s="264"/>
      <c r="L324" s="50"/>
    </row>
    <row r="325" spans="6:12" x14ac:dyDescent="0.15">
      <c r="F325" s="264"/>
      <c r="L325" s="50"/>
    </row>
    <row r="326" spans="6:12" x14ac:dyDescent="0.15">
      <c r="F326" s="264"/>
      <c r="L326" s="50"/>
    </row>
    <row r="327" spans="6:12" x14ac:dyDescent="0.15">
      <c r="F327" s="264"/>
      <c r="L327" s="50"/>
    </row>
    <row r="328" spans="6:12" x14ac:dyDescent="0.15">
      <c r="F328" s="264"/>
      <c r="L328" s="50"/>
    </row>
    <row r="329" spans="6:12" x14ac:dyDescent="0.15">
      <c r="F329" s="264"/>
      <c r="L329" s="50"/>
    </row>
    <row r="330" spans="6:12" x14ac:dyDescent="0.15">
      <c r="F330" s="264"/>
      <c r="L330" s="50"/>
    </row>
    <row r="331" spans="6:12" x14ac:dyDescent="0.15">
      <c r="F331" s="264"/>
      <c r="L331" s="50"/>
    </row>
    <row r="332" spans="6:12" x14ac:dyDescent="0.15">
      <c r="F332" s="264"/>
      <c r="L332" s="50"/>
    </row>
    <row r="333" spans="6:12" x14ac:dyDescent="0.15">
      <c r="F333" s="264"/>
      <c r="L333" s="50"/>
    </row>
    <row r="334" spans="6:12" x14ac:dyDescent="0.15">
      <c r="F334" s="264"/>
      <c r="L334" s="50"/>
    </row>
    <row r="335" spans="6:12" x14ac:dyDescent="0.15">
      <c r="F335" s="264"/>
      <c r="L335" s="50"/>
    </row>
    <row r="336" spans="6:12" x14ac:dyDescent="0.15">
      <c r="F336" s="264"/>
      <c r="L336" s="50"/>
    </row>
    <row r="337" spans="6:12" x14ac:dyDescent="0.15">
      <c r="F337" s="264"/>
      <c r="L337" s="50"/>
    </row>
    <row r="338" spans="6:12" x14ac:dyDescent="0.15">
      <c r="F338" s="264"/>
      <c r="L338" s="50"/>
    </row>
    <row r="339" spans="6:12" x14ac:dyDescent="0.15">
      <c r="F339" s="264"/>
      <c r="L339" s="50"/>
    </row>
    <row r="340" spans="6:12" x14ac:dyDescent="0.15">
      <c r="F340" s="264"/>
      <c r="L340" s="50"/>
    </row>
    <row r="341" spans="6:12" x14ac:dyDescent="0.15">
      <c r="F341" s="264"/>
      <c r="L341" s="50"/>
    </row>
    <row r="342" spans="6:12" x14ac:dyDescent="0.15">
      <c r="F342" s="264"/>
      <c r="L342" s="50"/>
    </row>
    <row r="343" spans="6:12" x14ac:dyDescent="0.15">
      <c r="F343" s="264"/>
      <c r="L343" s="50"/>
    </row>
    <row r="344" spans="6:12" x14ac:dyDescent="0.15">
      <c r="F344" s="264"/>
      <c r="L344" s="50"/>
    </row>
    <row r="345" spans="6:12" x14ac:dyDescent="0.15">
      <c r="F345" s="264"/>
      <c r="L345" s="50"/>
    </row>
    <row r="346" spans="6:12" x14ac:dyDescent="0.15">
      <c r="F346" s="264"/>
      <c r="L346" s="50"/>
    </row>
    <row r="347" spans="6:12" x14ac:dyDescent="0.15">
      <c r="F347" s="264"/>
      <c r="L347" s="50"/>
    </row>
    <row r="348" spans="6:12" x14ac:dyDescent="0.15">
      <c r="F348" s="264"/>
      <c r="L348" s="50"/>
    </row>
    <row r="349" spans="6:12" x14ac:dyDescent="0.15">
      <c r="F349" s="264"/>
      <c r="L349" s="50"/>
    </row>
    <row r="350" spans="6:12" x14ac:dyDescent="0.15">
      <c r="F350" s="264"/>
      <c r="L350" s="50"/>
    </row>
    <row r="351" spans="6:12" x14ac:dyDescent="0.15">
      <c r="F351" s="264"/>
      <c r="L351" s="50"/>
    </row>
    <row r="352" spans="6:12" x14ac:dyDescent="0.15">
      <c r="F352" s="264"/>
      <c r="L352" s="50"/>
    </row>
    <row r="353" spans="6:12" x14ac:dyDescent="0.15">
      <c r="F353" s="264"/>
      <c r="L353" s="50"/>
    </row>
    <row r="354" spans="6:12" x14ac:dyDescent="0.15">
      <c r="F354" s="264"/>
      <c r="L354" s="50"/>
    </row>
    <row r="355" spans="6:12" x14ac:dyDescent="0.15">
      <c r="F355" s="264"/>
      <c r="L355" s="50"/>
    </row>
    <row r="356" spans="6:12" x14ac:dyDescent="0.15">
      <c r="F356" s="264"/>
      <c r="L356" s="50"/>
    </row>
    <row r="357" spans="6:12" x14ac:dyDescent="0.15">
      <c r="F357" s="264"/>
      <c r="L357" s="50"/>
    </row>
    <row r="358" spans="6:12" x14ac:dyDescent="0.15">
      <c r="F358" s="264"/>
      <c r="L358" s="50"/>
    </row>
    <row r="359" spans="6:12" x14ac:dyDescent="0.15">
      <c r="F359" s="264"/>
      <c r="L359" s="50"/>
    </row>
    <row r="360" spans="6:12" x14ac:dyDescent="0.15">
      <c r="F360" s="264"/>
      <c r="L360" s="50"/>
    </row>
    <row r="361" spans="6:12" x14ac:dyDescent="0.15">
      <c r="F361" s="264"/>
      <c r="L361" s="50"/>
    </row>
    <row r="362" spans="6:12" x14ac:dyDescent="0.15">
      <c r="F362" s="264"/>
      <c r="L362" s="50"/>
    </row>
    <row r="363" spans="6:12" x14ac:dyDescent="0.15">
      <c r="F363" s="264"/>
      <c r="L363" s="50"/>
    </row>
    <row r="364" spans="6:12" x14ac:dyDescent="0.15">
      <c r="F364" s="264"/>
      <c r="L364" s="50"/>
    </row>
    <row r="365" spans="6:12" x14ac:dyDescent="0.15">
      <c r="F365" s="264"/>
      <c r="L365" s="50"/>
    </row>
    <row r="366" spans="6:12" x14ac:dyDescent="0.15">
      <c r="F366" s="264"/>
      <c r="L366" s="50"/>
    </row>
    <row r="367" spans="6:12" x14ac:dyDescent="0.15">
      <c r="F367" s="264"/>
      <c r="L367" s="50"/>
    </row>
    <row r="368" spans="6:12" x14ac:dyDescent="0.15">
      <c r="F368" s="264"/>
      <c r="L368" s="50"/>
    </row>
    <row r="369" spans="6:12" x14ac:dyDescent="0.15">
      <c r="F369" s="264"/>
      <c r="L369" s="50"/>
    </row>
    <row r="370" spans="6:12" x14ac:dyDescent="0.15">
      <c r="F370" s="264"/>
      <c r="L370" s="50"/>
    </row>
    <row r="371" spans="6:12" x14ac:dyDescent="0.15">
      <c r="F371" s="264"/>
      <c r="L371" s="50"/>
    </row>
    <row r="372" spans="6:12" x14ac:dyDescent="0.15">
      <c r="F372" s="264"/>
      <c r="L372" s="50"/>
    </row>
    <row r="373" spans="6:12" x14ac:dyDescent="0.15">
      <c r="F373" s="264"/>
      <c r="L373" s="50"/>
    </row>
    <row r="374" spans="6:12" x14ac:dyDescent="0.15">
      <c r="F374" s="264"/>
      <c r="L374" s="50"/>
    </row>
    <row r="375" spans="6:12" x14ac:dyDescent="0.15">
      <c r="F375" s="264"/>
      <c r="L375" s="50"/>
    </row>
    <row r="376" spans="6:12" x14ac:dyDescent="0.15">
      <c r="F376" s="264"/>
      <c r="L376" s="50"/>
    </row>
    <row r="377" spans="6:12" x14ac:dyDescent="0.15">
      <c r="F377" s="264"/>
      <c r="L377" s="50"/>
    </row>
    <row r="378" spans="6:12" x14ac:dyDescent="0.15">
      <c r="F378" s="264"/>
      <c r="L378" s="50"/>
    </row>
    <row r="379" spans="6:12" x14ac:dyDescent="0.15">
      <c r="F379" s="264"/>
      <c r="L379" s="50"/>
    </row>
    <row r="380" spans="6:12" x14ac:dyDescent="0.15">
      <c r="F380" s="264"/>
      <c r="L380" s="50"/>
    </row>
    <row r="381" spans="6:12" x14ac:dyDescent="0.15">
      <c r="F381" s="264"/>
      <c r="L381" s="50"/>
    </row>
    <row r="382" spans="6:12" x14ac:dyDescent="0.15">
      <c r="F382" s="264"/>
      <c r="L382" s="50"/>
    </row>
    <row r="383" spans="6:12" x14ac:dyDescent="0.15">
      <c r="F383" s="264"/>
      <c r="L383" s="50"/>
    </row>
    <row r="384" spans="6:12" x14ac:dyDescent="0.15">
      <c r="F384" s="264"/>
      <c r="L384" s="50"/>
    </row>
    <row r="385" spans="6:12" x14ac:dyDescent="0.15">
      <c r="F385" s="264"/>
      <c r="L385" s="50"/>
    </row>
    <row r="386" spans="6:12" x14ac:dyDescent="0.15">
      <c r="F386" s="264"/>
      <c r="L386" s="50"/>
    </row>
    <row r="387" spans="6:12" x14ac:dyDescent="0.15">
      <c r="F387" s="264"/>
      <c r="L387" s="50"/>
    </row>
    <row r="388" spans="6:12" x14ac:dyDescent="0.15">
      <c r="F388" s="264"/>
      <c r="L388" s="50"/>
    </row>
    <row r="389" spans="6:12" x14ac:dyDescent="0.15">
      <c r="F389" s="264"/>
      <c r="L389" s="50"/>
    </row>
    <row r="390" spans="6:12" x14ac:dyDescent="0.15">
      <c r="F390" s="264"/>
      <c r="L390" s="50"/>
    </row>
    <row r="391" spans="6:12" x14ac:dyDescent="0.15">
      <c r="F391" s="264"/>
      <c r="L391" s="50"/>
    </row>
    <row r="392" spans="6:12" x14ac:dyDescent="0.15">
      <c r="F392" s="264"/>
      <c r="L392" s="50"/>
    </row>
    <row r="393" spans="6:12" x14ac:dyDescent="0.15">
      <c r="F393" s="264"/>
      <c r="L393" s="50"/>
    </row>
    <row r="394" spans="6:12" x14ac:dyDescent="0.15">
      <c r="F394" s="264"/>
      <c r="L394" s="50"/>
    </row>
    <row r="395" spans="6:12" x14ac:dyDescent="0.15">
      <c r="F395" s="264"/>
      <c r="L395" s="50"/>
    </row>
    <row r="396" spans="6:12" x14ac:dyDescent="0.15">
      <c r="F396" s="264"/>
      <c r="L396" s="50"/>
    </row>
    <row r="397" spans="6:12" x14ac:dyDescent="0.15">
      <c r="F397" s="264"/>
      <c r="L397" s="50"/>
    </row>
    <row r="398" spans="6:12" x14ac:dyDescent="0.15">
      <c r="F398" s="264"/>
      <c r="L398" s="50"/>
    </row>
    <row r="399" spans="6:12" x14ac:dyDescent="0.15">
      <c r="F399" s="264"/>
      <c r="L399" s="50"/>
    </row>
    <row r="400" spans="6:12" x14ac:dyDescent="0.15">
      <c r="F400" s="264"/>
      <c r="L400" s="50"/>
    </row>
    <row r="401" spans="6:12" x14ac:dyDescent="0.15">
      <c r="F401" s="264"/>
      <c r="L401" s="50"/>
    </row>
    <row r="402" spans="6:12" x14ac:dyDescent="0.15">
      <c r="F402" s="264"/>
      <c r="L402" s="50"/>
    </row>
    <row r="403" spans="6:12" x14ac:dyDescent="0.15">
      <c r="F403" s="264"/>
      <c r="L403" s="50"/>
    </row>
    <row r="404" spans="6:12" x14ac:dyDescent="0.15">
      <c r="F404" s="264"/>
      <c r="L404" s="50"/>
    </row>
    <row r="405" spans="6:12" x14ac:dyDescent="0.15">
      <c r="F405" s="264"/>
      <c r="L405" s="50"/>
    </row>
    <row r="406" spans="6:12" x14ac:dyDescent="0.15">
      <c r="F406" s="264"/>
      <c r="L406" s="50"/>
    </row>
    <row r="407" spans="6:12" x14ac:dyDescent="0.15">
      <c r="F407" s="264"/>
      <c r="L407" s="50"/>
    </row>
    <row r="408" spans="6:12" x14ac:dyDescent="0.15">
      <c r="F408" s="264"/>
      <c r="L408" s="50"/>
    </row>
    <row r="409" spans="6:12" x14ac:dyDescent="0.15">
      <c r="F409" s="264"/>
      <c r="L409" s="50"/>
    </row>
    <row r="410" spans="6:12" x14ac:dyDescent="0.15">
      <c r="F410" s="264"/>
      <c r="L410" s="50"/>
    </row>
    <row r="411" spans="6:12" x14ac:dyDescent="0.15">
      <c r="F411" s="264"/>
      <c r="L411" s="50"/>
    </row>
    <row r="412" spans="6:12" x14ac:dyDescent="0.15">
      <c r="F412" s="264"/>
      <c r="L412" s="50"/>
    </row>
    <row r="413" spans="6:12" x14ac:dyDescent="0.15">
      <c r="F413" s="264"/>
      <c r="L413" s="50"/>
    </row>
    <row r="414" spans="6:12" x14ac:dyDescent="0.15">
      <c r="F414" s="264"/>
      <c r="L414" s="50"/>
    </row>
    <row r="415" spans="6:12" x14ac:dyDescent="0.15">
      <c r="F415" s="264"/>
      <c r="L415" s="50"/>
    </row>
    <row r="416" spans="6:12" x14ac:dyDescent="0.15">
      <c r="F416" s="264"/>
      <c r="L416" s="50"/>
    </row>
    <row r="417" spans="6:12" x14ac:dyDescent="0.15">
      <c r="F417" s="264"/>
      <c r="L417" s="50"/>
    </row>
    <row r="418" spans="6:12" x14ac:dyDescent="0.15">
      <c r="F418" s="264"/>
      <c r="L418" s="50"/>
    </row>
    <row r="419" spans="6:12" x14ac:dyDescent="0.15">
      <c r="F419" s="264"/>
      <c r="L419" s="50"/>
    </row>
    <row r="420" spans="6:12" x14ac:dyDescent="0.15">
      <c r="F420" s="264"/>
      <c r="L420" s="50"/>
    </row>
    <row r="421" spans="6:12" x14ac:dyDescent="0.15">
      <c r="F421" s="264"/>
      <c r="L421" s="50"/>
    </row>
    <row r="422" spans="6:12" x14ac:dyDescent="0.15">
      <c r="F422" s="264"/>
      <c r="L422" s="50"/>
    </row>
    <row r="423" spans="6:12" x14ac:dyDescent="0.15">
      <c r="F423" s="264"/>
      <c r="L423" s="50"/>
    </row>
    <row r="424" spans="6:12" x14ac:dyDescent="0.15">
      <c r="F424" s="264"/>
      <c r="L424" s="50"/>
    </row>
    <row r="425" spans="6:12" x14ac:dyDescent="0.15">
      <c r="F425" s="264"/>
      <c r="L425" s="50"/>
    </row>
    <row r="426" spans="6:12" x14ac:dyDescent="0.15">
      <c r="F426" s="264"/>
      <c r="L426" s="50"/>
    </row>
    <row r="427" spans="6:12" x14ac:dyDescent="0.15">
      <c r="F427" s="264"/>
      <c r="L427" s="50"/>
    </row>
    <row r="428" spans="6:12" x14ac:dyDescent="0.15">
      <c r="F428" s="264"/>
      <c r="L428" s="50"/>
    </row>
    <row r="429" spans="6:12" x14ac:dyDescent="0.15">
      <c r="F429" s="264"/>
      <c r="L429" s="50"/>
    </row>
    <row r="430" spans="6:12" x14ac:dyDescent="0.15">
      <c r="F430" s="264"/>
      <c r="L430" s="50"/>
    </row>
    <row r="431" spans="6:12" x14ac:dyDescent="0.15">
      <c r="F431" s="264"/>
      <c r="L431" s="50"/>
    </row>
    <row r="432" spans="6:12" x14ac:dyDescent="0.15">
      <c r="F432" s="264"/>
      <c r="L432" s="50"/>
    </row>
    <row r="433" spans="6:12" x14ac:dyDescent="0.15">
      <c r="F433" s="264"/>
      <c r="L433" s="50"/>
    </row>
    <row r="434" spans="6:12" x14ac:dyDescent="0.15">
      <c r="F434" s="264"/>
      <c r="L434" s="50"/>
    </row>
    <row r="435" spans="6:12" x14ac:dyDescent="0.15">
      <c r="F435" s="264"/>
      <c r="L435" s="50"/>
    </row>
    <row r="436" spans="6:12" x14ac:dyDescent="0.15">
      <c r="F436" s="264"/>
      <c r="L436" s="50"/>
    </row>
    <row r="437" spans="6:12" x14ac:dyDescent="0.15">
      <c r="F437" s="264"/>
      <c r="L437" s="50"/>
    </row>
    <row r="438" spans="6:12" x14ac:dyDescent="0.15">
      <c r="F438" s="264"/>
      <c r="L438" s="50"/>
    </row>
    <row r="439" spans="6:12" x14ac:dyDescent="0.15">
      <c r="F439" s="264"/>
      <c r="L439" s="50"/>
    </row>
    <row r="440" spans="6:12" x14ac:dyDescent="0.15">
      <c r="F440" s="264"/>
      <c r="L440" s="50"/>
    </row>
    <row r="441" spans="6:12" x14ac:dyDescent="0.15">
      <c r="F441" s="264"/>
      <c r="L441" s="50"/>
    </row>
    <row r="442" spans="6:12" x14ac:dyDescent="0.15">
      <c r="F442" s="264"/>
      <c r="L442" s="50"/>
    </row>
    <row r="443" spans="6:12" x14ac:dyDescent="0.15">
      <c r="F443" s="264"/>
      <c r="L443" s="50"/>
    </row>
    <row r="444" spans="6:12" x14ac:dyDescent="0.15">
      <c r="F444" s="264"/>
      <c r="L444" s="50"/>
    </row>
    <row r="445" spans="6:12" x14ac:dyDescent="0.15">
      <c r="F445" s="264"/>
      <c r="L445" s="50"/>
    </row>
    <row r="446" spans="6:12" x14ac:dyDescent="0.15">
      <c r="F446" s="264"/>
      <c r="L446" s="50"/>
    </row>
    <row r="447" spans="6:12" x14ac:dyDescent="0.15">
      <c r="F447" s="264"/>
      <c r="L447" s="50"/>
    </row>
    <row r="448" spans="6:12" x14ac:dyDescent="0.15">
      <c r="F448" s="264"/>
      <c r="L448" s="50"/>
    </row>
    <row r="449" spans="6:12" x14ac:dyDescent="0.15">
      <c r="F449" s="264"/>
      <c r="L449" s="50"/>
    </row>
    <row r="450" spans="6:12" x14ac:dyDescent="0.15">
      <c r="F450" s="264"/>
      <c r="L450" s="50"/>
    </row>
    <row r="451" spans="6:12" x14ac:dyDescent="0.15">
      <c r="F451" s="264"/>
      <c r="L451" s="50"/>
    </row>
    <row r="452" spans="6:12" x14ac:dyDescent="0.15">
      <c r="F452" s="264"/>
      <c r="L452" s="50"/>
    </row>
    <row r="453" spans="6:12" x14ac:dyDescent="0.15">
      <c r="F453" s="264"/>
      <c r="L453" s="50"/>
    </row>
    <row r="454" spans="6:12" x14ac:dyDescent="0.15">
      <c r="F454" s="264"/>
      <c r="L454" s="50"/>
    </row>
    <row r="455" spans="6:12" x14ac:dyDescent="0.15">
      <c r="F455" s="264"/>
      <c r="L455" s="50"/>
    </row>
    <row r="456" spans="6:12" x14ac:dyDescent="0.15">
      <c r="F456" s="264"/>
      <c r="L456" s="50"/>
    </row>
    <row r="457" spans="6:12" x14ac:dyDescent="0.15">
      <c r="F457" s="264"/>
      <c r="L457" s="50"/>
    </row>
    <row r="458" spans="6:12" x14ac:dyDescent="0.15">
      <c r="F458" s="264"/>
      <c r="L458" s="50"/>
    </row>
    <row r="459" spans="6:12" x14ac:dyDescent="0.15">
      <c r="F459" s="264"/>
      <c r="L459" s="50"/>
    </row>
    <row r="460" spans="6:12" x14ac:dyDescent="0.15">
      <c r="F460" s="264"/>
      <c r="L460" s="50"/>
    </row>
    <row r="461" spans="6:12" x14ac:dyDescent="0.15">
      <c r="F461" s="264"/>
      <c r="L461" s="50"/>
    </row>
    <row r="462" spans="6:12" x14ac:dyDescent="0.15">
      <c r="F462" s="264"/>
      <c r="L462" s="50"/>
    </row>
    <row r="463" spans="6:12" x14ac:dyDescent="0.15">
      <c r="F463" s="264"/>
      <c r="L463" s="50"/>
    </row>
    <row r="464" spans="6:12" x14ac:dyDescent="0.15">
      <c r="F464" s="264"/>
      <c r="L464" s="50"/>
    </row>
    <row r="465" spans="6:12" x14ac:dyDescent="0.15">
      <c r="F465" s="264"/>
      <c r="L465" s="50"/>
    </row>
    <row r="466" spans="6:12" x14ac:dyDescent="0.15">
      <c r="F466" s="264"/>
      <c r="L466" s="50"/>
    </row>
    <row r="467" spans="6:12" x14ac:dyDescent="0.15">
      <c r="F467" s="264"/>
      <c r="L467" s="50"/>
    </row>
    <row r="468" spans="6:12" x14ac:dyDescent="0.15">
      <c r="F468" s="264"/>
      <c r="L468" s="50"/>
    </row>
    <row r="469" spans="6:12" x14ac:dyDescent="0.15">
      <c r="F469" s="264"/>
      <c r="L469" s="50"/>
    </row>
    <row r="470" spans="6:12" x14ac:dyDescent="0.15">
      <c r="F470" s="264"/>
      <c r="L470" s="50"/>
    </row>
    <row r="471" spans="6:12" x14ac:dyDescent="0.15">
      <c r="F471" s="264"/>
      <c r="L471" s="50"/>
    </row>
    <row r="472" spans="6:12" x14ac:dyDescent="0.15">
      <c r="F472" s="264"/>
      <c r="L472" s="50"/>
    </row>
    <row r="473" spans="6:12" x14ac:dyDescent="0.15">
      <c r="F473" s="264"/>
      <c r="L473" s="50"/>
    </row>
    <row r="474" spans="6:12" x14ac:dyDescent="0.15">
      <c r="F474" s="264"/>
      <c r="L474" s="50"/>
    </row>
    <row r="475" spans="6:12" x14ac:dyDescent="0.15">
      <c r="F475" s="264"/>
      <c r="L475" s="50"/>
    </row>
    <row r="476" spans="6:12" x14ac:dyDescent="0.15">
      <c r="F476" s="264"/>
      <c r="L476" s="50"/>
    </row>
    <row r="477" spans="6:12" x14ac:dyDescent="0.15">
      <c r="F477" s="264"/>
      <c r="L477" s="50"/>
    </row>
    <row r="478" spans="6:12" x14ac:dyDescent="0.15">
      <c r="F478" s="264"/>
      <c r="L478" s="50"/>
    </row>
    <row r="479" spans="6:12" x14ac:dyDescent="0.15">
      <c r="F479" s="264"/>
      <c r="L479" s="50"/>
    </row>
    <row r="480" spans="6:12" x14ac:dyDescent="0.15">
      <c r="F480" s="264"/>
      <c r="L480" s="50"/>
    </row>
    <row r="481" spans="6:12" x14ac:dyDescent="0.15">
      <c r="F481" s="264"/>
      <c r="L481" s="50"/>
    </row>
    <row r="482" spans="6:12" x14ac:dyDescent="0.15">
      <c r="F482" s="264"/>
      <c r="L482" s="50"/>
    </row>
    <row r="483" spans="6:12" x14ac:dyDescent="0.15">
      <c r="F483" s="264"/>
      <c r="L483" s="50"/>
    </row>
    <row r="484" spans="6:12" x14ac:dyDescent="0.15">
      <c r="F484" s="264"/>
      <c r="L484" s="50"/>
    </row>
    <row r="485" spans="6:12" x14ac:dyDescent="0.15">
      <c r="F485" s="264"/>
      <c r="L485" s="50"/>
    </row>
    <row r="486" spans="6:12" x14ac:dyDescent="0.15">
      <c r="F486" s="264"/>
      <c r="L486" s="50"/>
    </row>
    <row r="487" spans="6:12" x14ac:dyDescent="0.15">
      <c r="F487" s="264"/>
      <c r="L487" s="50"/>
    </row>
    <row r="488" spans="6:12" x14ac:dyDescent="0.15">
      <c r="F488" s="264"/>
      <c r="L488" s="50"/>
    </row>
    <row r="489" spans="6:12" x14ac:dyDescent="0.15">
      <c r="F489" s="264"/>
      <c r="L489" s="50"/>
    </row>
    <row r="490" spans="6:12" x14ac:dyDescent="0.15">
      <c r="F490" s="264"/>
      <c r="L490" s="50"/>
    </row>
    <row r="491" spans="6:12" x14ac:dyDescent="0.15">
      <c r="F491" s="264"/>
      <c r="L491" s="50"/>
    </row>
    <row r="492" spans="6:12" x14ac:dyDescent="0.15">
      <c r="F492" s="264"/>
      <c r="L492" s="50"/>
    </row>
    <row r="493" spans="6:12" x14ac:dyDescent="0.15">
      <c r="F493" s="264"/>
      <c r="L493" s="50"/>
    </row>
    <row r="494" spans="6:12" x14ac:dyDescent="0.15">
      <c r="F494" s="264"/>
      <c r="L494" s="50"/>
    </row>
    <row r="495" spans="6:12" x14ac:dyDescent="0.15">
      <c r="F495" s="264"/>
      <c r="L495" s="50"/>
    </row>
    <row r="496" spans="6:12" x14ac:dyDescent="0.15">
      <c r="F496" s="264"/>
      <c r="L496" s="50"/>
    </row>
    <row r="497" spans="6:12" x14ac:dyDescent="0.15">
      <c r="F497" s="264"/>
      <c r="L497" s="50"/>
    </row>
    <row r="498" spans="6:12" x14ac:dyDescent="0.15">
      <c r="F498" s="264"/>
      <c r="L498" s="50"/>
    </row>
    <row r="499" spans="6:12" x14ac:dyDescent="0.15">
      <c r="F499" s="264"/>
      <c r="L499" s="50"/>
    </row>
    <row r="500" spans="6:12" x14ac:dyDescent="0.15">
      <c r="F500" s="264"/>
      <c r="L500" s="50"/>
    </row>
    <row r="501" spans="6:12" x14ac:dyDescent="0.15">
      <c r="F501" s="264"/>
      <c r="L501" s="50"/>
    </row>
    <row r="502" spans="6:12" x14ac:dyDescent="0.15">
      <c r="F502" s="264"/>
      <c r="L502" s="50"/>
    </row>
    <row r="503" spans="6:12" x14ac:dyDescent="0.15">
      <c r="F503" s="264"/>
      <c r="L503" s="50"/>
    </row>
    <row r="504" spans="6:12" x14ac:dyDescent="0.15">
      <c r="F504" s="264"/>
      <c r="L504" s="50"/>
    </row>
    <row r="505" spans="6:12" x14ac:dyDescent="0.15">
      <c r="F505" s="264"/>
      <c r="L505" s="50"/>
    </row>
    <row r="506" spans="6:12" x14ac:dyDescent="0.15">
      <c r="F506" s="264"/>
      <c r="L506" s="50"/>
    </row>
    <row r="507" spans="6:12" x14ac:dyDescent="0.15">
      <c r="F507" s="264"/>
      <c r="L507" s="50"/>
    </row>
    <row r="508" spans="6:12" x14ac:dyDescent="0.15">
      <c r="F508" s="264"/>
      <c r="L508" s="50"/>
    </row>
    <row r="509" spans="6:12" x14ac:dyDescent="0.15">
      <c r="F509" s="264"/>
      <c r="L509" s="50"/>
    </row>
    <row r="510" spans="6:12" x14ac:dyDescent="0.15">
      <c r="F510" s="264"/>
      <c r="L510" s="50"/>
    </row>
    <row r="511" spans="6:12" x14ac:dyDescent="0.15">
      <c r="F511" s="264"/>
      <c r="L511" s="50"/>
    </row>
    <row r="512" spans="6:12" x14ac:dyDescent="0.15">
      <c r="F512" s="264"/>
      <c r="L512" s="50"/>
    </row>
    <row r="513" spans="6:12" x14ac:dyDescent="0.15">
      <c r="F513" s="264"/>
      <c r="L513" s="50"/>
    </row>
    <row r="514" spans="6:12" x14ac:dyDescent="0.15">
      <c r="F514" s="264"/>
      <c r="L514" s="50"/>
    </row>
    <row r="515" spans="6:12" x14ac:dyDescent="0.15">
      <c r="F515" s="264"/>
      <c r="L515" s="50"/>
    </row>
    <row r="516" spans="6:12" x14ac:dyDescent="0.15">
      <c r="F516" s="264"/>
      <c r="L516" s="50"/>
    </row>
    <row r="517" spans="6:12" x14ac:dyDescent="0.15">
      <c r="F517" s="264"/>
      <c r="L517" s="50"/>
    </row>
    <row r="518" spans="6:12" x14ac:dyDescent="0.15">
      <c r="F518" s="264"/>
      <c r="L518" s="50"/>
    </row>
    <row r="519" spans="6:12" x14ac:dyDescent="0.15">
      <c r="F519" s="264"/>
      <c r="L519" s="50"/>
    </row>
    <row r="520" spans="6:12" x14ac:dyDescent="0.15">
      <c r="F520" s="264"/>
      <c r="L520" s="50"/>
    </row>
    <row r="521" spans="6:12" x14ac:dyDescent="0.15">
      <c r="F521" s="264"/>
      <c r="L521" s="50"/>
    </row>
    <row r="522" spans="6:12" x14ac:dyDescent="0.15">
      <c r="F522" s="264"/>
      <c r="L522" s="50"/>
    </row>
    <row r="523" spans="6:12" x14ac:dyDescent="0.15">
      <c r="F523" s="264"/>
      <c r="L523" s="50"/>
    </row>
    <row r="524" spans="6:12" x14ac:dyDescent="0.15">
      <c r="F524" s="264"/>
      <c r="L524" s="50"/>
    </row>
    <row r="525" spans="6:12" x14ac:dyDescent="0.15">
      <c r="F525" s="264"/>
      <c r="L525" s="50"/>
    </row>
    <row r="526" spans="6:12" x14ac:dyDescent="0.15">
      <c r="F526" s="264"/>
      <c r="L526" s="50"/>
    </row>
    <row r="527" spans="6:12" x14ac:dyDescent="0.15">
      <c r="F527" s="264"/>
      <c r="L527" s="50"/>
    </row>
    <row r="528" spans="6:12" x14ac:dyDescent="0.15">
      <c r="F528" s="264"/>
      <c r="L528" s="50"/>
    </row>
    <row r="529" spans="6:12" x14ac:dyDescent="0.15">
      <c r="F529" s="264"/>
      <c r="L529" s="50"/>
    </row>
    <row r="530" spans="6:12" x14ac:dyDescent="0.15">
      <c r="F530" s="264"/>
      <c r="L530" s="50"/>
    </row>
    <row r="531" spans="6:12" x14ac:dyDescent="0.15">
      <c r="F531" s="264"/>
      <c r="L531" s="50"/>
    </row>
    <row r="532" spans="6:12" x14ac:dyDescent="0.15">
      <c r="F532" s="264"/>
      <c r="L532" s="50"/>
    </row>
    <row r="533" spans="6:12" x14ac:dyDescent="0.15">
      <c r="F533" s="264"/>
      <c r="L533" s="50"/>
    </row>
    <row r="534" spans="6:12" x14ac:dyDescent="0.15">
      <c r="F534" s="264"/>
      <c r="L534" s="50"/>
    </row>
    <row r="535" spans="6:12" x14ac:dyDescent="0.15">
      <c r="F535" s="264"/>
      <c r="L535" s="50"/>
    </row>
    <row r="536" spans="6:12" x14ac:dyDescent="0.15">
      <c r="F536" s="264"/>
      <c r="L536" s="50"/>
    </row>
    <row r="537" spans="6:12" x14ac:dyDescent="0.15">
      <c r="F537" s="264"/>
      <c r="L537" s="50"/>
    </row>
    <row r="538" spans="6:12" x14ac:dyDescent="0.15">
      <c r="F538" s="264"/>
      <c r="L538" s="50"/>
    </row>
    <row r="539" spans="6:12" x14ac:dyDescent="0.15">
      <c r="F539" s="264"/>
      <c r="L539" s="50"/>
    </row>
    <row r="540" spans="6:12" x14ac:dyDescent="0.15">
      <c r="F540" s="264"/>
      <c r="L540" s="50"/>
    </row>
    <row r="541" spans="6:12" x14ac:dyDescent="0.15">
      <c r="F541" s="264"/>
      <c r="L541" s="50"/>
    </row>
    <row r="542" spans="6:12" x14ac:dyDescent="0.15">
      <c r="F542" s="264"/>
      <c r="L542" s="50"/>
    </row>
    <row r="543" spans="6:12" x14ac:dyDescent="0.15">
      <c r="F543" s="264"/>
      <c r="L543" s="50"/>
    </row>
    <row r="544" spans="6:12" x14ac:dyDescent="0.15">
      <c r="F544" s="264"/>
      <c r="L544" s="50"/>
    </row>
    <row r="545" spans="6:12" x14ac:dyDescent="0.15">
      <c r="F545" s="264"/>
      <c r="L545" s="50"/>
    </row>
    <row r="546" spans="6:12" x14ac:dyDescent="0.15">
      <c r="F546" s="264"/>
      <c r="L546" s="50"/>
    </row>
    <row r="547" spans="6:12" x14ac:dyDescent="0.15">
      <c r="F547" s="264"/>
      <c r="L547" s="50"/>
    </row>
    <row r="548" spans="6:12" x14ac:dyDescent="0.15">
      <c r="F548" s="264"/>
      <c r="L548" s="50"/>
    </row>
    <row r="549" spans="6:12" x14ac:dyDescent="0.15">
      <c r="F549" s="264"/>
      <c r="L549" s="50"/>
    </row>
    <row r="550" spans="6:12" x14ac:dyDescent="0.15">
      <c r="F550" s="264"/>
      <c r="L550" s="50"/>
    </row>
    <row r="551" spans="6:12" x14ac:dyDescent="0.15">
      <c r="F551" s="264"/>
      <c r="L551" s="50"/>
    </row>
    <row r="552" spans="6:12" x14ac:dyDescent="0.15">
      <c r="F552" s="264"/>
      <c r="L552" s="50"/>
    </row>
    <row r="553" spans="6:12" x14ac:dyDescent="0.15">
      <c r="F553" s="264"/>
      <c r="L553" s="50"/>
    </row>
    <row r="554" spans="6:12" x14ac:dyDescent="0.15">
      <c r="F554" s="264"/>
      <c r="L554" s="50"/>
    </row>
    <row r="555" spans="6:12" x14ac:dyDescent="0.15">
      <c r="F555" s="264"/>
      <c r="L555" s="50"/>
    </row>
    <row r="556" spans="6:12" x14ac:dyDescent="0.15">
      <c r="F556" s="264"/>
      <c r="L556" s="50"/>
    </row>
    <row r="557" spans="6:12" x14ac:dyDescent="0.15">
      <c r="F557" s="264"/>
      <c r="L557" s="50"/>
    </row>
    <row r="558" spans="6:12" x14ac:dyDescent="0.15">
      <c r="F558" s="264"/>
      <c r="L558" s="50"/>
    </row>
    <row r="559" spans="6:12" x14ac:dyDescent="0.15">
      <c r="F559" s="264"/>
      <c r="L559" s="50"/>
    </row>
    <row r="560" spans="6:12" x14ac:dyDescent="0.15">
      <c r="F560" s="264"/>
      <c r="L560" s="50"/>
    </row>
    <row r="561" spans="6:12" x14ac:dyDescent="0.15">
      <c r="F561" s="264"/>
      <c r="L561" s="50"/>
    </row>
    <row r="562" spans="6:12" x14ac:dyDescent="0.15">
      <c r="F562" s="264"/>
      <c r="L562" s="50"/>
    </row>
    <row r="563" spans="6:12" x14ac:dyDescent="0.15">
      <c r="F563" s="264"/>
      <c r="L563" s="50"/>
    </row>
    <row r="564" spans="6:12" x14ac:dyDescent="0.15">
      <c r="F564" s="264"/>
      <c r="L564" s="50"/>
    </row>
    <row r="565" spans="6:12" x14ac:dyDescent="0.15">
      <c r="F565" s="264"/>
      <c r="L565" s="50"/>
    </row>
    <row r="566" spans="6:12" x14ac:dyDescent="0.15">
      <c r="F566" s="264"/>
      <c r="L566" s="50"/>
    </row>
    <row r="567" spans="6:12" x14ac:dyDescent="0.15">
      <c r="F567" s="264"/>
      <c r="L567" s="50"/>
    </row>
    <row r="568" spans="6:12" x14ac:dyDescent="0.15">
      <c r="F568" s="264"/>
      <c r="L568" s="50"/>
    </row>
    <row r="569" spans="6:12" x14ac:dyDescent="0.15">
      <c r="F569" s="264"/>
      <c r="L569" s="50"/>
    </row>
    <row r="570" spans="6:12" x14ac:dyDescent="0.15">
      <c r="F570" s="264"/>
      <c r="L570" s="50"/>
    </row>
    <row r="571" spans="6:12" x14ac:dyDescent="0.15">
      <c r="F571" s="264"/>
      <c r="L571" s="50"/>
    </row>
    <row r="572" spans="6:12" x14ac:dyDescent="0.15">
      <c r="F572" s="264"/>
      <c r="L572" s="50"/>
    </row>
    <row r="573" spans="6:12" x14ac:dyDescent="0.15">
      <c r="F573" s="264"/>
      <c r="L573" s="50"/>
    </row>
    <row r="574" spans="6:12" x14ac:dyDescent="0.15">
      <c r="F574" s="264"/>
      <c r="L574" s="50"/>
    </row>
    <row r="575" spans="6:12" x14ac:dyDescent="0.15">
      <c r="F575" s="264"/>
      <c r="L575" s="50"/>
    </row>
    <row r="576" spans="6:12" x14ac:dyDescent="0.15">
      <c r="F576" s="264"/>
      <c r="L576" s="50"/>
    </row>
    <row r="577" spans="6:12" x14ac:dyDescent="0.15">
      <c r="F577" s="264"/>
      <c r="L577" s="50"/>
    </row>
    <row r="578" spans="6:12" x14ac:dyDescent="0.15">
      <c r="F578" s="264"/>
      <c r="L578" s="50"/>
    </row>
    <row r="579" spans="6:12" x14ac:dyDescent="0.15">
      <c r="F579" s="264"/>
      <c r="L579" s="50"/>
    </row>
    <row r="580" spans="6:12" x14ac:dyDescent="0.15">
      <c r="F580" s="264"/>
      <c r="L580" s="50"/>
    </row>
    <row r="581" spans="6:12" x14ac:dyDescent="0.15">
      <c r="F581" s="264"/>
      <c r="L581" s="50"/>
    </row>
    <row r="582" spans="6:12" x14ac:dyDescent="0.15">
      <c r="F582" s="264"/>
      <c r="L582" s="50"/>
    </row>
    <row r="583" spans="6:12" x14ac:dyDescent="0.15">
      <c r="F583" s="264"/>
      <c r="L583" s="50"/>
    </row>
    <row r="584" spans="6:12" x14ac:dyDescent="0.15">
      <c r="F584" s="264"/>
      <c r="L584" s="50"/>
    </row>
    <row r="585" spans="6:12" x14ac:dyDescent="0.15">
      <c r="F585" s="264"/>
      <c r="L585" s="50"/>
    </row>
    <row r="586" spans="6:12" x14ac:dyDescent="0.15">
      <c r="F586" s="264"/>
      <c r="L586" s="50"/>
    </row>
    <row r="587" spans="6:12" x14ac:dyDescent="0.15">
      <c r="F587" s="264"/>
      <c r="L587" s="50"/>
    </row>
    <row r="588" spans="6:12" x14ac:dyDescent="0.15">
      <c r="F588" s="264"/>
      <c r="L588" s="50"/>
    </row>
    <row r="589" spans="6:12" x14ac:dyDescent="0.15">
      <c r="F589" s="264"/>
      <c r="L589" s="50"/>
    </row>
    <row r="590" spans="6:12" x14ac:dyDescent="0.15">
      <c r="F590" s="264"/>
      <c r="L590" s="50"/>
    </row>
    <row r="591" spans="6:12" x14ac:dyDescent="0.15">
      <c r="F591" s="264"/>
      <c r="L591" s="50"/>
    </row>
    <row r="592" spans="6:12" x14ac:dyDescent="0.15">
      <c r="F592" s="264"/>
      <c r="L592" s="50"/>
    </row>
    <row r="593" spans="6:12" x14ac:dyDescent="0.15">
      <c r="F593" s="264"/>
      <c r="L593" s="50"/>
    </row>
    <row r="594" spans="6:12" x14ac:dyDescent="0.15">
      <c r="F594" s="264"/>
      <c r="L594" s="50"/>
    </row>
    <row r="595" spans="6:12" x14ac:dyDescent="0.15">
      <c r="F595" s="264"/>
      <c r="L595" s="50"/>
    </row>
    <row r="596" spans="6:12" x14ac:dyDescent="0.15">
      <c r="F596" s="264"/>
      <c r="L596" s="50"/>
    </row>
    <row r="597" spans="6:12" x14ac:dyDescent="0.15">
      <c r="F597" s="264"/>
      <c r="L597" s="50"/>
    </row>
    <row r="598" spans="6:12" x14ac:dyDescent="0.15">
      <c r="F598" s="264"/>
      <c r="L598" s="50"/>
    </row>
    <row r="599" spans="6:12" x14ac:dyDescent="0.15">
      <c r="F599" s="264"/>
      <c r="L599" s="50"/>
    </row>
    <row r="600" spans="6:12" x14ac:dyDescent="0.15">
      <c r="F600" s="264"/>
      <c r="L600" s="50"/>
    </row>
    <row r="601" spans="6:12" x14ac:dyDescent="0.15">
      <c r="F601" s="264"/>
      <c r="L601" s="50"/>
    </row>
    <row r="602" spans="6:12" x14ac:dyDescent="0.15">
      <c r="F602" s="264"/>
      <c r="L602" s="50"/>
    </row>
    <row r="603" spans="6:12" x14ac:dyDescent="0.15">
      <c r="F603" s="264"/>
      <c r="L603" s="50"/>
    </row>
    <row r="604" spans="6:12" x14ac:dyDescent="0.15">
      <c r="F604" s="264"/>
      <c r="L604" s="50"/>
    </row>
    <row r="605" spans="6:12" x14ac:dyDescent="0.15">
      <c r="F605" s="264"/>
      <c r="L605" s="50"/>
    </row>
    <row r="606" spans="6:12" x14ac:dyDescent="0.15">
      <c r="F606" s="264"/>
      <c r="L606" s="50"/>
    </row>
    <row r="607" spans="6:12" x14ac:dyDescent="0.15">
      <c r="F607" s="264"/>
      <c r="L607" s="50"/>
    </row>
    <row r="608" spans="6:12" x14ac:dyDescent="0.15">
      <c r="F608" s="264"/>
      <c r="L608" s="50"/>
    </row>
    <row r="609" spans="6:12" x14ac:dyDescent="0.15">
      <c r="F609" s="264"/>
      <c r="L609" s="50"/>
    </row>
    <row r="610" spans="6:12" x14ac:dyDescent="0.15">
      <c r="F610" s="264"/>
      <c r="L610" s="50"/>
    </row>
    <row r="611" spans="6:12" x14ac:dyDescent="0.15">
      <c r="F611" s="264"/>
      <c r="L611" s="50"/>
    </row>
    <row r="612" spans="6:12" x14ac:dyDescent="0.15">
      <c r="F612" s="264"/>
      <c r="L612" s="50"/>
    </row>
    <row r="613" spans="6:12" x14ac:dyDescent="0.15">
      <c r="F613" s="264"/>
      <c r="L613" s="50"/>
    </row>
    <row r="614" spans="6:12" x14ac:dyDescent="0.15">
      <c r="F614" s="264"/>
      <c r="L614" s="50"/>
    </row>
    <row r="615" spans="6:12" x14ac:dyDescent="0.15">
      <c r="F615" s="264"/>
      <c r="L615" s="50"/>
    </row>
    <row r="616" spans="6:12" x14ac:dyDescent="0.15">
      <c r="F616" s="264"/>
      <c r="L616" s="50"/>
    </row>
    <row r="617" spans="6:12" x14ac:dyDescent="0.15">
      <c r="F617" s="264"/>
      <c r="L617" s="50"/>
    </row>
    <row r="618" spans="6:12" x14ac:dyDescent="0.15">
      <c r="F618" s="264"/>
      <c r="L618" s="50"/>
    </row>
    <row r="619" spans="6:12" x14ac:dyDescent="0.15">
      <c r="F619" s="264"/>
      <c r="L619" s="50"/>
    </row>
    <row r="620" spans="6:12" x14ac:dyDescent="0.15">
      <c r="F620" s="264"/>
      <c r="L620" s="50"/>
    </row>
    <row r="621" spans="6:12" x14ac:dyDescent="0.15">
      <c r="F621" s="264"/>
      <c r="L621" s="50"/>
    </row>
    <row r="622" spans="6:12" x14ac:dyDescent="0.15">
      <c r="F622" s="264"/>
      <c r="L622" s="50"/>
    </row>
    <row r="623" spans="6:12" x14ac:dyDescent="0.15">
      <c r="F623" s="264"/>
      <c r="L623" s="50"/>
    </row>
    <row r="624" spans="6:12" x14ac:dyDescent="0.15">
      <c r="F624" s="264"/>
      <c r="L624" s="50"/>
    </row>
    <row r="625" spans="6:12" x14ac:dyDescent="0.15">
      <c r="F625" s="264"/>
      <c r="L625" s="50"/>
    </row>
    <row r="626" spans="6:12" x14ac:dyDescent="0.15">
      <c r="F626" s="264"/>
      <c r="L626" s="50"/>
    </row>
    <row r="627" spans="6:12" x14ac:dyDescent="0.15">
      <c r="F627" s="264"/>
      <c r="L627" s="50"/>
    </row>
    <row r="628" spans="6:12" x14ac:dyDescent="0.15">
      <c r="F628" s="264"/>
      <c r="L628" s="50"/>
    </row>
    <row r="629" spans="6:12" x14ac:dyDescent="0.15">
      <c r="F629" s="264"/>
      <c r="L629" s="50"/>
    </row>
    <row r="630" spans="6:12" x14ac:dyDescent="0.15">
      <c r="F630" s="264"/>
      <c r="L630" s="50"/>
    </row>
    <row r="631" spans="6:12" x14ac:dyDescent="0.15">
      <c r="F631" s="264"/>
      <c r="L631" s="50"/>
    </row>
    <row r="632" spans="6:12" x14ac:dyDescent="0.15">
      <c r="F632" s="264"/>
      <c r="L632" s="50"/>
    </row>
    <row r="633" spans="6:12" x14ac:dyDescent="0.15">
      <c r="F633" s="264"/>
      <c r="L633" s="50"/>
    </row>
    <row r="634" spans="6:12" x14ac:dyDescent="0.15">
      <c r="F634" s="264"/>
      <c r="L634" s="50"/>
    </row>
    <row r="635" spans="6:12" x14ac:dyDescent="0.15">
      <c r="F635" s="264"/>
      <c r="L635" s="50"/>
    </row>
    <row r="636" spans="6:12" x14ac:dyDescent="0.15">
      <c r="F636" s="264"/>
      <c r="L636" s="50"/>
    </row>
    <row r="637" spans="6:12" x14ac:dyDescent="0.15">
      <c r="F637" s="264"/>
      <c r="L637" s="50"/>
    </row>
    <row r="638" spans="6:12" x14ac:dyDescent="0.15">
      <c r="F638" s="264"/>
      <c r="L638" s="50"/>
    </row>
    <row r="639" spans="6:12" x14ac:dyDescent="0.15">
      <c r="F639" s="264"/>
      <c r="L639" s="50"/>
    </row>
    <row r="640" spans="6:12" x14ac:dyDescent="0.15">
      <c r="F640" s="264"/>
      <c r="L640" s="50"/>
    </row>
    <row r="641" spans="6:12" x14ac:dyDescent="0.15">
      <c r="F641" s="264"/>
      <c r="L641" s="50"/>
    </row>
    <row r="642" spans="6:12" x14ac:dyDescent="0.15">
      <c r="F642" s="264"/>
      <c r="L642" s="50"/>
    </row>
    <row r="643" spans="6:12" x14ac:dyDescent="0.15">
      <c r="F643" s="264"/>
      <c r="L643" s="50"/>
    </row>
    <row r="644" spans="6:12" x14ac:dyDescent="0.15">
      <c r="F644" s="264"/>
      <c r="L644" s="50"/>
    </row>
    <row r="645" spans="6:12" x14ac:dyDescent="0.15">
      <c r="F645" s="264"/>
      <c r="L645" s="50"/>
    </row>
    <row r="646" spans="6:12" x14ac:dyDescent="0.15">
      <c r="F646" s="264"/>
      <c r="L646" s="50"/>
    </row>
    <row r="647" spans="6:12" x14ac:dyDescent="0.15">
      <c r="F647" s="264"/>
      <c r="L647" s="50"/>
    </row>
    <row r="648" spans="6:12" x14ac:dyDescent="0.15">
      <c r="F648" s="264"/>
      <c r="L648" s="50"/>
    </row>
    <row r="649" spans="6:12" x14ac:dyDescent="0.15">
      <c r="F649" s="264"/>
      <c r="L649" s="50"/>
    </row>
    <row r="650" spans="6:12" x14ac:dyDescent="0.15">
      <c r="F650" s="264"/>
      <c r="L650" s="50"/>
    </row>
    <row r="651" spans="6:12" x14ac:dyDescent="0.15">
      <c r="F651" s="264"/>
      <c r="L651" s="50"/>
    </row>
    <row r="652" spans="6:12" x14ac:dyDescent="0.15">
      <c r="F652" s="264"/>
      <c r="L652" s="50"/>
    </row>
    <row r="653" spans="6:12" x14ac:dyDescent="0.15">
      <c r="F653" s="264"/>
      <c r="L653" s="50"/>
    </row>
    <row r="654" spans="6:12" x14ac:dyDescent="0.15">
      <c r="F654" s="264"/>
      <c r="L654" s="50"/>
    </row>
    <row r="655" spans="6:12" x14ac:dyDescent="0.15">
      <c r="F655" s="264"/>
      <c r="L655" s="50"/>
    </row>
    <row r="656" spans="6:12" x14ac:dyDescent="0.15">
      <c r="F656" s="264"/>
      <c r="L656" s="50"/>
    </row>
    <row r="657" spans="6:12" x14ac:dyDescent="0.15">
      <c r="F657" s="264"/>
      <c r="L657" s="50"/>
    </row>
    <row r="658" spans="6:12" x14ac:dyDescent="0.15">
      <c r="F658" s="264"/>
      <c r="L658" s="50"/>
    </row>
    <row r="659" spans="6:12" x14ac:dyDescent="0.15">
      <c r="F659" s="264"/>
      <c r="L659" s="50"/>
    </row>
    <row r="660" spans="6:12" x14ac:dyDescent="0.15">
      <c r="F660" s="264"/>
      <c r="L660" s="50"/>
    </row>
    <row r="661" spans="6:12" x14ac:dyDescent="0.15">
      <c r="F661" s="264"/>
      <c r="L661" s="50"/>
    </row>
    <row r="662" spans="6:12" x14ac:dyDescent="0.15">
      <c r="F662" s="264"/>
      <c r="L662" s="50"/>
    </row>
    <row r="663" spans="6:12" x14ac:dyDescent="0.15">
      <c r="F663" s="264"/>
      <c r="L663" s="50"/>
    </row>
    <row r="664" spans="6:12" x14ac:dyDescent="0.15">
      <c r="F664" s="264"/>
      <c r="L664" s="50"/>
    </row>
    <row r="665" spans="6:12" x14ac:dyDescent="0.15">
      <c r="F665" s="264"/>
      <c r="L665" s="50"/>
    </row>
    <row r="666" spans="6:12" x14ac:dyDescent="0.15">
      <c r="F666" s="264"/>
      <c r="L666" s="50"/>
    </row>
    <row r="667" spans="6:12" x14ac:dyDescent="0.15">
      <c r="F667" s="264"/>
      <c r="L667" s="50"/>
    </row>
    <row r="668" spans="6:12" x14ac:dyDescent="0.15">
      <c r="F668" s="264"/>
      <c r="L668" s="50"/>
    </row>
    <row r="669" spans="6:12" x14ac:dyDescent="0.15">
      <c r="F669" s="264"/>
      <c r="L669" s="50"/>
    </row>
    <row r="670" spans="6:12" x14ac:dyDescent="0.15">
      <c r="F670" s="264"/>
      <c r="L670" s="50"/>
    </row>
    <row r="671" spans="6:12" x14ac:dyDescent="0.15">
      <c r="F671" s="264"/>
      <c r="L671" s="50"/>
    </row>
    <row r="672" spans="6:12" x14ac:dyDescent="0.15">
      <c r="F672" s="264"/>
      <c r="L672" s="50"/>
    </row>
    <row r="673" spans="6:12" x14ac:dyDescent="0.15">
      <c r="F673" s="264"/>
      <c r="L673" s="50"/>
    </row>
    <row r="674" spans="6:12" x14ac:dyDescent="0.15">
      <c r="F674" s="264"/>
      <c r="L674" s="50"/>
    </row>
    <row r="675" spans="6:12" x14ac:dyDescent="0.15">
      <c r="F675" s="264"/>
      <c r="L675" s="50"/>
    </row>
    <row r="676" spans="6:12" x14ac:dyDescent="0.15">
      <c r="F676" s="264"/>
      <c r="L676" s="50"/>
    </row>
    <row r="677" spans="6:12" x14ac:dyDescent="0.15">
      <c r="F677" s="264"/>
      <c r="L677" s="50"/>
    </row>
    <row r="678" spans="6:12" x14ac:dyDescent="0.15">
      <c r="F678" s="264"/>
      <c r="L678" s="50"/>
    </row>
    <row r="679" spans="6:12" x14ac:dyDescent="0.15">
      <c r="F679" s="264"/>
      <c r="L679" s="50"/>
    </row>
    <row r="680" spans="6:12" x14ac:dyDescent="0.15">
      <c r="F680" s="264"/>
      <c r="L680" s="50"/>
    </row>
    <row r="681" spans="6:12" x14ac:dyDescent="0.15">
      <c r="F681" s="264"/>
      <c r="L681" s="50"/>
    </row>
    <row r="682" spans="6:12" x14ac:dyDescent="0.15">
      <c r="F682" s="264"/>
      <c r="L682" s="50"/>
    </row>
    <row r="683" spans="6:12" x14ac:dyDescent="0.15">
      <c r="F683" s="264"/>
      <c r="L683" s="50"/>
    </row>
    <row r="684" spans="6:12" x14ac:dyDescent="0.15">
      <c r="F684" s="264"/>
      <c r="L684" s="50"/>
    </row>
    <row r="685" spans="6:12" x14ac:dyDescent="0.15">
      <c r="F685" s="264"/>
      <c r="L685" s="50"/>
    </row>
    <row r="686" spans="6:12" x14ac:dyDescent="0.15">
      <c r="F686" s="264"/>
      <c r="L686" s="50"/>
    </row>
    <row r="687" spans="6:12" x14ac:dyDescent="0.15">
      <c r="F687" s="264"/>
      <c r="L687" s="50"/>
    </row>
    <row r="688" spans="6:12" x14ac:dyDescent="0.15">
      <c r="F688" s="264"/>
      <c r="L688" s="50"/>
    </row>
    <row r="689" spans="6:12" x14ac:dyDescent="0.15">
      <c r="F689" s="264"/>
      <c r="L689" s="50"/>
    </row>
    <row r="690" spans="6:12" x14ac:dyDescent="0.15">
      <c r="F690" s="264"/>
      <c r="L690" s="50"/>
    </row>
    <row r="691" spans="6:12" x14ac:dyDescent="0.15">
      <c r="F691" s="264"/>
      <c r="L691" s="50"/>
    </row>
    <row r="692" spans="6:12" x14ac:dyDescent="0.15">
      <c r="F692" s="264"/>
      <c r="L692" s="50"/>
    </row>
    <row r="693" spans="6:12" x14ac:dyDescent="0.15">
      <c r="F693" s="264"/>
      <c r="L693" s="50"/>
    </row>
    <row r="694" spans="6:12" x14ac:dyDescent="0.15">
      <c r="F694" s="264"/>
      <c r="L694" s="50"/>
    </row>
    <row r="695" spans="6:12" x14ac:dyDescent="0.15">
      <c r="F695" s="264"/>
      <c r="L695" s="50"/>
    </row>
    <row r="696" spans="6:12" x14ac:dyDescent="0.15">
      <c r="F696" s="264"/>
      <c r="L696" s="50"/>
    </row>
    <row r="697" spans="6:12" x14ac:dyDescent="0.15">
      <c r="F697" s="264"/>
      <c r="L697" s="50"/>
    </row>
    <row r="698" spans="6:12" x14ac:dyDescent="0.15">
      <c r="F698" s="264"/>
      <c r="L698" s="50"/>
    </row>
    <row r="699" spans="6:12" x14ac:dyDescent="0.15">
      <c r="F699" s="264"/>
      <c r="L699" s="50"/>
    </row>
    <row r="700" spans="6:12" x14ac:dyDescent="0.15">
      <c r="F700" s="264"/>
      <c r="L700" s="50"/>
    </row>
    <row r="701" spans="6:12" x14ac:dyDescent="0.15">
      <c r="F701" s="264"/>
      <c r="L701" s="50"/>
    </row>
    <row r="702" spans="6:12" x14ac:dyDescent="0.15">
      <c r="F702" s="264"/>
      <c r="L702" s="50"/>
    </row>
    <row r="703" spans="6:12" x14ac:dyDescent="0.15">
      <c r="F703" s="264"/>
      <c r="L703" s="50"/>
    </row>
    <row r="704" spans="6:12" x14ac:dyDescent="0.15">
      <c r="F704" s="264"/>
      <c r="L704" s="50"/>
    </row>
    <row r="705" spans="6:12" x14ac:dyDescent="0.15">
      <c r="F705" s="264"/>
      <c r="L705" s="50"/>
    </row>
    <row r="706" spans="6:12" x14ac:dyDescent="0.15">
      <c r="F706" s="264"/>
      <c r="L706" s="50"/>
    </row>
    <row r="707" spans="6:12" x14ac:dyDescent="0.15">
      <c r="F707" s="264"/>
      <c r="L707" s="50"/>
    </row>
    <row r="708" spans="6:12" x14ac:dyDescent="0.15">
      <c r="F708" s="264"/>
      <c r="L708" s="50"/>
    </row>
    <row r="709" spans="6:12" x14ac:dyDescent="0.15">
      <c r="F709" s="264"/>
      <c r="L709" s="50"/>
    </row>
    <row r="710" spans="6:12" x14ac:dyDescent="0.15">
      <c r="F710" s="264"/>
      <c r="L710" s="50"/>
    </row>
    <row r="711" spans="6:12" x14ac:dyDescent="0.15">
      <c r="F711" s="264"/>
      <c r="L711" s="50"/>
    </row>
    <row r="712" spans="6:12" x14ac:dyDescent="0.15">
      <c r="F712" s="264"/>
      <c r="L712" s="50"/>
    </row>
    <row r="713" spans="6:12" x14ac:dyDescent="0.15">
      <c r="F713" s="264"/>
      <c r="L713" s="50"/>
    </row>
    <row r="714" spans="6:12" x14ac:dyDescent="0.15">
      <c r="F714" s="264"/>
      <c r="L714" s="50"/>
    </row>
    <row r="715" spans="6:12" x14ac:dyDescent="0.15">
      <c r="F715" s="264"/>
      <c r="L715" s="50"/>
    </row>
    <row r="716" spans="6:12" x14ac:dyDescent="0.15">
      <c r="F716" s="264"/>
      <c r="L716" s="50"/>
    </row>
    <row r="717" spans="6:12" x14ac:dyDescent="0.15">
      <c r="F717" s="264"/>
      <c r="L717" s="50"/>
    </row>
    <row r="718" spans="6:12" x14ac:dyDescent="0.15">
      <c r="F718" s="264"/>
      <c r="L718" s="50"/>
    </row>
    <row r="719" spans="6:12" x14ac:dyDescent="0.15">
      <c r="F719" s="264"/>
      <c r="L719" s="50"/>
    </row>
    <row r="720" spans="6:12" x14ac:dyDescent="0.15">
      <c r="F720" s="264"/>
      <c r="L720" s="50"/>
    </row>
    <row r="721" spans="6:12" x14ac:dyDescent="0.15">
      <c r="F721" s="264"/>
      <c r="L721" s="50"/>
    </row>
    <row r="722" spans="6:12" x14ac:dyDescent="0.15">
      <c r="F722" s="264"/>
      <c r="L722" s="50"/>
    </row>
    <row r="723" spans="6:12" x14ac:dyDescent="0.15">
      <c r="F723" s="264"/>
      <c r="L723" s="50"/>
    </row>
    <row r="724" spans="6:12" x14ac:dyDescent="0.15">
      <c r="F724" s="264"/>
      <c r="L724" s="50"/>
    </row>
    <row r="725" spans="6:12" x14ac:dyDescent="0.15">
      <c r="F725" s="264"/>
      <c r="L725" s="50"/>
    </row>
    <row r="726" spans="6:12" x14ac:dyDescent="0.15">
      <c r="F726" s="264"/>
      <c r="L726" s="50"/>
    </row>
    <row r="727" spans="6:12" x14ac:dyDescent="0.15">
      <c r="F727" s="264"/>
      <c r="L727" s="50"/>
    </row>
    <row r="728" spans="6:12" x14ac:dyDescent="0.15">
      <c r="F728" s="264"/>
      <c r="L728" s="50"/>
    </row>
    <row r="729" spans="6:12" x14ac:dyDescent="0.15">
      <c r="F729" s="264"/>
      <c r="L729" s="50"/>
    </row>
    <row r="730" spans="6:12" x14ac:dyDescent="0.15">
      <c r="F730" s="264"/>
      <c r="L730" s="50"/>
    </row>
    <row r="731" spans="6:12" x14ac:dyDescent="0.15">
      <c r="F731" s="264"/>
      <c r="L731" s="50"/>
    </row>
    <row r="732" spans="6:12" x14ac:dyDescent="0.15">
      <c r="F732" s="264"/>
      <c r="L732" s="50"/>
    </row>
    <row r="733" spans="6:12" x14ac:dyDescent="0.15">
      <c r="F733" s="264"/>
      <c r="L733" s="50"/>
    </row>
    <row r="734" spans="6:12" x14ac:dyDescent="0.15">
      <c r="F734" s="264"/>
      <c r="L734" s="50"/>
    </row>
    <row r="735" spans="6:12" x14ac:dyDescent="0.15">
      <c r="F735" s="264"/>
      <c r="L735" s="50"/>
    </row>
    <row r="736" spans="6:12" x14ac:dyDescent="0.15">
      <c r="F736" s="264"/>
      <c r="L736" s="50"/>
    </row>
    <row r="737" spans="6:12" x14ac:dyDescent="0.15">
      <c r="F737" s="264"/>
      <c r="L737" s="50"/>
    </row>
    <row r="738" spans="6:12" x14ac:dyDescent="0.15">
      <c r="F738" s="264"/>
      <c r="L738" s="50"/>
    </row>
    <row r="739" spans="6:12" x14ac:dyDescent="0.15">
      <c r="F739" s="264"/>
      <c r="L739" s="50"/>
    </row>
    <row r="740" spans="6:12" x14ac:dyDescent="0.15">
      <c r="F740" s="264"/>
      <c r="L740" s="50"/>
    </row>
    <row r="741" spans="6:12" x14ac:dyDescent="0.15">
      <c r="F741" s="264"/>
      <c r="L741" s="50"/>
    </row>
    <row r="742" spans="6:12" x14ac:dyDescent="0.15">
      <c r="F742" s="264"/>
      <c r="L742" s="50"/>
    </row>
    <row r="743" spans="6:12" x14ac:dyDescent="0.15">
      <c r="F743" s="264"/>
      <c r="L743" s="50"/>
    </row>
    <row r="744" spans="6:12" x14ac:dyDescent="0.15">
      <c r="F744" s="264"/>
      <c r="L744" s="50"/>
    </row>
    <row r="745" spans="6:12" x14ac:dyDescent="0.15">
      <c r="F745" s="264"/>
      <c r="L745" s="50"/>
    </row>
    <row r="746" spans="6:12" x14ac:dyDescent="0.15">
      <c r="F746" s="264"/>
      <c r="L746" s="50"/>
    </row>
    <row r="747" spans="6:12" x14ac:dyDescent="0.15">
      <c r="F747" s="264"/>
      <c r="L747" s="50"/>
    </row>
    <row r="748" spans="6:12" x14ac:dyDescent="0.15">
      <c r="F748" s="264"/>
      <c r="L748" s="50"/>
    </row>
    <row r="749" spans="6:12" x14ac:dyDescent="0.15">
      <c r="F749" s="264"/>
      <c r="L749" s="50"/>
    </row>
    <row r="750" spans="6:12" x14ac:dyDescent="0.15">
      <c r="F750" s="264"/>
      <c r="L750" s="50"/>
    </row>
    <row r="751" spans="6:12" x14ac:dyDescent="0.15">
      <c r="F751" s="264"/>
      <c r="L751" s="50"/>
    </row>
    <row r="752" spans="6:12" x14ac:dyDescent="0.15">
      <c r="F752" s="264"/>
      <c r="L752" s="50"/>
    </row>
    <row r="753" spans="6:12" x14ac:dyDescent="0.15">
      <c r="F753" s="264"/>
      <c r="L753" s="50"/>
    </row>
    <row r="754" spans="6:12" x14ac:dyDescent="0.15">
      <c r="F754" s="264"/>
      <c r="L754" s="50"/>
    </row>
    <row r="755" spans="6:12" x14ac:dyDescent="0.15">
      <c r="F755" s="264"/>
      <c r="L755" s="50"/>
    </row>
    <row r="756" spans="6:12" x14ac:dyDescent="0.15">
      <c r="F756" s="264"/>
      <c r="L756" s="50"/>
    </row>
    <row r="757" spans="6:12" x14ac:dyDescent="0.15">
      <c r="F757" s="264"/>
      <c r="L757" s="50"/>
    </row>
    <row r="758" spans="6:12" x14ac:dyDescent="0.15">
      <c r="F758" s="264"/>
      <c r="L758" s="50"/>
    </row>
    <row r="759" spans="6:12" x14ac:dyDescent="0.15">
      <c r="F759" s="264"/>
      <c r="L759" s="50"/>
    </row>
    <row r="760" spans="6:12" x14ac:dyDescent="0.15">
      <c r="F760" s="264"/>
      <c r="L760" s="50"/>
    </row>
    <row r="761" spans="6:12" x14ac:dyDescent="0.15">
      <c r="F761" s="264"/>
      <c r="L761" s="50"/>
    </row>
    <row r="762" spans="6:12" x14ac:dyDescent="0.15">
      <c r="F762" s="264"/>
      <c r="L762" s="50"/>
    </row>
    <row r="763" spans="6:12" x14ac:dyDescent="0.15">
      <c r="F763" s="264"/>
      <c r="L763" s="50"/>
    </row>
    <row r="764" spans="6:12" x14ac:dyDescent="0.15">
      <c r="F764" s="264"/>
      <c r="L764" s="50"/>
    </row>
    <row r="765" spans="6:12" x14ac:dyDescent="0.15">
      <c r="F765" s="264"/>
      <c r="L765" s="50"/>
    </row>
    <row r="766" spans="6:12" x14ac:dyDescent="0.15">
      <c r="F766" s="264"/>
      <c r="L766" s="50"/>
    </row>
    <row r="767" spans="6:12" x14ac:dyDescent="0.15">
      <c r="F767" s="264"/>
      <c r="L767" s="50"/>
    </row>
    <row r="768" spans="6:12" x14ac:dyDescent="0.15">
      <c r="F768" s="264"/>
      <c r="L768" s="50"/>
    </row>
    <row r="769" spans="6:12" x14ac:dyDescent="0.15">
      <c r="F769" s="264"/>
      <c r="L769" s="50"/>
    </row>
    <row r="770" spans="6:12" x14ac:dyDescent="0.15">
      <c r="F770" s="264"/>
      <c r="L770" s="50"/>
    </row>
    <row r="771" spans="6:12" x14ac:dyDescent="0.15">
      <c r="F771" s="264"/>
      <c r="L771" s="50"/>
    </row>
    <row r="772" spans="6:12" x14ac:dyDescent="0.15">
      <c r="F772" s="264"/>
      <c r="L772" s="50"/>
    </row>
    <row r="773" spans="6:12" x14ac:dyDescent="0.15">
      <c r="F773" s="264"/>
      <c r="L773" s="50"/>
    </row>
    <row r="774" spans="6:12" x14ac:dyDescent="0.15">
      <c r="F774" s="264"/>
      <c r="L774" s="50"/>
    </row>
    <row r="775" spans="6:12" x14ac:dyDescent="0.15">
      <c r="F775" s="264"/>
      <c r="L775" s="50"/>
    </row>
    <row r="776" spans="6:12" x14ac:dyDescent="0.15">
      <c r="F776" s="264"/>
      <c r="L776" s="50"/>
    </row>
    <row r="777" spans="6:12" x14ac:dyDescent="0.15">
      <c r="F777" s="264"/>
      <c r="L777" s="50"/>
    </row>
    <row r="778" spans="6:12" x14ac:dyDescent="0.15">
      <c r="F778" s="264"/>
      <c r="L778" s="50"/>
    </row>
    <row r="779" spans="6:12" x14ac:dyDescent="0.15">
      <c r="F779" s="264"/>
      <c r="L779" s="50"/>
    </row>
    <row r="780" spans="6:12" x14ac:dyDescent="0.15">
      <c r="F780" s="264"/>
      <c r="L780" s="50"/>
    </row>
    <row r="781" spans="6:12" x14ac:dyDescent="0.15">
      <c r="F781" s="264"/>
      <c r="L781" s="50"/>
    </row>
    <row r="782" spans="6:12" x14ac:dyDescent="0.15">
      <c r="F782" s="264"/>
      <c r="L782" s="50"/>
    </row>
    <row r="783" spans="6:12" x14ac:dyDescent="0.15">
      <c r="F783" s="264"/>
      <c r="L783" s="50"/>
    </row>
    <row r="784" spans="6:12" x14ac:dyDescent="0.15">
      <c r="F784" s="264"/>
      <c r="L784" s="50"/>
    </row>
    <row r="785" spans="6:12" x14ac:dyDescent="0.15">
      <c r="F785" s="264"/>
      <c r="L785" s="50"/>
    </row>
    <row r="786" spans="6:12" x14ac:dyDescent="0.15">
      <c r="F786" s="264"/>
      <c r="L786" s="50"/>
    </row>
    <row r="787" spans="6:12" x14ac:dyDescent="0.15">
      <c r="F787" s="264"/>
      <c r="L787" s="50"/>
    </row>
    <row r="788" spans="6:12" x14ac:dyDescent="0.15">
      <c r="F788" s="264"/>
      <c r="L788" s="50"/>
    </row>
    <row r="789" spans="6:12" x14ac:dyDescent="0.15">
      <c r="F789" s="264"/>
      <c r="L789" s="50"/>
    </row>
    <row r="790" spans="6:12" x14ac:dyDescent="0.15">
      <c r="F790" s="264"/>
      <c r="L790" s="50"/>
    </row>
    <row r="791" spans="6:12" x14ac:dyDescent="0.15">
      <c r="F791" s="264"/>
      <c r="L791" s="50"/>
    </row>
    <row r="792" spans="6:12" x14ac:dyDescent="0.15">
      <c r="F792" s="264"/>
      <c r="L792" s="50"/>
    </row>
    <row r="793" spans="6:12" x14ac:dyDescent="0.15">
      <c r="F793" s="264"/>
      <c r="L793" s="50"/>
    </row>
    <row r="794" spans="6:12" x14ac:dyDescent="0.15">
      <c r="F794" s="264"/>
      <c r="L794" s="50"/>
    </row>
    <row r="795" spans="6:12" x14ac:dyDescent="0.15">
      <c r="F795" s="264"/>
      <c r="L795" s="50"/>
    </row>
    <row r="796" spans="6:12" x14ac:dyDescent="0.15">
      <c r="F796" s="264"/>
      <c r="L796" s="50"/>
    </row>
    <row r="797" spans="6:12" x14ac:dyDescent="0.15">
      <c r="F797" s="264"/>
      <c r="L797" s="50"/>
    </row>
    <row r="798" spans="6:12" x14ac:dyDescent="0.15">
      <c r="F798" s="264"/>
      <c r="L798" s="50"/>
    </row>
    <row r="799" spans="6:12" x14ac:dyDescent="0.15">
      <c r="F799" s="264"/>
      <c r="L799" s="50"/>
    </row>
    <row r="800" spans="6:12" x14ac:dyDescent="0.15">
      <c r="F800" s="264"/>
      <c r="L800" s="50"/>
    </row>
    <row r="801" spans="6:12" x14ac:dyDescent="0.15">
      <c r="F801" s="264"/>
      <c r="L801" s="50"/>
    </row>
    <row r="802" spans="6:12" x14ac:dyDescent="0.15">
      <c r="F802" s="264"/>
      <c r="L802" s="50"/>
    </row>
    <row r="803" spans="6:12" x14ac:dyDescent="0.15">
      <c r="F803" s="264"/>
      <c r="L803" s="50"/>
    </row>
    <row r="804" spans="6:12" x14ac:dyDescent="0.15">
      <c r="F804" s="264"/>
      <c r="L804" s="50"/>
    </row>
    <row r="805" spans="6:12" x14ac:dyDescent="0.15">
      <c r="F805" s="264"/>
      <c r="L805" s="50"/>
    </row>
    <row r="806" spans="6:12" x14ac:dyDescent="0.15">
      <c r="F806" s="264"/>
      <c r="L806" s="50"/>
    </row>
    <row r="807" spans="6:12" x14ac:dyDescent="0.15">
      <c r="F807" s="264"/>
      <c r="L807" s="50"/>
    </row>
    <row r="808" spans="6:12" x14ac:dyDescent="0.15">
      <c r="F808" s="264"/>
      <c r="L808" s="50"/>
    </row>
    <row r="809" spans="6:12" x14ac:dyDescent="0.15">
      <c r="F809" s="264"/>
      <c r="L809" s="50"/>
    </row>
    <row r="810" spans="6:12" x14ac:dyDescent="0.15">
      <c r="F810" s="264"/>
      <c r="L810" s="50"/>
    </row>
    <row r="811" spans="6:12" x14ac:dyDescent="0.15">
      <c r="F811" s="264"/>
      <c r="L811" s="50"/>
    </row>
    <row r="812" spans="6:12" x14ac:dyDescent="0.15">
      <c r="F812" s="264"/>
      <c r="L812" s="50"/>
    </row>
    <row r="813" spans="6:12" x14ac:dyDescent="0.15">
      <c r="F813" s="264"/>
      <c r="L813" s="50"/>
    </row>
    <row r="814" spans="6:12" x14ac:dyDescent="0.15">
      <c r="F814" s="264"/>
      <c r="L814" s="50"/>
    </row>
    <row r="815" spans="6:12" x14ac:dyDescent="0.15">
      <c r="F815" s="264"/>
      <c r="L815" s="50"/>
    </row>
    <row r="816" spans="6:12" x14ac:dyDescent="0.15">
      <c r="F816" s="264"/>
      <c r="L816" s="50"/>
    </row>
    <row r="817" spans="6:12" x14ac:dyDescent="0.15">
      <c r="F817" s="264"/>
      <c r="L817" s="50"/>
    </row>
    <row r="818" spans="6:12" x14ac:dyDescent="0.15">
      <c r="F818" s="264"/>
      <c r="L818" s="50"/>
    </row>
    <row r="819" spans="6:12" x14ac:dyDescent="0.15">
      <c r="F819" s="264"/>
      <c r="L819" s="50"/>
    </row>
    <row r="820" spans="6:12" x14ac:dyDescent="0.15">
      <c r="F820" s="264"/>
      <c r="L820" s="50"/>
    </row>
    <row r="821" spans="6:12" x14ac:dyDescent="0.15">
      <c r="F821" s="264"/>
      <c r="L821" s="50"/>
    </row>
    <row r="822" spans="6:12" x14ac:dyDescent="0.15">
      <c r="F822" s="264"/>
      <c r="L822" s="50"/>
    </row>
    <row r="823" spans="6:12" x14ac:dyDescent="0.15">
      <c r="F823" s="264"/>
      <c r="L823" s="50"/>
    </row>
    <row r="824" spans="6:12" x14ac:dyDescent="0.15">
      <c r="F824" s="264"/>
      <c r="L824" s="50"/>
    </row>
    <row r="825" spans="6:12" x14ac:dyDescent="0.15">
      <c r="F825" s="264"/>
      <c r="L825" s="50"/>
    </row>
    <row r="826" spans="6:12" x14ac:dyDescent="0.15">
      <c r="F826" s="264"/>
      <c r="L826" s="50"/>
    </row>
    <row r="827" spans="6:12" x14ac:dyDescent="0.15">
      <c r="F827" s="264"/>
      <c r="L827" s="50"/>
    </row>
    <row r="828" spans="6:12" x14ac:dyDescent="0.15">
      <c r="F828" s="264"/>
      <c r="L828" s="50"/>
    </row>
    <row r="829" spans="6:12" x14ac:dyDescent="0.15">
      <c r="F829" s="264"/>
      <c r="L829" s="50"/>
    </row>
    <row r="830" spans="6:12" x14ac:dyDescent="0.15">
      <c r="F830" s="264"/>
      <c r="L830" s="50"/>
    </row>
    <row r="831" spans="6:12" x14ac:dyDescent="0.15">
      <c r="F831" s="264"/>
      <c r="L831" s="50"/>
    </row>
    <row r="832" spans="6:12" x14ac:dyDescent="0.15">
      <c r="F832" s="264"/>
      <c r="L832" s="50"/>
    </row>
    <row r="833" spans="6:12" x14ac:dyDescent="0.15">
      <c r="F833" s="264"/>
      <c r="L833" s="50"/>
    </row>
    <row r="834" spans="6:12" x14ac:dyDescent="0.15">
      <c r="F834" s="264"/>
      <c r="L834" s="50"/>
    </row>
    <row r="835" spans="6:12" x14ac:dyDescent="0.15">
      <c r="F835" s="264"/>
      <c r="L835" s="50"/>
    </row>
    <row r="836" spans="6:12" x14ac:dyDescent="0.15">
      <c r="F836" s="264"/>
      <c r="L836" s="50"/>
    </row>
    <row r="837" spans="6:12" x14ac:dyDescent="0.15">
      <c r="F837" s="264"/>
      <c r="L837" s="50"/>
    </row>
    <row r="838" spans="6:12" x14ac:dyDescent="0.15">
      <c r="F838" s="264"/>
      <c r="L838" s="50"/>
    </row>
    <row r="839" spans="6:12" x14ac:dyDescent="0.15">
      <c r="F839" s="264"/>
      <c r="L839" s="50"/>
    </row>
    <row r="840" spans="6:12" x14ac:dyDescent="0.15">
      <c r="F840" s="264"/>
      <c r="L840" s="50"/>
    </row>
    <row r="841" spans="6:12" x14ac:dyDescent="0.15">
      <c r="F841" s="264"/>
      <c r="L841" s="50"/>
    </row>
    <row r="842" spans="6:12" x14ac:dyDescent="0.15">
      <c r="F842" s="264"/>
      <c r="L842" s="50"/>
    </row>
    <row r="843" spans="6:12" x14ac:dyDescent="0.15">
      <c r="F843" s="264"/>
      <c r="L843" s="50"/>
    </row>
    <row r="844" spans="6:12" x14ac:dyDescent="0.15">
      <c r="F844" s="264"/>
      <c r="L844" s="50"/>
    </row>
    <row r="845" spans="6:12" x14ac:dyDescent="0.15">
      <c r="F845" s="264"/>
      <c r="L845" s="50"/>
    </row>
    <row r="846" spans="6:12" x14ac:dyDescent="0.15">
      <c r="F846" s="264"/>
      <c r="L846" s="50"/>
    </row>
    <row r="847" spans="6:12" x14ac:dyDescent="0.15">
      <c r="F847" s="264"/>
      <c r="L847" s="50"/>
    </row>
    <row r="848" spans="6:12" x14ac:dyDescent="0.15">
      <c r="F848" s="264"/>
      <c r="L848" s="50"/>
    </row>
    <row r="849" spans="6:12" x14ac:dyDescent="0.15">
      <c r="F849" s="264"/>
      <c r="L849" s="50"/>
    </row>
    <row r="850" spans="6:12" x14ac:dyDescent="0.15">
      <c r="F850" s="264"/>
      <c r="L850" s="50"/>
    </row>
    <row r="851" spans="6:12" x14ac:dyDescent="0.15">
      <c r="F851" s="264"/>
      <c r="L851" s="50"/>
    </row>
    <row r="852" spans="6:12" x14ac:dyDescent="0.15">
      <c r="F852" s="264"/>
      <c r="L852" s="50"/>
    </row>
    <row r="853" spans="6:12" x14ac:dyDescent="0.15">
      <c r="F853" s="264"/>
      <c r="L853" s="50"/>
    </row>
    <row r="854" spans="6:12" x14ac:dyDescent="0.15">
      <c r="F854" s="264"/>
      <c r="L854" s="50"/>
    </row>
    <row r="855" spans="6:12" x14ac:dyDescent="0.15">
      <c r="F855" s="264"/>
      <c r="L855" s="50"/>
    </row>
    <row r="856" spans="6:12" x14ac:dyDescent="0.15">
      <c r="F856" s="264"/>
      <c r="L856" s="50"/>
    </row>
    <row r="857" spans="6:12" x14ac:dyDescent="0.15">
      <c r="F857" s="264"/>
      <c r="L857" s="50"/>
    </row>
    <row r="858" spans="6:12" x14ac:dyDescent="0.15">
      <c r="F858" s="264"/>
      <c r="L858" s="50"/>
    </row>
    <row r="859" spans="6:12" x14ac:dyDescent="0.15">
      <c r="F859" s="264"/>
      <c r="L859" s="50"/>
    </row>
    <row r="860" spans="6:12" x14ac:dyDescent="0.15">
      <c r="F860" s="264"/>
      <c r="L860" s="50"/>
    </row>
    <row r="861" spans="6:12" x14ac:dyDescent="0.15">
      <c r="F861" s="264"/>
      <c r="L861" s="50"/>
    </row>
    <row r="862" spans="6:12" x14ac:dyDescent="0.15">
      <c r="F862" s="264"/>
      <c r="L862" s="50"/>
    </row>
    <row r="863" spans="6:12" x14ac:dyDescent="0.15">
      <c r="F863" s="264"/>
      <c r="L863" s="50"/>
    </row>
    <row r="864" spans="6:12" x14ac:dyDescent="0.15">
      <c r="F864" s="264"/>
      <c r="L864" s="50"/>
    </row>
    <row r="865" spans="6:12" x14ac:dyDescent="0.15">
      <c r="F865" s="264"/>
      <c r="L865" s="50"/>
    </row>
    <row r="866" spans="6:12" x14ac:dyDescent="0.15">
      <c r="F866" s="264"/>
      <c r="L866" s="50"/>
    </row>
    <row r="867" spans="6:12" x14ac:dyDescent="0.15">
      <c r="F867" s="264"/>
      <c r="L867" s="50"/>
    </row>
    <row r="868" spans="6:12" x14ac:dyDescent="0.15">
      <c r="F868" s="264"/>
      <c r="L868" s="50"/>
    </row>
    <row r="869" spans="6:12" x14ac:dyDescent="0.15">
      <c r="F869" s="264"/>
      <c r="L869" s="50"/>
    </row>
    <row r="870" spans="6:12" x14ac:dyDescent="0.15">
      <c r="F870" s="264"/>
      <c r="L870" s="50"/>
    </row>
    <row r="871" spans="6:12" x14ac:dyDescent="0.15">
      <c r="F871" s="264"/>
      <c r="L871" s="50"/>
    </row>
    <row r="872" spans="6:12" x14ac:dyDescent="0.15">
      <c r="F872" s="264"/>
      <c r="L872" s="50"/>
    </row>
    <row r="873" spans="6:12" x14ac:dyDescent="0.15">
      <c r="F873" s="264"/>
      <c r="L873" s="50"/>
    </row>
    <row r="874" spans="6:12" x14ac:dyDescent="0.15">
      <c r="F874" s="264"/>
      <c r="L874" s="50"/>
    </row>
    <row r="875" spans="6:12" x14ac:dyDescent="0.15">
      <c r="F875" s="264"/>
      <c r="L875" s="50"/>
    </row>
    <row r="876" spans="6:12" x14ac:dyDescent="0.15">
      <c r="F876" s="264"/>
      <c r="L876" s="50"/>
    </row>
    <row r="877" spans="6:12" x14ac:dyDescent="0.15">
      <c r="F877" s="264"/>
      <c r="L877" s="50"/>
    </row>
    <row r="878" spans="6:12" x14ac:dyDescent="0.15">
      <c r="F878" s="264"/>
      <c r="L878" s="50"/>
    </row>
    <row r="879" spans="6:12" x14ac:dyDescent="0.15">
      <c r="F879" s="264"/>
      <c r="L879" s="50"/>
    </row>
    <row r="880" spans="6:12" x14ac:dyDescent="0.15">
      <c r="F880" s="264"/>
      <c r="L880" s="50"/>
    </row>
    <row r="881" spans="6:12" x14ac:dyDescent="0.15">
      <c r="F881" s="264"/>
      <c r="L881" s="50"/>
    </row>
    <row r="882" spans="6:12" x14ac:dyDescent="0.15">
      <c r="F882" s="264"/>
      <c r="L882" s="50"/>
    </row>
    <row r="883" spans="6:12" x14ac:dyDescent="0.15">
      <c r="F883" s="264"/>
      <c r="L883" s="50"/>
    </row>
    <row r="884" spans="6:12" x14ac:dyDescent="0.15">
      <c r="F884" s="264"/>
      <c r="L884" s="50"/>
    </row>
    <row r="885" spans="6:12" x14ac:dyDescent="0.15">
      <c r="F885" s="264"/>
      <c r="L885" s="50"/>
    </row>
    <row r="886" spans="6:12" x14ac:dyDescent="0.15">
      <c r="F886" s="264"/>
      <c r="L886" s="50"/>
    </row>
    <row r="887" spans="6:12" x14ac:dyDescent="0.15">
      <c r="F887" s="264"/>
      <c r="L887" s="50"/>
    </row>
    <row r="888" spans="6:12" x14ac:dyDescent="0.15">
      <c r="F888" s="264"/>
      <c r="L888" s="50"/>
    </row>
    <row r="889" spans="6:12" x14ac:dyDescent="0.15">
      <c r="F889" s="264"/>
      <c r="L889" s="50"/>
    </row>
    <row r="890" spans="6:12" x14ac:dyDescent="0.15">
      <c r="F890" s="264"/>
      <c r="L890" s="50"/>
    </row>
    <row r="891" spans="6:12" x14ac:dyDescent="0.15">
      <c r="F891" s="264"/>
      <c r="L891" s="50"/>
    </row>
    <row r="892" spans="6:12" x14ac:dyDescent="0.15">
      <c r="F892" s="264"/>
      <c r="L892" s="50"/>
    </row>
    <row r="893" spans="6:12" x14ac:dyDescent="0.15">
      <c r="F893" s="264"/>
      <c r="L893" s="50"/>
    </row>
    <row r="894" spans="6:12" x14ac:dyDescent="0.15">
      <c r="F894" s="264"/>
      <c r="L894" s="50"/>
    </row>
    <row r="895" spans="6:12" x14ac:dyDescent="0.15">
      <c r="F895" s="264"/>
      <c r="L895" s="50"/>
    </row>
    <row r="896" spans="6:12" x14ac:dyDescent="0.15">
      <c r="F896" s="264"/>
      <c r="L896" s="50"/>
    </row>
    <row r="897" spans="6:12" x14ac:dyDescent="0.15">
      <c r="F897" s="264"/>
      <c r="L897" s="50"/>
    </row>
    <row r="898" spans="6:12" x14ac:dyDescent="0.15">
      <c r="F898" s="264"/>
      <c r="L898" s="50"/>
    </row>
    <row r="899" spans="6:12" x14ac:dyDescent="0.15">
      <c r="F899" s="264"/>
      <c r="L899" s="50"/>
    </row>
    <row r="900" spans="6:12" x14ac:dyDescent="0.15">
      <c r="F900" s="264"/>
      <c r="L900" s="50"/>
    </row>
    <row r="901" spans="6:12" x14ac:dyDescent="0.15">
      <c r="F901" s="264"/>
      <c r="L901" s="50"/>
    </row>
    <row r="902" spans="6:12" x14ac:dyDescent="0.15">
      <c r="F902" s="264"/>
      <c r="L902" s="50"/>
    </row>
    <row r="903" spans="6:12" x14ac:dyDescent="0.15">
      <c r="F903" s="264"/>
      <c r="L903" s="50"/>
    </row>
    <row r="904" spans="6:12" x14ac:dyDescent="0.15">
      <c r="F904" s="264"/>
      <c r="L904" s="50"/>
    </row>
    <row r="905" spans="6:12" x14ac:dyDescent="0.15">
      <c r="F905" s="264"/>
      <c r="L905" s="50"/>
    </row>
    <row r="906" spans="6:12" x14ac:dyDescent="0.15">
      <c r="F906" s="264"/>
      <c r="L906" s="50"/>
    </row>
    <row r="907" spans="6:12" x14ac:dyDescent="0.15">
      <c r="F907" s="264"/>
      <c r="L907" s="50"/>
    </row>
    <row r="908" spans="6:12" x14ac:dyDescent="0.15">
      <c r="F908" s="264"/>
      <c r="L908" s="50"/>
    </row>
    <row r="909" spans="6:12" x14ac:dyDescent="0.15">
      <c r="F909" s="264"/>
      <c r="L909" s="50"/>
    </row>
    <row r="910" spans="6:12" x14ac:dyDescent="0.15">
      <c r="F910" s="264"/>
      <c r="L910" s="50"/>
    </row>
    <row r="911" spans="6:12" x14ac:dyDescent="0.15">
      <c r="F911" s="264"/>
      <c r="L911" s="50"/>
    </row>
    <row r="912" spans="6:12" x14ac:dyDescent="0.15">
      <c r="F912" s="264"/>
      <c r="L912" s="50"/>
    </row>
    <row r="913" spans="6:12" x14ac:dyDescent="0.15">
      <c r="F913" s="264"/>
      <c r="L913" s="50"/>
    </row>
    <row r="914" spans="6:12" x14ac:dyDescent="0.15">
      <c r="F914" s="264"/>
      <c r="L914" s="50"/>
    </row>
    <row r="915" spans="6:12" x14ac:dyDescent="0.15">
      <c r="F915" s="264"/>
      <c r="L915" s="50"/>
    </row>
    <row r="916" spans="6:12" x14ac:dyDescent="0.15">
      <c r="F916" s="264"/>
      <c r="L916" s="50"/>
    </row>
    <row r="917" spans="6:12" x14ac:dyDescent="0.15">
      <c r="F917" s="264"/>
      <c r="L917" s="50"/>
    </row>
    <row r="918" spans="6:12" x14ac:dyDescent="0.15">
      <c r="F918" s="264"/>
      <c r="L918" s="50"/>
    </row>
    <row r="919" spans="6:12" x14ac:dyDescent="0.15">
      <c r="F919" s="264"/>
      <c r="L919" s="50"/>
    </row>
    <row r="920" spans="6:12" x14ac:dyDescent="0.15">
      <c r="F920" s="264"/>
      <c r="L920" s="50"/>
    </row>
    <row r="921" spans="6:12" x14ac:dyDescent="0.15">
      <c r="F921" s="264"/>
      <c r="L921" s="50"/>
    </row>
    <row r="922" spans="6:12" x14ac:dyDescent="0.15">
      <c r="F922" s="264"/>
      <c r="L922" s="50"/>
    </row>
    <row r="923" spans="6:12" x14ac:dyDescent="0.15">
      <c r="F923" s="264"/>
      <c r="L923" s="50"/>
    </row>
    <row r="924" spans="6:12" x14ac:dyDescent="0.15">
      <c r="F924" s="264"/>
      <c r="L924" s="50"/>
    </row>
    <row r="925" spans="6:12" x14ac:dyDescent="0.15">
      <c r="F925" s="264"/>
      <c r="L925" s="50"/>
    </row>
    <row r="926" spans="6:12" x14ac:dyDescent="0.15">
      <c r="F926" s="264"/>
      <c r="L926" s="50"/>
    </row>
    <row r="927" spans="6:12" x14ac:dyDescent="0.15">
      <c r="F927" s="264"/>
      <c r="L927" s="50"/>
    </row>
    <row r="928" spans="6:12" x14ac:dyDescent="0.15">
      <c r="F928" s="264"/>
      <c r="L928" s="50"/>
    </row>
    <row r="929" spans="6:12" x14ac:dyDescent="0.15">
      <c r="F929" s="264"/>
      <c r="L929" s="50"/>
    </row>
    <row r="930" spans="6:12" x14ac:dyDescent="0.15">
      <c r="F930" s="264"/>
      <c r="L930" s="50"/>
    </row>
    <row r="931" spans="6:12" x14ac:dyDescent="0.15">
      <c r="F931" s="264"/>
      <c r="L931" s="50"/>
    </row>
    <row r="932" spans="6:12" x14ac:dyDescent="0.15">
      <c r="F932" s="264"/>
      <c r="L932" s="50"/>
    </row>
    <row r="933" spans="6:12" x14ac:dyDescent="0.15">
      <c r="F933" s="264"/>
      <c r="L933" s="50"/>
    </row>
    <row r="934" spans="6:12" x14ac:dyDescent="0.15">
      <c r="F934" s="264"/>
      <c r="L934" s="50"/>
    </row>
    <row r="935" spans="6:12" x14ac:dyDescent="0.15">
      <c r="F935" s="264"/>
      <c r="L935" s="50"/>
    </row>
    <row r="936" spans="6:12" x14ac:dyDescent="0.15">
      <c r="F936" s="264"/>
      <c r="L936" s="50"/>
    </row>
    <row r="937" spans="6:12" x14ac:dyDescent="0.15">
      <c r="F937" s="264"/>
      <c r="L937" s="50"/>
    </row>
    <row r="938" spans="6:12" x14ac:dyDescent="0.15">
      <c r="F938" s="264"/>
      <c r="L938" s="50"/>
    </row>
    <row r="939" spans="6:12" x14ac:dyDescent="0.15">
      <c r="F939" s="264"/>
      <c r="L939" s="50"/>
    </row>
    <row r="940" spans="6:12" x14ac:dyDescent="0.15">
      <c r="F940" s="264"/>
      <c r="L940" s="50"/>
    </row>
    <row r="941" spans="6:12" x14ac:dyDescent="0.15">
      <c r="F941" s="264"/>
      <c r="L941" s="50"/>
    </row>
    <row r="942" spans="6:12" x14ac:dyDescent="0.15">
      <c r="F942" s="264"/>
      <c r="L942" s="50"/>
    </row>
    <row r="943" spans="6:12" x14ac:dyDescent="0.15">
      <c r="F943" s="264"/>
      <c r="L943" s="50"/>
    </row>
    <row r="944" spans="6:12" x14ac:dyDescent="0.15">
      <c r="F944" s="264"/>
      <c r="L944" s="50"/>
    </row>
    <row r="945" spans="6:12" x14ac:dyDescent="0.15">
      <c r="F945" s="264"/>
      <c r="L945" s="50"/>
    </row>
    <row r="946" spans="6:12" x14ac:dyDescent="0.15">
      <c r="F946" s="264"/>
      <c r="L946" s="50"/>
    </row>
    <row r="947" spans="6:12" x14ac:dyDescent="0.15">
      <c r="F947" s="264"/>
      <c r="L947" s="50"/>
    </row>
    <row r="948" spans="6:12" x14ac:dyDescent="0.15">
      <c r="F948" s="264"/>
      <c r="L948" s="50"/>
    </row>
    <row r="949" spans="6:12" x14ac:dyDescent="0.15">
      <c r="F949" s="264"/>
      <c r="L949" s="50"/>
    </row>
    <row r="950" spans="6:12" x14ac:dyDescent="0.15">
      <c r="F950" s="264"/>
      <c r="L950" s="50"/>
    </row>
    <row r="951" spans="6:12" x14ac:dyDescent="0.15">
      <c r="F951" s="264"/>
      <c r="L951" s="50"/>
    </row>
    <row r="952" spans="6:12" x14ac:dyDescent="0.15">
      <c r="F952" s="264"/>
      <c r="L952" s="50"/>
    </row>
    <row r="953" spans="6:12" x14ac:dyDescent="0.15">
      <c r="F953" s="264"/>
      <c r="L953" s="50"/>
    </row>
    <row r="954" spans="6:12" x14ac:dyDescent="0.15">
      <c r="F954" s="264"/>
      <c r="L954" s="50"/>
    </row>
    <row r="955" spans="6:12" x14ac:dyDescent="0.15">
      <c r="F955" s="264"/>
      <c r="L955" s="50"/>
    </row>
    <row r="956" spans="6:12" x14ac:dyDescent="0.15">
      <c r="F956" s="264"/>
      <c r="L956" s="50"/>
    </row>
    <row r="957" spans="6:12" x14ac:dyDescent="0.15">
      <c r="F957" s="264"/>
      <c r="L957" s="50"/>
    </row>
    <row r="958" spans="6:12" x14ac:dyDescent="0.15">
      <c r="F958" s="264"/>
      <c r="L958" s="50"/>
    </row>
    <row r="959" spans="6:12" x14ac:dyDescent="0.15">
      <c r="F959" s="264"/>
      <c r="L959" s="50"/>
    </row>
    <row r="960" spans="6:12" x14ac:dyDescent="0.15">
      <c r="F960" s="264"/>
      <c r="L960" s="50"/>
    </row>
    <row r="961" spans="6:12" x14ac:dyDescent="0.15">
      <c r="F961" s="264"/>
      <c r="L961" s="50"/>
    </row>
    <row r="962" spans="6:12" x14ac:dyDescent="0.15">
      <c r="F962" s="264"/>
      <c r="L962" s="50"/>
    </row>
    <row r="963" spans="6:12" x14ac:dyDescent="0.15">
      <c r="F963" s="264"/>
      <c r="L963" s="50"/>
    </row>
    <row r="964" spans="6:12" x14ac:dyDescent="0.15">
      <c r="F964" s="264"/>
      <c r="L964" s="50"/>
    </row>
    <row r="965" spans="6:12" x14ac:dyDescent="0.15">
      <c r="F965" s="264"/>
      <c r="L965" s="50"/>
    </row>
    <row r="966" spans="6:12" x14ac:dyDescent="0.15">
      <c r="F966" s="264"/>
      <c r="L966" s="50"/>
    </row>
    <row r="967" spans="6:12" x14ac:dyDescent="0.15">
      <c r="F967" s="264"/>
      <c r="L967" s="50"/>
    </row>
    <row r="968" spans="6:12" x14ac:dyDescent="0.15">
      <c r="F968" s="264"/>
      <c r="L968" s="50"/>
    </row>
    <row r="969" spans="6:12" x14ac:dyDescent="0.15">
      <c r="F969" s="264"/>
      <c r="L969" s="50"/>
    </row>
    <row r="970" spans="6:12" x14ac:dyDescent="0.15">
      <c r="F970" s="264"/>
      <c r="L970" s="50"/>
    </row>
    <row r="971" spans="6:12" x14ac:dyDescent="0.15">
      <c r="F971" s="264"/>
      <c r="L971" s="50"/>
    </row>
    <row r="972" spans="6:12" x14ac:dyDescent="0.15">
      <c r="F972" s="264"/>
      <c r="L972" s="50"/>
    </row>
    <row r="973" spans="6:12" x14ac:dyDescent="0.15">
      <c r="F973" s="264"/>
      <c r="L973" s="50"/>
    </row>
    <row r="974" spans="6:12" x14ac:dyDescent="0.15">
      <c r="F974" s="264"/>
      <c r="L974" s="50"/>
    </row>
    <row r="975" spans="6:12" x14ac:dyDescent="0.15">
      <c r="F975" s="264"/>
      <c r="L975" s="50"/>
    </row>
    <row r="976" spans="6:12" x14ac:dyDescent="0.15">
      <c r="F976" s="264"/>
      <c r="L976" s="50"/>
    </row>
    <row r="977" spans="6:12" x14ac:dyDescent="0.15">
      <c r="F977" s="264"/>
      <c r="L977" s="50"/>
    </row>
    <row r="978" spans="6:12" x14ac:dyDescent="0.15">
      <c r="F978" s="264"/>
      <c r="L978" s="50"/>
    </row>
    <row r="979" spans="6:12" x14ac:dyDescent="0.15">
      <c r="F979" s="264"/>
      <c r="L979" s="50"/>
    </row>
    <row r="980" spans="6:12" x14ac:dyDescent="0.15">
      <c r="F980" s="264"/>
      <c r="L980" s="50"/>
    </row>
    <row r="981" spans="6:12" x14ac:dyDescent="0.15">
      <c r="F981" s="264"/>
      <c r="L981" s="50"/>
    </row>
    <row r="982" spans="6:12" x14ac:dyDescent="0.15">
      <c r="F982" s="264"/>
      <c r="L982" s="50"/>
    </row>
    <row r="983" spans="6:12" x14ac:dyDescent="0.15">
      <c r="F983" s="264"/>
      <c r="L983" s="50"/>
    </row>
    <row r="984" spans="6:12" x14ac:dyDescent="0.15">
      <c r="F984" s="264"/>
      <c r="L984" s="50"/>
    </row>
    <row r="985" spans="6:12" x14ac:dyDescent="0.15">
      <c r="F985" s="264"/>
      <c r="L985" s="50"/>
    </row>
    <row r="986" spans="6:12" x14ac:dyDescent="0.15">
      <c r="F986" s="264"/>
      <c r="L986" s="50"/>
    </row>
    <row r="987" spans="6:12" x14ac:dyDescent="0.15">
      <c r="F987" s="264"/>
      <c r="L987" s="50"/>
    </row>
    <row r="988" spans="6:12" x14ac:dyDescent="0.15">
      <c r="F988" s="264"/>
      <c r="L988" s="50"/>
    </row>
    <row r="989" spans="6:12" x14ac:dyDescent="0.15">
      <c r="F989" s="264"/>
      <c r="L989" s="50"/>
    </row>
    <row r="990" spans="6:12" x14ac:dyDescent="0.15">
      <c r="F990" s="264"/>
      <c r="L990" s="50"/>
    </row>
    <row r="991" spans="6:12" x14ac:dyDescent="0.15">
      <c r="F991" s="264"/>
      <c r="L991" s="50"/>
    </row>
    <row r="992" spans="6:12" x14ac:dyDescent="0.15">
      <c r="F992" s="264"/>
      <c r="L992" s="50"/>
    </row>
    <row r="993" spans="6:12" x14ac:dyDescent="0.15">
      <c r="F993" s="264"/>
      <c r="L993" s="50"/>
    </row>
    <row r="994" spans="6:12" x14ac:dyDescent="0.15">
      <c r="F994" s="264"/>
      <c r="L994" s="50"/>
    </row>
    <row r="995" spans="6:12" x14ac:dyDescent="0.15">
      <c r="F995" s="264"/>
      <c r="L995" s="50"/>
    </row>
    <row r="996" spans="6:12" x14ac:dyDescent="0.15">
      <c r="F996" s="264"/>
      <c r="L996" s="50"/>
    </row>
  </sheetData>
  <autoFilter ref="N8:V8" xr:uid="{00000000-0001-0000-0300-000000000000}">
    <sortState xmlns:xlrd2="http://schemas.microsoft.com/office/spreadsheetml/2017/richdata2" ref="N9:V29">
      <sortCondition ref="V8"/>
    </sortState>
  </autoFilter>
  <mergeCells count="17">
    <mergeCell ref="A1:K1"/>
    <mergeCell ref="N1:V1"/>
    <mergeCell ref="A2:K2"/>
    <mergeCell ref="N2:V2"/>
    <mergeCell ref="A4:K4"/>
    <mergeCell ref="N4:V4"/>
    <mergeCell ref="T7:U7"/>
    <mergeCell ref="A5:K5"/>
    <mergeCell ref="N5:V5"/>
    <mergeCell ref="A7:A8"/>
    <mergeCell ref="B7:B8"/>
    <mergeCell ref="C7:C8"/>
    <mergeCell ref="D7:F7"/>
    <mergeCell ref="G7:I7"/>
    <mergeCell ref="J7:K7"/>
    <mergeCell ref="P7:Q7"/>
    <mergeCell ref="R7:S7"/>
  </mergeCells>
  <pageMargins left="0.7" right="0.7" top="0.75" bottom="0.75" header="0" footer="0"/>
  <pageSetup scale="89" orientation="portrait" r:id="rId1"/>
  <rowBreaks count="3" manualBreakCount="3">
    <brk id="57" max="16383" man="1"/>
    <brk id="113" max="16383" man="1"/>
    <brk id="169" max="16383" man="1"/>
  </rowBreaks>
  <colBreaks count="1" manualBreakCount="1">
    <brk id="1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C5875-FB6B-4424-B25C-0F28FBFC951E}">
  <sheetPr>
    <tabColor theme="6" tint="0.39997558519241921"/>
  </sheetPr>
  <dimension ref="A1:M986"/>
  <sheetViews>
    <sheetView showZeros="0" zoomScaleNormal="100" workbookViewId="0">
      <pane ySplit="8" topLeftCell="A72" activePane="bottomLeft" state="frozen"/>
      <selection activeCell="L51" sqref="L51"/>
      <selection pane="bottomLeft" activeCell="T81" sqref="T81"/>
    </sheetView>
  </sheetViews>
  <sheetFormatPr baseColWidth="10" defaultColWidth="12.5" defaultRowHeight="15" customHeight="1" x14ac:dyDescent="0.15"/>
  <cols>
    <col min="1" max="1" width="5.33203125" style="112" customWidth="1"/>
    <col min="2" max="2" width="5.33203125" customWidth="1"/>
    <col min="3" max="3" width="30.6640625" customWidth="1"/>
    <col min="4" max="4" width="23.5" customWidth="1"/>
    <col min="5" max="11" width="7.6640625" customWidth="1"/>
    <col min="12" max="12" width="7.6640625" style="245" customWidth="1"/>
    <col min="13" max="13" width="7.6640625" customWidth="1"/>
    <col min="14" max="27" width="8" customWidth="1"/>
  </cols>
  <sheetData>
    <row r="1" spans="1:13" ht="15.75" customHeight="1" x14ac:dyDescent="0.15">
      <c r="C1" s="346" t="str">
        <f>'Sekt-3.p'!C2</f>
        <v>LR 2024.gada čempionāts zemledus makšķerēšanā</v>
      </c>
      <c r="D1" s="346"/>
      <c r="E1" s="346"/>
      <c r="F1" s="346"/>
      <c r="G1" s="346"/>
      <c r="H1" s="346"/>
      <c r="I1" s="346"/>
      <c r="J1" s="346"/>
      <c r="K1" s="346"/>
      <c r="L1" s="346"/>
      <c r="M1" s="346"/>
    </row>
    <row r="2" spans="1:13" ht="15.75" customHeight="1" x14ac:dyDescent="0.15">
      <c r="C2" s="335" t="str">
        <f>'Sekt-3.p'!C3</f>
        <v>2024.gada 03.-04.februāris, Sudala ezers</v>
      </c>
      <c r="D2" s="335"/>
      <c r="E2" s="335"/>
      <c r="F2" s="335"/>
      <c r="G2" s="335"/>
      <c r="H2" s="335"/>
      <c r="I2" s="335"/>
      <c r="J2" s="335"/>
      <c r="K2" s="335"/>
      <c r="L2" s="335"/>
      <c r="M2" s="335"/>
    </row>
    <row r="3" spans="1:13" ht="12.75" customHeight="1" x14ac:dyDescent="0.15">
      <c r="C3" s="28"/>
      <c r="D3" s="2"/>
      <c r="E3" s="43"/>
      <c r="F3" s="20"/>
      <c r="G3" s="20"/>
      <c r="H3" s="43"/>
      <c r="I3" s="20"/>
      <c r="J3" s="20"/>
      <c r="K3" s="20"/>
      <c r="L3"/>
    </row>
    <row r="4" spans="1:13" ht="15.75" customHeight="1" x14ac:dyDescent="0.15">
      <c r="C4" s="333" t="s">
        <v>73</v>
      </c>
      <c r="D4" s="333"/>
      <c r="E4" s="333"/>
      <c r="F4" s="333"/>
      <c r="G4" s="333"/>
      <c r="H4" s="333"/>
      <c r="I4" s="333"/>
      <c r="J4" s="333"/>
      <c r="K4" s="333"/>
      <c r="L4" s="333"/>
      <c r="M4" s="333"/>
    </row>
    <row r="5" spans="1:13" ht="12.75" customHeight="1" x14ac:dyDescent="0.15">
      <c r="C5" s="347" t="s">
        <v>74</v>
      </c>
      <c r="D5" s="347"/>
      <c r="E5" s="347"/>
      <c r="F5" s="347"/>
      <c r="G5" s="347"/>
      <c r="H5" s="347"/>
      <c r="I5" s="347"/>
      <c r="J5" s="347"/>
      <c r="K5" s="347"/>
      <c r="L5" s="347"/>
      <c r="M5" s="347"/>
    </row>
    <row r="6" spans="1:13" ht="13.5" customHeight="1" x14ac:dyDescent="0.15">
      <c r="C6" s="28"/>
      <c r="D6" s="2"/>
      <c r="E6" s="28"/>
      <c r="G6" s="12"/>
      <c r="H6" s="28"/>
      <c r="J6" s="12"/>
      <c r="K6" s="12"/>
      <c r="L6"/>
    </row>
    <row r="7" spans="1:13" ht="13.5" customHeight="1" x14ac:dyDescent="0.15">
      <c r="A7" s="164"/>
      <c r="B7" s="157"/>
      <c r="C7" s="157"/>
      <c r="D7" s="157"/>
      <c r="E7" s="348" t="s">
        <v>65</v>
      </c>
      <c r="F7" s="350"/>
      <c r="G7" s="349"/>
      <c r="H7" s="348" t="s">
        <v>67</v>
      </c>
      <c r="I7" s="350"/>
      <c r="J7" s="349"/>
      <c r="K7" s="348" t="s">
        <v>88</v>
      </c>
      <c r="L7" s="349"/>
      <c r="M7" s="157"/>
    </row>
    <row r="8" spans="1:13" ht="13.5" customHeight="1" x14ac:dyDescent="0.15">
      <c r="A8" s="142" t="s">
        <v>83</v>
      </c>
      <c r="B8" s="159" t="s">
        <v>84</v>
      </c>
      <c r="C8" s="162" t="s">
        <v>3</v>
      </c>
      <c r="D8" s="161" t="s">
        <v>4</v>
      </c>
      <c r="E8" s="158" t="s">
        <v>76</v>
      </c>
      <c r="F8" s="158" t="s">
        <v>11</v>
      </c>
      <c r="G8" s="158" t="s">
        <v>12</v>
      </c>
      <c r="H8" s="158" t="s">
        <v>76</v>
      </c>
      <c r="I8" s="158" t="s">
        <v>11</v>
      </c>
      <c r="J8" s="158" t="s">
        <v>12</v>
      </c>
      <c r="K8" s="158" t="s">
        <v>11</v>
      </c>
      <c r="L8" s="158" t="s">
        <v>12</v>
      </c>
      <c r="M8" s="160" t="s">
        <v>71</v>
      </c>
    </row>
    <row r="9" spans="1:13" ht="12.75" customHeight="1" x14ac:dyDescent="0.15">
      <c r="A9" s="164">
        <f>Kopsavilkums!A12</f>
        <v>1</v>
      </c>
      <c r="B9" s="164">
        <f>Kopsavilkums!B12</f>
        <v>3</v>
      </c>
      <c r="C9" s="163" t="str" cm="1">
        <f t="array" ref="C9">IFERROR(_xlfn.UNIQUE(_xlfn._xlws.FILTER(Kopsavilkums!$C$10:$C$135,(A9=Kopsavilkums!$A$10:$A$135))),"")</f>
        <v>OK cope sport/ Groundbaits</v>
      </c>
      <c r="D9" s="153" t="str" cm="1">
        <f t="array" ref="D9">IFERROR(_xlfn._xlws.FILTER(Kopsavilkums!$D$10:$D$135,(A9=Kopsavilkums!$A$10:$A$135)*(B9=Kopsavilkums!$B$10:$B$135)),"")</f>
        <v>Arturs Baltais</v>
      </c>
      <c r="E9" s="108" cm="1">
        <f t="array" ref="E9">IFERROR(_xlfn._xlws.FILTER(Kopsavilkums!$U$10:$U$135,(A9=Kopsavilkums!$A$10:$A$135)*(B9=Kopsavilkums!$B$10:$B$135)*(D9=Kopsavilkums!$D$10:$D$135)),"")</f>
        <v>0</v>
      </c>
      <c r="F9" s="154" cm="1">
        <f t="array" ref="F9">IFERROR(_xlfn._xlws.FILTER(Kopsavilkums!$V$10:$V$135,(A9=Kopsavilkums!$A$10:$A$135)*(B9=Kopsavilkums!$B$10:$B$135)*(D9=Kopsavilkums!$D$10:$D$135)),"")</f>
        <v>0</v>
      </c>
      <c r="G9" s="155" cm="1">
        <f t="array" aca="1" ref="G9" ca="1">IF(SUM(F$9:F$500)=0,0,IF(E9=0,COUNTIFS(E:E,"A")+2,IFERROR(_xlfn._xlws.FILTER(Kopsavilkums!$W$10:$W$135,(A9=Kopsavilkums!$A$10:$A$135)*(B9=Kopsavilkums!$B$10:$B$135)*(D9=Kopsavilkums!$D$10:$D$135)),"")))</f>
        <v>0</v>
      </c>
      <c r="H9" s="109" cm="1">
        <f t="array" ref="H9">IFERROR(_xlfn._xlws.FILTER(Kopsavilkums!$X$10:$X$135,(A9=Kopsavilkums!$A$10:$A$135)*(B9=Kopsavilkums!$B$10:$B$135)*(D9=Kopsavilkums!$D$10:$D$135)),"")</f>
        <v>0</v>
      </c>
      <c r="I9" s="154" cm="1">
        <f t="array" ref="I9">IFERROR(_xlfn._xlws.FILTER(Kopsavilkums!$Y$10:$Y$135,(A9=Kopsavilkums!$A$10:$A$135)*(B9=Kopsavilkums!$B$10:$B$135)*(D9=Kopsavilkums!$D$10:$D$135)),"")</f>
        <v>0</v>
      </c>
      <c r="J9" s="155" cm="1">
        <f t="array" aca="1" ref="J9" ca="1">IF(SUM(I$9:I$500)=0,0,IF(H9=0,COUNTIFS(H:H,"A")+2,IFERROR(_xlfn._xlws.FILTER(Kopsavilkums!$Z$10:$Z$135,(A9=Kopsavilkums!$A$10:$A$135)*(B9=Kopsavilkums!$B$10:$B$135)*(D9=Kopsavilkums!$D$10:$D$135)),"")))</f>
        <v>0</v>
      </c>
      <c r="K9" s="156">
        <f t="shared" ref="K9:K40" si="0">IFERROR(F9+I9,0)</f>
        <v>0</v>
      </c>
      <c r="L9" s="271">
        <f t="shared" ref="L9:L40" ca="1" si="1">IFERROR(G9+J9,0)</f>
        <v>0</v>
      </c>
      <c r="M9" s="68" t="str">
        <f t="shared" ref="M9:M40" ca="1" si="2">IF(VALUE(L9)=0,"",IF(L9&gt;0,_xlfn.RANK.EQ(L9,L$9:L$500,1)-COUNTIFS(L$9:L$500,0)+COUNTIFS(L$9:L$500,$L9,K$9:K$500,"&gt;"&amp;K9)))</f>
        <v/>
      </c>
    </row>
    <row r="10" spans="1:13" ht="14.25" customHeight="1" x14ac:dyDescent="0.15">
      <c r="A10" s="164">
        <f>Kopsavilkums!A37</f>
        <v>5</v>
      </c>
      <c r="B10" s="164">
        <f>Kopsavilkums!B37</f>
        <v>4</v>
      </c>
      <c r="C10" s="163" t="str" cm="1">
        <f t="array" ref="C10">IFERROR(_xlfn.UNIQUE(_xlfn._xlws.FILTER(Kopsavilkums!$C$10:$C$135,(A10=Kopsavilkums!$A$10:$A$135))),"")</f>
        <v>NGT Jēkabpils</v>
      </c>
      <c r="D10" s="153" t="str" cm="1">
        <f t="array" ref="D10">IFERROR(_xlfn._xlws.FILTER(Kopsavilkums!$D$10:$D$135,(A10=Kopsavilkums!$A$10:$A$135)*(B10=Kopsavilkums!$B$10:$B$135)),"")</f>
        <v>Pēteris Priediņš</v>
      </c>
      <c r="E10" s="108" cm="1">
        <f t="array" ref="E10">IFERROR(_xlfn._xlws.FILTER(Kopsavilkums!$U$10:$U$135,(A10=Kopsavilkums!$A$10:$A$135)*(B10=Kopsavilkums!$B$10:$B$135)*(D10=Kopsavilkums!$D$10:$D$135)),"")</f>
        <v>0</v>
      </c>
      <c r="F10" s="154" cm="1">
        <f t="array" ref="F10">IFERROR(_xlfn._xlws.FILTER(Kopsavilkums!$V$10:$V$135,(A10=Kopsavilkums!$A$10:$A$135)*(B10=Kopsavilkums!$B$10:$B$135)*(D10=Kopsavilkums!$D$10:$D$135)),"")</f>
        <v>0</v>
      </c>
      <c r="G10" s="155" cm="1">
        <f t="array" aca="1" ref="G10" ca="1">IF(SUM(F$9:F$500)=0,0,IF(E10=0,COUNTIFS(E:E,"A")+2,IFERROR(_xlfn._xlws.FILTER(Kopsavilkums!$W$10:$W$135,(A10=Kopsavilkums!$A$10:$A$135)*(B10=Kopsavilkums!$B$10:$B$135)*(D10=Kopsavilkums!$D$10:$D$135)),"")))</f>
        <v>0</v>
      </c>
      <c r="H10" s="109" cm="1">
        <f t="array" ref="H10">IFERROR(_xlfn._xlws.FILTER(Kopsavilkums!$X$10:$X$135,(A10=Kopsavilkums!$A$10:$A$135)*(B10=Kopsavilkums!$B$10:$B$135)*(D10=Kopsavilkums!$D$10:$D$135)),"")</f>
        <v>0</v>
      </c>
      <c r="I10" s="154" cm="1">
        <f t="array" ref="I10">IFERROR(_xlfn._xlws.FILTER(Kopsavilkums!$Y$10:$Y$135,(A10=Kopsavilkums!$A$10:$A$135)*(B10=Kopsavilkums!$B$10:$B$135)*(D10=Kopsavilkums!$D$10:$D$135)),"")</f>
        <v>0</v>
      </c>
      <c r="J10" s="155" cm="1">
        <f t="array" aca="1" ref="J10" ca="1">IF(SUM(I$9:I$500)=0,0,IF(H10=0,COUNTIFS(H:H,"A")+2,IFERROR(_xlfn._xlws.FILTER(Kopsavilkums!$Z$10:$Z$135,(A10=Kopsavilkums!$A$10:$A$135)*(B10=Kopsavilkums!$B$10:$B$135)*(D10=Kopsavilkums!$D$10:$D$135)),"")))</f>
        <v>0</v>
      </c>
      <c r="K10" s="156">
        <f t="shared" si="0"/>
        <v>0</v>
      </c>
      <c r="L10" s="271">
        <f t="shared" ca="1" si="1"/>
        <v>0</v>
      </c>
      <c r="M10" s="68" t="str">
        <f t="shared" ca="1" si="2"/>
        <v/>
      </c>
    </row>
    <row r="11" spans="1:13" ht="14.25" customHeight="1" x14ac:dyDescent="0.15">
      <c r="A11" s="164">
        <f>Kopsavilkums!A41</f>
        <v>6</v>
      </c>
      <c r="B11" s="164">
        <f>Kopsavilkums!B41</f>
        <v>2</v>
      </c>
      <c r="C11" s="163" t="str" cm="1">
        <f t="array" ref="C11">IFERROR(_xlfn.UNIQUE(_xlfn._xlws.FILTER(Kopsavilkums!$C$10:$C$135,(A11=Kopsavilkums!$A$10:$A$135))),"")</f>
        <v>C.Albula2/Alūksne</v>
      </c>
      <c r="D11" s="153" t="str" cm="1">
        <f t="array" ref="D11">IFERROR(_xlfn._xlws.FILTER(Kopsavilkums!$D$10:$D$135,(A11=Kopsavilkums!$A$10:$A$135)*(B11=Kopsavilkums!$B$10:$B$135)),"")</f>
        <v>Andis Bukalders</v>
      </c>
      <c r="E11" s="108" cm="1">
        <f t="array" ref="E11">IFERROR(_xlfn._xlws.FILTER(Kopsavilkums!$U$10:$U$135,(A11=Kopsavilkums!$A$10:$A$135)*(B11=Kopsavilkums!$B$10:$B$135)*(D11=Kopsavilkums!$D$10:$D$135)),"")</f>
        <v>0</v>
      </c>
      <c r="F11" s="154" cm="1">
        <f t="array" ref="F11">IFERROR(_xlfn._xlws.FILTER(Kopsavilkums!$V$10:$V$135,(A11=Kopsavilkums!$A$10:$A$135)*(B11=Kopsavilkums!$B$10:$B$135)*(D11=Kopsavilkums!$D$10:$D$135)),"")</f>
        <v>0</v>
      </c>
      <c r="G11" s="155" cm="1">
        <f t="array" aca="1" ref="G11" ca="1">IF(SUM(F$9:F$500)=0,0,IF(E11=0,COUNTIFS(E:E,"A")+2,IFERROR(_xlfn._xlws.FILTER(Kopsavilkums!$W$10:$W$135,(A11=Kopsavilkums!$A$10:$A$135)*(B11=Kopsavilkums!$B$10:$B$135)*(D11=Kopsavilkums!$D$10:$D$135)),"")))</f>
        <v>0</v>
      </c>
      <c r="H11" s="109" cm="1">
        <f t="array" ref="H11">IFERROR(_xlfn._xlws.FILTER(Kopsavilkums!$X$10:$X$135,(A11=Kopsavilkums!$A$10:$A$135)*(B11=Kopsavilkums!$B$10:$B$135)*(D11=Kopsavilkums!$D$10:$D$135)),"")</f>
        <v>0</v>
      </c>
      <c r="I11" s="154" cm="1">
        <f t="array" ref="I11">IFERROR(_xlfn._xlws.FILTER(Kopsavilkums!$Y$10:$Y$135,(A11=Kopsavilkums!$A$10:$A$135)*(B11=Kopsavilkums!$B$10:$B$135)*(D11=Kopsavilkums!$D$10:$D$135)),"")</f>
        <v>0</v>
      </c>
      <c r="J11" s="155" cm="1">
        <f t="array" aca="1" ref="J11" ca="1">IF(SUM(I$9:I$500)=0,0,IF(H11=0,COUNTIFS(H:H,"A")+2,IFERROR(_xlfn._xlws.FILTER(Kopsavilkums!$Z$10:$Z$135,(A11=Kopsavilkums!$A$10:$A$135)*(B11=Kopsavilkums!$B$10:$B$135)*(D11=Kopsavilkums!$D$10:$D$135)),"")))</f>
        <v>0</v>
      </c>
      <c r="K11" s="156">
        <f t="shared" si="0"/>
        <v>0</v>
      </c>
      <c r="L11" s="271">
        <f t="shared" ca="1" si="1"/>
        <v>0</v>
      </c>
      <c r="M11" s="68" t="str">
        <f t="shared" ca="1" si="2"/>
        <v/>
      </c>
    </row>
    <row r="12" spans="1:13" ht="14.25" customHeight="1" x14ac:dyDescent="0.15">
      <c r="A12" s="164">
        <f>Kopsavilkums!A91</f>
        <v>0</v>
      </c>
      <c r="B12" s="164">
        <f>Kopsavilkums!B91</f>
        <v>0</v>
      </c>
      <c r="C12" s="163" cm="1">
        <f t="array" ref="C12">IFERROR(_xlfn.UNIQUE(_xlfn._xlws.FILTER(Kopsavilkums!$C$10:$C$135,(A12=Kopsavilkums!$A$10:$A$135))),"")</f>
        <v>0</v>
      </c>
      <c r="D12" s="153" t="e" cm="1" vm="1">
        <f t="array" aca="1" ref="D12" ca="1">IFERROR(_xlfn._xlws.FILTER(Kopsavilkums!$D$10:$D$135,(A12=Kopsavilkums!$A$10:$A$135)*(B12=Kopsavilkums!$B$10:$B$135)),"")</f>
        <v>#VALUE!</v>
      </c>
      <c r="E12" s="108" t="str" cm="1">
        <f t="array" aca="1" ref="E12" ca="1">IFERROR(_xlfn._xlws.FILTER(Kopsavilkums!$U$10:$U$135,(A12=Kopsavilkums!$A$10:$A$135)*(B12=Kopsavilkums!$B$10:$B$135)*(D12=Kopsavilkums!$D$10:$D$135)),"")</f>
        <v/>
      </c>
      <c r="F12" s="154" t="str" cm="1">
        <f t="array" aca="1" ref="F12" ca="1">IFERROR(_xlfn._xlws.FILTER(Kopsavilkums!$V$10:$V$135,(A12=Kopsavilkums!$A$10:$A$135)*(B12=Kopsavilkums!$B$10:$B$135)*(D12=Kopsavilkums!$D$10:$D$135)),"")</f>
        <v/>
      </c>
      <c r="G12" s="155" cm="1">
        <f t="array" aca="1" ref="G12" ca="1">IF(SUM(F$9:F$500)=0,0,IF(E12=0,COUNTIFS(E:E,"A")+2,IFERROR(_xlfn._xlws.FILTER(Kopsavilkums!$W$10:$W$135,(A12=Kopsavilkums!$A$10:$A$135)*(B12=Kopsavilkums!$B$10:$B$135)*(D12=Kopsavilkums!$D$10:$D$135)),"")))</f>
        <v>0</v>
      </c>
      <c r="H12" s="109" t="str" cm="1">
        <f t="array" aca="1" ref="H12" ca="1">IFERROR(_xlfn._xlws.FILTER(Kopsavilkums!$X$10:$X$135,(A12=Kopsavilkums!$A$10:$A$135)*(B12=Kopsavilkums!$B$10:$B$135)*(D12=Kopsavilkums!$D$10:$D$135)),"")</f>
        <v/>
      </c>
      <c r="I12" s="154" t="str" cm="1">
        <f t="array" aca="1" ref="I12" ca="1">IFERROR(_xlfn._xlws.FILTER(Kopsavilkums!$Y$10:$Y$135,(A12=Kopsavilkums!$A$10:$A$135)*(B12=Kopsavilkums!$B$10:$B$135)*(D12=Kopsavilkums!$D$10:$D$135)),"")</f>
        <v/>
      </c>
      <c r="J12" s="155" cm="1">
        <f t="array" aca="1" ref="J12" ca="1">IF(SUM(I$9:I$500)=0,0,IF(H12=0,COUNTIFS(H:H,"A")+2,IFERROR(_xlfn._xlws.FILTER(Kopsavilkums!$Z$10:$Z$135,(A12=Kopsavilkums!$A$10:$A$135)*(B12=Kopsavilkums!$B$10:$B$135)*(D12=Kopsavilkums!$D$10:$D$135)),"")))</f>
        <v>0</v>
      </c>
      <c r="K12" s="156">
        <f t="shared" ca="1" si="0"/>
        <v>0</v>
      </c>
      <c r="L12" s="271">
        <f t="shared" ca="1" si="1"/>
        <v>0</v>
      </c>
      <c r="M12" s="68" t="str">
        <f t="shared" ca="1" si="2"/>
        <v/>
      </c>
    </row>
    <row r="13" spans="1:13" ht="14.25" customHeight="1" x14ac:dyDescent="0.15">
      <c r="A13" s="164">
        <f>Kopsavilkums!A40</f>
        <v>6</v>
      </c>
      <c r="B13" s="164">
        <f>Kopsavilkums!B40</f>
        <v>1</v>
      </c>
      <c r="C13" s="163" t="str" cm="1">
        <f t="array" ref="C13">IFERROR(_xlfn.UNIQUE(_xlfn._xlws.FILTER(Kopsavilkums!$C$10:$C$135,(A13=Kopsavilkums!$A$10:$A$135))),"")</f>
        <v>C.Albula2/Alūksne</v>
      </c>
      <c r="D13" s="153" t="str" cm="1">
        <f t="array" ref="D13">IFERROR(_xlfn._xlws.FILTER(Kopsavilkums!$D$10:$D$135,(A13=Kopsavilkums!$A$10:$A$135)*(B13=Kopsavilkums!$B$10:$B$135)),"")</f>
        <v>Māris Lietuvietis</v>
      </c>
      <c r="E13" s="108" cm="1">
        <f t="array" ref="E13">IFERROR(_xlfn._xlws.FILTER(Kopsavilkums!$U$10:$U$135,(A13=Kopsavilkums!$A$10:$A$135)*(B13=Kopsavilkums!$B$10:$B$135)*(D13=Kopsavilkums!$D$10:$D$135)),"")</f>
        <v>0</v>
      </c>
      <c r="F13" s="154" cm="1">
        <f t="array" ref="F13">IFERROR(_xlfn._xlws.FILTER(Kopsavilkums!$V$10:$V$135,(A13=Kopsavilkums!$A$10:$A$135)*(B13=Kopsavilkums!$B$10:$B$135)*(D13=Kopsavilkums!$D$10:$D$135)),"")</f>
        <v>0</v>
      </c>
      <c r="G13" s="155" cm="1">
        <f t="array" aca="1" ref="G13" ca="1">IF(SUM(F$9:F$500)=0,0,IF(E13=0,COUNTIFS(E:E,"A")+2,IFERROR(_xlfn._xlws.FILTER(Kopsavilkums!$W$10:$W$135,(A13=Kopsavilkums!$A$10:$A$135)*(B13=Kopsavilkums!$B$10:$B$135)*(D13=Kopsavilkums!$D$10:$D$135)),"")))</f>
        <v>0</v>
      </c>
      <c r="H13" s="109" cm="1">
        <f t="array" ref="H13">IFERROR(_xlfn._xlws.FILTER(Kopsavilkums!$X$10:$X$135,(A13=Kopsavilkums!$A$10:$A$135)*(B13=Kopsavilkums!$B$10:$B$135)*(D13=Kopsavilkums!$D$10:$D$135)),"")</f>
        <v>0</v>
      </c>
      <c r="I13" s="154" cm="1">
        <f t="array" ref="I13">IFERROR(_xlfn._xlws.FILTER(Kopsavilkums!$Y$10:$Y$135,(A13=Kopsavilkums!$A$10:$A$135)*(B13=Kopsavilkums!$B$10:$B$135)*(D13=Kopsavilkums!$D$10:$D$135)),"")</f>
        <v>0</v>
      </c>
      <c r="J13" s="155" cm="1">
        <f t="array" aca="1" ref="J13" ca="1">IF(SUM(I$9:I$500)=0,0,IF(H13=0,COUNTIFS(H:H,"A")+2,IFERROR(_xlfn._xlws.FILTER(Kopsavilkums!$Z$10:$Z$135,(A13=Kopsavilkums!$A$10:$A$135)*(B13=Kopsavilkums!$B$10:$B$135)*(D13=Kopsavilkums!$D$10:$D$135)),"")))</f>
        <v>0</v>
      </c>
      <c r="K13" s="156">
        <f t="shared" si="0"/>
        <v>0</v>
      </c>
      <c r="L13" s="271">
        <f t="shared" ca="1" si="1"/>
        <v>0</v>
      </c>
      <c r="M13" s="68" t="str">
        <f t="shared" ca="1" si="2"/>
        <v/>
      </c>
    </row>
    <row r="14" spans="1:13" ht="14.25" customHeight="1" x14ac:dyDescent="0.15">
      <c r="A14" s="164">
        <f>Kopsavilkums!A73</f>
        <v>0</v>
      </c>
      <c r="B14" s="164">
        <f>Kopsavilkums!B73</f>
        <v>0</v>
      </c>
      <c r="C14" s="163" cm="1">
        <f t="array" ref="C14">IFERROR(_xlfn.UNIQUE(_xlfn._xlws.FILTER(Kopsavilkums!$C$10:$C$135,(A14=Kopsavilkums!$A$10:$A$135))),"")</f>
        <v>0</v>
      </c>
      <c r="D14" s="153" t="e" cm="1" vm="1">
        <f t="array" aca="1" ref="D14" ca="1">IFERROR(_xlfn._xlws.FILTER(Kopsavilkums!$D$10:$D$135,(A14=Kopsavilkums!$A$10:$A$135)*(B14=Kopsavilkums!$B$10:$B$135)),"")</f>
        <v>#VALUE!</v>
      </c>
      <c r="E14" s="108" t="str" cm="1">
        <f t="array" aca="1" ref="E14" ca="1">IFERROR(_xlfn._xlws.FILTER(Kopsavilkums!$U$10:$U$135,(A14=Kopsavilkums!$A$10:$A$135)*(B14=Kopsavilkums!$B$10:$B$135)*(D14=Kopsavilkums!$D$10:$D$135)),"")</f>
        <v/>
      </c>
      <c r="F14" s="154" t="str" cm="1">
        <f t="array" aca="1" ref="F14" ca="1">IFERROR(_xlfn._xlws.FILTER(Kopsavilkums!$V$10:$V$135,(A14=Kopsavilkums!$A$10:$A$135)*(B14=Kopsavilkums!$B$10:$B$135)*(D14=Kopsavilkums!$D$10:$D$135)),"")</f>
        <v/>
      </c>
      <c r="G14" s="155" cm="1">
        <f t="array" aca="1" ref="G14" ca="1">IF(SUM(F$9:F$500)=0,0,IF(E14=0,COUNTIFS(E:E,"A")+2,IFERROR(_xlfn._xlws.FILTER(Kopsavilkums!$W$10:$W$135,(A14=Kopsavilkums!$A$10:$A$135)*(B14=Kopsavilkums!$B$10:$B$135)*(D14=Kopsavilkums!$D$10:$D$135)),"")))</f>
        <v>0</v>
      </c>
      <c r="H14" s="109" t="str" cm="1">
        <f t="array" aca="1" ref="H14" ca="1">IFERROR(_xlfn._xlws.FILTER(Kopsavilkums!$X$10:$X$135,(A14=Kopsavilkums!$A$10:$A$135)*(B14=Kopsavilkums!$B$10:$B$135)*(D14=Kopsavilkums!$D$10:$D$135)),"")</f>
        <v/>
      </c>
      <c r="I14" s="154" t="str" cm="1">
        <f t="array" aca="1" ref="I14" ca="1">IFERROR(_xlfn._xlws.FILTER(Kopsavilkums!$Y$10:$Y$135,(A14=Kopsavilkums!$A$10:$A$135)*(B14=Kopsavilkums!$B$10:$B$135)*(D14=Kopsavilkums!$D$10:$D$135)),"")</f>
        <v/>
      </c>
      <c r="J14" s="155" cm="1">
        <f t="array" aca="1" ref="J14" ca="1">IF(SUM(I$9:I$500)=0,0,IF(H14=0,COUNTIFS(H:H,"A")+2,IFERROR(_xlfn._xlws.FILTER(Kopsavilkums!$Z$10:$Z$135,(A14=Kopsavilkums!$A$10:$A$135)*(B14=Kopsavilkums!$B$10:$B$135)*(D14=Kopsavilkums!$D$10:$D$135)),"")))</f>
        <v>0</v>
      </c>
      <c r="K14" s="156">
        <f t="shared" ca="1" si="0"/>
        <v>0</v>
      </c>
      <c r="L14" s="271">
        <f t="shared" ca="1" si="1"/>
        <v>0</v>
      </c>
      <c r="M14" s="68" t="str">
        <f t="shared" ca="1" si="2"/>
        <v/>
      </c>
    </row>
    <row r="15" spans="1:13" ht="14.25" customHeight="1" x14ac:dyDescent="0.15">
      <c r="A15" s="164">
        <f>Kopsavilkums!A25</f>
        <v>3</v>
      </c>
      <c r="B15" s="164">
        <f>Kopsavilkums!B25</f>
        <v>4</v>
      </c>
      <c r="C15" s="163" t="str" cm="1">
        <f t="array" ref="C15">IFERROR(_xlfn.UNIQUE(_xlfn._xlws.FILTER(Kopsavilkums!$C$10:$C$135,(A15=Kopsavilkums!$A$10:$A$135))),"")</f>
        <v>Makšķerlietas.lv/Ziemeļnieki</v>
      </c>
      <c r="D15" s="153" t="str" cm="1">
        <f t="array" ref="D15">IFERROR(_xlfn._xlws.FILTER(Kopsavilkums!$D$10:$D$135,(A15=Kopsavilkums!$A$10:$A$135)*(B15=Kopsavilkums!$B$10:$B$135)),"")</f>
        <v>Māris Gailišs</v>
      </c>
      <c r="E15" s="108" cm="1">
        <f t="array" ref="E15">IFERROR(_xlfn._xlws.FILTER(Kopsavilkums!$U$10:$U$135,(A15=Kopsavilkums!$A$10:$A$135)*(B15=Kopsavilkums!$B$10:$B$135)*(D15=Kopsavilkums!$D$10:$D$135)),"")</f>
        <v>0</v>
      </c>
      <c r="F15" s="154" cm="1">
        <f t="array" ref="F15">IFERROR(_xlfn._xlws.FILTER(Kopsavilkums!$V$10:$V$135,(A15=Kopsavilkums!$A$10:$A$135)*(B15=Kopsavilkums!$B$10:$B$135)*(D15=Kopsavilkums!$D$10:$D$135)),"")</f>
        <v>0</v>
      </c>
      <c r="G15" s="155" cm="1">
        <f t="array" aca="1" ref="G15" ca="1">IF(SUM(F$9:F$500)=0,0,IF(E15=0,COUNTIFS(E:E,"A")+2,IFERROR(_xlfn._xlws.FILTER(Kopsavilkums!$W$10:$W$135,(A15=Kopsavilkums!$A$10:$A$135)*(B15=Kopsavilkums!$B$10:$B$135)*(D15=Kopsavilkums!$D$10:$D$135)),"")))</f>
        <v>0</v>
      </c>
      <c r="H15" s="109" cm="1">
        <f t="array" ref="H15">IFERROR(_xlfn._xlws.FILTER(Kopsavilkums!$X$10:$X$135,(A15=Kopsavilkums!$A$10:$A$135)*(B15=Kopsavilkums!$B$10:$B$135)*(D15=Kopsavilkums!$D$10:$D$135)),"")</f>
        <v>0</v>
      </c>
      <c r="I15" s="154" cm="1">
        <f t="array" ref="I15">IFERROR(_xlfn._xlws.FILTER(Kopsavilkums!$Y$10:$Y$135,(A15=Kopsavilkums!$A$10:$A$135)*(B15=Kopsavilkums!$B$10:$B$135)*(D15=Kopsavilkums!$D$10:$D$135)),"")</f>
        <v>0</v>
      </c>
      <c r="J15" s="155" cm="1">
        <f t="array" aca="1" ref="J15" ca="1">IF(SUM(I$9:I$500)=0,0,IF(H15=0,COUNTIFS(H:H,"A")+2,IFERROR(_xlfn._xlws.FILTER(Kopsavilkums!$Z$10:$Z$135,(A15=Kopsavilkums!$A$10:$A$135)*(B15=Kopsavilkums!$B$10:$B$135)*(D15=Kopsavilkums!$D$10:$D$135)),"")))</f>
        <v>0</v>
      </c>
      <c r="K15" s="156">
        <f t="shared" si="0"/>
        <v>0</v>
      </c>
      <c r="L15" s="271">
        <f t="shared" ca="1" si="1"/>
        <v>0</v>
      </c>
      <c r="M15" s="68" t="str">
        <f t="shared" ca="1" si="2"/>
        <v/>
      </c>
    </row>
    <row r="16" spans="1:13" ht="14.25" customHeight="1" x14ac:dyDescent="0.15">
      <c r="A16" s="164">
        <f>Kopsavilkums!A107</f>
        <v>0</v>
      </c>
      <c r="B16" s="164">
        <f>Kopsavilkums!B107</f>
        <v>0</v>
      </c>
      <c r="C16" s="163" cm="1">
        <f t="array" ref="C16">IFERROR(_xlfn.UNIQUE(_xlfn._xlws.FILTER(Kopsavilkums!$C$10:$C$135,(A16=Kopsavilkums!$A$10:$A$135))),"")</f>
        <v>0</v>
      </c>
      <c r="D16" s="153" t="e" cm="1" vm="1">
        <f t="array" aca="1" ref="D16" ca="1">IFERROR(_xlfn._xlws.FILTER(Kopsavilkums!$D$10:$D$135,(A16=Kopsavilkums!$A$10:$A$135)*(B16=Kopsavilkums!$B$10:$B$135)),"")</f>
        <v>#VALUE!</v>
      </c>
      <c r="E16" s="108" t="str" cm="1">
        <f t="array" aca="1" ref="E16" ca="1">IFERROR(_xlfn._xlws.FILTER(Kopsavilkums!$U$10:$U$135,(A16=Kopsavilkums!$A$10:$A$135)*(B16=Kopsavilkums!$B$10:$B$135)*(D16=Kopsavilkums!$D$10:$D$135)),"")</f>
        <v/>
      </c>
      <c r="F16" s="154" t="str" cm="1">
        <f t="array" aca="1" ref="F16" ca="1">IFERROR(_xlfn._xlws.FILTER(Kopsavilkums!$V$10:$V$135,(A16=Kopsavilkums!$A$10:$A$135)*(B16=Kopsavilkums!$B$10:$B$135)*(D16=Kopsavilkums!$D$10:$D$135)),"")</f>
        <v/>
      </c>
      <c r="G16" s="155" cm="1">
        <f t="array" aca="1" ref="G16" ca="1">IF(SUM(F$9:F$500)=0,0,IF(E16=0,COUNTIFS(E:E,"A")+2,IFERROR(_xlfn._xlws.FILTER(Kopsavilkums!$W$10:$W$135,(A16=Kopsavilkums!$A$10:$A$135)*(B16=Kopsavilkums!$B$10:$B$135)*(D16=Kopsavilkums!$D$10:$D$135)),"")))</f>
        <v>0</v>
      </c>
      <c r="H16" s="109" t="str" cm="1">
        <f t="array" aca="1" ref="H16" ca="1">IFERROR(_xlfn._xlws.FILTER(Kopsavilkums!$X$10:$X$135,(A16=Kopsavilkums!$A$10:$A$135)*(B16=Kopsavilkums!$B$10:$B$135)*(D16=Kopsavilkums!$D$10:$D$135)),"")</f>
        <v/>
      </c>
      <c r="I16" s="154" t="str" cm="1">
        <f t="array" aca="1" ref="I16" ca="1">IFERROR(_xlfn._xlws.FILTER(Kopsavilkums!$Y$10:$Y$135,(A16=Kopsavilkums!$A$10:$A$135)*(B16=Kopsavilkums!$B$10:$B$135)*(D16=Kopsavilkums!$D$10:$D$135)),"")</f>
        <v/>
      </c>
      <c r="J16" s="155" cm="1">
        <f t="array" aca="1" ref="J16" ca="1">IF(SUM(I$9:I$500)=0,0,IF(H16=0,COUNTIFS(H:H,"A")+2,IFERROR(_xlfn._xlws.FILTER(Kopsavilkums!$Z$10:$Z$135,(A16=Kopsavilkums!$A$10:$A$135)*(B16=Kopsavilkums!$B$10:$B$135)*(D16=Kopsavilkums!$D$10:$D$135)),"")))</f>
        <v>0</v>
      </c>
      <c r="K16" s="156">
        <f t="shared" ca="1" si="0"/>
        <v>0</v>
      </c>
      <c r="L16" s="271">
        <f t="shared" ca="1" si="1"/>
        <v>0</v>
      </c>
      <c r="M16" s="68" t="str">
        <f t="shared" ca="1" si="2"/>
        <v/>
      </c>
    </row>
    <row r="17" spans="1:13" ht="14.25" customHeight="1" x14ac:dyDescent="0.15">
      <c r="A17" s="164">
        <f>Kopsavilkums!A23</f>
        <v>3</v>
      </c>
      <c r="B17" s="164">
        <f>Kopsavilkums!B23</f>
        <v>2</v>
      </c>
      <c r="C17" s="163" t="str" cm="1">
        <f t="array" ref="C17">IFERROR(_xlfn.UNIQUE(_xlfn._xlws.FILTER(Kopsavilkums!$C$10:$C$135,(A17=Kopsavilkums!$A$10:$A$135))),"")</f>
        <v>Makšķerlietas.lv/Ziemeļnieki</v>
      </c>
      <c r="D17" s="153" t="str" cm="1">
        <f t="array" ref="D17">IFERROR(_xlfn._xlws.FILTER(Kopsavilkums!$D$10:$D$135,(A17=Kopsavilkums!$A$10:$A$135)*(B17=Kopsavilkums!$B$10:$B$135)),"")</f>
        <v>Jānis Štrauss</v>
      </c>
      <c r="E17" s="108" cm="1">
        <f t="array" ref="E17">IFERROR(_xlfn._xlws.FILTER(Kopsavilkums!$U$10:$U$135,(A17=Kopsavilkums!$A$10:$A$135)*(B17=Kopsavilkums!$B$10:$B$135)*(D17=Kopsavilkums!$D$10:$D$135)),"")</f>
        <v>0</v>
      </c>
      <c r="F17" s="154" cm="1">
        <f t="array" ref="F17">IFERROR(_xlfn._xlws.FILTER(Kopsavilkums!$V$10:$V$135,(A17=Kopsavilkums!$A$10:$A$135)*(B17=Kopsavilkums!$B$10:$B$135)*(D17=Kopsavilkums!$D$10:$D$135)),"")</f>
        <v>0</v>
      </c>
      <c r="G17" s="155" cm="1">
        <f t="array" aca="1" ref="G17" ca="1">IF(SUM(F$9:F$500)=0,0,IF(E17=0,COUNTIFS(E:E,"A")+2,IFERROR(_xlfn._xlws.FILTER(Kopsavilkums!$W$10:$W$135,(A17=Kopsavilkums!$A$10:$A$135)*(B17=Kopsavilkums!$B$10:$B$135)*(D17=Kopsavilkums!$D$10:$D$135)),"")))</f>
        <v>0</v>
      </c>
      <c r="H17" s="109" cm="1">
        <f t="array" ref="H17">IFERROR(_xlfn._xlws.FILTER(Kopsavilkums!$X$10:$X$135,(A17=Kopsavilkums!$A$10:$A$135)*(B17=Kopsavilkums!$B$10:$B$135)*(D17=Kopsavilkums!$D$10:$D$135)),"")</f>
        <v>0</v>
      </c>
      <c r="I17" s="154" cm="1">
        <f t="array" ref="I17">IFERROR(_xlfn._xlws.FILTER(Kopsavilkums!$Y$10:$Y$135,(A17=Kopsavilkums!$A$10:$A$135)*(B17=Kopsavilkums!$B$10:$B$135)*(D17=Kopsavilkums!$D$10:$D$135)),"")</f>
        <v>0</v>
      </c>
      <c r="J17" s="155" cm="1">
        <f t="array" aca="1" ref="J17" ca="1">IF(SUM(I$9:I$500)=0,0,IF(H17=0,COUNTIFS(H:H,"A")+2,IFERROR(_xlfn._xlws.FILTER(Kopsavilkums!$Z$10:$Z$135,(A17=Kopsavilkums!$A$10:$A$135)*(B17=Kopsavilkums!$B$10:$B$135)*(D17=Kopsavilkums!$D$10:$D$135)),"")))</f>
        <v>0</v>
      </c>
      <c r="K17" s="156">
        <f t="shared" si="0"/>
        <v>0</v>
      </c>
      <c r="L17" s="271">
        <f t="shared" ca="1" si="1"/>
        <v>0</v>
      </c>
      <c r="M17" s="68" t="str">
        <f t="shared" ca="1" si="2"/>
        <v/>
      </c>
    </row>
    <row r="18" spans="1:13" ht="14.25" customHeight="1" x14ac:dyDescent="0.15">
      <c r="A18" s="164">
        <f>Kopsavilkums!A88</f>
        <v>0</v>
      </c>
      <c r="B18" s="164">
        <f>Kopsavilkums!B88</f>
        <v>0</v>
      </c>
      <c r="C18" s="163" cm="1">
        <f t="array" ref="C18">IFERROR(_xlfn.UNIQUE(_xlfn._xlws.FILTER(Kopsavilkums!$C$10:$C$135,(A18=Kopsavilkums!$A$10:$A$135))),"")</f>
        <v>0</v>
      </c>
      <c r="D18" s="153" t="e" cm="1" vm="1">
        <f t="array" aca="1" ref="D18" ca="1">IFERROR(_xlfn._xlws.FILTER(Kopsavilkums!$D$10:$D$135,(A18=Kopsavilkums!$A$10:$A$135)*(B18=Kopsavilkums!$B$10:$B$135)),"")</f>
        <v>#VALUE!</v>
      </c>
      <c r="E18" s="108" t="str" cm="1">
        <f t="array" aca="1" ref="E18" ca="1">IFERROR(_xlfn._xlws.FILTER(Kopsavilkums!$U$10:$U$135,(A18=Kopsavilkums!$A$10:$A$135)*(B18=Kopsavilkums!$B$10:$B$135)*(D18=Kopsavilkums!$D$10:$D$135)),"")</f>
        <v/>
      </c>
      <c r="F18" s="154" t="str" cm="1">
        <f t="array" aca="1" ref="F18" ca="1">IFERROR(_xlfn._xlws.FILTER(Kopsavilkums!$V$10:$V$135,(A18=Kopsavilkums!$A$10:$A$135)*(B18=Kopsavilkums!$B$10:$B$135)*(D18=Kopsavilkums!$D$10:$D$135)),"")</f>
        <v/>
      </c>
      <c r="G18" s="155" cm="1">
        <f t="array" aca="1" ref="G18" ca="1">IF(SUM(F$9:F$500)=0,0,IF(E18=0,COUNTIFS(E:E,"A")+2,IFERROR(_xlfn._xlws.FILTER(Kopsavilkums!$W$10:$W$135,(A18=Kopsavilkums!$A$10:$A$135)*(B18=Kopsavilkums!$B$10:$B$135)*(D18=Kopsavilkums!$D$10:$D$135)),"")))</f>
        <v>0</v>
      </c>
      <c r="H18" s="109" t="str" cm="1">
        <f t="array" aca="1" ref="H18" ca="1">IFERROR(_xlfn._xlws.FILTER(Kopsavilkums!$X$10:$X$135,(A18=Kopsavilkums!$A$10:$A$135)*(B18=Kopsavilkums!$B$10:$B$135)*(D18=Kopsavilkums!$D$10:$D$135)),"")</f>
        <v/>
      </c>
      <c r="I18" s="154" t="str" cm="1">
        <f t="array" aca="1" ref="I18" ca="1">IFERROR(_xlfn._xlws.FILTER(Kopsavilkums!$Y$10:$Y$135,(A18=Kopsavilkums!$A$10:$A$135)*(B18=Kopsavilkums!$B$10:$B$135)*(D18=Kopsavilkums!$D$10:$D$135)),"")</f>
        <v/>
      </c>
      <c r="J18" s="155" cm="1">
        <f t="array" aca="1" ref="J18" ca="1">IF(SUM(I$9:I$500)=0,0,IF(H18=0,COUNTIFS(H:H,"A")+2,IFERROR(_xlfn._xlws.FILTER(Kopsavilkums!$Z$10:$Z$135,(A18=Kopsavilkums!$A$10:$A$135)*(B18=Kopsavilkums!$B$10:$B$135)*(D18=Kopsavilkums!$D$10:$D$135)),"")))</f>
        <v>0</v>
      </c>
      <c r="K18" s="156">
        <f t="shared" ca="1" si="0"/>
        <v>0</v>
      </c>
      <c r="L18" s="271">
        <f t="shared" ca="1" si="1"/>
        <v>0</v>
      </c>
      <c r="M18" s="68" t="str">
        <f t="shared" ca="1" si="2"/>
        <v/>
      </c>
    </row>
    <row r="19" spans="1:13" ht="14.25" customHeight="1" x14ac:dyDescent="0.15">
      <c r="A19" s="164">
        <f>Kopsavilkums!A42</f>
        <v>6</v>
      </c>
      <c r="B19" s="164">
        <f>Kopsavilkums!B42</f>
        <v>3</v>
      </c>
      <c r="C19" s="163" t="str" cm="1">
        <f t="array" ref="C19">IFERROR(_xlfn.UNIQUE(_xlfn._xlws.FILTER(Kopsavilkums!$C$10:$C$135,(A19=Kopsavilkums!$A$10:$A$135))),"")</f>
        <v>C.Albula2/Alūksne</v>
      </c>
      <c r="D19" s="153" t="str" cm="1">
        <f t="array" ref="D19">IFERROR(_xlfn._xlws.FILTER(Kopsavilkums!$D$10:$D$135,(A19=Kopsavilkums!$A$10:$A$135)*(B19=Kopsavilkums!$B$10:$B$135)),"")</f>
        <v>Roberts Pilips</v>
      </c>
      <c r="E19" s="108" cm="1">
        <f t="array" ref="E19">IFERROR(_xlfn._xlws.FILTER(Kopsavilkums!$U$10:$U$135,(A19=Kopsavilkums!$A$10:$A$135)*(B19=Kopsavilkums!$B$10:$B$135)*(D19=Kopsavilkums!$D$10:$D$135)),"")</f>
        <v>0</v>
      </c>
      <c r="F19" s="154" cm="1">
        <f t="array" ref="F19">IFERROR(_xlfn._xlws.FILTER(Kopsavilkums!$V$10:$V$135,(A19=Kopsavilkums!$A$10:$A$135)*(B19=Kopsavilkums!$B$10:$B$135)*(D19=Kopsavilkums!$D$10:$D$135)),"")</f>
        <v>0</v>
      </c>
      <c r="G19" s="155" cm="1">
        <f t="array" aca="1" ref="G19" ca="1">IF(SUM(F$9:F$500)=0,0,IF(E19=0,COUNTIFS(E:E,"A")+2,IFERROR(_xlfn._xlws.FILTER(Kopsavilkums!$W$10:$W$135,(A19=Kopsavilkums!$A$10:$A$135)*(B19=Kopsavilkums!$B$10:$B$135)*(D19=Kopsavilkums!$D$10:$D$135)),"")))</f>
        <v>0</v>
      </c>
      <c r="H19" s="109" cm="1">
        <f t="array" ref="H19">IFERROR(_xlfn._xlws.FILTER(Kopsavilkums!$X$10:$X$135,(A19=Kopsavilkums!$A$10:$A$135)*(B19=Kopsavilkums!$B$10:$B$135)*(D19=Kopsavilkums!$D$10:$D$135)),"")</f>
        <v>0</v>
      </c>
      <c r="I19" s="154" cm="1">
        <f t="array" ref="I19">IFERROR(_xlfn._xlws.FILTER(Kopsavilkums!$Y$10:$Y$135,(A19=Kopsavilkums!$A$10:$A$135)*(B19=Kopsavilkums!$B$10:$B$135)*(D19=Kopsavilkums!$D$10:$D$135)),"")</f>
        <v>0</v>
      </c>
      <c r="J19" s="155" cm="1">
        <f t="array" aca="1" ref="J19" ca="1">IF(SUM(I$9:I$500)=0,0,IF(H19=0,COUNTIFS(H:H,"A")+2,IFERROR(_xlfn._xlws.FILTER(Kopsavilkums!$Z$10:$Z$135,(A19=Kopsavilkums!$A$10:$A$135)*(B19=Kopsavilkums!$B$10:$B$135)*(D19=Kopsavilkums!$D$10:$D$135)),"")))</f>
        <v>0</v>
      </c>
      <c r="K19" s="156">
        <f t="shared" si="0"/>
        <v>0</v>
      </c>
      <c r="L19" s="271">
        <f t="shared" ca="1" si="1"/>
        <v>0</v>
      </c>
      <c r="M19" s="68" t="str">
        <f t="shared" ca="1" si="2"/>
        <v/>
      </c>
    </row>
    <row r="20" spans="1:13" ht="14.25" customHeight="1" x14ac:dyDescent="0.15">
      <c r="A20" s="164">
        <f>Kopsavilkums!A110</f>
        <v>0</v>
      </c>
      <c r="B20" s="164">
        <f>Kopsavilkums!B110</f>
        <v>0</v>
      </c>
      <c r="C20" s="163" cm="1">
        <f t="array" ref="C20">IFERROR(_xlfn.UNIQUE(_xlfn._xlws.FILTER(Kopsavilkums!$C$10:$C$135,(A20=Kopsavilkums!$A$10:$A$135))),"")</f>
        <v>0</v>
      </c>
      <c r="D20" s="153" t="e" cm="1" vm="1">
        <f t="array" aca="1" ref="D20" ca="1">IFERROR(_xlfn._xlws.FILTER(Kopsavilkums!$D$10:$D$135,(A20=Kopsavilkums!$A$10:$A$135)*(B20=Kopsavilkums!$B$10:$B$135)),"")</f>
        <v>#VALUE!</v>
      </c>
      <c r="E20" s="108" t="str" cm="1">
        <f t="array" aca="1" ref="E20" ca="1">IFERROR(_xlfn._xlws.FILTER(Kopsavilkums!$U$10:$U$135,(A20=Kopsavilkums!$A$10:$A$135)*(B20=Kopsavilkums!$B$10:$B$135)*(D20=Kopsavilkums!$D$10:$D$135)),"")</f>
        <v/>
      </c>
      <c r="F20" s="154" t="str" cm="1">
        <f t="array" aca="1" ref="F20" ca="1">IFERROR(_xlfn._xlws.FILTER(Kopsavilkums!$V$10:$V$135,(A20=Kopsavilkums!$A$10:$A$135)*(B20=Kopsavilkums!$B$10:$B$135)*(D20=Kopsavilkums!$D$10:$D$135)),"")</f>
        <v/>
      </c>
      <c r="G20" s="155" cm="1">
        <f t="array" aca="1" ref="G20" ca="1">IF(SUM(F$9:F$500)=0,0,IF(E20=0,COUNTIFS(E:E,"A")+2,IFERROR(_xlfn._xlws.FILTER(Kopsavilkums!$W$10:$W$135,(A20=Kopsavilkums!$A$10:$A$135)*(B20=Kopsavilkums!$B$10:$B$135)*(D20=Kopsavilkums!$D$10:$D$135)),"")))</f>
        <v>0</v>
      </c>
      <c r="H20" s="109" t="str" cm="1">
        <f t="array" aca="1" ref="H20" ca="1">IFERROR(_xlfn._xlws.FILTER(Kopsavilkums!$X$10:$X$135,(A20=Kopsavilkums!$A$10:$A$135)*(B20=Kopsavilkums!$B$10:$B$135)*(D20=Kopsavilkums!$D$10:$D$135)),"")</f>
        <v/>
      </c>
      <c r="I20" s="154" t="str" cm="1">
        <f t="array" aca="1" ref="I20" ca="1">IFERROR(_xlfn._xlws.FILTER(Kopsavilkums!$Y$10:$Y$135,(A20=Kopsavilkums!$A$10:$A$135)*(B20=Kopsavilkums!$B$10:$B$135)*(D20=Kopsavilkums!$D$10:$D$135)),"")</f>
        <v/>
      </c>
      <c r="J20" s="155" cm="1">
        <f t="array" aca="1" ref="J20" ca="1">IF(SUM(I$9:I$500)=0,0,IF(H20=0,COUNTIFS(H:H,"A")+2,IFERROR(_xlfn._xlws.FILTER(Kopsavilkums!$Z$10:$Z$135,(A20=Kopsavilkums!$A$10:$A$135)*(B20=Kopsavilkums!$B$10:$B$135)*(D20=Kopsavilkums!$D$10:$D$135)),"")))</f>
        <v>0</v>
      </c>
      <c r="K20" s="156">
        <f t="shared" ca="1" si="0"/>
        <v>0</v>
      </c>
      <c r="L20" s="271">
        <f t="shared" ca="1" si="1"/>
        <v>0</v>
      </c>
      <c r="M20" s="68" t="str">
        <f t="shared" ca="1" si="2"/>
        <v/>
      </c>
    </row>
    <row r="21" spans="1:13" ht="14.25" customHeight="1" x14ac:dyDescent="0.15">
      <c r="A21" s="164">
        <f>Kopsavilkums!A59</f>
        <v>9</v>
      </c>
      <c r="B21" s="164">
        <f>Kopsavilkums!B59</f>
        <v>2</v>
      </c>
      <c r="C21" s="163" t="str" cm="1">
        <f t="array" ref="C21">IFERROR(_xlfn.UNIQUE(_xlfn._xlws.FILTER(Kopsavilkums!$C$10:$C$135,(A21=Kopsavilkums!$A$10:$A$135))),"")</f>
        <v>Mežoņi</v>
      </c>
      <c r="D21" s="153" t="str" cm="1">
        <f t="array" ref="D21">IFERROR(_xlfn._xlws.FILTER(Kopsavilkums!$D$10:$D$135,(A21=Kopsavilkums!$A$10:$A$135)*(B21=Kopsavilkums!$B$10:$B$135)),"")</f>
        <v>Juris Timko</v>
      </c>
      <c r="E21" s="108" cm="1">
        <f t="array" ref="E21">IFERROR(_xlfn._xlws.FILTER(Kopsavilkums!$U$10:$U$135,(A21=Kopsavilkums!$A$10:$A$135)*(B21=Kopsavilkums!$B$10:$B$135)*(D21=Kopsavilkums!$D$10:$D$135)),"")</f>
        <v>0</v>
      </c>
      <c r="F21" s="154" cm="1">
        <f t="array" ref="F21">IFERROR(_xlfn._xlws.FILTER(Kopsavilkums!$V$10:$V$135,(A21=Kopsavilkums!$A$10:$A$135)*(B21=Kopsavilkums!$B$10:$B$135)*(D21=Kopsavilkums!$D$10:$D$135)),"")</f>
        <v>0</v>
      </c>
      <c r="G21" s="155" cm="1">
        <f t="array" aca="1" ref="G21" ca="1">IF(SUM(F$9:F$500)=0,0,IF(E21=0,COUNTIFS(E:E,"A")+2,IFERROR(_xlfn._xlws.FILTER(Kopsavilkums!$W$10:$W$135,(A21=Kopsavilkums!$A$10:$A$135)*(B21=Kopsavilkums!$B$10:$B$135)*(D21=Kopsavilkums!$D$10:$D$135)),"")))</f>
        <v>0</v>
      </c>
      <c r="H21" s="109" cm="1">
        <f t="array" ref="H21">IFERROR(_xlfn._xlws.FILTER(Kopsavilkums!$X$10:$X$135,(A21=Kopsavilkums!$A$10:$A$135)*(B21=Kopsavilkums!$B$10:$B$135)*(D21=Kopsavilkums!$D$10:$D$135)),"")</f>
        <v>0</v>
      </c>
      <c r="I21" s="154" cm="1">
        <f t="array" ref="I21">IFERROR(_xlfn._xlws.FILTER(Kopsavilkums!$Y$10:$Y$135,(A21=Kopsavilkums!$A$10:$A$135)*(B21=Kopsavilkums!$B$10:$B$135)*(D21=Kopsavilkums!$D$10:$D$135)),"")</f>
        <v>0</v>
      </c>
      <c r="J21" s="155" cm="1">
        <f t="array" aca="1" ref="J21" ca="1">IF(SUM(I$9:I$500)=0,0,IF(H21=0,COUNTIFS(H:H,"A")+2,IFERROR(_xlfn._xlws.FILTER(Kopsavilkums!$Z$10:$Z$135,(A21=Kopsavilkums!$A$10:$A$135)*(B21=Kopsavilkums!$B$10:$B$135)*(D21=Kopsavilkums!$D$10:$D$135)),"")))</f>
        <v>0</v>
      </c>
      <c r="K21" s="156">
        <f t="shared" si="0"/>
        <v>0</v>
      </c>
      <c r="L21" s="271">
        <f t="shared" ca="1" si="1"/>
        <v>0</v>
      </c>
      <c r="M21" s="68" t="str">
        <f t="shared" ca="1" si="2"/>
        <v/>
      </c>
    </row>
    <row r="22" spans="1:13" ht="14.25" customHeight="1" x14ac:dyDescent="0.15">
      <c r="A22" s="164">
        <f>Kopsavilkums!A106</f>
        <v>0</v>
      </c>
      <c r="B22" s="164">
        <f>Kopsavilkums!B106</f>
        <v>0</v>
      </c>
      <c r="C22" s="163" cm="1">
        <f t="array" ref="C22">IFERROR(_xlfn.UNIQUE(_xlfn._xlws.FILTER(Kopsavilkums!$C$10:$C$135,(A22=Kopsavilkums!$A$10:$A$135))),"")</f>
        <v>0</v>
      </c>
      <c r="D22" s="153" t="e" cm="1" vm="1">
        <f t="array" aca="1" ref="D22" ca="1">IFERROR(_xlfn._xlws.FILTER(Kopsavilkums!$D$10:$D$135,(A22=Kopsavilkums!$A$10:$A$135)*(B22=Kopsavilkums!$B$10:$B$135)),"")</f>
        <v>#VALUE!</v>
      </c>
      <c r="E22" s="108" t="str" cm="1">
        <f t="array" aca="1" ref="E22" ca="1">IFERROR(_xlfn._xlws.FILTER(Kopsavilkums!$U$10:$U$135,(A22=Kopsavilkums!$A$10:$A$135)*(B22=Kopsavilkums!$B$10:$B$135)*(D22=Kopsavilkums!$D$10:$D$135)),"")</f>
        <v/>
      </c>
      <c r="F22" s="154" t="str" cm="1">
        <f t="array" aca="1" ref="F22" ca="1">IFERROR(_xlfn._xlws.FILTER(Kopsavilkums!$V$10:$V$135,(A22=Kopsavilkums!$A$10:$A$135)*(B22=Kopsavilkums!$B$10:$B$135)*(D22=Kopsavilkums!$D$10:$D$135)),"")</f>
        <v/>
      </c>
      <c r="G22" s="155" cm="1">
        <f t="array" aca="1" ref="G22" ca="1">IF(SUM(F$9:F$500)=0,0,IF(E22=0,COUNTIFS(E:E,"A")+2,IFERROR(_xlfn._xlws.FILTER(Kopsavilkums!$W$10:$W$135,(A22=Kopsavilkums!$A$10:$A$135)*(B22=Kopsavilkums!$B$10:$B$135)*(D22=Kopsavilkums!$D$10:$D$135)),"")))</f>
        <v>0</v>
      </c>
      <c r="H22" s="109" t="str" cm="1">
        <f t="array" aca="1" ref="H22" ca="1">IFERROR(_xlfn._xlws.FILTER(Kopsavilkums!$X$10:$X$135,(A22=Kopsavilkums!$A$10:$A$135)*(B22=Kopsavilkums!$B$10:$B$135)*(D22=Kopsavilkums!$D$10:$D$135)),"")</f>
        <v/>
      </c>
      <c r="I22" s="154" t="str" cm="1">
        <f t="array" aca="1" ref="I22" ca="1">IFERROR(_xlfn._xlws.FILTER(Kopsavilkums!$Y$10:$Y$135,(A22=Kopsavilkums!$A$10:$A$135)*(B22=Kopsavilkums!$B$10:$B$135)*(D22=Kopsavilkums!$D$10:$D$135)),"")</f>
        <v/>
      </c>
      <c r="J22" s="155" cm="1">
        <f t="array" aca="1" ref="J22" ca="1">IF(SUM(I$9:I$500)=0,0,IF(H22=0,COUNTIFS(H:H,"A")+2,IFERROR(_xlfn._xlws.FILTER(Kopsavilkums!$Z$10:$Z$135,(A22=Kopsavilkums!$A$10:$A$135)*(B22=Kopsavilkums!$B$10:$B$135)*(D22=Kopsavilkums!$D$10:$D$135)),"")))</f>
        <v>0</v>
      </c>
      <c r="K22" s="156">
        <f t="shared" ca="1" si="0"/>
        <v>0</v>
      </c>
      <c r="L22" s="271">
        <f t="shared" ca="1" si="1"/>
        <v>0</v>
      </c>
      <c r="M22" s="68" t="str">
        <f t="shared" ca="1" si="2"/>
        <v/>
      </c>
    </row>
    <row r="23" spans="1:13" ht="14.25" customHeight="1" x14ac:dyDescent="0.15">
      <c r="A23" s="164">
        <f>Kopsavilkums!A48</f>
        <v>7</v>
      </c>
      <c r="B23" s="164">
        <f>Kopsavilkums!B48</f>
        <v>3</v>
      </c>
      <c r="C23" s="163" t="str" cm="1">
        <f t="array" ref="C23">IFERROR(_xlfn.UNIQUE(_xlfn._xlws.FILTER(Kopsavilkums!$C$10:$C$135,(A23=Kopsavilkums!$A$10:$A$135))),"")</f>
        <v>LIARPS</v>
      </c>
      <c r="D23" s="153" t="str" cm="1">
        <f t="array" ref="D23">IFERROR(_xlfn._xlws.FILTER(Kopsavilkums!$D$10:$D$135,(A23=Kopsavilkums!$A$10:$A$135)*(B23=Kopsavilkums!$B$10:$B$135)),"")</f>
        <v>Raimonds Kinerts</v>
      </c>
      <c r="E23" s="108" cm="1">
        <f t="array" ref="E23">IFERROR(_xlfn._xlws.FILTER(Kopsavilkums!$U$10:$U$135,(A23=Kopsavilkums!$A$10:$A$135)*(B23=Kopsavilkums!$B$10:$B$135)*(D23=Kopsavilkums!$D$10:$D$135)),"")</f>
        <v>0</v>
      </c>
      <c r="F23" s="154" cm="1">
        <f t="array" ref="F23">IFERROR(_xlfn._xlws.FILTER(Kopsavilkums!$V$10:$V$135,(A23=Kopsavilkums!$A$10:$A$135)*(B23=Kopsavilkums!$B$10:$B$135)*(D23=Kopsavilkums!$D$10:$D$135)),"")</f>
        <v>0</v>
      </c>
      <c r="G23" s="155" cm="1">
        <f t="array" aca="1" ref="G23" ca="1">IF(SUM(F$9:F$500)=0,0,IF(E23=0,COUNTIFS(E:E,"A")+2,IFERROR(_xlfn._xlws.FILTER(Kopsavilkums!$W$10:$W$135,(A23=Kopsavilkums!$A$10:$A$135)*(B23=Kopsavilkums!$B$10:$B$135)*(D23=Kopsavilkums!$D$10:$D$135)),"")))</f>
        <v>0</v>
      </c>
      <c r="H23" s="109" cm="1">
        <f t="array" ref="H23">IFERROR(_xlfn._xlws.FILTER(Kopsavilkums!$X$10:$X$135,(A23=Kopsavilkums!$A$10:$A$135)*(B23=Kopsavilkums!$B$10:$B$135)*(D23=Kopsavilkums!$D$10:$D$135)),"")</f>
        <v>0</v>
      </c>
      <c r="I23" s="154" cm="1">
        <f t="array" ref="I23">IFERROR(_xlfn._xlws.FILTER(Kopsavilkums!$Y$10:$Y$135,(A23=Kopsavilkums!$A$10:$A$135)*(B23=Kopsavilkums!$B$10:$B$135)*(D23=Kopsavilkums!$D$10:$D$135)),"")</f>
        <v>0</v>
      </c>
      <c r="J23" s="155" cm="1">
        <f t="array" aca="1" ref="J23" ca="1">IF(SUM(I$9:I$500)=0,0,IF(H23=0,COUNTIFS(H:H,"A")+2,IFERROR(_xlfn._xlws.FILTER(Kopsavilkums!$Z$10:$Z$135,(A23=Kopsavilkums!$A$10:$A$135)*(B23=Kopsavilkums!$B$10:$B$135)*(D23=Kopsavilkums!$D$10:$D$135)),"")))</f>
        <v>0</v>
      </c>
      <c r="K23" s="156">
        <f t="shared" si="0"/>
        <v>0</v>
      </c>
      <c r="L23" s="271">
        <f t="shared" ca="1" si="1"/>
        <v>0</v>
      </c>
      <c r="M23" s="68" t="str">
        <f t="shared" ca="1" si="2"/>
        <v/>
      </c>
    </row>
    <row r="24" spans="1:13" ht="14.25" customHeight="1" x14ac:dyDescent="0.15">
      <c r="A24" s="164">
        <f>Kopsavilkums!A72</f>
        <v>0</v>
      </c>
      <c r="B24" s="164">
        <f>Kopsavilkums!B72</f>
        <v>0</v>
      </c>
      <c r="C24" s="163" cm="1">
        <f t="array" ref="C24">IFERROR(_xlfn.UNIQUE(_xlfn._xlws.FILTER(Kopsavilkums!$C$10:$C$135,(A24=Kopsavilkums!$A$10:$A$135))),"")</f>
        <v>0</v>
      </c>
      <c r="D24" s="153" t="e" cm="1" vm="1">
        <f t="array" aca="1" ref="D24" ca="1">IFERROR(_xlfn._xlws.FILTER(Kopsavilkums!$D$10:$D$135,(A24=Kopsavilkums!$A$10:$A$135)*(B24=Kopsavilkums!$B$10:$B$135)),"")</f>
        <v>#VALUE!</v>
      </c>
      <c r="E24" s="108" t="str" cm="1">
        <f t="array" aca="1" ref="E24" ca="1">IFERROR(_xlfn._xlws.FILTER(Kopsavilkums!$U$10:$U$135,(A24=Kopsavilkums!$A$10:$A$135)*(B24=Kopsavilkums!$B$10:$B$135)*(D24=Kopsavilkums!$D$10:$D$135)),"")</f>
        <v/>
      </c>
      <c r="F24" s="154" t="str" cm="1">
        <f t="array" aca="1" ref="F24" ca="1">IFERROR(_xlfn._xlws.FILTER(Kopsavilkums!$V$10:$V$135,(A24=Kopsavilkums!$A$10:$A$135)*(B24=Kopsavilkums!$B$10:$B$135)*(D24=Kopsavilkums!$D$10:$D$135)),"")</f>
        <v/>
      </c>
      <c r="G24" s="155" cm="1">
        <f t="array" aca="1" ref="G24" ca="1">IF(SUM(F$9:F$500)=0,0,IF(E24=0,COUNTIFS(E:E,"A")+2,IFERROR(_xlfn._xlws.FILTER(Kopsavilkums!$W$10:$W$135,(A24=Kopsavilkums!$A$10:$A$135)*(B24=Kopsavilkums!$B$10:$B$135)*(D24=Kopsavilkums!$D$10:$D$135)),"")))</f>
        <v>0</v>
      </c>
      <c r="H24" s="109" t="str" cm="1">
        <f t="array" aca="1" ref="H24" ca="1">IFERROR(_xlfn._xlws.FILTER(Kopsavilkums!$X$10:$X$135,(A24=Kopsavilkums!$A$10:$A$135)*(B24=Kopsavilkums!$B$10:$B$135)*(D24=Kopsavilkums!$D$10:$D$135)),"")</f>
        <v/>
      </c>
      <c r="I24" s="154" t="str" cm="1">
        <f t="array" aca="1" ref="I24" ca="1">IFERROR(_xlfn._xlws.FILTER(Kopsavilkums!$Y$10:$Y$135,(A24=Kopsavilkums!$A$10:$A$135)*(B24=Kopsavilkums!$B$10:$B$135)*(D24=Kopsavilkums!$D$10:$D$135)),"")</f>
        <v/>
      </c>
      <c r="J24" s="155" cm="1">
        <f t="array" aca="1" ref="J24" ca="1">IF(SUM(I$9:I$500)=0,0,IF(H24=0,COUNTIFS(H:H,"A")+2,IFERROR(_xlfn._xlws.FILTER(Kopsavilkums!$Z$10:$Z$135,(A24=Kopsavilkums!$A$10:$A$135)*(B24=Kopsavilkums!$B$10:$B$135)*(D24=Kopsavilkums!$D$10:$D$135)),"")))</f>
        <v>0</v>
      </c>
      <c r="K24" s="156">
        <f t="shared" ca="1" si="0"/>
        <v>0</v>
      </c>
      <c r="L24" s="271">
        <f t="shared" ca="1" si="1"/>
        <v>0</v>
      </c>
      <c r="M24" s="68" t="str">
        <f t="shared" ca="1" si="2"/>
        <v/>
      </c>
    </row>
    <row r="25" spans="1:13" ht="14.25" customHeight="1" x14ac:dyDescent="0.15">
      <c r="A25" s="164">
        <f>Kopsavilkums!A90</f>
        <v>0</v>
      </c>
      <c r="B25" s="164">
        <f>Kopsavilkums!B90</f>
        <v>0</v>
      </c>
      <c r="C25" s="163" cm="1">
        <f t="array" ref="C25">IFERROR(_xlfn.UNIQUE(_xlfn._xlws.FILTER(Kopsavilkums!$C$10:$C$135,(A25=Kopsavilkums!$A$10:$A$135))),"")</f>
        <v>0</v>
      </c>
      <c r="D25" s="153" t="e" cm="1" vm="1">
        <f t="array" aca="1" ref="D25" ca="1">IFERROR(_xlfn._xlws.FILTER(Kopsavilkums!$D$10:$D$135,(A25=Kopsavilkums!$A$10:$A$135)*(B25=Kopsavilkums!$B$10:$B$135)),"")</f>
        <v>#VALUE!</v>
      </c>
      <c r="E25" s="108" t="str" cm="1">
        <f t="array" aca="1" ref="E25" ca="1">IFERROR(_xlfn._xlws.FILTER(Kopsavilkums!$U$10:$U$135,(A25=Kopsavilkums!$A$10:$A$135)*(B25=Kopsavilkums!$B$10:$B$135)*(D25=Kopsavilkums!$D$10:$D$135)),"")</f>
        <v/>
      </c>
      <c r="F25" s="154" t="str" cm="1">
        <f t="array" aca="1" ref="F25" ca="1">IFERROR(_xlfn._xlws.FILTER(Kopsavilkums!$V$10:$V$135,(A25=Kopsavilkums!$A$10:$A$135)*(B25=Kopsavilkums!$B$10:$B$135)*(D25=Kopsavilkums!$D$10:$D$135)),"")</f>
        <v/>
      </c>
      <c r="G25" s="155" cm="1">
        <f t="array" aca="1" ref="G25" ca="1">IF(SUM(F$9:F$500)=0,0,IF(E25=0,COUNTIFS(E:E,"A")+2,IFERROR(_xlfn._xlws.FILTER(Kopsavilkums!$W$10:$W$135,(A25=Kopsavilkums!$A$10:$A$135)*(B25=Kopsavilkums!$B$10:$B$135)*(D25=Kopsavilkums!$D$10:$D$135)),"")))</f>
        <v>0</v>
      </c>
      <c r="H25" s="109" t="str" cm="1">
        <f t="array" aca="1" ref="H25" ca="1">IFERROR(_xlfn._xlws.FILTER(Kopsavilkums!$X$10:$X$135,(A25=Kopsavilkums!$A$10:$A$135)*(B25=Kopsavilkums!$B$10:$B$135)*(D25=Kopsavilkums!$D$10:$D$135)),"")</f>
        <v/>
      </c>
      <c r="I25" s="154" t="str" cm="1">
        <f t="array" aca="1" ref="I25" ca="1">IFERROR(_xlfn._xlws.FILTER(Kopsavilkums!$Y$10:$Y$135,(A25=Kopsavilkums!$A$10:$A$135)*(B25=Kopsavilkums!$B$10:$B$135)*(D25=Kopsavilkums!$D$10:$D$135)),"")</f>
        <v/>
      </c>
      <c r="J25" s="155" cm="1">
        <f t="array" aca="1" ref="J25" ca="1">IF(SUM(I$9:I$500)=0,0,IF(H25=0,COUNTIFS(H:H,"A")+2,IFERROR(_xlfn._xlws.FILTER(Kopsavilkums!$Z$10:$Z$135,(A25=Kopsavilkums!$A$10:$A$135)*(B25=Kopsavilkums!$B$10:$B$135)*(D25=Kopsavilkums!$D$10:$D$135)),"")))</f>
        <v>0</v>
      </c>
      <c r="K25" s="156">
        <f t="shared" ca="1" si="0"/>
        <v>0</v>
      </c>
      <c r="L25" s="271">
        <f t="shared" ca="1" si="1"/>
        <v>0</v>
      </c>
      <c r="M25" s="68" t="str">
        <f t="shared" ca="1" si="2"/>
        <v/>
      </c>
    </row>
    <row r="26" spans="1:13" ht="14.25" customHeight="1" x14ac:dyDescent="0.15">
      <c r="A26" s="164">
        <f>Kopsavilkums!A17</f>
        <v>2</v>
      </c>
      <c r="B26" s="164">
        <f>Kopsavilkums!B17</f>
        <v>2</v>
      </c>
      <c r="C26" s="163" t="str" cm="1">
        <f t="array" ref="C26">IFERROR(_xlfn.UNIQUE(_xlfn._xlws.FILTER(Kopsavilkums!$C$10:$C$135,(A26=Kopsavilkums!$A$10:$A$135))),"")</f>
        <v>Mēs Zivīm</v>
      </c>
      <c r="D26" s="153" t="str" cm="1">
        <f t="array" ref="D26">IFERROR(_xlfn._xlws.FILTER(Kopsavilkums!$D$10:$D$135,(A26=Kopsavilkums!$A$10:$A$135)*(B26=Kopsavilkums!$B$10:$B$135)),"")</f>
        <v>Agris Rudzāns</v>
      </c>
      <c r="E26" s="108" cm="1">
        <f t="array" ref="E26">IFERROR(_xlfn._xlws.FILTER(Kopsavilkums!$U$10:$U$135,(A26=Kopsavilkums!$A$10:$A$135)*(B26=Kopsavilkums!$B$10:$B$135)*(D26=Kopsavilkums!$D$10:$D$135)),"")</f>
        <v>0</v>
      </c>
      <c r="F26" s="154" cm="1">
        <f t="array" ref="F26">IFERROR(_xlfn._xlws.FILTER(Kopsavilkums!$V$10:$V$135,(A26=Kopsavilkums!$A$10:$A$135)*(B26=Kopsavilkums!$B$10:$B$135)*(D26=Kopsavilkums!$D$10:$D$135)),"")</f>
        <v>0</v>
      </c>
      <c r="G26" s="155" cm="1">
        <f t="array" aca="1" ref="G26" ca="1">IF(SUM(F$9:F$500)=0,0,IF(E26=0,COUNTIFS(E:E,"A")+2,IFERROR(_xlfn._xlws.FILTER(Kopsavilkums!$W$10:$W$135,(A26=Kopsavilkums!$A$10:$A$135)*(B26=Kopsavilkums!$B$10:$B$135)*(D26=Kopsavilkums!$D$10:$D$135)),"")))</f>
        <v>0</v>
      </c>
      <c r="H26" s="109" cm="1">
        <f t="array" ref="H26">IFERROR(_xlfn._xlws.FILTER(Kopsavilkums!$X$10:$X$135,(A26=Kopsavilkums!$A$10:$A$135)*(B26=Kopsavilkums!$B$10:$B$135)*(D26=Kopsavilkums!$D$10:$D$135)),"")</f>
        <v>0</v>
      </c>
      <c r="I26" s="154" cm="1">
        <f t="array" ref="I26">IFERROR(_xlfn._xlws.FILTER(Kopsavilkums!$Y$10:$Y$135,(A26=Kopsavilkums!$A$10:$A$135)*(B26=Kopsavilkums!$B$10:$B$135)*(D26=Kopsavilkums!$D$10:$D$135)),"")</f>
        <v>0</v>
      </c>
      <c r="J26" s="155" cm="1">
        <f t="array" aca="1" ref="J26" ca="1">IF(SUM(I$9:I$500)=0,0,IF(H26=0,COUNTIFS(H:H,"A")+2,IFERROR(_xlfn._xlws.FILTER(Kopsavilkums!$Z$10:$Z$135,(A26=Kopsavilkums!$A$10:$A$135)*(B26=Kopsavilkums!$B$10:$B$135)*(D26=Kopsavilkums!$D$10:$D$135)),"")))</f>
        <v>0</v>
      </c>
      <c r="K26" s="156">
        <f t="shared" si="0"/>
        <v>0</v>
      </c>
      <c r="L26" s="271">
        <f t="shared" ca="1" si="1"/>
        <v>0</v>
      </c>
      <c r="M26" s="68" t="str">
        <f t="shared" ca="1" si="2"/>
        <v/>
      </c>
    </row>
    <row r="27" spans="1:13" ht="14.25" customHeight="1" x14ac:dyDescent="0.15">
      <c r="A27" s="164">
        <f>Kopsavilkums!A92</f>
        <v>0</v>
      </c>
      <c r="B27" s="164">
        <f>Kopsavilkums!B92</f>
        <v>0</v>
      </c>
      <c r="C27" s="163" cm="1">
        <f t="array" ref="C27">IFERROR(_xlfn.UNIQUE(_xlfn._xlws.FILTER(Kopsavilkums!$C$10:$C$135,(A27=Kopsavilkums!$A$10:$A$135))),"")</f>
        <v>0</v>
      </c>
      <c r="D27" s="153" t="e" cm="1" vm="1">
        <f t="array" aca="1" ref="D27" ca="1">IFERROR(_xlfn._xlws.FILTER(Kopsavilkums!$D$10:$D$135,(A27=Kopsavilkums!$A$10:$A$135)*(B27=Kopsavilkums!$B$10:$B$135)),"")</f>
        <v>#VALUE!</v>
      </c>
      <c r="E27" s="108" t="str" cm="1">
        <f t="array" aca="1" ref="E27" ca="1">IFERROR(_xlfn._xlws.FILTER(Kopsavilkums!$U$10:$U$135,(A27=Kopsavilkums!$A$10:$A$135)*(B27=Kopsavilkums!$B$10:$B$135)*(D27=Kopsavilkums!$D$10:$D$135)),"")</f>
        <v/>
      </c>
      <c r="F27" s="154" t="str" cm="1">
        <f t="array" aca="1" ref="F27" ca="1">IFERROR(_xlfn._xlws.FILTER(Kopsavilkums!$V$10:$V$135,(A27=Kopsavilkums!$A$10:$A$135)*(B27=Kopsavilkums!$B$10:$B$135)*(D27=Kopsavilkums!$D$10:$D$135)),"")</f>
        <v/>
      </c>
      <c r="G27" s="155" cm="1">
        <f t="array" aca="1" ref="G27" ca="1">IF(SUM(F$9:F$500)=0,0,IF(E27=0,COUNTIFS(E:E,"A")+2,IFERROR(_xlfn._xlws.FILTER(Kopsavilkums!$W$10:$W$135,(A27=Kopsavilkums!$A$10:$A$135)*(B27=Kopsavilkums!$B$10:$B$135)*(D27=Kopsavilkums!$D$10:$D$135)),"")))</f>
        <v>0</v>
      </c>
      <c r="H27" s="109" t="str" cm="1">
        <f t="array" aca="1" ref="H27" ca="1">IFERROR(_xlfn._xlws.FILTER(Kopsavilkums!$X$10:$X$135,(A27=Kopsavilkums!$A$10:$A$135)*(B27=Kopsavilkums!$B$10:$B$135)*(D27=Kopsavilkums!$D$10:$D$135)),"")</f>
        <v/>
      </c>
      <c r="I27" s="154" t="str" cm="1">
        <f t="array" aca="1" ref="I27" ca="1">IFERROR(_xlfn._xlws.FILTER(Kopsavilkums!$Y$10:$Y$135,(A27=Kopsavilkums!$A$10:$A$135)*(B27=Kopsavilkums!$B$10:$B$135)*(D27=Kopsavilkums!$D$10:$D$135)),"")</f>
        <v/>
      </c>
      <c r="J27" s="155" cm="1">
        <f t="array" aca="1" ref="J27" ca="1">IF(SUM(I$9:I$500)=0,0,IF(H27=0,COUNTIFS(H:H,"A")+2,IFERROR(_xlfn._xlws.FILTER(Kopsavilkums!$Z$10:$Z$135,(A27=Kopsavilkums!$A$10:$A$135)*(B27=Kopsavilkums!$B$10:$B$135)*(D27=Kopsavilkums!$D$10:$D$135)),"")))</f>
        <v>0</v>
      </c>
      <c r="K27" s="156">
        <f t="shared" ca="1" si="0"/>
        <v>0</v>
      </c>
      <c r="L27" s="271">
        <f t="shared" ca="1" si="1"/>
        <v>0</v>
      </c>
      <c r="M27" s="68" t="str">
        <f t="shared" ca="1" si="2"/>
        <v/>
      </c>
    </row>
    <row r="28" spans="1:13" ht="14.25" customHeight="1" x14ac:dyDescent="0.15">
      <c r="A28" s="164">
        <f>Kopsavilkums!A67</f>
        <v>10</v>
      </c>
      <c r="B28" s="164">
        <f>Kopsavilkums!B67</f>
        <v>4</v>
      </c>
      <c r="C28" s="163" t="str" cm="1">
        <f t="array" ref="C28">IFERROR(_xlfn.UNIQUE(_xlfn._xlws.FILTER(Kopsavilkums!$C$10:$C$135,(A28=Kopsavilkums!$A$10:$A$135))),"")</f>
        <v>Vidzemes Klaidoņi</v>
      </c>
      <c r="D28" s="153" t="str" cm="1">
        <f t="array" ref="D28">IFERROR(_xlfn._xlws.FILTER(Kopsavilkums!$D$10:$D$135,(A28=Kopsavilkums!$A$10:$A$135)*(B28=Kopsavilkums!$B$10:$B$135)),"")</f>
        <v>Guntis Mežulis</v>
      </c>
      <c r="E28" s="108" cm="1">
        <f t="array" ref="E28">IFERROR(_xlfn._xlws.FILTER(Kopsavilkums!$U$10:$U$135,(A28=Kopsavilkums!$A$10:$A$135)*(B28=Kopsavilkums!$B$10:$B$135)*(D28=Kopsavilkums!$D$10:$D$135)),"")</f>
        <v>0</v>
      </c>
      <c r="F28" s="154" cm="1">
        <f t="array" ref="F28">IFERROR(_xlfn._xlws.FILTER(Kopsavilkums!$V$10:$V$135,(A28=Kopsavilkums!$A$10:$A$135)*(B28=Kopsavilkums!$B$10:$B$135)*(D28=Kopsavilkums!$D$10:$D$135)),"")</f>
        <v>0</v>
      </c>
      <c r="G28" s="155" cm="1">
        <f t="array" aca="1" ref="G28" ca="1">IF(SUM(F$9:F$500)=0,0,IF(E28=0,COUNTIFS(E:E,"A")+2,IFERROR(_xlfn._xlws.FILTER(Kopsavilkums!$W$10:$W$135,(A28=Kopsavilkums!$A$10:$A$135)*(B28=Kopsavilkums!$B$10:$B$135)*(D28=Kopsavilkums!$D$10:$D$135)),"")))</f>
        <v>0</v>
      </c>
      <c r="H28" s="109" cm="1">
        <f t="array" ref="H28">IFERROR(_xlfn._xlws.FILTER(Kopsavilkums!$X$10:$X$135,(A28=Kopsavilkums!$A$10:$A$135)*(B28=Kopsavilkums!$B$10:$B$135)*(D28=Kopsavilkums!$D$10:$D$135)),"")</f>
        <v>0</v>
      </c>
      <c r="I28" s="154" cm="1">
        <f t="array" ref="I28">IFERROR(_xlfn._xlws.FILTER(Kopsavilkums!$Y$10:$Y$135,(A28=Kopsavilkums!$A$10:$A$135)*(B28=Kopsavilkums!$B$10:$B$135)*(D28=Kopsavilkums!$D$10:$D$135)),"")</f>
        <v>0</v>
      </c>
      <c r="J28" s="155" cm="1">
        <f t="array" aca="1" ref="J28" ca="1">IF(SUM(I$9:I$500)=0,0,IF(H28=0,COUNTIFS(H:H,"A")+2,IFERROR(_xlfn._xlws.FILTER(Kopsavilkums!$Z$10:$Z$135,(A28=Kopsavilkums!$A$10:$A$135)*(B28=Kopsavilkums!$B$10:$B$135)*(D28=Kopsavilkums!$D$10:$D$135)),"")))</f>
        <v>0</v>
      </c>
      <c r="K28" s="156">
        <f t="shared" si="0"/>
        <v>0</v>
      </c>
      <c r="L28" s="271">
        <f t="shared" ca="1" si="1"/>
        <v>0</v>
      </c>
      <c r="M28" s="68" t="str">
        <f t="shared" ca="1" si="2"/>
        <v/>
      </c>
    </row>
    <row r="29" spans="1:13" ht="14.25" customHeight="1" x14ac:dyDescent="0.15">
      <c r="A29" s="164">
        <f>Kopsavilkums!A18</f>
        <v>2</v>
      </c>
      <c r="B29" s="164">
        <f>Kopsavilkums!B18</f>
        <v>3</v>
      </c>
      <c r="C29" s="163" t="str" cm="1">
        <f t="array" ref="C29">IFERROR(_xlfn.UNIQUE(_xlfn._xlws.FILTER(Kopsavilkums!$C$10:$C$135,(A29=Kopsavilkums!$A$10:$A$135))),"")</f>
        <v>Mēs Zivīm</v>
      </c>
      <c r="D29" s="153" t="str" cm="1">
        <f t="array" ref="D29">IFERROR(_xlfn._xlws.FILTER(Kopsavilkums!$D$10:$D$135,(A29=Kopsavilkums!$A$10:$A$135)*(B29=Kopsavilkums!$B$10:$B$135)),"")</f>
        <v>Juris Aigars Āboliņš</v>
      </c>
      <c r="E29" s="108" cm="1">
        <f t="array" ref="E29">IFERROR(_xlfn._xlws.FILTER(Kopsavilkums!$U$10:$U$135,(A29=Kopsavilkums!$A$10:$A$135)*(B29=Kopsavilkums!$B$10:$B$135)*(D29=Kopsavilkums!$D$10:$D$135)),"")</f>
        <v>0</v>
      </c>
      <c r="F29" s="154" cm="1">
        <f t="array" ref="F29">IFERROR(_xlfn._xlws.FILTER(Kopsavilkums!$V$10:$V$135,(A29=Kopsavilkums!$A$10:$A$135)*(B29=Kopsavilkums!$B$10:$B$135)*(D29=Kopsavilkums!$D$10:$D$135)),"")</f>
        <v>0</v>
      </c>
      <c r="G29" s="155" cm="1">
        <f t="array" aca="1" ref="G29" ca="1">IF(SUM(F$9:F$500)=0,0,IF(E29=0,COUNTIFS(E:E,"A")+2,IFERROR(_xlfn._xlws.FILTER(Kopsavilkums!$W$10:$W$135,(A29=Kopsavilkums!$A$10:$A$135)*(B29=Kopsavilkums!$B$10:$B$135)*(D29=Kopsavilkums!$D$10:$D$135)),"")))</f>
        <v>0</v>
      </c>
      <c r="H29" s="109" cm="1">
        <f t="array" ref="H29">IFERROR(_xlfn._xlws.FILTER(Kopsavilkums!$X$10:$X$135,(A29=Kopsavilkums!$A$10:$A$135)*(B29=Kopsavilkums!$B$10:$B$135)*(D29=Kopsavilkums!$D$10:$D$135)),"")</f>
        <v>0</v>
      </c>
      <c r="I29" s="154" cm="1">
        <f t="array" ref="I29">IFERROR(_xlfn._xlws.FILTER(Kopsavilkums!$Y$10:$Y$135,(A29=Kopsavilkums!$A$10:$A$135)*(B29=Kopsavilkums!$B$10:$B$135)*(D29=Kopsavilkums!$D$10:$D$135)),"")</f>
        <v>0</v>
      </c>
      <c r="J29" s="155" cm="1">
        <f t="array" aca="1" ref="J29" ca="1">IF(SUM(I$9:I$500)=0,0,IF(H29=0,COUNTIFS(H:H,"A")+2,IFERROR(_xlfn._xlws.FILTER(Kopsavilkums!$Z$10:$Z$135,(A29=Kopsavilkums!$A$10:$A$135)*(B29=Kopsavilkums!$B$10:$B$135)*(D29=Kopsavilkums!$D$10:$D$135)),"")))</f>
        <v>0</v>
      </c>
      <c r="K29" s="156">
        <f t="shared" si="0"/>
        <v>0</v>
      </c>
      <c r="L29" s="271">
        <f t="shared" ca="1" si="1"/>
        <v>0</v>
      </c>
      <c r="M29" s="68" t="str">
        <f t="shared" ca="1" si="2"/>
        <v/>
      </c>
    </row>
    <row r="30" spans="1:13" ht="14.25" customHeight="1" x14ac:dyDescent="0.15">
      <c r="A30" s="164">
        <f>Kopsavilkums!A53</f>
        <v>8</v>
      </c>
      <c r="B30" s="164">
        <f>Kopsavilkums!B53</f>
        <v>2</v>
      </c>
      <c r="C30" s="163" t="str" cm="1">
        <f t="array" ref="C30">IFERROR(_xlfn.UNIQUE(_xlfn._xlws.FILTER(Kopsavilkums!$C$10:$C$135,(A30=Kopsavilkums!$A$10:$A$135))),"")</f>
        <v>CMS</v>
      </c>
      <c r="D30" s="153" t="str" cm="1">
        <f t="array" ref="D30">IFERROR(_xlfn._xlws.FILTER(Kopsavilkums!$D$10:$D$135,(A30=Kopsavilkums!$A$10:$A$135)*(B30=Kopsavilkums!$B$10:$B$135)),"")</f>
        <v>Guntars Bimšteins</v>
      </c>
      <c r="E30" s="108" cm="1">
        <f t="array" ref="E30">IFERROR(_xlfn._xlws.FILTER(Kopsavilkums!$U$10:$U$135,(A30=Kopsavilkums!$A$10:$A$135)*(B30=Kopsavilkums!$B$10:$B$135)*(D30=Kopsavilkums!$D$10:$D$135)),"")</f>
        <v>0</v>
      </c>
      <c r="F30" s="154" cm="1">
        <f t="array" ref="F30">IFERROR(_xlfn._xlws.FILTER(Kopsavilkums!$V$10:$V$135,(A30=Kopsavilkums!$A$10:$A$135)*(B30=Kopsavilkums!$B$10:$B$135)*(D30=Kopsavilkums!$D$10:$D$135)),"")</f>
        <v>0</v>
      </c>
      <c r="G30" s="155" cm="1">
        <f t="array" aca="1" ref="G30" ca="1">IF(SUM(F$9:F$500)=0,0,IF(E30=0,COUNTIFS(E:E,"A")+2,IFERROR(_xlfn._xlws.FILTER(Kopsavilkums!$W$10:$W$135,(A30=Kopsavilkums!$A$10:$A$135)*(B30=Kopsavilkums!$B$10:$B$135)*(D30=Kopsavilkums!$D$10:$D$135)),"")))</f>
        <v>0</v>
      </c>
      <c r="H30" s="109" cm="1">
        <f t="array" ref="H30">IFERROR(_xlfn._xlws.FILTER(Kopsavilkums!$X$10:$X$135,(A30=Kopsavilkums!$A$10:$A$135)*(B30=Kopsavilkums!$B$10:$B$135)*(D30=Kopsavilkums!$D$10:$D$135)),"")</f>
        <v>0</v>
      </c>
      <c r="I30" s="154" cm="1">
        <f t="array" ref="I30">IFERROR(_xlfn._xlws.FILTER(Kopsavilkums!$Y$10:$Y$135,(A30=Kopsavilkums!$A$10:$A$135)*(B30=Kopsavilkums!$B$10:$B$135)*(D30=Kopsavilkums!$D$10:$D$135)),"")</f>
        <v>0</v>
      </c>
      <c r="J30" s="155" cm="1">
        <f t="array" aca="1" ref="J30" ca="1">IF(SUM(I$9:I$500)=0,0,IF(H30=0,COUNTIFS(H:H,"A")+2,IFERROR(_xlfn._xlws.FILTER(Kopsavilkums!$Z$10:$Z$135,(A30=Kopsavilkums!$A$10:$A$135)*(B30=Kopsavilkums!$B$10:$B$135)*(D30=Kopsavilkums!$D$10:$D$135)),"")))</f>
        <v>0</v>
      </c>
      <c r="K30" s="156">
        <f t="shared" si="0"/>
        <v>0</v>
      </c>
      <c r="L30" s="271">
        <f t="shared" ca="1" si="1"/>
        <v>0</v>
      </c>
      <c r="M30" s="68" t="str">
        <f t="shared" ca="1" si="2"/>
        <v/>
      </c>
    </row>
    <row r="31" spans="1:13" ht="14.25" customHeight="1" x14ac:dyDescent="0.15">
      <c r="A31" s="164">
        <f>Kopsavilkums!A79</f>
        <v>0</v>
      </c>
      <c r="B31" s="164">
        <f>Kopsavilkums!B79</f>
        <v>0</v>
      </c>
      <c r="C31" s="163" cm="1">
        <f t="array" ref="C31">IFERROR(_xlfn.UNIQUE(_xlfn._xlws.FILTER(Kopsavilkums!$C$10:$C$135,(A31=Kopsavilkums!$A$10:$A$135))),"")</f>
        <v>0</v>
      </c>
      <c r="D31" s="153" t="e" cm="1" vm="1">
        <f t="array" aca="1" ref="D31" ca="1">IFERROR(_xlfn._xlws.FILTER(Kopsavilkums!$D$10:$D$135,(A31=Kopsavilkums!$A$10:$A$135)*(B31=Kopsavilkums!$B$10:$B$135)),"")</f>
        <v>#VALUE!</v>
      </c>
      <c r="E31" s="108" t="str" cm="1">
        <f t="array" aca="1" ref="E31" ca="1">IFERROR(_xlfn._xlws.FILTER(Kopsavilkums!$U$10:$U$135,(A31=Kopsavilkums!$A$10:$A$135)*(B31=Kopsavilkums!$B$10:$B$135)*(D31=Kopsavilkums!$D$10:$D$135)),"")</f>
        <v/>
      </c>
      <c r="F31" s="154" t="str" cm="1">
        <f t="array" aca="1" ref="F31" ca="1">IFERROR(_xlfn._xlws.FILTER(Kopsavilkums!$V$10:$V$135,(A31=Kopsavilkums!$A$10:$A$135)*(B31=Kopsavilkums!$B$10:$B$135)*(D31=Kopsavilkums!$D$10:$D$135)),"")</f>
        <v/>
      </c>
      <c r="G31" s="155" cm="1">
        <f t="array" aca="1" ref="G31" ca="1">IF(SUM(F$9:F$500)=0,0,IF(E31=0,COUNTIFS(E:E,"A")+2,IFERROR(_xlfn._xlws.FILTER(Kopsavilkums!$W$10:$W$135,(A31=Kopsavilkums!$A$10:$A$135)*(B31=Kopsavilkums!$B$10:$B$135)*(D31=Kopsavilkums!$D$10:$D$135)),"")))</f>
        <v>0</v>
      </c>
      <c r="H31" s="109" t="str" cm="1">
        <f t="array" aca="1" ref="H31" ca="1">IFERROR(_xlfn._xlws.FILTER(Kopsavilkums!$X$10:$X$135,(A31=Kopsavilkums!$A$10:$A$135)*(B31=Kopsavilkums!$B$10:$B$135)*(D31=Kopsavilkums!$D$10:$D$135)),"")</f>
        <v/>
      </c>
      <c r="I31" s="154" t="str" cm="1">
        <f t="array" aca="1" ref="I31" ca="1">IFERROR(_xlfn._xlws.FILTER(Kopsavilkums!$Y$10:$Y$135,(A31=Kopsavilkums!$A$10:$A$135)*(B31=Kopsavilkums!$B$10:$B$135)*(D31=Kopsavilkums!$D$10:$D$135)),"")</f>
        <v/>
      </c>
      <c r="J31" s="155" cm="1">
        <f t="array" aca="1" ref="J31" ca="1">IF(SUM(I$9:I$500)=0,0,IF(H31=0,COUNTIFS(H:H,"A")+2,IFERROR(_xlfn._xlws.FILTER(Kopsavilkums!$Z$10:$Z$135,(A31=Kopsavilkums!$A$10:$A$135)*(B31=Kopsavilkums!$B$10:$B$135)*(D31=Kopsavilkums!$D$10:$D$135)),"")))</f>
        <v>0</v>
      </c>
      <c r="K31" s="156">
        <f t="shared" ca="1" si="0"/>
        <v>0</v>
      </c>
      <c r="L31" s="271">
        <f t="shared" ca="1" si="1"/>
        <v>0</v>
      </c>
      <c r="M31" s="68" t="str">
        <f t="shared" ca="1" si="2"/>
        <v/>
      </c>
    </row>
    <row r="32" spans="1:13" ht="14.25" customHeight="1" x14ac:dyDescent="0.15">
      <c r="A32" s="164">
        <f>Kopsavilkums!A34</f>
        <v>5</v>
      </c>
      <c r="B32" s="164">
        <f>Kopsavilkums!B34</f>
        <v>1</v>
      </c>
      <c r="C32" s="163" t="str" cm="1">
        <f t="array" ref="C32">IFERROR(_xlfn.UNIQUE(_xlfn._xlws.FILTER(Kopsavilkums!$C$10:$C$135,(A32=Kopsavilkums!$A$10:$A$135))),"")</f>
        <v>NGT Jēkabpils</v>
      </c>
      <c r="D32" s="153" t="str" cm="1">
        <f t="array" ref="D32">IFERROR(_xlfn._xlws.FILTER(Kopsavilkums!$D$10:$D$135,(A32=Kopsavilkums!$A$10:$A$135)*(B32=Kopsavilkums!$B$10:$B$135)),"")</f>
        <v>Jurģis Turkopolis</v>
      </c>
      <c r="E32" s="108" cm="1">
        <f t="array" ref="E32">IFERROR(_xlfn._xlws.FILTER(Kopsavilkums!$U$10:$U$135,(A32=Kopsavilkums!$A$10:$A$135)*(B32=Kopsavilkums!$B$10:$B$135)*(D32=Kopsavilkums!$D$10:$D$135)),"")</f>
        <v>0</v>
      </c>
      <c r="F32" s="154" cm="1">
        <f t="array" ref="F32">IFERROR(_xlfn._xlws.FILTER(Kopsavilkums!$V$10:$V$135,(A32=Kopsavilkums!$A$10:$A$135)*(B32=Kopsavilkums!$B$10:$B$135)*(D32=Kopsavilkums!$D$10:$D$135)),"")</f>
        <v>0</v>
      </c>
      <c r="G32" s="155" cm="1">
        <f t="array" aca="1" ref="G32" ca="1">IF(SUM(F$9:F$500)=0,0,IF(E32=0,COUNTIFS(E:E,"A")+2,IFERROR(_xlfn._xlws.FILTER(Kopsavilkums!$W$10:$W$135,(A32=Kopsavilkums!$A$10:$A$135)*(B32=Kopsavilkums!$B$10:$B$135)*(D32=Kopsavilkums!$D$10:$D$135)),"")))</f>
        <v>0</v>
      </c>
      <c r="H32" s="109" cm="1">
        <f t="array" ref="H32">IFERROR(_xlfn._xlws.FILTER(Kopsavilkums!$X$10:$X$135,(A32=Kopsavilkums!$A$10:$A$135)*(B32=Kopsavilkums!$B$10:$B$135)*(D32=Kopsavilkums!$D$10:$D$135)),"")</f>
        <v>0</v>
      </c>
      <c r="I32" s="154" cm="1">
        <f t="array" ref="I32">IFERROR(_xlfn._xlws.FILTER(Kopsavilkums!$Y$10:$Y$135,(A32=Kopsavilkums!$A$10:$A$135)*(B32=Kopsavilkums!$B$10:$B$135)*(D32=Kopsavilkums!$D$10:$D$135)),"")</f>
        <v>0</v>
      </c>
      <c r="J32" s="155" cm="1">
        <f t="array" aca="1" ref="J32" ca="1">IF(SUM(I$9:I$500)=0,0,IF(H32=0,COUNTIFS(H:H,"A")+2,IFERROR(_xlfn._xlws.FILTER(Kopsavilkums!$Z$10:$Z$135,(A32=Kopsavilkums!$A$10:$A$135)*(B32=Kopsavilkums!$B$10:$B$135)*(D32=Kopsavilkums!$D$10:$D$135)),"")))</f>
        <v>0</v>
      </c>
      <c r="K32" s="156">
        <f t="shared" si="0"/>
        <v>0</v>
      </c>
      <c r="L32" s="271">
        <f t="shared" ca="1" si="1"/>
        <v>0</v>
      </c>
      <c r="M32" s="68" t="str">
        <f t="shared" ca="1" si="2"/>
        <v/>
      </c>
    </row>
    <row r="33" spans="1:13" ht="14.25" customHeight="1" x14ac:dyDescent="0.15">
      <c r="A33" s="164">
        <f>Kopsavilkums!A61</f>
        <v>9</v>
      </c>
      <c r="B33" s="164">
        <f>Kopsavilkums!B61</f>
        <v>4</v>
      </c>
      <c r="C33" s="163" t="str" cm="1">
        <f t="array" ref="C33">IFERROR(_xlfn.UNIQUE(_xlfn._xlws.FILTER(Kopsavilkums!$C$10:$C$135,(A33=Kopsavilkums!$A$10:$A$135))),"")</f>
        <v>Mežoņi</v>
      </c>
      <c r="D33" s="153" t="str" cm="1">
        <f t="array" ref="D33">IFERROR(_xlfn._xlws.FILTER(Kopsavilkums!$D$10:$D$135,(A33=Kopsavilkums!$A$10:$A$135)*(B33=Kopsavilkums!$B$10:$B$135)),"")</f>
        <v>Dmitrijs Bogdanovs</v>
      </c>
      <c r="E33" s="108" cm="1">
        <f t="array" ref="E33">IFERROR(_xlfn._xlws.FILTER(Kopsavilkums!$U$10:$U$135,(A33=Kopsavilkums!$A$10:$A$135)*(B33=Kopsavilkums!$B$10:$B$135)*(D33=Kopsavilkums!$D$10:$D$135)),"")</f>
        <v>0</v>
      </c>
      <c r="F33" s="154" cm="1">
        <f t="array" ref="F33">IFERROR(_xlfn._xlws.FILTER(Kopsavilkums!$V$10:$V$135,(A33=Kopsavilkums!$A$10:$A$135)*(B33=Kopsavilkums!$B$10:$B$135)*(D33=Kopsavilkums!$D$10:$D$135)),"")</f>
        <v>0</v>
      </c>
      <c r="G33" s="155" cm="1">
        <f t="array" aca="1" ref="G33" ca="1">IF(SUM(F$9:F$500)=0,0,IF(E33=0,COUNTIFS(E:E,"A")+2,IFERROR(_xlfn._xlws.FILTER(Kopsavilkums!$W$10:$W$135,(A33=Kopsavilkums!$A$10:$A$135)*(B33=Kopsavilkums!$B$10:$B$135)*(D33=Kopsavilkums!$D$10:$D$135)),"")))</f>
        <v>0</v>
      </c>
      <c r="H33" s="109" cm="1">
        <f t="array" ref="H33">IFERROR(_xlfn._xlws.FILTER(Kopsavilkums!$X$10:$X$135,(A33=Kopsavilkums!$A$10:$A$135)*(B33=Kopsavilkums!$B$10:$B$135)*(D33=Kopsavilkums!$D$10:$D$135)),"")</f>
        <v>0</v>
      </c>
      <c r="I33" s="154" cm="1">
        <f t="array" ref="I33">IFERROR(_xlfn._xlws.FILTER(Kopsavilkums!$Y$10:$Y$135,(A33=Kopsavilkums!$A$10:$A$135)*(B33=Kopsavilkums!$B$10:$B$135)*(D33=Kopsavilkums!$D$10:$D$135)),"")</f>
        <v>0</v>
      </c>
      <c r="J33" s="155" cm="1">
        <f t="array" aca="1" ref="J33" ca="1">IF(SUM(I$9:I$500)=0,0,IF(H33=0,COUNTIFS(H:H,"A")+2,IFERROR(_xlfn._xlws.FILTER(Kopsavilkums!$Z$10:$Z$135,(A33=Kopsavilkums!$A$10:$A$135)*(B33=Kopsavilkums!$B$10:$B$135)*(D33=Kopsavilkums!$D$10:$D$135)),"")))</f>
        <v>0</v>
      </c>
      <c r="K33" s="156">
        <f t="shared" si="0"/>
        <v>0</v>
      </c>
      <c r="L33" s="271">
        <f t="shared" ca="1" si="1"/>
        <v>0</v>
      </c>
      <c r="M33" s="68" t="str">
        <f t="shared" ca="1" si="2"/>
        <v/>
      </c>
    </row>
    <row r="34" spans="1:13" ht="14.25" customHeight="1" x14ac:dyDescent="0.15">
      <c r="A34" s="164">
        <f>Kopsavilkums!A109</f>
        <v>0</v>
      </c>
      <c r="B34" s="164">
        <f>Kopsavilkums!B109</f>
        <v>0</v>
      </c>
      <c r="C34" s="163" cm="1">
        <f t="array" ref="C34">IFERROR(_xlfn.UNIQUE(_xlfn._xlws.FILTER(Kopsavilkums!$C$10:$C$135,(A34=Kopsavilkums!$A$10:$A$135))),"")</f>
        <v>0</v>
      </c>
      <c r="D34" s="153" t="e" cm="1" vm="1">
        <f t="array" aca="1" ref="D34" ca="1">IFERROR(_xlfn._xlws.FILTER(Kopsavilkums!$D$10:$D$135,(A34=Kopsavilkums!$A$10:$A$135)*(B34=Kopsavilkums!$B$10:$B$135)),"")</f>
        <v>#VALUE!</v>
      </c>
      <c r="E34" s="108" t="str" cm="1">
        <f t="array" aca="1" ref="E34" ca="1">IFERROR(_xlfn._xlws.FILTER(Kopsavilkums!$U$10:$U$135,(A34=Kopsavilkums!$A$10:$A$135)*(B34=Kopsavilkums!$B$10:$B$135)*(D34=Kopsavilkums!$D$10:$D$135)),"")</f>
        <v/>
      </c>
      <c r="F34" s="154" t="str" cm="1">
        <f t="array" aca="1" ref="F34" ca="1">IFERROR(_xlfn._xlws.FILTER(Kopsavilkums!$V$10:$V$135,(A34=Kopsavilkums!$A$10:$A$135)*(B34=Kopsavilkums!$B$10:$B$135)*(D34=Kopsavilkums!$D$10:$D$135)),"")</f>
        <v/>
      </c>
      <c r="G34" s="155" cm="1">
        <f t="array" aca="1" ref="G34" ca="1">IF(SUM(F$9:F$500)=0,0,IF(E34=0,COUNTIFS(E:E,"A")+2,IFERROR(_xlfn._xlws.FILTER(Kopsavilkums!$W$10:$W$135,(A34=Kopsavilkums!$A$10:$A$135)*(B34=Kopsavilkums!$B$10:$B$135)*(D34=Kopsavilkums!$D$10:$D$135)),"")))</f>
        <v>0</v>
      </c>
      <c r="H34" s="109" t="str" cm="1">
        <f t="array" aca="1" ref="H34" ca="1">IFERROR(_xlfn._xlws.FILTER(Kopsavilkums!$X$10:$X$135,(A34=Kopsavilkums!$A$10:$A$135)*(B34=Kopsavilkums!$B$10:$B$135)*(D34=Kopsavilkums!$D$10:$D$135)),"")</f>
        <v/>
      </c>
      <c r="I34" s="154" t="str" cm="1">
        <f t="array" aca="1" ref="I34" ca="1">IFERROR(_xlfn._xlws.FILTER(Kopsavilkums!$Y$10:$Y$135,(A34=Kopsavilkums!$A$10:$A$135)*(B34=Kopsavilkums!$B$10:$B$135)*(D34=Kopsavilkums!$D$10:$D$135)),"")</f>
        <v/>
      </c>
      <c r="J34" s="155" cm="1">
        <f t="array" aca="1" ref="J34" ca="1">IF(SUM(I$9:I$500)=0,0,IF(H34=0,COUNTIFS(H:H,"A")+2,IFERROR(_xlfn._xlws.FILTER(Kopsavilkums!$Z$10:$Z$135,(A34=Kopsavilkums!$A$10:$A$135)*(B34=Kopsavilkums!$B$10:$B$135)*(D34=Kopsavilkums!$D$10:$D$135)),"")))</f>
        <v>0</v>
      </c>
      <c r="K34" s="156">
        <f t="shared" ca="1" si="0"/>
        <v>0</v>
      </c>
      <c r="L34" s="271">
        <f t="shared" ca="1" si="1"/>
        <v>0</v>
      </c>
      <c r="M34" s="68" t="str">
        <f t="shared" ca="1" si="2"/>
        <v/>
      </c>
    </row>
    <row r="35" spans="1:13" ht="14.25" customHeight="1" x14ac:dyDescent="0.15">
      <c r="A35" s="164">
        <f>Kopsavilkums!A66</f>
        <v>10</v>
      </c>
      <c r="B35" s="164">
        <f>Kopsavilkums!B66</f>
        <v>3</v>
      </c>
      <c r="C35" s="163" t="str" cm="1">
        <f t="array" ref="C35">IFERROR(_xlfn.UNIQUE(_xlfn._xlws.FILTER(Kopsavilkums!$C$10:$C$135,(A35=Kopsavilkums!$A$10:$A$135))),"")</f>
        <v>Vidzemes Klaidoņi</v>
      </c>
      <c r="D35" s="153" t="str" cm="1">
        <f t="array" ref="D35">IFERROR(_xlfn._xlws.FILTER(Kopsavilkums!$D$10:$D$135,(A35=Kopsavilkums!$A$10:$A$135)*(B35=Kopsavilkums!$B$10:$B$135)),"")</f>
        <v>Rihards Evardsons</v>
      </c>
      <c r="E35" s="108" cm="1">
        <f t="array" ref="E35">IFERROR(_xlfn._xlws.FILTER(Kopsavilkums!$U$10:$U$135,(A35=Kopsavilkums!$A$10:$A$135)*(B35=Kopsavilkums!$B$10:$B$135)*(D35=Kopsavilkums!$D$10:$D$135)),"")</f>
        <v>0</v>
      </c>
      <c r="F35" s="154" cm="1">
        <f t="array" ref="F35">IFERROR(_xlfn._xlws.FILTER(Kopsavilkums!$V$10:$V$135,(A35=Kopsavilkums!$A$10:$A$135)*(B35=Kopsavilkums!$B$10:$B$135)*(D35=Kopsavilkums!$D$10:$D$135)),"")</f>
        <v>0</v>
      </c>
      <c r="G35" s="155" cm="1">
        <f t="array" aca="1" ref="G35" ca="1">IF(SUM(F$9:F$500)=0,0,IF(E35=0,COUNTIFS(E:E,"A")+2,IFERROR(_xlfn._xlws.FILTER(Kopsavilkums!$W$10:$W$135,(A35=Kopsavilkums!$A$10:$A$135)*(B35=Kopsavilkums!$B$10:$B$135)*(D35=Kopsavilkums!$D$10:$D$135)),"")))</f>
        <v>0</v>
      </c>
      <c r="H35" s="109" cm="1">
        <f t="array" ref="H35">IFERROR(_xlfn._xlws.FILTER(Kopsavilkums!$X$10:$X$135,(A35=Kopsavilkums!$A$10:$A$135)*(B35=Kopsavilkums!$B$10:$B$135)*(D35=Kopsavilkums!$D$10:$D$135)),"")</f>
        <v>0</v>
      </c>
      <c r="I35" s="154" cm="1">
        <f t="array" ref="I35">IFERROR(_xlfn._xlws.FILTER(Kopsavilkums!$Y$10:$Y$135,(A35=Kopsavilkums!$A$10:$A$135)*(B35=Kopsavilkums!$B$10:$B$135)*(D35=Kopsavilkums!$D$10:$D$135)),"")</f>
        <v>0</v>
      </c>
      <c r="J35" s="155" cm="1">
        <f t="array" aca="1" ref="J35" ca="1">IF(SUM(I$9:I$500)=0,0,IF(H35=0,COUNTIFS(H:H,"A")+2,IFERROR(_xlfn._xlws.FILTER(Kopsavilkums!$Z$10:$Z$135,(A35=Kopsavilkums!$A$10:$A$135)*(B35=Kopsavilkums!$B$10:$B$135)*(D35=Kopsavilkums!$D$10:$D$135)),"")))</f>
        <v>0</v>
      </c>
      <c r="K35" s="156">
        <f t="shared" si="0"/>
        <v>0</v>
      </c>
      <c r="L35" s="271">
        <f t="shared" ca="1" si="1"/>
        <v>0</v>
      </c>
      <c r="M35" s="68" t="str">
        <f t="shared" ca="1" si="2"/>
        <v/>
      </c>
    </row>
    <row r="36" spans="1:13" ht="14.25" customHeight="1" x14ac:dyDescent="0.15">
      <c r="A36" s="164">
        <f>Kopsavilkums!A31</f>
        <v>4</v>
      </c>
      <c r="B36" s="164">
        <f>Kopsavilkums!B31</f>
        <v>4</v>
      </c>
      <c r="C36" s="163" t="str" cm="1">
        <f t="array" ref="C36">IFERROR(_xlfn.UNIQUE(_xlfn._xlws.FILTER(Kopsavilkums!$C$10:$C$135,(A36=Kopsavilkums!$A$10:$A$135))),"")</f>
        <v>C.Albula1/Alūksne</v>
      </c>
      <c r="D36" s="153" t="str" cm="1">
        <f t="array" ref="D36">IFERROR(_xlfn._xlws.FILTER(Kopsavilkums!$D$10:$D$135,(A36=Kopsavilkums!$A$10:$A$135)*(B36=Kopsavilkums!$B$10:$B$135)),"")</f>
        <v>Krists Vaļģis</v>
      </c>
      <c r="E36" s="108" cm="1">
        <f t="array" ref="E36">IFERROR(_xlfn._xlws.FILTER(Kopsavilkums!$U$10:$U$135,(A36=Kopsavilkums!$A$10:$A$135)*(B36=Kopsavilkums!$B$10:$B$135)*(D36=Kopsavilkums!$D$10:$D$135)),"")</f>
        <v>0</v>
      </c>
      <c r="F36" s="154" cm="1">
        <f t="array" ref="F36">IFERROR(_xlfn._xlws.FILTER(Kopsavilkums!$V$10:$V$135,(A36=Kopsavilkums!$A$10:$A$135)*(B36=Kopsavilkums!$B$10:$B$135)*(D36=Kopsavilkums!$D$10:$D$135)),"")</f>
        <v>0</v>
      </c>
      <c r="G36" s="155" cm="1">
        <f t="array" aca="1" ref="G36" ca="1">IF(SUM(F$9:F$500)=0,0,IF(E36=0,COUNTIFS(E:E,"A")+2,IFERROR(_xlfn._xlws.FILTER(Kopsavilkums!$W$10:$W$135,(A36=Kopsavilkums!$A$10:$A$135)*(B36=Kopsavilkums!$B$10:$B$135)*(D36=Kopsavilkums!$D$10:$D$135)),"")))</f>
        <v>0</v>
      </c>
      <c r="H36" s="109" cm="1">
        <f t="array" ref="H36">IFERROR(_xlfn._xlws.FILTER(Kopsavilkums!$X$10:$X$135,(A36=Kopsavilkums!$A$10:$A$135)*(B36=Kopsavilkums!$B$10:$B$135)*(D36=Kopsavilkums!$D$10:$D$135)),"")</f>
        <v>0</v>
      </c>
      <c r="I36" s="154" cm="1">
        <f t="array" ref="I36">IFERROR(_xlfn._xlws.FILTER(Kopsavilkums!$Y$10:$Y$135,(A36=Kopsavilkums!$A$10:$A$135)*(B36=Kopsavilkums!$B$10:$B$135)*(D36=Kopsavilkums!$D$10:$D$135)),"")</f>
        <v>0</v>
      </c>
      <c r="J36" s="155" cm="1">
        <f t="array" aca="1" ref="J36" ca="1">IF(SUM(I$9:I$500)=0,0,IF(H36=0,COUNTIFS(H:H,"A")+2,IFERROR(_xlfn._xlws.FILTER(Kopsavilkums!$Z$10:$Z$135,(A36=Kopsavilkums!$A$10:$A$135)*(B36=Kopsavilkums!$B$10:$B$135)*(D36=Kopsavilkums!$D$10:$D$135)),"")))</f>
        <v>0</v>
      </c>
      <c r="K36" s="156">
        <f t="shared" si="0"/>
        <v>0</v>
      </c>
      <c r="L36" s="271">
        <f t="shared" ca="1" si="1"/>
        <v>0</v>
      </c>
      <c r="M36" s="68" t="str">
        <f t="shared" ca="1" si="2"/>
        <v/>
      </c>
    </row>
    <row r="37" spans="1:13" ht="14.25" customHeight="1" x14ac:dyDescent="0.15">
      <c r="A37" s="164">
        <f>Kopsavilkums!A70</f>
        <v>0</v>
      </c>
      <c r="B37" s="164">
        <f>Kopsavilkums!B70</f>
        <v>0</v>
      </c>
      <c r="C37" s="163" cm="1">
        <f t="array" ref="C37">IFERROR(_xlfn.UNIQUE(_xlfn._xlws.FILTER(Kopsavilkums!$C$10:$C$135,(A37=Kopsavilkums!$A$10:$A$135))),"")</f>
        <v>0</v>
      </c>
      <c r="D37" s="153" t="e" cm="1" vm="1">
        <f t="array" aca="1" ref="D37" ca="1">IFERROR(_xlfn._xlws.FILTER(Kopsavilkums!$D$10:$D$135,(A37=Kopsavilkums!$A$10:$A$135)*(B37=Kopsavilkums!$B$10:$B$135)),"")</f>
        <v>#VALUE!</v>
      </c>
      <c r="E37" s="108" t="str" cm="1">
        <f t="array" aca="1" ref="E37" ca="1">IFERROR(_xlfn._xlws.FILTER(Kopsavilkums!$U$10:$U$135,(A37=Kopsavilkums!$A$10:$A$135)*(B37=Kopsavilkums!$B$10:$B$135)*(D37=Kopsavilkums!$D$10:$D$135)),"")</f>
        <v/>
      </c>
      <c r="F37" s="154" t="str" cm="1">
        <f t="array" aca="1" ref="F37" ca="1">IFERROR(_xlfn._xlws.FILTER(Kopsavilkums!$V$10:$V$135,(A37=Kopsavilkums!$A$10:$A$135)*(B37=Kopsavilkums!$B$10:$B$135)*(D37=Kopsavilkums!$D$10:$D$135)),"")</f>
        <v/>
      </c>
      <c r="G37" s="155" cm="1">
        <f t="array" aca="1" ref="G37" ca="1">IF(SUM(F$9:F$500)=0,0,IF(E37=0,COUNTIFS(E:E,"A")+2,IFERROR(_xlfn._xlws.FILTER(Kopsavilkums!$W$10:$W$135,(A37=Kopsavilkums!$A$10:$A$135)*(B37=Kopsavilkums!$B$10:$B$135)*(D37=Kopsavilkums!$D$10:$D$135)),"")))</f>
        <v>0</v>
      </c>
      <c r="H37" s="109" t="str" cm="1">
        <f t="array" aca="1" ref="H37" ca="1">IFERROR(_xlfn._xlws.FILTER(Kopsavilkums!$X$10:$X$135,(A37=Kopsavilkums!$A$10:$A$135)*(B37=Kopsavilkums!$B$10:$B$135)*(D37=Kopsavilkums!$D$10:$D$135)),"")</f>
        <v/>
      </c>
      <c r="I37" s="154" t="str" cm="1">
        <f t="array" aca="1" ref="I37" ca="1">IFERROR(_xlfn._xlws.FILTER(Kopsavilkums!$Y$10:$Y$135,(A37=Kopsavilkums!$A$10:$A$135)*(B37=Kopsavilkums!$B$10:$B$135)*(D37=Kopsavilkums!$D$10:$D$135)),"")</f>
        <v/>
      </c>
      <c r="J37" s="155" cm="1">
        <f t="array" aca="1" ref="J37" ca="1">IF(SUM(I$9:I$500)=0,0,IF(H37=0,COUNTIFS(H:H,"A")+2,IFERROR(_xlfn._xlws.FILTER(Kopsavilkums!$Z$10:$Z$135,(A37=Kopsavilkums!$A$10:$A$135)*(B37=Kopsavilkums!$B$10:$B$135)*(D37=Kopsavilkums!$D$10:$D$135)),"")))</f>
        <v>0</v>
      </c>
      <c r="K37" s="156">
        <f t="shared" ca="1" si="0"/>
        <v>0</v>
      </c>
      <c r="L37" s="271">
        <f t="shared" ca="1" si="1"/>
        <v>0</v>
      </c>
      <c r="M37" s="68" t="str">
        <f t="shared" ca="1" si="2"/>
        <v/>
      </c>
    </row>
    <row r="38" spans="1:13" ht="14.25" customHeight="1" x14ac:dyDescent="0.15">
      <c r="A38" s="286">
        <f>Kopsavilkums!A71</f>
        <v>0</v>
      </c>
      <c r="B38" s="286">
        <f>Kopsavilkums!B71</f>
        <v>0</v>
      </c>
      <c r="C38" s="287" cm="1">
        <f t="array" ref="C38">IFERROR(_xlfn.UNIQUE(_xlfn._xlws.FILTER(Kopsavilkums!$C$10:$C$135,(A38=Kopsavilkums!$A$10:$A$135))),"")</f>
        <v>0</v>
      </c>
      <c r="D38" s="288" t="e" cm="1" vm="1">
        <f t="array" aca="1" ref="D38" ca="1">IFERROR(_xlfn._xlws.FILTER(Kopsavilkums!$D$10:$D$135,(A38=Kopsavilkums!$A$10:$A$135)*(B38=Kopsavilkums!$B$10:$B$135)),"")</f>
        <v>#VALUE!</v>
      </c>
      <c r="E38" s="289" t="str" cm="1">
        <f t="array" aca="1" ref="E38" ca="1">IFERROR(_xlfn._xlws.FILTER(Kopsavilkums!$U$10:$U$135,(A38=Kopsavilkums!$A$10:$A$135)*(B38=Kopsavilkums!$B$10:$B$135)*(D38=Kopsavilkums!$D$10:$D$135)),"")</f>
        <v/>
      </c>
      <c r="F38" s="290" t="str" cm="1">
        <f t="array" aca="1" ref="F38" ca="1">IFERROR(_xlfn._xlws.FILTER(Kopsavilkums!$V$10:$V$135,(A38=Kopsavilkums!$A$10:$A$135)*(B38=Kopsavilkums!$B$10:$B$135)*(D38=Kopsavilkums!$D$10:$D$135)),"")</f>
        <v/>
      </c>
      <c r="G38" s="291" cm="1">
        <f t="array" aca="1" ref="G38" ca="1">IF(SUM(F$9:F$500)=0,0,IF(E38=0,COUNTIFS(E:E,"A")+2,IFERROR(_xlfn._xlws.FILTER(Kopsavilkums!$W$10:$W$135,(A38=Kopsavilkums!$A$10:$A$135)*(B38=Kopsavilkums!$B$10:$B$135)*(D38=Kopsavilkums!$D$10:$D$135)),"")))</f>
        <v>0</v>
      </c>
      <c r="H38" s="292" t="str" cm="1">
        <f t="array" aca="1" ref="H38" ca="1">IFERROR(_xlfn._xlws.FILTER(Kopsavilkums!$X$10:$X$135,(A38=Kopsavilkums!$A$10:$A$135)*(B38=Kopsavilkums!$B$10:$B$135)*(D38=Kopsavilkums!$D$10:$D$135)),"")</f>
        <v/>
      </c>
      <c r="I38" s="290" t="str" cm="1">
        <f t="array" aca="1" ref="I38" ca="1">IFERROR(_xlfn._xlws.FILTER(Kopsavilkums!$Y$10:$Y$135,(A38=Kopsavilkums!$A$10:$A$135)*(B38=Kopsavilkums!$B$10:$B$135)*(D38=Kopsavilkums!$D$10:$D$135)),"")</f>
        <v/>
      </c>
      <c r="J38" s="291" cm="1">
        <f t="array" aca="1" ref="J38" ca="1">IF(SUM(I$9:I$500)=0,0,IF(H38=0,COUNTIFS(H:H,"A")+2,IFERROR(_xlfn._xlws.FILTER(Kopsavilkums!$Z$10:$Z$135,(A38=Kopsavilkums!$A$10:$A$135)*(B38=Kopsavilkums!$B$10:$B$135)*(D38=Kopsavilkums!$D$10:$D$135)),"")))</f>
        <v>0</v>
      </c>
      <c r="K38" s="293">
        <f t="shared" ca="1" si="0"/>
        <v>0</v>
      </c>
      <c r="L38" s="294">
        <f t="shared" ca="1" si="1"/>
        <v>0</v>
      </c>
      <c r="M38" s="295" t="str">
        <f t="shared" ca="1" si="2"/>
        <v/>
      </c>
    </row>
    <row r="39" spans="1:13" ht="14.25" customHeight="1" x14ac:dyDescent="0.15">
      <c r="A39" s="164">
        <f>Kopsavilkums!A77</f>
        <v>0</v>
      </c>
      <c r="B39" s="164">
        <f>Kopsavilkums!B77</f>
        <v>0</v>
      </c>
      <c r="C39" s="297" cm="1">
        <f t="array" ref="C39">IFERROR(_xlfn.UNIQUE(_xlfn._xlws.FILTER(Kopsavilkums!$C$10:$C$135,(A39=Kopsavilkums!$A$10:$A$135))),"")</f>
        <v>0</v>
      </c>
      <c r="D39" s="298" t="e" cm="1" vm="1">
        <f t="array" aca="1" ref="D39" ca="1">IFERROR(_xlfn._xlws.FILTER(Kopsavilkums!$D$10:$D$135,(A39=Kopsavilkums!$A$10:$A$135)*(B39=Kopsavilkums!$B$10:$B$135)),"")</f>
        <v>#VALUE!</v>
      </c>
      <c r="E39" s="142" t="str" cm="1">
        <f t="array" aca="1" ref="E39" ca="1">IFERROR(_xlfn._xlws.FILTER(Kopsavilkums!$U$10:$U$135,(A39=Kopsavilkums!$A$10:$A$135)*(B39=Kopsavilkums!$B$10:$B$135)*(D39=Kopsavilkums!$D$10:$D$135)),"")</f>
        <v/>
      </c>
      <c r="F39" s="299" t="str" cm="1">
        <f t="array" aca="1" ref="F39" ca="1">IFERROR(_xlfn._xlws.FILTER(Kopsavilkums!$V$10:$V$135,(A39=Kopsavilkums!$A$10:$A$135)*(B39=Kopsavilkums!$B$10:$B$135)*(D39=Kopsavilkums!$D$10:$D$135)),"")</f>
        <v/>
      </c>
      <c r="G39" s="300" cm="1">
        <f t="array" aca="1" ref="G39" ca="1">IF(SUM(F$9:F$500)=0,0,IF(E39=0,COUNTIFS(E:E,"A")+2,IFERROR(_xlfn._xlws.FILTER(Kopsavilkums!$W$10:$W$135,(A39=Kopsavilkums!$A$10:$A$135)*(B39=Kopsavilkums!$B$10:$B$135)*(D39=Kopsavilkums!$D$10:$D$135)),"")))</f>
        <v>0</v>
      </c>
      <c r="H39" s="148" t="str" cm="1">
        <f t="array" aca="1" ref="H39" ca="1">IFERROR(_xlfn._xlws.FILTER(Kopsavilkums!$X$10:$X$135,(A39=Kopsavilkums!$A$10:$A$135)*(B39=Kopsavilkums!$B$10:$B$135)*(D39=Kopsavilkums!$D$10:$D$135)),"")</f>
        <v/>
      </c>
      <c r="I39" s="299" t="str" cm="1">
        <f t="array" aca="1" ref="I39" ca="1">IFERROR(_xlfn._xlws.FILTER(Kopsavilkums!$Y$10:$Y$135,(A39=Kopsavilkums!$A$10:$A$135)*(B39=Kopsavilkums!$B$10:$B$135)*(D39=Kopsavilkums!$D$10:$D$135)),"")</f>
        <v/>
      </c>
      <c r="J39" s="300" cm="1">
        <f t="array" aca="1" ref="J39" ca="1">IF(SUM(I$9:I$500)=0,0,IF(H39=0,COUNTIFS(H:H,"A")+2,IFERROR(_xlfn._xlws.FILTER(Kopsavilkums!$Z$10:$Z$135,(A39=Kopsavilkums!$A$10:$A$135)*(B39=Kopsavilkums!$B$10:$B$135)*(D39=Kopsavilkums!$D$10:$D$135)),"")))</f>
        <v>0</v>
      </c>
      <c r="K39" s="301">
        <f t="shared" ca="1" si="0"/>
        <v>0</v>
      </c>
      <c r="L39" s="302">
        <f t="shared" ca="1" si="1"/>
        <v>0</v>
      </c>
      <c r="M39" s="303" t="str">
        <f t="shared" ca="1" si="2"/>
        <v/>
      </c>
    </row>
    <row r="40" spans="1:13" ht="14.25" customHeight="1" x14ac:dyDescent="0.15">
      <c r="A40" s="164">
        <f>Kopsavilkums!A24</f>
        <v>3</v>
      </c>
      <c r="B40" s="164">
        <f>Kopsavilkums!B24</f>
        <v>3</v>
      </c>
      <c r="C40" s="297" t="str" cm="1">
        <f t="array" ref="C40">IFERROR(_xlfn.UNIQUE(_xlfn._xlws.FILTER(Kopsavilkums!$C$10:$C$135,(A40=Kopsavilkums!$A$10:$A$135))),"")</f>
        <v>Makšķerlietas.lv/Ziemeļnieki</v>
      </c>
      <c r="D40" s="298" t="str" cm="1">
        <f t="array" ref="D40">IFERROR(_xlfn._xlws.FILTER(Kopsavilkums!$D$10:$D$135,(A40=Kopsavilkums!$A$10:$A$135)*(B40=Kopsavilkums!$B$10:$B$135)),"")</f>
        <v>Ingars Ūdris</v>
      </c>
      <c r="E40" s="142" cm="1">
        <f t="array" ref="E40">IFERROR(_xlfn._xlws.FILTER(Kopsavilkums!$U$10:$U$135,(A40=Kopsavilkums!$A$10:$A$135)*(B40=Kopsavilkums!$B$10:$B$135)*(D40=Kopsavilkums!$D$10:$D$135)),"")</f>
        <v>0</v>
      </c>
      <c r="F40" s="299" cm="1">
        <f t="array" ref="F40">IFERROR(_xlfn._xlws.FILTER(Kopsavilkums!$V$10:$V$135,(A40=Kopsavilkums!$A$10:$A$135)*(B40=Kopsavilkums!$B$10:$B$135)*(D40=Kopsavilkums!$D$10:$D$135)),"")</f>
        <v>0</v>
      </c>
      <c r="G40" s="300" cm="1">
        <f t="array" aca="1" ref="G40" ca="1">IF(SUM(F$9:F$500)=0,0,IF(E40=0,COUNTIFS(E:E,"A")+2,IFERROR(_xlfn._xlws.FILTER(Kopsavilkums!$W$10:$W$135,(A40=Kopsavilkums!$A$10:$A$135)*(B40=Kopsavilkums!$B$10:$B$135)*(D40=Kopsavilkums!$D$10:$D$135)),"")))</f>
        <v>0</v>
      </c>
      <c r="H40" s="148" cm="1">
        <f t="array" ref="H40">IFERROR(_xlfn._xlws.FILTER(Kopsavilkums!$X$10:$X$135,(A40=Kopsavilkums!$A$10:$A$135)*(B40=Kopsavilkums!$B$10:$B$135)*(D40=Kopsavilkums!$D$10:$D$135)),"")</f>
        <v>0</v>
      </c>
      <c r="I40" s="299" cm="1">
        <f t="array" ref="I40">IFERROR(_xlfn._xlws.FILTER(Kopsavilkums!$Y$10:$Y$135,(A40=Kopsavilkums!$A$10:$A$135)*(B40=Kopsavilkums!$B$10:$B$135)*(D40=Kopsavilkums!$D$10:$D$135)),"")</f>
        <v>0</v>
      </c>
      <c r="J40" s="300" cm="1">
        <f t="array" aca="1" ref="J40" ca="1">IF(SUM(I$9:I$500)=0,0,IF(H40=0,COUNTIFS(H:H,"A")+2,IFERROR(_xlfn._xlws.FILTER(Kopsavilkums!$Z$10:$Z$135,(A40=Kopsavilkums!$A$10:$A$135)*(B40=Kopsavilkums!$B$10:$B$135)*(D40=Kopsavilkums!$D$10:$D$135)),"")))</f>
        <v>0</v>
      </c>
      <c r="K40" s="301">
        <f t="shared" si="0"/>
        <v>0</v>
      </c>
      <c r="L40" s="302">
        <f t="shared" ca="1" si="1"/>
        <v>0</v>
      </c>
      <c r="M40" s="303" t="str">
        <f t="shared" ca="1" si="2"/>
        <v/>
      </c>
    </row>
    <row r="41" spans="1:13" ht="14.25" customHeight="1" x14ac:dyDescent="0.15">
      <c r="A41" s="296">
        <f>Kopsavilkums!A13</f>
        <v>1</v>
      </c>
      <c r="B41" s="296">
        <f>Kopsavilkums!B13</f>
        <v>4</v>
      </c>
      <c r="C41" s="163" t="str" cm="1">
        <f t="array" ref="C41">IFERROR(_xlfn.UNIQUE(_xlfn._xlws.FILTER(Kopsavilkums!$C$10:$C$135,(A41=Kopsavilkums!$A$10:$A$135))),"")</f>
        <v>OK cope sport/ Groundbaits</v>
      </c>
      <c r="D41" s="153" t="str" cm="1">
        <f t="array" ref="D41">IFERROR(_xlfn._xlws.FILTER(Kopsavilkums!$D$10:$D$135,(A41=Kopsavilkums!$A$10:$A$135)*(B41=Kopsavilkums!$B$10:$B$135)),"")</f>
        <v>Jorens Alens Brigaders</v>
      </c>
      <c r="E41" s="108" cm="1">
        <f t="array" ref="E41">IFERROR(_xlfn._xlws.FILTER(Kopsavilkums!$U$10:$U$135,(A41=Kopsavilkums!$A$10:$A$135)*(B41=Kopsavilkums!$B$10:$B$135)*(D41=Kopsavilkums!$D$10:$D$135)),"")</f>
        <v>0</v>
      </c>
      <c r="F41" s="154" cm="1">
        <f t="array" ref="F41">IFERROR(_xlfn._xlws.FILTER(Kopsavilkums!$V$10:$V$135,(A41=Kopsavilkums!$A$10:$A$135)*(B41=Kopsavilkums!$B$10:$B$135)*(D41=Kopsavilkums!$D$10:$D$135)),"")</f>
        <v>0</v>
      </c>
      <c r="G41" s="155" cm="1">
        <f t="array" aca="1" ref="G41" ca="1">IF(SUM(F$9:F$500)=0,0,IF(E41=0,COUNTIFS(E:E,"A")+2,IFERROR(_xlfn._xlws.FILTER(Kopsavilkums!$W$10:$W$135,(A41=Kopsavilkums!$A$10:$A$135)*(B41=Kopsavilkums!$B$10:$B$135)*(D41=Kopsavilkums!$D$10:$D$135)),"")))</f>
        <v>0</v>
      </c>
      <c r="H41" s="109" cm="1">
        <f t="array" ref="H41">IFERROR(_xlfn._xlws.FILTER(Kopsavilkums!$X$10:$X$135,(A41=Kopsavilkums!$A$10:$A$135)*(B41=Kopsavilkums!$B$10:$B$135)*(D41=Kopsavilkums!$D$10:$D$135)),"")</f>
        <v>0</v>
      </c>
      <c r="I41" s="154" cm="1">
        <f t="array" ref="I41">IFERROR(_xlfn._xlws.FILTER(Kopsavilkums!$Y$10:$Y$135,(A41=Kopsavilkums!$A$10:$A$135)*(B41=Kopsavilkums!$B$10:$B$135)*(D41=Kopsavilkums!$D$10:$D$135)),"")</f>
        <v>0</v>
      </c>
      <c r="J41" s="155" cm="1">
        <f t="array" aca="1" ref="J41" ca="1">IF(SUM(I$9:I$500)=0,0,IF(H41=0,COUNTIFS(H:H,"A")+2,IFERROR(_xlfn._xlws.FILTER(Kopsavilkums!$Z$10:$Z$135,(A41=Kopsavilkums!$A$10:$A$135)*(B41=Kopsavilkums!$B$10:$B$135)*(D41=Kopsavilkums!$D$10:$D$135)),"")))</f>
        <v>0</v>
      </c>
      <c r="K41" s="156">
        <f t="shared" ref="K41:K72" si="3">IFERROR(F41+I41,0)</f>
        <v>0</v>
      </c>
      <c r="L41" s="271">
        <f t="shared" ref="L41:L72" ca="1" si="4">IFERROR(G41+J41,0)</f>
        <v>0</v>
      </c>
      <c r="M41" s="68" t="str">
        <f t="shared" ref="M41:M72" ca="1" si="5">IF(VALUE(L41)=0,"",IF(L41&gt;0,_xlfn.RANK.EQ(L41,L$9:L$500,1)-COUNTIFS(L$9:L$500,0)+COUNTIFS(L$9:L$500,$L41,K$9:K$500,"&gt;"&amp;K41)))</f>
        <v/>
      </c>
    </row>
    <row r="42" spans="1:13" ht="14.25" customHeight="1" x14ac:dyDescent="0.15">
      <c r="A42" s="164">
        <f>Kopsavilkums!A36</f>
        <v>5</v>
      </c>
      <c r="B42" s="164">
        <f>Kopsavilkums!B36</f>
        <v>3</v>
      </c>
      <c r="C42" s="163" t="str" cm="1">
        <f t="array" ref="C42">IFERROR(_xlfn.UNIQUE(_xlfn._xlws.FILTER(Kopsavilkums!$C$10:$C$135,(A42=Kopsavilkums!$A$10:$A$135))),"")</f>
        <v>NGT Jēkabpils</v>
      </c>
      <c r="D42" s="153" t="str" cm="1">
        <f t="array" ref="D42">IFERROR(_xlfn._xlws.FILTER(Kopsavilkums!$D$10:$D$135,(A42=Kopsavilkums!$A$10:$A$135)*(B42=Kopsavilkums!$B$10:$B$135)),"")</f>
        <v>Mārtiņš Jaudzems</v>
      </c>
      <c r="E42" s="108" cm="1">
        <f t="array" ref="E42">IFERROR(_xlfn._xlws.FILTER(Kopsavilkums!$U$10:$U$135,(A42=Kopsavilkums!$A$10:$A$135)*(B42=Kopsavilkums!$B$10:$B$135)*(D42=Kopsavilkums!$D$10:$D$135)),"")</f>
        <v>0</v>
      </c>
      <c r="F42" s="154" cm="1">
        <f t="array" ref="F42">IFERROR(_xlfn._xlws.FILTER(Kopsavilkums!$V$10:$V$135,(A42=Kopsavilkums!$A$10:$A$135)*(B42=Kopsavilkums!$B$10:$B$135)*(D42=Kopsavilkums!$D$10:$D$135)),"")</f>
        <v>0</v>
      </c>
      <c r="G42" s="155" cm="1">
        <f t="array" aca="1" ref="G42" ca="1">IF(SUM(F$9:F$500)=0,0,IF(E42=0,COUNTIFS(E:E,"A")+2,IFERROR(_xlfn._xlws.FILTER(Kopsavilkums!$W$10:$W$135,(A42=Kopsavilkums!$A$10:$A$135)*(B42=Kopsavilkums!$B$10:$B$135)*(D42=Kopsavilkums!$D$10:$D$135)),"")))</f>
        <v>0</v>
      </c>
      <c r="H42" s="109" cm="1">
        <f t="array" ref="H42">IFERROR(_xlfn._xlws.FILTER(Kopsavilkums!$X$10:$X$135,(A42=Kopsavilkums!$A$10:$A$135)*(B42=Kopsavilkums!$B$10:$B$135)*(D42=Kopsavilkums!$D$10:$D$135)),"")</f>
        <v>0</v>
      </c>
      <c r="I42" s="154" cm="1">
        <f t="array" ref="I42">IFERROR(_xlfn._xlws.FILTER(Kopsavilkums!$Y$10:$Y$135,(A42=Kopsavilkums!$A$10:$A$135)*(B42=Kopsavilkums!$B$10:$B$135)*(D42=Kopsavilkums!$D$10:$D$135)),"")</f>
        <v>0</v>
      </c>
      <c r="J42" s="155" cm="1">
        <f t="array" aca="1" ref="J42" ca="1">IF(SUM(I$9:I$500)=0,0,IF(H42=0,COUNTIFS(H:H,"A")+2,IFERROR(_xlfn._xlws.FILTER(Kopsavilkums!$Z$10:$Z$135,(A42=Kopsavilkums!$A$10:$A$135)*(B42=Kopsavilkums!$B$10:$B$135)*(D42=Kopsavilkums!$D$10:$D$135)),"")))</f>
        <v>0</v>
      </c>
      <c r="K42" s="156">
        <f t="shared" si="3"/>
        <v>0</v>
      </c>
      <c r="L42" s="271">
        <f t="shared" ca="1" si="4"/>
        <v>0</v>
      </c>
      <c r="M42" s="68" t="str">
        <f t="shared" ca="1" si="5"/>
        <v/>
      </c>
    </row>
    <row r="43" spans="1:13" ht="14.25" customHeight="1" x14ac:dyDescent="0.15">
      <c r="A43" s="164">
        <f>Kopsavilkums!A52</f>
        <v>8</v>
      </c>
      <c r="B43" s="164">
        <f>Kopsavilkums!B52</f>
        <v>1</v>
      </c>
      <c r="C43" s="163" t="str" cm="1">
        <f t="array" ref="C43">IFERROR(_xlfn.UNIQUE(_xlfn._xlws.FILTER(Kopsavilkums!$C$10:$C$135,(A43=Kopsavilkums!$A$10:$A$135))),"")</f>
        <v>CMS</v>
      </c>
      <c r="D43" s="153" t="str" cm="1">
        <f t="array" ref="D43">IFERROR(_xlfn._xlws.FILTER(Kopsavilkums!$D$10:$D$135,(A43=Kopsavilkums!$A$10:$A$135)*(B43=Kopsavilkums!$B$10:$B$135)),"")</f>
        <v>Valters Innus</v>
      </c>
      <c r="E43" s="108" cm="1">
        <f t="array" ref="E43">IFERROR(_xlfn._xlws.FILTER(Kopsavilkums!$U$10:$U$135,(A43=Kopsavilkums!$A$10:$A$135)*(B43=Kopsavilkums!$B$10:$B$135)*(D43=Kopsavilkums!$D$10:$D$135)),"")</f>
        <v>0</v>
      </c>
      <c r="F43" s="154" cm="1">
        <f t="array" ref="F43">IFERROR(_xlfn._xlws.FILTER(Kopsavilkums!$V$10:$V$135,(A43=Kopsavilkums!$A$10:$A$135)*(B43=Kopsavilkums!$B$10:$B$135)*(D43=Kopsavilkums!$D$10:$D$135)),"")</f>
        <v>0</v>
      </c>
      <c r="G43" s="155" cm="1">
        <f t="array" aca="1" ref="G43" ca="1">IF(SUM(F$9:F$500)=0,0,IF(E43=0,COUNTIFS(E:E,"A")+2,IFERROR(_xlfn._xlws.FILTER(Kopsavilkums!$W$10:$W$135,(A43=Kopsavilkums!$A$10:$A$135)*(B43=Kopsavilkums!$B$10:$B$135)*(D43=Kopsavilkums!$D$10:$D$135)),"")))</f>
        <v>0</v>
      </c>
      <c r="H43" s="109" cm="1">
        <f t="array" ref="H43">IFERROR(_xlfn._xlws.FILTER(Kopsavilkums!$X$10:$X$135,(A43=Kopsavilkums!$A$10:$A$135)*(B43=Kopsavilkums!$B$10:$B$135)*(D43=Kopsavilkums!$D$10:$D$135)),"")</f>
        <v>0</v>
      </c>
      <c r="I43" s="154" cm="1">
        <f t="array" ref="I43">IFERROR(_xlfn._xlws.FILTER(Kopsavilkums!$Y$10:$Y$135,(A43=Kopsavilkums!$A$10:$A$135)*(B43=Kopsavilkums!$B$10:$B$135)*(D43=Kopsavilkums!$D$10:$D$135)),"")</f>
        <v>0</v>
      </c>
      <c r="J43" s="155" cm="1">
        <f t="array" aca="1" ref="J43" ca="1">IF(SUM(I$9:I$500)=0,0,IF(H43=0,COUNTIFS(H:H,"A")+2,IFERROR(_xlfn._xlws.FILTER(Kopsavilkums!$Z$10:$Z$135,(A43=Kopsavilkums!$A$10:$A$135)*(B43=Kopsavilkums!$B$10:$B$135)*(D43=Kopsavilkums!$D$10:$D$135)),"")))</f>
        <v>0</v>
      </c>
      <c r="K43" s="156">
        <f t="shared" si="3"/>
        <v>0</v>
      </c>
      <c r="L43" s="271">
        <f t="shared" ca="1" si="4"/>
        <v>0</v>
      </c>
      <c r="M43" s="68" t="str">
        <f t="shared" ca="1" si="5"/>
        <v/>
      </c>
    </row>
    <row r="44" spans="1:13" ht="14.25" customHeight="1" x14ac:dyDescent="0.15">
      <c r="A44" s="164">
        <f>Kopsavilkums!A43</f>
        <v>6</v>
      </c>
      <c r="B44" s="164">
        <f>Kopsavilkums!B43</f>
        <v>4</v>
      </c>
      <c r="C44" s="163" t="str" cm="1">
        <f t="array" ref="C44">IFERROR(_xlfn.UNIQUE(_xlfn._xlws.FILTER(Kopsavilkums!$C$10:$C$135,(A44=Kopsavilkums!$A$10:$A$135))),"")</f>
        <v>C.Albula2/Alūksne</v>
      </c>
      <c r="D44" s="153" t="str" cm="1">
        <f t="array" ref="D44">IFERROR(_xlfn._xlws.FILTER(Kopsavilkums!$D$10:$D$135,(A44=Kopsavilkums!$A$10:$A$135)*(B44=Kopsavilkums!$B$10:$B$135)),"")</f>
        <v>Nauris Drelnieks</v>
      </c>
      <c r="E44" s="108" cm="1">
        <f t="array" ref="E44">IFERROR(_xlfn._xlws.FILTER(Kopsavilkums!$U$10:$U$135,(A44=Kopsavilkums!$A$10:$A$135)*(B44=Kopsavilkums!$B$10:$B$135)*(D44=Kopsavilkums!$D$10:$D$135)),"")</f>
        <v>0</v>
      </c>
      <c r="F44" s="154" cm="1">
        <f t="array" ref="F44">IFERROR(_xlfn._xlws.FILTER(Kopsavilkums!$V$10:$V$135,(A44=Kopsavilkums!$A$10:$A$135)*(B44=Kopsavilkums!$B$10:$B$135)*(D44=Kopsavilkums!$D$10:$D$135)),"")</f>
        <v>0</v>
      </c>
      <c r="G44" s="155" cm="1">
        <f t="array" aca="1" ref="G44" ca="1">IF(SUM(F$9:F$500)=0,0,IF(E44=0,COUNTIFS(E:E,"A")+2,IFERROR(_xlfn._xlws.FILTER(Kopsavilkums!$W$10:$W$135,(A44=Kopsavilkums!$A$10:$A$135)*(B44=Kopsavilkums!$B$10:$B$135)*(D44=Kopsavilkums!$D$10:$D$135)),"")))</f>
        <v>0</v>
      </c>
      <c r="H44" s="109" cm="1">
        <f t="array" ref="H44">IFERROR(_xlfn._xlws.FILTER(Kopsavilkums!$X$10:$X$135,(A44=Kopsavilkums!$A$10:$A$135)*(B44=Kopsavilkums!$B$10:$B$135)*(D44=Kopsavilkums!$D$10:$D$135)),"")</f>
        <v>0</v>
      </c>
      <c r="I44" s="154" cm="1">
        <f t="array" ref="I44">IFERROR(_xlfn._xlws.FILTER(Kopsavilkums!$Y$10:$Y$135,(A44=Kopsavilkums!$A$10:$A$135)*(B44=Kopsavilkums!$B$10:$B$135)*(D44=Kopsavilkums!$D$10:$D$135)),"")</f>
        <v>0</v>
      </c>
      <c r="J44" s="155" cm="1">
        <f t="array" aca="1" ref="J44" ca="1">IF(SUM(I$9:I$500)=0,0,IF(H44=0,COUNTIFS(H:H,"A")+2,IFERROR(_xlfn._xlws.FILTER(Kopsavilkums!$Z$10:$Z$135,(A44=Kopsavilkums!$A$10:$A$135)*(B44=Kopsavilkums!$B$10:$B$135)*(D44=Kopsavilkums!$D$10:$D$135)),"")))</f>
        <v>0</v>
      </c>
      <c r="K44" s="156">
        <f t="shared" si="3"/>
        <v>0</v>
      </c>
      <c r="L44" s="271">
        <f t="shared" ca="1" si="4"/>
        <v>0</v>
      </c>
      <c r="M44" s="68" t="str">
        <f t="shared" ca="1" si="5"/>
        <v/>
      </c>
    </row>
    <row r="45" spans="1:13" ht="14.25" customHeight="1" x14ac:dyDescent="0.15">
      <c r="A45" s="164">
        <f>Kopsavilkums!A58</f>
        <v>9</v>
      </c>
      <c r="B45" s="164">
        <f>Kopsavilkums!B58</f>
        <v>1</v>
      </c>
      <c r="C45" s="163" t="str" cm="1">
        <f t="array" ref="C45">IFERROR(_xlfn.UNIQUE(_xlfn._xlws.FILTER(Kopsavilkums!$C$10:$C$135,(A45=Kopsavilkums!$A$10:$A$135))),"")</f>
        <v>Mežoņi</v>
      </c>
      <c r="D45" s="153" t="str" cm="1">
        <f t="array" ref="D45">IFERROR(_xlfn._xlws.FILTER(Kopsavilkums!$D$10:$D$135,(A45=Kopsavilkums!$A$10:$A$135)*(B45=Kopsavilkums!$B$10:$B$135)),"")</f>
        <v>Jurģis Vīte</v>
      </c>
      <c r="E45" s="108" cm="1">
        <f t="array" ref="E45">IFERROR(_xlfn._xlws.FILTER(Kopsavilkums!$U$10:$U$135,(A45=Kopsavilkums!$A$10:$A$135)*(B45=Kopsavilkums!$B$10:$B$135)*(D45=Kopsavilkums!$D$10:$D$135)),"")</f>
        <v>0</v>
      </c>
      <c r="F45" s="154" cm="1">
        <f t="array" ref="F45">IFERROR(_xlfn._xlws.FILTER(Kopsavilkums!$V$10:$V$135,(A45=Kopsavilkums!$A$10:$A$135)*(B45=Kopsavilkums!$B$10:$B$135)*(D45=Kopsavilkums!$D$10:$D$135)),"")</f>
        <v>0</v>
      </c>
      <c r="G45" s="155" cm="1">
        <f t="array" aca="1" ref="G45" ca="1">IF(SUM(F$9:F$500)=0,0,IF(E45=0,COUNTIFS(E:E,"A")+2,IFERROR(_xlfn._xlws.FILTER(Kopsavilkums!$W$10:$W$135,(A45=Kopsavilkums!$A$10:$A$135)*(B45=Kopsavilkums!$B$10:$B$135)*(D45=Kopsavilkums!$D$10:$D$135)),"")))</f>
        <v>0</v>
      </c>
      <c r="H45" s="109" cm="1">
        <f t="array" ref="H45">IFERROR(_xlfn._xlws.FILTER(Kopsavilkums!$X$10:$X$135,(A45=Kopsavilkums!$A$10:$A$135)*(B45=Kopsavilkums!$B$10:$B$135)*(D45=Kopsavilkums!$D$10:$D$135)),"")</f>
        <v>0</v>
      </c>
      <c r="I45" s="154" cm="1">
        <f t="array" ref="I45">IFERROR(_xlfn._xlws.FILTER(Kopsavilkums!$Y$10:$Y$135,(A45=Kopsavilkums!$A$10:$A$135)*(B45=Kopsavilkums!$B$10:$B$135)*(D45=Kopsavilkums!$D$10:$D$135)),"")</f>
        <v>0</v>
      </c>
      <c r="J45" s="155" cm="1">
        <f t="array" aca="1" ref="J45" ca="1">IF(SUM(I$9:I$500)=0,0,IF(H45=0,COUNTIFS(H:H,"A")+2,IFERROR(_xlfn._xlws.FILTER(Kopsavilkums!$Z$10:$Z$135,(A45=Kopsavilkums!$A$10:$A$135)*(B45=Kopsavilkums!$B$10:$B$135)*(D45=Kopsavilkums!$D$10:$D$135)),"")))</f>
        <v>0</v>
      </c>
      <c r="K45" s="156">
        <f t="shared" si="3"/>
        <v>0</v>
      </c>
      <c r="L45" s="271">
        <f t="shared" ca="1" si="4"/>
        <v>0</v>
      </c>
      <c r="M45" s="68" t="str">
        <f t="shared" ca="1" si="5"/>
        <v/>
      </c>
    </row>
    <row r="46" spans="1:13" ht="14.25" customHeight="1" x14ac:dyDescent="0.15">
      <c r="A46" s="164">
        <f>Kopsavilkums!A85</f>
        <v>0</v>
      </c>
      <c r="B46" s="164">
        <f>Kopsavilkums!B85</f>
        <v>0</v>
      </c>
      <c r="C46" s="163" cm="1">
        <f t="array" ref="C46">IFERROR(_xlfn.UNIQUE(_xlfn._xlws.FILTER(Kopsavilkums!$C$10:$C$135,(A46=Kopsavilkums!$A$10:$A$135))),"")</f>
        <v>0</v>
      </c>
      <c r="D46" s="153" t="e" cm="1" vm="1">
        <f t="array" aca="1" ref="D46" ca="1">IFERROR(_xlfn._xlws.FILTER(Kopsavilkums!$D$10:$D$135,(A46=Kopsavilkums!$A$10:$A$135)*(B46=Kopsavilkums!$B$10:$B$135)),"")</f>
        <v>#VALUE!</v>
      </c>
      <c r="E46" s="108" t="str" cm="1">
        <f t="array" aca="1" ref="E46" ca="1">IFERROR(_xlfn._xlws.FILTER(Kopsavilkums!$U$10:$U$135,(A46=Kopsavilkums!$A$10:$A$135)*(B46=Kopsavilkums!$B$10:$B$135)*(D46=Kopsavilkums!$D$10:$D$135)),"")</f>
        <v/>
      </c>
      <c r="F46" s="154" t="str" cm="1">
        <f t="array" aca="1" ref="F46" ca="1">IFERROR(_xlfn._xlws.FILTER(Kopsavilkums!$V$10:$V$135,(A46=Kopsavilkums!$A$10:$A$135)*(B46=Kopsavilkums!$B$10:$B$135)*(D46=Kopsavilkums!$D$10:$D$135)),"")</f>
        <v/>
      </c>
      <c r="G46" s="155" cm="1">
        <f t="array" aca="1" ref="G46" ca="1">IF(SUM(F$9:F$500)=0,0,IF(E46=0,COUNTIFS(E:E,"A")+2,IFERROR(_xlfn._xlws.FILTER(Kopsavilkums!$W$10:$W$135,(A46=Kopsavilkums!$A$10:$A$135)*(B46=Kopsavilkums!$B$10:$B$135)*(D46=Kopsavilkums!$D$10:$D$135)),"")))</f>
        <v>0</v>
      </c>
      <c r="H46" s="109" t="str" cm="1">
        <f t="array" aca="1" ref="H46" ca="1">IFERROR(_xlfn._xlws.FILTER(Kopsavilkums!$X$10:$X$135,(A46=Kopsavilkums!$A$10:$A$135)*(B46=Kopsavilkums!$B$10:$B$135)*(D46=Kopsavilkums!$D$10:$D$135)),"")</f>
        <v/>
      </c>
      <c r="I46" s="154" t="str" cm="1">
        <f t="array" aca="1" ref="I46" ca="1">IFERROR(_xlfn._xlws.FILTER(Kopsavilkums!$Y$10:$Y$135,(A46=Kopsavilkums!$A$10:$A$135)*(B46=Kopsavilkums!$B$10:$B$135)*(D46=Kopsavilkums!$D$10:$D$135)),"")</f>
        <v/>
      </c>
      <c r="J46" s="155" cm="1">
        <f t="array" aca="1" ref="J46" ca="1">IF(SUM(I$9:I$500)=0,0,IF(H46=0,COUNTIFS(H:H,"A")+2,IFERROR(_xlfn._xlws.FILTER(Kopsavilkums!$Z$10:$Z$135,(A46=Kopsavilkums!$A$10:$A$135)*(B46=Kopsavilkums!$B$10:$B$135)*(D46=Kopsavilkums!$D$10:$D$135)),"")))</f>
        <v>0</v>
      </c>
      <c r="K46" s="156">
        <f t="shared" ca="1" si="3"/>
        <v>0</v>
      </c>
      <c r="L46" s="271">
        <f t="shared" ca="1" si="4"/>
        <v>0</v>
      </c>
      <c r="M46" s="68" t="str">
        <f t="shared" ca="1" si="5"/>
        <v/>
      </c>
    </row>
    <row r="47" spans="1:13" ht="14.25" customHeight="1" x14ac:dyDescent="0.15">
      <c r="A47" s="164">
        <f>Kopsavilkums!A29</f>
        <v>4</v>
      </c>
      <c r="B47" s="164">
        <f>Kopsavilkums!B29</f>
        <v>2</v>
      </c>
      <c r="C47" s="163" t="str" cm="1">
        <f t="array" ref="C47">IFERROR(_xlfn.UNIQUE(_xlfn._xlws.FILTER(Kopsavilkums!$C$10:$C$135,(A47=Kopsavilkums!$A$10:$A$135))),"")</f>
        <v>C.Albula1/Alūksne</v>
      </c>
      <c r="D47" s="153" t="str" cm="1">
        <f t="array" ref="D47">IFERROR(_xlfn._xlws.FILTER(Kopsavilkums!$D$10:$D$135,(A47=Kopsavilkums!$A$10:$A$135)*(B47=Kopsavilkums!$B$10:$B$135)),"")</f>
        <v>Andris Jerums</v>
      </c>
      <c r="E47" s="108" cm="1">
        <f t="array" ref="E47">IFERROR(_xlfn._xlws.FILTER(Kopsavilkums!$U$10:$U$135,(A47=Kopsavilkums!$A$10:$A$135)*(B47=Kopsavilkums!$B$10:$B$135)*(D47=Kopsavilkums!$D$10:$D$135)),"")</f>
        <v>0</v>
      </c>
      <c r="F47" s="154" cm="1">
        <f t="array" ref="F47">IFERROR(_xlfn._xlws.FILTER(Kopsavilkums!$V$10:$V$135,(A47=Kopsavilkums!$A$10:$A$135)*(B47=Kopsavilkums!$B$10:$B$135)*(D47=Kopsavilkums!$D$10:$D$135)),"")</f>
        <v>0</v>
      </c>
      <c r="G47" s="155" cm="1">
        <f t="array" aca="1" ref="G47" ca="1">IF(SUM(F$9:F$500)=0,0,IF(E47=0,COUNTIFS(E:E,"A")+2,IFERROR(_xlfn._xlws.FILTER(Kopsavilkums!$W$10:$W$135,(A47=Kopsavilkums!$A$10:$A$135)*(B47=Kopsavilkums!$B$10:$B$135)*(D47=Kopsavilkums!$D$10:$D$135)),"")))</f>
        <v>0</v>
      </c>
      <c r="H47" s="109" cm="1">
        <f t="array" ref="H47">IFERROR(_xlfn._xlws.FILTER(Kopsavilkums!$X$10:$X$135,(A47=Kopsavilkums!$A$10:$A$135)*(B47=Kopsavilkums!$B$10:$B$135)*(D47=Kopsavilkums!$D$10:$D$135)),"")</f>
        <v>0</v>
      </c>
      <c r="I47" s="154" cm="1">
        <f t="array" ref="I47">IFERROR(_xlfn._xlws.FILTER(Kopsavilkums!$Y$10:$Y$135,(A47=Kopsavilkums!$A$10:$A$135)*(B47=Kopsavilkums!$B$10:$B$135)*(D47=Kopsavilkums!$D$10:$D$135)),"")</f>
        <v>0</v>
      </c>
      <c r="J47" s="155" cm="1">
        <f t="array" aca="1" ref="J47" ca="1">IF(SUM(I$9:I$500)=0,0,IF(H47=0,COUNTIFS(H:H,"A")+2,IFERROR(_xlfn._xlws.FILTER(Kopsavilkums!$Z$10:$Z$135,(A47=Kopsavilkums!$A$10:$A$135)*(B47=Kopsavilkums!$B$10:$B$135)*(D47=Kopsavilkums!$D$10:$D$135)),"")))</f>
        <v>0</v>
      </c>
      <c r="K47" s="156">
        <f t="shared" si="3"/>
        <v>0</v>
      </c>
      <c r="L47" s="271">
        <f t="shared" ca="1" si="4"/>
        <v>0</v>
      </c>
      <c r="M47" s="68" t="str">
        <f t="shared" ca="1" si="5"/>
        <v/>
      </c>
    </row>
    <row r="48" spans="1:13" ht="14.25" customHeight="1" x14ac:dyDescent="0.15">
      <c r="A48" s="164">
        <f>Kopsavilkums!A32</f>
        <v>4</v>
      </c>
      <c r="B48" s="164">
        <f>Kopsavilkums!B32</f>
        <v>5</v>
      </c>
      <c r="C48" s="163" t="str" cm="1">
        <f t="array" ref="C48">IFERROR(_xlfn.UNIQUE(_xlfn._xlws.FILTER(Kopsavilkums!$C$10:$C$135,(A48=Kopsavilkums!$A$10:$A$135))),"")</f>
        <v>C.Albula1/Alūksne</v>
      </c>
      <c r="D48" s="153" cm="1">
        <f t="array" ref="D48">IFERROR(_xlfn._xlws.FILTER(Kopsavilkums!$D$10:$D$135,(A48=Kopsavilkums!$A$10:$A$135)*(B48=Kopsavilkums!$B$10:$B$135)),"")</f>
        <v>0</v>
      </c>
      <c r="E48" s="108" cm="1">
        <f t="array" ref="E48">IFERROR(_xlfn._xlws.FILTER(Kopsavilkums!$U$10:$U$135,(A48=Kopsavilkums!$A$10:$A$135)*(B48=Kopsavilkums!$B$10:$B$135)*(D48=Kopsavilkums!$D$10:$D$135)),"")</f>
        <v>0</v>
      </c>
      <c r="F48" s="154" cm="1">
        <f t="array" ref="F48">IFERROR(_xlfn._xlws.FILTER(Kopsavilkums!$V$10:$V$135,(A48=Kopsavilkums!$A$10:$A$135)*(B48=Kopsavilkums!$B$10:$B$135)*(D48=Kopsavilkums!$D$10:$D$135)),"")</f>
        <v>0</v>
      </c>
      <c r="G48" s="155" cm="1">
        <f t="array" aca="1" ref="G48" ca="1">IF(SUM(F$9:F$500)=0,0,IF(E48=0,COUNTIFS(E:E,"A")+2,IFERROR(_xlfn._xlws.FILTER(Kopsavilkums!$W$10:$W$135,(A48=Kopsavilkums!$A$10:$A$135)*(B48=Kopsavilkums!$B$10:$B$135)*(D48=Kopsavilkums!$D$10:$D$135)),"")))</f>
        <v>0</v>
      </c>
      <c r="H48" s="109" cm="1">
        <f t="array" ref="H48">IFERROR(_xlfn._xlws.FILTER(Kopsavilkums!$X$10:$X$135,(A48=Kopsavilkums!$A$10:$A$135)*(B48=Kopsavilkums!$B$10:$B$135)*(D48=Kopsavilkums!$D$10:$D$135)),"")</f>
        <v>0</v>
      </c>
      <c r="I48" s="154" cm="1">
        <f t="array" ref="I48">IFERROR(_xlfn._xlws.FILTER(Kopsavilkums!$Y$10:$Y$135,(A48=Kopsavilkums!$A$10:$A$135)*(B48=Kopsavilkums!$B$10:$B$135)*(D48=Kopsavilkums!$D$10:$D$135)),"")</f>
        <v>0</v>
      </c>
      <c r="J48" s="155" cm="1">
        <f t="array" aca="1" ref="J48" ca="1">IF(SUM(I$9:I$500)=0,0,IF(H48=0,COUNTIFS(H:H,"A")+2,IFERROR(_xlfn._xlws.FILTER(Kopsavilkums!$Z$10:$Z$135,(A48=Kopsavilkums!$A$10:$A$135)*(B48=Kopsavilkums!$B$10:$B$135)*(D48=Kopsavilkums!$D$10:$D$135)),"")))</f>
        <v>0</v>
      </c>
      <c r="K48" s="156">
        <f t="shared" si="3"/>
        <v>0</v>
      </c>
      <c r="L48" s="271">
        <f t="shared" ca="1" si="4"/>
        <v>0</v>
      </c>
      <c r="M48" s="68" t="str">
        <f t="shared" ca="1" si="5"/>
        <v/>
      </c>
    </row>
    <row r="49" spans="1:13" ht="14.25" customHeight="1" x14ac:dyDescent="0.15">
      <c r="A49" s="164">
        <f>Kopsavilkums!A100</f>
        <v>0</v>
      </c>
      <c r="B49" s="164">
        <f>Kopsavilkums!B100</f>
        <v>0</v>
      </c>
      <c r="C49" s="163" cm="1">
        <f t="array" ref="C49">IFERROR(_xlfn.UNIQUE(_xlfn._xlws.FILTER(Kopsavilkums!$C$10:$C$135,(A49=Kopsavilkums!$A$10:$A$135))),"")</f>
        <v>0</v>
      </c>
      <c r="D49" s="153" t="e" cm="1" vm="1">
        <f t="array" aca="1" ref="D49" ca="1">IFERROR(_xlfn._xlws.FILTER(Kopsavilkums!$D$10:$D$135,(A49=Kopsavilkums!$A$10:$A$135)*(B49=Kopsavilkums!$B$10:$B$135)),"")</f>
        <v>#VALUE!</v>
      </c>
      <c r="E49" s="108" t="str" cm="1">
        <f t="array" aca="1" ref="E49" ca="1">IFERROR(_xlfn._xlws.FILTER(Kopsavilkums!$U$10:$U$135,(A49=Kopsavilkums!$A$10:$A$135)*(B49=Kopsavilkums!$B$10:$B$135)*(D49=Kopsavilkums!$D$10:$D$135)),"")</f>
        <v/>
      </c>
      <c r="F49" s="154" t="str" cm="1">
        <f t="array" aca="1" ref="F49" ca="1">IFERROR(_xlfn._xlws.FILTER(Kopsavilkums!$V$10:$V$135,(A49=Kopsavilkums!$A$10:$A$135)*(B49=Kopsavilkums!$B$10:$B$135)*(D49=Kopsavilkums!$D$10:$D$135)),"")</f>
        <v/>
      </c>
      <c r="G49" s="155" cm="1">
        <f t="array" aca="1" ref="G49" ca="1">IF(SUM(F$9:F$500)=0,0,IF(E49=0,COUNTIFS(E:E,"A")+2,IFERROR(_xlfn._xlws.FILTER(Kopsavilkums!$W$10:$W$135,(A49=Kopsavilkums!$A$10:$A$135)*(B49=Kopsavilkums!$B$10:$B$135)*(D49=Kopsavilkums!$D$10:$D$135)),"")))</f>
        <v>0</v>
      </c>
      <c r="H49" s="109" t="str" cm="1">
        <f t="array" aca="1" ref="H49" ca="1">IFERROR(_xlfn._xlws.FILTER(Kopsavilkums!$X$10:$X$135,(A49=Kopsavilkums!$A$10:$A$135)*(B49=Kopsavilkums!$B$10:$B$135)*(D49=Kopsavilkums!$D$10:$D$135)),"")</f>
        <v/>
      </c>
      <c r="I49" s="154" t="str" cm="1">
        <f t="array" aca="1" ref="I49" ca="1">IFERROR(_xlfn._xlws.FILTER(Kopsavilkums!$Y$10:$Y$135,(A49=Kopsavilkums!$A$10:$A$135)*(B49=Kopsavilkums!$B$10:$B$135)*(D49=Kopsavilkums!$D$10:$D$135)),"")</f>
        <v/>
      </c>
      <c r="J49" s="155" cm="1">
        <f t="array" aca="1" ref="J49" ca="1">IF(SUM(I$9:I$500)=0,0,IF(H49=0,COUNTIFS(H:H,"A")+2,IFERROR(_xlfn._xlws.FILTER(Kopsavilkums!$Z$10:$Z$135,(A49=Kopsavilkums!$A$10:$A$135)*(B49=Kopsavilkums!$B$10:$B$135)*(D49=Kopsavilkums!$D$10:$D$135)),"")))</f>
        <v>0</v>
      </c>
      <c r="K49" s="156">
        <f t="shared" ca="1" si="3"/>
        <v>0</v>
      </c>
      <c r="L49" s="271">
        <f t="shared" ca="1" si="4"/>
        <v>0</v>
      </c>
      <c r="M49" s="68" t="str">
        <f t="shared" ca="1" si="5"/>
        <v/>
      </c>
    </row>
    <row r="50" spans="1:13" ht="14.25" customHeight="1" x14ac:dyDescent="0.15">
      <c r="A50" s="164">
        <f>Kopsavilkums!A60</f>
        <v>9</v>
      </c>
      <c r="B50" s="164">
        <f>Kopsavilkums!B60</f>
        <v>3</v>
      </c>
      <c r="C50" s="163" t="str" cm="1">
        <f t="array" ref="C50">IFERROR(_xlfn.UNIQUE(_xlfn._xlws.FILTER(Kopsavilkums!$C$10:$C$135,(A50=Kopsavilkums!$A$10:$A$135))),"")</f>
        <v>Mežoņi</v>
      </c>
      <c r="D50" s="153" t="str" cm="1">
        <f t="array" ref="D50">IFERROR(_xlfn._xlws.FILTER(Kopsavilkums!$D$10:$D$135,(A50=Kopsavilkums!$A$10:$A$135)*(B50=Kopsavilkums!$B$10:$B$135)),"")</f>
        <v>Edgars Abazorins</v>
      </c>
      <c r="E50" s="108" cm="1">
        <f t="array" ref="E50">IFERROR(_xlfn._xlws.FILTER(Kopsavilkums!$U$10:$U$135,(A50=Kopsavilkums!$A$10:$A$135)*(B50=Kopsavilkums!$B$10:$B$135)*(D50=Kopsavilkums!$D$10:$D$135)),"")</f>
        <v>0</v>
      </c>
      <c r="F50" s="154" cm="1">
        <f t="array" ref="F50">IFERROR(_xlfn._xlws.FILTER(Kopsavilkums!$V$10:$V$135,(A50=Kopsavilkums!$A$10:$A$135)*(B50=Kopsavilkums!$B$10:$B$135)*(D50=Kopsavilkums!$D$10:$D$135)),"")</f>
        <v>0</v>
      </c>
      <c r="G50" s="155" cm="1">
        <f t="array" aca="1" ref="G50" ca="1">IF(SUM(F$9:F$500)=0,0,IF(E50=0,COUNTIFS(E:E,"A")+2,IFERROR(_xlfn._xlws.FILTER(Kopsavilkums!$W$10:$W$135,(A50=Kopsavilkums!$A$10:$A$135)*(B50=Kopsavilkums!$B$10:$B$135)*(D50=Kopsavilkums!$D$10:$D$135)),"")))</f>
        <v>0</v>
      </c>
      <c r="H50" s="109" cm="1">
        <f t="array" ref="H50">IFERROR(_xlfn._xlws.FILTER(Kopsavilkums!$X$10:$X$135,(A50=Kopsavilkums!$A$10:$A$135)*(B50=Kopsavilkums!$B$10:$B$135)*(D50=Kopsavilkums!$D$10:$D$135)),"")</f>
        <v>0</v>
      </c>
      <c r="I50" s="154" cm="1">
        <f t="array" ref="I50">IFERROR(_xlfn._xlws.FILTER(Kopsavilkums!$Y$10:$Y$135,(A50=Kopsavilkums!$A$10:$A$135)*(B50=Kopsavilkums!$B$10:$B$135)*(D50=Kopsavilkums!$D$10:$D$135)),"")</f>
        <v>0</v>
      </c>
      <c r="J50" s="155" cm="1">
        <f t="array" aca="1" ref="J50" ca="1">IF(SUM(I$9:I$500)=0,0,IF(H50=0,COUNTIFS(H:H,"A")+2,IFERROR(_xlfn._xlws.FILTER(Kopsavilkums!$Z$10:$Z$135,(A50=Kopsavilkums!$A$10:$A$135)*(B50=Kopsavilkums!$B$10:$B$135)*(D50=Kopsavilkums!$D$10:$D$135)),"")))</f>
        <v>0</v>
      </c>
      <c r="K50" s="156">
        <f t="shared" si="3"/>
        <v>0</v>
      </c>
      <c r="L50" s="271">
        <f t="shared" ca="1" si="4"/>
        <v>0</v>
      </c>
      <c r="M50" s="68" t="str">
        <f t="shared" ca="1" si="5"/>
        <v/>
      </c>
    </row>
    <row r="51" spans="1:13" ht="14.25" customHeight="1" x14ac:dyDescent="0.15">
      <c r="A51" s="164">
        <f>Kopsavilkums!A47</f>
        <v>7</v>
      </c>
      <c r="B51" s="164">
        <f>Kopsavilkums!B47</f>
        <v>2</v>
      </c>
      <c r="C51" s="163" t="str" cm="1">
        <f t="array" ref="C51">IFERROR(_xlfn.UNIQUE(_xlfn._xlws.FILTER(Kopsavilkums!$C$10:$C$135,(A51=Kopsavilkums!$A$10:$A$135))),"")</f>
        <v>LIARPS</v>
      </c>
      <c r="D51" s="153" t="str" cm="1">
        <f t="array" ref="D51">IFERROR(_xlfn._xlws.FILTER(Kopsavilkums!$D$10:$D$135,(A51=Kopsavilkums!$A$10:$A$135)*(B51=Kopsavilkums!$B$10:$B$135)),"")</f>
        <v>Aldis Voits</v>
      </c>
      <c r="E51" s="108" cm="1">
        <f t="array" ref="E51">IFERROR(_xlfn._xlws.FILTER(Kopsavilkums!$U$10:$U$135,(A51=Kopsavilkums!$A$10:$A$135)*(B51=Kopsavilkums!$B$10:$B$135)*(D51=Kopsavilkums!$D$10:$D$135)),"")</f>
        <v>0</v>
      </c>
      <c r="F51" s="154" cm="1">
        <f t="array" ref="F51">IFERROR(_xlfn._xlws.FILTER(Kopsavilkums!$V$10:$V$135,(A51=Kopsavilkums!$A$10:$A$135)*(B51=Kopsavilkums!$B$10:$B$135)*(D51=Kopsavilkums!$D$10:$D$135)),"")</f>
        <v>0</v>
      </c>
      <c r="G51" s="155" cm="1">
        <f t="array" aca="1" ref="G51" ca="1">IF(SUM(F$9:F$500)=0,0,IF(E51=0,COUNTIFS(E:E,"A")+2,IFERROR(_xlfn._xlws.FILTER(Kopsavilkums!$W$10:$W$135,(A51=Kopsavilkums!$A$10:$A$135)*(B51=Kopsavilkums!$B$10:$B$135)*(D51=Kopsavilkums!$D$10:$D$135)),"")))</f>
        <v>0</v>
      </c>
      <c r="H51" s="109" cm="1">
        <f t="array" ref="H51">IFERROR(_xlfn._xlws.FILTER(Kopsavilkums!$X$10:$X$135,(A51=Kopsavilkums!$A$10:$A$135)*(B51=Kopsavilkums!$B$10:$B$135)*(D51=Kopsavilkums!$D$10:$D$135)),"")</f>
        <v>0</v>
      </c>
      <c r="I51" s="154" cm="1">
        <f t="array" ref="I51">IFERROR(_xlfn._xlws.FILTER(Kopsavilkums!$Y$10:$Y$135,(A51=Kopsavilkums!$A$10:$A$135)*(B51=Kopsavilkums!$B$10:$B$135)*(D51=Kopsavilkums!$D$10:$D$135)),"")</f>
        <v>0</v>
      </c>
      <c r="J51" s="155" cm="1">
        <f t="array" aca="1" ref="J51" ca="1">IF(SUM(I$9:I$500)=0,0,IF(H51=0,COUNTIFS(H:H,"A")+2,IFERROR(_xlfn._xlws.FILTER(Kopsavilkums!$Z$10:$Z$135,(A51=Kopsavilkums!$A$10:$A$135)*(B51=Kopsavilkums!$B$10:$B$135)*(D51=Kopsavilkums!$D$10:$D$135)),"")))</f>
        <v>0</v>
      </c>
      <c r="K51" s="156">
        <f t="shared" si="3"/>
        <v>0</v>
      </c>
      <c r="L51" s="271">
        <f t="shared" ca="1" si="4"/>
        <v>0</v>
      </c>
      <c r="M51" s="68" t="str">
        <f t="shared" ca="1" si="5"/>
        <v/>
      </c>
    </row>
    <row r="52" spans="1:13" ht="14.25" customHeight="1" x14ac:dyDescent="0.15">
      <c r="A52" s="164">
        <f>Kopsavilkums!A11</f>
        <v>1</v>
      </c>
      <c r="B52" s="164">
        <f>Kopsavilkums!B11</f>
        <v>2</v>
      </c>
      <c r="C52" s="163" t="str" cm="1">
        <f t="array" ref="C52">IFERROR(_xlfn.UNIQUE(_xlfn._xlws.FILTER(Kopsavilkums!$C$10:$C$135,(A52=Kopsavilkums!$A$10:$A$135))),"")</f>
        <v>OK cope sport/ Groundbaits</v>
      </c>
      <c r="D52" s="153" t="str" cm="1">
        <f t="array" ref="D52">IFERROR(_xlfn._xlws.FILTER(Kopsavilkums!$D$10:$D$135,(A52=Kopsavilkums!$A$10:$A$135)*(B52=Kopsavilkums!$B$10:$B$135)),"")</f>
        <v>Kārlis Goldmans</v>
      </c>
      <c r="E52" s="108" cm="1">
        <f t="array" ref="E52">IFERROR(_xlfn._xlws.FILTER(Kopsavilkums!$U$10:$U$135,(A52=Kopsavilkums!$A$10:$A$135)*(B52=Kopsavilkums!$B$10:$B$135)*(D52=Kopsavilkums!$D$10:$D$135)),"")</f>
        <v>0</v>
      </c>
      <c r="F52" s="154" cm="1">
        <f t="array" ref="F52">IFERROR(_xlfn._xlws.FILTER(Kopsavilkums!$V$10:$V$135,(A52=Kopsavilkums!$A$10:$A$135)*(B52=Kopsavilkums!$B$10:$B$135)*(D52=Kopsavilkums!$D$10:$D$135)),"")</f>
        <v>0</v>
      </c>
      <c r="G52" s="155" cm="1">
        <f t="array" aca="1" ref="G52" ca="1">IF(SUM(F$9:F$500)=0,0,IF(E52=0,COUNTIFS(E:E,"A")+2,IFERROR(_xlfn._xlws.FILTER(Kopsavilkums!$W$10:$W$135,(A52=Kopsavilkums!$A$10:$A$135)*(B52=Kopsavilkums!$B$10:$B$135)*(D52=Kopsavilkums!$D$10:$D$135)),"")))</f>
        <v>0</v>
      </c>
      <c r="H52" s="109" cm="1">
        <f t="array" ref="H52">IFERROR(_xlfn._xlws.FILTER(Kopsavilkums!$X$10:$X$135,(A52=Kopsavilkums!$A$10:$A$135)*(B52=Kopsavilkums!$B$10:$B$135)*(D52=Kopsavilkums!$D$10:$D$135)),"")</f>
        <v>0</v>
      </c>
      <c r="I52" s="154" cm="1">
        <f t="array" ref="I52">IFERROR(_xlfn._xlws.FILTER(Kopsavilkums!$Y$10:$Y$135,(A52=Kopsavilkums!$A$10:$A$135)*(B52=Kopsavilkums!$B$10:$B$135)*(D52=Kopsavilkums!$D$10:$D$135)),"")</f>
        <v>0</v>
      </c>
      <c r="J52" s="155" cm="1">
        <f t="array" aca="1" ref="J52" ca="1">IF(SUM(I$9:I$500)=0,0,IF(H52=0,COUNTIFS(H:H,"A")+2,IFERROR(_xlfn._xlws.FILTER(Kopsavilkums!$Z$10:$Z$135,(A52=Kopsavilkums!$A$10:$A$135)*(B52=Kopsavilkums!$B$10:$B$135)*(D52=Kopsavilkums!$D$10:$D$135)),"")))</f>
        <v>0</v>
      </c>
      <c r="K52" s="156">
        <f t="shared" si="3"/>
        <v>0</v>
      </c>
      <c r="L52" s="271">
        <f t="shared" ca="1" si="4"/>
        <v>0</v>
      </c>
      <c r="M52" s="68" t="str">
        <f t="shared" ca="1" si="5"/>
        <v/>
      </c>
    </row>
    <row r="53" spans="1:13" ht="14.25" customHeight="1" x14ac:dyDescent="0.15">
      <c r="A53" s="164">
        <f>Kopsavilkums!A22</f>
        <v>3</v>
      </c>
      <c r="B53" s="164">
        <f>Kopsavilkums!B22</f>
        <v>1</v>
      </c>
      <c r="C53" s="163" t="str" cm="1">
        <f t="array" ref="C53">IFERROR(_xlfn.UNIQUE(_xlfn._xlws.FILTER(Kopsavilkums!$C$10:$C$135,(A53=Kopsavilkums!$A$10:$A$135))),"")</f>
        <v>Makšķerlietas.lv/Ziemeļnieki</v>
      </c>
      <c r="D53" s="153" t="str" cm="1">
        <f t="array" ref="D53">IFERROR(_xlfn._xlws.FILTER(Kopsavilkums!$D$10:$D$135,(A53=Kopsavilkums!$A$10:$A$135)*(B53=Kopsavilkums!$B$10:$B$135)),"")</f>
        <v>Einārs Kuprovskis</v>
      </c>
      <c r="E53" s="108" cm="1">
        <f t="array" ref="E53">IFERROR(_xlfn._xlws.FILTER(Kopsavilkums!$U$10:$U$135,(A53=Kopsavilkums!$A$10:$A$135)*(B53=Kopsavilkums!$B$10:$B$135)*(D53=Kopsavilkums!$D$10:$D$135)),"")</f>
        <v>0</v>
      </c>
      <c r="F53" s="154" cm="1">
        <f t="array" ref="F53">IFERROR(_xlfn._xlws.FILTER(Kopsavilkums!$V$10:$V$135,(A53=Kopsavilkums!$A$10:$A$135)*(B53=Kopsavilkums!$B$10:$B$135)*(D53=Kopsavilkums!$D$10:$D$135)),"")</f>
        <v>0</v>
      </c>
      <c r="G53" s="155" cm="1">
        <f t="array" aca="1" ref="G53" ca="1">IF(SUM(F$9:F$500)=0,0,IF(E53=0,COUNTIFS(E:E,"A")+2,IFERROR(_xlfn._xlws.FILTER(Kopsavilkums!$W$10:$W$135,(A53=Kopsavilkums!$A$10:$A$135)*(B53=Kopsavilkums!$B$10:$B$135)*(D53=Kopsavilkums!$D$10:$D$135)),"")))</f>
        <v>0</v>
      </c>
      <c r="H53" s="109" cm="1">
        <f t="array" ref="H53">IFERROR(_xlfn._xlws.FILTER(Kopsavilkums!$X$10:$X$135,(A53=Kopsavilkums!$A$10:$A$135)*(B53=Kopsavilkums!$B$10:$B$135)*(D53=Kopsavilkums!$D$10:$D$135)),"")</f>
        <v>0</v>
      </c>
      <c r="I53" s="154" cm="1">
        <f t="array" ref="I53">IFERROR(_xlfn._xlws.FILTER(Kopsavilkums!$Y$10:$Y$135,(A53=Kopsavilkums!$A$10:$A$135)*(B53=Kopsavilkums!$B$10:$B$135)*(D53=Kopsavilkums!$D$10:$D$135)),"")</f>
        <v>0</v>
      </c>
      <c r="J53" s="155" cm="1">
        <f t="array" aca="1" ref="J53" ca="1">IF(SUM(I$9:I$500)=0,0,IF(H53=0,COUNTIFS(H:H,"A")+2,IFERROR(_xlfn._xlws.FILTER(Kopsavilkums!$Z$10:$Z$135,(A53=Kopsavilkums!$A$10:$A$135)*(B53=Kopsavilkums!$B$10:$B$135)*(D53=Kopsavilkums!$D$10:$D$135)),"")))</f>
        <v>0</v>
      </c>
      <c r="K53" s="156">
        <f t="shared" si="3"/>
        <v>0</v>
      </c>
      <c r="L53" s="271">
        <f t="shared" ca="1" si="4"/>
        <v>0</v>
      </c>
      <c r="M53" s="68" t="str">
        <f t="shared" ca="1" si="5"/>
        <v/>
      </c>
    </row>
    <row r="54" spans="1:13" ht="14.25" customHeight="1" x14ac:dyDescent="0.15">
      <c r="A54" s="164">
        <f>Kopsavilkums!A83</f>
        <v>0</v>
      </c>
      <c r="B54" s="164">
        <f>Kopsavilkums!B83</f>
        <v>0</v>
      </c>
      <c r="C54" s="163" cm="1">
        <f t="array" ref="C54">IFERROR(_xlfn.UNIQUE(_xlfn._xlws.FILTER(Kopsavilkums!$C$10:$C$135,(A54=Kopsavilkums!$A$10:$A$135))),"")</f>
        <v>0</v>
      </c>
      <c r="D54" s="153" t="e" cm="1" vm="1">
        <f t="array" aca="1" ref="D54" ca="1">IFERROR(_xlfn._xlws.FILTER(Kopsavilkums!$D$10:$D$135,(A54=Kopsavilkums!$A$10:$A$135)*(B54=Kopsavilkums!$B$10:$B$135)),"")</f>
        <v>#VALUE!</v>
      </c>
      <c r="E54" s="108" t="str" cm="1">
        <f t="array" aca="1" ref="E54" ca="1">IFERROR(_xlfn._xlws.FILTER(Kopsavilkums!$U$10:$U$135,(A54=Kopsavilkums!$A$10:$A$135)*(B54=Kopsavilkums!$B$10:$B$135)*(D54=Kopsavilkums!$D$10:$D$135)),"")</f>
        <v/>
      </c>
      <c r="F54" s="154" t="str" cm="1">
        <f t="array" aca="1" ref="F54" ca="1">IFERROR(_xlfn._xlws.FILTER(Kopsavilkums!$V$10:$V$135,(A54=Kopsavilkums!$A$10:$A$135)*(B54=Kopsavilkums!$B$10:$B$135)*(D54=Kopsavilkums!$D$10:$D$135)),"")</f>
        <v/>
      </c>
      <c r="G54" s="155" cm="1">
        <f t="array" aca="1" ref="G54" ca="1">IF(SUM(F$9:F$500)=0,0,IF(E54=0,COUNTIFS(E:E,"A")+2,IFERROR(_xlfn._xlws.FILTER(Kopsavilkums!$W$10:$W$135,(A54=Kopsavilkums!$A$10:$A$135)*(B54=Kopsavilkums!$B$10:$B$135)*(D54=Kopsavilkums!$D$10:$D$135)),"")))</f>
        <v>0</v>
      </c>
      <c r="H54" s="109" t="str" cm="1">
        <f t="array" aca="1" ref="H54" ca="1">IFERROR(_xlfn._xlws.FILTER(Kopsavilkums!$X$10:$X$135,(A54=Kopsavilkums!$A$10:$A$135)*(B54=Kopsavilkums!$B$10:$B$135)*(D54=Kopsavilkums!$D$10:$D$135)),"")</f>
        <v/>
      </c>
      <c r="I54" s="154" t="str" cm="1">
        <f t="array" aca="1" ref="I54" ca="1">IFERROR(_xlfn._xlws.FILTER(Kopsavilkums!$Y$10:$Y$135,(A54=Kopsavilkums!$A$10:$A$135)*(B54=Kopsavilkums!$B$10:$B$135)*(D54=Kopsavilkums!$D$10:$D$135)),"")</f>
        <v/>
      </c>
      <c r="J54" s="155" cm="1">
        <f t="array" aca="1" ref="J54" ca="1">IF(SUM(I$9:I$500)=0,0,IF(H54=0,COUNTIFS(H:H,"A")+2,IFERROR(_xlfn._xlws.FILTER(Kopsavilkums!$Z$10:$Z$135,(A54=Kopsavilkums!$A$10:$A$135)*(B54=Kopsavilkums!$B$10:$B$135)*(D54=Kopsavilkums!$D$10:$D$135)),"")))</f>
        <v>0</v>
      </c>
      <c r="K54" s="156">
        <f t="shared" ca="1" si="3"/>
        <v>0</v>
      </c>
      <c r="L54" s="271">
        <f t="shared" ca="1" si="4"/>
        <v>0</v>
      </c>
      <c r="M54" s="68" t="str">
        <f t="shared" ca="1" si="5"/>
        <v/>
      </c>
    </row>
    <row r="55" spans="1:13" ht="14.25" customHeight="1" x14ac:dyDescent="0.15">
      <c r="A55" s="164">
        <f>Kopsavilkums!A16</f>
        <v>2</v>
      </c>
      <c r="B55" s="164">
        <f>Kopsavilkums!B16</f>
        <v>1</v>
      </c>
      <c r="C55" s="163" t="str" cm="1">
        <f t="array" ref="C55">IFERROR(_xlfn.UNIQUE(_xlfn._xlws.FILTER(Kopsavilkums!$C$10:$C$135,(A55=Kopsavilkums!$A$10:$A$135))),"")</f>
        <v>Mēs Zivīm</v>
      </c>
      <c r="D55" s="153" t="str" cm="1">
        <f t="array" ref="D55">IFERROR(_xlfn._xlws.FILTER(Kopsavilkums!$D$10:$D$135,(A55=Kopsavilkums!$A$10:$A$135)*(B55=Kopsavilkums!$B$10:$B$135)),"")</f>
        <v>Aldis Kalvāns</v>
      </c>
      <c r="E55" s="108" cm="1">
        <f t="array" ref="E55">IFERROR(_xlfn._xlws.FILTER(Kopsavilkums!$U$10:$U$135,(A55=Kopsavilkums!$A$10:$A$135)*(B55=Kopsavilkums!$B$10:$B$135)*(D55=Kopsavilkums!$D$10:$D$135)),"")</f>
        <v>0</v>
      </c>
      <c r="F55" s="154" cm="1">
        <f t="array" ref="F55">IFERROR(_xlfn._xlws.FILTER(Kopsavilkums!$V$10:$V$135,(A55=Kopsavilkums!$A$10:$A$135)*(B55=Kopsavilkums!$B$10:$B$135)*(D55=Kopsavilkums!$D$10:$D$135)),"")</f>
        <v>0</v>
      </c>
      <c r="G55" s="155" cm="1">
        <f t="array" aca="1" ref="G55" ca="1">IF(SUM(F$9:F$500)=0,0,IF(E55=0,COUNTIFS(E:E,"A")+2,IFERROR(_xlfn._xlws.FILTER(Kopsavilkums!$W$10:$W$135,(A55=Kopsavilkums!$A$10:$A$135)*(B55=Kopsavilkums!$B$10:$B$135)*(D55=Kopsavilkums!$D$10:$D$135)),"")))</f>
        <v>0</v>
      </c>
      <c r="H55" s="109" cm="1">
        <f t="array" ref="H55">IFERROR(_xlfn._xlws.FILTER(Kopsavilkums!$X$10:$X$135,(A55=Kopsavilkums!$A$10:$A$135)*(B55=Kopsavilkums!$B$10:$B$135)*(D55=Kopsavilkums!$D$10:$D$135)),"")</f>
        <v>0</v>
      </c>
      <c r="I55" s="154" cm="1">
        <f t="array" ref="I55">IFERROR(_xlfn._xlws.FILTER(Kopsavilkums!$Y$10:$Y$135,(A55=Kopsavilkums!$A$10:$A$135)*(B55=Kopsavilkums!$B$10:$B$135)*(D55=Kopsavilkums!$D$10:$D$135)),"")</f>
        <v>0</v>
      </c>
      <c r="J55" s="155" cm="1">
        <f t="array" aca="1" ref="J55" ca="1">IF(SUM(I$9:I$500)=0,0,IF(H55=0,COUNTIFS(H:H,"A")+2,IFERROR(_xlfn._xlws.FILTER(Kopsavilkums!$Z$10:$Z$135,(A55=Kopsavilkums!$A$10:$A$135)*(B55=Kopsavilkums!$B$10:$B$135)*(D55=Kopsavilkums!$D$10:$D$135)),"")))</f>
        <v>0</v>
      </c>
      <c r="K55" s="156">
        <f t="shared" si="3"/>
        <v>0</v>
      </c>
      <c r="L55" s="271">
        <f t="shared" ca="1" si="4"/>
        <v>0</v>
      </c>
      <c r="M55" s="68" t="str">
        <f t="shared" ca="1" si="5"/>
        <v/>
      </c>
    </row>
    <row r="56" spans="1:13" ht="14.25" customHeight="1" x14ac:dyDescent="0.15">
      <c r="A56" s="164">
        <f>Kopsavilkums!A76</f>
        <v>0</v>
      </c>
      <c r="B56" s="164">
        <f>Kopsavilkums!B76</f>
        <v>0</v>
      </c>
      <c r="C56" s="163" cm="1">
        <f t="array" ref="C56">IFERROR(_xlfn.UNIQUE(_xlfn._xlws.FILTER(Kopsavilkums!$C$10:$C$135,(A56=Kopsavilkums!$A$10:$A$135))),"")</f>
        <v>0</v>
      </c>
      <c r="D56" s="153" t="e" cm="1" vm="1">
        <f t="array" aca="1" ref="D56" ca="1">IFERROR(_xlfn._xlws.FILTER(Kopsavilkums!$D$10:$D$135,(A56=Kopsavilkums!$A$10:$A$135)*(B56=Kopsavilkums!$B$10:$B$135)),"")</f>
        <v>#VALUE!</v>
      </c>
      <c r="E56" s="108" t="str" cm="1">
        <f t="array" aca="1" ref="E56" ca="1">IFERROR(_xlfn._xlws.FILTER(Kopsavilkums!$U$10:$U$135,(A56=Kopsavilkums!$A$10:$A$135)*(B56=Kopsavilkums!$B$10:$B$135)*(D56=Kopsavilkums!$D$10:$D$135)),"")</f>
        <v/>
      </c>
      <c r="F56" s="154" t="str" cm="1">
        <f t="array" aca="1" ref="F56" ca="1">IFERROR(_xlfn._xlws.FILTER(Kopsavilkums!$V$10:$V$135,(A56=Kopsavilkums!$A$10:$A$135)*(B56=Kopsavilkums!$B$10:$B$135)*(D56=Kopsavilkums!$D$10:$D$135)),"")</f>
        <v/>
      </c>
      <c r="G56" s="155" cm="1">
        <f t="array" aca="1" ref="G56" ca="1">IF(SUM(F$9:F$500)=0,0,IF(E56=0,COUNTIFS(E:E,"A")+2,IFERROR(_xlfn._xlws.FILTER(Kopsavilkums!$W$10:$W$135,(A56=Kopsavilkums!$A$10:$A$135)*(B56=Kopsavilkums!$B$10:$B$135)*(D56=Kopsavilkums!$D$10:$D$135)),"")))</f>
        <v>0</v>
      </c>
      <c r="H56" s="109" t="str" cm="1">
        <f t="array" aca="1" ref="H56" ca="1">IFERROR(_xlfn._xlws.FILTER(Kopsavilkums!$X$10:$X$135,(A56=Kopsavilkums!$A$10:$A$135)*(B56=Kopsavilkums!$B$10:$B$135)*(D56=Kopsavilkums!$D$10:$D$135)),"")</f>
        <v/>
      </c>
      <c r="I56" s="154" t="str" cm="1">
        <f t="array" aca="1" ref="I56" ca="1">IFERROR(_xlfn._xlws.FILTER(Kopsavilkums!$Y$10:$Y$135,(A56=Kopsavilkums!$A$10:$A$135)*(B56=Kopsavilkums!$B$10:$B$135)*(D56=Kopsavilkums!$D$10:$D$135)),"")</f>
        <v/>
      </c>
      <c r="J56" s="155" cm="1">
        <f t="array" aca="1" ref="J56" ca="1">IF(SUM(I$9:I$500)=0,0,IF(H56=0,COUNTIFS(H:H,"A")+2,IFERROR(_xlfn._xlws.FILTER(Kopsavilkums!$Z$10:$Z$135,(A56=Kopsavilkums!$A$10:$A$135)*(B56=Kopsavilkums!$B$10:$B$135)*(D56=Kopsavilkums!$D$10:$D$135)),"")))</f>
        <v>0</v>
      </c>
      <c r="K56" s="156">
        <f t="shared" ca="1" si="3"/>
        <v>0</v>
      </c>
      <c r="L56" s="271">
        <f t="shared" ca="1" si="4"/>
        <v>0</v>
      </c>
      <c r="M56" s="68" t="str">
        <f t="shared" ca="1" si="5"/>
        <v/>
      </c>
    </row>
    <row r="57" spans="1:13" ht="14.25" customHeight="1" x14ac:dyDescent="0.15">
      <c r="A57" s="164">
        <f>Kopsavilkums!A65</f>
        <v>10</v>
      </c>
      <c r="B57" s="164">
        <f>Kopsavilkums!B65</f>
        <v>2</v>
      </c>
      <c r="C57" s="163" t="str" cm="1">
        <f t="array" ref="C57">IFERROR(_xlfn.UNIQUE(_xlfn._xlws.FILTER(Kopsavilkums!$C$10:$C$135,(A57=Kopsavilkums!$A$10:$A$135))),"")</f>
        <v>Vidzemes Klaidoņi</v>
      </c>
      <c r="D57" s="153" t="str" cm="1">
        <f t="array" ref="D57">IFERROR(_xlfn._xlws.FILTER(Kopsavilkums!$D$10:$D$135,(A57=Kopsavilkums!$A$10:$A$135)*(B57=Kopsavilkums!$B$10:$B$135)),"")</f>
        <v>Andris Klempners</v>
      </c>
      <c r="E57" s="108" cm="1">
        <f t="array" ref="E57">IFERROR(_xlfn._xlws.FILTER(Kopsavilkums!$U$10:$U$135,(A57=Kopsavilkums!$A$10:$A$135)*(B57=Kopsavilkums!$B$10:$B$135)*(D57=Kopsavilkums!$D$10:$D$135)),"")</f>
        <v>0</v>
      </c>
      <c r="F57" s="154" cm="1">
        <f t="array" ref="F57">IFERROR(_xlfn._xlws.FILTER(Kopsavilkums!$V$10:$V$135,(A57=Kopsavilkums!$A$10:$A$135)*(B57=Kopsavilkums!$B$10:$B$135)*(D57=Kopsavilkums!$D$10:$D$135)),"")</f>
        <v>0</v>
      </c>
      <c r="G57" s="155" cm="1">
        <f t="array" aca="1" ref="G57" ca="1">IF(SUM(F$9:F$500)=0,0,IF(E57=0,COUNTIFS(E:E,"A")+2,IFERROR(_xlfn._xlws.FILTER(Kopsavilkums!$W$10:$W$135,(A57=Kopsavilkums!$A$10:$A$135)*(B57=Kopsavilkums!$B$10:$B$135)*(D57=Kopsavilkums!$D$10:$D$135)),"")))</f>
        <v>0</v>
      </c>
      <c r="H57" s="109" cm="1">
        <f t="array" ref="H57">IFERROR(_xlfn._xlws.FILTER(Kopsavilkums!$X$10:$X$135,(A57=Kopsavilkums!$A$10:$A$135)*(B57=Kopsavilkums!$B$10:$B$135)*(D57=Kopsavilkums!$D$10:$D$135)),"")</f>
        <v>0</v>
      </c>
      <c r="I57" s="154" cm="1">
        <f t="array" ref="I57">IFERROR(_xlfn._xlws.FILTER(Kopsavilkums!$Y$10:$Y$135,(A57=Kopsavilkums!$A$10:$A$135)*(B57=Kopsavilkums!$B$10:$B$135)*(D57=Kopsavilkums!$D$10:$D$135)),"")</f>
        <v>0</v>
      </c>
      <c r="J57" s="155" cm="1">
        <f t="array" aca="1" ref="J57" ca="1">IF(SUM(I$9:I$500)=0,0,IF(H57=0,COUNTIFS(H:H,"A")+2,IFERROR(_xlfn._xlws.FILTER(Kopsavilkums!$Z$10:$Z$135,(A57=Kopsavilkums!$A$10:$A$135)*(B57=Kopsavilkums!$B$10:$B$135)*(D57=Kopsavilkums!$D$10:$D$135)),"")))</f>
        <v>0</v>
      </c>
      <c r="K57" s="156">
        <f t="shared" si="3"/>
        <v>0</v>
      </c>
      <c r="L57" s="271">
        <f t="shared" ca="1" si="4"/>
        <v>0</v>
      </c>
      <c r="M57" s="68" t="str">
        <f t="shared" ca="1" si="5"/>
        <v/>
      </c>
    </row>
    <row r="58" spans="1:13" ht="14.25" customHeight="1" x14ac:dyDescent="0.15">
      <c r="A58" s="164">
        <f>Kopsavilkums!A54</f>
        <v>8</v>
      </c>
      <c r="B58" s="164">
        <f>Kopsavilkums!B54</f>
        <v>3</v>
      </c>
      <c r="C58" s="163" t="str" cm="1">
        <f t="array" ref="C58">IFERROR(_xlfn.UNIQUE(_xlfn._xlws.FILTER(Kopsavilkums!$C$10:$C$135,(A58=Kopsavilkums!$A$10:$A$135))),"")</f>
        <v>CMS</v>
      </c>
      <c r="D58" s="153" t="str" cm="1">
        <f t="array" ref="D58">IFERROR(_xlfn._xlws.FILTER(Kopsavilkums!$D$10:$D$135,(A58=Kopsavilkums!$A$10:$A$135)*(B58=Kopsavilkums!$B$10:$B$135)),"")</f>
        <v>Andrejs Aleksējevs</v>
      </c>
      <c r="E58" s="108" cm="1">
        <f t="array" ref="E58">IFERROR(_xlfn._xlws.FILTER(Kopsavilkums!$U$10:$U$135,(A58=Kopsavilkums!$A$10:$A$135)*(B58=Kopsavilkums!$B$10:$B$135)*(D58=Kopsavilkums!$D$10:$D$135)),"")</f>
        <v>0</v>
      </c>
      <c r="F58" s="154" cm="1">
        <f t="array" ref="F58">IFERROR(_xlfn._xlws.FILTER(Kopsavilkums!$V$10:$V$135,(A58=Kopsavilkums!$A$10:$A$135)*(B58=Kopsavilkums!$B$10:$B$135)*(D58=Kopsavilkums!$D$10:$D$135)),"")</f>
        <v>0</v>
      </c>
      <c r="G58" s="155" cm="1">
        <f t="array" aca="1" ref="G58" ca="1">IF(SUM(F$9:F$500)=0,0,IF(E58=0,COUNTIFS(E:E,"A")+2,IFERROR(_xlfn._xlws.FILTER(Kopsavilkums!$W$10:$W$135,(A58=Kopsavilkums!$A$10:$A$135)*(B58=Kopsavilkums!$B$10:$B$135)*(D58=Kopsavilkums!$D$10:$D$135)),"")))</f>
        <v>0</v>
      </c>
      <c r="H58" s="109" cm="1">
        <f t="array" ref="H58">IFERROR(_xlfn._xlws.FILTER(Kopsavilkums!$X$10:$X$135,(A58=Kopsavilkums!$A$10:$A$135)*(B58=Kopsavilkums!$B$10:$B$135)*(D58=Kopsavilkums!$D$10:$D$135)),"")</f>
        <v>0</v>
      </c>
      <c r="I58" s="154" cm="1">
        <f t="array" ref="I58">IFERROR(_xlfn._xlws.FILTER(Kopsavilkums!$Y$10:$Y$135,(A58=Kopsavilkums!$A$10:$A$135)*(B58=Kopsavilkums!$B$10:$B$135)*(D58=Kopsavilkums!$D$10:$D$135)),"")</f>
        <v>0</v>
      </c>
      <c r="J58" s="155" cm="1">
        <f t="array" aca="1" ref="J58" ca="1">IF(SUM(I$9:I$500)=0,0,IF(H58=0,COUNTIFS(H:H,"A")+2,IFERROR(_xlfn._xlws.FILTER(Kopsavilkums!$Z$10:$Z$135,(A58=Kopsavilkums!$A$10:$A$135)*(B58=Kopsavilkums!$B$10:$B$135)*(D58=Kopsavilkums!$D$10:$D$135)),"")))</f>
        <v>0</v>
      </c>
      <c r="K58" s="156">
        <f t="shared" si="3"/>
        <v>0</v>
      </c>
      <c r="L58" s="271">
        <f t="shared" ca="1" si="4"/>
        <v>0</v>
      </c>
      <c r="M58" s="68" t="str">
        <f t="shared" ca="1" si="5"/>
        <v/>
      </c>
    </row>
    <row r="59" spans="1:13" ht="14.25" customHeight="1" x14ac:dyDescent="0.15">
      <c r="A59" s="164">
        <f>Kopsavilkums!A46</f>
        <v>7</v>
      </c>
      <c r="B59" s="164">
        <f>Kopsavilkums!B46</f>
        <v>1</v>
      </c>
      <c r="C59" s="163" t="str" cm="1">
        <f t="array" ref="C59">IFERROR(_xlfn.UNIQUE(_xlfn._xlws.FILTER(Kopsavilkums!$C$10:$C$135,(A59=Kopsavilkums!$A$10:$A$135))),"")</f>
        <v>LIARPS</v>
      </c>
      <c r="D59" s="153" t="str" cm="1">
        <f t="array" ref="D59">IFERROR(_xlfn._xlws.FILTER(Kopsavilkums!$D$10:$D$135,(A59=Kopsavilkums!$A$10:$A$135)*(B59=Kopsavilkums!$B$10:$B$135)),"")</f>
        <v>Ēriks Tučs</v>
      </c>
      <c r="E59" s="108" cm="1">
        <f t="array" ref="E59">IFERROR(_xlfn._xlws.FILTER(Kopsavilkums!$U$10:$U$135,(A59=Kopsavilkums!$A$10:$A$135)*(B59=Kopsavilkums!$B$10:$B$135)*(D59=Kopsavilkums!$D$10:$D$135)),"")</f>
        <v>0</v>
      </c>
      <c r="F59" s="154" cm="1">
        <f t="array" ref="F59">IFERROR(_xlfn._xlws.FILTER(Kopsavilkums!$V$10:$V$135,(A59=Kopsavilkums!$A$10:$A$135)*(B59=Kopsavilkums!$B$10:$B$135)*(D59=Kopsavilkums!$D$10:$D$135)),"")</f>
        <v>0</v>
      </c>
      <c r="G59" s="155" cm="1">
        <f t="array" aca="1" ref="G59" ca="1">IF(SUM(F$9:F$500)=0,0,IF(E59=0,COUNTIFS(E:E,"A")+2,IFERROR(_xlfn._xlws.FILTER(Kopsavilkums!$W$10:$W$135,(A59=Kopsavilkums!$A$10:$A$135)*(B59=Kopsavilkums!$B$10:$B$135)*(D59=Kopsavilkums!$D$10:$D$135)),"")))</f>
        <v>0</v>
      </c>
      <c r="H59" s="109" cm="1">
        <f t="array" ref="H59">IFERROR(_xlfn._xlws.FILTER(Kopsavilkums!$X$10:$X$135,(A59=Kopsavilkums!$A$10:$A$135)*(B59=Kopsavilkums!$B$10:$B$135)*(D59=Kopsavilkums!$D$10:$D$135)),"")</f>
        <v>0</v>
      </c>
      <c r="I59" s="154" cm="1">
        <f t="array" ref="I59">IFERROR(_xlfn._xlws.FILTER(Kopsavilkums!$Y$10:$Y$135,(A59=Kopsavilkums!$A$10:$A$135)*(B59=Kopsavilkums!$B$10:$B$135)*(D59=Kopsavilkums!$D$10:$D$135)),"")</f>
        <v>0</v>
      </c>
      <c r="J59" s="155" cm="1">
        <f t="array" aca="1" ref="J59" ca="1">IF(SUM(I$9:I$500)=0,0,IF(H59=0,COUNTIFS(H:H,"A")+2,IFERROR(_xlfn._xlws.FILTER(Kopsavilkums!$Z$10:$Z$135,(A59=Kopsavilkums!$A$10:$A$135)*(B59=Kopsavilkums!$B$10:$B$135)*(D59=Kopsavilkums!$D$10:$D$135)),"")))</f>
        <v>0</v>
      </c>
      <c r="K59" s="156">
        <f t="shared" si="3"/>
        <v>0</v>
      </c>
      <c r="L59" s="271">
        <f t="shared" ca="1" si="4"/>
        <v>0</v>
      </c>
      <c r="M59" s="68" t="str">
        <f t="shared" ca="1" si="5"/>
        <v/>
      </c>
    </row>
    <row r="60" spans="1:13" ht="14.25" customHeight="1" x14ac:dyDescent="0.15">
      <c r="A60" s="164">
        <f>Kopsavilkums!A78</f>
        <v>0</v>
      </c>
      <c r="B60" s="164">
        <f>Kopsavilkums!B78</f>
        <v>0</v>
      </c>
      <c r="C60" s="163" cm="1">
        <f t="array" ref="C60">IFERROR(_xlfn.UNIQUE(_xlfn._xlws.FILTER(Kopsavilkums!$C$10:$C$135,(A60=Kopsavilkums!$A$10:$A$135))),"")</f>
        <v>0</v>
      </c>
      <c r="D60" s="153" t="e" cm="1" vm="1">
        <f t="array" aca="1" ref="D60" ca="1">IFERROR(_xlfn._xlws.FILTER(Kopsavilkums!$D$10:$D$135,(A60=Kopsavilkums!$A$10:$A$135)*(B60=Kopsavilkums!$B$10:$B$135)),"")</f>
        <v>#VALUE!</v>
      </c>
      <c r="E60" s="108" t="str" cm="1">
        <f t="array" aca="1" ref="E60" ca="1">IFERROR(_xlfn._xlws.FILTER(Kopsavilkums!$U$10:$U$135,(A60=Kopsavilkums!$A$10:$A$135)*(B60=Kopsavilkums!$B$10:$B$135)*(D60=Kopsavilkums!$D$10:$D$135)),"")</f>
        <v/>
      </c>
      <c r="F60" s="154" t="str" cm="1">
        <f t="array" aca="1" ref="F60" ca="1">IFERROR(_xlfn._xlws.FILTER(Kopsavilkums!$V$10:$V$135,(A60=Kopsavilkums!$A$10:$A$135)*(B60=Kopsavilkums!$B$10:$B$135)*(D60=Kopsavilkums!$D$10:$D$135)),"")</f>
        <v/>
      </c>
      <c r="G60" s="155" cm="1">
        <f t="array" aca="1" ref="G60" ca="1">IF(SUM(F$9:F$500)=0,0,IF(E60=0,COUNTIFS(E:E,"A")+2,IFERROR(_xlfn._xlws.FILTER(Kopsavilkums!$W$10:$W$135,(A60=Kopsavilkums!$A$10:$A$135)*(B60=Kopsavilkums!$B$10:$B$135)*(D60=Kopsavilkums!$D$10:$D$135)),"")))</f>
        <v>0</v>
      </c>
      <c r="H60" s="109" t="str" cm="1">
        <f t="array" aca="1" ref="H60" ca="1">IFERROR(_xlfn._xlws.FILTER(Kopsavilkums!$X$10:$X$135,(A60=Kopsavilkums!$A$10:$A$135)*(B60=Kopsavilkums!$B$10:$B$135)*(D60=Kopsavilkums!$D$10:$D$135)),"")</f>
        <v/>
      </c>
      <c r="I60" s="154" t="str" cm="1">
        <f t="array" aca="1" ref="I60" ca="1">IFERROR(_xlfn._xlws.FILTER(Kopsavilkums!$Y$10:$Y$135,(A60=Kopsavilkums!$A$10:$A$135)*(B60=Kopsavilkums!$B$10:$B$135)*(D60=Kopsavilkums!$D$10:$D$135)),"")</f>
        <v/>
      </c>
      <c r="J60" s="155" cm="1">
        <f t="array" aca="1" ref="J60" ca="1">IF(SUM(I$9:I$500)=0,0,IF(H60=0,COUNTIFS(H:H,"A")+2,IFERROR(_xlfn._xlws.FILTER(Kopsavilkums!$Z$10:$Z$135,(A60=Kopsavilkums!$A$10:$A$135)*(B60=Kopsavilkums!$B$10:$B$135)*(D60=Kopsavilkums!$D$10:$D$135)),"")))</f>
        <v>0</v>
      </c>
      <c r="K60" s="156">
        <f t="shared" ca="1" si="3"/>
        <v>0</v>
      </c>
      <c r="L60" s="271">
        <f t="shared" ca="1" si="4"/>
        <v>0</v>
      </c>
      <c r="M60" s="68" t="str">
        <f t="shared" ca="1" si="5"/>
        <v/>
      </c>
    </row>
    <row r="61" spans="1:13" ht="14.25" customHeight="1" x14ac:dyDescent="0.15">
      <c r="A61" s="164">
        <f>Kopsavilkums!A19</f>
        <v>2</v>
      </c>
      <c r="B61" s="164">
        <f>Kopsavilkums!B19</f>
        <v>4</v>
      </c>
      <c r="C61" s="163" t="str" cm="1">
        <f t="array" ref="C61">IFERROR(_xlfn.UNIQUE(_xlfn._xlws.FILTER(Kopsavilkums!$C$10:$C$135,(A61=Kopsavilkums!$A$10:$A$135))),"")</f>
        <v>Mēs Zivīm</v>
      </c>
      <c r="D61" s="153" t="str" cm="1">
        <f t="array" ref="D61">IFERROR(_xlfn._xlws.FILTER(Kopsavilkums!$D$10:$D$135,(A61=Kopsavilkums!$A$10:$A$135)*(B61=Kopsavilkums!$B$10:$B$135)),"")</f>
        <v>Aidas Sunta</v>
      </c>
      <c r="E61" s="108" cm="1">
        <f t="array" ref="E61">IFERROR(_xlfn._xlws.FILTER(Kopsavilkums!$U$10:$U$135,(A61=Kopsavilkums!$A$10:$A$135)*(B61=Kopsavilkums!$B$10:$B$135)*(D61=Kopsavilkums!$D$10:$D$135)),"")</f>
        <v>0</v>
      </c>
      <c r="F61" s="154" cm="1">
        <f t="array" ref="F61">IFERROR(_xlfn._xlws.FILTER(Kopsavilkums!$V$10:$V$135,(A61=Kopsavilkums!$A$10:$A$135)*(B61=Kopsavilkums!$B$10:$B$135)*(D61=Kopsavilkums!$D$10:$D$135)),"")</f>
        <v>0</v>
      </c>
      <c r="G61" s="155" cm="1">
        <f t="array" aca="1" ref="G61" ca="1">IF(SUM(F$9:F$500)=0,0,IF(E61=0,COUNTIFS(E:E,"A")+2,IFERROR(_xlfn._xlws.FILTER(Kopsavilkums!$W$10:$W$135,(A61=Kopsavilkums!$A$10:$A$135)*(B61=Kopsavilkums!$B$10:$B$135)*(D61=Kopsavilkums!$D$10:$D$135)),"")))</f>
        <v>0</v>
      </c>
      <c r="H61" s="109" cm="1">
        <f t="array" ref="H61">IFERROR(_xlfn._xlws.FILTER(Kopsavilkums!$X$10:$X$135,(A61=Kopsavilkums!$A$10:$A$135)*(B61=Kopsavilkums!$B$10:$B$135)*(D61=Kopsavilkums!$D$10:$D$135)),"")</f>
        <v>0</v>
      </c>
      <c r="I61" s="154" cm="1">
        <f t="array" ref="I61">IFERROR(_xlfn._xlws.FILTER(Kopsavilkums!$Y$10:$Y$135,(A61=Kopsavilkums!$A$10:$A$135)*(B61=Kopsavilkums!$B$10:$B$135)*(D61=Kopsavilkums!$D$10:$D$135)),"")</f>
        <v>0</v>
      </c>
      <c r="J61" s="155" cm="1">
        <f t="array" aca="1" ref="J61" ca="1">IF(SUM(I$9:I$500)=0,0,IF(H61=0,COUNTIFS(H:H,"A")+2,IFERROR(_xlfn._xlws.FILTER(Kopsavilkums!$Z$10:$Z$135,(A61=Kopsavilkums!$A$10:$A$135)*(B61=Kopsavilkums!$B$10:$B$135)*(D61=Kopsavilkums!$D$10:$D$135)),"")))</f>
        <v>0</v>
      </c>
      <c r="K61" s="156">
        <f t="shared" si="3"/>
        <v>0</v>
      </c>
      <c r="L61" s="271">
        <f t="shared" ca="1" si="4"/>
        <v>0</v>
      </c>
      <c r="M61" s="68" t="str">
        <f t="shared" ca="1" si="5"/>
        <v/>
      </c>
    </row>
    <row r="62" spans="1:13" ht="14.25" customHeight="1" x14ac:dyDescent="0.15">
      <c r="A62" s="164">
        <f>Kopsavilkums!A50</f>
        <v>7</v>
      </c>
      <c r="B62" s="164">
        <f>Kopsavilkums!B50</f>
        <v>5</v>
      </c>
      <c r="C62" s="163" t="str" cm="1">
        <f t="array" ref="C62">IFERROR(_xlfn.UNIQUE(_xlfn._xlws.FILTER(Kopsavilkums!$C$10:$C$135,(A62=Kopsavilkums!$A$10:$A$135))),"")</f>
        <v>LIARPS</v>
      </c>
      <c r="D62" s="153" t="str" cm="1">
        <f t="array" ref="D62">IFERROR(_xlfn._xlws.FILTER(Kopsavilkums!$D$10:$D$135,(A62=Kopsavilkums!$A$10:$A$135)*(B62=Kopsavilkums!$B$10:$B$135)),"")</f>
        <v>Valdis Prancāns</v>
      </c>
      <c r="E62" s="108" cm="1">
        <f t="array" ref="E62">IFERROR(_xlfn._xlws.FILTER(Kopsavilkums!$U$10:$U$135,(A62=Kopsavilkums!$A$10:$A$135)*(B62=Kopsavilkums!$B$10:$B$135)*(D62=Kopsavilkums!$D$10:$D$135)),"")</f>
        <v>0</v>
      </c>
      <c r="F62" s="154" cm="1">
        <f t="array" ref="F62">IFERROR(_xlfn._xlws.FILTER(Kopsavilkums!$V$10:$V$135,(A62=Kopsavilkums!$A$10:$A$135)*(B62=Kopsavilkums!$B$10:$B$135)*(D62=Kopsavilkums!$D$10:$D$135)),"")</f>
        <v>0</v>
      </c>
      <c r="G62" s="155" cm="1">
        <f t="array" aca="1" ref="G62" ca="1">IF(SUM(F$9:F$500)=0,0,IF(E62=0,COUNTIFS(E:E,"A")+2,IFERROR(_xlfn._xlws.FILTER(Kopsavilkums!$W$10:$W$135,(A62=Kopsavilkums!$A$10:$A$135)*(B62=Kopsavilkums!$B$10:$B$135)*(D62=Kopsavilkums!$D$10:$D$135)),"")))</f>
        <v>0</v>
      </c>
      <c r="H62" s="109" cm="1">
        <f t="array" ref="H62">IFERROR(_xlfn._xlws.FILTER(Kopsavilkums!$X$10:$X$135,(A62=Kopsavilkums!$A$10:$A$135)*(B62=Kopsavilkums!$B$10:$B$135)*(D62=Kopsavilkums!$D$10:$D$135)),"")</f>
        <v>0</v>
      </c>
      <c r="I62" s="154" cm="1">
        <f t="array" ref="I62">IFERROR(_xlfn._xlws.FILTER(Kopsavilkums!$Y$10:$Y$135,(A62=Kopsavilkums!$A$10:$A$135)*(B62=Kopsavilkums!$B$10:$B$135)*(D62=Kopsavilkums!$D$10:$D$135)),"")</f>
        <v>0</v>
      </c>
      <c r="J62" s="155" cm="1">
        <f t="array" aca="1" ref="J62" ca="1">IF(SUM(I$9:I$500)=0,0,IF(H62=0,COUNTIFS(H:H,"A")+2,IFERROR(_xlfn._xlws.FILTER(Kopsavilkums!$Z$10:$Z$135,(A62=Kopsavilkums!$A$10:$A$135)*(B62=Kopsavilkums!$B$10:$B$135)*(D62=Kopsavilkums!$D$10:$D$135)),"")))</f>
        <v>0</v>
      </c>
      <c r="K62" s="156">
        <f t="shared" si="3"/>
        <v>0</v>
      </c>
      <c r="L62" s="271">
        <f t="shared" ca="1" si="4"/>
        <v>0</v>
      </c>
      <c r="M62" s="68" t="str">
        <f t="shared" ca="1" si="5"/>
        <v/>
      </c>
    </row>
    <row r="63" spans="1:13" ht="14.25" customHeight="1" x14ac:dyDescent="0.15">
      <c r="A63" s="164">
        <f>Kopsavilkums!A64</f>
        <v>10</v>
      </c>
      <c r="B63" s="164">
        <f>Kopsavilkums!B64</f>
        <v>1</v>
      </c>
      <c r="C63" s="163" t="str" cm="1">
        <f t="array" ref="C63">IFERROR(_xlfn.UNIQUE(_xlfn._xlws.FILTER(Kopsavilkums!$C$10:$C$135,(A63=Kopsavilkums!$A$10:$A$135))),"")</f>
        <v>Vidzemes Klaidoņi</v>
      </c>
      <c r="D63" s="153" t="str" cm="1">
        <f t="array" ref="D63">IFERROR(_xlfn._xlws.FILTER(Kopsavilkums!$D$10:$D$135,(A63=Kopsavilkums!$A$10:$A$135)*(B63=Kopsavilkums!$B$10:$B$135)),"")</f>
        <v>Kirils Morozovs</v>
      </c>
      <c r="E63" s="108" cm="1">
        <f t="array" ref="E63">IFERROR(_xlfn._xlws.FILTER(Kopsavilkums!$U$10:$U$135,(A63=Kopsavilkums!$A$10:$A$135)*(B63=Kopsavilkums!$B$10:$B$135)*(D63=Kopsavilkums!$D$10:$D$135)),"")</f>
        <v>0</v>
      </c>
      <c r="F63" s="154" cm="1">
        <f t="array" ref="F63">IFERROR(_xlfn._xlws.FILTER(Kopsavilkums!$V$10:$V$135,(A63=Kopsavilkums!$A$10:$A$135)*(B63=Kopsavilkums!$B$10:$B$135)*(D63=Kopsavilkums!$D$10:$D$135)),"")</f>
        <v>0</v>
      </c>
      <c r="G63" s="155" cm="1">
        <f t="array" aca="1" ref="G63" ca="1">IF(SUM(F$9:F$500)=0,0,IF(E63=0,COUNTIFS(E:E,"A")+2,IFERROR(_xlfn._xlws.FILTER(Kopsavilkums!$W$10:$W$135,(A63=Kopsavilkums!$A$10:$A$135)*(B63=Kopsavilkums!$B$10:$B$135)*(D63=Kopsavilkums!$D$10:$D$135)),"")))</f>
        <v>0</v>
      </c>
      <c r="H63" s="109" cm="1">
        <f t="array" ref="H63">IFERROR(_xlfn._xlws.FILTER(Kopsavilkums!$X$10:$X$135,(A63=Kopsavilkums!$A$10:$A$135)*(B63=Kopsavilkums!$B$10:$B$135)*(D63=Kopsavilkums!$D$10:$D$135)),"")</f>
        <v>0</v>
      </c>
      <c r="I63" s="154" cm="1">
        <f t="array" ref="I63">IFERROR(_xlfn._xlws.FILTER(Kopsavilkums!$Y$10:$Y$135,(A63=Kopsavilkums!$A$10:$A$135)*(B63=Kopsavilkums!$B$10:$B$135)*(D63=Kopsavilkums!$D$10:$D$135)),"")</f>
        <v>0</v>
      </c>
      <c r="J63" s="155" cm="1">
        <f t="array" aca="1" ref="J63" ca="1">IF(SUM(I$9:I$500)=0,0,IF(H63=0,COUNTIFS(H:H,"A")+2,IFERROR(_xlfn._xlws.FILTER(Kopsavilkums!$Z$10:$Z$135,(A63=Kopsavilkums!$A$10:$A$135)*(B63=Kopsavilkums!$B$10:$B$135)*(D63=Kopsavilkums!$D$10:$D$135)),"")))</f>
        <v>0</v>
      </c>
      <c r="K63" s="156">
        <f t="shared" si="3"/>
        <v>0</v>
      </c>
      <c r="L63" s="271">
        <f t="shared" ca="1" si="4"/>
        <v>0</v>
      </c>
      <c r="M63" s="68" t="str">
        <f t="shared" ca="1" si="5"/>
        <v/>
      </c>
    </row>
    <row r="64" spans="1:13" ht="14.25" customHeight="1" x14ac:dyDescent="0.15">
      <c r="A64" s="164">
        <f>Kopsavilkums!A35</f>
        <v>5</v>
      </c>
      <c r="B64" s="164">
        <f>Kopsavilkums!B35</f>
        <v>2</v>
      </c>
      <c r="C64" s="163" t="str" cm="1">
        <f t="array" ref="C64">IFERROR(_xlfn.UNIQUE(_xlfn._xlws.FILTER(Kopsavilkums!$C$10:$C$135,(A64=Kopsavilkums!$A$10:$A$135))),"")</f>
        <v>NGT Jēkabpils</v>
      </c>
      <c r="D64" s="153" t="str" cm="1">
        <f t="array" ref="D64">IFERROR(_xlfn._xlws.FILTER(Kopsavilkums!$D$10:$D$135,(A64=Kopsavilkums!$A$10:$A$135)*(B64=Kopsavilkums!$B$10:$B$135)),"")</f>
        <v>Verners Turkopolis</v>
      </c>
      <c r="E64" s="108" cm="1">
        <f t="array" ref="E64">IFERROR(_xlfn._xlws.FILTER(Kopsavilkums!$U$10:$U$135,(A64=Kopsavilkums!$A$10:$A$135)*(B64=Kopsavilkums!$B$10:$B$135)*(D64=Kopsavilkums!$D$10:$D$135)),"")</f>
        <v>0</v>
      </c>
      <c r="F64" s="154" cm="1">
        <f t="array" ref="F64">IFERROR(_xlfn._xlws.FILTER(Kopsavilkums!$V$10:$V$135,(A64=Kopsavilkums!$A$10:$A$135)*(B64=Kopsavilkums!$B$10:$B$135)*(D64=Kopsavilkums!$D$10:$D$135)),"")</f>
        <v>0</v>
      </c>
      <c r="G64" s="155" cm="1">
        <f t="array" aca="1" ref="G64" ca="1">IF(SUM(F$9:F$500)=0,0,IF(E64=0,COUNTIFS(E:E,"A")+2,IFERROR(_xlfn._xlws.FILTER(Kopsavilkums!$W$10:$W$135,(A64=Kopsavilkums!$A$10:$A$135)*(B64=Kopsavilkums!$B$10:$B$135)*(D64=Kopsavilkums!$D$10:$D$135)),"")))</f>
        <v>0</v>
      </c>
      <c r="H64" s="109" cm="1">
        <f t="array" ref="H64">IFERROR(_xlfn._xlws.FILTER(Kopsavilkums!$X$10:$X$135,(A64=Kopsavilkums!$A$10:$A$135)*(B64=Kopsavilkums!$B$10:$B$135)*(D64=Kopsavilkums!$D$10:$D$135)),"")</f>
        <v>0</v>
      </c>
      <c r="I64" s="154" cm="1">
        <f t="array" ref="I64">IFERROR(_xlfn._xlws.FILTER(Kopsavilkums!$Y$10:$Y$135,(A64=Kopsavilkums!$A$10:$A$135)*(B64=Kopsavilkums!$B$10:$B$135)*(D64=Kopsavilkums!$D$10:$D$135)),"")</f>
        <v>0</v>
      </c>
      <c r="J64" s="155" cm="1">
        <f t="array" aca="1" ref="J64" ca="1">IF(SUM(I$9:I$500)=0,0,IF(H64=0,COUNTIFS(H:H,"A")+2,IFERROR(_xlfn._xlws.FILTER(Kopsavilkums!$Z$10:$Z$135,(A64=Kopsavilkums!$A$10:$A$135)*(B64=Kopsavilkums!$B$10:$B$135)*(D64=Kopsavilkums!$D$10:$D$135)),"")))</f>
        <v>0</v>
      </c>
      <c r="K64" s="156">
        <f t="shared" si="3"/>
        <v>0</v>
      </c>
      <c r="L64" s="271">
        <f t="shared" ca="1" si="4"/>
        <v>0</v>
      </c>
      <c r="M64" s="68" t="str">
        <f t="shared" ca="1" si="5"/>
        <v/>
      </c>
    </row>
    <row r="65" spans="1:13" ht="12.75" customHeight="1" x14ac:dyDescent="0.15">
      <c r="A65" s="164">
        <f>Kopsavilkums!A55</f>
        <v>8</v>
      </c>
      <c r="B65" s="164">
        <f>Kopsavilkums!B55</f>
        <v>4</v>
      </c>
      <c r="C65" s="163" t="str" cm="1">
        <f t="array" ref="C65">IFERROR(_xlfn.UNIQUE(_xlfn._xlws.FILTER(Kopsavilkums!$C$10:$C$135,(A65=Kopsavilkums!$A$10:$A$135))),"")</f>
        <v>CMS</v>
      </c>
      <c r="D65" s="153" t="str" cm="1">
        <f t="array" ref="D65">IFERROR(_xlfn._xlws.FILTER(Kopsavilkums!$D$10:$D$135,(A65=Kopsavilkums!$A$10:$A$135)*(B65=Kopsavilkums!$B$10:$B$135)),"")</f>
        <v>Jānis Bitenieks</v>
      </c>
      <c r="E65" s="108" cm="1">
        <f t="array" ref="E65">IFERROR(_xlfn._xlws.FILTER(Kopsavilkums!$U$10:$U$135,(A65=Kopsavilkums!$A$10:$A$135)*(B65=Kopsavilkums!$B$10:$B$135)*(D65=Kopsavilkums!$D$10:$D$135)),"")</f>
        <v>0</v>
      </c>
      <c r="F65" s="154" cm="1">
        <f t="array" ref="F65">IFERROR(_xlfn._xlws.FILTER(Kopsavilkums!$V$10:$V$135,(A65=Kopsavilkums!$A$10:$A$135)*(B65=Kopsavilkums!$B$10:$B$135)*(D65=Kopsavilkums!$D$10:$D$135)),"")</f>
        <v>0</v>
      </c>
      <c r="G65" s="155" cm="1">
        <f t="array" aca="1" ref="G65" ca="1">IF(SUM(F$9:F$500)=0,0,IF(E65=0,COUNTIFS(E:E,"A")+2,IFERROR(_xlfn._xlws.FILTER(Kopsavilkums!$W$10:$W$135,(A65=Kopsavilkums!$A$10:$A$135)*(B65=Kopsavilkums!$B$10:$B$135)*(D65=Kopsavilkums!$D$10:$D$135)),"")))</f>
        <v>0</v>
      </c>
      <c r="H65" s="109" cm="1">
        <f t="array" ref="H65">IFERROR(_xlfn._xlws.FILTER(Kopsavilkums!$X$10:$X$135,(A65=Kopsavilkums!$A$10:$A$135)*(B65=Kopsavilkums!$B$10:$B$135)*(D65=Kopsavilkums!$D$10:$D$135)),"")</f>
        <v>0</v>
      </c>
      <c r="I65" s="154" cm="1">
        <f t="array" ref="I65">IFERROR(_xlfn._xlws.FILTER(Kopsavilkums!$Y$10:$Y$135,(A65=Kopsavilkums!$A$10:$A$135)*(B65=Kopsavilkums!$B$10:$B$135)*(D65=Kopsavilkums!$D$10:$D$135)),"")</f>
        <v>0</v>
      </c>
      <c r="J65" s="155" cm="1">
        <f t="array" aca="1" ref="J65" ca="1">IF(SUM(I$9:I$500)=0,0,IF(H65=0,COUNTIFS(H:H,"A")+2,IFERROR(_xlfn._xlws.FILTER(Kopsavilkums!$Z$10:$Z$135,(A65=Kopsavilkums!$A$10:$A$135)*(B65=Kopsavilkums!$B$10:$B$135)*(D65=Kopsavilkums!$D$10:$D$135)),"")))</f>
        <v>0</v>
      </c>
      <c r="K65" s="156">
        <f t="shared" si="3"/>
        <v>0</v>
      </c>
      <c r="L65" s="271">
        <f t="shared" ca="1" si="4"/>
        <v>0</v>
      </c>
      <c r="M65" s="68" t="str">
        <f t="shared" ca="1" si="5"/>
        <v/>
      </c>
    </row>
    <row r="66" spans="1:13" ht="12.75" customHeight="1" x14ac:dyDescent="0.15">
      <c r="A66" s="164">
        <f>Kopsavilkums!A82</f>
        <v>0</v>
      </c>
      <c r="B66" s="164">
        <f>Kopsavilkums!B82</f>
        <v>0</v>
      </c>
      <c r="C66" s="163" cm="1">
        <f t="array" ref="C66">IFERROR(_xlfn.UNIQUE(_xlfn._xlws.FILTER(Kopsavilkums!$C$10:$C$135,(A66=Kopsavilkums!$A$10:$A$135))),"")</f>
        <v>0</v>
      </c>
      <c r="D66" s="153" t="e" cm="1" vm="1">
        <f t="array" aca="1" ref="D66" ca="1">IFERROR(_xlfn._xlws.FILTER(Kopsavilkums!$D$10:$D$135,(A66=Kopsavilkums!$A$10:$A$135)*(B66=Kopsavilkums!$B$10:$B$135)),"")</f>
        <v>#VALUE!</v>
      </c>
      <c r="E66" s="108" t="str" cm="1">
        <f t="array" aca="1" ref="E66" ca="1">IFERROR(_xlfn._xlws.FILTER(Kopsavilkums!$U$10:$U$135,(A66=Kopsavilkums!$A$10:$A$135)*(B66=Kopsavilkums!$B$10:$B$135)*(D66=Kopsavilkums!$D$10:$D$135)),"")</f>
        <v/>
      </c>
      <c r="F66" s="154" t="str" cm="1">
        <f t="array" aca="1" ref="F66" ca="1">IFERROR(_xlfn._xlws.FILTER(Kopsavilkums!$V$10:$V$135,(A66=Kopsavilkums!$A$10:$A$135)*(B66=Kopsavilkums!$B$10:$B$135)*(D66=Kopsavilkums!$D$10:$D$135)),"")</f>
        <v/>
      </c>
      <c r="G66" s="155" cm="1">
        <f t="array" aca="1" ref="G66" ca="1">IF(SUM(F$9:F$500)=0,0,IF(E66=0,COUNTIFS(E:E,"A")+2,IFERROR(_xlfn._xlws.FILTER(Kopsavilkums!$W$10:$W$135,(A66=Kopsavilkums!$A$10:$A$135)*(B66=Kopsavilkums!$B$10:$B$135)*(D66=Kopsavilkums!$D$10:$D$135)),"")))</f>
        <v>0</v>
      </c>
      <c r="H66" s="109" t="str" cm="1">
        <f t="array" aca="1" ref="H66" ca="1">IFERROR(_xlfn._xlws.FILTER(Kopsavilkums!$X$10:$X$135,(A66=Kopsavilkums!$A$10:$A$135)*(B66=Kopsavilkums!$B$10:$B$135)*(D66=Kopsavilkums!$D$10:$D$135)),"")</f>
        <v/>
      </c>
      <c r="I66" s="154" t="str" cm="1">
        <f t="array" aca="1" ref="I66" ca="1">IFERROR(_xlfn._xlws.FILTER(Kopsavilkums!$Y$10:$Y$135,(A66=Kopsavilkums!$A$10:$A$135)*(B66=Kopsavilkums!$B$10:$B$135)*(D66=Kopsavilkums!$D$10:$D$135)),"")</f>
        <v/>
      </c>
      <c r="J66" s="155" cm="1">
        <f t="array" aca="1" ref="J66" ca="1">IF(SUM(I$9:I$500)=0,0,IF(H66=0,COUNTIFS(H:H,"A")+2,IFERROR(_xlfn._xlws.FILTER(Kopsavilkums!$Z$10:$Z$135,(A66=Kopsavilkums!$A$10:$A$135)*(B66=Kopsavilkums!$B$10:$B$135)*(D66=Kopsavilkums!$D$10:$D$135)),"")))</f>
        <v>0</v>
      </c>
      <c r="K66" s="156">
        <f t="shared" ca="1" si="3"/>
        <v>0</v>
      </c>
      <c r="L66" s="271">
        <f t="shared" ca="1" si="4"/>
        <v>0</v>
      </c>
      <c r="M66" s="68" t="str">
        <f t="shared" ca="1" si="5"/>
        <v/>
      </c>
    </row>
    <row r="67" spans="1:13" ht="12.75" customHeight="1" x14ac:dyDescent="0.15">
      <c r="A67" s="164">
        <f>Kopsavilkums!A10</f>
        <v>1</v>
      </c>
      <c r="B67" s="164">
        <f>Kopsavilkums!B10</f>
        <v>1</v>
      </c>
      <c r="C67" s="163" t="str" cm="1">
        <f t="array" ref="C67">IFERROR(_xlfn.UNIQUE(_xlfn._xlws.FILTER(Kopsavilkums!$C$10:$C$135,(A67=Kopsavilkums!$A$10:$A$135))),"")</f>
        <v>OK cope sport/ Groundbaits</v>
      </c>
      <c r="D67" s="153" t="str" cm="1">
        <f t="array" ref="D67">IFERROR(_xlfn._xlws.FILTER(Kopsavilkums!$D$10:$D$135,(A67=Kopsavilkums!$A$10:$A$135)*(B67=Kopsavilkums!$B$10:$B$135)),"")</f>
        <v>Krišjānis Lisovskis</v>
      </c>
      <c r="E67" s="108" cm="1">
        <f t="array" ref="E67">IFERROR(_xlfn._xlws.FILTER(Kopsavilkums!$U$10:$U$135,(A67=Kopsavilkums!$A$10:$A$135)*(B67=Kopsavilkums!$B$10:$B$135)*(D67=Kopsavilkums!$D$10:$D$135)),"")</f>
        <v>0</v>
      </c>
      <c r="F67" s="154" cm="1">
        <f t="array" ref="F67">IFERROR(_xlfn._xlws.FILTER(Kopsavilkums!$V$10:$V$135,(A67=Kopsavilkums!$A$10:$A$135)*(B67=Kopsavilkums!$B$10:$B$135)*(D67=Kopsavilkums!$D$10:$D$135)),"")</f>
        <v>0</v>
      </c>
      <c r="G67" s="155" cm="1">
        <f t="array" aca="1" ref="G67" ca="1">IF(SUM(F$9:F$500)=0,0,IF(E67=0,COUNTIFS(E:E,"A")+2,IFERROR(_xlfn._xlws.FILTER(Kopsavilkums!$W$10:$W$135,(A67=Kopsavilkums!$A$10:$A$135)*(B67=Kopsavilkums!$B$10:$B$135)*(D67=Kopsavilkums!$D$10:$D$135)),"")))</f>
        <v>0</v>
      </c>
      <c r="H67" s="109" cm="1">
        <f t="array" ref="H67">IFERROR(_xlfn._xlws.FILTER(Kopsavilkums!$X$10:$X$135,(A67=Kopsavilkums!$A$10:$A$135)*(B67=Kopsavilkums!$B$10:$B$135)*(D67=Kopsavilkums!$D$10:$D$135)),"")</f>
        <v>0</v>
      </c>
      <c r="I67" s="154" cm="1">
        <f t="array" ref="I67">IFERROR(_xlfn._xlws.FILTER(Kopsavilkums!$Y$10:$Y$135,(A67=Kopsavilkums!$A$10:$A$135)*(B67=Kopsavilkums!$B$10:$B$135)*(D67=Kopsavilkums!$D$10:$D$135)),"")</f>
        <v>0</v>
      </c>
      <c r="J67" s="155" cm="1">
        <f t="array" aca="1" ref="J67" ca="1">IF(SUM(I$9:I$500)=0,0,IF(H67=0,COUNTIFS(H:H,"A")+2,IFERROR(_xlfn._xlws.FILTER(Kopsavilkums!$Z$10:$Z$135,(A67=Kopsavilkums!$A$10:$A$135)*(B67=Kopsavilkums!$B$10:$B$135)*(D67=Kopsavilkums!$D$10:$D$135)),"")))</f>
        <v>0</v>
      </c>
      <c r="K67" s="156">
        <f t="shared" si="3"/>
        <v>0</v>
      </c>
      <c r="L67" s="271">
        <f t="shared" ca="1" si="4"/>
        <v>0</v>
      </c>
      <c r="M67" s="68" t="str">
        <f t="shared" ca="1" si="5"/>
        <v/>
      </c>
    </row>
    <row r="68" spans="1:13" ht="12.75" customHeight="1" x14ac:dyDescent="0.15">
      <c r="A68" s="164">
        <f>Kopsavilkums!A102</f>
        <v>0</v>
      </c>
      <c r="B68" s="164">
        <f>Kopsavilkums!B102</f>
        <v>0</v>
      </c>
      <c r="C68" s="163" cm="1">
        <f t="array" ref="C68">IFERROR(_xlfn.UNIQUE(_xlfn._xlws.FILTER(Kopsavilkums!$C$10:$C$135,(A68=Kopsavilkums!$A$10:$A$135))),"")</f>
        <v>0</v>
      </c>
      <c r="D68" s="153" t="e" cm="1" vm="1">
        <f t="array" aca="1" ref="D68" ca="1">IFERROR(_xlfn._xlws.FILTER(Kopsavilkums!$D$10:$D$135,(A68=Kopsavilkums!$A$10:$A$135)*(B68=Kopsavilkums!$B$10:$B$135)),"")</f>
        <v>#VALUE!</v>
      </c>
      <c r="E68" s="108" t="str" cm="1">
        <f t="array" aca="1" ref="E68" ca="1">IFERROR(_xlfn._xlws.FILTER(Kopsavilkums!$U$10:$U$135,(A68=Kopsavilkums!$A$10:$A$135)*(B68=Kopsavilkums!$B$10:$B$135)*(D68=Kopsavilkums!$D$10:$D$135)),"")</f>
        <v/>
      </c>
      <c r="F68" s="154" t="str" cm="1">
        <f t="array" aca="1" ref="F68" ca="1">IFERROR(_xlfn._xlws.FILTER(Kopsavilkums!$V$10:$V$135,(A68=Kopsavilkums!$A$10:$A$135)*(B68=Kopsavilkums!$B$10:$B$135)*(D68=Kopsavilkums!$D$10:$D$135)),"")</f>
        <v/>
      </c>
      <c r="G68" s="155" cm="1">
        <f t="array" aca="1" ref="G68" ca="1">IF(SUM(F$9:F$500)=0,0,IF(E68=0,COUNTIFS(E:E,"A")+2,IFERROR(_xlfn._xlws.FILTER(Kopsavilkums!$W$10:$W$135,(A68=Kopsavilkums!$A$10:$A$135)*(B68=Kopsavilkums!$B$10:$B$135)*(D68=Kopsavilkums!$D$10:$D$135)),"")))</f>
        <v>0</v>
      </c>
      <c r="H68" s="109" t="str" cm="1">
        <f t="array" aca="1" ref="H68" ca="1">IFERROR(_xlfn._xlws.FILTER(Kopsavilkums!$X$10:$X$135,(A68=Kopsavilkums!$A$10:$A$135)*(B68=Kopsavilkums!$B$10:$B$135)*(D68=Kopsavilkums!$D$10:$D$135)),"")</f>
        <v/>
      </c>
      <c r="I68" s="154" t="str" cm="1">
        <f t="array" aca="1" ref="I68" ca="1">IFERROR(_xlfn._xlws.FILTER(Kopsavilkums!$Y$10:$Y$135,(A68=Kopsavilkums!$A$10:$A$135)*(B68=Kopsavilkums!$B$10:$B$135)*(D68=Kopsavilkums!$D$10:$D$135)),"")</f>
        <v/>
      </c>
      <c r="J68" s="155" cm="1">
        <f t="array" aca="1" ref="J68" ca="1">IF(SUM(I$9:I$500)=0,0,IF(H68=0,COUNTIFS(H:H,"A")+2,IFERROR(_xlfn._xlws.FILTER(Kopsavilkums!$Z$10:$Z$135,(A68=Kopsavilkums!$A$10:$A$135)*(B68=Kopsavilkums!$B$10:$B$135)*(D68=Kopsavilkums!$D$10:$D$135)),"")))</f>
        <v>0</v>
      </c>
      <c r="K68" s="156">
        <f t="shared" ca="1" si="3"/>
        <v>0</v>
      </c>
      <c r="L68" s="271">
        <f t="shared" ca="1" si="4"/>
        <v>0</v>
      </c>
      <c r="M68" s="68" t="str">
        <f t="shared" ca="1" si="5"/>
        <v/>
      </c>
    </row>
    <row r="69" spans="1:13" ht="12.75" customHeight="1" x14ac:dyDescent="0.15">
      <c r="A69" s="164">
        <f>Kopsavilkums!A101</f>
        <v>0</v>
      </c>
      <c r="B69" s="164">
        <f>Kopsavilkums!B101</f>
        <v>0</v>
      </c>
      <c r="C69" s="163" cm="1">
        <f t="array" ref="C69">IFERROR(_xlfn.UNIQUE(_xlfn._xlws.FILTER(Kopsavilkums!$C$10:$C$135,(A69=Kopsavilkums!$A$10:$A$135))),"")</f>
        <v>0</v>
      </c>
      <c r="D69" s="153" t="e" cm="1" vm="1">
        <f t="array" aca="1" ref="D69" ca="1">IFERROR(_xlfn._xlws.FILTER(Kopsavilkums!$D$10:$D$135,(A69=Kopsavilkums!$A$10:$A$135)*(B69=Kopsavilkums!$B$10:$B$135)),"")</f>
        <v>#VALUE!</v>
      </c>
      <c r="E69" s="108" t="str" cm="1">
        <f t="array" aca="1" ref="E69" ca="1">IFERROR(_xlfn._xlws.FILTER(Kopsavilkums!$U$10:$U$135,(A69=Kopsavilkums!$A$10:$A$135)*(B69=Kopsavilkums!$B$10:$B$135)*(D69=Kopsavilkums!$D$10:$D$135)),"")</f>
        <v/>
      </c>
      <c r="F69" s="154" t="str" cm="1">
        <f t="array" aca="1" ref="F69" ca="1">IFERROR(_xlfn._xlws.FILTER(Kopsavilkums!$V$10:$V$135,(A69=Kopsavilkums!$A$10:$A$135)*(B69=Kopsavilkums!$B$10:$B$135)*(D69=Kopsavilkums!$D$10:$D$135)),"")</f>
        <v/>
      </c>
      <c r="G69" s="155" cm="1">
        <f t="array" aca="1" ref="G69" ca="1">IF(SUM(F$9:F$500)=0,0,IF(E69=0,COUNTIFS(E:E,"A")+2,IFERROR(_xlfn._xlws.FILTER(Kopsavilkums!$W$10:$W$135,(A69=Kopsavilkums!$A$10:$A$135)*(B69=Kopsavilkums!$B$10:$B$135)*(D69=Kopsavilkums!$D$10:$D$135)),"")))</f>
        <v>0</v>
      </c>
      <c r="H69" s="109" t="str" cm="1">
        <f t="array" aca="1" ref="H69" ca="1">IFERROR(_xlfn._xlws.FILTER(Kopsavilkums!$X$10:$X$135,(A69=Kopsavilkums!$A$10:$A$135)*(B69=Kopsavilkums!$B$10:$B$135)*(D69=Kopsavilkums!$D$10:$D$135)),"")</f>
        <v/>
      </c>
      <c r="I69" s="154" t="str" cm="1">
        <f t="array" aca="1" ref="I69" ca="1">IFERROR(_xlfn._xlws.FILTER(Kopsavilkums!$Y$10:$Y$135,(A69=Kopsavilkums!$A$10:$A$135)*(B69=Kopsavilkums!$B$10:$B$135)*(D69=Kopsavilkums!$D$10:$D$135)),"")</f>
        <v/>
      </c>
      <c r="J69" s="155" cm="1">
        <f t="array" aca="1" ref="J69" ca="1">IF(SUM(I$9:I$500)=0,0,IF(H69=0,COUNTIFS(H:H,"A")+2,IFERROR(_xlfn._xlws.FILTER(Kopsavilkums!$Z$10:$Z$135,(A69=Kopsavilkums!$A$10:$A$135)*(B69=Kopsavilkums!$B$10:$B$135)*(D69=Kopsavilkums!$D$10:$D$135)),"")))</f>
        <v>0</v>
      </c>
      <c r="K69" s="156">
        <f t="shared" ca="1" si="3"/>
        <v>0</v>
      </c>
      <c r="L69" s="271">
        <f t="shared" ca="1" si="4"/>
        <v>0</v>
      </c>
      <c r="M69" s="68" t="str">
        <f t="shared" ca="1" si="5"/>
        <v/>
      </c>
    </row>
    <row r="70" spans="1:13" ht="12.75" customHeight="1" x14ac:dyDescent="0.15">
      <c r="A70" s="164">
        <f>Kopsavilkums!A103</f>
        <v>0</v>
      </c>
      <c r="B70" s="164">
        <f>Kopsavilkums!B103</f>
        <v>0</v>
      </c>
      <c r="C70" s="163" cm="1">
        <f t="array" ref="C70">IFERROR(_xlfn.UNIQUE(_xlfn._xlws.FILTER(Kopsavilkums!$C$10:$C$135,(A70=Kopsavilkums!$A$10:$A$135))),"")</f>
        <v>0</v>
      </c>
      <c r="D70" s="153" t="e" cm="1" vm="1">
        <f t="array" aca="1" ref="D70" ca="1">IFERROR(_xlfn._xlws.FILTER(Kopsavilkums!$D$10:$D$135,(A70=Kopsavilkums!$A$10:$A$135)*(B70=Kopsavilkums!$B$10:$B$135)),"")</f>
        <v>#VALUE!</v>
      </c>
      <c r="E70" s="108" t="str" cm="1">
        <f t="array" aca="1" ref="E70" ca="1">IFERROR(_xlfn._xlws.FILTER(Kopsavilkums!$U$10:$U$135,(A70=Kopsavilkums!$A$10:$A$135)*(B70=Kopsavilkums!$B$10:$B$135)*(D70=Kopsavilkums!$D$10:$D$135)),"")</f>
        <v/>
      </c>
      <c r="F70" s="154" t="str" cm="1">
        <f t="array" aca="1" ref="F70" ca="1">IFERROR(_xlfn._xlws.FILTER(Kopsavilkums!$V$10:$V$135,(A70=Kopsavilkums!$A$10:$A$135)*(B70=Kopsavilkums!$B$10:$B$135)*(D70=Kopsavilkums!$D$10:$D$135)),"")</f>
        <v/>
      </c>
      <c r="G70" s="155" cm="1">
        <f t="array" aca="1" ref="G70" ca="1">IF(SUM(F$9:F$500)=0,0,IF(E70=0,COUNTIFS(E:E,"A")+2,IFERROR(_xlfn._xlws.FILTER(Kopsavilkums!$W$10:$W$135,(A70=Kopsavilkums!$A$10:$A$135)*(B70=Kopsavilkums!$B$10:$B$135)*(D70=Kopsavilkums!$D$10:$D$135)),"")))</f>
        <v>0</v>
      </c>
      <c r="H70" s="109" t="str" cm="1">
        <f t="array" aca="1" ref="H70" ca="1">IFERROR(_xlfn._xlws.FILTER(Kopsavilkums!$X$10:$X$135,(A70=Kopsavilkums!$A$10:$A$135)*(B70=Kopsavilkums!$B$10:$B$135)*(D70=Kopsavilkums!$D$10:$D$135)),"")</f>
        <v/>
      </c>
      <c r="I70" s="154" t="str" cm="1">
        <f t="array" aca="1" ref="I70" ca="1">IFERROR(_xlfn._xlws.FILTER(Kopsavilkums!$Y$10:$Y$135,(A70=Kopsavilkums!$A$10:$A$135)*(B70=Kopsavilkums!$B$10:$B$135)*(D70=Kopsavilkums!$D$10:$D$135)),"")</f>
        <v/>
      </c>
      <c r="J70" s="155" cm="1">
        <f t="array" aca="1" ref="J70" ca="1">IF(SUM(I$9:I$500)=0,0,IF(H70=0,COUNTIFS(H:H,"A")+2,IFERROR(_xlfn._xlws.FILTER(Kopsavilkums!$Z$10:$Z$135,(A70=Kopsavilkums!$A$10:$A$135)*(B70=Kopsavilkums!$B$10:$B$135)*(D70=Kopsavilkums!$D$10:$D$135)),"")))</f>
        <v>0</v>
      </c>
      <c r="K70" s="156">
        <f t="shared" ca="1" si="3"/>
        <v>0</v>
      </c>
      <c r="L70" s="271">
        <f t="shared" ca="1" si="4"/>
        <v>0</v>
      </c>
      <c r="M70" s="68" t="str">
        <f t="shared" ca="1" si="5"/>
        <v/>
      </c>
    </row>
    <row r="71" spans="1:13" ht="12.75" customHeight="1" x14ac:dyDescent="0.15">
      <c r="A71" s="164">
        <f>Kopsavilkums!A28</f>
        <v>4</v>
      </c>
      <c r="B71" s="164">
        <f>Kopsavilkums!B28</f>
        <v>1</v>
      </c>
      <c r="C71" s="163" t="str" cm="1">
        <f t="array" ref="C71">IFERROR(_xlfn.UNIQUE(_xlfn._xlws.FILTER(Kopsavilkums!$C$10:$C$135,(A71=Kopsavilkums!$A$10:$A$135))),"")</f>
        <v>C.Albula1/Alūksne</v>
      </c>
      <c r="D71" s="153" t="str" cm="1">
        <f t="array" ref="D71">IFERROR(_xlfn._xlws.FILTER(Kopsavilkums!$D$10:$D$135,(A71=Kopsavilkums!$A$10:$A$135)*(B71=Kopsavilkums!$B$10:$B$135)),"")</f>
        <v>Jānis Skulte</v>
      </c>
      <c r="E71" s="108" cm="1">
        <f t="array" ref="E71">IFERROR(_xlfn._xlws.FILTER(Kopsavilkums!$U$10:$U$135,(A71=Kopsavilkums!$A$10:$A$135)*(B71=Kopsavilkums!$B$10:$B$135)*(D71=Kopsavilkums!$D$10:$D$135)),"")</f>
        <v>0</v>
      </c>
      <c r="F71" s="154" cm="1">
        <f t="array" ref="F71">IFERROR(_xlfn._xlws.FILTER(Kopsavilkums!$V$10:$V$135,(A71=Kopsavilkums!$A$10:$A$135)*(B71=Kopsavilkums!$B$10:$B$135)*(D71=Kopsavilkums!$D$10:$D$135)),"")</f>
        <v>0</v>
      </c>
      <c r="G71" s="155" cm="1">
        <f t="array" aca="1" ref="G71" ca="1">IF(SUM(F$9:F$500)=0,0,IF(E71=0,COUNTIFS(E:E,"A")+2,IFERROR(_xlfn._xlws.FILTER(Kopsavilkums!$W$10:$W$135,(A71=Kopsavilkums!$A$10:$A$135)*(B71=Kopsavilkums!$B$10:$B$135)*(D71=Kopsavilkums!$D$10:$D$135)),"")))</f>
        <v>0</v>
      </c>
      <c r="H71" s="109" cm="1">
        <f t="array" ref="H71">IFERROR(_xlfn._xlws.FILTER(Kopsavilkums!$X$10:$X$135,(A71=Kopsavilkums!$A$10:$A$135)*(B71=Kopsavilkums!$B$10:$B$135)*(D71=Kopsavilkums!$D$10:$D$135)),"")</f>
        <v>0</v>
      </c>
      <c r="I71" s="154" cm="1">
        <f t="array" ref="I71">IFERROR(_xlfn._xlws.FILTER(Kopsavilkums!$Y$10:$Y$135,(A71=Kopsavilkums!$A$10:$A$135)*(B71=Kopsavilkums!$B$10:$B$135)*(D71=Kopsavilkums!$D$10:$D$135)),"")</f>
        <v>0</v>
      </c>
      <c r="J71" s="155" cm="1">
        <f t="array" aca="1" ref="J71" ca="1">IF(SUM(I$9:I$500)=0,0,IF(H71=0,COUNTIFS(H:H,"A")+2,IFERROR(_xlfn._xlws.FILTER(Kopsavilkums!$Z$10:$Z$135,(A71=Kopsavilkums!$A$10:$A$135)*(B71=Kopsavilkums!$B$10:$B$135)*(D71=Kopsavilkums!$D$10:$D$135)),"")))</f>
        <v>0</v>
      </c>
      <c r="K71" s="156">
        <f t="shared" si="3"/>
        <v>0</v>
      </c>
      <c r="L71" s="271">
        <f t="shared" ca="1" si="4"/>
        <v>0</v>
      </c>
      <c r="M71" s="68" t="str">
        <f t="shared" ca="1" si="5"/>
        <v/>
      </c>
    </row>
    <row r="72" spans="1:13" ht="12.75" customHeight="1" x14ac:dyDescent="0.15">
      <c r="A72" s="164">
        <f>Kopsavilkums!A30</f>
        <v>4</v>
      </c>
      <c r="B72" s="164">
        <f>Kopsavilkums!B30</f>
        <v>3</v>
      </c>
      <c r="C72" s="163" t="str" cm="1">
        <f t="array" ref="C72">IFERROR(_xlfn.UNIQUE(_xlfn._xlws.FILTER(Kopsavilkums!$C$10:$C$135,(A72=Kopsavilkums!$A$10:$A$135))),"")</f>
        <v>C.Albula1/Alūksne</v>
      </c>
      <c r="D72" s="153" t="str" cm="1">
        <f t="array" ref="D72">IFERROR(_xlfn._xlws.FILTER(Kopsavilkums!$D$10:$D$135,(A72=Kopsavilkums!$A$10:$A$135)*(B72=Kopsavilkums!$B$10:$B$135)),"")</f>
        <v>Rolands Ķīsis</v>
      </c>
      <c r="E72" s="108" cm="1">
        <f t="array" ref="E72">IFERROR(_xlfn._xlws.FILTER(Kopsavilkums!$U$10:$U$135,(A72=Kopsavilkums!$A$10:$A$135)*(B72=Kopsavilkums!$B$10:$B$135)*(D72=Kopsavilkums!$D$10:$D$135)),"")</f>
        <v>0</v>
      </c>
      <c r="F72" s="154" cm="1">
        <f t="array" ref="F72">IFERROR(_xlfn._xlws.FILTER(Kopsavilkums!$V$10:$V$135,(A72=Kopsavilkums!$A$10:$A$135)*(B72=Kopsavilkums!$B$10:$B$135)*(D72=Kopsavilkums!$D$10:$D$135)),"")</f>
        <v>0</v>
      </c>
      <c r="G72" s="155" cm="1">
        <f t="array" aca="1" ref="G72" ca="1">IF(SUM(F$9:F$500)=0,0,IF(E72=0,COUNTIFS(E:E,"A")+2,IFERROR(_xlfn._xlws.FILTER(Kopsavilkums!$W$10:$W$135,(A72=Kopsavilkums!$A$10:$A$135)*(B72=Kopsavilkums!$B$10:$B$135)*(D72=Kopsavilkums!$D$10:$D$135)),"")))</f>
        <v>0</v>
      </c>
      <c r="H72" s="109" cm="1">
        <f t="array" ref="H72">IFERROR(_xlfn._xlws.FILTER(Kopsavilkums!$X$10:$X$135,(A72=Kopsavilkums!$A$10:$A$135)*(B72=Kopsavilkums!$B$10:$B$135)*(D72=Kopsavilkums!$D$10:$D$135)),"")</f>
        <v>0</v>
      </c>
      <c r="I72" s="154" cm="1">
        <f t="array" ref="I72">IFERROR(_xlfn._xlws.FILTER(Kopsavilkums!$Y$10:$Y$135,(A72=Kopsavilkums!$A$10:$A$135)*(B72=Kopsavilkums!$B$10:$B$135)*(D72=Kopsavilkums!$D$10:$D$135)),"")</f>
        <v>0</v>
      </c>
      <c r="J72" s="155" cm="1">
        <f t="array" aca="1" ref="J72" ca="1">IF(SUM(I$9:I$500)=0,0,IF(H72=0,COUNTIFS(H:H,"A")+2,IFERROR(_xlfn._xlws.FILTER(Kopsavilkums!$Z$10:$Z$135,(A72=Kopsavilkums!$A$10:$A$135)*(B72=Kopsavilkums!$B$10:$B$135)*(D72=Kopsavilkums!$D$10:$D$135)),"")))</f>
        <v>0</v>
      </c>
      <c r="K72" s="156">
        <f t="shared" si="3"/>
        <v>0</v>
      </c>
      <c r="L72" s="271">
        <f t="shared" ca="1" si="4"/>
        <v>0</v>
      </c>
      <c r="M72" s="68" t="str">
        <f t="shared" ca="1" si="5"/>
        <v/>
      </c>
    </row>
    <row r="73" spans="1:13" ht="12.75" customHeight="1" x14ac:dyDescent="0.15">
      <c r="A73" s="164">
        <f>Kopsavilkums!A86</f>
        <v>0</v>
      </c>
      <c r="B73" s="164">
        <f>Kopsavilkums!B86</f>
        <v>0</v>
      </c>
      <c r="C73" s="163" cm="1">
        <f t="array" ref="C73">IFERROR(_xlfn.UNIQUE(_xlfn._xlws.FILTER(Kopsavilkums!$C$10:$C$135,(A73=Kopsavilkums!$A$10:$A$135))),"")</f>
        <v>0</v>
      </c>
      <c r="D73" s="153" t="e" cm="1" vm="1">
        <f t="array" aca="1" ref="D73" ca="1">IFERROR(_xlfn._xlws.FILTER(Kopsavilkums!$D$10:$D$135,(A73=Kopsavilkums!$A$10:$A$135)*(B73=Kopsavilkums!$B$10:$B$135)),"")</f>
        <v>#VALUE!</v>
      </c>
      <c r="E73" s="108" t="str" cm="1">
        <f t="array" aca="1" ref="E73" ca="1">IFERROR(_xlfn._xlws.FILTER(Kopsavilkums!$U$10:$U$135,(A73=Kopsavilkums!$A$10:$A$135)*(B73=Kopsavilkums!$B$10:$B$135)*(D73=Kopsavilkums!$D$10:$D$135)),"")</f>
        <v/>
      </c>
      <c r="F73" s="154" t="str" cm="1">
        <f t="array" aca="1" ref="F73" ca="1">IFERROR(_xlfn._xlws.FILTER(Kopsavilkums!$V$10:$V$135,(A73=Kopsavilkums!$A$10:$A$135)*(B73=Kopsavilkums!$B$10:$B$135)*(D73=Kopsavilkums!$D$10:$D$135)),"")</f>
        <v/>
      </c>
      <c r="G73" s="155" cm="1">
        <f t="array" aca="1" ref="G73" ca="1">IF(SUM(F$9:F$500)=0,0,IF(E73=0,COUNTIFS(E:E,"A")+2,IFERROR(_xlfn._xlws.FILTER(Kopsavilkums!$W$10:$W$135,(A73=Kopsavilkums!$A$10:$A$135)*(B73=Kopsavilkums!$B$10:$B$135)*(D73=Kopsavilkums!$D$10:$D$135)),"")))</f>
        <v>0</v>
      </c>
      <c r="H73" s="109" t="str" cm="1">
        <f t="array" aca="1" ref="H73" ca="1">IFERROR(_xlfn._xlws.FILTER(Kopsavilkums!$X$10:$X$135,(A73=Kopsavilkums!$A$10:$A$135)*(B73=Kopsavilkums!$B$10:$B$135)*(D73=Kopsavilkums!$D$10:$D$135)),"")</f>
        <v/>
      </c>
      <c r="I73" s="154" t="str" cm="1">
        <f t="array" aca="1" ref="I73" ca="1">IFERROR(_xlfn._xlws.FILTER(Kopsavilkums!$Y$10:$Y$135,(A73=Kopsavilkums!$A$10:$A$135)*(B73=Kopsavilkums!$B$10:$B$135)*(D73=Kopsavilkums!$D$10:$D$135)),"")</f>
        <v/>
      </c>
      <c r="J73" s="155" cm="1">
        <f t="array" aca="1" ref="J73" ca="1">IF(SUM(I$9:I$500)=0,0,IF(H73=0,COUNTIFS(H:H,"A")+2,IFERROR(_xlfn._xlws.FILTER(Kopsavilkums!$Z$10:$Z$135,(A73=Kopsavilkums!$A$10:$A$135)*(B73=Kopsavilkums!$B$10:$B$135)*(D73=Kopsavilkums!$D$10:$D$135)),"")))</f>
        <v>0</v>
      </c>
      <c r="K73" s="156">
        <f t="shared" ref="K73:K104" ca="1" si="6">IFERROR(F73+I73,0)</f>
        <v>0</v>
      </c>
      <c r="L73" s="271">
        <f t="shared" ref="L73:L104" ca="1" si="7">IFERROR(G73+J73,0)</f>
        <v>0</v>
      </c>
      <c r="M73" s="68" t="str">
        <f t="shared" ref="M73:M104" ca="1" si="8">IF(VALUE(L73)=0,"",IF(L73&gt;0,_xlfn.RANK.EQ(L73,L$9:L$500,1)-COUNTIFS(L$9:L$500,0)+COUNTIFS(L$9:L$500,$L73,K$9:K$500,"&gt;"&amp;K73)))</f>
        <v/>
      </c>
    </row>
    <row r="74" spans="1:13" ht="12.75" customHeight="1" x14ac:dyDescent="0.15">
      <c r="A74" s="164">
        <f>Kopsavilkums!A49</f>
        <v>7</v>
      </c>
      <c r="B74" s="164">
        <f>Kopsavilkums!B49</f>
        <v>4</v>
      </c>
      <c r="C74" s="163" t="str" cm="1">
        <f t="array" ref="C74">IFERROR(_xlfn.UNIQUE(_xlfn._xlws.FILTER(Kopsavilkums!$C$10:$C$135,(A74=Kopsavilkums!$A$10:$A$135))),"")</f>
        <v>LIARPS</v>
      </c>
      <c r="D74" s="153" t="str" cm="1">
        <f t="array" ref="D74">IFERROR(_xlfn._xlws.FILTER(Kopsavilkums!$D$10:$D$135,(A74=Kopsavilkums!$A$10:$A$135)*(B74=Kopsavilkums!$B$10:$B$135)),"")</f>
        <v>Jānis Gailītis</v>
      </c>
      <c r="E74" s="108" cm="1">
        <f t="array" ref="E74">IFERROR(_xlfn._xlws.FILTER(Kopsavilkums!$U$10:$U$135,(A74=Kopsavilkums!$A$10:$A$135)*(B74=Kopsavilkums!$B$10:$B$135)*(D74=Kopsavilkums!$D$10:$D$135)),"")</f>
        <v>0</v>
      </c>
      <c r="F74" s="154" cm="1">
        <f t="array" ref="F74">IFERROR(_xlfn._xlws.FILTER(Kopsavilkums!$V$10:$V$135,(A74=Kopsavilkums!$A$10:$A$135)*(B74=Kopsavilkums!$B$10:$B$135)*(D74=Kopsavilkums!$D$10:$D$135)),"")</f>
        <v>0</v>
      </c>
      <c r="G74" s="155" cm="1">
        <f t="array" aca="1" ref="G74" ca="1">IF(SUM(F$9:F$500)=0,0,IF(E74=0,COUNTIFS(E:E,"A")+2,IFERROR(_xlfn._xlws.FILTER(Kopsavilkums!$W$10:$W$135,(A74=Kopsavilkums!$A$10:$A$135)*(B74=Kopsavilkums!$B$10:$B$135)*(D74=Kopsavilkums!$D$10:$D$135)),"")))</f>
        <v>0</v>
      </c>
      <c r="H74" s="109" cm="1">
        <f t="array" ref="H74">IFERROR(_xlfn._xlws.FILTER(Kopsavilkums!$X$10:$X$135,(A74=Kopsavilkums!$A$10:$A$135)*(B74=Kopsavilkums!$B$10:$B$135)*(D74=Kopsavilkums!$D$10:$D$135)),"")</f>
        <v>0</v>
      </c>
      <c r="I74" s="154" cm="1">
        <f t="array" ref="I74">IFERROR(_xlfn._xlws.FILTER(Kopsavilkums!$Y$10:$Y$135,(A74=Kopsavilkums!$A$10:$A$135)*(B74=Kopsavilkums!$B$10:$B$135)*(D74=Kopsavilkums!$D$10:$D$135)),"")</f>
        <v>0</v>
      </c>
      <c r="J74" s="155" cm="1">
        <f t="array" aca="1" ref="J74" ca="1">IF(SUM(I$9:I$500)=0,0,IF(H74=0,COUNTIFS(H:H,"A")+2,IFERROR(_xlfn._xlws.FILTER(Kopsavilkums!$Z$10:$Z$135,(A74=Kopsavilkums!$A$10:$A$135)*(B74=Kopsavilkums!$B$10:$B$135)*(D74=Kopsavilkums!$D$10:$D$135)),"")))</f>
        <v>0</v>
      </c>
      <c r="K74" s="156">
        <f t="shared" si="6"/>
        <v>0</v>
      </c>
      <c r="L74" s="271">
        <f t="shared" ca="1" si="7"/>
        <v>0</v>
      </c>
      <c r="M74" s="68" t="str">
        <f t="shared" ca="1" si="8"/>
        <v/>
      </c>
    </row>
    <row r="75" spans="1:13" ht="12.75" customHeight="1" x14ac:dyDescent="0.15">
      <c r="A75" s="164">
        <f>Kopsavilkums!A112</f>
        <v>0</v>
      </c>
      <c r="B75" s="164">
        <f>Kopsavilkums!B112</f>
        <v>0</v>
      </c>
      <c r="C75" s="163" cm="1">
        <f t="array" ref="C75">IFERROR(_xlfn.UNIQUE(_xlfn._xlws.FILTER(Kopsavilkums!$C$10:$C$135,(A75=Kopsavilkums!$A$10:$A$135))),"")</f>
        <v>0</v>
      </c>
      <c r="D75" s="153" t="e" cm="1" vm="1">
        <f t="array" aca="1" ref="D75" ca="1">IFERROR(_xlfn._xlws.FILTER(Kopsavilkums!$D$10:$D$135,(A75=Kopsavilkums!$A$10:$A$135)*(B75=Kopsavilkums!$B$10:$B$135)),"")</f>
        <v>#VALUE!</v>
      </c>
      <c r="E75" s="108" t="str" cm="1">
        <f t="array" aca="1" ref="E75" ca="1">IFERROR(_xlfn._xlws.FILTER(Kopsavilkums!$U$10:$U$135,(A75=Kopsavilkums!$A$10:$A$135)*(B75=Kopsavilkums!$B$10:$B$135)*(D75=Kopsavilkums!$D$10:$D$135)),"")</f>
        <v/>
      </c>
      <c r="F75" s="154" t="str" cm="1">
        <f t="array" aca="1" ref="F75" ca="1">IFERROR(_xlfn._xlws.FILTER(Kopsavilkums!$V$10:$V$135,(A75=Kopsavilkums!$A$10:$A$135)*(B75=Kopsavilkums!$B$10:$B$135)*(D75=Kopsavilkums!$D$10:$D$135)),"")</f>
        <v/>
      </c>
      <c r="G75" s="155" cm="1">
        <f t="array" aca="1" ref="G75" ca="1">IF(SUM(F$9:F$500)=0,0,IF(E75=0,COUNTIFS(E:E,"A")+2,IFERROR(_xlfn._xlws.FILTER(Kopsavilkums!$W$10:$W$135,(A75=Kopsavilkums!$A$10:$A$135)*(B75=Kopsavilkums!$B$10:$B$135)*(D75=Kopsavilkums!$D$10:$D$135)),"")))</f>
        <v>0</v>
      </c>
      <c r="H75" s="109" t="str" cm="1">
        <f t="array" aca="1" ref="H75" ca="1">IFERROR(_xlfn._xlws.FILTER(Kopsavilkums!$X$10:$X$135,(A75=Kopsavilkums!$A$10:$A$135)*(B75=Kopsavilkums!$B$10:$B$135)*(D75=Kopsavilkums!$D$10:$D$135)),"")</f>
        <v/>
      </c>
      <c r="I75" s="154" t="str" cm="1">
        <f t="array" aca="1" ref="I75" ca="1">IFERROR(_xlfn._xlws.FILTER(Kopsavilkums!$Y$10:$Y$135,(A75=Kopsavilkums!$A$10:$A$135)*(B75=Kopsavilkums!$B$10:$B$135)*(D75=Kopsavilkums!$D$10:$D$135)),"")</f>
        <v/>
      </c>
      <c r="J75" s="155" cm="1">
        <f t="array" aca="1" ref="J75" ca="1">IF(SUM(I$9:I$500)=0,0,IF(H75=0,COUNTIFS(H:H,"A")+2,IFERROR(_xlfn._xlws.FILTER(Kopsavilkums!$Z$10:$Z$135,(A75=Kopsavilkums!$A$10:$A$135)*(B75=Kopsavilkums!$B$10:$B$135)*(D75=Kopsavilkums!$D$10:$D$135)),"")))</f>
        <v>0</v>
      </c>
      <c r="K75" s="156">
        <f t="shared" ca="1" si="6"/>
        <v>0</v>
      </c>
      <c r="L75" s="271">
        <f t="shared" ca="1" si="7"/>
        <v>0</v>
      </c>
      <c r="M75" s="68" t="str">
        <f t="shared" ca="1" si="8"/>
        <v/>
      </c>
    </row>
    <row r="76" spans="1:13" ht="12.75" customHeight="1" x14ac:dyDescent="0.15">
      <c r="A76" s="164">
        <f>Kopsavilkums!A113</f>
        <v>0</v>
      </c>
      <c r="B76" s="164">
        <f>Kopsavilkums!B113</f>
        <v>0</v>
      </c>
      <c r="C76" s="163" cm="1">
        <f t="array" ref="C76">IFERROR(_xlfn.UNIQUE(_xlfn._xlws.FILTER(Kopsavilkums!$C$10:$C$135,(A76=Kopsavilkums!$A$10:$A$135))),"")</f>
        <v>0</v>
      </c>
      <c r="D76" s="153" t="e" cm="1" vm="1">
        <f t="array" aca="1" ref="D76" ca="1">IFERROR(_xlfn._xlws.FILTER(Kopsavilkums!$D$10:$D$135,(A76=Kopsavilkums!$A$10:$A$135)*(B76=Kopsavilkums!$B$10:$B$135)),"")</f>
        <v>#VALUE!</v>
      </c>
      <c r="E76" s="108" t="str" cm="1">
        <f t="array" aca="1" ref="E76" ca="1">IFERROR(_xlfn._xlws.FILTER(Kopsavilkums!$U$10:$U$135,(A76=Kopsavilkums!$A$10:$A$135)*(B76=Kopsavilkums!$B$10:$B$135)*(D76=Kopsavilkums!$D$10:$D$135)),"")</f>
        <v/>
      </c>
      <c r="F76" s="154" t="str" cm="1">
        <f t="array" aca="1" ref="F76" ca="1">IFERROR(_xlfn._xlws.FILTER(Kopsavilkums!$V$10:$V$135,(A76=Kopsavilkums!$A$10:$A$135)*(B76=Kopsavilkums!$B$10:$B$135)*(D76=Kopsavilkums!$D$10:$D$135)),"")</f>
        <v/>
      </c>
      <c r="G76" s="155" cm="1">
        <f t="array" aca="1" ref="G76" ca="1">IF(SUM(F$9:F$500)=0,0,IF(E76=0,COUNTIFS(E:E,"A")+2,IFERROR(_xlfn._xlws.FILTER(Kopsavilkums!$W$10:$W$135,(A76=Kopsavilkums!$A$10:$A$135)*(B76=Kopsavilkums!$B$10:$B$135)*(D76=Kopsavilkums!$D$10:$D$135)),"")))</f>
        <v>0</v>
      </c>
      <c r="H76" s="109" t="str" cm="1">
        <f t="array" aca="1" ref="H76" ca="1">IFERROR(_xlfn._xlws.FILTER(Kopsavilkums!$X$10:$X$135,(A76=Kopsavilkums!$A$10:$A$135)*(B76=Kopsavilkums!$B$10:$B$135)*(D76=Kopsavilkums!$D$10:$D$135)),"")</f>
        <v/>
      </c>
      <c r="I76" s="154" t="str" cm="1">
        <f t="array" aca="1" ref="I76" ca="1">IFERROR(_xlfn._xlws.FILTER(Kopsavilkums!$Y$10:$Y$135,(A76=Kopsavilkums!$A$10:$A$135)*(B76=Kopsavilkums!$B$10:$B$135)*(D76=Kopsavilkums!$D$10:$D$135)),"")</f>
        <v/>
      </c>
      <c r="J76" s="155" cm="1">
        <f t="array" aca="1" ref="J76" ca="1">IF(SUM(I$9:I$500)=0,0,IF(H76=0,COUNTIFS(H:H,"A")+2,IFERROR(_xlfn._xlws.FILTER(Kopsavilkums!$Z$10:$Z$135,(A76=Kopsavilkums!$A$10:$A$135)*(B76=Kopsavilkums!$B$10:$B$135)*(D76=Kopsavilkums!$D$10:$D$135)),"")))</f>
        <v>0</v>
      </c>
      <c r="K76" s="156">
        <f t="shared" ca="1" si="6"/>
        <v>0</v>
      </c>
      <c r="L76" s="271">
        <f t="shared" ca="1" si="7"/>
        <v>0</v>
      </c>
      <c r="M76" s="68" t="str">
        <f t="shared" ca="1" si="8"/>
        <v/>
      </c>
    </row>
    <row r="77" spans="1:13" ht="12.75" customHeight="1" x14ac:dyDescent="0.15">
      <c r="A77" s="164">
        <f>Kopsavilkums!A114</f>
        <v>0</v>
      </c>
      <c r="B77" s="164">
        <f>Kopsavilkums!B114</f>
        <v>0</v>
      </c>
      <c r="C77" s="163" cm="1">
        <f t="array" ref="C77">IFERROR(_xlfn.UNIQUE(_xlfn._xlws.FILTER(Kopsavilkums!$C$10:$C$135,(A77=Kopsavilkums!$A$10:$A$135))),"")</f>
        <v>0</v>
      </c>
      <c r="D77" s="153" t="e" cm="1" vm="1">
        <f t="array" aca="1" ref="D77" ca="1">IFERROR(_xlfn._xlws.FILTER(Kopsavilkums!$D$10:$D$135,(A77=Kopsavilkums!$A$10:$A$135)*(B77=Kopsavilkums!$B$10:$B$135)),"")</f>
        <v>#VALUE!</v>
      </c>
      <c r="E77" s="108" t="str" cm="1">
        <f t="array" aca="1" ref="E77" ca="1">IFERROR(_xlfn._xlws.FILTER(Kopsavilkums!$U$10:$U$135,(A77=Kopsavilkums!$A$10:$A$135)*(B77=Kopsavilkums!$B$10:$B$135)*(D77=Kopsavilkums!$D$10:$D$135)),"")</f>
        <v/>
      </c>
      <c r="F77" s="154" t="str" cm="1">
        <f t="array" aca="1" ref="F77" ca="1">IFERROR(_xlfn._xlws.FILTER(Kopsavilkums!$V$10:$V$135,(A77=Kopsavilkums!$A$10:$A$135)*(B77=Kopsavilkums!$B$10:$B$135)*(D77=Kopsavilkums!$D$10:$D$135)),"")</f>
        <v/>
      </c>
      <c r="G77" s="155" cm="1">
        <f t="array" aca="1" ref="G77" ca="1">IF(SUM(F$9:F$500)=0,0,IF(E77=0,COUNTIFS(E:E,"A")+2,IFERROR(_xlfn._xlws.FILTER(Kopsavilkums!$W$10:$W$135,(A77=Kopsavilkums!$A$10:$A$135)*(B77=Kopsavilkums!$B$10:$B$135)*(D77=Kopsavilkums!$D$10:$D$135)),"")))</f>
        <v>0</v>
      </c>
      <c r="H77" s="109" t="str" cm="1">
        <f t="array" aca="1" ref="H77" ca="1">IFERROR(_xlfn._xlws.FILTER(Kopsavilkums!$X$10:$X$135,(A77=Kopsavilkums!$A$10:$A$135)*(B77=Kopsavilkums!$B$10:$B$135)*(D77=Kopsavilkums!$D$10:$D$135)),"")</f>
        <v/>
      </c>
      <c r="I77" s="154" t="str" cm="1">
        <f t="array" aca="1" ref="I77" ca="1">IFERROR(_xlfn._xlws.FILTER(Kopsavilkums!$Y$10:$Y$135,(A77=Kopsavilkums!$A$10:$A$135)*(B77=Kopsavilkums!$B$10:$B$135)*(D77=Kopsavilkums!$D$10:$D$135)),"")</f>
        <v/>
      </c>
      <c r="J77" s="155" cm="1">
        <f t="array" aca="1" ref="J77" ca="1">IF(SUM(I$9:I$500)=0,0,IF(H77=0,COUNTIFS(H:H,"A")+2,IFERROR(_xlfn._xlws.FILTER(Kopsavilkums!$Z$10:$Z$135,(A77=Kopsavilkums!$A$10:$A$135)*(B77=Kopsavilkums!$B$10:$B$135)*(D77=Kopsavilkums!$D$10:$D$135)),"")))</f>
        <v>0</v>
      </c>
      <c r="K77" s="156">
        <f t="shared" ca="1" si="6"/>
        <v>0</v>
      </c>
      <c r="L77" s="271">
        <f t="shared" ca="1" si="7"/>
        <v>0</v>
      </c>
      <c r="M77" s="68" t="str">
        <f t="shared" ca="1" si="8"/>
        <v/>
      </c>
    </row>
    <row r="78" spans="1:13" ht="12.75" customHeight="1" x14ac:dyDescent="0.15">
      <c r="A78" s="164">
        <f>Kopsavilkums!A115</f>
        <v>0</v>
      </c>
      <c r="B78" s="164">
        <f>Kopsavilkums!B115</f>
        <v>0</v>
      </c>
      <c r="C78" s="163" cm="1">
        <f t="array" ref="C78">IFERROR(_xlfn.UNIQUE(_xlfn._xlws.FILTER(Kopsavilkums!$C$10:$C$135,(A78=Kopsavilkums!$A$10:$A$135))),"")</f>
        <v>0</v>
      </c>
      <c r="D78" s="153" t="e" cm="1" vm="1">
        <f t="array" aca="1" ref="D78" ca="1">IFERROR(_xlfn._xlws.FILTER(Kopsavilkums!$D$10:$D$135,(A78=Kopsavilkums!$A$10:$A$135)*(B78=Kopsavilkums!$B$10:$B$135)),"")</f>
        <v>#VALUE!</v>
      </c>
      <c r="E78" s="108" t="str" cm="1">
        <f t="array" aca="1" ref="E78" ca="1">IFERROR(_xlfn._xlws.FILTER(Kopsavilkums!$U$10:$U$135,(A78=Kopsavilkums!$A$10:$A$135)*(B78=Kopsavilkums!$B$10:$B$135)*(D78=Kopsavilkums!$D$10:$D$135)),"")</f>
        <v/>
      </c>
      <c r="F78" s="154" t="str" cm="1">
        <f t="array" aca="1" ref="F78" ca="1">IFERROR(_xlfn._xlws.FILTER(Kopsavilkums!$V$10:$V$135,(A78=Kopsavilkums!$A$10:$A$135)*(B78=Kopsavilkums!$B$10:$B$135)*(D78=Kopsavilkums!$D$10:$D$135)),"")</f>
        <v/>
      </c>
      <c r="G78" s="155" cm="1">
        <f t="array" aca="1" ref="G78" ca="1">IF(SUM(F$9:F$500)=0,0,IF(E78=0,COUNTIFS(E:E,"A")+2,IFERROR(_xlfn._xlws.FILTER(Kopsavilkums!$W$10:$W$135,(A78=Kopsavilkums!$A$10:$A$135)*(B78=Kopsavilkums!$B$10:$B$135)*(D78=Kopsavilkums!$D$10:$D$135)),"")))</f>
        <v>0</v>
      </c>
      <c r="H78" s="109" t="str" cm="1">
        <f t="array" aca="1" ref="H78" ca="1">IFERROR(_xlfn._xlws.FILTER(Kopsavilkums!$X$10:$X$135,(A78=Kopsavilkums!$A$10:$A$135)*(B78=Kopsavilkums!$B$10:$B$135)*(D78=Kopsavilkums!$D$10:$D$135)),"")</f>
        <v/>
      </c>
      <c r="I78" s="154" t="str" cm="1">
        <f t="array" aca="1" ref="I78" ca="1">IFERROR(_xlfn._xlws.FILTER(Kopsavilkums!$Y$10:$Y$135,(A78=Kopsavilkums!$A$10:$A$135)*(B78=Kopsavilkums!$B$10:$B$135)*(D78=Kopsavilkums!$D$10:$D$135)),"")</f>
        <v/>
      </c>
      <c r="J78" s="155" cm="1">
        <f t="array" aca="1" ref="J78" ca="1">IF(SUM(I$9:I$500)=0,0,IF(H78=0,COUNTIFS(H:H,"A")+2,IFERROR(_xlfn._xlws.FILTER(Kopsavilkums!$Z$10:$Z$135,(A78=Kopsavilkums!$A$10:$A$135)*(B78=Kopsavilkums!$B$10:$B$135)*(D78=Kopsavilkums!$D$10:$D$135)),"")))</f>
        <v>0</v>
      </c>
      <c r="K78" s="156">
        <f t="shared" ca="1" si="6"/>
        <v>0</v>
      </c>
      <c r="L78" s="271">
        <f t="shared" ca="1" si="7"/>
        <v>0</v>
      </c>
      <c r="M78" s="68" t="str">
        <f t="shared" ca="1" si="8"/>
        <v/>
      </c>
    </row>
    <row r="79" spans="1:13" ht="12.75" customHeight="1" x14ac:dyDescent="0.15">
      <c r="A79" s="164">
        <f>Kopsavilkums!A116</f>
        <v>0</v>
      </c>
      <c r="B79" s="164">
        <f>Kopsavilkums!B116</f>
        <v>0</v>
      </c>
      <c r="C79" s="163" cm="1">
        <f t="array" ref="C79">IFERROR(_xlfn.UNIQUE(_xlfn._xlws.FILTER(Kopsavilkums!$C$10:$C$135,(A79=Kopsavilkums!$A$10:$A$135))),"")</f>
        <v>0</v>
      </c>
      <c r="D79" s="153" t="e" cm="1" vm="1">
        <f t="array" aca="1" ref="D79" ca="1">IFERROR(_xlfn._xlws.FILTER(Kopsavilkums!$D$10:$D$135,(A79=Kopsavilkums!$A$10:$A$135)*(B79=Kopsavilkums!$B$10:$B$135)),"")</f>
        <v>#VALUE!</v>
      </c>
      <c r="E79" s="108" t="str" cm="1">
        <f t="array" aca="1" ref="E79" ca="1">IFERROR(_xlfn._xlws.FILTER(Kopsavilkums!$U$10:$U$135,(A79=Kopsavilkums!$A$10:$A$135)*(B79=Kopsavilkums!$B$10:$B$135)*(D79=Kopsavilkums!$D$10:$D$135)),"")</f>
        <v/>
      </c>
      <c r="F79" s="154" t="str" cm="1">
        <f t="array" aca="1" ref="F79" ca="1">IFERROR(_xlfn._xlws.FILTER(Kopsavilkums!$V$10:$V$135,(A79=Kopsavilkums!$A$10:$A$135)*(B79=Kopsavilkums!$B$10:$B$135)*(D79=Kopsavilkums!$D$10:$D$135)),"")</f>
        <v/>
      </c>
      <c r="G79" s="155" cm="1">
        <f t="array" aca="1" ref="G79" ca="1">IF(SUM(F$9:F$500)=0,0,IF(E79=0,COUNTIFS(E:E,"A")+2,IFERROR(_xlfn._xlws.FILTER(Kopsavilkums!$W$10:$W$135,(A79=Kopsavilkums!$A$10:$A$135)*(B79=Kopsavilkums!$B$10:$B$135)*(D79=Kopsavilkums!$D$10:$D$135)),"")))</f>
        <v>0</v>
      </c>
      <c r="H79" s="109" t="str" cm="1">
        <f t="array" aca="1" ref="H79" ca="1">IFERROR(_xlfn._xlws.FILTER(Kopsavilkums!$X$10:$X$135,(A79=Kopsavilkums!$A$10:$A$135)*(B79=Kopsavilkums!$B$10:$B$135)*(D79=Kopsavilkums!$D$10:$D$135)),"")</f>
        <v/>
      </c>
      <c r="I79" s="154" t="str" cm="1">
        <f t="array" aca="1" ref="I79" ca="1">IFERROR(_xlfn._xlws.FILTER(Kopsavilkums!$Y$10:$Y$135,(A79=Kopsavilkums!$A$10:$A$135)*(B79=Kopsavilkums!$B$10:$B$135)*(D79=Kopsavilkums!$D$10:$D$135)),"")</f>
        <v/>
      </c>
      <c r="J79" s="155" cm="1">
        <f t="array" aca="1" ref="J79" ca="1">IF(SUM(I$9:I$500)=0,0,IF(H79=0,COUNTIFS(H:H,"A")+2,IFERROR(_xlfn._xlws.FILTER(Kopsavilkums!$Z$10:$Z$135,(A79=Kopsavilkums!$A$10:$A$135)*(B79=Kopsavilkums!$B$10:$B$135)*(D79=Kopsavilkums!$D$10:$D$135)),"")))</f>
        <v>0</v>
      </c>
      <c r="K79" s="156">
        <f t="shared" ca="1" si="6"/>
        <v>0</v>
      </c>
      <c r="L79" s="271">
        <f t="shared" ca="1" si="7"/>
        <v>0</v>
      </c>
      <c r="M79" s="68" t="str">
        <f t="shared" ca="1" si="8"/>
        <v/>
      </c>
    </row>
    <row r="80" spans="1:13" ht="12.75" customHeight="1" x14ac:dyDescent="0.15">
      <c r="A80" s="164">
        <f>Kopsavilkums!A117</f>
        <v>0</v>
      </c>
      <c r="B80" s="164">
        <f>Kopsavilkums!B117</f>
        <v>0</v>
      </c>
      <c r="C80" s="163" cm="1">
        <f t="array" ref="C80">IFERROR(_xlfn.UNIQUE(_xlfn._xlws.FILTER(Kopsavilkums!$C$10:$C$135,(A80=Kopsavilkums!$A$10:$A$135))),"")</f>
        <v>0</v>
      </c>
      <c r="D80" s="153" t="e" cm="1" vm="1">
        <f t="array" aca="1" ref="D80" ca="1">IFERROR(_xlfn._xlws.FILTER(Kopsavilkums!$D$10:$D$135,(A80=Kopsavilkums!$A$10:$A$135)*(B80=Kopsavilkums!$B$10:$B$135)),"")</f>
        <v>#VALUE!</v>
      </c>
      <c r="E80" s="108" t="str" cm="1">
        <f t="array" aca="1" ref="E80" ca="1">IFERROR(_xlfn._xlws.FILTER(Kopsavilkums!$U$10:$U$135,(A80=Kopsavilkums!$A$10:$A$135)*(B80=Kopsavilkums!$B$10:$B$135)*(D80=Kopsavilkums!$D$10:$D$135)),"")</f>
        <v/>
      </c>
      <c r="F80" s="154" t="str" cm="1">
        <f t="array" aca="1" ref="F80" ca="1">IFERROR(_xlfn._xlws.FILTER(Kopsavilkums!$V$10:$V$135,(A80=Kopsavilkums!$A$10:$A$135)*(B80=Kopsavilkums!$B$10:$B$135)*(D80=Kopsavilkums!$D$10:$D$135)),"")</f>
        <v/>
      </c>
      <c r="G80" s="155" cm="1">
        <f t="array" aca="1" ref="G80" ca="1">IF(SUM(F$9:F$500)=0,0,IF(E80=0,COUNTIFS(E:E,"A")+2,IFERROR(_xlfn._xlws.FILTER(Kopsavilkums!$W$10:$W$135,(A80=Kopsavilkums!$A$10:$A$135)*(B80=Kopsavilkums!$B$10:$B$135)*(D80=Kopsavilkums!$D$10:$D$135)),"")))</f>
        <v>0</v>
      </c>
      <c r="H80" s="109" t="str" cm="1">
        <f t="array" aca="1" ref="H80" ca="1">IFERROR(_xlfn._xlws.FILTER(Kopsavilkums!$X$10:$X$135,(A80=Kopsavilkums!$A$10:$A$135)*(B80=Kopsavilkums!$B$10:$B$135)*(D80=Kopsavilkums!$D$10:$D$135)),"")</f>
        <v/>
      </c>
      <c r="I80" s="154" t="str" cm="1">
        <f t="array" aca="1" ref="I80" ca="1">IFERROR(_xlfn._xlws.FILTER(Kopsavilkums!$Y$10:$Y$135,(A80=Kopsavilkums!$A$10:$A$135)*(B80=Kopsavilkums!$B$10:$B$135)*(D80=Kopsavilkums!$D$10:$D$135)),"")</f>
        <v/>
      </c>
      <c r="J80" s="155" cm="1">
        <f t="array" aca="1" ref="J80" ca="1">IF(SUM(I$9:I$500)=0,0,IF(H80=0,COUNTIFS(H:H,"A")+2,IFERROR(_xlfn._xlws.FILTER(Kopsavilkums!$Z$10:$Z$135,(A80=Kopsavilkums!$A$10:$A$135)*(B80=Kopsavilkums!$B$10:$B$135)*(D80=Kopsavilkums!$D$10:$D$135)),"")))</f>
        <v>0</v>
      </c>
      <c r="K80" s="156">
        <f t="shared" ca="1" si="6"/>
        <v>0</v>
      </c>
      <c r="L80" s="271">
        <f t="shared" ca="1" si="7"/>
        <v>0</v>
      </c>
      <c r="M80" s="68" t="str">
        <f t="shared" ca="1" si="8"/>
        <v/>
      </c>
    </row>
    <row r="81" spans="1:13" ht="12.75" customHeight="1" x14ac:dyDescent="0.15">
      <c r="A81" s="164">
        <f>Kopsavilkums!A118</f>
        <v>0</v>
      </c>
      <c r="B81" s="164">
        <f>Kopsavilkums!B118</f>
        <v>0</v>
      </c>
      <c r="C81" s="163" cm="1">
        <f t="array" ref="C81">IFERROR(_xlfn.UNIQUE(_xlfn._xlws.FILTER(Kopsavilkums!$C$10:$C$135,(A81=Kopsavilkums!$A$10:$A$135))),"")</f>
        <v>0</v>
      </c>
      <c r="D81" s="153" t="e" cm="1" vm="1">
        <f t="array" aca="1" ref="D81" ca="1">IFERROR(_xlfn._xlws.FILTER(Kopsavilkums!$D$10:$D$135,(A81=Kopsavilkums!$A$10:$A$135)*(B81=Kopsavilkums!$B$10:$B$135)),"")</f>
        <v>#VALUE!</v>
      </c>
      <c r="E81" s="108" t="str" cm="1">
        <f t="array" aca="1" ref="E81" ca="1">IFERROR(_xlfn._xlws.FILTER(Kopsavilkums!$U$10:$U$135,(A81=Kopsavilkums!$A$10:$A$135)*(B81=Kopsavilkums!$B$10:$B$135)*(D81=Kopsavilkums!$D$10:$D$135)),"")</f>
        <v/>
      </c>
      <c r="F81" s="154" t="str" cm="1">
        <f t="array" aca="1" ref="F81" ca="1">IFERROR(_xlfn._xlws.FILTER(Kopsavilkums!$V$10:$V$135,(A81=Kopsavilkums!$A$10:$A$135)*(B81=Kopsavilkums!$B$10:$B$135)*(D81=Kopsavilkums!$D$10:$D$135)),"")</f>
        <v/>
      </c>
      <c r="G81" s="155" cm="1">
        <f t="array" aca="1" ref="G81" ca="1">IF(SUM(F$9:F$500)=0,0,IF(E81=0,COUNTIFS(E:E,"A")+2,IFERROR(_xlfn._xlws.FILTER(Kopsavilkums!$W$10:$W$135,(A81=Kopsavilkums!$A$10:$A$135)*(B81=Kopsavilkums!$B$10:$B$135)*(D81=Kopsavilkums!$D$10:$D$135)),"")))</f>
        <v>0</v>
      </c>
      <c r="H81" s="109" t="str" cm="1">
        <f t="array" aca="1" ref="H81" ca="1">IFERROR(_xlfn._xlws.FILTER(Kopsavilkums!$X$10:$X$135,(A81=Kopsavilkums!$A$10:$A$135)*(B81=Kopsavilkums!$B$10:$B$135)*(D81=Kopsavilkums!$D$10:$D$135)),"")</f>
        <v/>
      </c>
      <c r="I81" s="154" t="str" cm="1">
        <f t="array" aca="1" ref="I81" ca="1">IFERROR(_xlfn._xlws.FILTER(Kopsavilkums!$Y$10:$Y$135,(A81=Kopsavilkums!$A$10:$A$135)*(B81=Kopsavilkums!$B$10:$B$135)*(D81=Kopsavilkums!$D$10:$D$135)),"")</f>
        <v/>
      </c>
      <c r="J81" s="155" cm="1">
        <f t="array" aca="1" ref="J81" ca="1">IF(SUM(I$9:I$500)=0,0,IF(H81=0,COUNTIFS(H:H,"A")+2,IFERROR(_xlfn._xlws.FILTER(Kopsavilkums!$Z$10:$Z$135,(A81=Kopsavilkums!$A$10:$A$135)*(B81=Kopsavilkums!$B$10:$B$135)*(D81=Kopsavilkums!$D$10:$D$135)),"")))</f>
        <v>0</v>
      </c>
      <c r="K81" s="156">
        <f t="shared" ca="1" si="6"/>
        <v>0</v>
      </c>
      <c r="L81" s="271">
        <f t="shared" ca="1" si="7"/>
        <v>0</v>
      </c>
      <c r="M81" s="68" t="str">
        <f t="shared" ca="1" si="8"/>
        <v/>
      </c>
    </row>
    <row r="82" spans="1:13" ht="12.75" customHeight="1" x14ac:dyDescent="0.15">
      <c r="A82" s="164">
        <f>Kopsavilkums!A119</f>
        <v>0</v>
      </c>
      <c r="B82" s="164">
        <f>Kopsavilkums!B119</f>
        <v>0</v>
      </c>
      <c r="C82" s="163" cm="1">
        <f t="array" ref="C82">IFERROR(_xlfn.UNIQUE(_xlfn._xlws.FILTER(Kopsavilkums!$C$10:$C$135,(A82=Kopsavilkums!$A$10:$A$135))),"")</f>
        <v>0</v>
      </c>
      <c r="D82" s="153" t="e" cm="1" vm="1">
        <f t="array" aca="1" ref="D82" ca="1">IFERROR(_xlfn._xlws.FILTER(Kopsavilkums!$D$10:$D$135,(A82=Kopsavilkums!$A$10:$A$135)*(B82=Kopsavilkums!$B$10:$B$135)),"")</f>
        <v>#VALUE!</v>
      </c>
      <c r="E82" s="108" t="str" cm="1">
        <f t="array" aca="1" ref="E82" ca="1">IFERROR(_xlfn._xlws.FILTER(Kopsavilkums!$U$10:$U$135,(A82=Kopsavilkums!$A$10:$A$135)*(B82=Kopsavilkums!$B$10:$B$135)*(D82=Kopsavilkums!$D$10:$D$135)),"")</f>
        <v/>
      </c>
      <c r="F82" s="154" t="str" cm="1">
        <f t="array" aca="1" ref="F82" ca="1">IFERROR(_xlfn._xlws.FILTER(Kopsavilkums!$V$10:$V$135,(A82=Kopsavilkums!$A$10:$A$135)*(B82=Kopsavilkums!$B$10:$B$135)*(D82=Kopsavilkums!$D$10:$D$135)),"")</f>
        <v/>
      </c>
      <c r="G82" s="155" cm="1">
        <f t="array" aca="1" ref="G82" ca="1">IF(SUM(F$9:F$500)=0,0,IF(E82=0,COUNTIFS(E:E,"A")+2,IFERROR(_xlfn._xlws.FILTER(Kopsavilkums!$W$10:$W$135,(A82=Kopsavilkums!$A$10:$A$135)*(B82=Kopsavilkums!$B$10:$B$135)*(D82=Kopsavilkums!$D$10:$D$135)),"")))</f>
        <v>0</v>
      </c>
      <c r="H82" s="109" t="str" cm="1">
        <f t="array" aca="1" ref="H82" ca="1">IFERROR(_xlfn._xlws.FILTER(Kopsavilkums!$X$10:$X$135,(A82=Kopsavilkums!$A$10:$A$135)*(B82=Kopsavilkums!$B$10:$B$135)*(D82=Kopsavilkums!$D$10:$D$135)),"")</f>
        <v/>
      </c>
      <c r="I82" s="154" t="str" cm="1">
        <f t="array" aca="1" ref="I82" ca="1">IFERROR(_xlfn._xlws.FILTER(Kopsavilkums!$Y$10:$Y$135,(A82=Kopsavilkums!$A$10:$A$135)*(B82=Kopsavilkums!$B$10:$B$135)*(D82=Kopsavilkums!$D$10:$D$135)),"")</f>
        <v/>
      </c>
      <c r="J82" s="155" cm="1">
        <f t="array" aca="1" ref="J82" ca="1">IF(SUM(I$9:I$500)=0,0,IF(H82=0,COUNTIFS(H:H,"A")+2,IFERROR(_xlfn._xlws.FILTER(Kopsavilkums!$Z$10:$Z$135,(A82=Kopsavilkums!$A$10:$A$135)*(B82=Kopsavilkums!$B$10:$B$135)*(D82=Kopsavilkums!$D$10:$D$135)),"")))</f>
        <v>0</v>
      </c>
      <c r="K82" s="156">
        <f t="shared" ca="1" si="6"/>
        <v>0</v>
      </c>
      <c r="L82" s="271">
        <f t="shared" ca="1" si="7"/>
        <v>0</v>
      </c>
      <c r="M82" s="68" t="str">
        <f t="shared" ca="1" si="8"/>
        <v/>
      </c>
    </row>
    <row r="83" spans="1:13" ht="12.75" customHeight="1" x14ac:dyDescent="0.15">
      <c r="A83" s="164">
        <f>Kopsavilkums!A120</f>
        <v>0</v>
      </c>
      <c r="B83" s="164">
        <f>Kopsavilkums!B120</f>
        <v>0</v>
      </c>
      <c r="C83" s="163" cm="1">
        <f t="array" ref="C83">IFERROR(_xlfn.UNIQUE(_xlfn._xlws.FILTER(Kopsavilkums!$C$10:$C$135,(A83=Kopsavilkums!$A$10:$A$135))),"")</f>
        <v>0</v>
      </c>
      <c r="D83" s="153" t="e" cm="1" vm="1">
        <f t="array" aca="1" ref="D83" ca="1">IFERROR(_xlfn._xlws.FILTER(Kopsavilkums!$D$10:$D$135,(A83=Kopsavilkums!$A$10:$A$135)*(B83=Kopsavilkums!$B$10:$B$135)),"")</f>
        <v>#VALUE!</v>
      </c>
      <c r="E83" s="108" t="str" cm="1">
        <f t="array" aca="1" ref="E83" ca="1">IFERROR(_xlfn._xlws.FILTER(Kopsavilkums!$U$10:$U$135,(A83=Kopsavilkums!$A$10:$A$135)*(B83=Kopsavilkums!$B$10:$B$135)*(D83=Kopsavilkums!$D$10:$D$135)),"")</f>
        <v/>
      </c>
      <c r="F83" s="154" t="str" cm="1">
        <f t="array" aca="1" ref="F83" ca="1">IFERROR(_xlfn._xlws.FILTER(Kopsavilkums!$V$10:$V$135,(A83=Kopsavilkums!$A$10:$A$135)*(B83=Kopsavilkums!$B$10:$B$135)*(D83=Kopsavilkums!$D$10:$D$135)),"")</f>
        <v/>
      </c>
      <c r="G83" s="155" cm="1">
        <f t="array" aca="1" ref="G83" ca="1">IF(SUM(F$9:F$500)=0,0,IF(E83=0,COUNTIFS(E:E,"A")+2,IFERROR(_xlfn._xlws.FILTER(Kopsavilkums!$W$10:$W$135,(A83=Kopsavilkums!$A$10:$A$135)*(B83=Kopsavilkums!$B$10:$B$135)*(D83=Kopsavilkums!$D$10:$D$135)),"")))</f>
        <v>0</v>
      </c>
      <c r="H83" s="109" t="str" cm="1">
        <f t="array" aca="1" ref="H83" ca="1">IFERROR(_xlfn._xlws.FILTER(Kopsavilkums!$X$10:$X$135,(A83=Kopsavilkums!$A$10:$A$135)*(B83=Kopsavilkums!$B$10:$B$135)*(D83=Kopsavilkums!$D$10:$D$135)),"")</f>
        <v/>
      </c>
      <c r="I83" s="154" t="str" cm="1">
        <f t="array" aca="1" ref="I83" ca="1">IFERROR(_xlfn._xlws.FILTER(Kopsavilkums!$Y$10:$Y$135,(A83=Kopsavilkums!$A$10:$A$135)*(B83=Kopsavilkums!$B$10:$B$135)*(D83=Kopsavilkums!$D$10:$D$135)),"")</f>
        <v/>
      </c>
      <c r="J83" s="155" cm="1">
        <f t="array" aca="1" ref="J83" ca="1">IF(SUM(I$9:I$500)=0,0,IF(H83=0,COUNTIFS(H:H,"A")+2,IFERROR(_xlfn._xlws.FILTER(Kopsavilkums!$Z$10:$Z$135,(A83=Kopsavilkums!$A$10:$A$135)*(B83=Kopsavilkums!$B$10:$B$135)*(D83=Kopsavilkums!$D$10:$D$135)),"")))</f>
        <v>0</v>
      </c>
      <c r="K83" s="156">
        <f t="shared" ca="1" si="6"/>
        <v>0</v>
      </c>
      <c r="L83" s="271">
        <f t="shared" ca="1" si="7"/>
        <v>0</v>
      </c>
      <c r="M83" s="68" t="str">
        <f t="shared" ca="1" si="8"/>
        <v/>
      </c>
    </row>
    <row r="84" spans="1:13" ht="12.75" customHeight="1" x14ac:dyDescent="0.15">
      <c r="A84" s="164">
        <f>Kopsavilkums!A121</f>
        <v>0</v>
      </c>
      <c r="B84" s="164">
        <f>Kopsavilkums!B121</f>
        <v>0</v>
      </c>
      <c r="C84" s="163" cm="1">
        <f t="array" ref="C84">IFERROR(_xlfn.UNIQUE(_xlfn._xlws.FILTER(Kopsavilkums!$C$10:$C$135,(A84=Kopsavilkums!$A$10:$A$135))),"")</f>
        <v>0</v>
      </c>
      <c r="D84" s="153" t="e" cm="1" vm="1">
        <f t="array" aca="1" ref="D84" ca="1">IFERROR(_xlfn._xlws.FILTER(Kopsavilkums!$D$10:$D$135,(A84=Kopsavilkums!$A$10:$A$135)*(B84=Kopsavilkums!$B$10:$B$135)),"")</f>
        <v>#VALUE!</v>
      </c>
      <c r="E84" s="108" t="str" cm="1">
        <f t="array" aca="1" ref="E84" ca="1">IFERROR(_xlfn._xlws.FILTER(Kopsavilkums!$U$10:$U$135,(A84=Kopsavilkums!$A$10:$A$135)*(B84=Kopsavilkums!$B$10:$B$135)*(D84=Kopsavilkums!$D$10:$D$135)),"")</f>
        <v/>
      </c>
      <c r="F84" s="154" t="str" cm="1">
        <f t="array" aca="1" ref="F84" ca="1">IFERROR(_xlfn._xlws.FILTER(Kopsavilkums!$V$10:$V$135,(A84=Kopsavilkums!$A$10:$A$135)*(B84=Kopsavilkums!$B$10:$B$135)*(D84=Kopsavilkums!$D$10:$D$135)),"")</f>
        <v/>
      </c>
      <c r="G84" s="155" cm="1">
        <f t="array" aca="1" ref="G84" ca="1">IF(SUM(F$9:F$500)=0,0,IF(E84=0,COUNTIFS(E:E,"A")+2,IFERROR(_xlfn._xlws.FILTER(Kopsavilkums!$W$10:$W$135,(A84=Kopsavilkums!$A$10:$A$135)*(B84=Kopsavilkums!$B$10:$B$135)*(D84=Kopsavilkums!$D$10:$D$135)),"")))</f>
        <v>0</v>
      </c>
      <c r="H84" s="109" t="str" cm="1">
        <f t="array" aca="1" ref="H84" ca="1">IFERROR(_xlfn._xlws.FILTER(Kopsavilkums!$X$10:$X$135,(A84=Kopsavilkums!$A$10:$A$135)*(B84=Kopsavilkums!$B$10:$B$135)*(D84=Kopsavilkums!$D$10:$D$135)),"")</f>
        <v/>
      </c>
      <c r="I84" s="154" t="str" cm="1">
        <f t="array" aca="1" ref="I84" ca="1">IFERROR(_xlfn._xlws.FILTER(Kopsavilkums!$Y$10:$Y$135,(A84=Kopsavilkums!$A$10:$A$135)*(B84=Kopsavilkums!$B$10:$B$135)*(D84=Kopsavilkums!$D$10:$D$135)),"")</f>
        <v/>
      </c>
      <c r="J84" s="155" cm="1">
        <f t="array" aca="1" ref="J84" ca="1">IF(SUM(I$9:I$500)=0,0,IF(H84=0,COUNTIFS(H:H,"A")+2,IFERROR(_xlfn._xlws.FILTER(Kopsavilkums!$Z$10:$Z$135,(A84=Kopsavilkums!$A$10:$A$135)*(B84=Kopsavilkums!$B$10:$B$135)*(D84=Kopsavilkums!$D$10:$D$135)),"")))</f>
        <v>0</v>
      </c>
      <c r="K84" s="156">
        <f t="shared" ca="1" si="6"/>
        <v>0</v>
      </c>
      <c r="L84" s="271">
        <f t="shared" ca="1" si="7"/>
        <v>0</v>
      </c>
      <c r="M84" s="68" t="str">
        <f t="shared" ca="1" si="8"/>
        <v/>
      </c>
    </row>
    <row r="85" spans="1:13" ht="12.75" customHeight="1" x14ac:dyDescent="0.15">
      <c r="A85" s="164">
        <f>Kopsavilkums!A122</f>
        <v>0</v>
      </c>
      <c r="B85" s="164">
        <f>Kopsavilkums!B122</f>
        <v>0</v>
      </c>
      <c r="C85" s="163" cm="1">
        <f t="array" ref="C85">IFERROR(_xlfn.UNIQUE(_xlfn._xlws.FILTER(Kopsavilkums!$C$10:$C$135,(A85=Kopsavilkums!$A$10:$A$135))),"")</f>
        <v>0</v>
      </c>
      <c r="D85" s="153" t="e" cm="1" vm="1">
        <f t="array" aca="1" ref="D85" ca="1">IFERROR(_xlfn._xlws.FILTER(Kopsavilkums!$D$10:$D$135,(A85=Kopsavilkums!$A$10:$A$135)*(B85=Kopsavilkums!$B$10:$B$135)),"")</f>
        <v>#VALUE!</v>
      </c>
      <c r="E85" s="108" t="str" cm="1">
        <f t="array" aca="1" ref="E85" ca="1">IFERROR(_xlfn._xlws.FILTER(Kopsavilkums!$U$10:$U$135,(A85=Kopsavilkums!$A$10:$A$135)*(B85=Kopsavilkums!$B$10:$B$135)*(D85=Kopsavilkums!$D$10:$D$135)),"")</f>
        <v/>
      </c>
      <c r="F85" s="154" t="str" cm="1">
        <f t="array" aca="1" ref="F85" ca="1">IFERROR(_xlfn._xlws.FILTER(Kopsavilkums!$V$10:$V$135,(A85=Kopsavilkums!$A$10:$A$135)*(B85=Kopsavilkums!$B$10:$B$135)*(D85=Kopsavilkums!$D$10:$D$135)),"")</f>
        <v/>
      </c>
      <c r="G85" s="155" cm="1">
        <f t="array" aca="1" ref="G85" ca="1">IF(SUM(F$9:F$500)=0,0,IF(E85=0,COUNTIFS(E:E,"A")+2,IFERROR(_xlfn._xlws.FILTER(Kopsavilkums!$W$10:$W$135,(A85=Kopsavilkums!$A$10:$A$135)*(B85=Kopsavilkums!$B$10:$B$135)*(D85=Kopsavilkums!$D$10:$D$135)),"")))</f>
        <v>0</v>
      </c>
      <c r="H85" s="109" t="str" cm="1">
        <f t="array" aca="1" ref="H85" ca="1">IFERROR(_xlfn._xlws.FILTER(Kopsavilkums!$X$10:$X$135,(A85=Kopsavilkums!$A$10:$A$135)*(B85=Kopsavilkums!$B$10:$B$135)*(D85=Kopsavilkums!$D$10:$D$135)),"")</f>
        <v/>
      </c>
      <c r="I85" s="154" t="str" cm="1">
        <f t="array" aca="1" ref="I85" ca="1">IFERROR(_xlfn._xlws.FILTER(Kopsavilkums!$Y$10:$Y$135,(A85=Kopsavilkums!$A$10:$A$135)*(B85=Kopsavilkums!$B$10:$B$135)*(D85=Kopsavilkums!$D$10:$D$135)),"")</f>
        <v/>
      </c>
      <c r="J85" s="155" cm="1">
        <f t="array" aca="1" ref="J85" ca="1">IF(SUM(I$9:I$500)=0,0,IF(H85=0,COUNTIFS(H:H,"A")+2,IFERROR(_xlfn._xlws.FILTER(Kopsavilkums!$Z$10:$Z$135,(A85=Kopsavilkums!$A$10:$A$135)*(B85=Kopsavilkums!$B$10:$B$135)*(D85=Kopsavilkums!$D$10:$D$135)),"")))</f>
        <v>0</v>
      </c>
      <c r="K85" s="156">
        <f t="shared" ca="1" si="6"/>
        <v>0</v>
      </c>
      <c r="L85" s="271">
        <f t="shared" ca="1" si="7"/>
        <v>0</v>
      </c>
      <c r="M85" s="68" t="str">
        <f t="shared" ca="1" si="8"/>
        <v/>
      </c>
    </row>
    <row r="86" spans="1:13" ht="12.75" customHeight="1" x14ac:dyDescent="0.15">
      <c r="A86" s="164">
        <f>Kopsavilkums!A123</f>
        <v>0</v>
      </c>
      <c r="B86" s="164">
        <f>Kopsavilkums!B123</f>
        <v>0</v>
      </c>
      <c r="C86" s="163" cm="1">
        <f t="array" ref="C86">IFERROR(_xlfn.UNIQUE(_xlfn._xlws.FILTER(Kopsavilkums!$C$10:$C$135,(A86=Kopsavilkums!$A$10:$A$135))),"")</f>
        <v>0</v>
      </c>
      <c r="D86" s="153" t="e" cm="1" vm="1">
        <f t="array" aca="1" ref="D86" ca="1">IFERROR(_xlfn._xlws.FILTER(Kopsavilkums!$D$10:$D$135,(A86=Kopsavilkums!$A$10:$A$135)*(B86=Kopsavilkums!$B$10:$B$135)),"")</f>
        <v>#VALUE!</v>
      </c>
      <c r="E86" s="108" t="str" cm="1">
        <f t="array" aca="1" ref="E86" ca="1">IFERROR(_xlfn._xlws.FILTER(Kopsavilkums!$U$10:$U$135,(A86=Kopsavilkums!$A$10:$A$135)*(B86=Kopsavilkums!$B$10:$B$135)*(D86=Kopsavilkums!$D$10:$D$135)),"")</f>
        <v/>
      </c>
      <c r="F86" s="154" t="str" cm="1">
        <f t="array" aca="1" ref="F86" ca="1">IFERROR(_xlfn._xlws.FILTER(Kopsavilkums!$V$10:$V$135,(A86=Kopsavilkums!$A$10:$A$135)*(B86=Kopsavilkums!$B$10:$B$135)*(D86=Kopsavilkums!$D$10:$D$135)),"")</f>
        <v/>
      </c>
      <c r="G86" s="155" cm="1">
        <f t="array" aca="1" ref="G86" ca="1">IF(SUM(F$9:F$500)=0,0,IF(E86=0,COUNTIFS(E:E,"A")+2,IFERROR(_xlfn._xlws.FILTER(Kopsavilkums!$W$10:$W$135,(A86=Kopsavilkums!$A$10:$A$135)*(B86=Kopsavilkums!$B$10:$B$135)*(D86=Kopsavilkums!$D$10:$D$135)),"")))</f>
        <v>0</v>
      </c>
      <c r="H86" s="109" t="str" cm="1">
        <f t="array" aca="1" ref="H86" ca="1">IFERROR(_xlfn._xlws.FILTER(Kopsavilkums!$X$10:$X$135,(A86=Kopsavilkums!$A$10:$A$135)*(B86=Kopsavilkums!$B$10:$B$135)*(D86=Kopsavilkums!$D$10:$D$135)),"")</f>
        <v/>
      </c>
      <c r="I86" s="154" t="str" cm="1">
        <f t="array" aca="1" ref="I86" ca="1">IFERROR(_xlfn._xlws.FILTER(Kopsavilkums!$Y$10:$Y$135,(A86=Kopsavilkums!$A$10:$A$135)*(B86=Kopsavilkums!$B$10:$B$135)*(D86=Kopsavilkums!$D$10:$D$135)),"")</f>
        <v/>
      </c>
      <c r="J86" s="155" cm="1">
        <f t="array" aca="1" ref="J86" ca="1">IF(SUM(I$9:I$500)=0,0,IF(H86=0,COUNTIFS(H:H,"A")+2,IFERROR(_xlfn._xlws.FILTER(Kopsavilkums!$Z$10:$Z$135,(A86=Kopsavilkums!$A$10:$A$135)*(B86=Kopsavilkums!$B$10:$B$135)*(D86=Kopsavilkums!$D$10:$D$135)),"")))</f>
        <v>0</v>
      </c>
      <c r="K86" s="156">
        <f t="shared" ca="1" si="6"/>
        <v>0</v>
      </c>
      <c r="L86" s="271">
        <f t="shared" ca="1" si="7"/>
        <v>0</v>
      </c>
      <c r="M86" s="68" t="str">
        <f t="shared" ca="1" si="8"/>
        <v/>
      </c>
    </row>
    <row r="87" spans="1:13" ht="12.75" customHeight="1" x14ac:dyDescent="0.15">
      <c r="A87" s="164">
        <f>Kopsavilkums!A124</f>
        <v>0</v>
      </c>
      <c r="B87" s="164">
        <f>Kopsavilkums!B124</f>
        <v>0</v>
      </c>
      <c r="C87" s="163" cm="1">
        <f t="array" ref="C87">IFERROR(_xlfn.UNIQUE(_xlfn._xlws.FILTER(Kopsavilkums!$C$10:$C$135,(A87=Kopsavilkums!$A$10:$A$135))),"")</f>
        <v>0</v>
      </c>
      <c r="D87" s="153" t="e" cm="1" vm="1">
        <f t="array" aca="1" ref="D87" ca="1">IFERROR(_xlfn._xlws.FILTER(Kopsavilkums!$D$10:$D$135,(A87=Kopsavilkums!$A$10:$A$135)*(B87=Kopsavilkums!$B$10:$B$135)),"")</f>
        <v>#VALUE!</v>
      </c>
      <c r="E87" s="108" t="str" cm="1">
        <f t="array" aca="1" ref="E87" ca="1">IFERROR(_xlfn._xlws.FILTER(Kopsavilkums!$U$10:$U$135,(A87=Kopsavilkums!$A$10:$A$135)*(B87=Kopsavilkums!$B$10:$B$135)*(D87=Kopsavilkums!$D$10:$D$135)),"")</f>
        <v/>
      </c>
      <c r="F87" s="154" t="str" cm="1">
        <f t="array" aca="1" ref="F87" ca="1">IFERROR(_xlfn._xlws.FILTER(Kopsavilkums!$V$10:$V$135,(A87=Kopsavilkums!$A$10:$A$135)*(B87=Kopsavilkums!$B$10:$B$135)*(D87=Kopsavilkums!$D$10:$D$135)),"")</f>
        <v/>
      </c>
      <c r="G87" s="155" cm="1">
        <f t="array" aca="1" ref="G87" ca="1">IF(SUM(F$9:F$500)=0,0,IF(E87=0,COUNTIFS(E:E,"A")+2,IFERROR(_xlfn._xlws.FILTER(Kopsavilkums!$W$10:$W$135,(A87=Kopsavilkums!$A$10:$A$135)*(B87=Kopsavilkums!$B$10:$B$135)*(D87=Kopsavilkums!$D$10:$D$135)),"")))</f>
        <v>0</v>
      </c>
      <c r="H87" s="109" t="str" cm="1">
        <f t="array" aca="1" ref="H87" ca="1">IFERROR(_xlfn._xlws.FILTER(Kopsavilkums!$X$10:$X$135,(A87=Kopsavilkums!$A$10:$A$135)*(B87=Kopsavilkums!$B$10:$B$135)*(D87=Kopsavilkums!$D$10:$D$135)),"")</f>
        <v/>
      </c>
      <c r="I87" s="154" t="str" cm="1">
        <f t="array" aca="1" ref="I87" ca="1">IFERROR(_xlfn._xlws.FILTER(Kopsavilkums!$Y$10:$Y$135,(A87=Kopsavilkums!$A$10:$A$135)*(B87=Kopsavilkums!$B$10:$B$135)*(D87=Kopsavilkums!$D$10:$D$135)),"")</f>
        <v/>
      </c>
      <c r="J87" s="155" cm="1">
        <f t="array" aca="1" ref="J87" ca="1">IF(SUM(I$9:I$500)=0,0,IF(H87=0,COUNTIFS(H:H,"A")+2,IFERROR(_xlfn._xlws.FILTER(Kopsavilkums!$Z$10:$Z$135,(A87=Kopsavilkums!$A$10:$A$135)*(B87=Kopsavilkums!$B$10:$B$135)*(D87=Kopsavilkums!$D$10:$D$135)),"")))</f>
        <v>0</v>
      </c>
      <c r="K87" s="156">
        <f t="shared" ca="1" si="6"/>
        <v>0</v>
      </c>
      <c r="L87" s="271">
        <f t="shared" ca="1" si="7"/>
        <v>0</v>
      </c>
      <c r="M87" s="68" t="str">
        <f t="shared" ca="1" si="8"/>
        <v/>
      </c>
    </row>
    <row r="88" spans="1:13" ht="12.75" customHeight="1" x14ac:dyDescent="0.15">
      <c r="A88" s="164">
        <f>Kopsavilkums!A125</f>
        <v>0</v>
      </c>
      <c r="B88" s="164">
        <f>Kopsavilkums!B125</f>
        <v>0</v>
      </c>
      <c r="C88" s="163" cm="1">
        <f t="array" ref="C88">IFERROR(_xlfn.UNIQUE(_xlfn._xlws.FILTER(Kopsavilkums!$C$10:$C$135,(A88=Kopsavilkums!$A$10:$A$135))),"")</f>
        <v>0</v>
      </c>
      <c r="D88" s="153" t="e" cm="1" vm="1">
        <f t="array" aca="1" ref="D88" ca="1">IFERROR(_xlfn._xlws.FILTER(Kopsavilkums!$D$10:$D$135,(A88=Kopsavilkums!$A$10:$A$135)*(B88=Kopsavilkums!$B$10:$B$135)),"")</f>
        <v>#VALUE!</v>
      </c>
      <c r="E88" s="108" t="str" cm="1">
        <f t="array" aca="1" ref="E88" ca="1">IFERROR(_xlfn._xlws.FILTER(Kopsavilkums!$U$10:$U$135,(A88=Kopsavilkums!$A$10:$A$135)*(B88=Kopsavilkums!$B$10:$B$135)*(D88=Kopsavilkums!$D$10:$D$135)),"")</f>
        <v/>
      </c>
      <c r="F88" s="154" t="str" cm="1">
        <f t="array" aca="1" ref="F88" ca="1">IFERROR(_xlfn._xlws.FILTER(Kopsavilkums!$V$10:$V$135,(A88=Kopsavilkums!$A$10:$A$135)*(B88=Kopsavilkums!$B$10:$B$135)*(D88=Kopsavilkums!$D$10:$D$135)),"")</f>
        <v/>
      </c>
      <c r="G88" s="155" cm="1">
        <f t="array" aca="1" ref="G88" ca="1">IF(SUM(F$9:F$500)=0,0,IF(E88=0,COUNTIFS(E:E,"A")+2,IFERROR(_xlfn._xlws.FILTER(Kopsavilkums!$W$10:$W$135,(A88=Kopsavilkums!$A$10:$A$135)*(B88=Kopsavilkums!$B$10:$B$135)*(D88=Kopsavilkums!$D$10:$D$135)),"")))</f>
        <v>0</v>
      </c>
      <c r="H88" s="109" t="str" cm="1">
        <f t="array" aca="1" ref="H88" ca="1">IFERROR(_xlfn._xlws.FILTER(Kopsavilkums!$X$10:$X$135,(A88=Kopsavilkums!$A$10:$A$135)*(B88=Kopsavilkums!$B$10:$B$135)*(D88=Kopsavilkums!$D$10:$D$135)),"")</f>
        <v/>
      </c>
      <c r="I88" s="154" t="str" cm="1">
        <f t="array" aca="1" ref="I88" ca="1">IFERROR(_xlfn._xlws.FILTER(Kopsavilkums!$Y$10:$Y$135,(A88=Kopsavilkums!$A$10:$A$135)*(B88=Kopsavilkums!$B$10:$B$135)*(D88=Kopsavilkums!$D$10:$D$135)),"")</f>
        <v/>
      </c>
      <c r="J88" s="155" cm="1">
        <f t="array" aca="1" ref="J88" ca="1">IF(SUM(I$9:I$500)=0,0,IF(H88=0,COUNTIFS(H:H,"A")+2,IFERROR(_xlfn._xlws.FILTER(Kopsavilkums!$Z$10:$Z$135,(A88=Kopsavilkums!$A$10:$A$135)*(B88=Kopsavilkums!$B$10:$B$135)*(D88=Kopsavilkums!$D$10:$D$135)),"")))</f>
        <v>0</v>
      </c>
      <c r="K88" s="156">
        <f t="shared" ca="1" si="6"/>
        <v>0</v>
      </c>
      <c r="L88" s="271">
        <f t="shared" ca="1" si="7"/>
        <v>0</v>
      </c>
      <c r="M88" s="68" t="str">
        <f t="shared" ca="1" si="8"/>
        <v/>
      </c>
    </row>
    <row r="89" spans="1:13" ht="12.75" customHeight="1" x14ac:dyDescent="0.15">
      <c r="A89" s="164">
        <f>Kopsavilkums!A126</f>
        <v>0</v>
      </c>
      <c r="B89" s="164">
        <f>Kopsavilkums!B126</f>
        <v>0</v>
      </c>
      <c r="C89" s="163" cm="1">
        <f t="array" ref="C89">IFERROR(_xlfn.UNIQUE(_xlfn._xlws.FILTER(Kopsavilkums!$C$10:$C$135,(A89=Kopsavilkums!$A$10:$A$135))),"")</f>
        <v>0</v>
      </c>
      <c r="D89" s="153" t="e" cm="1" vm="1">
        <f t="array" aca="1" ref="D89" ca="1">IFERROR(_xlfn._xlws.FILTER(Kopsavilkums!$D$10:$D$135,(A89=Kopsavilkums!$A$10:$A$135)*(B89=Kopsavilkums!$B$10:$B$135)),"")</f>
        <v>#VALUE!</v>
      </c>
      <c r="E89" s="108" t="str" cm="1">
        <f t="array" aca="1" ref="E89" ca="1">IFERROR(_xlfn._xlws.FILTER(Kopsavilkums!$U$10:$U$135,(A89=Kopsavilkums!$A$10:$A$135)*(B89=Kopsavilkums!$B$10:$B$135)*(D89=Kopsavilkums!$D$10:$D$135)),"")</f>
        <v/>
      </c>
      <c r="F89" s="154" t="str" cm="1">
        <f t="array" aca="1" ref="F89" ca="1">IFERROR(_xlfn._xlws.FILTER(Kopsavilkums!$V$10:$V$135,(A89=Kopsavilkums!$A$10:$A$135)*(B89=Kopsavilkums!$B$10:$B$135)*(D89=Kopsavilkums!$D$10:$D$135)),"")</f>
        <v/>
      </c>
      <c r="G89" s="155" cm="1">
        <f t="array" aca="1" ref="G89" ca="1">IF(SUM(F$9:F$500)=0,0,IF(E89=0,COUNTIFS(E:E,"A")+2,IFERROR(_xlfn._xlws.FILTER(Kopsavilkums!$W$10:$W$135,(A89=Kopsavilkums!$A$10:$A$135)*(B89=Kopsavilkums!$B$10:$B$135)*(D89=Kopsavilkums!$D$10:$D$135)),"")))</f>
        <v>0</v>
      </c>
      <c r="H89" s="109" t="str" cm="1">
        <f t="array" aca="1" ref="H89" ca="1">IFERROR(_xlfn._xlws.FILTER(Kopsavilkums!$X$10:$X$135,(A89=Kopsavilkums!$A$10:$A$135)*(B89=Kopsavilkums!$B$10:$B$135)*(D89=Kopsavilkums!$D$10:$D$135)),"")</f>
        <v/>
      </c>
      <c r="I89" s="154" t="str" cm="1">
        <f t="array" aca="1" ref="I89" ca="1">IFERROR(_xlfn._xlws.FILTER(Kopsavilkums!$Y$10:$Y$135,(A89=Kopsavilkums!$A$10:$A$135)*(B89=Kopsavilkums!$B$10:$B$135)*(D89=Kopsavilkums!$D$10:$D$135)),"")</f>
        <v/>
      </c>
      <c r="J89" s="155" cm="1">
        <f t="array" aca="1" ref="J89" ca="1">IF(SUM(I$9:I$500)=0,0,IF(H89=0,COUNTIFS(H:H,"A")+2,IFERROR(_xlfn._xlws.FILTER(Kopsavilkums!$Z$10:$Z$135,(A89=Kopsavilkums!$A$10:$A$135)*(B89=Kopsavilkums!$B$10:$B$135)*(D89=Kopsavilkums!$D$10:$D$135)),"")))</f>
        <v>0</v>
      </c>
      <c r="K89" s="156">
        <f t="shared" ca="1" si="6"/>
        <v>0</v>
      </c>
      <c r="L89" s="271">
        <f t="shared" ca="1" si="7"/>
        <v>0</v>
      </c>
      <c r="M89" s="68" t="str">
        <f t="shared" ca="1" si="8"/>
        <v/>
      </c>
    </row>
    <row r="90" spans="1:13" ht="12.75" customHeight="1" x14ac:dyDescent="0.15">
      <c r="A90" s="164">
        <f>Kopsavilkums!A127</f>
        <v>0</v>
      </c>
      <c r="B90" s="164">
        <f>Kopsavilkums!B127</f>
        <v>0</v>
      </c>
      <c r="C90" s="163" cm="1">
        <f t="array" ref="C90">IFERROR(_xlfn.UNIQUE(_xlfn._xlws.FILTER(Kopsavilkums!$C$10:$C$135,(A90=Kopsavilkums!$A$10:$A$135))),"")</f>
        <v>0</v>
      </c>
      <c r="D90" s="153" t="e" cm="1" vm="1">
        <f t="array" aca="1" ref="D90" ca="1">IFERROR(_xlfn._xlws.FILTER(Kopsavilkums!$D$10:$D$135,(A90=Kopsavilkums!$A$10:$A$135)*(B90=Kopsavilkums!$B$10:$B$135)),"")</f>
        <v>#VALUE!</v>
      </c>
      <c r="E90" s="108" t="str" cm="1">
        <f t="array" aca="1" ref="E90" ca="1">IFERROR(_xlfn._xlws.FILTER(Kopsavilkums!$U$10:$U$135,(A90=Kopsavilkums!$A$10:$A$135)*(B90=Kopsavilkums!$B$10:$B$135)*(D90=Kopsavilkums!$D$10:$D$135)),"")</f>
        <v/>
      </c>
      <c r="F90" s="154" t="str" cm="1">
        <f t="array" aca="1" ref="F90" ca="1">IFERROR(_xlfn._xlws.FILTER(Kopsavilkums!$V$10:$V$135,(A90=Kopsavilkums!$A$10:$A$135)*(B90=Kopsavilkums!$B$10:$B$135)*(D90=Kopsavilkums!$D$10:$D$135)),"")</f>
        <v/>
      </c>
      <c r="G90" s="155" cm="1">
        <f t="array" aca="1" ref="G90" ca="1">IF(SUM(F$9:F$500)=0,0,IF(E90=0,COUNTIFS(E:E,"A")+2,IFERROR(_xlfn._xlws.FILTER(Kopsavilkums!$W$10:$W$135,(A90=Kopsavilkums!$A$10:$A$135)*(B90=Kopsavilkums!$B$10:$B$135)*(D90=Kopsavilkums!$D$10:$D$135)),"")))</f>
        <v>0</v>
      </c>
      <c r="H90" s="109" t="str" cm="1">
        <f t="array" aca="1" ref="H90" ca="1">IFERROR(_xlfn._xlws.FILTER(Kopsavilkums!$X$10:$X$135,(A90=Kopsavilkums!$A$10:$A$135)*(B90=Kopsavilkums!$B$10:$B$135)*(D90=Kopsavilkums!$D$10:$D$135)),"")</f>
        <v/>
      </c>
      <c r="I90" s="154" t="str" cm="1">
        <f t="array" aca="1" ref="I90" ca="1">IFERROR(_xlfn._xlws.FILTER(Kopsavilkums!$Y$10:$Y$135,(A90=Kopsavilkums!$A$10:$A$135)*(B90=Kopsavilkums!$B$10:$B$135)*(D90=Kopsavilkums!$D$10:$D$135)),"")</f>
        <v/>
      </c>
      <c r="J90" s="155" cm="1">
        <f t="array" aca="1" ref="J90" ca="1">IF(SUM(I$9:I$500)=0,0,IF(H90=0,COUNTIFS(H:H,"A")+2,IFERROR(_xlfn._xlws.FILTER(Kopsavilkums!$Z$10:$Z$135,(A90=Kopsavilkums!$A$10:$A$135)*(B90=Kopsavilkums!$B$10:$B$135)*(D90=Kopsavilkums!$D$10:$D$135)),"")))</f>
        <v>0</v>
      </c>
      <c r="K90" s="156">
        <f t="shared" ca="1" si="6"/>
        <v>0</v>
      </c>
      <c r="L90" s="271">
        <f t="shared" ca="1" si="7"/>
        <v>0</v>
      </c>
      <c r="M90" s="68" t="str">
        <f t="shared" ca="1" si="8"/>
        <v/>
      </c>
    </row>
    <row r="91" spans="1:13" ht="12.75" customHeight="1" x14ac:dyDescent="0.15">
      <c r="A91" s="164">
        <f>Kopsavilkums!A128</f>
        <v>0</v>
      </c>
      <c r="B91" s="164">
        <f>Kopsavilkums!B128</f>
        <v>0</v>
      </c>
      <c r="C91" s="163" cm="1">
        <f t="array" ref="C91">IFERROR(_xlfn.UNIQUE(_xlfn._xlws.FILTER(Kopsavilkums!$C$10:$C$135,(A91=Kopsavilkums!$A$10:$A$135))),"")</f>
        <v>0</v>
      </c>
      <c r="D91" s="153" t="e" cm="1" vm="1">
        <f t="array" aca="1" ref="D91" ca="1">IFERROR(_xlfn._xlws.FILTER(Kopsavilkums!$D$10:$D$135,(A91=Kopsavilkums!$A$10:$A$135)*(B91=Kopsavilkums!$B$10:$B$135)),"")</f>
        <v>#VALUE!</v>
      </c>
      <c r="E91" s="108" t="str" cm="1">
        <f t="array" aca="1" ref="E91" ca="1">IFERROR(_xlfn._xlws.FILTER(Kopsavilkums!$U$10:$U$135,(A91=Kopsavilkums!$A$10:$A$135)*(B91=Kopsavilkums!$B$10:$B$135)*(D91=Kopsavilkums!$D$10:$D$135)),"")</f>
        <v/>
      </c>
      <c r="F91" s="154" t="str" cm="1">
        <f t="array" aca="1" ref="F91" ca="1">IFERROR(_xlfn._xlws.FILTER(Kopsavilkums!$V$10:$V$135,(A91=Kopsavilkums!$A$10:$A$135)*(B91=Kopsavilkums!$B$10:$B$135)*(D91=Kopsavilkums!$D$10:$D$135)),"")</f>
        <v/>
      </c>
      <c r="G91" s="155" cm="1">
        <f t="array" aca="1" ref="G91" ca="1">IF(SUM(F$9:F$500)=0,0,IF(E91=0,COUNTIFS(E:E,"A")+2,IFERROR(_xlfn._xlws.FILTER(Kopsavilkums!$W$10:$W$135,(A91=Kopsavilkums!$A$10:$A$135)*(B91=Kopsavilkums!$B$10:$B$135)*(D91=Kopsavilkums!$D$10:$D$135)),"")))</f>
        <v>0</v>
      </c>
      <c r="H91" s="109" t="str" cm="1">
        <f t="array" aca="1" ref="H91" ca="1">IFERROR(_xlfn._xlws.FILTER(Kopsavilkums!$X$10:$X$135,(A91=Kopsavilkums!$A$10:$A$135)*(B91=Kopsavilkums!$B$10:$B$135)*(D91=Kopsavilkums!$D$10:$D$135)),"")</f>
        <v/>
      </c>
      <c r="I91" s="154" t="str" cm="1">
        <f t="array" aca="1" ref="I91" ca="1">IFERROR(_xlfn._xlws.FILTER(Kopsavilkums!$Y$10:$Y$135,(A91=Kopsavilkums!$A$10:$A$135)*(B91=Kopsavilkums!$B$10:$B$135)*(D91=Kopsavilkums!$D$10:$D$135)),"")</f>
        <v/>
      </c>
      <c r="J91" s="155" cm="1">
        <f t="array" aca="1" ref="J91" ca="1">IF(SUM(I$9:I$500)=0,0,IF(H91=0,COUNTIFS(H:H,"A")+2,IFERROR(_xlfn._xlws.FILTER(Kopsavilkums!$Z$10:$Z$135,(A91=Kopsavilkums!$A$10:$A$135)*(B91=Kopsavilkums!$B$10:$B$135)*(D91=Kopsavilkums!$D$10:$D$135)),"")))</f>
        <v>0</v>
      </c>
      <c r="K91" s="156">
        <f t="shared" ca="1" si="6"/>
        <v>0</v>
      </c>
      <c r="L91" s="271">
        <f t="shared" ca="1" si="7"/>
        <v>0</v>
      </c>
      <c r="M91" s="68" t="str">
        <f t="shared" ca="1" si="8"/>
        <v/>
      </c>
    </row>
    <row r="92" spans="1:13" ht="12.75" customHeight="1" x14ac:dyDescent="0.15">
      <c r="A92" s="164">
        <f>Kopsavilkums!A129</f>
        <v>0</v>
      </c>
      <c r="B92" s="164">
        <f>Kopsavilkums!B129</f>
        <v>0</v>
      </c>
      <c r="C92" s="163" cm="1">
        <f t="array" ref="C92">IFERROR(_xlfn.UNIQUE(_xlfn._xlws.FILTER(Kopsavilkums!$C$10:$C$135,(A92=Kopsavilkums!$A$10:$A$135))),"")</f>
        <v>0</v>
      </c>
      <c r="D92" s="153" t="e" cm="1" vm="1">
        <f t="array" aca="1" ref="D92" ca="1">IFERROR(_xlfn._xlws.FILTER(Kopsavilkums!$D$10:$D$135,(A92=Kopsavilkums!$A$10:$A$135)*(B92=Kopsavilkums!$B$10:$B$135)),"")</f>
        <v>#VALUE!</v>
      </c>
      <c r="E92" s="108" t="str" cm="1">
        <f t="array" aca="1" ref="E92" ca="1">IFERROR(_xlfn._xlws.FILTER(Kopsavilkums!$U$10:$U$135,(A92=Kopsavilkums!$A$10:$A$135)*(B92=Kopsavilkums!$B$10:$B$135)*(D92=Kopsavilkums!$D$10:$D$135)),"")</f>
        <v/>
      </c>
      <c r="F92" s="154" t="str" cm="1">
        <f t="array" aca="1" ref="F92" ca="1">IFERROR(_xlfn._xlws.FILTER(Kopsavilkums!$V$10:$V$135,(A92=Kopsavilkums!$A$10:$A$135)*(B92=Kopsavilkums!$B$10:$B$135)*(D92=Kopsavilkums!$D$10:$D$135)),"")</f>
        <v/>
      </c>
      <c r="G92" s="155" cm="1">
        <f t="array" aca="1" ref="G92" ca="1">IF(SUM(F$9:F$500)=0,0,IF(E92=0,COUNTIFS(E:E,"A")+2,IFERROR(_xlfn._xlws.FILTER(Kopsavilkums!$W$10:$W$135,(A92=Kopsavilkums!$A$10:$A$135)*(B92=Kopsavilkums!$B$10:$B$135)*(D92=Kopsavilkums!$D$10:$D$135)),"")))</f>
        <v>0</v>
      </c>
      <c r="H92" s="109" t="str" cm="1">
        <f t="array" aca="1" ref="H92" ca="1">IFERROR(_xlfn._xlws.FILTER(Kopsavilkums!$X$10:$X$135,(A92=Kopsavilkums!$A$10:$A$135)*(B92=Kopsavilkums!$B$10:$B$135)*(D92=Kopsavilkums!$D$10:$D$135)),"")</f>
        <v/>
      </c>
      <c r="I92" s="154" t="str" cm="1">
        <f t="array" aca="1" ref="I92" ca="1">IFERROR(_xlfn._xlws.FILTER(Kopsavilkums!$Y$10:$Y$135,(A92=Kopsavilkums!$A$10:$A$135)*(B92=Kopsavilkums!$B$10:$B$135)*(D92=Kopsavilkums!$D$10:$D$135)),"")</f>
        <v/>
      </c>
      <c r="J92" s="155" cm="1">
        <f t="array" aca="1" ref="J92" ca="1">IF(SUM(I$9:I$500)=0,0,IF(H92=0,COUNTIFS(H:H,"A")+2,IFERROR(_xlfn._xlws.FILTER(Kopsavilkums!$Z$10:$Z$135,(A92=Kopsavilkums!$A$10:$A$135)*(B92=Kopsavilkums!$B$10:$B$135)*(D92=Kopsavilkums!$D$10:$D$135)),"")))</f>
        <v>0</v>
      </c>
      <c r="K92" s="156">
        <f t="shared" ca="1" si="6"/>
        <v>0</v>
      </c>
      <c r="L92" s="271">
        <f t="shared" ca="1" si="7"/>
        <v>0</v>
      </c>
      <c r="M92" s="68" t="str">
        <f t="shared" ca="1" si="8"/>
        <v/>
      </c>
    </row>
    <row r="93" spans="1:13" ht="12.75" customHeight="1" x14ac:dyDescent="0.15">
      <c r="A93" s="164">
        <f>Kopsavilkums!A130</f>
        <v>0</v>
      </c>
      <c r="B93" s="164">
        <f>Kopsavilkums!B130</f>
        <v>0</v>
      </c>
      <c r="C93" s="163" cm="1">
        <f t="array" ref="C93">IFERROR(_xlfn.UNIQUE(_xlfn._xlws.FILTER(Kopsavilkums!$C$10:$C$135,(A93=Kopsavilkums!$A$10:$A$135))),"")</f>
        <v>0</v>
      </c>
      <c r="D93" s="153" t="e" cm="1" vm="1">
        <f t="array" aca="1" ref="D93" ca="1">IFERROR(_xlfn._xlws.FILTER(Kopsavilkums!$D$10:$D$135,(A93=Kopsavilkums!$A$10:$A$135)*(B93=Kopsavilkums!$B$10:$B$135)),"")</f>
        <v>#VALUE!</v>
      </c>
      <c r="E93" s="108" t="str" cm="1">
        <f t="array" aca="1" ref="E93" ca="1">IFERROR(_xlfn._xlws.FILTER(Kopsavilkums!$U$10:$U$135,(A93=Kopsavilkums!$A$10:$A$135)*(B93=Kopsavilkums!$B$10:$B$135)*(D93=Kopsavilkums!$D$10:$D$135)),"")</f>
        <v/>
      </c>
      <c r="F93" s="154" t="str" cm="1">
        <f t="array" aca="1" ref="F93" ca="1">IFERROR(_xlfn._xlws.FILTER(Kopsavilkums!$V$10:$V$135,(A93=Kopsavilkums!$A$10:$A$135)*(B93=Kopsavilkums!$B$10:$B$135)*(D93=Kopsavilkums!$D$10:$D$135)),"")</f>
        <v/>
      </c>
      <c r="G93" s="155" cm="1">
        <f t="array" aca="1" ref="G93" ca="1">IF(SUM(F$9:F$500)=0,0,IF(E93=0,COUNTIFS(E:E,"A")+2,IFERROR(_xlfn._xlws.FILTER(Kopsavilkums!$W$10:$W$135,(A93=Kopsavilkums!$A$10:$A$135)*(B93=Kopsavilkums!$B$10:$B$135)*(D93=Kopsavilkums!$D$10:$D$135)),"")))</f>
        <v>0</v>
      </c>
      <c r="H93" s="109" t="str" cm="1">
        <f t="array" aca="1" ref="H93" ca="1">IFERROR(_xlfn._xlws.FILTER(Kopsavilkums!$X$10:$X$135,(A93=Kopsavilkums!$A$10:$A$135)*(B93=Kopsavilkums!$B$10:$B$135)*(D93=Kopsavilkums!$D$10:$D$135)),"")</f>
        <v/>
      </c>
      <c r="I93" s="154" t="str" cm="1">
        <f t="array" aca="1" ref="I93" ca="1">IFERROR(_xlfn._xlws.FILTER(Kopsavilkums!$Y$10:$Y$135,(A93=Kopsavilkums!$A$10:$A$135)*(B93=Kopsavilkums!$B$10:$B$135)*(D93=Kopsavilkums!$D$10:$D$135)),"")</f>
        <v/>
      </c>
      <c r="J93" s="155" cm="1">
        <f t="array" aca="1" ref="J93" ca="1">IF(SUM(I$9:I$500)=0,0,IF(H93=0,COUNTIFS(H:H,"A")+2,IFERROR(_xlfn._xlws.FILTER(Kopsavilkums!$Z$10:$Z$135,(A93=Kopsavilkums!$A$10:$A$135)*(B93=Kopsavilkums!$B$10:$B$135)*(D93=Kopsavilkums!$D$10:$D$135)),"")))</f>
        <v>0</v>
      </c>
      <c r="K93" s="156">
        <f t="shared" ca="1" si="6"/>
        <v>0</v>
      </c>
      <c r="L93" s="271">
        <f t="shared" ca="1" si="7"/>
        <v>0</v>
      </c>
      <c r="M93" s="68" t="str">
        <f t="shared" ca="1" si="8"/>
        <v/>
      </c>
    </row>
    <row r="94" spans="1:13" ht="12.75" customHeight="1" x14ac:dyDescent="0.15">
      <c r="A94" s="164">
        <f>Kopsavilkums!A131</f>
        <v>0</v>
      </c>
      <c r="B94" s="164">
        <f>Kopsavilkums!B131</f>
        <v>0</v>
      </c>
      <c r="C94" s="163" cm="1">
        <f t="array" ref="C94">IFERROR(_xlfn.UNIQUE(_xlfn._xlws.FILTER(Kopsavilkums!$C$10:$C$135,(A94=Kopsavilkums!$A$10:$A$135))),"")</f>
        <v>0</v>
      </c>
      <c r="D94" s="153" t="e" cm="1" vm="1">
        <f t="array" aca="1" ref="D94" ca="1">IFERROR(_xlfn._xlws.FILTER(Kopsavilkums!$D$10:$D$135,(A94=Kopsavilkums!$A$10:$A$135)*(B94=Kopsavilkums!$B$10:$B$135)),"")</f>
        <v>#VALUE!</v>
      </c>
      <c r="E94" s="108" t="str" cm="1">
        <f t="array" aca="1" ref="E94" ca="1">IFERROR(_xlfn._xlws.FILTER(Kopsavilkums!$U$10:$U$135,(A94=Kopsavilkums!$A$10:$A$135)*(B94=Kopsavilkums!$B$10:$B$135)*(D94=Kopsavilkums!$D$10:$D$135)),"")</f>
        <v/>
      </c>
      <c r="F94" s="154" t="str" cm="1">
        <f t="array" aca="1" ref="F94" ca="1">IFERROR(_xlfn._xlws.FILTER(Kopsavilkums!$V$10:$V$135,(A94=Kopsavilkums!$A$10:$A$135)*(B94=Kopsavilkums!$B$10:$B$135)*(D94=Kopsavilkums!$D$10:$D$135)),"")</f>
        <v/>
      </c>
      <c r="G94" s="155" cm="1">
        <f t="array" aca="1" ref="G94" ca="1">IF(SUM(F$9:F$500)=0,0,IF(E94=0,COUNTIFS(E:E,"A")+2,IFERROR(_xlfn._xlws.FILTER(Kopsavilkums!$W$10:$W$135,(A94=Kopsavilkums!$A$10:$A$135)*(B94=Kopsavilkums!$B$10:$B$135)*(D94=Kopsavilkums!$D$10:$D$135)),"")))</f>
        <v>0</v>
      </c>
      <c r="H94" s="109" t="str" cm="1">
        <f t="array" aca="1" ref="H94" ca="1">IFERROR(_xlfn._xlws.FILTER(Kopsavilkums!$X$10:$X$135,(A94=Kopsavilkums!$A$10:$A$135)*(B94=Kopsavilkums!$B$10:$B$135)*(D94=Kopsavilkums!$D$10:$D$135)),"")</f>
        <v/>
      </c>
      <c r="I94" s="154" t="str" cm="1">
        <f t="array" aca="1" ref="I94" ca="1">IFERROR(_xlfn._xlws.FILTER(Kopsavilkums!$Y$10:$Y$135,(A94=Kopsavilkums!$A$10:$A$135)*(B94=Kopsavilkums!$B$10:$B$135)*(D94=Kopsavilkums!$D$10:$D$135)),"")</f>
        <v/>
      </c>
      <c r="J94" s="155" cm="1">
        <f t="array" aca="1" ref="J94" ca="1">IF(SUM(I$9:I$500)=0,0,IF(H94=0,COUNTIFS(H:H,"A")+2,IFERROR(_xlfn._xlws.FILTER(Kopsavilkums!$Z$10:$Z$135,(A94=Kopsavilkums!$A$10:$A$135)*(B94=Kopsavilkums!$B$10:$B$135)*(D94=Kopsavilkums!$D$10:$D$135)),"")))</f>
        <v>0</v>
      </c>
      <c r="K94" s="156">
        <f t="shared" ca="1" si="6"/>
        <v>0</v>
      </c>
      <c r="L94" s="271">
        <f t="shared" ca="1" si="7"/>
        <v>0</v>
      </c>
      <c r="M94" s="68" t="str">
        <f t="shared" ca="1" si="8"/>
        <v/>
      </c>
    </row>
    <row r="95" spans="1:13" ht="12.75" customHeight="1" x14ac:dyDescent="0.15">
      <c r="A95" s="164">
        <f>Kopsavilkums!A132</f>
        <v>0</v>
      </c>
      <c r="B95" s="164">
        <f>Kopsavilkums!B132</f>
        <v>0</v>
      </c>
      <c r="C95" s="163" cm="1">
        <f t="array" ref="C95">IFERROR(_xlfn.UNIQUE(_xlfn._xlws.FILTER(Kopsavilkums!$C$10:$C$135,(A95=Kopsavilkums!$A$10:$A$135))),"")</f>
        <v>0</v>
      </c>
      <c r="D95" s="153" t="e" cm="1" vm="1">
        <f t="array" aca="1" ref="D95" ca="1">IFERROR(_xlfn._xlws.FILTER(Kopsavilkums!$D$10:$D$135,(A95=Kopsavilkums!$A$10:$A$135)*(B95=Kopsavilkums!$B$10:$B$135)),"")</f>
        <v>#VALUE!</v>
      </c>
      <c r="E95" s="108" t="str" cm="1">
        <f t="array" aca="1" ref="E95" ca="1">IFERROR(_xlfn._xlws.FILTER(Kopsavilkums!$U$10:$U$135,(A95=Kopsavilkums!$A$10:$A$135)*(B95=Kopsavilkums!$B$10:$B$135)*(D95=Kopsavilkums!$D$10:$D$135)),"")</f>
        <v/>
      </c>
      <c r="F95" s="154" t="str" cm="1">
        <f t="array" aca="1" ref="F95" ca="1">IFERROR(_xlfn._xlws.FILTER(Kopsavilkums!$V$10:$V$135,(A95=Kopsavilkums!$A$10:$A$135)*(B95=Kopsavilkums!$B$10:$B$135)*(D95=Kopsavilkums!$D$10:$D$135)),"")</f>
        <v/>
      </c>
      <c r="G95" s="155" cm="1">
        <f t="array" aca="1" ref="G95" ca="1">IF(SUM(F$9:F$500)=0,0,IF(E95=0,COUNTIFS(E:E,"A")+2,IFERROR(_xlfn._xlws.FILTER(Kopsavilkums!$W$10:$W$135,(A95=Kopsavilkums!$A$10:$A$135)*(B95=Kopsavilkums!$B$10:$B$135)*(D95=Kopsavilkums!$D$10:$D$135)),"")))</f>
        <v>0</v>
      </c>
      <c r="H95" s="109" t="str" cm="1">
        <f t="array" aca="1" ref="H95" ca="1">IFERROR(_xlfn._xlws.FILTER(Kopsavilkums!$X$10:$X$135,(A95=Kopsavilkums!$A$10:$A$135)*(B95=Kopsavilkums!$B$10:$B$135)*(D95=Kopsavilkums!$D$10:$D$135)),"")</f>
        <v/>
      </c>
      <c r="I95" s="154" t="str" cm="1">
        <f t="array" aca="1" ref="I95" ca="1">IFERROR(_xlfn._xlws.FILTER(Kopsavilkums!$Y$10:$Y$135,(A95=Kopsavilkums!$A$10:$A$135)*(B95=Kopsavilkums!$B$10:$B$135)*(D95=Kopsavilkums!$D$10:$D$135)),"")</f>
        <v/>
      </c>
      <c r="J95" s="155" cm="1">
        <f t="array" aca="1" ref="J95" ca="1">IF(SUM(I$9:I$500)=0,0,IF(H95=0,COUNTIFS(H:H,"A")+2,IFERROR(_xlfn._xlws.FILTER(Kopsavilkums!$Z$10:$Z$135,(A95=Kopsavilkums!$A$10:$A$135)*(B95=Kopsavilkums!$B$10:$B$135)*(D95=Kopsavilkums!$D$10:$D$135)),"")))</f>
        <v>0</v>
      </c>
      <c r="K95" s="156">
        <f t="shared" ca="1" si="6"/>
        <v>0</v>
      </c>
      <c r="L95" s="271">
        <f t="shared" ca="1" si="7"/>
        <v>0</v>
      </c>
      <c r="M95" s="68" t="str">
        <f t="shared" ca="1" si="8"/>
        <v/>
      </c>
    </row>
    <row r="96" spans="1:13" ht="12.75" customHeight="1" x14ac:dyDescent="0.15">
      <c r="A96" s="164">
        <f>Kopsavilkums!A133</f>
        <v>0</v>
      </c>
      <c r="B96" s="164">
        <f>Kopsavilkums!B133</f>
        <v>0</v>
      </c>
      <c r="C96" s="163" cm="1">
        <f t="array" ref="C96">IFERROR(_xlfn.UNIQUE(_xlfn._xlws.FILTER(Kopsavilkums!$C$10:$C$135,(A96=Kopsavilkums!$A$10:$A$135))),"")</f>
        <v>0</v>
      </c>
      <c r="D96" s="153" t="e" cm="1" vm="1">
        <f t="array" aca="1" ref="D96" ca="1">IFERROR(_xlfn._xlws.FILTER(Kopsavilkums!$D$10:$D$135,(A96=Kopsavilkums!$A$10:$A$135)*(B96=Kopsavilkums!$B$10:$B$135)),"")</f>
        <v>#VALUE!</v>
      </c>
      <c r="E96" s="108" t="str" cm="1">
        <f t="array" aca="1" ref="E96" ca="1">IFERROR(_xlfn._xlws.FILTER(Kopsavilkums!$U$10:$U$135,(A96=Kopsavilkums!$A$10:$A$135)*(B96=Kopsavilkums!$B$10:$B$135)*(D96=Kopsavilkums!$D$10:$D$135)),"")</f>
        <v/>
      </c>
      <c r="F96" s="154" t="str" cm="1">
        <f t="array" aca="1" ref="F96" ca="1">IFERROR(_xlfn._xlws.FILTER(Kopsavilkums!$V$10:$V$135,(A96=Kopsavilkums!$A$10:$A$135)*(B96=Kopsavilkums!$B$10:$B$135)*(D96=Kopsavilkums!$D$10:$D$135)),"")</f>
        <v/>
      </c>
      <c r="G96" s="155" cm="1">
        <f t="array" aca="1" ref="G96" ca="1">IF(SUM(F$9:F$500)=0,0,IF(E96=0,COUNTIFS(E:E,"A")+2,IFERROR(_xlfn._xlws.FILTER(Kopsavilkums!$W$10:$W$135,(A96=Kopsavilkums!$A$10:$A$135)*(B96=Kopsavilkums!$B$10:$B$135)*(D96=Kopsavilkums!$D$10:$D$135)),"")))</f>
        <v>0</v>
      </c>
      <c r="H96" s="109" t="str" cm="1">
        <f t="array" aca="1" ref="H96" ca="1">IFERROR(_xlfn._xlws.FILTER(Kopsavilkums!$X$10:$X$135,(A96=Kopsavilkums!$A$10:$A$135)*(B96=Kopsavilkums!$B$10:$B$135)*(D96=Kopsavilkums!$D$10:$D$135)),"")</f>
        <v/>
      </c>
      <c r="I96" s="154" t="str" cm="1">
        <f t="array" aca="1" ref="I96" ca="1">IFERROR(_xlfn._xlws.FILTER(Kopsavilkums!$Y$10:$Y$135,(A96=Kopsavilkums!$A$10:$A$135)*(B96=Kopsavilkums!$B$10:$B$135)*(D96=Kopsavilkums!$D$10:$D$135)),"")</f>
        <v/>
      </c>
      <c r="J96" s="155" cm="1">
        <f t="array" aca="1" ref="J96" ca="1">IF(SUM(I$9:I$500)=0,0,IF(H96=0,COUNTIFS(H:H,"A")+2,IFERROR(_xlfn._xlws.FILTER(Kopsavilkums!$Z$10:$Z$135,(A96=Kopsavilkums!$A$10:$A$135)*(B96=Kopsavilkums!$B$10:$B$135)*(D96=Kopsavilkums!$D$10:$D$135)),"")))</f>
        <v>0</v>
      </c>
      <c r="K96" s="156">
        <f t="shared" ca="1" si="6"/>
        <v>0</v>
      </c>
      <c r="L96" s="271">
        <f t="shared" ca="1" si="7"/>
        <v>0</v>
      </c>
      <c r="M96" s="68" t="str">
        <f t="shared" ca="1" si="8"/>
        <v/>
      </c>
    </row>
    <row r="97" spans="1:13" ht="12.75" customHeight="1" x14ac:dyDescent="0.15">
      <c r="A97" s="164">
        <f>Kopsavilkums!A134</f>
        <v>0</v>
      </c>
      <c r="B97" s="164">
        <f>Kopsavilkums!B134</f>
        <v>0</v>
      </c>
      <c r="C97" s="163" cm="1">
        <f t="array" ref="C97">IFERROR(_xlfn.UNIQUE(_xlfn._xlws.FILTER(Kopsavilkums!$C$10:$C$135,(A97=Kopsavilkums!$A$10:$A$135))),"")</f>
        <v>0</v>
      </c>
      <c r="D97" s="153" t="e" cm="1" vm="1">
        <f t="array" aca="1" ref="D97" ca="1">IFERROR(_xlfn._xlws.FILTER(Kopsavilkums!$D$10:$D$135,(A97=Kopsavilkums!$A$10:$A$135)*(B97=Kopsavilkums!$B$10:$B$135)),"")</f>
        <v>#VALUE!</v>
      </c>
      <c r="E97" s="108" t="str" cm="1">
        <f t="array" aca="1" ref="E97" ca="1">IFERROR(_xlfn._xlws.FILTER(Kopsavilkums!$U$10:$U$135,(A97=Kopsavilkums!$A$10:$A$135)*(B97=Kopsavilkums!$B$10:$B$135)*(D97=Kopsavilkums!$D$10:$D$135)),"")</f>
        <v/>
      </c>
      <c r="F97" s="154" t="str" cm="1">
        <f t="array" aca="1" ref="F97" ca="1">IFERROR(_xlfn._xlws.FILTER(Kopsavilkums!$V$10:$V$135,(A97=Kopsavilkums!$A$10:$A$135)*(B97=Kopsavilkums!$B$10:$B$135)*(D97=Kopsavilkums!$D$10:$D$135)),"")</f>
        <v/>
      </c>
      <c r="G97" s="155" cm="1">
        <f t="array" aca="1" ref="G97" ca="1">IF(SUM(F$9:F$500)=0,0,IF(E97=0,COUNTIFS(E:E,"A")+2,IFERROR(_xlfn._xlws.FILTER(Kopsavilkums!$W$10:$W$135,(A97=Kopsavilkums!$A$10:$A$135)*(B97=Kopsavilkums!$B$10:$B$135)*(D97=Kopsavilkums!$D$10:$D$135)),"")))</f>
        <v>0</v>
      </c>
      <c r="H97" s="109" t="str" cm="1">
        <f t="array" aca="1" ref="H97" ca="1">IFERROR(_xlfn._xlws.FILTER(Kopsavilkums!$X$10:$X$135,(A97=Kopsavilkums!$A$10:$A$135)*(B97=Kopsavilkums!$B$10:$B$135)*(D97=Kopsavilkums!$D$10:$D$135)),"")</f>
        <v/>
      </c>
      <c r="I97" s="154" t="str" cm="1">
        <f t="array" aca="1" ref="I97" ca="1">IFERROR(_xlfn._xlws.FILTER(Kopsavilkums!$Y$10:$Y$135,(A97=Kopsavilkums!$A$10:$A$135)*(B97=Kopsavilkums!$B$10:$B$135)*(D97=Kopsavilkums!$D$10:$D$135)),"")</f>
        <v/>
      </c>
      <c r="J97" s="155" cm="1">
        <f t="array" aca="1" ref="J97" ca="1">IF(SUM(I$9:I$500)=0,0,IF(H97=0,COUNTIFS(H:H,"A")+2,IFERROR(_xlfn._xlws.FILTER(Kopsavilkums!$Z$10:$Z$135,(A97=Kopsavilkums!$A$10:$A$135)*(B97=Kopsavilkums!$B$10:$B$135)*(D97=Kopsavilkums!$D$10:$D$135)),"")))</f>
        <v>0</v>
      </c>
      <c r="K97" s="156">
        <f t="shared" ca="1" si="6"/>
        <v>0</v>
      </c>
      <c r="L97" s="271">
        <f t="shared" ca="1" si="7"/>
        <v>0</v>
      </c>
      <c r="M97" s="68" t="str">
        <f t="shared" ca="1" si="8"/>
        <v/>
      </c>
    </row>
    <row r="98" spans="1:13" ht="12.75" customHeight="1" x14ac:dyDescent="0.15">
      <c r="A98" s="164">
        <f>Kopsavilkums!A135</f>
        <v>0</v>
      </c>
      <c r="B98" s="164">
        <f>Kopsavilkums!B135</f>
        <v>0</v>
      </c>
      <c r="C98" s="163" cm="1">
        <f t="array" ref="C98">IFERROR(_xlfn.UNIQUE(_xlfn._xlws.FILTER(Kopsavilkums!$C$10:$C$135,(A98=Kopsavilkums!$A$10:$A$135))),"")</f>
        <v>0</v>
      </c>
      <c r="D98" s="153" t="e" cm="1" vm="1">
        <f t="array" aca="1" ref="D98" ca="1">IFERROR(_xlfn._xlws.FILTER(Kopsavilkums!$D$10:$D$135,(A98=Kopsavilkums!$A$10:$A$135)*(B98=Kopsavilkums!$B$10:$B$135)),"")</f>
        <v>#VALUE!</v>
      </c>
      <c r="E98" s="108" t="str" cm="1">
        <f t="array" aca="1" ref="E98" ca="1">IFERROR(_xlfn._xlws.FILTER(Kopsavilkums!$U$10:$U$135,(A98=Kopsavilkums!$A$10:$A$135)*(B98=Kopsavilkums!$B$10:$B$135)*(D98=Kopsavilkums!$D$10:$D$135)),"")</f>
        <v/>
      </c>
      <c r="F98" s="154" t="str" cm="1">
        <f t="array" aca="1" ref="F98" ca="1">IFERROR(_xlfn._xlws.FILTER(Kopsavilkums!$V$10:$V$135,(A98=Kopsavilkums!$A$10:$A$135)*(B98=Kopsavilkums!$B$10:$B$135)*(D98=Kopsavilkums!$D$10:$D$135)),"")</f>
        <v/>
      </c>
      <c r="G98" s="155" cm="1">
        <f t="array" aca="1" ref="G98" ca="1">IF(SUM(F$9:F$500)=0,0,IF(E98=0,COUNTIFS(E:E,"A")+2,IFERROR(_xlfn._xlws.FILTER(Kopsavilkums!$W$10:$W$135,(A98=Kopsavilkums!$A$10:$A$135)*(B98=Kopsavilkums!$B$10:$B$135)*(D98=Kopsavilkums!$D$10:$D$135)),"")))</f>
        <v>0</v>
      </c>
      <c r="H98" s="109" t="str" cm="1">
        <f t="array" aca="1" ref="H98" ca="1">IFERROR(_xlfn._xlws.FILTER(Kopsavilkums!$X$10:$X$135,(A98=Kopsavilkums!$A$10:$A$135)*(B98=Kopsavilkums!$B$10:$B$135)*(D98=Kopsavilkums!$D$10:$D$135)),"")</f>
        <v/>
      </c>
      <c r="I98" s="154" t="str" cm="1">
        <f t="array" aca="1" ref="I98" ca="1">IFERROR(_xlfn._xlws.FILTER(Kopsavilkums!$Y$10:$Y$135,(A98=Kopsavilkums!$A$10:$A$135)*(B98=Kopsavilkums!$B$10:$B$135)*(D98=Kopsavilkums!$D$10:$D$135)),"")</f>
        <v/>
      </c>
      <c r="J98" s="155" cm="1">
        <f t="array" aca="1" ref="J98" ca="1">IF(SUM(I$9:I$500)=0,0,IF(H98=0,COUNTIFS(H:H,"A")+2,IFERROR(_xlfn._xlws.FILTER(Kopsavilkums!$Z$10:$Z$135,(A98=Kopsavilkums!$A$10:$A$135)*(B98=Kopsavilkums!$B$10:$B$135)*(D98=Kopsavilkums!$D$10:$D$135)),"")))</f>
        <v>0</v>
      </c>
      <c r="K98" s="156">
        <f t="shared" ca="1" si="6"/>
        <v>0</v>
      </c>
      <c r="L98" s="271">
        <f t="shared" ca="1" si="7"/>
        <v>0</v>
      </c>
      <c r="M98" s="68" t="str">
        <f t="shared" ca="1" si="8"/>
        <v/>
      </c>
    </row>
    <row r="99" spans="1:13" ht="12.75" customHeight="1" x14ac:dyDescent="0.15">
      <c r="A99" s="164">
        <f>Kopsavilkums!A87</f>
        <v>0</v>
      </c>
      <c r="B99" s="164">
        <f>Kopsavilkums!B87</f>
        <v>0</v>
      </c>
      <c r="C99" s="163" cm="1">
        <f t="array" ref="C99">IFERROR(_xlfn.UNIQUE(_xlfn._xlws.FILTER(Kopsavilkums!$C$10:$C$135,(A99=Kopsavilkums!$A$10:$A$135))),"")</f>
        <v>0</v>
      </c>
      <c r="D99" s="153" t="e" cm="1" vm="1">
        <f t="array" aca="1" ref="D99" ca="1">IFERROR(_xlfn._xlws.FILTER(Kopsavilkums!$D$10:$D$135,(A99=Kopsavilkums!$A$10:$A$135)*(B99=Kopsavilkums!$B$10:$B$135)),"")</f>
        <v>#VALUE!</v>
      </c>
      <c r="E99" s="108" t="str" cm="1">
        <f t="array" aca="1" ref="E99" ca="1">IFERROR(_xlfn._xlws.FILTER(Kopsavilkums!$U$10:$U$135,(A99=Kopsavilkums!$A$10:$A$135)*(B99=Kopsavilkums!$B$10:$B$135)*(D99=Kopsavilkums!$D$10:$D$135)),"")</f>
        <v/>
      </c>
      <c r="F99" s="154" t="str" cm="1">
        <f t="array" aca="1" ref="F99" ca="1">IFERROR(_xlfn._xlws.FILTER(Kopsavilkums!$V$10:$V$135,(A99=Kopsavilkums!$A$10:$A$135)*(B99=Kopsavilkums!$B$10:$B$135)*(D99=Kopsavilkums!$D$10:$D$135)),"")</f>
        <v/>
      </c>
      <c r="G99" s="155" cm="1">
        <f t="array" aca="1" ref="G99" ca="1">IF(SUM(F$9:F$500)=0,0,IF(E99=0,COUNTIFS(E:E,"A")+2,IFERROR(_xlfn._xlws.FILTER(Kopsavilkums!$W$10:$W$135,(A99=Kopsavilkums!$A$10:$A$135)*(B99=Kopsavilkums!$B$10:$B$135)*(D99=Kopsavilkums!$D$10:$D$135)),"")))</f>
        <v>0</v>
      </c>
      <c r="H99" s="109" t="str" cm="1">
        <f t="array" aca="1" ref="H99" ca="1">IFERROR(_xlfn._xlws.FILTER(Kopsavilkums!$X$10:$X$135,(A99=Kopsavilkums!$A$10:$A$135)*(B99=Kopsavilkums!$B$10:$B$135)*(D99=Kopsavilkums!$D$10:$D$135)),"")</f>
        <v/>
      </c>
      <c r="I99" s="154" t="str" cm="1">
        <f t="array" aca="1" ref="I99" ca="1">IFERROR(_xlfn._xlws.FILTER(Kopsavilkums!$Y$10:$Y$135,(A99=Kopsavilkums!$A$10:$A$135)*(B99=Kopsavilkums!$B$10:$B$135)*(D99=Kopsavilkums!$D$10:$D$135)),"")</f>
        <v/>
      </c>
      <c r="J99" s="155" cm="1">
        <f t="array" aca="1" ref="J99" ca="1">IF(SUM(I$9:I$500)=0,0,IF(H99=0,COUNTIFS(H:H,"A")+2,IFERROR(_xlfn._xlws.FILTER(Kopsavilkums!$Z$10:$Z$135,(A99=Kopsavilkums!$A$10:$A$135)*(B99=Kopsavilkums!$B$10:$B$135)*(D99=Kopsavilkums!$D$10:$D$135)),"")))</f>
        <v>0</v>
      </c>
      <c r="K99" s="156">
        <f t="shared" ca="1" si="6"/>
        <v>0</v>
      </c>
      <c r="L99" s="271">
        <f t="shared" ca="1" si="7"/>
        <v>0</v>
      </c>
      <c r="M99" s="68" t="str">
        <f t="shared" ca="1" si="8"/>
        <v/>
      </c>
    </row>
    <row r="100" spans="1:13" ht="12.75" customHeight="1" x14ac:dyDescent="0.15">
      <c r="A100" s="164">
        <f>Kopsavilkums!A84</f>
        <v>0</v>
      </c>
      <c r="B100" s="164">
        <f>Kopsavilkums!B84</f>
        <v>0</v>
      </c>
      <c r="C100" s="163" cm="1">
        <f t="array" ref="C100">IFERROR(_xlfn.UNIQUE(_xlfn._xlws.FILTER(Kopsavilkums!$C$10:$C$135,(A100=Kopsavilkums!$A$10:$A$135))),"")</f>
        <v>0</v>
      </c>
      <c r="D100" s="153" t="e" cm="1" vm="1">
        <f t="array" aca="1" ref="D100" ca="1">IFERROR(_xlfn._xlws.FILTER(Kopsavilkums!$D$10:$D$135,(A100=Kopsavilkums!$A$10:$A$135)*(B100=Kopsavilkums!$B$10:$B$135)),"")</f>
        <v>#VALUE!</v>
      </c>
      <c r="E100" s="108" t="str" cm="1">
        <f t="array" aca="1" ref="E100" ca="1">IFERROR(_xlfn._xlws.FILTER(Kopsavilkums!$U$10:$U$135,(A100=Kopsavilkums!$A$10:$A$135)*(B100=Kopsavilkums!$B$10:$B$135)*(D100=Kopsavilkums!$D$10:$D$135)),"")</f>
        <v/>
      </c>
      <c r="F100" s="154" t="str" cm="1">
        <f t="array" aca="1" ref="F100" ca="1">IFERROR(_xlfn._xlws.FILTER(Kopsavilkums!$V$10:$V$135,(A100=Kopsavilkums!$A$10:$A$135)*(B100=Kopsavilkums!$B$10:$B$135)*(D100=Kopsavilkums!$D$10:$D$135)),"")</f>
        <v/>
      </c>
      <c r="G100" s="155" cm="1">
        <f t="array" aca="1" ref="G100" ca="1">IF(SUM(F$9:F$500)=0,0,IF(E100=0,COUNTIFS(E:E,"A")+2,IFERROR(_xlfn._xlws.FILTER(Kopsavilkums!$W$10:$W$135,(A100=Kopsavilkums!$A$10:$A$135)*(B100=Kopsavilkums!$B$10:$B$135)*(D100=Kopsavilkums!$D$10:$D$135)),"")))</f>
        <v>0</v>
      </c>
      <c r="H100" s="109" t="str" cm="1">
        <f t="array" aca="1" ref="H100" ca="1">IFERROR(_xlfn._xlws.FILTER(Kopsavilkums!$X$10:$X$135,(A100=Kopsavilkums!$A$10:$A$135)*(B100=Kopsavilkums!$B$10:$B$135)*(D100=Kopsavilkums!$D$10:$D$135)),"")</f>
        <v/>
      </c>
      <c r="I100" s="154" t="str" cm="1">
        <f t="array" aca="1" ref="I100" ca="1">IFERROR(_xlfn._xlws.FILTER(Kopsavilkums!$Y$10:$Y$135,(A100=Kopsavilkums!$A$10:$A$135)*(B100=Kopsavilkums!$B$10:$B$135)*(D100=Kopsavilkums!$D$10:$D$135)),"")</f>
        <v/>
      </c>
      <c r="J100" s="155" cm="1">
        <f t="array" aca="1" ref="J100" ca="1">IF(SUM(I$9:I$500)=0,0,IF(H100=0,COUNTIFS(H:H,"A")+2,IFERROR(_xlfn._xlws.FILTER(Kopsavilkums!$Z$10:$Z$135,(A100=Kopsavilkums!$A$10:$A$135)*(B100=Kopsavilkums!$B$10:$B$135)*(D100=Kopsavilkums!$D$10:$D$135)),"")))</f>
        <v>0</v>
      </c>
      <c r="K100" s="156">
        <f t="shared" ca="1" si="6"/>
        <v>0</v>
      </c>
      <c r="L100" s="271">
        <f t="shared" ca="1" si="7"/>
        <v>0</v>
      </c>
      <c r="M100" s="68" t="str">
        <f t="shared" ca="1" si="8"/>
        <v/>
      </c>
    </row>
    <row r="101" spans="1:13" ht="12.75" customHeight="1" x14ac:dyDescent="0.15">
      <c r="A101" s="164">
        <f>Kopsavilkums!A26</f>
        <v>3</v>
      </c>
      <c r="B101" s="164">
        <f>Kopsavilkums!B26</f>
        <v>5</v>
      </c>
      <c r="C101" s="163" t="str" cm="1">
        <f t="array" ref="C101">IFERROR(_xlfn.UNIQUE(_xlfn._xlws.FILTER(Kopsavilkums!$C$10:$C$135,(A101=Kopsavilkums!$A$10:$A$135))),"")</f>
        <v>Makšķerlietas.lv/Ziemeļnieki</v>
      </c>
      <c r="D101" s="153" cm="1">
        <f t="array" ref="D101">IFERROR(_xlfn._xlws.FILTER(Kopsavilkums!$D$10:$D$135,(A101=Kopsavilkums!$A$10:$A$135)*(B101=Kopsavilkums!$B$10:$B$135)),"")</f>
        <v>0</v>
      </c>
      <c r="E101" s="108" cm="1">
        <f t="array" ref="E101">IFERROR(_xlfn._xlws.FILTER(Kopsavilkums!$U$10:$U$135,(A101=Kopsavilkums!$A$10:$A$135)*(B101=Kopsavilkums!$B$10:$B$135)*(D101=Kopsavilkums!$D$10:$D$135)),"")</f>
        <v>0</v>
      </c>
      <c r="F101" s="154" cm="1">
        <f t="array" ref="F101">IFERROR(_xlfn._xlws.FILTER(Kopsavilkums!$V$10:$V$135,(A101=Kopsavilkums!$A$10:$A$135)*(B101=Kopsavilkums!$B$10:$B$135)*(D101=Kopsavilkums!$D$10:$D$135)),"")</f>
        <v>0</v>
      </c>
      <c r="G101" s="155" cm="1">
        <f t="array" aca="1" ref="G101" ca="1">IF(SUM(F$9:F$500)=0,0,IF(E101=0,COUNTIFS(E:E,"A")+2,IFERROR(_xlfn._xlws.FILTER(Kopsavilkums!$W$10:$W$135,(A101=Kopsavilkums!$A$10:$A$135)*(B101=Kopsavilkums!$B$10:$B$135)*(D101=Kopsavilkums!$D$10:$D$135)),"")))</f>
        <v>0</v>
      </c>
      <c r="H101" s="109" cm="1">
        <f t="array" ref="H101">IFERROR(_xlfn._xlws.FILTER(Kopsavilkums!$X$10:$X$135,(A101=Kopsavilkums!$A$10:$A$135)*(B101=Kopsavilkums!$B$10:$B$135)*(D101=Kopsavilkums!$D$10:$D$135)),"")</f>
        <v>0</v>
      </c>
      <c r="I101" s="154" cm="1">
        <f t="array" ref="I101">IFERROR(_xlfn._xlws.FILTER(Kopsavilkums!$Y$10:$Y$135,(A101=Kopsavilkums!$A$10:$A$135)*(B101=Kopsavilkums!$B$10:$B$135)*(D101=Kopsavilkums!$D$10:$D$135)),"")</f>
        <v>0</v>
      </c>
      <c r="J101" s="155" cm="1">
        <f t="array" aca="1" ref="J101" ca="1">IF(SUM(I$9:I$500)=0,0,IF(H101=0,COUNTIFS(H:H,"A")+2,IFERROR(_xlfn._xlws.FILTER(Kopsavilkums!$Z$10:$Z$135,(A101=Kopsavilkums!$A$10:$A$135)*(B101=Kopsavilkums!$B$10:$B$135)*(D101=Kopsavilkums!$D$10:$D$135)),"")))</f>
        <v>0</v>
      </c>
      <c r="K101" s="156">
        <f t="shared" si="6"/>
        <v>0</v>
      </c>
      <c r="L101" s="271">
        <f t="shared" ca="1" si="7"/>
        <v>0</v>
      </c>
      <c r="M101" s="68" t="str">
        <f t="shared" ca="1" si="8"/>
        <v/>
      </c>
    </row>
    <row r="102" spans="1:13" ht="12.75" customHeight="1" x14ac:dyDescent="0.15">
      <c r="A102" s="164">
        <f>Kopsavilkums!A27</f>
        <v>3</v>
      </c>
      <c r="B102" s="164">
        <f>Kopsavilkums!B27</f>
        <v>6</v>
      </c>
      <c r="C102" s="163" t="str" cm="1">
        <f t="array" ref="C102">IFERROR(_xlfn.UNIQUE(_xlfn._xlws.FILTER(Kopsavilkums!$C$10:$C$135,(A102=Kopsavilkums!$A$10:$A$135))),"")</f>
        <v>Makšķerlietas.lv/Ziemeļnieki</v>
      </c>
      <c r="D102" s="153" cm="1">
        <f t="array" ref="D102">IFERROR(_xlfn._xlws.FILTER(Kopsavilkums!$D$10:$D$135,(A102=Kopsavilkums!$A$10:$A$135)*(B102=Kopsavilkums!$B$10:$B$135)),"")</f>
        <v>0</v>
      </c>
      <c r="E102" s="108" cm="1">
        <f t="array" ref="E102">IFERROR(_xlfn._xlws.FILTER(Kopsavilkums!$U$10:$U$135,(A102=Kopsavilkums!$A$10:$A$135)*(B102=Kopsavilkums!$B$10:$B$135)*(D102=Kopsavilkums!$D$10:$D$135)),"")</f>
        <v>0</v>
      </c>
      <c r="F102" s="154" cm="1">
        <f t="array" ref="F102">IFERROR(_xlfn._xlws.FILTER(Kopsavilkums!$V$10:$V$135,(A102=Kopsavilkums!$A$10:$A$135)*(B102=Kopsavilkums!$B$10:$B$135)*(D102=Kopsavilkums!$D$10:$D$135)),"")</f>
        <v>0</v>
      </c>
      <c r="G102" s="155" cm="1">
        <f t="array" aca="1" ref="G102" ca="1">IF(SUM(F$9:F$500)=0,0,IF(E102=0,COUNTIFS(E:E,"A")+2,IFERROR(_xlfn._xlws.FILTER(Kopsavilkums!$W$10:$W$135,(A102=Kopsavilkums!$A$10:$A$135)*(B102=Kopsavilkums!$B$10:$B$135)*(D102=Kopsavilkums!$D$10:$D$135)),"")))</f>
        <v>0</v>
      </c>
      <c r="H102" s="109" cm="1">
        <f t="array" ref="H102">IFERROR(_xlfn._xlws.FILTER(Kopsavilkums!$X$10:$X$135,(A102=Kopsavilkums!$A$10:$A$135)*(B102=Kopsavilkums!$B$10:$B$135)*(D102=Kopsavilkums!$D$10:$D$135)),"")</f>
        <v>0</v>
      </c>
      <c r="I102" s="154" cm="1">
        <f t="array" ref="I102">IFERROR(_xlfn._xlws.FILTER(Kopsavilkums!$Y$10:$Y$135,(A102=Kopsavilkums!$A$10:$A$135)*(B102=Kopsavilkums!$B$10:$B$135)*(D102=Kopsavilkums!$D$10:$D$135)),"")</f>
        <v>0</v>
      </c>
      <c r="J102" s="155" cm="1">
        <f t="array" aca="1" ref="J102" ca="1">IF(SUM(I$9:I$500)=0,0,IF(H102=0,COUNTIFS(H:H,"A")+2,IFERROR(_xlfn._xlws.FILTER(Kopsavilkums!$Z$10:$Z$135,(A102=Kopsavilkums!$A$10:$A$135)*(B102=Kopsavilkums!$B$10:$B$135)*(D102=Kopsavilkums!$D$10:$D$135)),"")))</f>
        <v>0</v>
      </c>
      <c r="K102" s="156">
        <f t="shared" si="6"/>
        <v>0</v>
      </c>
      <c r="L102" s="271">
        <f t="shared" ca="1" si="7"/>
        <v>0</v>
      </c>
      <c r="M102" s="68" t="str">
        <f t="shared" ca="1" si="8"/>
        <v/>
      </c>
    </row>
    <row r="103" spans="1:13" ht="12.75" customHeight="1" x14ac:dyDescent="0.15">
      <c r="A103" s="164">
        <f>Kopsavilkums!A68</f>
        <v>10</v>
      </c>
      <c r="B103" s="164">
        <f>Kopsavilkums!B68</f>
        <v>5</v>
      </c>
      <c r="C103" s="163" t="str" cm="1">
        <f t="array" ref="C103">IFERROR(_xlfn.UNIQUE(_xlfn._xlws.FILTER(Kopsavilkums!$C$10:$C$135,(A103=Kopsavilkums!$A$10:$A$135))),"")</f>
        <v>Vidzemes Klaidoņi</v>
      </c>
      <c r="D103" s="153" cm="1">
        <f t="array" ref="D103">IFERROR(_xlfn._xlws.FILTER(Kopsavilkums!$D$10:$D$135,(A103=Kopsavilkums!$A$10:$A$135)*(B103=Kopsavilkums!$B$10:$B$135)),"")</f>
        <v>0</v>
      </c>
      <c r="E103" s="108" cm="1">
        <f t="array" ref="E103">IFERROR(_xlfn._xlws.FILTER(Kopsavilkums!$U$10:$U$135,(A103=Kopsavilkums!$A$10:$A$135)*(B103=Kopsavilkums!$B$10:$B$135)*(D103=Kopsavilkums!$D$10:$D$135)),"")</f>
        <v>0</v>
      </c>
      <c r="F103" s="154" cm="1">
        <f t="array" ref="F103">IFERROR(_xlfn._xlws.FILTER(Kopsavilkums!$V$10:$V$135,(A103=Kopsavilkums!$A$10:$A$135)*(B103=Kopsavilkums!$B$10:$B$135)*(D103=Kopsavilkums!$D$10:$D$135)),"")</f>
        <v>0</v>
      </c>
      <c r="G103" s="155" cm="1">
        <f t="array" aca="1" ref="G103" ca="1">IF(SUM(F$9:F$500)=0,0,IF(E103=0,COUNTIFS(E:E,"A")+2,IFERROR(_xlfn._xlws.FILTER(Kopsavilkums!$W$10:$W$135,(A103=Kopsavilkums!$A$10:$A$135)*(B103=Kopsavilkums!$B$10:$B$135)*(D103=Kopsavilkums!$D$10:$D$135)),"")))</f>
        <v>0</v>
      </c>
      <c r="H103" s="109" cm="1">
        <f t="array" ref="H103">IFERROR(_xlfn._xlws.FILTER(Kopsavilkums!$X$10:$X$135,(A103=Kopsavilkums!$A$10:$A$135)*(B103=Kopsavilkums!$B$10:$B$135)*(D103=Kopsavilkums!$D$10:$D$135)),"")</f>
        <v>0</v>
      </c>
      <c r="I103" s="154" cm="1">
        <f t="array" ref="I103">IFERROR(_xlfn._xlws.FILTER(Kopsavilkums!$Y$10:$Y$135,(A103=Kopsavilkums!$A$10:$A$135)*(B103=Kopsavilkums!$B$10:$B$135)*(D103=Kopsavilkums!$D$10:$D$135)),"")</f>
        <v>0</v>
      </c>
      <c r="J103" s="155" cm="1">
        <f t="array" aca="1" ref="J103" ca="1">IF(SUM(I$9:I$500)=0,0,IF(H103=0,COUNTIFS(H:H,"A")+2,IFERROR(_xlfn._xlws.FILTER(Kopsavilkums!$Z$10:$Z$135,(A103=Kopsavilkums!$A$10:$A$135)*(B103=Kopsavilkums!$B$10:$B$135)*(D103=Kopsavilkums!$D$10:$D$135)),"")))</f>
        <v>0</v>
      </c>
      <c r="K103" s="156">
        <f t="shared" si="6"/>
        <v>0</v>
      </c>
      <c r="L103" s="271">
        <f t="shared" ca="1" si="7"/>
        <v>0</v>
      </c>
      <c r="M103" s="68" t="str">
        <f t="shared" ca="1" si="8"/>
        <v/>
      </c>
    </row>
    <row r="104" spans="1:13" ht="12.75" customHeight="1" x14ac:dyDescent="0.15">
      <c r="A104" s="164">
        <f>Kopsavilkums!A69</f>
        <v>0</v>
      </c>
      <c r="B104" s="164">
        <f>Kopsavilkums!B69</f>
        <v>0</v>
      </c>
      <c r="C104" s="163" cm="1">
        <f t="array" ref="C104">IFERROR(_xlfn.UNIQUE(_xlfn._xlws.FILTER(Kopsavilkums!$C$10:$C$135,(A104=Kopsavilkums!$A$10:$A$135))),"")</f>
        <v>0</v>
      </c>
      <c r="D104" s="153" t="e" cm="1" vm="1">
        <f t="array" aca="1" ref="D104" ca="1">IFERROR(_xlfn._xlws.FILTER(Kopsavilkums!$D$10:$D$135,(A104=Kopsavilkums!$A$10:$A$135)*(B104=Kopsavilkums!$B$10:$B$135)),"")</f>
        <v>#VALUE!</v>
      </c>
      <c r="E104" s="108" t="str" cm="1">
        <f t="array" aca="1" ref="E104" ca="1">IFERROR(_xlfn._xlws.FILTER(Kopsavilkums!$U$10:$U$135,(A104=Kopsavilkums!$A$10:$A$135)*(B104=Kopsavilkums!$B$10:$B$135)*(D104=Kopsavilkums!$D$10:$D$135)),"")</f>
        <v/>
      </c>
      <c r="F104" s="154" t="str" cm="1">
        <f t="array" aca="1" ref="F104" ca="1">IFERROR(_xlfn._xlws.FILTER(Kopsavilkums!$V$10:$V$135,(A104=Kopsavilkums!$A$10:$A$135)*(B104=Kopsavilkums!$B$10:$B$135)*(D104=Kopsavilkums!$D$10:$D$135)),"")</f>
        <v/>
      </c>
      <c r="G104" s="155" cm="1">
        <f t="array" aca="1" ref="G104" ca="1">IF(SUM(F$9:F$500)=0,0,IF(E104=0,COUNTIFS(E:E,"A")+2,IFERROR(_xlfn._xlws.FILTER(Kopsavilkums!$W$10:$W$135,(A104=Kopsavilkums!$A$10:$A$135)*(B104=Kopsavilkums!$B$10:$B$135)*(D104=Kopsavilkums!$D$10:$D$135)),"")))</f>
        <v>0</v>
      </c>
      <c r="H104" s="109" t="str" cm="1">
        <f t="array" aca="1" ref="H104" ca="1">IFERROR(_xlfn._xlws.FILTER(Kopsavilkums!$X$10:$X$135,(A104=Kopsavilkums!$A$10:$A$135)*(B104=Kopsavilkums!$B$10:$B$135)*(D104=Kopsavilkums!$D$10:$D$135)),"")</f>
        <v/>
      </c>
      <c r="I104" s="154" t="str" cm="1">
        <f t="array" aca="1" ref="I104" ca="1">IFERROR(_xlfn._xlws.FILTER(Kopsavilkums!$Y$10:$Y$135,(A104=Kopsavilkums!$A$10:$A$135)*(B104=Kopsavilkums!$B$10:$B$135)*(D104=Kopsavilkums!$D$10:$D$135)),"")</f>
        <v/>
      </c>
      <c r="J104" s="155" cm="1">
        <f t="array" aca="1" ref="J104" ca="1">IF(SUM(I$9:I$500)=0,0,IF(H104=0,COUNTIFS(H:H,"A")+2,IFERROR(_xlfn._xlws.FILTER(Kopsavilkums!$Z$10:$Z$135,(A104=Kopsavilkums!$A$10:$A$135)*(B104=Kopsavilkums!$B$10:$B$135)*(D104=Kopsavilkums!$D$10:$D$135)),"")))</f>
        <v>0</v>
      </c>
      <c r="K104" s="156">
        <f t="shared" ca="1" si="6"/>
        <v>0</v>
      </c>
      <c r="L104" s="271">
        <f t="shared" ca="1" si="7"/>
        <v>0</v>
      </c>
      <c r="M104" s="68" t="str">
        <f t="shared" ca="1" si="8"/>
        <v/>
      </c>
    </row>
    <row r="105" spans="1:13" ht="12.75" customHeight="1" x14ac:dyDescent="0.15">
      <c r="A105" s="164">
        <f>Kopsavilkums!A74</f>
        <v>0</v>
      </c>
      <c r="B105" s="164">
        <f>Kopsavilkums!B74</f>
        <v>0</v>
      </c>
      <c r="C105" s="163" cm="1">
        <f t="array" ref="C105">IFERROR(_xlfn.UNIQUE(_xlfn._xlws.FILTER(Kopsavilkums!$C$10:$C$135,(A105=Kopsavilkums!$A$10:$A$135))),"")</f>
        <v>0</v>
      </c>
      <c r="D105" s="153" t="e" cm="1" vm="1">
        <f t="array" aca="1" ref="D105" ca="1">IFERROR(_xlfn._xlws.FILTER(Kopsavilkums!$D$10:$D$135,(A105=Kopsavilkums!$A$10:$A$135)*(B105=Kopsavilkums!$B$10:$B$135)),"")</f>
        <v>#VALUE!</v>
      </c>
      <c r="E105" s="108" t="str" cm="1">
        <f t="array" aca="1" ref="E105" ca="1">IFERROR(_xlfn._xlws.FILTER(Kopsavilkums!$U$10:$U$135,(A105=Kopsavilkums!$A$10:$A$135)*(B105=Kopsavilkums!$B$10:$B$135)*(D105=Kopsavilkums!$D$10:$D$135)),"")</f>
        <v/>
      </c>
      <c r="F105" s="154" t="str" cm="1">
        <f t="array" aca="1" ref="F105" ca="1">IFERROR(_xlfn._xlws.FILTER(Kopsavilkums!$V$10:$V$135,(A105=Kopsavilkums!$A$10:$A$135)*(B105=Kopsavilkums!$B$10:$B$135)*(D105=Kopsavilkums!$D$10:$D$135)),"")</f>
        <v/>
      </c>
      <c r="G105" s="155" cm="1">
        <f t="array" aca="1" ref="G105" ca="1">IF(SUM(F$9:F$500)=0,0,IF(E105=0,COUNTIFS(E:E,"A")+2,IFERROR(_xlfn._xlws.FILTER(Kopsavilkums!$W$10:$W$135,(A105=Kopsavilkums!$A$10:$A$135)*(B105=Kopsavilkums!$B$10:$B$135)*(D105=Kopsavilkums!$D$10:$D$135)),"")))</f>
        <v>0</v>
      </c>
      <c r="H105" s="109" t="str" cm="1">
        <f t="array" aca="1" ref="H105" ca="1">IFERROR(_xlfn._xlws.FILTER(Kopsavilkums!$X$10:$X$135,(A105=Kopsavilkums!$A$10:$A$135)*(B105=Kopsavilkums!$B$10:$B$135)*(D105=Kopsavilkums!$D$10:$D$135)),"")</f>
        <v/>
      </c>
      <c r="I105" s="154" t="str" cm="1">
        <f t="array" aca="1" ref="I105" ca="1">IFERROR(_xlfn._xlws.FILTER(Kopsavilkums!$Y$10:$Y$135,(A105=Kopsavilkums!$A$10:$A$135)*(B105=Kopsavilkums!$B$10:$B$135)*(D105=Kopsavilkums!$D$10:$D$135)),"")</f>
        <v/>
      </c>
      <c r="J105" s="155" cm="1">
        <f t="array" aca="1" ref="J105" ca="1">IF(SUM(I$9:I$500)=0,0,IF(H105=0,COUNTIFS(H:H,"A")+2,IFERROR(_xlfn._xlws.FILTER(Kopsavilkums!$Z$10:$Z$135,(A105=Kopsavilkums!$A$10:$A$135)*(B105=Kopsavilkums!$B$10:$B$135)*(D105=Kopsavilkums!$D$10:$D$135)),"")))</f>
        <v>0</v>
      </c>
      <c r="K105" s="156">
        <f t="shared" ref="K105:K134" ca="1" si="9">IFERROR(F105+I105,0)</f>
        <v>0</v>
      </c>
      <c r="L105" s="271">
        <f t="shared" ref="L105:L134" ca="1" si="10">IFERROR(G105+J105,0)</f>
        <v>0</v>
      </c>
      <c r="M105" s="68" t="str">
        <f t="shared" ref="M105:M134" ca="1" si="11">IF(VALUE(L105)=0,"",IF(L105&gt;0,_xlfn.RANK.EQ(L105,L$9:L$500,1)-COUNTIFS(L$9:L$500,0)+COUNTIFS(L$9:L$500,$L105,K$9:K$500,"&gt;"&amp;K105)))</f>
        <v/>
      </c>
    </row>
    <row r="106" spans="1:13" ht="12.75" customHeight="1" x14ac:dyDescent="0.15">
      <c r="A106" s="164">
        <f>Kopsavilkums!A75</f>
        <v>0</v>
      </c>
      <c r="B106" s="164">
        <f>Kopsavilkums!B75</f>
        <v>0</v>
      </c>
      <c r="C106" s="163" cm="1">
        <f t="array" ref="C106">IFERROR(_xlfn.UNIQUE(_xlfn._xlws.FILTER(Kopsavilkums!$C$10:$C$135,(A106=Kopsavilkums!$A$10:$A$135))),"")</f>
        <v>0</v>
      </c>
      <c r="D106" s="153" t="e" cm="1" vm="1">
        <f t="array" aca="1" ref="D106" ca="1">IFERROR(_xlfn._xlws.FILTER(Kopsavilkums!$D$10:$D$135,(A106=Kopsavilkums!$A$10:$A$135)*(B106=Kopsavilkums!$B$10:$B$135)),"")</f>
        <v>#VALUE!</v>
      </c>
      <c r="E106" s="108" t="str" cm="1">
        <f t="array" aca="1" ref="E106" ca="1">IFERROR(_xlfn._xlws.FILTER(Kopsavilkums!$U$10:$U$135,(A106=Kopsavilkums!$A$10:$A$135)*(B106=Kopsavilkums!$B$10:$B$135)*(D106=Kopsavilkums!$D$10:$D$135)),"")</f>
        <v/>
      </c>
      <c r="F106" s="154" t="str" cm="1">
        <f t="array" aca="1" ref="F106" ca="1">IFERROR(_xlfn._xlws.FILTER(Kopsavilkums!$V$10:$V$135,(A106=Kopsavilkums!$A$10:$A$135)*(B106=Kopsavilkums!$B$10:$B$135)*(D106=Kopsavilkums!$D$10:$D$135)),"")</f>
        <v/>
      </c>
      <c r="G106" s="155" cm="1">
        <f t="array" aca="1" ref="G106" ca="1">IF(SUM(F$9:F$500)=0,0,IF(E106=0,COUNTIFS(E:E,"A")+2,IFERROR(_xlfn._xlws.FILTER(Kopsavilkums!$W$10:$W$135,(A106=Kopsavilkums!$A$10:$A$135)*(B106=Kopsavilkums!$B$10:$B$135)*(D106=Kopsavilkums!$D$10:$D$135)),"")))</f>
        <v>0</v>
      </c>
      <c r="H106" s="109" t="str" cm="1">
        <f t="array" aca="1" ref="H106" ca="1">IFERROR(_xlfn._xlws.FILTER(Kopsavilkums!$X$10:$X$135,(A106=Kopsavilkums!$A$10:$A$135)*(B106=Kopsavilkums!$B$10:$B$135)*(D106=Kopsavilkums!$D$10:$D$135)),"")</f>
        <v/>
      </c>
      <c r="I106" s="154" t="str" cm="1">
        <f t="array" aca="1" ref="I106" ca="1">IFERROR(_xlfn._xlws.FILTER(Kopsavilkums!$Y$10:$Y$135,(A106=Kopsavilkums!$A$10:$A$135)*(B106=Kopsavilkums!$B$10:$B$135)*(D106=Kopsavilkums!$D$10:$D$135)),"")</f>
        <v/>
      </c>
      <c r="J106" s="155" cm="1">
        <f t="array" aca="1" ref="J106" ca="1">IF(SUM(I$9:I$500)=0,0,IF(H106=0,COUNTIFS(H:H,"A")+2,IFERROR(_xlfn._xlws.FILTER(Kopsavilkums!$Z$10:$Z$135,(A106=Kopsavilkums!$A$10:$A$135)*(B106=Kopsavilkums!$B$10:$B$135)*(D106=Kopsavilkums!$D$10:$D$135)),"")))</f>
        <v>0</v>
      </c>
      <c r="K106" s="156">
        <f t="shared" ca="1" si="9"/>
        <v>0</v>
      </c>
      <c r="L106" s="271">
        <f t="shared" ca="1" si="10"/>
        <v>0</v>
      </c>
      <c r="M106" s="68" t="str">
        <f t="shared" ca="1" si="11"/>
        <v/>
      </c>
    </row>
    <row r="107" spans="1:13" ht="12.75" customHeight="1" x14ac:dyDescent="0.15">
      <c r="A107" s="164">
        <f>Kopsavilkums!A14</f>
        <v>1</v>
      </c>
      <c r="B107" s="164">
        <f>Kopsavilkums!B14</f>
        <v>5</v>
      </c>
      <c r="C107" s="163" t="str" cm="1">
        <f t="array" ref="C107">IFERROR(_xlfn.UNIQUE(_xlfn._xlws.FILTER(Kopsavilkums!$C$10:$C$135,(A107=Kopsavilkums!$A$10:$A$135))),"")</f>
        <v>OK cope sport/ Groundbaits</v>
      </c>
      <c r="D107" s="153" t="str" cm="1">
        <f t="array" ref="D107">IFERROR(_xlfn._xlws.FILTER(Kopsavilkums!$D$10:$D$135,(A107=Kopsavilkums!$A$10:$A$135)*(B107=Kopsavilkums!$B$10:$B$135)),"")</f>
        <v>Andžs Daugavietis</v>
      </c>
      <c r="E107" s="108" cm="1">
        <f t="array" ref="E107">IFERROR(_xlfn._xlws.FILTER(Kopsavilkums!$U$10:$U$135,(A107=Kopsavilkums!$A$10:$A$135)*(B107=Kopsavilkums!$B$10:$B$135)*(D107=Kopsavilkums!$D$10:$D$135)),"")</f>
        <v>0</v>
      </c>
      <c r="F107" s="154" cm="1">
        <f t="array" ref="F107">IFERROR(_xlfn._xlws.FILTER(Kopsavilkums!$V$10:$V$135,(A107=Kopsavilkums!$A$10:$A$135)*(B107=Kopsavilkums!$B$10:$B$135)*(D107=Kopsavilkums!$D$10:$D$135)),"")</f>
        <v>0</v>
      </c>
      <c r="G107" s="155" cm="1">
        <f t="array" aca="1" ref="G107" ca="1">IF(SUM(F$9:F$500)=0,0,IF(E107=0,COUNTIFS(E:E,"A")+2,IFERROR(_xlfn._xlws.FILTER(Kopsavilkums!$W$10:$W$135,(A107=Kopsavilkums!$A$10:$A$135)*(B107=Kopsavilkums!$B$10:$B$135)*(D107=Kopsavilkums!$D$10:$D$135)),"")))</f>
        <v>0</v>
      </c>
      <c r="H107" s="109" cm="1">
        <f t="array" ref="H107">IFERROR(_xlfn._xlws.FILTER(Kopsavilkums!$X$10:$X$135,(A107=Kopsavilkums!$A$10:$A$135)*(B107=Kopsavilkums!$B$10:$B$135)*(D107=Kopsavilkums!$D$10:$D$135)),"")</f>
        <v>0</v>
      </c>
      <c r="I107" s="154" cm="1">
        <f t="array" ref="I107">IFERROR(_xlfn._xlws.FILTER(Kopsavilkums!$Y$10:$Y$135,(A107=Kopsavilkums!$A$10:$A$135)*(B107=Kopsavilkums!$B$10:$B$135)*(D107=Kopsavilkums!$D$10:$D$135)),"")</f>
        <v>0</v>
      </c>
      <c r="J107" s="155" cm="1">
        <f t="array" aca="1" ref="J107" ca="1">IF(SUM(I$9:I$500)=0,0,IF(H107=0,COUNTIFS(H:H,"A")+2,IFERROR(_xlfn._xlws.FILTER(Kopsavilkums!$Z$10:$Z$135,(A107=Kopsavilkums!$A$10:$A$135)*(B107=Kopsavilkums!$B$10:$B$135)*(D107=Kopsavilkums!$D$10:$D$135)),"")))</f>
        <v>0</v>
      </c>
      <c r="K107" s="156">
        <f t="shared" si="9"/>
        <v>0</v>
      </c>
      <c r="L107" s="271">
        <f t="shared" ca="1" si="10"/>
        <v>0</v>
      </c>
      <c r="M107" s="68" t="str">
        <f t="shared" ca="1" si="11"/>
        <v/>
      </c>
    </row>
    <row r="108" spans="1:13" ht="12.75" customHeight="1" x14ac:dyDescent="0.15">
      <c r="A108" s="164">
        <f>Kopsavilkums!A15</f>
        <v>1</v>
      </c>
      <c r="B108" s="164">
        <f>Kopsavilkums!B15</f>
        <v>6</v>
      </c>
      <c r="C108" s="163" t="str" cm="1">
        <f t="array" ref="C108">IFERROR(_xlfn.UNIQUE(_xlfn._xlws.FILTER(Kopsavilkums!$C$10:$C$135,(A108=Kopsavilkums!$A$10:$A$135))),"")</f>
        <v>OK cope sport/ Groundbaits</v>
      </c>
      <c r="D108" s="153" cm="1">
        <f t="array" ref="D108">IFERROR(_xlfn._xlws.FILTER(Kopsavilkums!$D$10:$D$135,(A108=Kopsavilkums!$A$10:$A$135)*(B108=Kopsavilkums!$B$10:$B$135)),"")</f>
        <v>0</v>
      </c>
      <c r="E108" s="108" cm="1">
        <f t="array" ref="E108">IFERROR(_xlfn._xlws.FILTER(Kopsavilkums!$U$10:$U$135,(A108=Kopsavilkums!$A$10:$A$135)*(B108=Kopsavilkums!$B$10:$B$135)*(D108=Kopsavilkums!$D$10:$D$135)),"")</f>
        <v>0</v>
      </c>
      <c r="F108" s="154" cm="1">
        <f t="array" ref="F108">IFERROR(_xlfn._xlws.FILTER(Kopsavilkums!$V$10:$V$135,(A108=Kopsavilkums!$A$10:$A$135)*(B108=Kopsavilkums!$B$10:$B$135)*(D108=Kopsavilkums!$D$10:$D$135)),"")</f>
        <v>0</v>
      </c>
      <c r="G108" s="155" cm="1">
        <f t="array" aca="1" ref="G108" ca="1">IF(SUM(F$9:F$500)=0,0,IF(E108=0,COUNTIFS(E:E,"A")+2,IFERROR(_xlfn._xlws.FILTER(Kopsavilkums!$W$10:$W$135,(A108=Kopsavilkums!$A$10:$A$135)*(B108=Kopsavilkums!$B$10:$B$135)*(D108=Kopsavilkums!$D$10:$D$135)),"")))</f>
        <v>0</v>
      </c>
      <c r="H108" s="109" cm="1">
        <f t="array" ref="H108">IFERROR(_xlfn._xlws.FILTER(Kopsavilkums!$X$10:$X$135,(A108=Kopsavilkums!$A$10:$A$135)*(B108=Kopsavilkums!$B$10:$B$135)*(D108=Kopsavilkums!$D$10:$D$135)),"")</f>
        <v>0</v>
      </c>
      <c r="I108" s="154" cm="1">
        <f t="array" ref="I108">IFERROR(_xlfn._xlws.FILTER(Kopsavilkums!$Y$10:$Y$135,(A108=Kopsavilkums!$A$10:$A$135)*(B108=Kopsavilkums!$B$10:$B$135)*(D108=Kopsavilkums!$D$10:$D$135)),"")</f>
        <v>0</v>
      </c>
      <c r="J108" s="155" cm="1">
        <f t="array" aca="1" ref="J108" ca="1">IF(SUM(I$9:I$500)=0,0,IF(H108=0,COUNTIFS(H:H,"A")+2,IFERROR(_xlfn._xlws.FILTER(Kopsavilkums!$Z$10:$Z$135,(A108=Kopsavilkums!$A$10:$A$135)*(B108=Kopsavilkums!$B$10:$B$135)*(D108=Kopsavilkums!$D$10:$D$135)),"")))</f>
        <v>0</v>
      </c>
      <c r="K108" s="156">
        <f t="shared" si="9"/>
        <v>0</v>
      </c>
      <c r="L108" s="271">
        <f t="shared" ca="1" si="10"/>
        <v>0</v>
      </c>
      <c r="M108" s="68" t="str">
        <f t="shared" ca="1" si="11"/>
        <v/>
      </c>
    </row>
    <row r="109" spans="1:13" ht="12.75" customHeight="1" x14ac:dyDescent="0.15">
      <c r="A109" s="164">
        <f>Kopsavilkums!A51</f>
        <v>7</v>
      </c>
      <c r="B109" s="164">
        <f>Kopsavilkums!B51</f>
        <v>6</v>
      </c>
      <c r="C109" s="163" t="str" cm="1">
        <f t="array" ref="C109">IFERROR(_xlfn.UNIQUE(_xlfn._xlws.FILTER(Kopsavilkums!$C$10:$C$135,(A109=Kopsavilkums!$A$10:$A$135))),"")</f>
        <v>LIARPS</v>
      </c>
      <c r="D109" s="153" cm="1">
        <f t="array" ref="D109">IFERROR(_xlfn._xlws.FILTER(Kopsavilkums!$D$10:$D$135,(A109=Kopsavilkums!$A$10:$A$135)*(B109=Kopsavilkums!$B$10:$B$135)),"")</f>
        <v>0</v>
      </c>
      <c r="E109" s="108" cm="1">
        <f t="array" ref="E109">IFERROR(_xlfn._xlws.FILTER(Kopsavilkums!$U$10:$U$135,(A109=Kopsavilkums!$A$10:$A$135)*(B109=Kopsavilkums!$B$10:$B$135)*(D109=Kopsavilkums!$D$10:$D$135)),"")</f>
        <v>0</v>
      </c>
      <c r="F109" s="154" cm="1">
        <f t="array" ref="F109">IFERROR(_xlfn._xlws.FILTER(Kopsavilkums!$V$10:$V$135,(A109=Kopsavilkums!$A$10:$A$135)*(B109=Kopsavilkums!$B$10:$B$135)*(D109=Kopsavilkums!$D$10:$D$135)),"")</f>
        <v>0</v>
      </c>
      <c r="G109" s="155" cm="1">
        <f t="array" aca="1" ref="G109" ca="1">IF(SUM(F$9:F$500)=0,0,IF(E109=0,COUNTIFS(E:E,"A")+2,IFERROR(_xlfn._xlws.FILTER(Kopsavilkums!$W$10:$W$135,(A109=Kopsavilkums!$A$10:$A$135)*(B109=Kopsavilkums!$B$10:$B$135)*(D109=Kopsavilkums!$D$10:$D$135)),"")))</f>
        <v>0</v>
      </c>
      <c r="H109" s="109" cm="1">
        <f t="array" ref="H109">IFERROR(_xlfn._xlws.FILTER(Kopsavilkums!$X$10:$X$135,(A109=Kopsavilkums!$A$10:$A$135)*(B109=Kopsavilkums!$B$10:$B$135)*(D109=Kopsavilkums!$D$10:$D$135)),"")</f>
        <v>0</v>
      </c>
      <c r="I109" s="154" cm="1">
        <f t="array" ref="I109">IFERROR(_xlfn._xlws.FILTER(Kopsavilkums!$Y$10:$Y$135,(A109=Kopsavilkums!$A$10:$A$135)*(B109=Kopsavilkums!$B$10:$B$135)*(D109=Kopsavilkums!$D$10:$D$135)),"")</f>
        <v>0</v>
      </c>
      <c r="J109" s="155" cm="1">
        <f t="array" aca="1" ref="J109" ca="1">IF(SUM(I$9:I$500)=0,0,IF(H109=0,COUNTIFS(H:H,"A")+2,IFERROR(_xlfn._xlws.FILTER(Kopsavilkums!$Z$10:$Z$135,(A109=Kopsavilkums!$A$10:$A$135)*(B109=Kopsavilkums!$B$10:$B$135)*(D109=Kopsavilkums!$D$10:$D$135)),"")))</f>
        <v>0</v>
      </c>
      <c r="K109" s="156">
        <f t="shared" si="9"/>
        <v>0</v>
      </c>
      <c r="L109" s="271">
        <f t="shared" ca="1" si="10"/>
        <v>0</v>
      </c>
      <c r="M109" s="68" t="str">
        <f t="shared" ca="1" si="11"/>
        <v/>
      </c>
    </row>
    <row r="110" spans="1:13" ht="12.75" customHeight="1" x14ac:dyDescent="0.15">
      <c r="A110" s="164">
        <f>Kopsavilkums!A62</f>
        <v>9</v>
      </c>
      <c r="B110" s="164">
        <f>Kopsavilkums!B62</f>
        <v>5</v>
      </c>
      <c r="C110" s="163" t="str" cm="1">
        <f t="array" ref="C110">IFERROR(_xlfn.UNIQUE(_xlfn._xlws.FILTER(Kopsavilkums!$C$10:$C$135,(A110=Kopsavilkums!$A$10:$A$135))),"")</f>
        <v>Mežoņi</v>
      </c>
      <c r="D110" s="153" t="str" cm="1">
        <f t="array" ref="D110">IFERROR(_xlfn._xlws.FILTER(Kopsavilkums!$D$10:$D$135,(A110=Kopsavilkums!$A$10:$A$135)*(B110=Kopsavilkums!$B$10:$B$135)),"")</f>
        <v>Kaspars Šverns</v>
      </c>
      <c r="E110" s="108" cm="1">
        <f t="array" ref="E110">IFERROR(_xlfn._xlws.FILTER(Kopsavilkums!$U$10:$U$135,(A110=Kopsavilkums!$A$10:$A$135)*(B110=Kopsavilkums!$B$10:$B$135)*(D110=Kopsavilkums!$D$10:$D$135)),"")</f>
        <v>0</v>
      </c>
      <c r="F110" s="154" cm="1">
        <f t="array" ref="F110">IFERROR(_xlfn._xlws.FILTER(Kopsavilkums!$V$10:$V$135,(A110=Kopsavilkums!$A$10:$A$135)*(B110=Kopsavilkums!$B$10:$B$135)*(D110=Kopsavilkums!$D$10:$D$135)),"")</f>
        <v>0</v>
      </c>
      <c r="G110" s="155" cm="1">
        <f t="array" aca="1" ref="G110" ca="1">IF(SUM(F$9:F$500)=0,0,IF(E110=0,COUNTIFS(E:E,"A")+2,IFERROR(_xlfn._xlws.FILTER(Kopsavilkums!$W$10:$W$135,(A110=Kopsavilkums!$A$10:$A$135)*(B110=Kopsavilkums!$B$10:$B$135)*(D110=Kopsavilkums!$D$10:$D$135)),"")))</f>
        <v>0</v>
      </c>
      <c r="H110" s="109" cm="1">
        <f t="array" ref="H110">IFERROR(_xlfn._xlws.FILTER(Kopsavilkums!$X$10:$X$135,(A110=Kopsavilkums!$A$10:$A$135)*(B110=Kopsavilkums!$B$10:$B$135)*(D110=Kopsavilkums!$D$10:$D$135)),"")</f>
        <v>0</v>
      </c>
      <c r="I110" s="154" cm="1">
        <f t="array" ref="I110">IFERROR(_xlfn._xlws.FILTER(Kopsavilkums!$Y$10:$Y$135,(A110=Kopsavilkums!$A$10:$A$135)*(B110=Kopsavilkums!$B$10:$B$135)*(D110=Kopsavilkums!$D$10:$D$135)),"")</f>
        <v>0</v>
      </c>
      <c r="J110" s="155" cm="1">
        <f t="array" aca="1" ref="J110" ca="1">IF(SUM(I$9:I$500)=0,0,IF(H110=0,COUNTIFS(H:H,"A")+2,IFERROR(_xlfn._xlws.FILTER(Kopsavilkums!$Z$10:$Z$135,(A110=Kopsavilkums!$A$10:$A$135)*(B110=Kopsavilkums!$B$10:$B$135)*(D110=Kopsavilkums!$D$10:$D$135)),"")))</f>
        <v>0</v>
      </c>
      <c r="K110" s="156">
        <f t="shared" si="9"/>
        <v>0</v>
      </c>
      <c r="L110" s="271">
        <f t="shared" ca="1" si="10"/>
        <v>0</v>
      </c>
      <c r="M110" s="68" t="str">
        <f t="shared" ca="1" si="11"/>
        <v/>
      </c>
    </row>
    <row r="111" spans="1:13" ht="12.75" customHeight="1" x14ac:dyDescent="0.15">
      <c r="A111" s="164">
        <f>Kopsavilkums!A63</f>
        <v>9</v>
      </c>
      <c r="B111" s="164">
        <f>Kopsavilkums!B63</f>
        <v>6</v>
      </c>
      <c r="C111" s="163" t="str" cm="1">
        <f t="array" ref="C111">IFERROR(_xlfn.UNIQUE(_xlfn._xlws.FILTER(Kopsavilkums!$C$10:$C$135,(A111=Kopsavilkums!$A$10:$A$135))),"")</f>
        <v>Mežoņi</v>
      </c>
      <c r="D111" s="153" cm="1">
        <f t="array" ref="D111">IFERROR(_xlfn._xlws.FILTER(Kopsavilkums!$D$10:$D$135,(A111=Kopsavilkums!$A$10:$A$135)*(B111=Kopsavilkums!$B$10:$B$135)),"")</f>
        <v>0</v>
      </c>
      <c r="E111" s="108" cm="1">
        <f t="array" ref="E111">IFERROR(_xlfn._xlws.FILTER(Kopsavilkums!$U$10:$U$135,(A111=Kopsavilkums!$A$10:$A$135)*(B111=Kopsavilkums!$B$10:$B$135)*(D111=Kopsavilkums!$D$10:$D$135)),"")</f>
        <v>0</v>
      </c>
      <c r="F111" s="154" cm="1">
        <f t="array" ref="F111">IFERROR(_xlfn._xlws.FILTER(Kopsavilkums!$V$10:$V$135,(A111=Kopsavilkums!$A$10:$A$135)*(B111=Kopsavilkums!$B$10:$B$135)*(D111=Kopsavilkums!$D$10:$D$135)),"")</f>
        <v>0</v>
      </c>
      <c r="G111" s="155" cm="1">
        <f t="array" aca="1" ref="G111" ca="1">IF(SUM(F$9:F$500)=0,0,IF(E111=0,COUNTIFS(E:E,"A")+2,IFERROR(_xlfn._xlws.FILTER(Kopsavilkums!$W$10:$W$135,(A111=Kopsavilkums!$A$10:$A$135)*(B111=Kopsavilkums!$B$10:$B$135)*(D111=Kopsavilkums!$D$10:$D$135)),"")))</f>
        <v>0</v>
      </c>
      <c r="H111" s="109" cm="1">
        <f t="array" ref="H111">IFERROR(_xlfn._xlws.FILTER(Kopsavilkums!$X$10:$X$135,(A111=Kopsavilkums!$A$10:$A$135)*(B111=Kopsavilkums!$B$10:$B$135)*(D111=Kopsavilkums!$D$10:$D$135)),"")</f>
        <v>0</v>
      </c>
      <c r="I111" s="154" cm="1">
        <f t="array" ref="I111">IFERROR(_xlfn._xlws.FILTER(Kopsavilkums!$Y$10:$Y$135,(A111=Kopsavilkums!$A$10:$A$135)*(B111=Kopsavilkums!$B$10:$B$135)*(D111=Kopsavilkums!$D$10:$D$135)),"")</f>
        <v>0</v>
      </c>
      <c r="J111" s="155" cm="1">
        <f t="array" aca="1" ref="J111" ca="1">IF(SUM(I$9:I$500)=0,0,IF(H111=0,COUNTIFS(H:H,"A")+2,IFERROR(_xlfn._xlws.FILTER(Kopsavilkums!$Z$10:$Z$135,(A111=Kopsavilkums!$A$10:$A$135)*(B111=Kopsavilkums!$B$10:$B$135)*(D111=Kopsavilkums!$D$10:$D$135)),"")))</f>
        <v>0</v>
      </c>
      <c r="K111" s="156">
        <f t="shared" si="9"/>
        <v>0</v>
      </c>
      <c r="L111" s="271">
        <f t="shared" ca="1" si="10"/>
        <v>0</v>
      </c>
      <c r="M111" s="68" t="str">
        <f t="shared" ca="1" si="11"/>
        <v/>
      </c>
    </row>
    <row r="112" spans="1:13" ht="12.75" customHeight="1" x14ac:dyDescent="0.15">
      <c r="A112" s="164">
        <f>Kopsavilkums!A56</f>
        <v>8</v>
      </c>
      <c r="B112" s="164">
        <f>Kopsavilkums!B56</f>
        <v>5</v>
      </c>
      <c r="C112" s="163" t="str" cm="1">
        <f t="array" ref="C112">IFERROR(_xlfn.UNIQUE(_xlfn._xlws.FILTER(Kopsavilkums!$C$10:$C$135,(A112=Kopsavilkums!$A$10:$A$135))),"")</f>
        <v>CMS</v>
      </c>
      <c r="D112" s="153" t="str" cm="1">
        <f t="array" ref="D112">IFERROR(_xlfn._xlws.FILTER(Kopsavilkums!$D$10:$D$135,(A112=Kopsavilkums!$A$10:$A$135)*(B112=Kopsavilkums!$B$10:$B$135)),"")</f>
        <v>Aivars Balodis</v>
      </c>
      <c r="E112" s="108" cm="1">
        <f t="array" ref="E112">IFERROR(_xlfn._xlws.FILTER(Kopsavilkums!$U$10:$U$135,(A112=Kopsavilkums!$A$10:$A$135)*(B112=Kopsavilkums!$B$10:$B$135)*(D112=Kopsavilkums!$D$10:$D$135)),"")</f>
        <v>0</v>
      </c>
      <c r="F112" s="154" cm="1">
        <f t="array" ref="F112">IFERROR(_xlfn._xlws.FILTER(Kopsavilkums!$V$10:$V$135,(A112=Kopsavilkums!$A$10:$A$135)*(B112=Kopsavilkums!$B$10:$B$135)*(D112=Kopsavilkums!$D$10:$D$135)),"")</f>
        <v>0</v>
      </c>
      <c r="G112" s="155" cm="1">
        <f t="array" aca="1" ref="G112" ca="1">IF(SUM(F$9:F$500)=0,0,IF(E112=0,COUNTIFS(E:E,"A")+2,IFERROR(_xlfn._xlws.FILTER(Kopsavilkums!$W$10:$W$135,(A112=Kopsavilkums!$A$10:$A$135)*(B112=Kopsavilkums!$B$10:$B$135)*(D112=Kopsavilkums!$D$10:$D$135)),"")))</f>
        <v>0</v>
      </c>
      <c r="H112" s="109" cm="1">
        <f t="array" ref="H112">IFERROR(_xlfn._xlws.FILTER(Kopsavilkums!$X$10:$X$135,(A112=Kopsavilkums!$A$10:$A$135)*(B112=Kopsavilkums!$B$10:$B$135)*(D112=Kopsavilkums!$D$10:$D$135)),"")</f>
        <v>0</v>
      </c>
      <c r="I112" s="154" cm="1">
        <f t="array" ref="I112">IFERROR(_xlfn._xlws.FILTER(Kopsavilkums!$Y$10:$Y$135,(A112=Kopsavilkums!$A$10:$A$135)*(B112=Kopsavilkums!$B$10:$B$135)*(D112=Kopsavilkums!$D$10:$D$135)),"")</f>
        <v>0</v>
      </c>
      <c r="J112" s="155" cm="1">
        <f t="array" aca="1" ref="J112" ca="1">IF(SUM(I$9:I$500)=0,0,IF(H112=0,COUNTIFS(H:H,"A")+2,IFERROR(_xlfn._xlws.FILTER(Kopsavilkums!$Z$10:$Z$135,(A112=Kopsavilkums!$A$10:$A$135)*(B112=Kopsavilkums!$B$10:$B$135)*(D112=Kopsavilkums!$D$10:$D$135)),"")))</f>
        <v>0</v>
      </c>
      <c r="K112" s="156">
        <f t="shared" si="9"/>
        <v>0</v>
      </c>
      <c r="L112" s="271">
        <f t="shared" ca="1" si="10"/>
        <v>0</v>
      </c>
      <c r="M112" s="68" t="str">
        <f t="shared" ca="1" si="11"/>
        <v/>
      </c>
    </row>
    <row r="113" spans="1:13" ht="12.75" customHeight="1" x14ac:dyDescent="0.15">
      <c r="A113" s="164">
        <f>Kopsavilkums!A57</f>
        <v>8</v>
      </c>
      <c r="B113" s="164">
        <f>Kopsavilkums!B57</f>
        <v>6</v>
      </c>
      <c r="C113" s="163" t="str" cm="1">
        <f t="array" ref="C113">IFERROR(_xlfn.UNIQUE(_xlfn._xlws.FILTER(Kopsavilkums!$C$10:$C$135,(A113=Kopsavilkums!$A$10:$A$135))),"")</f>
        <v>CMS</v>
      </c>
      <c r="D113" s="153" cm="1">
        <f t="array" ref="D113">IFERROR(_xlfn._xlws.FILTER(Kopsavilkums!$D$10:$D$135,(A113=Kopsavilkums!$A$10:$A$135)*(B113=Kopsavilkums!$B$10:$B$135)),"")</f>
        <v>0</v>
      </c>
      <c r="E113" s="108" cm="1">
        <f t="array" ref="E113">IFERROR(_xlfn._xlws.FILTER(Kopsavilkums!$U$10:$U$135,(A113=Kopsavilkums!$A$10:$A$135)*(B113=Kopsavilkums!$B$10:$B$135)*(D113=Kopsavilkums!$D$10:$D$135)),"")</f>
        <v>0</v>
      </c>
      <c r="F113" s="154" cm="1">
        <f t="array" ref="F113">IFERROR(_xlfn._xlws.FILTER(Kopsavilkums!$V$10:$V$135,(A113=Kopsavilkums!$A$10:$A$135)*(B113=Kopsavilkums!$B$10:$B$135)*(D113=Kopsavilkums!$D$10:$D$135)),"")</f>
        <v>0</v>
      </c>
      <c r="G113" s="155" cm="1">
        <f t="array" aca="1" ref="G113" ca="1">IF(SUM(F$9:F$500)=0,0,IF(E113=0,COUNTIFS(E:E,"A")+2,IFERROR(_xlfn._xlws.FILTER(Kopsavilkums!$W$10:$W$135,(A113=Kopsavilkums!$A$10:$A$135)*(B113=Kopsavilkums!$B$10:$B$135)*(D113=Kopsavilkums!$D$10:$D$135)),"")))</f>
        <v>0</v>
      </c>
      <c r="H113" s="109" cm="1">
        <f t="array" ref="H113">IFERROR(_xlfn._xlws.FILTER(Kopsavilkums!$X$10:$X$135,(A113=Kopsavilkums!$A$10:$A$135)*(B113=Kopsavilkums!$B$10:$B$135)*(D113=Kopsavilkums!$D$10:$D$135)),"")</f>
        <v>0</v>
      </c>
      <c r="I113" s="154" cm="1">
        <f t="array" ref="I113">IFERROR(_xlfn._xlws.FILTER(Kopsavilkums!$Y$10:$Y$135,(A113=Kopsavilkums!$A$10:$A$135)*(B113=Kopsavilkums!$B$10:$B$135)*(D113=Kopsavilkums!$D$10:$D$135)),"")</f>
        <v>0</v>
      </c>
      <c r="J113" s="155" cm="1">
        <f t="array" aca="1" ref="J113" ca="1">IF(SUM(I$9:I$500)=0,0,IF(H113=0,COUNTIFS(H:H,"A")+2,IFERROR(_xlfn._xlws.FILTER(Kopsavilkums!$Z$10:$Z$135,(A113=Kopsavilkums!$A$10:$A$135)*(B113=Kopsavilkums!$B$10:$B$135)*(D113=Kopsavilkums!$D$10:$D$135)),"")))</f>
        <v>0</v>
      </c>
      <c r="K113" s="156">
        <f t="shared" si="9"/>
        <v>0</v>
      </c>
      <c r="L113" s="271">
        <f t="shared" ca="1" si="10"/>
        <v>0</v>
      </c>
      <c r="M113" s="68" t="str">
        <f t="shared" ca="1" si="11"/>
        <v/>
      </c>
    </row>
    <row r="114" spans="1:13" ht="12.75" customHeight="1" x14ac:dyDescent="0.15">
      <c r="A114" s="164">
        <f>Kopsavilkums!A20</f>
        <v>2</v>
      </c>
      <c r="B114" s="164">
        <f>Kopsavilkums!B20</f>
        <v>5</v>
      </c>
      <c r="C114" s="163" t="str" cm="1">
        <f t="array" ref="C114">IFERROR(_xlfn.UNIQUE(_xlfn._xlws.FILTER(Kopsavilkums!$C$10:$C$135,(A114=Kopsavilkums!$A$10:$A$135))),"")</f>
        <v>Mēs Zivīm</v>
      </c>
      <c r="D114" s="153" cm="1">
        <f t="array" ref="D114">IFERROR(_xlfn._xlws.FILTER(Kopsavilkums!$D$10:$D$135,(A114=Kopsavilkums!$A$10:$A$135)*(B114=Kopsavilkums!$B$10:$B$135)),"")</f>
        <v>0</v>
      </c>
      <c r="E114" s="108" cm="1">
        <f t="array" ref="E114">IFERROR(_xlfn._xlws.FILTER(Kopsavilkums!$U$10:$U$135,(A114=Kopsavilkums!$A$10:$A$135)*(B114=Kopsavilkums!$B$10:$B$135)*(D114=Kopsavilkums!$D$10:$D$135)),"")</f>
        <v>0</v>
      </c>
      <c r="F114" s="154" cm="1">
        <f t="array" ref="F114">IFERROR(_xlfn._xlws.FILTER(Kopsavilkums!$V$10:$V$135,(A114=Kopsavilkums!$A$10:$A$135)*(B114=Kopsavilkums!$B$10:$B$135)*(D114=Kopsavilkums!$D$10:$D$135)),"")</f>
        <v>0</v>
      </c>
      <c r="G114" s="155" cm="1">
        <f t="array" aca="1" ref="G114" ca="1">IF(SUM(F$9:F$500)=0,0,IF(E114=0,COUNTIFS(E:E,"A")+2,IFERROR(_xlfn._xlws.FILTER(Kopsavilkums!$W$10:$W$135,(A114=Kopsavilkums!$A$10:$A$135)*(B114=Kopsavilkums!$B$10:$B$135)*(D114=Kopsavilkums!$D$10:$D$135)),"")))</f>
        <v>0</v>
      </c>
      <c r="H114" s="109" cm="1">
        <f t="array" ref="H114">IFERROR(_xlfn._xlws.FILTER(Kopsavilkums!$X$10:$X$135,(A114=Kopsavilkums!$A$10:$A$135)*(B114=Kopsavilkums!$B$10:$B$135)*(D114=Kopsavilkums!$D$10:$D$135)),"")</f>
        <v>0</v>
      </c>
      <c r="I114" s="154" cm="1">
        <f t="array" ref="I114">IFERROR(_xlfn._xlws.FILTER(Kopsavilkums!$Y$10:$Y$135,(A114=Kopsavilkums!$A$10:$A$135)*(B114=Kopsavilkums!$B$10:$B$135)*(D114=Kopsavilkums!$D$10:$D$135)),"")</f>
        <v>0</v>
      </c>
      <c r="J114" s="155" cm="1">
        <f t="array" aca="1" ref="J114" ca="1">IF(SUM(I$9:I$500)=0,0,IF(H114=0,COUNTIFS(H:H,"A")+2,IFERROR(_xlfn._xlws.FILTER(Kopsavilkums!$Z$10:$Z$135,(A114=Kopsavilkums!$A$10:$A$135)*(B114=Kopsavilkums!$B$10:$B$135)*(D114=Kopsavilkums!$D$10:$D$135)),"")))</f>
        <v>0</v>
      </c>
      <c r="K114" s="156">
        <f t="shared" si="9"/>
        <v>0</v>
      </c>
      <c r="L114" s="271">
        <f t="shared" ca="1" si="10"/>
        <v>0</v>
      </c>
      <c r="M114" s="68" t="str">
        <f t="shared" ca="1" si="11"/>
        <v/>
      </c>
    </row>
    <row r="115" spans="1:13" ht="12.75" customHeight="1" x14ac:dyDescent="0.15">
      <c r="A115" s="164">
        <f>Kopsavilkums!A21</f>
        <v>2</v>
      </c>
      <c r="B115" s="164">
        <f>Kopsavilkums!B21</f>
        <v>6</v>
      </c>
      <c r="C115" s="163" t="str" cm="1">
        <f t="array" ref="C115">IFERROR(_xlfn.UNIQUE(_xlfn._xlws.FILTER(Kopsavilkums!$C$10:$C$135,(A115=Kopsavilkums!$A$10:$A$135))),"")</f>
        <v>Mēs Zivīm</v>
      </c>
      <c r="D115" s="153" cm="1">
        <f t="array" ref="D115">IFERROR(_xlfn._xlws.FILTER(Kopsavilkums!$D$10:$D$135,(A115=Kopsavilkums!$A$10:$A$135)*(B115=Kopsavilkums!$B$10:$B$135)),"")</f>
        <v>0</v>
      </c>
      <c r="E115" s="108" cm="1">
        <f t="array" ref="E115">IFERROR(_xlfn._xlws.FILTER(Kopsavilkums!$U$10:$U$135,(A115=Kopsavilkums!$A$10:$A$135)*(B115=Kopsavilkums!$B$10:$B$135)*(D115=Kopsavilkums!$D$10:$D$135)),"")</f>
        <v>0</v>
      </c>
      <c r="F115" s="154" cm="1">
        <f t="array" ref="F115">IFERROR(_xlfn._xlws.FILTER(Kopsavilkums!$V$10:$V$135,(A115=Kopsavilkums!$A$10:$A$135)*(B115=Kopsavilkums!$B$10:$B$135)*(D115=Kopsavilkums!$D$10:$D$135)),"")</f>
        <v>0</v>
      </c>
      <c r="G115" s="155" cm="1">
        <f t="array" aca="1" ref="G115" ca="1">IF(SUM(F$9:F$500)=0,0,IF(E115=0,COUNTIFS(E:E,"A")+2,IFERROR(_xlfn._xlws.FILTER(Kopsavilkums!$W$10:$W$135,(A115=Kopsavilkums!$A$10:$A$135)*(B115=Kopsavilkums!$B$10:$B$135)*(D115=Kopsavilkums!$D$10:$D$135)),"")))</f>
        <v>0</v>
      </c>
      <c r="H115" s="109" cm="1">
        <f t="array" ref="H115">IFERROR(_xlfn._xlws.FILTER(Kopsavilkums!$X$10:$X$135,(A115=Kopsavilkums!$A$10:$A$135)*(B115=Kopsavilkums!$B$10:$B$135)*(D115=Kopsavilkums!$D$10:$D$135)),"")</f>
        <v>0</v>
      </c>
      <c r="I115" s="154" cm="1">
        <f t="array" ref="I115">IFERROR(_xlfn._xlws.FILTER(Kopsavilkums!$Y$10:$Y$135,(A115=Kopsavilkums!$A$10:$A$135)*(B115=Kopsavilkums!$B$10:$B$135)*(D115=Kopsavilkums!$D$10:$D$135)),"")</f>
        <v>0</v>
      </c>
      <c r="J115" s="155" cm="1">
        <f t="array" aca="1" ref="J115" ca="1">IF(SUM(I$9:I$500)=0,0,IF(H115=0,COUNTIFS(H:H,"A")+2,IFERROR(_xlfn._xlws.FILTER(Kopsavilkums!$Z$10:$Z$135,(A115=Kopsavilkums!$A$10:$A$135)*(B115=Kopsavilkums!$B$10:$B$135)*(D115=Kopsavilkums!$D$10:$D$135)),"")))</f>
        <v>0</v>
      </c>
      <c r="K115" s="156">
        <f t="shared" si="9"/>
        <v>0</v>
      </c>
      <c r="L115" s="271">
        <f t="shared" ca="1" si="10"/>
        <v>0</v>
      </c>
      <c r="M115" s="68" t="str">
        <f t="shared" ca="1" si="11"/>
        <v/>
      </c>
    </row>
    <row r="116" spans="1:13" ht="12.75" customHeight="1" x14ac:dyDescent="0.15">
      <c r="A116" s="164">
        <f>Kopsavilkums!A33</f>
        <v>4</v>
      </c>
      <c r="B116" s="164">
        <f>Kopsavilkums!B33</f>
        <v>6</v>
      </c>
      <c r="C116" s="163" t="str" cm="1">
        <f t="array" ref="C116">IFERROR(_xlfn.UNIQUE(_xlfn._xlws.FILTER(Kopsavilkums!$C$10:$C$135,(A116=Kopsavilkums!$A$10:$A$135))),"")</f>
        <v>C.Albula1/Alūksne</v>
      </c>
      <c r="D116" s="153" cm="1">
        <f t="array" ref="D116">IFERROR(_xlfn._xlws.FILTER(Kopsavilkums!$D$10:$D$135,(A116=Kopsavilkums!$A$10:$A$135)*(B116=Kopsavilkums!$B$10:$B$135)),"")</f>
        <v>0</v>
      </c>
      <c r="E116" s="108" cm="1">
        <f t="array" ref="E116">IFERROR(_xlfn._xlws.FILTER(Kopsavilkums!$U$10:$U$135,(A116=Kopsavilkums!$A$10:$A$135)*(B116=Kopsavilkums!$B$10:$B$135)*(D116=Kopsavilkums!$D$10:$D$135)),"")</f>
        <v>0</v>
      </c>
      <c r="F116" s="154" cm="1">
        <f t="array" ref="F116">IFERROR(_xlfn._xlws.FILTER(Kopsavilkums!$V$10:$V$135,(A116=Kopsavilkums!$A$10:$A$135)*(B116=Kopsavilkums!$B$10:$B$135)*(D116=Kopsavilkums!$D$10:$D$135)),"")</f>
        <v>0</v>
      </c>
      <c r="G116" s="155" cm="1">
        <f t="array" aca="1" ref="G116" ca="1">IF(SUM(F$9:F$500)=0,0,IF(E116=0,COUNTIFS(E:E,"A")+2,IFERROR(_xlfn._xlws.FILTER(Kopsavilkums!$W$10:$W$135,(A116=Kopsavilkums!$A$10:$A$135)*(B116=Kopsavilkums!$B$10:$B$135)*(D116=Kopsavilkums!$D$10:$D$135)),"")))</f>
        <v>0</v>
      </c>
      <c r="H116" s="109" cm="1">
        <f t="array" ref="H116">IFERROR(_xlfn._xlws.FILTER(Kopsavilkums!$X$10:$X$135,(A116=Kopsavilkums!$A$10:$A$135)*(B116=Kopsavilkums!$B$10:$B$135)*(D116=Kopsavilkums!$D$10:$D$135)),"")</f>
        <v>0</v>
      </c>
      <c r="I116" s="154" cm="1">
        <f t="array" ref="I116">IFERROR(_xlfn._xlws.FILTER(Kopsavilkums!$Y$10:$Y$135,(A116=Kopsavilkums!$A$10:$A$135)*(B116=Kopsavilkums!$B$10:$B$135)*(D116=Kopsavilkums!$D$10:$D$135)),"")</f>
        <v>0</v>
      </c>
      <c r="J116" s="155" cm="1">
        <f t="array" aca="1" ref="J116" ca="1">IF(SUM(I$9:I$500)=0,0,IF(H116=0,COUNTIFS(H:H,"A")+2,IFERROR(_xlfn._xlws.FILTER(Kopsavilkums!$Z$10:$Z$135,(A116=Kopsavilkums!$A$10:$A$135)*(B116=Kopsavilkums!$B$10:$B$135)*(D116=Kopsavilkums!$D$10:$D$135)),"")))</f>
        <v>0</v>
      </c>
      <c r="K116" s="156">
        <f t="shared" si="9"/>
        <v>0</v>
      </c>
      <c r="L116" s="271">
        <f t="shared" ca="1" si="10"/>
        <v>0</v>
      </c>
      <c r="M116" s="68" t="str">
        <f t="shared" ca="1" si="11"/>
        <v/>
      </c>
    </row>
    <row r="117" spans="1:13" ht="12.75" customHeight="1" x14ac:dyDescent="0.15">
      <c r="A117" s="164">
        <f>Kopsavilkums!A89</f>
        <v>0</v>
      </c>
      <c r="B117" s="164">
        <f>Kopsavilkums!B89</f>
        <v>0</v>
      </c>
      <c r="C117" s="163" cm="1">
        <f t="array" ref="C117">IFERROR(_xlfn.UNIQUE(_xlfn._xlws.FILTER(Kopsavilkums!$C$10:$C$135,(A117=Kopsavilkums!$A$10:$A$135))),"")</f>
        <v>0</v>
      </c>
      <c r="D117" s="153" t="e" cm="1" vm="1">
        <f t="array" aca="1" ref="D117" ca="1">IFERROR(_xlfn._xlws.FILTER(Kopsavilkums!$D$10:$D$135,(A117=Kopsavilkums!$A$10:$A$135)*(B117=Kopsavilkums!$B$10:$B$135)),"")</f>
        <v>#VALUE!</v>
      </c>
      <c r="E117" s="108" t="str" cm="1">
        <f t="array" aca="1" ref="E117" ca="1">IFERROR(_xlfn._xlws.FILTER(Kopsavilkums!$U$10:$U$135,(A117=Kopsavilkums!$A$10:$A$135)*(B117=Kopsavilkums!$B$10:$B$135)*(D117=Kopsavilkums!$D$10:$D$135)),"")</f>
        <v/>
      </c>
      <c r="F117" s="154" t="str" cm="1">
        <f t="array" aca="1" ref="F117" ca="1">IFERROR(_xlfn._xlws.FILTER(Kopsavilkums!$V$10:$V$135,(A117=Kopsavilkums!$A$10:$A$135)*(B117=Kopsavilkums!$B$10:$B$135)*(D117=Kopsavilkums!$D$10:$D$135)),"")</f>
        <v/>
      </c>
      <c r="G117" s="155" cm="1">
        <f t="array" aca="1" ref="G117" ca="1">IF(SUM(F$9:F$500)=0,0,IF(E117=0,COUNTIFS(E:E,"A")+2,IFERROR(_xlfn._xlws.FILTER(Kopsavilkums!$W$10:$W$135,(A117=Kopsavilkums!$A$10:$A$135)*(B117=Kopsavilkums!$B$10:$B$135)*(D117=Kopsavilkums!$D$10:$D$135)),"")))</f>
        <v>0</v>
      </c>
      <c r="H117" s="109" t="str" cm="1">
        <f t="array" aca="1" ref="H117" ca="1">IFERROR(_xlfn._xlws.FILTER(Kopsavilkums!$X$10:$X$135,(A117=Kopsavilkums!$A$10:$A$135)*(B117=Kopsavilkums!$B$10:$B$135)*(D117=Kopsavilkums!$D$10:$D$135)),"")</f>
        <v/>
      </c>
      <c r="I117" s="154" t="str" cm="1">
        <f t="array" aca="1" ref="I117" ca="1">IFERROR(_xlfn._xlws.FILTER(Kopsavilkums!$Y$10:$Y$135,(A117=Kopsavilkums!$A$10:$A$135)*(B117=Kopsavilkums!$B$10:$B$135)*(D117=Kopsavilkums!$D$10:$D$135)),"")</f>
        <v/>
      </c>
      <c r="J117" s="155" cm="1">
        <f t="array" aca="1" ref="J117" ca="1">IF(SUM(I$9:I$500)=0,0,IF(H117=0,COUNTIFS(H:H,"A")+2,IFERROR(_xlfn._xlws.FILTER(Kopsavilkums!$Z$10:$Z$135,(A117=Kopsavilkums!$A$10:$A$135)*(B117=Kopsavilkums!$B$10:$B$135)*(D117=Kopsavilkums!$D$10:$D$135)),"")))</f>
        <v>0</v>
      </c>
      <c r="K117" s="156">
        <f t="shared" ca="1" si="9"/>
        <v>0</v>
      </c>
      <c r="L117" s="271">
        <f t="shared" ca="1" si="10"/>
        <v>0</v>
      </c>
      <c r="M117" s="68" t="str">
        <f t="shared" ca="1" si="11"/>
        <v/>
      </c>
    </row>
    <row r="118" spans="1:13" ht="12.75" customHeight="1" x14ac:dyDescent="0.15">
      <c r="A118" s="164">
        <f>Kopsavilkums!A93</f>
        <v>0</v>
      </c>
      <c r="B118" s="164">
        <f>Kopsavilkums!B93</f>
        <v>0</v>
      </c>
      <c r="C118" s="163" cm="1">
        <f t="array" ref="C118">IFERROR(_xlfn.UNIQUE(_xlfn._xlws.FILTER(Kopsavilkums!$C$10:$C$135,(A118=Kopsavilkums!$A$10:$A$135))),"")</f>
        <v>0</v>
      </c>
      <c r="D118" s="153" t="e" cm="1" vm="1">
        <f t="array" aca="1" ref="D118" ca="1">IFERROR(_xlfn._xlws.FILTER(Kopsavilkums!$D$10:$D$135,(A118=Kopsavilkums!$A$10:$A$135)*(B118=Kopsavilkums!$B$10:$B$135)),"")</f>
        <v>#VALUE!</v>
      </c>
      <c r="E118" s="108" t="str" cm="1">
        <f t="array" aca="1" ref="E118" ca="1">IFERROR(_xlfn._xlws.FILTER(Kopsavilkums!$U$10:$U$135,(A118=Kopsavilkums!$A$10:$A$135)*(B118=Kopsavilkums!$B$10:$B$135)*(D118=Kopsavilkums!$D$10:$D$135)),"")</f>
        <v/>
      </c>
      <c r="F118" s="154" t="str" cm="1">
        <f t="array" aca="1" ref="F118" ca="1">IFERROR(_xlfn._xlws.FILTER(Kopsavilkums!$V$10:$V$135,(A118=Kopsavilkums!$A$10:$A$135)*(B118=Kopsavilkums!$B$10:$B$135)*(D118=Kopsavilkums!$D$10:$D$135)),"")</f>
        <v/>
      </c>
      <c r="G118" s="155" cm="1">
        <f t="array" aca="1" ref="G118" ca="1">IF(SUM(F$9:F$500)=0,0,IF(E118=0,COUNTIFS(E:E,"A")+2,IFERROR(_xlfn._xlws.FILTER(Kopsavilkums!$W$10:$W$135,(A118=Kopsavilkums!$A$10:$A$135)*(B118=Kopsavilkums!$B$10:$B$135)*(D118=Kopsavilkums!$D$10:$D$135)),"")))</f>
        <v>0</v>
      </c>
      <c r="H118" s="109" t="str" cm="1">
        <f t="array" aca="1" ref="H118" ca="1">IFERROR(_xlfn._xlws.FILTER(Kopsavilkums!$X$10:$X$135,(A118=Kopsavilkums!$A$10:$A$135)*(B118=Kopsavilkums!$B$10:$B$135)*(D118=Kopsavilkums!$D$10:$D$135)),"")</f>
        <v/>
      </c>
      <c r="I118" s="154" t="str" cm="1">
        <f t="array" aca="1" ref="I118" ca="1">IFERROR(_xlfn._xlws.FILTER(Kopsavilkums!$Y$10:$Y$135,(A118=Kopsavilkums!$A$10:$A$135)*(B118=Kopsavilkums!$B$10:$B$135)*(D118=Kopsavilkums!$D$10:$D$135)),"")</f>
        <v/>
      </c>
      <c r="J118" s="155" cm="1">
        <f t="array" aca="1" ref="J118" ca="1">IF(SUM(I$9:I$500)=0,0,IF(H118=0,COUNTIFS(H:H,"A")+2,IFERROR(_xlfn._xlws.FILTER(Kopsavilkums!$Z$10:$Z$135,(A118=Kopsavilkums!$A$10:$A$135)*(B118=Kopsavilkums!$B$10:$B$135)*(D118=Kopsavilkums!$D$10:$D$135)),"")))</f>
        <v>0</v>
      </c>
      <c r="K118" s="156">
        <f t="shared" ca="1" si="9"/>
        <v>0</v>
      </c>
      <c r="L118" s="271">
        <f t="shared" ca="1" si="10"/>
        <v>0</v>
      </c>
      <c r="M118" s="68" t="str">
        <f t="shared" ca="1" si="11"/>
        <v/>
      </c>
    </row>
    <row r="119" spans="1:13" ht="12.75" customHeight="1" x14ac:dyDescent="0.15">
      <c r="A119" s="164">
        <f>Kopsavilkums!A38</f>
        <v>5</v>
      </c>
      <c r="B119" s="164">
        <f>Kopsavilkums!B38</f>
        <v>5</v>
      </c>
      <c r="C119" s="163" t="str" cm="1">
        <f t="array" ref="C119">IFERROR(_xlfn.UNIQUE(_xlfn._xlws.FILTER(Kopsavilkums!$C$10:$C$135,(A119=Kopsavilkums!$A$10:$A$135))),"")</f>
        <v>NGT Jēkabpils</v>
      </c>
      <c r="D119" s="153" cm="1">
        <f t="array" ref="D119">IFERROR(_xlfn._xlws.FILTER(Kopsavilkums!$D$10:$D$135,(A119=Kopsavilkums!$A$10:$A$135)*(B119=Kopsavilkums!$B$10:$B$135)),"")</f>
        <v>0</v>
      </c>
      <c r="E119" s="108" cm="1">
        <f t="array" ref="E119">IFERROR(_xlfn._xlws.FILTER(Kopsavilkums!$U$10:$U$135,(A119=Kopsavilkums!$A$10:$A$135)*(B119=Kopsavilkums!$B$10:$B$135)*(D119=Kopsavilkums!$D$10:$D$135)),"")</f>
        <v>0</v>
      </c>
      <c r="F119" s="154" cm="1">
        <f t="array" ref="F119">IFERROR(_xlfn._xlws.FILTER(Kopsavilkums!$V$10:$V$135,(A119=Kopsavilkums!$A$10:$A$135)*(B119=Kopsavilkums!$B$10:$B$135)*(D119=Kopsavilkums!$D$10:$D$135)),"")</f>
        <v>0</v>
      </c>
      <c r="G119" s="155" cm="1">
        <f t="array" aca="1" ref="G119" ca="1">IF(SUM(F$9:F$500)=0,0,IF(E119=0,COUNTIFS(E:E,"A")+2,IFERROR(_xlfn._xlws.FILTER(Kopsavilkums!$W$10:$W$135,(A119=Kopsavilkums!$A$10:$A$135)*(B119=Kopsavilkums!$B$10:$B$135)*(D119=Kopsavilkums!$D$10:$D$135)),"")))</f>
        <v>0</v>
      </c>
      <c r="H119" s="109" cm="1">
        <f t="array" ref="H119">IFERROR(_xlfn._xlws.FILTER(Kopsavilkums!$X$10:$X$135,(A119=Kopsavilkums!$A$10:$A$135)*(B119=Kopsavilkums!$B$10:$B$135)*(D119=Kopsavilkums!$D$10:$D$135)),"")</f>
        <v>0</v>
      </c>
      <c r="I119" s="154" cm="1">
        <f t="array" ref="I119">IFERROR(_xlfn._xlws.FILTER(Kopsavilkums!$Y$10:$Y$135,(A119=Kopsavilkums!$A$10:$A$135)*(B119=Kopsavilkums!$B$10:$B$135)*(D119=Kopsavilkums!$D$10:$D$135)),"")</f>
        <v>0</v>
      </c>
      <c r="J119" s="155" cm="1">
        <f t="array" aca="1" ref="J119" ca="1">IF(SUM(I$9:I$500)=0,0,IF(H119=0,COUNTIFS(H:H,"A")+2,IFERROR(_xlfn._xlws.FILTER(Kopsavilkums!$Z$10:$Z$135,(A119=Kopsavilkums!$A$10:$A$135)*(B119=Kopsavilkums!$B$10:$B$135)*(D119=Kopsavilkums!$D$10:$D$135)),"")))</f>
        <v>0</v>
      </c>
      <c r="K119" s="156">
        <f t="shared" si="9"/>
        <v>0</v>
      </c>
      <c r="L119" s="271">
        <f t="shared" ca="1" si="10"/>
        <v>0</v>
      </c>
      <c r="M119" s="68" t="str">
        <f t="shared" ca="1" si="11"/>
        <v/>
      </c>
    </row>
    <row r="120" spans="1:13" ht="12.75" customHeight="1" x14ac:dyDescent="0.15">
      <c r="A120" s="164">
        <f>Kopsavilkums!A39</f>
        <v>5</v>
      </c>
      <c r="B120" s="164">
        <f>Kopsavilkums!B39</f>
        <v>6</v>
      </c>
      <c r="C120" s="163" t="str" cm="1">
        <f t="array" ref="C120">IFERROR(_xlfn.UNIQUE(_xlfn._xlws.FILTER(Kopsavilkums!$C$10:$C$135,(A120=Kopsavilkums!$A$10:$A$135))),"")</f>
        <v>NGT Jēkabpils</v>
      </c>
      <c r="D120" s="153" cm="1">
        <f t="array" ref="D120">IFERROR(_xlfn._xlws.FILTER(Kopsavilkums!$D$10:$D$135,(A120=Kopsavilkums!$A$10:$A$135)*(B120=Kopsavilkums!$B$10:$B$135)),"")</f>
        <v>0</v>
      </c>
      <c r="E120" s="108" cm="1">
        <f t="array" ref="E120">IFERROR(_xlfn._xlws.FILTER(Kopsavilkums!$U$10:$U$135,(A120=Kopsavilkums!$A$10:$A$135)*(B120=Kopsavilkums!$B$10:$B$135)*(D120=Kopsavilkums!$D$10:$D$135)),"")</f>
        <v>0</v>
      </c>
      <c r="F120" s="154" cm="1">
        <f t="array" ref="F120">IFERROR(_xlfn._xlws.FILTER(Kopsavilkums!$V$10:$V$135,(A120=Kopsavilkums!$A$10:$A$135)*(B120=Kopsavilkums!$B$10:$B$135)*(D120=Kopsavilkums!$D$10:$D$135)),"")</f>
        <v>0</v>
      </c>
      <c r="G120" s="155" cm="1">
        <f t="array" aca="1" ref="G120" ca="1">IF(SUM(F$9:F$500)=0,0,IF(E120=0,COUNTIFS(E:E,"A")+2,IFERROR(_xlfn._xlws.FILTER(Kopsavilkums!$W$10:$W$135,(A120=Kopsavilkums!$A$10:$A$135)*(B120=Kopsavilkums!$B$10:$B$135)*(D120=Kopsavilkums!$D$10:$D$135)),"")))</f>
        <v>0</v>
      </c>
      <c r="H120" s="109" cm="1">
        <f t="array" ref="H120">IFERROR(_xlfn._xlws.FILTER(Kopsavilkums!$X$10:$X$135,(A120=Kopsavilkums!$A$10:$A$135)*(B120=Kopsavilkums!$B$10:$B$135)*(D120=Kopsavilkums!$D$10:$D$135)),"")</f>
        <v>0</v>
      </c>
      <c r="I120" s="154" cm="1">
        <f t="array" ref="I120">IFERROR(_xlfn._xlws.FILTER(Kopsavilkums!$Y$10:$Y$135,(A120=Kopsavilkums!$A$10:$A$135)*(B120=Kopsavilkums!$B$10:$B$135)*(D120=Kopsavilkums!$D$10:$D$135)),"")</f>
        <v>0</v>
      </c>
      <c r="J120" s="155" cm="1">
        <f t="array" aca="1" ref="J120" ca="1">IF(SUM(I$9:I$500)=0,0,IF(H120=0,COUNTIFS(H:H,"A")+2,IFERROR(_xlfn._xlws.FILTER(Kopsavilkums!$Z$10:$Z$135,(A120=Kopsavilkums!$A$10:$A$135)*(B120=Kopsavilkums!$B$10:$B$135)*(D120=Kopsavilkums!$D$10:$D$135)),"")))</f>
        <v>0</v>
      </c>
      <c r="K120" s="156">
        <f t="shared" si="9"/>
        <v>0</v>
      </c>
      <c r="L120" s="271">
        <f t="shared" ca="1" si="10"/>
        <v>0</v>
      </c>
      <c r="M120" s="68" t="str">
        <f t="shared" ca="1" si="11"/>
        <v/>
      </c>
    </row>
    <row r="121" spans="1:13" ht="12.75" customHeight="1" x14ac:dyDescent="0.15">
      <c r="A121" s="164">
        <f>Kopsavilkums!A44</f>
        <v>6</v>
      </c>
      <c r="B121" s="164">
        <f>Kopsavilkums!B44</f>
        <v>5</v>
      </c>
      <c r="C121" s="163" t="str" cm="1">
        <f t="array" ref="C121">IFERROR(_xlfn.UNIQUE(_xlfn._xlws.FILTER(Kopsavilkums!$C$10:$C$135,(A121=Kopsavilkums!$A$10:$A$135))),"")</f>
        <v>C.Albula2/Alūksne</v>
      </c>
      <c r="D121" s="153" cm="1">
        <f t="array" ref="D121">IFERROR(_xlfn._xlws.FILTER(Kopsavilkums!$D$10:$D$135,(A121=Kopsavilkums!$A$10:$A$135)*(B121=Kopsavilkums!$B$10:$B$135)),"")</f>
        <v>0</v>
      </c>
      <c r="E121" s="108" cm="1">
        <f t="array" ref="E121">IFERROR(_xlfn._xlws.FILTER(Kopsavilkums!$U$10:$U$135,(A121=Kopsavilkums!$A$10:$A$135)*(B121=Kopsavilkums!$B$10:$B$135)*(D121=Kopsavilkums!$D$10:$D$135)),"")</f>
        <v>0</v>
      </c>
      <c r="F121" s="154" cm="1">
        <f t="array" ref="F121">IFERROR(_xlfn._xlws.FILTER(Kopsavilkums!$V$10:$V$135,(A121=Kopsavilkums!$A$10:$A$135)*(B121=Kopsavilkums!$B$10:$B$135)*(D121=Kopsavilkums!$D$10:$D$135)),"")</f>
        <v>0</v>
      </c>
      <c r="G121" s="155" cm="1">
        <f t="array" aca="1" ref="G121" ca="1">IF(SUM(F$9:F$500)=0,0,IF(E121=0,COUNTIFS(E:E,"A")+2,IFERROR(_xlfn._xlws.FILTER(Kopsavilkums!$W$10:$W$135,(A121=Kopsavilkums!$A$10:$A$135)*(B121=Kopsavilkums!$B$10:$B$135)*(D121=Kopsavilkums!$D$10:$D$135)),"")))</f>
        <v>0</v>
      </c>
      <c r="H121" s="109" cm="1">
        <f t="array" ref="H121">IFERROR(_xlfn._xlws.FILTER(Kopsavilkums!$X$10:$X$135,(A121=Kopsavilkums!$A$10:$A$135)*(B121=Kopsavilkums!$B$10:$B$135)*(D121=Kopsavilkums!$D$10:$D$135)),"")</f>
        <v>0</v>
      </c>
      <c r="I121" s="154" cm="1">
        <f t="array" ref="I121">IFERROR(_xlfn._xlws.FILTER(Kopsavilkums!$Y$10:$Y$135,(A121=Kopsavilkums!$A$10:$A$135)*(B121=Kopsavilkums!$B$10:$B$135)*(D121=Kopsavilkums!$D$10:$D$135)),"")</f>
        <v>0</v>
      </c>
      <c r="J121" s="155" cm="1">
        <f t="array" aca="1" ref="J121" ca="1">IF(SUM(I$9:I$500)=0,0,IF(H121=0,COUNTIFS(H:H,"A")+2,IFERROR(_xlfn._xlws.FILTER(Kopsavilkums!$Z$10:$Z$135,(A121=Kopsavilkums!$A$10:$A$135)*(B121=Kopsavilkums!$B$10:$B$135)*(D121=Kopsavilkums!$D$10:$D$135)),"")))</f>
        <v>0</v>
      </c>
      <c r="K121" s="156">
        <f t="shared" si="9"/>
        <v>0</v>
      </c>
      <c r="L121" s="271">
        <f t="shared" ca="1" si="10"/>
        <v>0</v>
      </c>
      <c r="M121" s="68" t="str">
        <f t="shared" ca="1" si="11"/>
        <v/>
      </c>
    </row>
    <row r="122" spans="1:13" ht="12.75" customHeight="1" x14ac:dyDescent="0.15">
      <c r="A122" s="164">
        <f>Kopsavilkums!A45</f>
        <v>6</v>
      </c>
      <c r="B122" s="164">
        <f>Kopsavilkums!B45</f>
        <v>6</v>
      </c>
      <c r="C122" s="163" t="str" cm="1">
        <f t="array" ref="C122">IFERROR(_xlfn.UNIQUE(_xlfn._xlws.FILTER(Kopsavilkums!$C$10:$C$135,(A122=Kopsavilkums!$A$10:$A$135))),"")</f>
        <v>C.Albula2/Alūksne</v>
      </c>
      <c r="D122" s="153" cm="1">
        <f t="array" ref="D122">IFERROR(_xlfn._xlws.FILTER(Kopsavilkums!$D$10:$D$135,(A122=Kopsavilkums!$A$10:$A$135)*(B122=Kopsavilkums!$B$10:$B$135)),"")</f>
        <v>0</v>
      </c>
      <c r="E122" s="108" cm="1">
        <f t="array" ref="E122">IFERROR(_xlfn._xlws.FILTER(Kopsavilkums!$U$10:$U$135,(A122=Kopsavilkums!$A$10:$A$135)*(B122=Kopsavilkums!$B$10:$B$135)*(D122=Kopsavilkums!$D$10:$D$135)),"")</f>
        <v>0</v>
      </c>
      <c r="F122" s="154" cm="1">
        <f t="array" ref="F122">IFERROR(_xlfn._xlws.FILTER(Kopsavilkums!$V$10:$V$135,(A122=Kopsavilkums!$A$10:$A$135)*(B122=Kopsavilkums!$B$10:$B$135)*(D122=Kopsavilkums!$D$10:$D$135)),"")</f>
        <v>0</v>
      </c>
      <c r="G122" s="155" cm="1">
        <f t="array" aca="1" ref="G122" ca="1">IF(SUM(F$9:F$500)=0,0,IF(E122=0,COUNTIFS(E:E,"A")+2,IFERROR(_xlfn._xlws.FILTER(Kopsavilkums!$W$10:$W$135,(A122=Kopsavilkums!$A$10:$A$135)*(B122=Kopsavilkums!$B$10:$B$135)*(D122=Kopsavilkums!$D$10:$D$135)),"")))</f>
        <v>0</v>
      </c>
      <c r="H122" s="109" cm="1">
        <f t="array" ref="H122">IFERROR(_xlfn._xlws.FILTER(Kopsavilkums!$X$10:$X$135,(A122=Kopsavilkums!$A$10:$A$135)*(B122=Kopsavilkums!$B$10:$B$135)*(D122=Kopsavilkums!$D$10:$D$135)),"")</f>
        <v>0</v>
      </c>
      <c r="I122" s="154" cm="1">
        <f t="array" ref="I122">IFERROR(_xlfn._xlws.FILTER(Kopsavilkums!$Y$10:$Y$135,(A122=Kopsavilkums!$A$10:$A$135)*(B122=Kopsavilkums!$B$10:$B$135)*(D122=Kopsavilkums!$D$10:$D$135)),"")</f>
        <v>0</v>
      </c>
      <c r="J122" s="155" cm="1">
        <f t="array" aca="1" ref="J122" ca="1">IF(SUM(I$9:I$500)=0,0,IF(H122=0,COUNTIFS(H:H,"A")+2,IFERROR(_xlfn._xlws.FILTER(Kopsavilkums!$Z$10:$Z$135,(A122=Kopsavilkums!$A$10:$A$135)*(B122=Kopsavilkums!$B$10:$B$135)*(D122=Kopsavilkums!$D$10:$D$135)),"")))</f>
        <v>0</v>
      </c>
      <c r="K122" s="156">
        <f t="shared" si="9"/>
        <v>0</v>
      </c>
      <c r="L122" s="271">
        <f t="shared" ca="1" si="10"/>
        <v>0</v>
      </c>
      <c r="M122" s="68" t="str">
        <f t="shared" ca="1" si="11"/>
        <v/>
      </c>
    </row>
    <row r="123" spans="1:13" ht="12.75" customHeight="1" x14ac:dyDescent="0.15">
      <c r="A123" s="164">
        <f>Kopsavilkums!A104</f>
        <v>0</v>
      </c>
      <c r="B123" s="164">
        <f>Kopsavilkums!B104</f>
        <v>0</v>
      </c>
      <c r="C123" s="163" cm="1">
        <f t="array" ref="C123">IFERROR(_xlfn.UNIQUE(_xlfn._xlws.FILTER(Kopsavilkums!$C$10:$C$135,(A123=Kopsavilkums!$A$10:$A$135))),"")</f>
        <v>0</v>
      </c>
      <c r="D123" s="153" t="e" cm="1" vm="1">
        <f t="array" aca="1" ref="D123" ca="1">IFERROR(_xlfn._xlws.FILTER(Kopsavilkums!$D$10:$D$135,(A123=Kopsavilkums!$A$10:$A$135)*(B123=Kopsavilkums!$B$10:$B$135)),"")</f>
        <v>#VALUE!</v>
      </c>
      <c r="E123" s="108" t="str" cm="1">
        <f t="array" aca="1" ref="E123" ca="1">IFERROR(_xlfn._xlws.FILTER(Kopsavilkums!$U$10:$U$135,(A123=Kopsavilkums!$A$10:$A$135)*(B123=Kopsavilkums!$B$10:$B$135)*(D123=Kopsavilkums!$D$10:$D$135)),"")</f>
        <v/>
      </c>
      <c r="F123" s="154" t="str" cm="1">
        <f t="array" aca="1" ref="F123" ca="1">IFERROR(_xlfn._xlws.FILTER(Kopsavilkums!$V$10:$V$135,(A123=Kopsavilkums!$A$10:$A$135)*(B123=Kopsavilkums!$B$10:$B$135)*(D123=Kopsavilkums!$D$10:$D$135)),"")</f>
        <v/>
      </c>
      <c r="G123" s="155" cm="1">
        <f t="array" aca="1" ref="G123" ca="1">IF(SUM(F$9:F$500)=0,0,IF(E123=0,COUNTIFS(E:E,"A")+2,IFERROR(_xlfn._xlws.FILTER(Kopsavilkums!$W$10:$W$135,(A123=Kopsavilkums!$A$10:$A$135)*(B123=Kopsavilkums!$B$10:$B$135)*(D123=Kopsavilkums!$D$10:$D$135)),"")))</f>
        <v>0</v>
      </c>
      <c r="H123" s="109" t="str" cm="1">
        <f t="array" aca="1" ref="H123" ca="1">IFERROR(_xlfn._xlws.FILTER(Kopsavilkums!$X$10:$X$135,(A123=Kopsavilkums!$A$10:$A$135)*(B123=Kopsavilkums!$B$10:$B$135)*(D123=Kopsavilkums!$D$10:$D$135)),"")</f>
        <v/>
      </c>
      <c r="I123" s="154" t="str" cm="1">
        <f t="array" aca="1" ref="I123" ca="1">IFERROR(_xlfn._xlws.FILTER(Kopsavilkums!$Y$10:$Y$135,(A123=Kopsavilkums!$A$10:$A$135)*(B123=Kopsavilkums!$B$10:$B$135)*(D123=Kopsavilkums!$D$10:$D$135)),"")</f>
        <v/>
      </c>
      <c r="J123" s="155" cm="1">
        <f t="array" aca="1" ref="J123" ca="1">IF(SUM(I$9:I$500)=0,0,IF(H123=0,COUNTIFS(H:H,"A")+2,IFERROR(_xlfn._xlws.FILTER(Kopsavilkums!$Z$10:$Z$135,(A123=Kopsavilkums!$A$10:$A$135)*(B123=Kopsavilkums!$B$10:$B$135)*(D123=Kopsavilkums!$D$10:$D$135)),"")))</f>
        <v>0</v>
      </c>
      <c r="K123" s="156">
        <f t="shared" ca="1" si="9"/>
        <v>0</v>
      </c>
      <c r="L123" s="271">
        <f t="shared" ca="1" si="10"/>
        <v>0</v>
      </c>
      <c r="M123" s="68" t="str">
        <f t="shared" ca="1" si="11"/>
        <v/>
      </c>
    </row>
    <row r="124" spans="1:13" ht="12.75" customHeight="1" x14ac:dyDescent="0.15">
      <c r="A124" s="164">
        <f>Kopsavilkums!A105</f>
        <v>0</v>
      </c>
      <c r="B124" s="164">
        <f>Kopsavilkums!B105</f>
        <v>0</v>
      </c>
      <c r="C124" s="163" cm="1">
        <f t="array" ref="C124">IFERROR(_xlfn.UNIQUE(_xlfn._xlws.FILTER(Kopsavilkums!$C$10:$C$135,(A124=Kopsavilkums!$A$10:$A$135))),"")</f>
        <v>0</v>
      </c>
      <c r="D124" s="153" t="e" cm="1" vm="1">
        <f t="array" aca="1" ref="D124" ca="1">IFERROR(_xlfn._xlws.FILTER(Kopsavilkums!$D$10:$D$135,(A124=Kopsavilkums!$A$10:$A$135)*(B124=Kopsavilkums!$B$10:$B$135)),"")</f>
        <v>#VALUE!</v>
      </c>
      <c r="E124" s="108" t="str" cm="1">
        <f t="array" aca="1" ref="E124" ca="1">IFERROR(_xlfn._xlws.FILTER(Kopsavilkums!$U$10:$U$135,(A124=Kopsavilkums!$A$10:$A$135)*(B124=Kopsavilkums!$B$10:$B$135)*(D124=Kopsavilkums!$D$10:$D$135)),"")</f>
        <v/>
      </c>
      <c r="F124" s="154" t="str" cm="1">
        <f t="array" aca="1" ref="F124" ca="1">IFERROR(_xlfn._xlws.FILTER(Kopsavilkums!$V$10:$V$135,(A124=Kopsavilkums!$A$10:$A$135)*(B124=Kopsavilkums!$B$10:$B$135)*(D124=Kopsavilkums!$D$10:$D$135)),"")</f>
        <v/>
      </c>
      <c r="G124" s="155" cm="1">
        <f t="array" aca="1" ref="G124" ca="1">IF(SUM(F$9:F$500)=0,0,IF(E124=0,COUNTIFS(E:E,"A")+2,IFERROR(_xlfn._xlws.FILTER(Kopsavilkums!$W$10:$W$135,(A124=Kopsavilkums!$A$10:$A$135)*(B124=Kopsavilkums!$B$10:$B$135)*(D124=Kopsavilkums!$D$10:$D$135)),"")))</f>
        <v>0</v>
      </c>
      <c r="H124" s="109" t="str" cm="1">
        <f t="array" aca="1" ref="H124" ca="1">IFERROR(_xlfn._xlws.FILTER(Kopsavilkums!$X$10:$X$135,(A124=Kopsavilkums!$A$10:$A$135)*(B124=Kopsavilkums!$B$10:$B$135)*(D124=Kopsavilkums!$D$10:$D$135)),"")</f>
        <v/>
      </c>
      <c r="I124" s="154" t="str" cm="1">
        <f t="array" aca="1" ref="I124" ca="1">IFERROR(_xlfn._xlws.FILTER(Kopsavilkums!$Y$10:$Y$135,(A124=Kopsavilkums!$A$10:$A$135)*(B124=Kopsavilkums!$B$10:$B$135)*(D124=Kopsavilkums!$D$10:$D$135)),"")</f>
        <v/>
      </c>
      <c r="J124" s="155" cm="1">
        <f t="array" aca="1" ref="J124" ca="1">IF(SUM(I$9:I$500)=0,0,IF(H124=0,COUNTIFS(H:H,"A")+2,IFERROR(_xlfn._xlws.FILTER(Kopsavilkums!$Z$10:$Z$135,(A124=Kopsavilkums!$A$10:$A$135)*(B124=Kopsavilkums!$B$10:$B$135)*(D124=Kopsavilkums!$D$10:$D$135)),"")))</f>
        <v>0</v>
      </c>
      <c r="K124" s="156">
        <f t="shared" ca="1" si="9"/>
        <v>0</v>
      </c>
      <c r="L124" s="271">
        <f t="shared" ca="1" si="10"/>
        <v>0</v>
      </c>
      <c r="M124" s="68" t="str">
        <f t="shared" ca="1" si="11"/>
        <v/>
      </c>
    </row>
    <row r="125" spans="1:13" ht="12.75" customHeight="1" x14ac:dyDescent="0.15">
      <c r="A125" s="164">
        <f>Kopsavilkums!A80</f>
        <v>0</v>
      </c>
      <c r="B125" s="164">
        <f>Kopsavilkums!B80</f>
        <v>0</v>
      </c>
      <c r="C125" s="163" cm="1">
        <f t="array" ref="C125">IFERROR(_xlfn.UNIQUE(_xlfn._xlws.FILTER(Kopsavilkums!$C$10:$C$135,(A125=Kopsavilkums!$A$10:$A$135))),"")</f>
        <v>0</v>
      </c>
      <c r="D125" s="153" t="e" cm="1" vm="1">
        <f t="array" aca="1" ref="D125" ca="1">IFERROR(_xlfn._xlws.FILTER(Kopsavilkums!$D$10:$D$135,(A125=Kopsavilkums!$A$10:$A$135)*(B125=Kopsavilkums!$B$10:$B$135)),"")</f>
        <v>#VALUE!</v>
      </c>
      <c r="E125" s="108" t="str" cm="1">
        <f t="array" aca="1" ref="E125" ca="1">IFERROR(_xlfn._xlws.FILTER(Kopsavilkums!$U$10:$U$135,(A125=Kopsavilkums!$A$10:$A$135)*(B125=Kopsavilkums!$B$10:$B$135)*(D125=Kopsavilkums!$D$10:$D$135)),"")</f>
        <v/>
      </c>
      <c r="F125" s="154" t="str" cm="1">
        <f t="array" aca="1" ref="F125" ca="1">IFERROR(_xlfn._xlws.FILTER(Kopsavilkums!$V$10:$V$135,(A125=Kopsavilkums!$A$10:$A$135)*(B125=Kopsavilkums!$B$10:$B$135)*(D125=Kopsavilkums!$D$10:$D$135)),"")</f>
        <v/>
      </c>
      <c r="G125" s="155" cm="1">
        <f t="array" aca="1" ref="G125" ca="1">IF(SUM(F$9:F$500)=0,0,IF(E125=0,COUNTIFS(E:E,"A")+2,IFERROR(_xlfn._xlws.FILTER(Kopsavilkums!$W$10:$W$135,(A125=Kopsavilkums!$A$10:$A$135)*(B125=Kopsavilkums!$B$10:$B$135)*(D125=Kopsavilkums!$D$10:$D$135)),"")))</f>
        <v>0</v>
      </c>
      <c r="H125" s="109" t="str" cm="1">
        <f t="array" aca="1" ref="H125" ca="1">IFERROR(_xlfn._xlws.FILTER(Kopsavilkums!$X$10:$X$135,(A125=Kopsavilkums!$A$10:$A$135)*(B125=Kopsavilkums!$B$10:$B$135)*(D125=Kopsavilkums!$D$10:$D$135)),"")</f>
        <v/>
      </c>
      <c r="I125" s="154" t="str" cm="1">
        <f t="array" aca="1" ref="I125" ca="1">IFERROR(_xlfn._xlws.FILTER(Kopsavilkums!$Y$10:$Y$135,(A125=Kopsavilkums!$A$10:$A$135)*(B125=Kopsavilkums!$B$10:$B$135)*(D125=Kopsavilkums!$D$10:$D$135)),"")</f>
        <v/>
      </c>
      <c r="J125" s="155" cm="1">
        <f t="array" aca="1" ref="J125" ca="1">IF(SUM(I$9:I$500)=0,0,IF(H125=0,COUNTIFS(H:H,"A")+2,IFERROR(_xlfn._xlws.FILTER(Kopsavilkums!$Z$10:$Z$135,(A125=Kopsavilkums!$A$10:$A$135)*(B125=Kopsavilkums!$B$10:$B$135)*(D125=Kopsavilkums!$D$10:$D$135)),"")))</f>
        <v>0</v>
      </c>
      <c r="K125" s="156">
        <f t="shared" ca="1" si="9"/>
        <v>0</v>
      </c>
      <c r="L125" s="271">
        <f t="shared" ca="1" si="10"/>
        <v>0</v>
      </c>
      <c r="M125" s="68" t="str">
        <f t="shared" ca="1" si="11"/>
        <v/>
      </c>
    </row>
    <row r="126" spans="1:13" ht="12.75" customHeight="1" x14ac:dyDescent="0.15">
      <c r="A126" s="164">
        <f>Kopsavilkums!A81</f>
        <v>0</v>
      </c>
      <c r="B126" s="164">
        <f>Kopsavilkums!B81</f>
        <v>0</v>
      </c>
      <c r="C126" s="163" cm="1">
        <f t="array" ref="C126">IFERROR(_xlfn.UNIQUE(_xlfn._xlws.FILTER(Kopsavilkums!$C$10:$C$135,(A126=Kopsavilkums!$A$10:$A$135))),"")</f>
        <v>0</v>
      </c>
      <c r="D126" s="153" t="e" cm="1" vm="1">
        <f t="array" aca="1" ref="D126" ca="1">IFERROR(_xlfn._xlws.FILTER(Kopsavilkums!$D$10:$D$135,(A126=Kopsavilkums!$A$10:$A$135)*(B126=Kopsavilkums!$B$10:$B$135)),"")</f>
        <v>#VALUE!</v>
      </c>
      <c r="E126" s="108" t="str" cm="1">
        <f t="array" aca="1" ref="E126" ca="1">IFERROR(_xlfn._xlws.FILTER(Kopsavilkums!$U$10:$U$135,(A126=Kopsavilkums!$A$10:$A$135)*(B126=Kopsavilkums!$B$10:$B$135)*(D126=Kopsavilkums!$D$10:$D$135)),"")</f>
        <v/>
      </c>
      <c r="F126" s="154" t="str" cm="1">
        <f t="array" aca="1" ref="F126" ca="1">IFERROR(_xlfn._xlws.FILTER(Kopsavilkums!$V$10:$V$135,(A126=Kopsavilkums!$A$10:$A$135)*(B126=Kopsavilkums!$B$10:$B$135)*(D126=Kopsavilkums!$D$10:$D$135)),"")</f>
        <v/>
      </c>
      <c r="G126" s="155" cm="1">
        <f t="array" aca="1" ref="G126" ca="1">IF(SUM(F$9:F$500)=0,0,IF(E126=0,COUNTIFS(E:E,"A")+2,IFERROR(_xlfn._xlws.FILTER(Kopsavilkums!$W$10:$W$135,(A126=Kopsavilkums!$A$10:$A$135)*(B126=Kopsavilkums!$B$10:$B$135)*(D126=Kopsavilkums!$D$10:$D$135)),"")))</f>
        <v>0</v>
      </c>
      <c r="H126" s="109" t="str" cm="1">
        <f t="array" aca="1" ref="H126" ca="1">IFERROR(_xlfn._xlws.FILTER(Kopsavilkums!$X$10:$X$135,(A126=Kopsavilkums!$A$10:$A$135)*(B126=Kopsavilkums!$B$10:$B$135)*(D126=Kopsavilkums!$D$10:$D$135)),"")</f>
        <v/>
      </c>
      <c r="I126" s="154" t="str" cm="1">
        <f t="array" aca="1" ref="I126" ca="1">IFERROR(_xlfn._xlws.FILTER(Kopsavilkums!$Y$10:$Y$135,(A126=Kopsavilkums!$A$10:$A$135)*(B126=Kopsavilkums!$B$10:$B$135)*(D126=Kopsavilkums!$D$10:$D$135)),"")</f>
        <v/>
      </c>
      <c r="J126" s="155" cm="1">
        <f t="array" aca="1" ref="J126" ca="1">IF(SUM(I$9:I$500)=0,0,IF(H126=0,COUNTIFS(H:H,"A")+2,IFERROR(_xlfn._xlws.FILTER(Kopsavilkums!$Z$10:$Z$135,(A126=Kopsavilkums!$A$10:$A$135)*(B126=Kopsavilkums!$B$10:$B$135)*(D126=Kopsavilkums!$D$10:$D$135)),"")))</f>
        <v>0</v>
      </c>
      <c r="K126" s="156">
        <f t="shared" ca="1" si="9"/>
        <v>0</v>
      </c>
      <c r="L126" s="271">
        <f t="shared" ca="1" si="10"/>
        <v>0</v>
      </c>
      <c r="M126" s="68" t="str">
        <f t="shared" ca="1" si="11"/>
        <v/>
      </c>
    </row>
    <row r="127" spans="1:13" ht="12.75" customHeight="1" x14ac:dyDescent="0.15">
      <c r="A127" s="164">
        <f>Kopsavilkums!A108</f>
        <v>0</v>
      </c>
      <c r="B127" s="164">
        <f>Kopsavilkums!B108</f>
        <v>0</v>
      </c>
      <c r="C127" s="163" cm="1">
        <f t="array" ref="C127">IFERROR(_xlfn.UNIQUE(_xlfn._xlws.FILTER(Kopsavilkums!$C$10:$C$135,(A127=Kopsavilkums!$A$10:$A$135))),"")</f>
        <v>0</v>
      </c>
      <c r="D127" s="153" t="e" cm="1" vm="1">
        <f t="array" aca="1" ref="D127" ca="1">IFERROR(_xlfn._xlws.FILTER(Kopsavilkums!$D$10:$D$135,(A127=Kopsavilkums!$A$10:$A$135)*(B127=Kopsavilkums!$B$10:$B$135)),"")</f>
        <v>#VALUE!</v>
      </c>
      <c r="E127" s="108" t="str" cm="1">
        <f t="array" aca="1" ref="E127" ca="1">IFERROR(_xlfn._xlws.FILTER(Kopsavilkums!$U$10:$U$135,(A127=Kopsavilkums!$A$10:$A$135)*(B127=Kopsavilkums!$B$10:$B$135)*(D127=Kopsavilkums!$D$10:$D$135)),"")</f>
        <v/>
      </c>
      <c r="F127" s="154" t="str" cm="1">
        <f t="array" aca="1" ref="F127" ca="1">IFERROR(_xlfn._xlws.FILTER(Kopsavilkums!$V$10:$V$135,(A127=Kopsavilkums!$A$10:$A$135)*(B127=Kopsavilkums!$B$10:$B$135)*(D127=Kopsavilkums!$D$10:$D$135)),"")</f>
        <v/>
      </c>
      <c r="G127" s="155" cm="1">
        <f t="array" aca="1" ref="G127" ca="1">IF(SUM(F$9:F$500)=0,0,IF(E127=0,COUNTIFS(E:E,"A")+2,IFERROR(_xlfn._xlws.FILTER(Kopsavilkums!$W$10:$W$135,(A127=Kopsavilkums!$A$10:$A$135)*(B127=Kopsavilkums!$B$10:$B$135)*(D127=Kopsavilkums!$D$10:$D$135)),"")))</f>
        <v>0</v>
      </c>
      <c r="H127" s="109" t="str" cm="1">
        <f t="array" aca="1" ref="H127" ca="1">IFERROR(_xlfn._xlws.FILTER(Kopsavilkums!$X$10:$X$135,(A127=Kopsavilkums!$A$10:$A$135)*(B127=Kopsavilkums!$B$10:$B$135)*(D127=Kopsavilkums!$D$10:$D$135)),"")</f>
        <v/>
      </c>
      <c r="I127" s="154" t="str" cm="1">
        <f t="array" aca="1" ref="I127" ca="1">IFERROR(_xlfn._xlws.FILTER(Kopsavilkums!$Y$10:$Y$135,(A127=Kopsavilkums!$A$10:$A$135)*(B127=Kopsavilkums!$B$10:$B$135)*(D127=Kopsavilkums!$D$10:$D$135)),"")</f>
        <v/>
      </c>
      <c r="J127" s="155" cm="1">
        <f t="array" aca="1" ref="J127" ca="1">IF(SUM(I$9:I$500)=0,0,IF(H127=0,COUNTIFS(H:H,"A")+2,IFERROR(_xlfn._xlws.FILTER(Kopsavilkums!$Z$10:$Z$135,(A127=Kopsavilkums!$A$10:$A$135)*(B127=Kopsavilkums!$B$10:$B$135)*(D127=Kopsavilkums!$D$10:$D$135)),"")))</f>
        <v>0</v>
      </c>
      <c r="K127" s="156">
        <f t="shared" ca="1" si="9"/>
        <v>0</v>
      </c>
      <c r="L127" s="271">
        <f t="shared" ca="1" si="10"/>
        <v>0</v>
      </c>
      <c r="M127" s="68" t="str">
        <f t="shared" ca="1" si="11"/>
        <v/>
      </c>
    </row>
    <row r="128" spans="1:13" ht="12.75" customHeight="1" x14ac:dyDescent="0.15">
      <c r="A128" s="164">
        <f>Kopsavilkums!A111</f>
        <v>0</v>
      </c>
      <c r="B128" s="164">
        <f>Kopsavilkums!B111</f>
        <v>0</v>
      </c>
      <c r="C128" s="163" cm="1">
        <f t="array" ref="C128">IFERROR(_xlfn.UNIQUE(_xlfn._xlws.FILTER(Kopsavilkums!$C$10:$C$135,(A128=Kopsavilkums!$A$10:$A$135))),"")</f>
        <v>0</v>
      </c>
      <c r="D128" s="153" t="e" cm="1" vm="1">
        <f t="array" aca="1" ref="D128" ca="1">IFERROR(_xlfn._xlws.FILTER(Kopsavilkums!$D$10:$D$135,(A128=Kopsavilkums!$A$10:$A$135)*(B128=Kopsavilkums!$B$10:$B$135)),"")</f>
        <v>#VALUE!</v>
      </c>
      <c r="E128" s="108" t="str" cm="1">
        <f t="array" aca="1" ref="E128" ca="1">IFERROR(_xlfn._xlws.FILTER(Kopsavilkums!$U$10:$U$135,(A128=Kopsavilkums!$A$10:$A$135)*(B128=Kopsavilkums!$B$10:$B$135)*(D128=Kopsavilkums!$D$10:$D$135)),"")</f>
        <v/>
      </c>
      <c r="F128" s="154" t="str" cm="1">
        <f t="array" aca="1" ref="F128" ca="1">IFERROR(_xlfn._xlws.FILTER(Kopsavilkums!$V$10:$V$135,(A128=Kopsavilkums!$A$10:$A$135)*(B128=Kopsavilkums!$B$10:$B$135)*(D128=Kopsavilkums!$D$10:$D$135)),"")</f>
        <v/>
      </c>
      <c r="G128" s="155" cm="1">
        <f t="array" aca="1" ref="G128" ca="1">IF(SUM(F$9:F$500)=0,0,IF(E128=0,COUNTIFS(E:E,"A")+2,IFERROR(_xlfn._xlws.FILTER(Kopsavilkums!$W$10:$W$135,(A128=Kopsavilkums!$A$10:$A$135)*(B128=Kopsavilkums!$B$10:$B$135)*(D128=Kopsavilkums!$D$10:$D$135)),"")))</f>
        <v>0</v>
      </c>
      <c r="H128" s="109" t="str" cm="1">
        <f t="array" aca="1" ref="H128" ca="1">IFERROR(_xlfn._xlws.FILTER(Kopsavilkums!$X$10:$X$135,(A128=Kopsavilkums!$A$10:$A$135)*(B128=Kopsavilkums!$B$10:$B$135)*(D128=Kopsavilkums!$D$10:$D$135)),"")</f>
        <v/>
      </c>
      <c r="I128" s="154" t="str" cm="1">
        <f t="array" aca="1" ref="I128" ca="1">IFERROR(_xlfn._xlws.FILTER(Kopsavilkums!$Y$10:$Y$135,(A128=Kopsavilkums!$A$10:$A$135)*(B128=Kopsavilkums!$B$10:$B$135)*(D128=Kopsavilkums!$D$10:$D$135)),"")</f>
        <v/>
      </c>
      <c r="J128" s="155" cm="1">
        <f t="array" aca="1" ref="J128" ca="1">IF(SUM(I$9:I$500)=0,0,IF(H128=0,COUNTIFS(H:H,"A")+2,IFERROR(_xlfn._xlws.FILTER(Kopsavilkums!$Z$10:$Z$135,(A128=Kopsavilkums!$A$10:$A$135)*(B128=Kopsavilkums!$B$10:$B$135)*(D128=Kopsavilkums!$D$10:$D$135)),"")))</f>
        <v>0</v>
      </c>
      <c r="K128" s="156">
        <f t="shared" ca="1" si="9"/>
        <v>0</v>
      </c>
      <c r="L128" s="271">
        <f t="shared" ca="1" si="10"/>
        <v>0</v>
      </c>
      <c r="M128" s="68" t="str">
        <f t="shared" ca="1" si="11"/>
        <v/>
      </c>
    </row>
    <row r="129" spans="1:13" ht="12.75" customHeight="1" x14ac:dyDescent="0.15">
      <c r="A129" s="164">
        <f>Kopsavilkums!A95</f>
        <v>0</v>
      </c>
      <c r="B129" s="164">
        <f>Kopsavilkums!B95</f>
        <v>0</v>
      </c>
      <c r="C129" s="163" cm="1">
        <f t="array" ref="C129">IFERROR(_xlfn.UNIQUE(_xlfn._xlws.FILTER(Kopsavilkums!$C$10:$C$135,(A129=Kopsavilkums!$A$10:$A$135))),"")</f>
        <v>0</v>
      </c>
      <c r="D129" s="153" t="e" cm="1" vm="1">
        <f t="array" aca="1" ref="D129" ca="1">IFERROR(_xlfn._xlws.FILTER(Kopsavilkums!$D$10:$D$135,(A129=Kopsavilkums!$A$10:$A$135)*(B129=Kopsavilkums!$B$10:$B$135)),"")</f>
        <v>#VALUE!</v>
      </c>
      <c r="E129" s="108" t="str" cm="1">
        <f t="array" aca="1" ref="E129" ca="1">IFERROR(_xlfn._xlws.FILTER(Kopsavilkums!$U$10:$U$135,(A129=Kopsavilkums!$A$10:$A$135)*(B129=Kopsavilkums!$B$10:$B$135)*(D129=Kopsavilkums!$D$10:$D$135)),"")</f>
        <v/>
      </c>
      <c r="F129" s="154" t="str" cm="1">
        <f t="array" aca="1" ref="F129" ca="1">IFERROR(_xlfn._xlws.FILTER(Kopsavilkums!$V$10:$V$135,(A129=Kopsavilkums!$A$10:$A$135)*(B129=Kopsavilkums!$B$10:$B$135)*(D129=Kopsavilkums!$D$10:$D$135)),"")</f>
        <v/>
      </c>
      <c r="G129" s="155" cm="1">
        <f t="array" aca="1" ref="G129" ca="1">IF(SUM(F$9:F$500)=0,0,IF(E129=0,COUNTIFS(E:E,"A")+2,IFERROR(_xlfn._xlws.FILTER(Kopsavilkums!$W$10:$W$135,(A129=Kopsavilkums!$A$10:$A$135)*(B129=Kopsavilkums!$B$10:$B$135)*(D129=Kopsavilkums!$D$10:$D$135)),"")))</f>
        <v>0</v>
      </c>
      <c r="H129" s="109" t="str" cm="1">
        <f t="array" aca="1" ref="H129" ca="1">IFERROR(_xlfn._xlws.FILTER(Kopsavilkums!$X$10:$X$135,(A129=Kopsavilkums!$A$10:$A$135)*(B129=Kopsavilkums!$B$10:$B$135)*(D129=Kopsavilkums!$D$10:$D$135)),"")</f>
        <v/>
      </c>
      <c r="I129" s="154" t="str" cm="1">
        <f t="array" aca="1" ref="I129" ca="1">IFERROR(_xlfn._xlws.FILTER(Kopsavilkums!$Y$10:$Y$135,(A129=Kopsavilkums!$A$10:$A$135)*(B129=Kopsavilkums!$B$10:$B$135)*(D129=Kopsavilkums!$D$10:$D$135)),"")</f>
        <v/>
      </c>
      <c r="J129" s="155" cm="1">
        <f t="array" aca="1" ref="J129" ca="1">IF(SUM(I$9:I$500)=0,0,IF(H129=0,COUNTIFS(H:H,"A")+2,IFERROR(_xlfn._xlws.FILTER(Kopsavilkums!$Z$10:$Z$135,(A129=Kopsavilkums!$A$10:$A$135)*(B129=Kopsavilkums!$B$10:$B$135)*(D129=Kopsavilkums!$D$10:$D$135)),"")))</f>
        <v>0</v>
      </c>
      <c r="K129" s="156">
        <f t="shared" ca="1" si="9"/>
        <v>0</v>
      </c>
      <c r="L129" s="271">
        <f t="shared" ca="1" si="10"/>
        <v>0</v>
      </c>
      <c r="M129" s="68" t="str">
        <f t="shared" ca="1" si="11"/>
        <v/>
      </c>
    </row>
    <row r="130" spans="1:13" ht="12.75" customHeight="1" x14ac:dyDescent="0.15">
      <c r="A130" s="164">
        <f>Kopsavilkums!A96</f>
        <v>0</v>
      </c>
      <c r="B130" s="164">
        <f>Kopsavilkums!B96</f>
        <v>0</v>
      </c>
      <c r="C130" s="163" cm="1">
        <f t="array" ref="C130">IFERROR(_xlfn.UNIQUE(_xlfn._xlws.FILTER(Kopsavilkums!$C$10:$C$135,(A130=Kopsavilkums!$A$10:$A$135))),"")</f>
        <v>0</v>
      </c>
      <c r="D130" s="153" t="e" cm="1" vm="1">
        <f t="array" aca="1" ref="D130" ca="1">IFERROR(_xlfn._xlws.FILTER(Kopsavilkums!$D$10:$D$135,(A130=Kopsavilkums!$A$10:$A$135)*(B130=Kopsavilkums!$B$10:$B$135)),"")</f>
        <v>#VALUE!</v>
      </c>
      <c r="E130" s="108" t="str" cm="1">
        <f t="array" aca="1" ref="E130" ca="1">IFERROR(_xlfn._xlws.FILTER(Kopsavilkums!$U$10:$U$135,(A130=Kopsavilkums!$A$10:$A$135)*(B130=Kopsavilkums!$B$10:$B$135)*(D130=Kopsavilkums!$D$10:$D$135)),"")</f>
        <v/>
      </c>
      <c r="F130" s="154" t="str" cm="1">
        <f t="array" aca="1" ref="F130" ca="1">IFERROR(_xlfn._xlws.FILTER(Kopsavilkums!$V$10:$V$135,(A130=Kopsavilkums!$A$10:$A$135)*(B130=Kopsavilkums!$B$10:$B$135)*(D130=Kopsavilkums!$D$10:$D$135)),"")</f>
        <v/>
      </c>
      <c r="G130" s="155" cm="1">
        <f t="array" aca="1" ref="G130" ca="1">IF(SUM(F$9:F$500)=0,0,IF(E130=0,COUNTIFS(E:E,"A")+2,IFERROR(_xlfn._xlws.FILTER(Kopsavilkums!$W$10:$W$135,(A130=Kopsavilkums!$A$10:$A$135)*(B130=Kopsavilkums!$B$10:$B$135)*(D130=Kopsavilkums!$D$10:$D$135)),"")))</f>
        <v>0</v>
      </c>
      <c r="H130" s="109" t="str" cm="1">
        <f t="array" aca="1" ref="H130" ca="1">IFERROR(_xlfn._xlws.FILTER(Kopsavilkums!$X$10:$X$135,(A130=Kopsavilkums!$A$10:$A$135)*(B130=Kopsavilkums!$B$10:$B$135)*(D130=Kopsavilkums!$D$10:$D$135)),"")</f>
        <v/>
      </c>
      <c r="I130" s="154" t="str" cm="1">
        <f t="array" aca="1" ref="I130" ca="1">IFERROR(_xlfn._xlws.FILTER(Kopsavilkums!$Y$10:$Y$135,(A130=Kopsavilkums!$A$10:$A$135)*(B130=Kopsavilkums!$B$10:$B$135)*(D130=Kopsavilkums!$D$10:$D$135)),"")</f>
        <v/>
      </c>
      <c r="J130" s="155" cm="1">
        <f t="array" aca="1" ref="J130" ca="1">IF(SUM(I$9:I$500)=0,0,IF(H130=0,COUNTIFS(H:H,"A")+2,IFERROR(_xlfn._xlws.FILTER(Kopsavilkums!$Z$10:$Z$135,(A130=Kopsavilkums!$A$10:$A$135)*(B130=Kopsavilkums!$B$10:$B$135)*(D130=Kopsavilkums!$D$10:$D$135)),"")))</f>
        <v>0</v>
      </c>
      <c r="K130" s="156">
        <f t="shared" ca="1" si="9"/>
        <v>0</v>
      </c>
      <c r="L130" s="271">
        <f t="shared" ca="1" si="10"/>
        <v>0</v>
      </c>
      <c r="M130" s="68" t="str">
        <f t="shared" ca="1" si="11"/>
        <v/>
      </c>
    </row>
    <row r="131" spans="1:13" ht="12.75" customHeight="1" x14ac:dyDescent="0.15">
      <c r="A131" s="164">
        <f>Kopsavilkums!A97</f>
        <v>0</v>
      </c>
      <c r="B131" s="164">
        <f>Kopsavilkums!B97</f>
        <v>0</v>
      </c>
      <c r="C131" s="163" cm="1">
        <f t="array" ref="C131">IFERROR(_xlfn.UNIQUE(_xlfn._xlws.FILTER(Kopsavilkums!$C$10:$C$135,(A131=Kopsavilkums!$A$10:$A$135))),"")</f>
        <v>0</v>
      </c>
      <c r="D131" s="153" t="e" cm="1" vm="1">
        <f t="array" aca="1" ref="D131" ca="1">IFERROR(_xlfn._xlws.FILTER(Kopsavilkums!$D$10:$D$135,(A131=Kopsavilkums!$A$10:$A$135)*(B131=Kopsavilkums!$B$10:$B$135)),"")</f>
        <v>#VALUE!</v>
      </c>
      <c r="E131" s="108" t="str" cm="1">
        <f t="array" aca="1" ref="E131" ca="1">IFERROR(_xlfn._xlws.FILTER(Kopsavilkums!$U$10:$U$135,(A131=Kopsavilkums!$A$10:$A$135)*(B131=Kopsavilkums!$B$10:$B$135)*(D131=Kopsavilkums!$D$10:$D$135)),"")</f>
        <v/>
      </c>
      <c r="F131" s="154" t="str" cm="1">
        <f t="array" aca="1" ref="F131" ca="1">IFERROR(_xlfn._xlws.FILTER(Kopsavilkums!$V$10:$V$135,(A131=Kopsavilkums!$A$10:$A$135)*(B131=Kopsavilkums!$B$10:$B$135)*(D131=Kopsavilkums!$D$10:$D$135)),"")</f>
        <v/>
      </c>
      <c r="G131" s="155" cm="1">
        <f t="array" aca="1" ref="G131" ca="1">IF(SUM(F$9:F$500)=0,0,IF(E131=0,COUNTIFS(E:E,"A")+2,IFERROR(_xlfn._xlws.FILTER(Kopsavilkums!$W$10:$W$135,(A131=Kopsavilkums!$A$10:$A$135)*(B131=Kopsavilkums!$B$10:$B$135)*(D131=Kopsavilkums!$D$10:$D$135)),"")))</f>
        <v>0</v>
      </c>
      <c r="H131" s="109" t="str" cm="1">
        <f t="array" aca="1" ref="H131" ca="1">IFERROR(_xlfn._xlws.FILTER(Kopsavilkums!$X$10:$X$135,(A131=Kopsavilkums!$A$10:$A$135)*(B131=Kopsavilkums!$B$10:$B$135)*(D131=Kopsavilkums!$D$10:$D$135)),"")</f>
        <v/>
      </c>
      <c r="I131" s="154" t="str" cm="1">
        <f t="array" aca="1" ref="I131" ca="1">IFERROR(_xlfn._xlws.FILTER(Kopsavilkums!$Y$10:$Y$135,(A131=Kopsavilkums!$A$10:$A$135)*(B131=Kopsavilkums!$B$10:$B$135)*(D131=Kopsavilkums!$D$10:$D$135)),"")</f>
        <v/>
      </c>
      <c r="J131" s="155" cm="1">
        <f t="array" aca="1" ref="J131" ca="1">IF(SUM(I$9:I$500)=0,0,IF(H131=0,COUNTIFS(H:H,"A")+2,IFERROR(_xlfn._xlws.FILTER(Kopsavilkums!$Z$10:$Z$135,(A131=Kopsavilkums!$A$10:$A$135)*(B131=Kopsavilkums!$B$10:$B$135)*(D131=Kopsavilkums!$D$10:$D$135)),"")))</f>
        <v>0</v>
      </c>
      <c r="K131" s="156">
        <f t="shared" ca="1" si="9"/>
        <v>0</v>
      </c>
      <c r="L131" s="271">
        <f t="shared" ca="1" si="10"/>
        <v>0</v>
      </c>
      <c r="M131" s="68" t="str">
        <f t="shared" ca="1" si="11"/>
        <v/>
      </c>
    </row>
    <row r="132" spans="1:13" ht="12.75" customHeight="1" x14ac:dyDescent="0.15">
      <c r="A132" s="164">
        <f>Kopsavilkums!A94</f>
        <v>0</v>
      </c>
      <c r="B132" s="164">
        <f>Kopsavilkums!B94</f>
        <v>0</v>
      </c>
      <c r="C132" s="163" cm="1">
        <f t="array" ref="C132">IFERROR(_xlfn.UNIQUE(_xlfn._xlws.FILTER(Kopsavilkums!$C$10:$C$135,(A132=Kopsavilkums!$A$10:$A$135))),"")</f>
        <v>0</v>
      </c>
      <c r="D132" s="153" t="e" cm="1" vm="1">
        <f t="array" aca="1" ref="D132" ca="1">IFERROR(_xlfn._xlws.FILTER(Kopsavilkums!$D$10:$D$135,(A132=Kopsavilkums!$A$10:$A$135)*(B132=Kopsavilkums!$B$10:$B$135)),"")</f>
        <v>#VALUE!</v>
      </c>
      <c r="E132" s="108" t="str" cm="1">
        <f t="array" aca="1" ref="E132" ca="1">IFERROR(_xlfn._xlws.FILTER(Kopsavilkums!$U$10:$U$135,(A132=Kopsavilkums!$A$10:$A$135)*(B132=Kopsavilkums!$B$10:$B$135)*(D132=Kopsavilkums!$D$10:$D$135)),"")</f>
        <v/>
      </c>
      <c r="F132" s="154" t="str" cm="1">
        <f t="array" aca="1" ref="F132" ca="1">IFERROR(_xlfn._xlws.FILTER(Kopsavilkums!$V$10:$V$135,(A132=Kopsavilkums!$A$10:$A$135)*(B132=Kopsavilkums!$B$10:$B$135)*(D132=Kopsavilkums!$D$10:$D$135)),"")</f>
        <v/>
      </c>
      <c r="G132" s="155" cm="1">
        <f t="array" aca="1" ref="G132" ca="1">IF(SUM(F$9:F$500)=0,0,IF(E132=0,COUNTIFS(E:E,"A")+2,IFERROR(_xlfn._xlws.FILTER(Kopsavilkums!$W$10:$W$135,(A132=Kopsavilkums!$A$10:$A$135)*(B132=Kopsavilkums!$B$10:$B$135)*(D132=Kopsavilkums!$D$10:$D$135)),"")))</f>
        <v>0</v>
      </c>
      <c r="H132" s="109" t="str" cm="1">
        <f t="array" aca="1" ref="H132" ca="1">IFERROR(_xlfn._xlws.FILTER(Kopsavilkums!$X$10:$X$135,(A132=Kopsavilkums!$A$10:$A$135)*(B132=Kopsavilkums!$B$10:$B$135)*(D132=Kopsavilkums!$D$10:$D$135)),"")</f>
        <v/>
      </c>
      <c r="I132" s="154" t="str" cm="1">
        <f t="array" aca="1" ref="I132" ca="1">IFERROR(_xlfn._xlws.FILTER(Kopsavilkums!$Y$10:$Y$135,(A132=Kopsavilkums!$A$10:$A$135)*(B132=Kopsavilkums!$B$10:$B$135)*(D132=Kopsavilkums!$D$10:$D$135)),"")</f>
        <v/>
      </c>
      <c r="J132" s="155" cm="1">
        <f t="array" aca="1" ref="J132" ca="1">IF(SUM(I$9:I$500)=0,0,IF(H132=0,COUNTIFS(H:H,"A")+2,IFERROR(_xlfn._xlws.FILTER(Kopsavilkums!$Z$10:$Z$135,(A132=Kopsavilkums!$A$10:$A$135)*(B132=Kopsavilkums!$B$10:$B$135)*(D132=Kopsavilkums!$D$10:$D$135)),"")))</f>
        <v>0</v>
      </c>
      <c r="K132" s="156">
        <f t="shared" ca="1" si="9"/>
        <v>0</v>
      </c>
      <c r="L132" s="271">
        <f t="shared" ca="1" si="10"/>
        <v>0</v>
      </c>
      <c r="M132" s="68" t="str">
        <f t="shared" ca="1" si="11"/>
        <v/>
      </c>
    </row>
    <row r="133" spans="1:13" ht="12.75" customHeight="1" x14ac:dyDescent="0.15">
      <c r="A133" s="164">
        <f>Kopsavilkums!A98</f>
        <v>0</v>
      </c>
      <c r="B133" s="164">
        <f>Kopsavilkums!B98</f>
        <v>0</v>
      </c>
      <c r="C133" s="163" cm="1">
        <f t="array" ref="C133">IFERROR(_xlfn.UNIQUE(_xlfn._xlws.FILTER(Kopsavilkums!$C$10:$C$135,(A133=Kopsavilkums!$A$10:$A$135))),"")</f>
        <v>0</v>
      </c>
      <c r="D133" s="153" t="e" cm="1" vm="1">
        <f t="array" aca="1" ref="D133" ca="1">IFERROR(_xlfn._xlws.FILTER(Kopsavilkums!$D$10:$D$135,(A133=Kopsavilkums!$A$10:$A$135)*(B133=Kopsavilkums!$B$10:$B$135)),"")</f>
        <v>#VALUE!</v>
      </c>
      <c r="E133" s="108" t="str" cm="1">
        <f t="array" aca="1" ref="E133" ca="1">IFERROR(_xlfn._xlws.FILTER(Kopsavilkums!$U$10:$U$135,(A133=Kopsavilkums!$A$10:$A$135)*(B133=Kopsavilkums!$B$10:$B$135)*(D133=Kopsavilkums!$D$10:$D$135)),"")</f>
        <v/>
      </c>
      <c r="F133" s="154" t="str" cm="1">
        <f t="array" aca="1" ref="F133" ca="1">IFERROR(_xlfn._xlws.FILTER(Kopsavilkums!$V$10:$V$135,(A133=Kopsavilkums!$A$10:$A$135)*(B133=Kopsavilkums!$B$10:$B$135)*(D133=Kopsavilkums!$D$10:$D$135)),"")</f>
        <v/>
      </c>
      <c r="G133" s="155" cm="1">
        <f t="array" aca="1" ref="G133" ca="1">IF(SUM(F$9:F$500)=0,0,IF(E133=0,COUNTIFS(E:E,"A")+2,IFERROR(_xlfn._xlws.FILTER(Kopsavilkums!$W$10:$W$135,(A133=Kopsavilkums!$A$10:$A$135)*(B133=Kopsavilkums!$B$10:$B$135)*(D133=Kopsavilkums!$D$10:$D$135)),"")))</f>
        <v>0</v>
      </c>
      <c r="H133" s="109" t="str" cm="1">
        <f t="array" aca="1" ref="H133" ca="1">IFERROR(_xlfn._xlws.FILTER(Kopsavilkums!$X$10:$X$135,(A133=Kopsavilkums!$A$10:$A$135)*(B133=Kopsavilkums!$B$10:$B$135)*(D133=Kopsavilkums!$D$10:$D$135)),"")</f>
        <v/>
      </c>
      <c r="I133" s="154" t="str" cm="1">
        <f t="array" aca="1" ref="I133" ca="1">IFERROR(_xlfn._xlws.FILTER(Kopsavilkums!$Y$10:$Y$135,(A133=Kopsavilkums!$A$10:$A$135)*(B133=Kopsavilkums!$B$10:$B$135)*(D133=Kopsavilkums!$D$10:$D$135)),"")</f>
        <v/>
      </c>
      <c r="J133" s="155" cm="1">
        <f t="array" aca="1" ref="J133" ca="1">IF(SUM(I$9:I$500)=0,0,IF(H133=0,COUNTIFS(H:H,"A")+2,IFERROR(_xlfn._xlws.FILTER(Kopsavilkums!$Z$10:$Z$135,(A133=Kopsavilkums!$A$10:$A$135)*(B133=Kopsavilkums!$B$10:$B$135)*(D133=Kopsavilkums!$D$10:$D$135)),"")))</f>
        <v>0</v>
      </c>
      <c r="K133" s="156">
        <f t="shared" ca="1" si="9"/>
        <v>0</v>
      </c>
      <c r="L133" s="271">
        <f t="shared" ca="1" si="10"/>
        <v>0</v>
      </c>
      <c r="M133" s="68" t="str">
        <f t="shared" ca="1" si="11"/>
        <v/>
      </c>
    </row>
    <row r="134" spans="1:13" ht="12.75" customHeight="1" x14ac:dyDescent="0.15">
      <c r="A134" s="164">
        <f>Kopsavilkums!A99</f>
        <v>0</v>
      </c>
      <c r="B134" s="164">
        <f>Kopsavilkums!B99</f>
        <v>0</v>
      </c>
      <c r="C134" s="163" cm="1">
        <f t="array" ref="C134">IFERROR(_xlfn.UNIQUE(_xlfn._xlws.FILTER(Kopsavilkums!$C$10:$C$135,(A134=Kopsavilkums!$A$10:$A$135))),"")</f>
        <v>0</v>
      </c>
      <c r="D134" s="153" cm="1">
        <f t="array" ref="D134:D200">IFERROR(_xlfn._xlws.FILTER(Kopsavilkums!$D$10:$D$135,(A134=Kopsavilkums!$A$10:$A$135)*(B134=Kopsavilkums!$B$10:$B$135)),"")</f>
        <v>0</v>
      </c>
      <c r="E134" s="108" cm="1">
        <f t="array" ref="E134:E200">IFERROR(_xlfn._xlws.FILTER(Kopsavilkums!$U$10:$U$135,(A134=Kopsavilkums!$A$10:$A$135)*(B134=Kopsavilkums!$B$10:$B$135)*(D134=Kopsavilkums!$D$10:$D$135)),"")</f>
        <v>0</v>
      </c>
      <c r="F134" s="154" cm="1">
        <f t="array" ref="F134:F200">IFERROR(_xlfn._xlws.FILTER(Kopsavilkums!$V$10:$V$135,(A134=Kopsavilkums!$A$10:$A$135)*(B134=Kopsavilkums!$B$10:$B$135)*(D134=Kopsavilkums!$D$10:$D$135)),"")</f>
        <v>0</v>
      </c>
      <c r="G134" s="155" cm="1">
        <f t="array" aca="1" ref="G134" ca="1">IF(SUM(F$9:F$500)=0,0,IF(E134=0,COUNTIFS(E:E,"A")+2,IFERROR(_xlfn._xlws.FILTER(Kopsavilkums!$W$10:$W$135,(A134=Kopsavilkums!$A$10:$A$135)*(B134=Kopsavilkums!$B$10:$B$135)*(D134=Kopsavilkums!$D$10:$D$135)),"")))</f>
        <v>0</v>
      </c>
      <c r="H134" s="109" cm="1">
        <f t="array" ref="H134:H200">IFERROR(_xlfn._xlws.FILTER(Kopsavilkums!$X$10:$X$135,(A134=Kopsavilkums!$A$10:$A$135)*(B134=Kopsavilkums!$B$10:$B$135)*(D134=Kopsavilkums!$D$10:$D$135)),"")</f>
        <v>0</v>
      </c>
      <c r="I134" s="154" cm="1">
        <f t="array" ref="I134:I200">IFERROR(_xlfn._xlws.FILTER(Kopsavilkums!$Y$10:$Y$135,(A134=Kopsavilkums!$A$10:$A$135)*(B134=Kopsavilkums!$B$10:$B$135)*(D134=Kopsavilkums!$D$10:$D$135)),"")</f>
        <v>0</v>
      </c>
      <c r="J134" s="155" cm="1">
        <f t="array" aca="1" ref="J134" ca="1">IF(SUM(I$9:I$500)=0,0,IF(H134=0,COUNTIFS(H:H,"A")+2,IFERROR(_xlfn._xlws.FILTER(Kopsavilkums!$Z$10:$Z$135,(A134=Kopsavilkums!$A$10:$A$135)*(B134=Kopsavilkums!$B$10:$B$135)*(D134=Kopsavilkums!$D$10:$D$135)),"")))</f>
        <v>0</v>
      </c>
      <c r="K134" s="156">
        <f t="shared" si="9"/>
        <v>0</v>
      </c>
      <c r="L134" s="271">
        <f t="shared" ca="1" si="10"/>
        <v>0</v>
      </c>
      <c r="M134" s="68" t="str">
        <f t="shared" ca="1" si="11"/>
        <v/>
      </c>
    </row>
    <row r="135" spans="1:13" ht="12.75" customHeight="1" x14ac:dyDescent="0.15">
      <c r="C135" s="28"/>
      <c r="D135" s="2">
        <v>0</v>
      </c>
      <c r="E135" s="28">
        <v>0</v>
      </c>
      <c r="F135">
        <v>0</v>
      </c>
      <c r="H135" s="28">
        <v>0</v>
      </c>
      <c r="I135">
        <v>0</v>
      </c>
    </row>
    <row r="136" spans="1:13" ht="12.75" customHeight="1" x14ac:dyDescent="0.15">
      <c r="C136" s="28"/>
      <c r="D136" s="2">
        <v>0</v>
      </c>
      <c r="E136" s="28">
        <v>0</v>
      </c>
      <c r="F136">
        <v>0</v>
      </c>
      <c r="H136" s="28">
        <v>0</v>
      </c>
      <c r="I136">
        <v>0</v>
      </c>
    </row>
    <row r="137" spans="1:13" ht="12.75" customHeight="1" x14ac:dyDescent="0.15">
      <c r="C137" s="28"/>
      <c r="D137" s="2">
        <v>0</v>
      </c>
      <c r="E137" s="28">
        <v>0</v>
      </c>
      <c r="F137">
        <v>0</v>
      </c>
      <c r="H137" s="28">
        <v>0</v>
      </c>
      <c r="I137">
        <v>0</v>
      </c>
    </row>
    <row r="138" spans="1:13" ht="12.75" customHeight="1" x14ac:dyDescent="0.15">
      <c r="C138" s="28"/>
      <c r="D138" s="2">
        <v>0</v>
      </c>
      <c r="E138" s="28">
        <v>0</v>
      </c>
      <c r="F138">
        <v>0</v>
      </c>
      <c r="H138" s="28">
        <v>0</v>
      </c>
      <c r="I138">
        <v>0</v>
      </c>
    </row>
    <row r="139" spans="1:13" ht="12.75" customHeight="1" x14ac:dyDescent="0.15">
      <c r="C139" s="28"/>
      <c r="D139" s="2">
        <v>0</v>
      </c>
      <c r="E139" s="28">
        <v>0</v>
      </c>
      <c r="F139">
        <v>0</v>
      </c>
      <c r="H139" s="28">
        <v>0</v>
      </c>
      <c r="I139">
        <v>0</v>
      </c>
    </row>
    <row r="140" spans="1:13" ht="12.75" customHeight="1" x14ac:dyDescent="0.15">
      <c r="C140" s="28"/>
      <c r="D140" s="2">
        <v>0</v>
      </c>
      <c r="E140" s="28">
        <v>0</v>
      </c>
      <c r="F140">
        <v>0</v>
      </c>
      <c r="H140" s="28">
        <v>0</v>
      </c>
      <c r="I140">
        <v>0</v>
      </c>
    </row>
    <row r="141" spans="1:13" ht="12.75" customHeight="1" x14ac:dyDescent="0.15">
      <c r="C141" s="28"/>
      <c r="D141" s="2">
        <v>0</v>
      </c>
      <c r="E141" s="28">
        <v>0</v>
      </c>
      <c r="F141">
        <v>0</v>
      </c>
      <c r="H141" s="28">
        <v>0</v>
      </c>
      <c r="I141">
        <v>0</v>
      </c>
    </row>
    <row r="142" spans="1:13" ht="12.75" customHeight="1" x14ac:dyDescent="0.15">
      <c r="C142" s="28"/>
      <c r="D142" s="2">
        <v>0</v>
      </c>
      <c r="E142" s="28">
        <v>0</v>
      </c>
      <c r="F142">
        <v>0</v>
      </c>
      <c r="H142" s="28">
        <v>0</v>
      </c>
      <c r="I142">
        <v>0</v>
      </c>
    </row>
    <row r="143" spans="1:13" ht="12.75" customHeight="1" x14ac:dyDescent="0.15">
      <c r="C143" s="28"/>
      <c r="D143" s="2">
        <v>0</v>
      </c>
      <c r="E143" s="28">
        <v>0</v>
      </c>
      <c r="F143">
        <v>0</v>
      </c>
      <c r="H143" s="28">
        <v>0</v>
      </c>
      <c r="I143">
        <v>0</v>
      </c>
    </row>
    <row r="144" spans="1:13" ht="12.75" customHeight="1" x14ac:dyDescent="0.15">
      <c r="C144" s="28"/>
      <c r="D144" s="2">
        <v>0</v>
      </c>
      <c r="E144" s="28">
        <v>0</v>
      </c>
      <c r="F144">
        <v>0</v>
      </c>
      <c r="H144" s="28">
        <v>0</v>
      </c>
      <c r="I144">
        <v>0</v>
      </c>
    </row>
    <row r="145" spans="3:9" ht="12.75" customHeight="1" x14ac:dyDescent="0.15">
      <c r="C145" s="28"/>
      <c r="D145" s="2">
        <v>0</v>
      </c>
      <c r="E145" s="28">
        <v>0</v>
      </c>
      <c r="F145">
        <v>0</v>
      </c>
      <c r="H145" s="28">
        <v>0</v>
      </c>
      <c r="I145">
        <v>0</v>
      </c>
    </row>
    <row r="146" spans="3:9" ht="12.75" customHeight="1" x14ac:dyDescent="0.15">
      <c r="C146" s="28"/>
      <c r="D146" s="2">
        <v>0</v>
      </c>
      <c r="E146" s="28">
        <v>0</v>
      </c>
      <c r="F146">
        <v>0</v>
      </c>
      <c r="H146" s="28">
        <v>0</v>
      </c>
      <c r="I146">
        <v>0</v>
      </c>
    </row>
    <row r="147" spans="3:9" ht="12.75" customHeight="1" x14ac:dyDescent="0.15">
      <c r="C147" s="28"/>
      <c r="D147" s="2">
        <v>0</v>
      </c>
      <c r="E147" s="28">
        <v>0</v>
      </c>
      <c r="F147">
        <v>0</v>
      </c>
      <c r="H147" s="28">
        <v>0</v>
      </c>
      <c r="I147">
        <v>0</v>
      </c>
    </row>
    <row r="148" spans="3:9" ht="12.75" customHeight="1" x14ac:dyDescent="0.15">
      <c r="C148" s="28"/>
      <c r="D148" s="2">
        <v>0</v>
      </c>
      <c r="E148" s="28">
        <v>0</v>
      </c>
      <c r="F148">
        <v>0</v>
      </c>
      <c r="H148" s="28">
        <v>0</v>
      </c>
      <c r="I148">
        <v>0</v>
      </c>
    </row>
    <row r="149" spans="3:9" ht="12.75" customHeight="1" x14ac:dyDescent="0.15">
      <c r="C149" s="28"/>
      <c r="D149" s="2">
        <v>0</v>
      </c>
      <c r="E149" s="28">
        <v>0</v>
      </c>
      <c r="F149">
        <v>0</v>
      </c>
      <c r="H149" s="28">
        <v>0</v>
      </c>
      <c r="I149">
        <v>0</v>
      </c>
    </row>
    <row r="150" spans="3:9" ht="12.75" customHeight="1" x14ac:dyDescent="0.15">
      <c r="C150" s="28"/>
      <c r="D150" s="2">
        <v>0</v>
      </c>
      <c r="E150" s="28">
        <v>0</v>
      </c>
      <c r="F150">
        <v>0</v>
      </c>
      <c r="H150" s="28">
        <v>0</v>
      </c>
      <c r="I150">
        <v>0</v>
      </c>
    </row>
    <row r="151" spans="3:9" ht="12.75" customHeight="1" x14ac:dyDescent="0.15">
      <c r="C151" s="28"/>
      <c r="D151" s="2">
        <v>0</v>
      </c>
      <c r="E151" s="28">
        <v>0</v>
      </c>
      <c r="F151">
        <v>0</v>
      </c>
      <c r="H151" s="28">
        <v>0</v>
      </c>
      <c r="I151">
        <v>0</v>
      </c>
    </row>
    <row r="152" spans="3:9" ht="12.75" customHeight="1" x14ac:dyDescent="0.15">
      <c r="C152" s="28"/>
      <c r="D152" s="2">
        <v>0</v>
      </c>
      <c r="E152" s="28">
        <v>0</v>
      </c>
      <c r="F152">
        <v>0</v>
      </c>
      <c r="H152" s="28">
        <v>0</v>
      </c>
      <c r="I152">
        <v>0</v>
      </c>
    </row>
    <row r="153" spans="3:9" ht="12.75" customHeight="1" x14ac:dyDescent="0.15">
      <c r="C153" s="28"/>
      <c r="D153" s="2">
        <v>0</v>
      </c>
      <c r="E153" s="28">
        <v>0</v>
      </c>
      <c r="F153">
        <v>0</v>
      </c>
      <c r="H153" s="28">
        <v>0</v>
      </c>
      <c r="I153">
        <v>0</v>
      </c>
    </row>
    <row r="154" spans="3:9" ht="12.75" customHeight="1" x14ac:dyDescent="0.15">
      <c r="C154" s="28"/>
      <c r="D154" s="2">
        <v>0</v>
      </c>
      <c r="E154" s="28">
        <v>0</v>
      </c>
      <c r="F154">
        <v>0</v>
      </c>
      <c r="H154" s="28">
        <v>0</v>
      </c>
      <c r="I154">
        <v>0</v>
      </c>
    </row>
    <row r="155" spans="3:9" ht="12.75" customHeight="1" x14ac:dyDescent="0.15">
      <c r="C155" s="28"/>
      <c r="D155" s="2">
        <v>0</v>
      </c>
      <c r="E155" s="28">
        <v>0</v>
      </c>
      <c r="F155">
        <v>0</v>
      </c>
      <c r="H155" s="28">
        <v>0</v>
      </c>
      <c r="I155">
        <v>0</v>
      </c>
    </row>
    <row r="156" spans="3:9" ht="12.75" customHeight="1" x14ac:dyDescent="0.15">
      <c r="C156" s="28"/>
      <c r="D156" s="2">
        <v>0</v>
      </c>
      <c r="E156" s="28">
        <v>0</v>
      </c>
      <c r="F156">
        <v>0</v>
      </c>
      <c r="H156" s="28">
        <v>0</v>
      </c>
      <c r="I156">
        <v>0</v>
      </c>
    </row>
    <row r="157" spans="3:9" ht="12.75" customHeight="1" x14ac:dyDescent="0.15">
      <c r="C157" s="28"/>
      <c r="D157" s="2">
        <v>0</v>
      </c>
      <c r="E157" s="28">
        <v>0</v>
      </c>
      <c r="F157">
        <v>0</v>
      </c>
      <c r="H157" s="28">
        <v>0</v>
      </c>
      <c r="I157">
        <v>0</v>
      </c>
    </row>
    <row r="158" spans="3:9" ht="12.75" customHeight="1" x14ac:dyDescent="0.15">
      <c r="C158" s="28"/>
      <c r="D158" s="2">
        <v>0</v>
      </c>
      <c r="E158" s="28">
        <v>0</v>
      </c>
      <c r="F158">
        <v>0</v>
      </c>
      <c r="H158" s="28">
        <v>0</v>
      </c>
      <c r="I158">
        <v>0</v>
      </c>
    </row>
    <row r="159" spans="3:9" ht="12.75" customHeight="1" x14ac:dyDescent="0.15">
      <c r="C159" s="28"/>
      <c r="D159" s="2">
        <v>0</v>
      </c>
      <c r="E159" s="28">
        <v>0</v>
      </c>
      <c r="F159">
        <v>0</v>
      </c>
      <c r="H159" s="28">
        <v>0</v>
      </c>
      <c r="I159">
        <v>0</v>
      </c>
    </row>
    <row r="160" spans="3:9" ht="12.75" customHeight="1" x14ac:dyDescent="0.15">
      <c r="C160" s="28"/>
      <c r="D160" s="2">
        <v>0</v>
      </c>
      <c r="E160" s="28">
        <v>0</v>
      </c>
      <c r="F160">
        <v>0</v>
      </c>
      <c r="H160" s="28">
        <v>0</v>
      </c>
      <c r="I160">
        <v>0</v>
      </c>
    </row>
    <row r="161" spans="3:9" ht="12.75" customHeight="1" x14ac:dyDescent="0.15">
      <c r="C161" s="28"/>
      <c r="D161" s="2">
        <v>0</v>
      </c>
      <c r="E161" s="28">
        <v>0</v>
      </c>
      <c r="F161">
        <v>0</v>
      </c>
      <c r="H161" s="28">
        <v>0</v>
      </c>
      <c r="I161">
        <v>0</v>
      </c>
    </row>
    <row r="162" spans="3:9" ht="12.75" customHeight="1" x14ac:dyDescent="0.15">
      <c r="C162" s="28"/>
      <c r="D162" s="2">
        <v>0</v>
      </c>
      <c r="E162" s="28">
        <v>0</v>
      </c>
      <c r="F162">
        <v>0</v>
      </c>
      <c r="H162" s="28">
        <v>0</v>
      </c>
      <c r="I162">
        <v>0</v>
      </c>
    </row>
    <row r="163" spans="3:9" ht="12.75" customHeight="1" x14ac:dyDescent="0.15">
      <c r="C163" s="28"/>
      <c r="D163" s="2">
        <v>0</v>
      </c>
      <c r="E163" s="28">
        <v>0</v>
      </c>
      <c r="F163">
        <v>0</v>
      </c>
      <c r="H163" s="28">
        <v>0</v>
      </c>
      <c r="I163">
        <v>0</v>
      </c>
    </row>
    <row r="164" spans="3:9" ht="12.75" customHeight="1" x14ac:dyDescent="0.15">
      <c r="C164" s="28"/>
      <c r="D164" s="2">
        <v>0</v>
      </c>
      <c r="E164" s="28">
        <v>0</v>
      </c>
      <c r="F164">
        <v>0</v>
      </c>
      <c r="H164" s="28">
        <v>0</v>
      </c>
      <c r="I164">
        <v>0</v>
      </c>
    </row>
    <row r="165" spans="3:9" ht="12.75" customHeight="1" x14ac:dyDescent="0.15">
      <c r="C165" s="28"/>
      <c r="D165" s="2">
        <v>0</v>
      </c>
      <c r="E165" s="28">
        <v>0</v>
      </c>
      <c r="F165">
        <v>0</v>
      </c>
      <c r="H165" s="28">
        <v>0</v>
      </c>
      <c r="I165">
        <v>0</v>
      </c>
    </row>
    <row r="166" spans="3:9" ht="12.75" customHeight="1" x14ac:dyDescent="0.15">
      <c r="C166" s="28"/>
      <c r="D166" s="2">
        <v>0</v>
      </c>
      <c r="E166" s="28">
        <v>0</v>
      </c>
      <c r="F166">
        <v>0</v>
      </c>
      <c r="H166" s="28">
        <v>0</v>
      </c>
      <c r="I166">
        <v>0</v>
      </c>
    </row>
    <row r="167" spans="3:9" ht="12.75" customHeight="1" x14ac:dyDescent="0.15">
      <c r="C167" s="28"/>
      <c r="D167" s="2">
        <v>0</v>
      </c>
      <c r="E167" s="28">
        <v>0</v>
      </c>
      <c r="F167">
        <v>0</v>
      </c>
      <c r="H167" s="28">
        <v>0</v>
      </c>
      <c r="I167">
        <v>0</v>
      </c>
    </row>
    <row r="168" spans="3:9" ht="12.75" customHeight="1" x14ac:dyDescent="0.15">
      <c r="C168" s="28"/>
      <c r="D168" s="2">
        <v>0</v>
      </c>
      <c r="E168" s="28">
        <v>0</v>
      </c>
      <c r="F168">
        <v>0</v>
      </c>
      <c r="H168" s="28">
        <v>0</v>
      </c>
      <c r="I168">
        <v>0</v>
      </c>
    </row>
    <row r="169" spans="3:9" ht="12.75" customHeight="1" x14ac:dyDescent="0.15">
      <c r="C169" s="28"/>
      <c r="D169" s="2">
        <v>0</v>
      </c>
      <c r="E169" s="28">
        <v>0</v>
      </c>
      <c r="F169">
        <v>0</v>
      </c>
      <c r="H169" s="28">
        <v>0</v>
      </c>
      <c r="I169">
        <v>0</v>
      </c>
    </row>
    <row r="170" spans="3:9" ht="12.75" customHeight="1" x14ac:dyDescent="0.15">
      <c r="C170" s="28"/>
      <c r="D170" s="2">
        <v>0</v>
      </c>
      <c r="E170" s="28">
        <v>0</v>
      </c>
      <c r="F170">
        <v>0</v>
      </c>
      <c r="H170" s="28">
        <v>0</v>
      </c>
      <c r="I170">
        <v>0</v>
      </c>
    </row>
    <row r="171" spans="3:9" ht="12.75" customHeight="1" x14ac:dyDescent="0.15">
      <c r="C171" s="28"/>
      <c r="D171" s="2">
        <v>0</v>
      </c>
      <c r="E171" s="28">
        <v>0</v>
      </c>
      <c r="F171">
        <v>0</v>
      </c>
      <c r="H171" s="28">
        <v>0</v>
      </c>
      <c r="I171">
        <v>0</v>
      </c>
    </row>
    <row r="172" spans="3:9" ht="12.75" customHeight="1" x14ac:dyDescent="0.15">
      <c r="C172" s="28"/>
      <c r="D172" s="2">
        <v>0</v>
      </c>
      <c r="E172" s="28">
        <v>0</v>
      </c>
      <c r="F172">
        <v>0</v>
      </c>
      <c r="H172" s="28">
        <v>0</v>
      </c>
      <c r="I172">
        <v>0</v>
      </c>
    </row>
    <row r="173" spans="3:9" ht="12.75" customHeight="1" x14ac:dyDescent="0.15">
      <c r="C173" s="28"/>
      <c r="D173" s="2">
        <v>0</v>
      </c>
      <c r="E173" s="28">
        <v>0</v>
      </c>
      <c r="F173">
        <v>0</v>
      </c>
      <c r="H173" s="28">
        <v>0</v>
      </c>
      <c r="I173">
        <v>0</v>
      </c>
    </row>
    <row r="174" spans="3:9" ht="12.75" customHeight="1" x14ac:dyDescent="0.15">
      <c r="C174" s="28"/>
      <c r="D174" s="2">
        <v>0</v>
      </c>
      <c r="E174" s="28">
        <v>0</v>
      </c>
      <c r="F174">
        <v>0</v>
      </c>
      <c r="H174" s="28">
        <v>0</v>
      </c>
      <c r="I174">
        <v>0</v>
      </c>
    </row>
    <row r="175" spans="3:9" ht="12.75" customHeight="1" x14ac:dyDescent="0.15">
      <c r="C175" s="28"/>
      <c r="D175" s="2">
        <v>0</v>
      </c>
      <c r="E175" s="28">
        <v>0</v>
      </c>
      <c r="F175">
        <v>0</v>
      </c>
      <c r="H175" s="28">
        <v>0</v>
      </c>
      <c r="I175">
        <v>0</v>
      </c>
    </row>
    <row r="176" spans="3:9" ht="12.75" customHeight="1" x14ac:dyDescent="0.15">
      <c r="C176" s="28"/>
      <c r="D176" s="2">
        <v>0</v>
      </c>
      <c r="E176" s="28">
        <v>0</v>
      </c>
      <c r="F176">
        <v>0</v>
      </c>
      <c r="H176" s="28">
        <v>0</v>
      </c>
      <c r="I176">
        <v>0</v>
      </c>
    </row>
    <row r="177" spans="3:9" ht="12.75" customHeight="1" x14ac:dyDescent="0.15">
      <c r="C177" s="28"/>
      <c r="D177" s="2">
        <v>0</v>
      </c>
      <c r="E177" s="28">
        <v>0</v>
      </c>
      <c r="F177">
        <v>0</v>
      </c>
      <c r="H177" s="28">
        <v>0</v>
      </c>
      <c r="I177">
        <v>0</v>
      </c>
    </row>
    <row r="178" spans="3:9" ht="12.75" customHeight="1" x14ac:dyDescent="0.15">
      <c r="C178" s="28"/>
      <c r="D178" s="2">
        <v>0</v>
      </c>
      <c r="E178" s="28">
        <v>0</v>
      </c>
      <c r="F178">
        <v>0</v>
      </c>
      <c r="H178" s="28">
        <v>0</v>
      </c>
      <c r="I178">
        <v>0</v>
      </c>
    </row>
    <row r="179" spans="3:9" ht="12.75" customHeight="1" x14ac:dyDescent="0.15">
      <c r="C179" s="28"/>
      <c r="D179" s="2">
        <v>0</v>
      </c>
      <c r="E179" s="28">
        <v>0</v>
      </c>
      <c r="F179">
        <v>0</v>
      </c>
      <c r="H179" s="28">
        <v>0</v>
      </c>
      <c r="I179">
        <v>0</v>
      </c>
    </row>
    <row r="180" spans="3:9" ht="12.75" customHeight="1" x14ac:dyDescent="0.15">
      <c r="C180" s="28"/>
      <c r="D180" s="2">
        <v>0</v>
      </c>
      <c r="E180" s="28">
        <v>0</v>
      </c>
      <c r="F180">
        <v>0</v>
      </c>
      <c r="H180" s="28">
        <v>0</v>
      </c>
      <c r="I180">
        <v>0</v>
      </c>
    </row>
    <row r="181" spans="3:9" ht="12.75" customHeight="1" x14ac:dyDescent="0.15">
      <c r="C181" s="28"/>
      <c r="D181" s="2">
        <v>0</v>
      </c>
      <c r="E181" s="28">
        <v>0</v>
      </c>
      <c r="F181">
        <v>0</v>
      </c>
      <c r="H181" s="28">
        <v>0</v>
      </c>
      <c r="I181">
        <v>0</v>
      </c>
    </row>
    <row r="182" spans="3:9" ht="12.75" customHeight="1" x14ac:dyDescent="0.15">
      <c r="C182" s="28"/>
      <c r="D182" s="2">
        <v>0</v>
      </c>
      <c r="E182" s="28">
        <v>0</v>
      </c>
      <c r="F182">
        <v>0</v>
      </c>
      <c r="H182" s="28">
        <v>0</v>
      </c>
      <c r="I182">
        <v>0</v>
      </c>
    </row>
    <row r="183" spans="3:9" ht="12.75" customHeight="1" x14ac:dyDescent="0.15">
      <c r="C183" s="28"/>
      <c r="D183" s="2">
        <v>0</v>
      </c>
      <c r="E183" s="28">
        <v>0</v>
      </c>
      <c r="F183">
        <v>0</v>
      </c>
      <c r="H183" s="28">
        <v>0</v>
      </c>
      <c r="I183">
        <v>0</v>
      </c>
    </row>
    <row r="184" spans="3:9" ht="12.75" customHeight="1" x14ac:dyDescent="0.15">
      <c r="C184" s="28"/>
      <c r="D184" s="2">
        <v>0</v>
      </c>
      <c r="E184" s="28">
        <v>0</v>
      </c>
      <c r="F184">
        <v>0</v>
      </c>
      <c r="H184" s="28">
        <v>0</v>
      </c>
      <c r="I184">
        <v>0</v>
      </c>
    </row>
    <row r="185" spans="3:9" ht="12.75" customHeight="1" x14ac:dyDescent="0.15">
      <c r="C185" s="28"/>
      <c r="D185" s="2">
        <v>0</v>
      </c>
      <c r="E185" s="28">
        <v>0</v>
      </c>
      <c r="F185">
        <v>0</v>
      </c>
      <c r="H185" s="28">
        <v>0</v>
      </c>
      <c r="I185">
        <v>0</v>
      </c>
    </row>
    <row r="186" spans="3:9" ht="12.75" customHeight="1" x14ac:dyDescent="0.15">
      <c r="C186" s="28"/>
      <c r="D186" s="2">
        <v>0</v>
      </c>
      <c r="E186" s="28">
        <v>0</v>
      </c>
      <c r="F186">
        <v>0</v>
      </c>
      <c r="H186" s="28">
        <v>0</v>
      </c>
      <c r="I186">
        <v>0</v>
      </c>
    </row>
    <row r="187" spans="3:9" ht="12.75" customHeight="1" x14ac:dyDescent="0.15">
      <c r="C187" s="28"/>
      <c r="D187" s="2">
        <v>0</v>
      </c>
      <c r="E187" s="28">
        <v>0</v>
      </c>
      <c r="F187">
        <v>0</v>
      </c>
      <c r="H187" s="28">
        <v>0</v>
      </c>
      <c r="I187">
        <v>0</v>
      </c>
    </row>
    <row r="188" spans="3:9" ht="12.75" customHeight="1" x14ac:dyDescent="0.15">
      <c r="C188" s="28"/>
      <c r="D188" s="2">
        <v>0</v>
      </c>
      <c r="E188" s="28">
        <v>0</v>
      </c>
      <c r="F188">
        <v>0</v>
      </c>
      <c r="H188" s="28">
        <v>0</v>
      </c>
      <c r="I188">
        <v>0</v>
      </c>
    </row>
    <row r="189" spans="3:9" ht="12.75" customHeight="1" x14ac:dyDescent="0.15">
      <c r="C189" s="28"/>
      <c r="D189" s="2">
        <v>0</v>
      </c>
      <c r="E189" s="28">
        <v>0</v>
      </c>
      <c r="F189">
        <v>0</v>
      </c>
      <c r="H189" s="28">
        <v>0</v>
      </c>
      <c r="I189">
        <v>0</v>
      </c>
    </row>
    <row r="190" spans="3:9" ht="12.75" customHeight="1" x14ac:dyDescent="0.15">
      <c r="C190" s="28"/>
      <c r="D190" s="2">
        <v>0</v>
      </c>
      <c r="E190" s="28">
        <v>0</v>
      </c>
      <c r="F190">
        <v>0</v>
      </c>
      <c r="H190" s="28">
        <v>0</v>
      </c>
      <c r="I190">
        <v>0</v>
      </c>
    </row>
    <row r="191" spans="3:9" ht="12.75" customHeight="1" x14ac:dyDescent="0.15">
      <c r="C191" s="28"/>
      <c r="D191" s="2">
        <v>0</v>
      </c>
      <c r="E191" s="28">
        <v>0</v>
      </c>
      <c r="F191">
        <v>0</v>
      </c>
      <c r="H191" s="28">
        <v>0</v>
      </c>
      <c r="I191">
        <v>0</v>
      </c>
    </row>
    <row r="192" spans="3:9" ht="12.75" customHeight="1" x14ac:dyDescent="0.15">
      <c r="C192" s="28"/>
      <c r="D192" s="2">
        <v>0</v>
      </c>
      <c r="E192" s="28">
        <v>0</v>
      </c>
      <c r="F192">
        <v>0</v>
      </c>
      <c r="H192" s="28">
        <v>0</v>
      </c>
      <c r="I192">
        <v>0</v>
      </c>
    </row>
    <row r="193" spans="3:9" ht="12.75" customHeight="1" x14ac:dyDescent="0.15">
      <c r="C193" s="28"/>
      <c r="D193" s="2">
        <v>0</v>
      </c>
      <c r="E193" s="28">
        <v>0</v>
      </c>
      <c r="F193">
        <v>0</v>
      </c>
      <c r="H193" s="28">
        <v>0</v>
      </c>
      <c r="I193">
        <v>0</v>
      </c>
    </row>
    <row r="194" spans="3:9" ht="12.75" customHeight="1" x14ac:dyDescent="0.15">
      <c r="C194" s="28"/>
      <c r="D194" s="2">
        <v>0</v>
      </c>
      <c r="E194" s="28">
        <v>0</v>
      </c>
      <c r="F194">
        <v>0</v>
      </c>
      <c r="H194" s="28">
        <v>0</v>
      </c>
      <c r="I194">
        <v>0</v>
      </c>
    </row>
    <row r="195" spans="3:9" ht="12.75" customHeight="1" x14ac:dyDescent="0.15">
      <c r="C195" s="28"/>
      <c r="D195" s="2">
        <v>0</v>
      </c>
      <c r="E195" s="28">
        <v>0</v>
      </c>
      <c r="F195">
        <v>0</v>
      </c>
      <c r="H195" s="28">
        <v>0</v>
      </c>
      <c r="I195">
        <v>0</v>
      </c>
    </row>
    <row r="196" spans="3:9" ht="12.75" customHeight="1" x14ac:dyDescent="0.15">
      <c r="C196" s="28"/>
      <c r="D196" s="2">
        <v>0</v>
      </c>
      <c r="E196" s="28">
        <v>0</v>
      </c>
      <c r="F196">
        <v>0</v>
      </c>
      <c r="H196" s="28">
        <v>0</v>
      </c>
      <c r="I196">
        <v>0</v>
      </c>
    </row>
    <row r="197" spans="3:9" ht="12.75" customHeight="1" x14ac:dyDescent="0.15">
      <c r="C197" s="28"/>
      <c r="D197" s="2">
        <v>0</v>
      </c>
      <c r="E197" s="28">
        <v>0</v>
      </c>
      <c r="F197">
        <v>0</v>
      </c>
      <c r="H197" s="28">
        <v>0</v>
      </c>
      <c r="I197">
        <v>0</v>
      </c>
    </row>
    <row r="198" spans="3:9" ht="12.75" customHeight="1" x14ac:dyDescent="0.15">
      <c r="C198" s="28"/>
      <c r="D198" s="2">
        <v>0</v>
      </c>
      <c r="E198" s="28">
        <v>0</v>
      </c>
      <c r="F198">
        <v>0</v>
      </c>
      <c r="H198" s="28">
        <v>0</v>
      </c>
      <c r="I198">
        <v>0</v>
      </c>
    </row>
    <row r="199" spans="3:9" ht="12.75" customHeight="1" x14ac:dyDescent="0.15">
      <c r="C199" s="28"/>
      <c r="D199" s="2">
        <v>0</v>
      </c>
      <c r="E199" s="28">
        <v>0</v>
      </c>
      <c r="F199">
        <v>0</v>
      </c>
      <c r="H199" s="28">
        <v>0</v>
      </c>
      <c r="I199">
        <v>0</v>
      </c>
    </row>
    <row r="200" spans="3:9" ht="12.75" customHeight="1" x14ac:dyDescent="0.15">
      <c r="C200" s="28"/>
      <c r="D200" s="2">
        <v>0</v>
      </c>
      <c r="E200" s="28">
        <v>0</v>
      </c>
      <c r="F200">
        <v>0</v>
      </c>
      <c r="H200" s="28">
        <v>0</v>
      </c>
      <c r="I200">
        <v>0</v>
      </c>
    </row>
    <row r="201" spans="3:9" ht="12.75" customHeight="1" x14ac:dyDescent="0.15">
      <c r="C201" s="28"/>
      <c r="D201" s="2"/>
      <c r="E201" s="28"/>
      <c r="H201" s="28"/>
    </row>
    <row r="202" spans="3:9" ht="12.75" customHeight="1" x14ac:dyDescent="0.15">
      <c r="C202" s="28"/>
      <c r="D202" s="2"/>
      <c r="E202" s="28"/>
      <c r="H202" s="28"/>
    </row>
    <row r="203" spans="3:9" ht="12.75" customHeight="1" x14ac:dyDescent="0.15">
      <c r="C203" s="28"/>
      <c r="D203" s="2"/>
      <c r="E203" s="28"/>
      <c r="H203" s="28"/>
    </row>
    <row r="204" spans="3:9" ht="12.75" customHeight="1" x14ac:dyDescent="0.15">
      <c r="C204" s="28"/>
      <c r="D204" s="2"/>
      <c r="E204" s="28"/>
      <c r="H204" s="28"/>
    </row>
    <row r="205" spans="3:9" ht="12.75" customHeight="1" x14ac:dyDescent="0.15">
      <c r="C205" s="28"/>
      <c r="D205" s="2"/>
      <c r="E205" s="28"/>
      <c r="H205" s="28"/>
    </row>
    <row r="206" spans="3:9" ht="12.75" customHeight="1" x14ac:dyDescent="0.15">
      <c r="C206" s="28"/>
      <c r="D206" s="2"/>
      <c r="E206" s="28"/>
      <c r="H206" s="28"/>
    </row>
    <row r="207" spans="3:9" ht="12.75" customHeight="1" x14ac:dyDescent="0.15">
      <c r="C207" s="28"/>
      <c r="D207" s="2"/>
      <c r="E207" s="28"/>
      <c r="H207" s="28"/>
    </row>
    <row r="208" spans="3:9" ht="12.75" customHeight="1" x14ac:dyDescent="0.15">
      <c r="C208" s="28"/>
      <c r="D208" s="2"/>
      <c r="E208" s="28"/>
      <c r="H208" s="28"/>
    </row>
    <row r="209" spans="3:8" ht="12.75" customHeight="1" x14ac:dyDescent="0.15">
      <c r="C209" s="28"/>
      <c r="D209" s="2"/>
      <c r="E209" s="28"/>
      <c r="H209" s="28"/>
    </row>
    <row r="210" spans="3:8" ht="12.75" customHeight="1" x14ac:dyDescent="0.15">
      <c r="C210" s="28"/>
      <c r="D210" s="2"/>
      <c r="E210" s="28"/>
      <c r="H210" s="28"/>
    </row>
    <row r="211" spans="3:8" ht="12.75" customHeight="1" x14ac:dyDescent="0.15">
      <c r="C211" s="28"/>
      <c r="D211" s="2"/>
      <c r="E211" s="28"/>
      <c r="H211" s="28"/>
    </row>
    <row r="212" spans="3:8" ht="12.75" customHeight="1" x14ac:dyDescent="0.15">
      <c r="C212" s="28"/>
      <c r="D212" s="2"/>
      <c r="E212" s="28"/>
      <c r="H212" s="28"/>
    </row>
    <row r="213" spans="3:8" ht="12.75" customHeight="1" x14ac:dyDescent="0.15">
      <c r="C213" s="28"/>
      <c r="D213" s="2"/>
      <c r="E213" s="28"/>
      <c r="H213" s="28"/>
    </row>
    <row r="214" spans="3:8" ht="12.75" customHeight="1" x14ac:dyDescent="0.15">
      <c r="C214" s="28"/>
      <c r="D214" s="2"/>
      <c r="E214" s="28"/>
      <c r="H214" s="28"/>
    </row>
    <row r="215" spans="3:8" ht="12.75" customHeight="1" x14ac:dyDescent="0.15">
      <c r="C215" s="28"/>
      <c r="D215" s="2"/>
      <c r="E215" s="28"/>
      <c r="H215" s="28"/>
    </row>
    <row r="216" spans="3:8" ht="12.75" customHeight="1" x14ac:dyDescent="0.15">
      <c r="C216" s="28"/>
      <c r="D216" s="2"/>
      <c r="E216" s="28"/>
      <c r="H216" s="28"/>
    </row>
    <row r="217" spans="3:8" ht="12.75" customHeight="1" x14ac:dyDescent="0.15">
      <c r="C217" s="28"/>
      <c r="D217" s="2"/>
      <c r="E217" s="28"/>
      <c r="H217" s="28"/>
    </row>
    <row r="218" spans="3:8" ht="12.75" customHeight="1" x14ac:dyDescent="0.15">
      <c r="C218" s="28"/>
      <c r="D218" s="2"/>
      <c r="E218" s="28"/>
      <c r="H218" s="28"/>
    </row>
    <row r="219" spans="3:8" ht="12.75" customHeight="1" x14ac:dyDescent="0.15">
      <c r="C219" s="28"/>
      <c r="D219" s="2"/>
      <c r="E219" s="28"/>
      <c r="H219" s="28"/>
    </row>
    <row r="220" spans="3:8" ht="12.75" customHeight="1" x14ac:dyDescent="0.15">
      <c r="C220" s="28"/>
      <c r="D220" s="2"/>
      <c r="E220" s="28"/>
      <c r="H220" s="28"/>
    </row>
    <row r="221" spans="3:8" ht="12.75" customHeight="1" x14ac:dyDescent="0.15">
      <c r="C221" s="28"/>
      <c r="D221" s="2"/>
      <c r="E221" s="28"/>
      <c r="H221" s="28"/>
    </row>
    <row r="222" spans="3:8" ht="12.75" customHeight="1" x14ac:dyDescent="0.15">
      <c r="C222" s="28"/>
      <c r="D222" s="2"/>
      <c r="E222" s="28"/>
      <c r="H222" s="28"/>
    </row>
    <row r="223" spans="3:8" ht="12.75" customHeight="1" x14ac:dyDescent="0.15">
      <c r="C223" s="28"/>
      <c r="D223" s="2"/>
      <c r="E223" s="28"/>
      <c r="H223" s="28"/>
    </row>
    <row r="224" spans="3:8" ht="12.75" customHeight="1" x14ac:dyDescent="0.15">
      <c r="C224" s="28"/>
      <c r="D224" s="2"/>
      <c r="E224" s="28"/>
      <c r="H224" s="28"/>
    </row>
    <row r="225" spans="3:8" ht="12.75" customHeight="1" x14ac:dyDescent="0.15">
      <c r="C225" s="28"/>
      <c r="D225" s="2"/>
      <c r="E225" s="28"/>
      <c r="H225" s="28"/>
    </row>
    <row r="226" spans="3:8" ht="12.75" customHeight="1" x14ac:dyDescent="0.15">
      <c r="C226" s="28"/>
      <c r="D226" s="2"/>
      <c r="E226" s="28"/>
      <c r="H226" s="28"/>
    </row>
    <row r="227" spans="3:8" ht="12.75" customHeight="1" x14ac:dyDescent="0.15">
      <c r="C227" s="28"/>
      <c r="D227" s="2"/>
      <c r="E227" s="28"/>
      <c r="H227" s="28"/>
    </row>
    <row r="228" spans="3:8" ht="12.75" customHeight="1" x14ac:dyDescent="0.15">
      <c r="C228" s="28"/>
      <c r="D228" s="2"/>
      <c r="E228" s="28"/>
      <c r="H228" s="28"/>
    </row>
    <row r="229" spans="3:8" ht="12.75" customHeight="1" x14ac:dyDescent="0.15">
      <c r="C229" s="28"/>
      <c r="D229" s="2"/>
      <c r="E229" s="28"/>
      <c r="H229" s="28"/>
    </row>
    <row r="230" spans="3:8" ht="12.75" customHeight="1" x14ac:dyDescent="0.15">
      <c r="C230" s="28"/>
      <c r="D230" s="2"/>
      <c r="E230" s="28"/>
      <c r="H230" s="28"/>
    </row>
    <row r="231" spans="3:8" ht="12.75" customHeight="1" x14ac:dyDescent="0.15">
      <c r="C231" s="28"/>
      <c r="D231" s="2"/>
      <c r="E231" s="28"/>
      <c r="H231" s="28"/>
    </row>
    <row r="232" spans="3:8" ht="12.75" customHeight="1" x14ac:dyDescent="0.15">
      <c r="C232" s="28"/>
      <c r="D232" s="2"/>
      <c r="E232" s="28"/>
      <c r="H232" s="28"/>
    </row>
    <row r="233" spans="3:8" ht="12.75" customHeight="1" x14ac:dyDescent="0.15">
      <c r="C233" s="28"/>
      <c r="D233" s="2"/>
      <c r="E233" s="28"/>
      <c r="H233" s="28"/>
    </row>
    <row r="234" spans="3:8" ht="12.75" customHeight="1" x14ac:dyDescent="0.15">
      <c r="C234" s="28"/>
      <c r="D234" s="2"/>
      <c r="E234" s="28"/>
      <c r="H234" s="28"/>
    </row>
    <row r="235" spans="3:8" ht="12.75" customHeight="1" x14ac:dyDescent="0.15">
      <c r="C235" s="28"/>
      <c r="D235" s="2"/>
      <c r="E235" s="28"/>
      <c r="H235" s="28"/>
    </row>
    <row r="236" spans="3:8" ht="12.75" customHeight="1" x14ac:dyDescent="0.15">
      <c r="C236" s="28"/>
      <c r="D236" s="2"/>
      <c r="E236" s="28"/>
      <c r="H236" s="28"/>
    </row>
    <row r="237" spans="3:8" ht="12.75" customHeight="1" x14ac:dyDescent="0.15">
      <c r="C237" s="28"/>
      <c r="D237" s="2"/>
      <c r="E237" s="28"/>
      <c r="H237" s="28"/>
    </row>
    <row r="238" spans="3:8" ht="12.75" customHeight="1" x14ac:dyDescent="0.15">
      <c r="C238" s="28"/>
      <c r="D238" s="2"/>
      <c r="E238" s="28"/>
      <c r="H238" s="28"/>
    </row>
    <row r="239" spans="3:8" ht="12.75" customHeight="1" x14ac:dyDescent="0.15">
      <c r="C239" s="28"/>
      <c r="D239" s="2"/>
      <c r="E239" s="28"/>
      <c r="H239" s="28"/>
    </row>
    <row r="240" spans="3:8" ht="12.75" customHeight="1" x14ac:dyDescent="0.15">
      <c r="C240" s="28"/>
      <c r="D240" s="2"/>
      <c r="E240" s="28"/>
      <c r="H240" s="28"/>
    </row>
    <row r="241" spans="3:8" ht="12.75" customHeight="1" x14ac:dyDescent="0.15">
      <c r="C241" s="28"/>
      <c r="D241" s="2"/>
      <c r="E241" s="28"/>
      <c r="H241" s="28"/>
    </row>
    <row r="242" spans="3:8" ht="12.75" customHeight="1" x14ac:dyDescent="0.15">
      <c r="C242" s="28"/>
      <c r="D242" s="2"/>
      <c r="E242" s="28"/>
      <c r="H242" s="28"/>
    </row>
    <row r="243" spans="3:8" ht="12.75" customHeight="1" x14ac:dyDescent="0.15">
      <c r="C243" s="28"/>
      <c r="D243" s="2"/>
      <c r="E243" s="28"/>
      <c r="H243" s="28"/>
    </row>
    <row r="244" spans="3:8" ht="12.75" customHeight="1" x14ac:dyDescent="0.15">
      <c r="C244" s="28"/>
      <c r="D244" s="2"/>
      <c r="E244" s="28"/>
      <c r="H244" s="28"/>
    </row>
    <row r="245" spans="3:8" ht="12.75" customHeight="1" x14ac:dyDescent="0.15">
      <c r="C245" s="28"/>
      <c r="D245" s="2"/>
      <c r="E245" s="28"/>
      <c r="H245" s="28"/>
    </row>
    <row r="246" spans="3:8" ht="12.75" customHeight="1" x14ac:dyDescent="0.15">
      <c r="C246" s="28"/>
      <c r="D246" s="2"/>
      <c r="E246" s="28"/>
      <c r="H246" s="28"/>
    </row>
    <row r="247" spans="3:8" ht="12.75" customHeight="1" x14ac:dyDescent="0.15">
      <c r="C247" s="28"/>
      <c r="D247" s="2"/>
      <c r="E247" s="28"/>
      <c r="H247" s="28"/>
    </row>
    <row r="248" spans="3:8" ht="12.75" customHeight="1" x14ac:dyDescent="0.15">
      <c r="C248" s="28"/>
      <c r="D248" s="2"/>
      <c r="E248" s="28"/>
      <c r="H248" s="28"/>
    </row>
    <row r="249" spans="3:8" ht="12.75" customHeight="1" x14ac:dyDescent="0.15">
      <c r="C249" s="28"/>
      <c r="D249" s="2"/>
      <c r="E249" s="28"/>
      <c r="H249" s="28"/>
    </row>
    <row r="250" spans="3:8" ht="12.75" customHeight="1" x14ac:dyDescent="0.15">
      <c r="C250" s="28"/>
      <c r="D250" s="2"/>
      <c r="E250" s="28"/>
      <c r="H250" s="28"/>
    </row>
    <row r="251" spans="3:8" ht="12.75" customHeight="1" x14ac:dyDescent="0.15">
      <c r="C251" s="28"/>
      <c r="D251" s="2"/>
      <c r="E251" s="28"/>
      <c r="H251" s="28"/>
    </row>
    <row r="252" spans="3:8" ht="12.75" customHeight="1" x14ac:dyDescent="0.15">
      <c r="C252" s="28"/>
      <c r="D252" s="2"/>
      <c r="E252" s="28"/>
      <c r="H252" s="28"/>
    </row>
    <row r="253" spans="3:8" ht="12.75" customHeight="1" x14ac:dyDescent="0.15">
      <c r="C253" s="28"/>
      <c r="D253" s="2"/>
      <c r="E253" s="28"/>
      <c r="H253" s="28"/>
    </row>
    <row r="254" spans="3:8" ht="12.75" customHeight="1" x14ac:dyDescent="0.15">
      <c r="C254" s="28"/>
      <c r="D254" s="2"/>
      <c r="E254" s="28"/>
      <c r="H254" s="28"/>
    </row>
    <row r="255" spans="3:8" ht="12.75" customHeight="1" x14ac:dyDescent="0.15">
      <c r="C255" s="28"/>
      <c r="D255" s="2"/>
      <c r="E255" s="28"/>
      <c r="H255" s="28"/>
    </row>
    <row r="256" spans="3:8" ht="12.75" customHeight="1" x14ac:dyDescent="0.15">
      <c r="C256" s="28"/>
      <c r="D256" s="2"/>
      <c r="E256" s="28"/>
      <c r="H256" s="28"/>
    </row>
    <row r="257" spans="3:8" ht="12.75" customHeight="1" x14ac:dyDescent="0.15">
      <c r="C257" s="28"/>
      <c r="D257" s="2"/>
      <c r="E257" s="28"/>
      <c r="H257" s="28"/>
    </row>
    <row r="258" spans="3:8" ht="12.75" customHeight="1" x14ac:dyDescent="0.15">
      <c r="C258" s="28"/>
      <c r="D258" s="2"/>
      <c r="E258" s="28"/>
      <c r="H258" s="28"/>
    </row>
    <row r="259" spans="3:8" ht="12.75" customHeight="1" x14ac:dyDescent="0.15">
      <c r="C259" s="28"/>
      <c r="D259" s="2"/>
      <c r="E259" s="28"/>
      <c r="H259" s="28"/>
    </row>
    <row r="260" spans="3:8" ht="12.75" customHeight="1" x14ac:dyDescent="0.15">
      <c r="C260" s="28"/>
      <c r="D260" s="2"/>
      <c r="E260" s="28"/>
      <c r="H260" s="28"/>
    </row>
    <row r="261" spans="3:8" ht="12.75" customHeight="1" x14ac:dyDescent="0.15">
      <c r="C261" s="28"/>
      <c r="D261" s="2"/>
      <c r="E261" s="28"/>
      <c r="H261" s="28"/>
    </row>
    <row r="262" spans="3:8" ht="12.75" customHeight="1" x14ac:dyDescent="0.15">
      <c r="C262" s="28"/>
      <c r="D262" s="2"/>
      <c r="E262" s="28"/>
      <c r="H262" s="28"/>
    </row>
    <row r="263" spans="3:8" ht="12.75" customHeight="1" x14ac:dyDescent="0.15">
      <c r="C263" s="28"/>
      <c r="D263" s="2"/>
      <c r="E263" s="28"/>
      <c r="H263" s="28"/>
    </row>
    <row r="264" spans="3:8" ht="12.75" customHeight="1" x14ac:dyDescent="0.15">
      <c r="C264" s="28"/>
      <c r="D264" s="2"/>
      <c r="E264" s="28"/>
      <c r="H264" s="28"/>
    </row>
    <row r="265" spans="3:8" ht="12.75" customHeight="1" x14ac:dyDescent="0.15">
      <c r="C265" s="28"/>
      <c r="D265" s="2"/>
      <c r="E265" s="28"/>
      <c r="H265" s="28"/>
    </row>
    <row r="266" spans="3:8" ht="12.75" customHeight="1" x14ac:dyDescent="0.15">
      <c r="C266" s="28"/>
      <c r="D266" s="2"/>
      <c r="E266" s="28"/>
      <c r="H266" s="28"/>
    </row>
    <row r="267" spans="3:8" ht="12.75" customHeight="1" x14ac:dyDescent="0.15">
      <c r="C267" s="28"/>
      <c r="D267" s="2"/>
      <c r="E267" s="28"/>
      <c r="H267" s="28"/>
    </row>
    <row r="268" spans="3:8" ht="12.75" customHeight="1" x14ac:dyDescent="0.15">
      <c r="C268" s="28"/>
      <c r="D268" s="2"/>
      <c r="E268" s="28"/>
      <c r="H268" s="28"/>
    </row>
    <row r="269" spans="3:8" ht="12.75" customHeight="1" x14ac:dyDescent="0.15">
      <c r="C269" s="28"/>
      <c r="D269" s="2"/>
      <c r="E269" s="28"/>
      <c r="H269" s="28"/>
    </row>
    <row r="270" spans="3:8" ht="12.75" customHeight="1" x14ac:dyDescent="0.15">
      <c r="C270" s="28"/>
      <c r="D270" s="2"/>
      <c r="E270" s="28"/>
      <c r="H270" s="28"/>
    </row>
    <row r="271" spans="3:8" ht="12.75" customHeight="1" x14ac:dyDescent="0.15">
      <c r="C271" s="28"/>
      <c r="D271" s="2"/>
      <c r="E271" s="28"/>
      <c r="H271" s="28"/>
    </row>
    <row r="272" spans="3:8" ht="12.75" customHeight="1" x14ac:dyDescent="0.15">
      <c r="C272" s="28"/>
      <c r="D272" s="2"/>
      <c r="E272" s="28"/>
      <c r="H272" s="28"/>
    </row>
    <row r="273" spans="3:8" ht="12.75" customHeight="1" x14ac:dyDescent="0.15">
      <c r="C273" s="28"/>
      <c r="D273" s="2"/>
      <c r="E273" s="28"/>
      <c r="H273" s="28"/>
    </row>
    <row r="274" spans="3:8" ht="12.75" customHeight="1" x14ac:dyDescent="0.15">
      <c r="C274" s="28"/>
      <c r="D274" s="2"/>
      <c r="E274" s="28"/>
      <c r="H274" s="28"/>
    </row>
    <row r="275" spans="3:8" ht="12.75" customHeight="1" x14ac:dyDescent="0.15">
      <c r="C275" s="28"/>
      <c r="D275" s="2"/>
      <c r="E275" s="28"/>
      <c r="H275" s="28"/>
    </row>
    <row r="276" spans="3:8" ht="12.75" customHeight="1" x14ac:dyDescent="0.15">
      <c r="C276" s="28"/>
      <c r="D276" s="2"/>
      <c r="E276" s="28"/>
      <c r="H276" s="28"/>
    </row>
    <row r="277" spans="3:8" ht="12.75" customHeight="1" x14ac:dyDescent="0.15">
      <c r="C277" s="28"/>
      <c r="D277" s="2"/>
      <c r="E277" s="28"/>
      <c r="H277" s="28"/>
    </row>
    <row r="278" spans="3:8" ht="12.75" customHeight="1" x14ac:dyDescent="0.15">
      <c r="C278" s="28"/>
      <c r="D278" s="2"/>
      <c r="E278" s="28"/>
      <c r="H278" s="28"/>
    </row>
    <row r="279" spans="3:8" ht="12.75" customHeight="1" x14ac:dyDescent="0.15">
      <c r="C279" s="28"/>
      <c r="D279" s="2"/>
      <c r="E279" s="28"/>
      <c r="H279" s="28"/>
    </row>
    <row r="280" spans="3:8" ht="12.75" customHeight="1" x14ac:dyDescent="0.15">
      <c r="C280" s="28"/>
      <c r="D280" s="2"/>
      <c r="E280" s="28"/>
      <c r="H280" s="28"/>
    </row>
    <row r="281" spans="3:8" ht="12.75" customHeight="1" x14ac:dyDescent="0.15">
      <c r="C281" s="28"/>
      <c r="D281" s="2"/>
      <c r="E281" s="28"/>
      <c r="H281" s="28"/>
    </row>
    <row r="282" spans="3:8" ht="12.75" customHeight="1" x14ac:dyDescent="0.15">
      <c r="C282" s="28"/>
      <c r="D282" s="2"/>
      <c r="E282" s="28"/>
      <c r="H282" s="28"/>
    </row>
    <row r="283" spans="3:8" ht="12.75" customHeight="1" x14ac:dyDescent="0.15">
      <c r="C283" s="28"/>
      <c r="D283" s="2"/>
      <c r="E283" s="28"/>
      <c r="H283" s="28"/>
    </row>
    <row r="284" spans="3:8" ht="12.75" customHeight="1" x14ac:dyDescent="0.15">
      <c r="C284" s="28"/>
      <c r="D284" s="2"/>
      <c r="E284" s="28"/>
      <c r="H284" s="28"/>
    </row>
    <row r="285" spans="3:8" ht="12.75" customHeight="1" x14ac:dyDescent="0.15">
      <c r="C285" s="28"/>
      <c r="D285" s="2"/>
      <c r="E285" s="28"/>
      <c r="H285" s="28"/>
    </row>
    <row r="286" spans="3:8" ht="12.75" customHeight="1" x14ac:dyDescent="0.15">
      <c r="C286" s="28"/>
      <c r="D286" s="2"/>
      <c r="E286" s="28"/>
      <c r="H286" s="28"/>
    </row>
    <row r="287" spans="3:8" ht="12.75" customHeight="1" x14ac:dyDescent="0.15">
      <c r="C287" s="28"/>
      <c r="D287" s="2"/>
      <c r="E287" s="28"/>
      <c r="H287" s="28"/>
    </row>
    <row r="288" spans="3:8" ht="12.75" customHeight="1" x14ac:dyDescent="0.15">
      <c r="C288" s="28"/>
      <c r="D288" s="2"/>
      <c r="E288" s="28"/>
      <c r="H288" s="28"/>
    </row>
    <row r="289" spans="3:8" ht="12.75" customHeight="1" x14ac:dyDescent="0.15">
      <c r="C289" s="28"/>
      <c r="D289" s="2"/>
      <c r="E289" s="28"/>
      <c r="H289" s="28"/>
    </row>
    <row r="290" spans="3:8" ht="12.75" customHeight="1" x14ac:dyDescent="0.15">
      <c r="C290" s="28"/>
      <c r="D290" s="2"/>
      <c r="E290" s="28"/>
      <c r="H290" s="28"/>
    </row>
    <row r="291" spans="3:8" ht="12.75" customHeight="1" x14ac:dyDescent="0.15">
      <c r="C291" s="28"/>
      <c r="D291" s="2"/>
      <c r="E291" s="28"/>
      <c r="H291" s="28"/>
    </row>
    <row r="292" spans="3:8" ht="12.75" customHeight="1" x14ac:dyDescent="0.15">
      <c r="C292" s="28"/>
      <c r="D292" s="2"/>
      <c r="E292" s="28"/>
      <c r="H292" s="28"/>
    </row>
    <row r="293" spans="3:8" ht="12.75" customHeight="1" x14ac:dyDescent="0.15">
      <c r="C293" s="28"/>
      <c r="D293" s="2"/>
      <c r="E293" s="28"/>
      <c r="H293" s="28"/>
    </row>
    <row r="294" spans="3:8" ht="12.75" customHeight="1" x14ac:dyDescent="0.15">
      <c r="C294" s="28"/>
      <c r="D294" s="2"/>
      <c r="E294" s="28"/>
      <c r="H294" s="28"/>
    </row>
    <row r="295" spans="3:8" ht="12.75" customHeight="1" x14ac:dyDescent="0.15">
      <c r="C295" s="28"/>
      <c r="D295" s="2"/>
      <c r="E295" s="28"/>
      <c r="H295" s="28"/>
    </row>
    <row r="296" spans="3:8" ht="12.75" customHeight="1" x14ac:dyDescent="0.15">
      <c r="C296" s="28"/>
      <c r="D296" s="2"/>
      <c r="E296" s="28"/>
      <c r="H296" s="28"/>
    </row>
    <row r="297" spans="3:8" ht="12.75" customHeight="1" x14ac:dyDescent="0.15">
      <c r="C297" s="28"/>
      <c r="D297" s="2"/>
      <c r="E297" s="28"/>
      <c r="H297" s="28"/>
    </row>
    <row r="298" spans="3:8" ht="12.75" customHeight="1" x14ac:dyDescent="0.15">
      <c r="C298" s="28"/>
      <c r="D298" s="2"/>
      <c r="E298" s="28"/>
      <c r="H298" s="28"/>
    </row>
    <row r="299" spans="3:8" ht="12.75" customHeight="1" x14ac:dyDescent="0.15">
      <c r="C299" s="28"/>
      <c r="D299" s="2"/>
      <c r="E299" s="28"/>
      <c r="H299" s="28"/>
    </row>
    <row r="300" spans="3:8" ht="12.75" customHeight="1" x14ac:dyDescent="0.15">
      <c r="C300" s="28"/>
      <c r="D300" s="2"/>
      <c r="E300" s="28"/>
      <c r="H300" s="28"/>
    </row>
    <row r="301" spans="3:8" ht="12.75" customHeight="1" x14ac:dyDescent="0.15">
      <c r="C301" s="28"/>
      <c r="D301" s="2"/>
      <c r="E301" s="28"/>
      <c r="H301" s="28"/>
    </row>
    <row r="302" spans="3:8" ht="12.75" customHeight="1" x14ac:dyDescent="0.15">
      <c r="C302" s="28"/>
      <c r="D302" s="2"/>
      <c r="E302" s="28"/>
      <c r="H302" s="28"/>
    </row>
    <row r="303" spans="3:8" ht="12.75" customHeight="1" x14ac:dyDescent="0.15">
      <c r="C303" s="28"/>
      <c r="D303" s="2"/>
      <c r="E303" s="28"/>
      <c r="H303" s="28"/>
    </row>
    <row r="304" spans="3:8" ht="12.75" customHeight="1" x14ac:dyDescent="0.15">
      <c r="C304" s="28"/>
      <c r="D304" s="2"/>
      <c r="E304" s="28"/>
      <c r="H304" s="28"/>
    </row>
    <row r="305" spans="3:8" ht="12.75" customHeight="1" x14ac:dyDescent="0.15">
      <c r="C305" s="28"/>
      <c r="D305" s="2"/>
      <c r="E305" s="28"/>
      <c r="H305" s="28"/>
    </row>
    <row r="306" spans="3:8" ht="12.75" customHeight="1" x14ac:dyDescent="0.15">
      <c r="C306" s="28"/>
      <c r="D306" s="2"/>
      <c r="E306" s="28"/>
      <c r="H306" s="28"/>
    </row>
    <row r="307" spans="3:8" ht="12.75" customHeight="1" x14ac:dyDescent="0.15">
      <c r="C307" s="28"/>
      <c r="D307" s="2"/>
      <c r="E307" s="28"/>
      <c r="H307" s="28"/>
    </row>
    <row r="308" spans="3:8" ht="12.75" customHeight="1" x14ac:dyDescent="0.15">
      <c r="C308" s="28"/>
      <c r="D308" s="2"/>
      <c r="E308" s="28"/>
      <c r="H308" s="28"/>
    </row>
    <row r="309" spans="3:8" ht="12.75" customHeight="1" x14ac:dyDescent="0.15">
      <c r="C309" s="28"/>
      <c r="D309" s="2"/>
      <c r="E309" s="28"/>
      <c r="H309" s="28"/>
    </row>
    <row r="310" spans="3:8" ht="12.75" customHeight="1" x14ac:dyDescent="0.15">
      <c r="C310" s="28"/>
      <c r="D310" s="2"/>
      <c r="E310" s="28"/>
      <c r="H310" s="28"/>
    </row>
    <row r="311" spans="3:8" ht="12.75" customHeight="1" x14ac:dyDescent="0.15">
      <c r="C311" s="28"/>
      <c r="D311" s="2"/>
      <c r="E311" s="28"/>
      <c r="H311" s="28"/>
    </row>
    <row r="312" spans="3:8" ht="12.75" customHeight="1" x14ac:dyDescent="0.15">
      <c r="C312" s="28"/>
      <c r="D312" s="2"/>
      <c r="E312" s="28"/>
      <c r="H312" s="28"/>
    </row>
    <row r="313" spans="3:8" ht="12.75" customHeight="1" x14ac:dyDescent="0.15">
      <c r="C313" s="28"/>
      <c r="D313" s="2"/>
      <c r="E313" s="28"/>
      <c r="H313" s="28"/>
    </row>
    <row r="314" spans="3:8" ht="12.75" customHeight="1" x14ac:dyDescent="0.15">
      <c r="C314" s="28"/>
      <c r="D314" s="2"/>
      <c r="E314" s="28"/>
      <c r="H314" s="28"/>
    </row>
    <row r="315" spans="3:8" ht="12.75" customHeight="1" x14ac:dyDescent="0.15">
      <c r="C315" s="28"/>
      <c r="D315" s="2"/>
      <c r="E315" s="28"/>
      <c r="H315" s="28"/>
    </row>
    <row r="316" spans="3:8" ht="12.75" customHeight="1" x14ac:dyDescent="0.15">
      <c r="C316" s="28"/>
      <c r="D316" s="2"/>
      <c r="E316" s="28"/>
      <c r="H316" s="28"/>
    </row>
    <row r="317" spans="3:8" ht="12.75" customHeight="1" x14ac:dyDescent="0.15">
      <c r="C317" s="28"/>
      <c r="D317" s="2"/>
      <c r="E317" s="28"/>
      <c r="H317" s="28"/>
    </row>
    <row r="318" spans="3:8" ht="12.75" customHeight="1" x14ac:dyDescent="0.15">
      <c r="C318" s="28"/>
      <c r="D318" s="2"/>
      <c r="E318" s="28"/>
      <c r="H318" s="28"/>
    </row>
    <row r="319" spans="3:8" ht="12.75" customHeight="1" x14ac:dyDescent="0.15">
      <c r="C319" s="28"/>
      <c r="D319" s="2"/>
      <c r="E319" s="28"/>
      <c r="H319" s="28"/>
    </row>
    <row r="320" spans="3:8" ht="12.75" customHeight="1" x14ac:dyDescent="0.15">
      <c r="C320" s="28"/>
      <c r="D320" s="2"/>
      <c r="E320" s="28"/>
      <c r="H320" s="28"/>
    </row>
    <row r="321" spans="3:8" ht="12.75" customHeight="1" x14ac:dyDescent="0.15">
      <c r="C321" s="28"/>
      <c r="D321" s="2"/>
      <c r="E321" s="28"/>
      <c r="H321" s="28"/>
    </row>
    <row r="322" spans="3:8" ht="12.75" customHeight="1" x14ac:dyDescent="0.15">
      <c r="C322" s="28"/>
      <c r="D322" s="2"/>
      <c r="E322" s="28"/>
      <c r="H322" s="28"/>
    </row>
    <row r="323" spans="3:8" ht="12.75" customHeight="1" x14ac:dyDescent="0.15">
      <c r="C323" s="28"/>
      <c r="D323" s="2"/>
      <c r="E323" s="28"/>
      <c r="H323" s="28"/>
    </row>
    <row r="324" spans="3:8" ht="12.75" customHeight="1" x14ac:dyDescent="0.15">
      <c r="C324" s="28"/>
      <c r="D324" s="2"/>
      <c r="E324" s="28"/>
      <c r="H324" s="28"/>
    </row>
    <row r="325" spans="3:8" ht="12.75" customHeight="1" x14ac:dyDescent="0.15">
      <c r="C325" s="28"/>
      <c r="D325" s="2"/>
      <c r="E325" s="28"/>
      <c r="H325" s="28"/>
    </row>
    <row r="326" spans="3:8" ht="12.75" customHeight="1" x14ac:dyDescent="0.15">
      <c r="C326" s="28"/>
      <c r="D326" s="2"/>
      <c r="E326" s="28"/>
      <c r="H326" s="28"/>
    </row>
    <row r="327" spans="3:8" ht="12.75" customHeight="1" x14ac:dyDescent="0.15">
      <c r="C327" s="28"/>
      <c r="D327" s="2"/>
      <c r="E327" s="28"/>
      <c r="H327" s="28"/>
    </row>
    <row r="328" spans="3:8" ht="12.75" customHeight="1" x14ac:dyDescent="0.15">
      <c r="C328" s="28"/>
      <c r="D328" s="2"/>
      <c r="E328" s="28"/>
      <c r="H328" s="28"/>
    </row>
    <row r="329" spans="3:8" ht="12.75" customHeight="1" x14ac:dyDescent="0.15">
      <c r="C329" s="28"/>
      <c r="D329" s="2"/>
      <c r="E329" s="28"/>
      <c r="H329" s="28"/>
    </row>
    <row r="330" spans="3:8" ht="12.75" customHeight="1" x14ac:dyDescent="0.15">
      <c r="C330" s="28"/>
      <c r="D330" s="2"/>
      <c r="E330" s="28"/>
      <c r="H330" s="28"/>
    </row>
    <row r="331" spans="3:8" ht="12.75" customHeight="1" x14ac:dyDescent="0.15">
      <c r="C331" s="28"/>
      <c r="D331" s="2"/>
      <c r="E331" s="28"/>
      <c r="H331" s="28"/>
    </row>
    <row r="332" spans="3:8" ht="12.75" customHeight="1" x14ac:dyDescent="0.15">
      <c r="C332" s="28"/>
      <c r="D332" s="2"/>
      <c r="E332" s="28"/>
      <c r="H332" s="28"/>
    </row>
    <row r="333" spans="3:8" ht="12.75" customHeight="1" x14ac:dyDescent="0.15">
      <c r="C333" s="28"/>
      <c r="D333" s="2"/>
      <c r="E333" s="28"/>
      <c r="H333" s="28"/>
    </row>
    <row r="334" spans="3:8" ht="12.75" customHeight="1" x14ac:dyDescent="0.15">
      <c r="C334" s="28"/>
      <c r="D334" s="2"/>
      <c r="E334" s="28"/>
      <c r="H334" s="28"/>
    </row>
    <row r="335" spans="3:8" ht="12.75" customHeight="1" x14ac:dyDescent="0.15">
      <c r="C335" s="28"/>
      <c r="D335" s="2"/>
      <c r="E335" s="28"/>
      <c r="H335" s="28"/>
    </row>
    <row r="336" spans="3:8" ht="12.75" customHeight="1" x14ac:dyDescent="0.15">
      <c r="C336" s="28"/>
      <c r="D336" s="2"/>
      <c r="E336" s="28"/>
      <c r="H336" s="28"/>
    </row>
    <row r="337" spans="3:8" ht="12.75" customHeight="1" x14ac:dyDescent="0.15">
      <c r="C337" s="28"/>
      <c r="D337" s="2"/>
      <c r="E337" s="28"/>
      <c r="H337" s="28"/>
    </row>
    <row r="338" spans="3:8" ht="12.75" customHeight="1" x14ac:dyDescent="0.15">
      <c r="C338" s="28"/>
      <c r="D338" s="2"/>
      <c r="E338" s="28"/>
      <c r="H338" s="28"/>
    </row>
    <row r="339" spans="3:8" ht="12.75" customHeight="1" x14ac:dyDescent="0.15">
      <c r="C339" s="28"/>
      <c r="D339" s="2"/>
      <c r="E339" s="28"/>
      <c r="H339" s="28"/>
    </row>
    <row r="340" spans="3:8" ht="12.75" customHeight="1" x14ac:dyDescent="0.15">
      <c r="C340" s="28"/>
      <c r="D340" s="2"/>
      <c r="E340" s="28"/>
      <c r="H340" s="28"/>
    </row>
    <row r="341" spans="3:8" ht="12.75" customHeight="1" x14ac:dyDescent="0.15">
      <c r="C341" s="28"/>
      <c r="D341" s="2"/>
      <c r="E341" s="28"/>
      <c r="H341" s="28"/>
    </row>
    <row r="342" spans="3:8" ht="12.75" customHeight="1" x14ac:dyDescent="0.15">
      <c r="C342" s="28"/>
      <c r="D342" s="2"/>
      <c r="E342" s="28"/>
      <c r="H342" s="28"/>
    </row>
    <row r="343" spans="3:8" ht="12.75" customHeight="1" x14ac:dyDescent="0.15">
      <c r="C343" s="28"/>
      <c r="D343" s="2"/>
      <c r="E343" s="28"/>
      <c r="H343" s="28"/>
    </row>
    <row r="344" spans="3:8" ht="12.75" customHeight="1" x14ac:dyDescent="0.15">
      <c r="C344" s="28"/>
      <c r="D344" s="2"/>
      <c r="E344" s="28"/>
      <c r="H344" s="28"/>
    </row>
    <row r="345" spans="3:8" ht="12.75" customHeight="1" x14ac:dyDescent="0.15">
      <c r="C345" s="28"/>
      <c r="D345" s="2"/>
      <c r="E345" s="28"/>
      <c r="H345" s="28"/>
    </row>
    <row r="346" spans="3:8" ht="12.75" customHeight="1" x14ac:dyDescent="0.15">
      <c r="C346" s="28"/>
      <c r="D346" s="2"/>
      <c r="E346" s="28"/>
      <c r="H346" s="28"/>
    </row>
    <row r="347" spans="3:8" ht="12.75" customHeight="1" x14ac:dyDescent="0.15">
      <c r="C347" s="28"/>
      <c r="D347" s="2"/>
      <c r="E347" s="28"/>
      <c r="H347" s="28"/>
    </row>
    <row r="348" spans="3:8" ht="12.75" customHeight="1" x14ac:dyDescent="0.15">
      <c r="C348" s="28"/>
      <c r="D348" s="2"/>
      <c r="E348" s="28"/>
      <c r="H348" s="28"/>
    </row>
    <row r="349" spans="3:8" ht="12.75" customHeight="1" x14ac:dyDescent="0.15">
      <c r="C349" s="28"/>
      <c r="D349" s="2"/>
      <c r="E349" s="28"/>
      <c r="H349" s="28"/>
    </row>
    <row r="350" spans="3:8" ht="12.75" customHeight="1" x14ac:dyDescent="0.15">
      <c r="C350" s="28"/>
      <c r="D350" s="2"/>
      <c r="E350" s="28"/>
      <c r="H350" s="28"/>
    </row>
    <row r="351" spans="3:8" ht="12.75" customHeight="1" x14ac:dyDescent="0.15">
      <c r="C351" s="28"/>
      <c r="D351" s="2"/>
      <c r="E351" s="28"/>
      <c r="H351" s="28"/>
    </row>
    <row r="352" spans="3:8" ht="12.75" customHeight="1" x14ac:dyDescent="0.15">
      <c r="C352" s="28"/>
      <c r="D352" s="2"/>
      <c r="E352" s="28"/>
      <c r="H352" s="28"/>
    </row>
    <row r="353" spans="3:8" ht="12.75" customHeight="1" x14ac:dyDescent="0.15">
      <c r="C353" s="28"/>
      <c r="D353" s="2"/>
      <c r="E353" s="28"/>
      <c r="H353" s="28"/>
    </row>
    <row r="354" spans="3:8" ht="12.75" customHeight="1" x14ac:dyDescent="0.15">
      <c r="C354" s="28"/>
      <c r="D354" s="2"/>
      <c r="E354" s="28"/>
      <c r="H354" s="28"/>
    </row>
    <row r="355" spans="3:8" ht="12.75" customHeight="1" x14ac:dyDescent="0.15">
      <c r="C355" s="28"/>
      <c r="D355" s="2"/>
      <c r="E355" s="28"/>
      <c r="H355" s="28"/>
    </row>
    <row r="356" spans="3:8" ht="12.75" customHeight="1" x14ac:dyDescent="0.15">
      <c r="C356" s="28"/>
      <c r="D356" s="2"/>
      <c r="E356" s="28"/>
      <c r="H356" s="28"/>
    </row>
    <row r="357" spans="3:8" ht="12.75" customHeight="1" x14ac:dyDescent="0.15">
      <c r="C357" s="28"/>
      <c r="D357" s="2"/>
      <c r="E357" s="28"/>
      <c r="H357" s="28"/>
    </row>
    <row r="358" spans="3:8" ht="12.75" customHeight="1" x14ac:dyDescent="0.15">
      <c r="C358" s="28"/>
      <c r="D358" s="2"/>
      <c r="E358" s="28"/>
      <c r="H358" s="28"/>
    </row>
    <row r="359" spans="3:8" ht="12.75" customHeight="1" x14ac:dyDescent="0.15">
      <c r="C359" s="28"/>
      <c r="D359" s="2"/>
      <c r="E359" s="28"/>
      <c r="H359" s="28"/>
    </row>
    <row r="360" spans="3:8" ht="12.75" customHeight="1" x14ac:dyDescent="0.15">
      <c r="C360" s="28"/>
      <c r="D360" s="2"/>
      <c r="E360" s="28"/>
      <c r="H360" s="28"/>
    </row>
    <row r="361" spans="3:8" ht="12.75" customHeight="1" x14ac:dyDescent="0.15">
      <c r="C361" s="28"/>
      <c r="D361" s="2"/>
      <c r="E361" s="28"/>
      <c r="H361" s="28"/>
    </row>
    <row r="362" spans="3:8" ht="12.75" customHeight="1" x14ac:dyDescent="0.15">
      <c r="C362" s="28"/>
      <c r="D362" s="2"/>
      <c r="E362" s="28"/>
      <c r="H362" s="28"/>
    </row>
    <row r="363" spans="3:8" ht="12.75" customHeight="1" x14ac:dyDescent="0.15">
      <c r="C363" s="28"/>
      <c r="D363" s="2"/>
      <c r="E363" s="28"/>
      <c r="H363" s="28"/>
    </row>
    <row r="364" spans="3:8" ht="12.75" customHeight="1" x14ac:dyDescent="0.15">
      <c r="C364" s="28"/>
      <c r="D364" s="2"/>
      <c r="E364" s="28"/>
      <c r="H364" s="28"/>
    </row>
    <row r="365" spans="3:8" ht="12.75" customHeight="1" x14ac:dyDescent="0.15">
      <c r="C365" s="28"/>
      <c r="D365" s="2"/>
      <c r="E365" s="28"/>
      <c r="H365" s="28"/>
    </row>
    <row r="366" spans="3:8" ht="12.75" customHeight="1" x14ac:dyDescent="0.15">
      <c r="C366" s="28"/>
      <c r="D366" s="2"/>
      <c r="E366" s="28"/>
      <c r="H366" s="28"/>
    </row>
    <row r="367" spans="3:8" ht="12.75" customHeight="1" x14ac:dyDescent="0.15">
      <c r="C367" s="28"/>
      <c r="D367" s="2"/>
      <c r="E367" s="28"/>
      <c r="H367" s="28"/>
    </row>
    <row r="368" spans="3:8" ht="12.75" customHeight="1" x14ac:dyDescent="0.15">
      <c r="C368" s="28"/>
      <c r="D368" s="2"/>
      <c r="E368" s="28"/>
      <c r="H368" s="28"/>
    </row>
    <row r="369" spans="3:8" ht="12.75" customHeight="1" x14ac:dyDescent="0.15">
      <c r="C369" s="28"/>
      <c r="D369" s="2"/>
      <c r="E369" s="28"/>
      <c r="H369" s="28"/>
    </row>
    <row r="370" spans="3:8" ht="12.75" customHeight="1" x14ac:dyDescent="0.15">
      <c r="C370" s="28"/>
      <c r="D370" s="2"/>
      <c r="E370" s="28"/>
      <c r="H370" s="28"/>
    </row>
    <row r="371" spans="3:8" ht="12.75" customHeight="1" x14ac:dyDescent="0.15">
      <c r="C371" s="28"/>
      <c r="D371" s="2"/>
      <c r="E371" s="28"/>
      <c r="H371" s="28"/>
    </row>
    <row r="372" spans="3:8" ht="12.75" customHeight="1" x14ac:dyDescent="0.15">
      <c r="C372" s="28"/>
      <c r="D372" s="2"/>
      <c r="E372" s="28"/>
      <c r="H372" s="28"/>
    </row>
    <row r="373" spans="3:8" ht="12.75" customHeight="1" x14ac:dyDescent="0.15">
      <c r="C373" s="28"/>
      <c r="D373" s="2"/>
      <c r="E373" s="28"/>
      <c r="H373" s="28"/>
    </row>
    <row r="374" spans="3:8" ht="12.75" customHeight="1" x14ac:dyDescent="0.15">
      <c r="C374" s="28"/>
      <c r="D374" s="2"/>
      <c r="E374" s="28"/>
      <c r="H374" s="28"/>
    </row>
    <row r="375" spans="3:8" ht="12.75" customHeight="1" x14ac:dyDescent="0.15">
      <c r="C375" s="28"/>
      <c r="D375" s="2"/>
      <c r="E375" s="28"/>
      <c r="H375" s="28"/>
    </row>
    <row r="376" spans="3:8" ht="12.75" customHeight="1" x14ac:dyDescent="0.15">
      <c r="C376" s="28"/>
      <c r="D376" s="2"/>
      <c r="E376" s="28"/>
      <c r="H376" s="28"/>
    </row>
    <row r="377" spans="3:8" ht="12.75" customHeight="1" x14ac:dyDescent="0.15">
      <c r="C377" s="28"/>
      <c r="D377" s="2"/>
      <c r="E377" s="28"/>
      <c r="H377" s="28"/>
    </row>
    <row r="378" spans="3:8" ht="12.75" customHeight="1" x14ac:dyDescent="0.15">
      <c r="C378" s="28"/>
      <c r="D378" s="2"/>
      <c r="E378" s="28"/>
      <c r="H378" s="28"/>
    </row>
    <row r="379" spans="3:8" ht="12.75" customHeight="1" x14ac:dyDescent="0.15">
      <c r="C379" s="28"/>
      <c r="D379" s="2"/>
      <c r="E379" s="28"/>
      <c r="H379" s="28"/>
    </row>
    <row r="380" spans="3:8" ht="12.75" customHeight="1" x14ac:dyDescent="0.15">
      <c r="C380" s="28"/>
      <c r="D380" s="2"/>
      <c r="E380" s="28"/>
      <c r="H380" s="28"/>
    </row>
    <row r="381" spans="3:8" ht="12.75" customHeight="1" x14ac:dyDescent="0.15">
      <c r="C381" s="28"/>
      <c r="D381" s="2"/>
      <c r="E381" s="28"/>
      <c r="H381" s="28"/>
    </row>
    <row r="382" spans="3:8" ht="12.75" customHeight="1" x14ac:dyDescent="0.15">
      <c r="C382" s="28"/>
      <c r="D382" s="2"/>
      <c r="E382" s="28"/>
      <c r="H382" s="28"/>
    </row>
    <row r="383" spans="3:8" ht="12.75" customHeight="1" x14ac:dyDescent="0.15">
      <c r="C383" s="28"/>
      <c r="D383" s="2"/>
      <c r="E383" s="28"/>
      <c r="H383" s="28"/>
    </row>
    <row r="384" spans="3:8" ht="12.75" customHeight="1" x14ac:dyDescent="0.15">
      <c r="C384" s="28"/>
      <c r="D384" s="2"/>
      <c r="E384" s="28"/>
      <c r="H384" s="28"/>
    </row>
    <row r="385" spans="3:8" ht="12.75" customHeight="1" x14ac:dyDescent="0.15">
      <c r="C385" s="28"/>
      <c r="D385" s="2"/>
      <c r="E385" s="28"/>
      <c r="H385" s="28"/>
    </row>
    <row r="386" spans="3:8" ht="12.75" customHeight="1" x14ac:dyDescent="0.15">
      <c r="C386" s="28"/>
      <c r="D386" s="2"/>
      <c r="E386" s="28"/>
      <c r="H386" s="28"/>
    </row>
    <row r="387" spans="3:8" ht="12.75" customHeight="1" x14ac:dyDescent="0.15">
      <c r="C387" s="28"/>
      <c r="D387" s="2"/>
      <c r="E387" s="28"/>
      <c r="H387" s="28"/>
    </row>
    <row r="388" spans="3:8" ht="12.75" customHeight="1" x14ac:dyDescent="0.15">
      <c r="C388" s="28"/>
      <c r="D388" s="2"/>
      <c r="E388" s="28"/>
      <c r="H388" s="28"/>
    </row>
    <row r="389" spans="3:8" ht="12.75" customHeight="1" x14ac:dyDescent="0.15">
      <c r="C389" s="28"/>
      <c r="D389" s="2"/>
      <c r="E389" s="28"/>
      <c r="H389" s="28"/>
    </row>
    <row r="390" spans="3:8" ht="12.75" customHeight="1" x14ac:dyDescent="0.15">
      <c r="C390" s="28"/>
      <c r="D390" s="2"/>
      <c r="E390" s="28"/>
      <c r="H390" s="28"/>
    </row>
    <row r="391" spans="3:8" ht="12.75" customHeight="1" x14ac:dyDescent="0.15">
      <c r="C391" s="28"/>
      <c r="D391" s="2"/>
      <c r="E391" s="28"/>
      <c r="H391" s="28"/>
    </row>
    <row r="392" spans="3:8" ht="12.75" customHeight="1" x14ac:dyDescent="0.15">
      <c r="C392" s="28"/>
      <c r="D392" s="2"/>
      <c r="E392" s="28"/>
      <c r="H392" s="28"/>
    </row>
    <row r="393" spans="3:8" ht="12.75" customHeight="1" x14ac:dyDescent="0.15">
      <c r="C393" s="28"/>
      <c r="D393" s="2"/>
      <c r="E393" s="28"/>
      <c r="H393" s="28"/>
    </row>
    <row r="394" spans="3:8" ht="12.75" customHeight="1" x14ac:dyDescent="0.15">
      <c r="C394" s="28"/>
      <c r="D394" s="2"/>
      <c r="E394" s="28"/>
      <c r="H394" s="28"/>
    </row>
    <row r="395" spans="3:8" ht="12.75" customHeight="1" x14ac:dyDescent="0.15">
      <c r="C395" s="28"/>
      <c r="D395" s="2"/>
      <c r="E395" s="28"/>
      <c r="H395" s="28"/>
    </row>
    <row r="396" spans="3:8" ht="12.75" customHeight="1" x14ac:dyDescent="0.15">
      <c r="C396" s="28"/>
      <c r="D396" s="2"/>
      <c r="E396" s="28"/>
      <c r="H396" s="28"/>
    </row>
    <row r="397" spans="3:8" ht="12.75" customHeight="1" x14ac:dyDescent="0.15">
      <c r="C397" s="28"/>
      <c r="D397" s="2"/>
      <c r="E397" s="28"/>
      <c r="H397" s="28"/>
    </row>
    <row r="398" spans="3:8" ht="12.75" customHeight="1" x14ac:dyDescent="0.15">
      <c r="C398" s="28"/>
      <c r="D398" s="2"/>
      <c r="E398" s="28"/>
      <c r="H398" s="28"/>
    </row>
    <row r="399" spans="3:8" ht="12.75" customHeight="1" x14ac:dyDescent="0.15">
      <c r="C399" s="28"/>
      <c r="D399" s="2"/>
      <c r="E399" s="28"/>
      <c r="H399" s="28"/>
    </row>
    <row r="400" spans="3:8" ht="12.75" customHeight="1" x14ac:dyDescent="0.15">
      <c r="C400" s="28"/>
      <c r="D400" s="2"/>
      <c r="E400" s="28"/>
      <c r="H400" s="28"/>
    </row>
    <row r="401" spans="3:8" ht="12.75" customHeight="1" x14ac:dyDescent="0.15">
      <c r="C401" s="28"/>
      <c r="D401" s="2"/>
      <c r="E401" s="28"/>
      <c r="H401" s="28"/>
    </row>
    <row r="402" spans="3:8" ht="12.75" customHeight="1" x14ac:dyDescent="0.15">
      <c r="C402" s="28"/>
      <c r="D402" s="2"/>
      <c r="E402" s="28"/>
      <c r="H402" s="28"/>
    </row>
    <row r="403" spans="3:8" ht="12.75" customHeight="1" x14ac:dyDescent="0.15">
      <c r="C403" s="28"/>
      <c r="D403" s="2"/>
      <c r="E403" s="28"/>
      <c r="H403" s="28"/>
    </row>
    <row r="404" spans="3:8" ht="12.75" customHeight="1" x14ac:dyDescent="0.15">
      <c r="C404" s="28"/>
      <c r="D404" s="2"/>
      <c r="E404" s="28"/>
      <c r="H404" s="28"/>
    </row>
    <row r="405" spans="3:8" ht="12.75" customHeight="1" x14ac:dyDescent="0.15">
      <c r="C405" s="28"/>
      <c r="D405" s="2"/>
      <c r="E405" s="28"/>
      <c r="H405" s="28"/>
    </row>
    <row r="406" spans="3:8" ht="12.75" customHeight="1" x14ac:dyDescent="0.15">
      <c r="C406" s="28"/>
      <c r="D406" s="2"/>
      <c r="E406" s="28"/>
      <c r="H406" s="28"/>
    </row>
    <row r="407" spans="3:8" ht="12.75" customHeight="1" x14ac:dyDescent="0.15">
      <c r="C407" s="28"/>
      <c r="D407" s="2"/>
      <c r="E407" s="28"/>
      <c r="H407" s="28"/>
    </row>
    <row r="408" spans="3:8" ht="12.75" customHeight="1" x14ac:dyDescent="0.15">
      <c r="C408" s="28"/>
      <c r="D408" s="2"/>
      <c r="E408" s="28"/>
      <c r="H408" s="28"/>
    </row>
    <row r="409" spans="3:8" ht="12.75" customHeight="1" x14ac:dyDescent="0.15">
      <c r="C409" s="28"/>
      <c r="D409" s="2"/>
      <c r="E409" s="28"/>
      <c r="H409" s="28"/>
    </row>
    <row r="410" spans="3:8" ht="12.75" customHeight="1" x14ac:dyDescent="0.15">
      <c r="C410" s="28"/>
      <c r="D410" s="2"/>
      <c r="E410" s="28"/>
      <c r="H410" s="28"/>
    </row>
    <row r="411" spans="3:8" ht="12.75" customHeight="1" x14ac:dyDescent="0.15">
      <c r="C411" s="28"/>
      <c r="D411" s="2"/>
      <c r="E411" s="28"/>
      <c r="H411" s="28"/>
    </row>
    <row r="412" spans="3:8" ht="12.75" customHeight="1" x14ac:dyDescent="0.15">
      <c r="C412" s="28"/>
      <c r="D412" s="2"/>
      <c r="E412" s="28"/>
      <c r="H412" s="28"/>
    </row>
    <row r="413" spans="3:8" ht="12.75" customHeight="1" x14ac:dyDescent="0.15">
      <c r="C413" s="28"/>
      <c r="D413" s="2"/>
      <c r="E413" s="28"/>
      <c r="H413" s="28"/>
    </row>
    <row r="414" spans="3:8" ht="12.75" customHeight="1" x14ac:dyDescent="0.15">
      <c r="C414" s="28"/>
      <c r="D414" s="2"/>
      <c r="E414" s="28"/>
      <c r="H414" s="28"/>
    </row>
    <row r="415" spans="3:8" ht="12.75" customHeight="1" x14ac:dyDescent="0.15">
      <c r="C415" s="28"/>
      <c r="D415" s="2"/>
      <c r="E415" s="28"/>
      <c r="H415" s="28"/>
    </row>
    <row r="416" spans="3:8" ht="12.75" customHeight="1" x14ac:dyDescent="0.15">
      <c r="C416" s="28"/>
      <c r="D416" s="2"/>
      <c r="E416" s="28"/>
      <c r="H416" s="28"/>
    </row>
    <row r="417" spans="3:8" ht="12.75" customHeight="1" x14ac:dyDescent="0.15">
      <c r="C417" s="28"/>
      <c r="D417" s="2"/>
      <c r="E417" s="28"/>
      <c r="H417" s="28"/>
    </row>
    <row r="418" spans="3:8" ht="12.75" customHeight="1" x14ac:dyDescent="0.15">
      <c r="C418" s="28"/>
      <c r="D418" s="2"/>
      <c r="E418" s="28"/>
      <c r="H418" s="28"/>
    </row>
    <row r="419" spans="3:8" ht="12.75" customHeight="1" x14ac:dyDescent="0.15">
      <c r="C419" s="28"/>
      <c r="D419" s="2"/>
      <c r="E419" s="28"/>
      <c r="H419" s="28"/>
    </row>
    <row r="420" spans="3:8" ht="12.75" customHeight="1" x14ac:dyDescent="0.15">
      <c r="C420" s="28"/>
      <c r="D420" s="2"/>
      <c r="E420" s="28"/>
      <c r="H420" s="28"/>
    </row>
    <row r="421" spans="3:8" ht="12.75" customHeight="1" x14ac:dyDescent="0.15">
      <c r="C421" s="28"/>
      <c r="D421" s="2"/>
      <c r="E421" s="28"/>
      <c r="H421" s="28"/>
    </row>
    <row r="422" spans="3:8" ht="12.75" customHeight="1" x14ac:dyDescent="0.15">
      <c r="C422" s="28"/>
      <c r="D422" s="2"/>
      <c r="E422" s="28"/>
      <c r="H422" s="28"/>
    </row>
    <row r="423" spans="3:8" ht="12.75" customHeight="1" x14ac:dyDescent="0.15">
      <c r="C423" s="28"/>
      <c r="D423" s="2"/>
      <c r="E423" s="28"/>
      <c r="H423" s="28"/>
    </row>
    <row r="424" spans="3:8" ht="12.75" customHeight="1" x14ac:dyDescent="0.15">
      <c r="C424" s="28"/>
      <c r="D424" s="2"/>
      <c r="E424" s="28"/>
      <c r="H424" s="28"/>
    </row>
    <row r="425" spans="3:8" ht="12.75" customHeight="1" x14ac:dyDescent="0.15">
      <c r="C425" s="28"/>
      <c r="D425" s="2"/>
      <c r="E425" s="28"/>
      <c r="H425" s="28"/>
    </row>
    <row r="426" spans="3:8" ht="12.75" customHeight="1" x14ac:dyDescent="0.15">
      <c r="C426" s="28"/>
      <c r="D426" s="2"/>
      <c r="E426" s="28"/>
      <c r="H426" s="28"/>
    </row>
    <row r="427" spans="3:8" ht="12.75" customHeight="1" x14ac:dyDescent="0.15">
      <c r="C427" s="28"/>
      <c r="D427" s="2"/>
      <c r="E427" s="28"/>
      <c r="H427" s="28"/>
    </row>
    <row r="428" spans="3:8" ht="12.75" customHeight="1" x14ac:dyDescent="0.15">
      <c r="C428" s="28"/>
      <c r="D428" s="2"/>
      <c r="E428" s="28"/>
      <c r="H428" s="28"/>
    </row>
    <row r="429" spans="3:8" ht="12.75" customHeight="1" x14ac:dyDescent="0.15">
      <c r="C429" s="28"/>
      <c r="D429" s="2"/>
      <c r="E429" s="28"/>
      <c r="H429" s="28"/>
    </row>
    <row r="430" spans="3:8" ht="12.75" customHeight="1" x14ac:dyDescent="0.15">
      <c r="C430" s="28"/>
      <c r="D430" s="2"/>
      <c r="E430" s="28"/>
      <c r="H430" s="28"/>
    </row>
    <row r="431" spans="3:8" ht="12.75" customHeight="1" x14ac:dyDescent="0.15">
      <c r="C431" s="28"/>
      <c r="D431" s="2"/>
      <c r="E431" s="28"/>
      <c r="H431" s="28"/>
    </row>
    <row r="432" spans="3:8" ht="12.75" customHeight="1" x14ac:dyDescent="0.15">
      <c r="C432" s="28"/>
      <c r="D432" s="2"/>
      <c r="E432" s="28"/>
      <c r="H432" s="28"/>
    </row>
    <row r="433" spans="3:8" ht="12.75" customHeight="1" x14ac:dyDescent="0.15">
      <c r="C433" s="28"/>
      <c r="D433" s="2"/>
      <c r="E433" s="28"/>
      <c r="H433" s="28"/>
    </row>
    <row r="434" spans="3:8" ht="12.75" customHeight="1" x14ac:dyDescent="0.15">
      <c r="C434" s="28"/>
      <c r="D434" s="2"/>
      <c r="E434" s="28"/>
      <c r="H434" s="28"/>
    </row>
    <row r="435" spans="3:8" ht="12.75" customHeight="1" x14ac:dyDescent="0.15">
      <c r="C435" s="28"/>
      <c r="D435" s="2"/>
      <c r="E435" s="28"/>
      <c r="H435" s="28"/>
    </row>
    <row r="436" spans="3:8" ht="12.75" customHeight="1" x14ac:dyDescent="0.15">
      <c r="C436" s="28"/>
      <c r="D436" s="2"/>
      <c r="E436" s="28"/>
      <c r="H436" s="28"/>
    </row>
    <row r="437" spans="3:8" ht="12.75" customHeight="1" x14ac:dyDescent="0.15">
      <c r="C437" s="28"/>
      <c r="D437" s="2"/>
      <c r="E437" s="28"/>
      <c r="H437" s="28"/>
    </row>
    <row r="438" spans="3:8" ht="12.75" customHeight="1" x14ac:dyDescent="0.15">
      <c r="C438" s="28"/>
      <c r="D438" s="2"/>
      <c r="E438" s="28"/>
      <c r="H438" s="28"/>
    </row>
    <row r="439" spans="3:8" ht="12.75" customHeight="1" x14ac:dyDescent="0.15">
      <c r="C439" s="28"/>
      <c r="D439" s="2"/>
      <c r="E439" s="28"/>
      <c r="H439" s="28"/>
    </row>
    <row r="440" spans="3:8" ht="12.75" customHeight="1" x14ac:dyDescent="0.15">
      <c r="C440" s="28"/>
      <c r="D440" s="2"/>
      <c r="E440" s="28"/>
      <c r="H440" s="28"/>
    </row>
    <row r="441" spans="3:8" ht="12.75" customHeight="1" x14ac:dyDescent="0.15">
      <c r="C441" s="28"/>
      <c r="D441" s="2"/>
      <c r="E441" s="28"/>
      <c r="H441" s="28"/>
    </row>
    <row r="442" spans="3:8" ht="12.75" customHeight="1" x14ac:dyDescent="0.15">
      <c r="C442" s="28"/>
      <c r="D442" s="2"/>
      <c r="E442" s="28"/>
      <c r="H442" s="28"/>
    </row>
    <row r="443" spans="3:8" ht="12.75" customHeight="1" x14ac:dyDescent="0.15">
      <c r="C443" s="28"/>
      <c r="D443" s="2"/>
      <c r="E443" s="28"/>
      <c r="H443" s="28"/>
    </row>
    <row r="444" spans="3:8" ht="12.75" customHeight="1" x14ac:dyDescent="0.15">
      <c r="C444" s="28"/>
      <c r="D444" s="2"/>
      <c r="E444" s="28"/>
      <c r="H444" s="28"/>
    </row>
    <row r="445" spans="3:8" ht="12.75" customHeight="1" x14ac:dyDescent="0.15">
      <c r="C445" s="28"/>
      <c r="D445" s="2"/>
      <c r="E445" s="28"/>
      <c r="H445" s="28"/>
    </row>
    <row r="446" spans="3:8" ht="12.75" customHeight="1" x14ac:dyDescent="0.15">
      <c r="C446" s="28"/>
      <c r="D446" s="2"/>
      <c r="E446" s="28"/>
      <c r="H446" s="28"/>
    </row>
    <row r="447" spans="3:8" ht="12.75" customHeight="1" x14ac:dyDescent="0.15">
      <c r="C447" s="28"/>
      <c r="D447" s="2"/>
      <c r="E447" s="28"/>
      <c r="H447" s="28"/>
    </row>
    <row r="448" spans="3:8" ht="12.75" customHeight="1" x14ac:dyDescent="0.15">
      <c r="C448" s="28"/>
      <c r="D448" s="2"/>
      <c r="E448" s="28"/>
      <c r="H448" s="28"/>
    </row>
    <row r="449" spans="3:8" ht="12.75" customHeight="1" x14ac:dyDescent="0.15">
      <c r="C449" s="28"/>
      <c r="D449" s="2"/>
      <c r="E449" s="28"/>
      <c r="H449" s="28"/>
    </row>
    <row r="450" spans="3:8" ht="12.75" customHeight="1" x14ac:dyDescent="0.15">
      <c r="C450" s="28"/>
      <c r="D450" s="2"/>
      <c r="E450" s="28"/>
      <c r="H450" s="28"/>
    </row>
    <row r="451" spans="3:8" ht="12.75" customHeight="1" x14ac:dyDescent="0.15">
      <c r="C451" s="28"/>
      <c r="D451" s="2"/>
      <c r="E451" s="28"/>
      <c r="H451" s="28"/>
    </row>
    <row r="452" spans="3:8" ht="12.75" customHeight="1" x14ac:dyDescent="0.15">
      <c r="C452" s="28"/>
      <c r="D452" s="2"/>
      <c r="E452" s="28"/>
      <c r="H452" s="28"/>
    </row>
    <row r="453" spans="3:8" ht="12.75" customHeight="1" x14ac:dyDescent="0.15">
      <c r="C453" s="28"/>
      <c r="D453" s="2"/>
      <c r="E453" s="28"/>
      <c r="H453" s="28"/>
    </row>
    <row r="454" spans="3:8" ht="12.75" customHeight="1" x14ac:dyDescent="0.15">
      <c r="C454" s="28"/>
      <c r="D454" s="2"/>
      <c r="E454" s="28"/>
      <c r="H454" s="28"/>
    </row>
    <row r="455" spans="3:8" ht="12.75" customHeight="1" x14ac:dyDescent="0.15">
      <c r="C455" s="28"/>
      <c r="D455" s="2"/>
      <c r="E455" s="28"/>
      <c r="H455" s="28"/>
    </row>
    <row r="456" spans="3:8" ht="12.75" customHeight="1" x14ac:dyDescent="0.15">
      <c r="C456" s="28"/>
      <c r="D456" s="2"/>
      <c r="E456" s="28"/>
      <c r="H456" s="28"/>
    </row>
    <row r="457" spans="3:8" ht="12.75" customHeight="1" x14ac:dyDescent="0.15">
      <c r="C457" s="28"/>
      <c r="D457" s="2"/>
      <c r="E457" s="28"/>
      <c r="H457" s="28"/>
    </row>
    <row r="458" spans="3:8" ht="12.75" customHeight="1" x14ac:dyDescent="0.15">
      <c r="C458" s="28"/>
      <c r="D458" s="2"/>
      <c r="E458" s="28"/>
      <c r="H458" s="28"/>
    </row>
    <row r="459" spans="3:8" ht="12.75" customHeight="1" x14ac:dyDescent="0.15">
      <c r="C459" s="28"/>
      <c r="D459" s="2"/>
      <c r="E459" s="28"/>
      <c r="H459" s="28"/>
    </row>
    <row r="460" spans="3:8" ht="12.75" customHeight="1" x14ac:dyDescent="0.15">
      <c r="C460" s="28"/>
      <c r="D460" s="2"/>
      <c r="E460" s="28"/>
      <c r="H460" s="28"/>
    </row>
    <row r="461" spans="3:8" ht="12.75" customHeight="1" x14ac:dyDescent="0.15">
      <c r="C461" s="28"/>
      <c r="D461" s="2"/>
      <c r="E461" s="28"/>
      <c r="H461" s="28"/>
    </row>
    <row r="462" spans="3:8" ht="12.75" customHeight="1" x14ac:dyDescent="0.15">
      <c r="C462" s="28"/>
      <c r="D462" s="2"/>
      <c r="E462" s="28"/>
      <c r="H462" s="28"/>
    </row>
    <row r="463" spans="3:8" ht="12.75" customHeight="1" x14ac:dyDescent="0.15">
      <c r="C463" s="28"/>
      <c r="D463" s="2"/>
      <c r="E463" s="28"/>
      <c r="H463" s="28"/>
    </row>
    <row r="464" spans="3:8" ht="12.75" customHeight="1" x14ac:dyDescent="0.15">
      <c r="C464" s="28"/>
      <c r="D464" s="2"/>
      <c r="E464" s="28"/>
      <c r="H464" s="28"/>
    </row>
    <row r="465" spans="3:8" ht="12.75" customHeight="1" x14ac:dyDescent="0.15">
      <c r="C465" s="28"/>
      <c r="D465" s="2"/>
      <c r="E465" s="28"/>
      <c r="H465" s="28"/>
    </row>
    <row r="466" spans="3:8" ht="12.75" customHeight="1" x14ac:dyDescent="0.15">
      <c r="C466" s="28"/>
      <c r="D466" s="2"/>
      <c r="E466" s="28"/>
      <c r="H466" s="28"/>
    </row>
    <row r="467" spans="3:8" ht="12.75" customHeight="1" x14ac:dyDescent="0.15">
      <c r="C467" s="28"/>
      <c r="D467" s="2"/>
      <c r="E467" s="28"/>
      <c r="H467" s="28"/>
    </row>
    <row r="468" spans="3:8" ht="12.75" customHeight="1" x14ac:dyDescent="0.15">
      <c r="C468" s="28"/>
      <c r="D468" s="2"/>
      <c r="E468" s="28"/>
      <c r="H468" s="28"/>
    </row>
    <row r="469" spans="3:8" ht="12.75" customHeight="1" x14ac:dyDescent="0.15">
      <c r="C469" s="28"/>
      <c r="D469" s="2"/>
      <c r="E469" s="28"/>
      <c r="H469" s="28"/>
    </row>
    <row r="470" spans="3:8" ht="12.75" customHeight="1" x14ac:dyDescent="0.15">
      <c r="C470" s="28"/>
      <c r="D470" s="2"/>
      <c r="E470" s="28"/>
      <c r="H470" s="28"/>
    </row>
    <row r="471" spans="3:8" ht="12.75" customHeight="1" x14ac:dyDescent="0.15">
      <c r="C471" s="28"/>
      <c r="D471" s="2"/>
      <c r="E471" s="28"/>
      <c r="H471" s="28"/>
    </row>
    <row r="472" spans="3:8" ht="12.75" customHeight="1" x14ac:dyDescent="0.15">
      <c r="C472" s="28"/>
      <c r="D472" s="2"/>
      <c r="E472" s="28"/>
      <c r="H472" s="28"/>
    </row>
    <row r="473" spans="3:8" ht="12.75" customHeight="1" x14ac:dyDescent="0.15">
      <c r="C473" s="28"/>
      <c r="D473" s="2"/>
      <c r="E473" s="28"/>
      <c r="H473" s="28"/>
    </row>
    <row r="474" spans="3:8" ht="12.75" customHeight="1" x14ac:dyDescent="0.15">
      <c r="C474" s="28"/>
      <c r="D474" s="2"/>
      <c r="E474" s="28"/>
      <c r="H474" s="28"/>
    </row>
    <row r="475" spans="3:8" ht="12.75" customHeight="1" x14ac:dyDescent="0.15">
      <c r="C475" s="28"/>
      <c r="D475" s="2"/>
      <c r="E475" s="28"/>
      <c r="H475" s="28"/>
    </row>
    <row r="476" spans="3:8" ht="12.75" customHeight="1" x14ac:dyDescent="0.15">
      <c r="C476" s="28"/>
      <c r="D476" s="2"/>
      <c r="E476" s="28"/>
      <c r="H476" s="28"/>
    </row>
    <row r="477" spans="3:8" ht="12.75" customHeight="1" x14ac:dyDescent="0.15">
      <c r="C477" s="28"/>
      <c r="D477" s="2"/>
      <c r="E477" s="28"/>
      <c r="H477" s="28"/>
    </row>
    <row r="478" spans="3:8" ht="12.75" customHeight="1" x14ac:dyDescent="0.15">
      <c r="C478" s="28"/>
      <c r="D478" s="2"/>
      <c r="E478" s="28"/>
      <c r="H478" s="28"/>
    </row>
    <row r="479" spans="3:8" ht="12.75" customHeight="1" x14ac:dyDescent="0.15">
      <c r="C479" s="28"/>
      <c r="D479" s="2"/>
      <c r="E479" s="28"/>
      <c r="H479" s="28"/>
    </row>
    <row r="480" spans="3:8" ht="12.75" customHeight="1" x14ac:dyDescent="0.15">
      <c r="C480" s="28"/>
      <c r="D480" s="2"/>
      <c r="E480" s="28"/>
      <c r="H480" s="28"/>
    </row>
    <row r="481" spans="3:8" ht="12.75" customHeight="1" x14ac:dyDescent="0.15">
      <c r="C481" s="28"/>
      <c r="D481" s="2"/>
      <c r="E481" s="28"/>
      <c r="H481" s="28"/>
    </row>
    <row r="482" spans="3:8" ht="12.75" customHeight="1" x14ac:dyDescent="0.15">
      <c r="C482" s="28"/>
      <c r="D482" s="2"/>
      <c r="E482" s="28"/>
      <c r="H482" s="28"/>
    </row>
    <row r="483" spans="3:8" ht="12.75" customHeight="1" x14ac:dyDescent="0.15">
      <c r="C483" s="28"/>
      <c r="D483" s="2"/>
      <c r="E483" s="28"/>
      <c r="H483" s="28"/>
    </row>
    <row r="484" spans="3:8" ht="12.75" customHeight="1" x14ac:dyDescent="0.15">
      <c r="C484" s="28"/>
      <c r="D484" s="2"/>
      <c r="E484" s="28"/>
      <c r="H484" s="28"/>
    </row>
    <row r="485" spans="3:8" ht="12.75" customHeight="1" x14ac:dyDescent="0.15">
      <c r="C485" s="28"/>
      <c r="D485" s="2"/>
      <c r="E485" s="28"/>
      <c r="H485" s="28"/>
    </row>
    <row r="486" spans="3:8" ht="12.75" customHeight="1" x14ac:dyDescent="0.15">
      <c r="C486" s="28"/>
      <c r="D486" s="2"/>
      <c r="E486" s="28"/>
      <c r="H486" s="28"/>
    </row>
    <row r="487" spans="3:8" ht="12.75" customHeight="1" x14ac:dyDescent="0.15">
      <c r="C487" s="28"/>
      <c r="D487" s="2"/>
      <c r="E487" s="28"/>
      <c r="H487" s="28"/>
    </row>
    <row r="488" spans="3:8" ht="12.75" customHeight="1" x14ac:dyDescent="0.15">
      <c r="C488" s="28"/>
      <c r="D488" s="2"/>
      <c r="E488" s="28"/>
      <c r="H488" s="28"/>
    </row>
    <row r="489" spans="3:8" ht="12.75" customHeight="1" x14ac:dyDescent="0.15">
      <c r="C489" s="28"/>
      <c r="D489" s="2"/>
      <c r="E489" s="28"/>
      <c r="H489" s="28"/>
    </row>
    <row r="490" spans="3:8" ht="12.75" customHeight="1" x14ac:dyDescent="0.15">
      <c r="C490" s="28"/>
      <c r="D490" s="2"/>
      <c r="E490" s="28"/>
      <c r="H490" s="28"/>
    </row>
    <row r="491" spans="3:8" ht="12.75" customHeight="1" x14ac:dyDescent="0.15">
      <c r="C491" s="28"/>
      <c r="D491" s="2"/>
      <c r="E491" s="28"/>
      <c r="H491" s="28"/>
    </row>
    <row r="492" spans="3:8" ht="12.75" customHeight="1" x14ac:dyDescent="0.15">
      <c r="C492" s="28"/>
      <c r="D492" s="2"/>
      <c r="E492" s="28"/>
      <c r="H492" s="28"/>
    </row>
    <row r="493" spans="3:8" ht="12.75" customHeight="1" x14ac:dyDescent="0.15">
      <c r="C493" s="28"/>
      <c r="D493" s="2"/>
      <c r="E493" s="28"/>
      <c r="H493" s="28"/>
    </row>
    <row r="494" spans="3:8" ht="12.75" customHeight="1" x14ac:dyDescent="0.15">
      <c r="C494" s="28"/>
      <c r="D494" s="2"/>
      <c r="E494" s="28"/>
      <c r="H494" s="28"/>
    </row>
    <row r="495" spans="3:8" ht="12.75" customHeight="1" x14ac:dyDescent="0.15">
      <c r="C495" s="28"/>
      <c r="D495" s="2"/>
      <c r="E495" s="28"/>
      <c r="H495" s="28"/>
    </row>
    <row r="496" spans="3:8" ht="12.75" customHeight="1" x14ac:dyDescent="0.15">
      <c r="C496" s="28"/>
      <c r="D496" s="2"/>
      <c r="E496" s="28"/>
      <c r="H496" s="28"/>
    </row>
    <row r="497" spans="3:8" ht="12.75" customHeight="1" x14ac:dyDescent="0.15">
      <c r="C497" s="28"/>
      <c r="D497" s="2"/>
      <c r="E497" s="28"/>
      <c r="H497" s="28"/>
    </row>
    <row r="498" spans="3:8" ht="12.75" customHeight="1" x14ac:dyDescent="0.15">
      <c r="C498" s="28"/>
      <c r="D498" s="2"/>
      <c r="E498" s="28"/>
      <c r="H498" s="28"/>
    </row>
    <row r="499" spans="3:8" ht="12.75" customHeight="1" x14ac:dyDescent="0.15">
      <c r="C499" s="28"/>
      <c r="D499" s="2"/>
      <c r="E499" s="28"/>
      <c r="H499" s="28"/>
    </row>
    <row r="500" spans="3:8" ht="12.75" customHeight="1" x14ac:dyDescent="0.15">
      <c r="C500" s="28"/>
      <c r="D500" s="2"/>
      <c r="E500" s="28"/>
      <c r="H500" s="28"/>
    </row>
    <row r="501" spans="3:8" ht="12.75" customHeight="1" x14ac:dyDescent="0.15">
      <c r="C501" s="28"/>
      <c r="D501" s="2"/>
      <c r="E501" s="28"/>
      <c r="H501" s="28"/>
    </row>
    <row r="502" spans="3:8" ht="12.75" customHeight="1" x14ac:dyDescent="0.15">
      <c r="C502" s="28"/>
      <c r="D502" s="2"/>
      <c r="E502" s="28"/>
      <c r="H502" s="28"/>
    </row>
    <row r="503" spans="3:8" ht="12.75" customHeight="1" x14ac:dyDescent="0.15">
      <c r="C503" s="28"/>
      <c r="D503" s="2"/>
      <c r="E503" s="28"/>
      <c r="H503" s="28"/>
    </row>
    <row r="504" spans="3:8" ht="12.75" customHeight="1" x14ac:dyDescent="0.15">
      <c r="C504" s="28"/>
      <c r="D504" s="2"/>
      <c r="E504" s="28"/>
      <c r="H504" s="28"/>
    </row>
    <row r="505" spans="3:8" ht="12.75" customHeight="1" x14ac:dyDescent="0.15">
      <c r="C505" s="28"/>
      <c r="D505" s="2"/>
      <c r="E505" s="28"/>
      <c r="H505" s="28"/>
    </row>
    <row r="506" spans="3:8" ht="12.75" customHeight="1" x14ac:dyDescent="0.15">
      <c r="C506" s="28"/>
      <c r="D506" s="2"/>
      <c r="E506" s="28"/>
      <c r="H506" s="28"/>
    </row>
    <row r="507" spans="3:8" ht="12.75" customHeight="1" x14ac:dyDescent="0.15">
      <c r="C507" s="28"/>
      <c r="D507" s="2"/>
      <c r="E507" s="28"/>
      <c r="H507" s="28"/>
    </row>
    <row r="508" spans="3:8" ht="12.75" customHeight="1" x14ac:dyDescent="0.15">
      <c r="C508" s="28"/>
      <c r="D508" s="2"/>
      <c r="E508" s="28"/>
      <c r="H508" s="28"/>
    </row>
    <row r="509" spans="3:8" ht="12.75" customHeight="1" x14ac:dyDescent="0.15">
      <c r="C509" s="28"/>
      <c r="D509" s="2"/>
      <c r="E509" s="28"/>
      <c r="H509" s="28"/>
    </row>
    <row r="510" spans="3:8" ht="12.75" customHeight="1" x14ac:dyDescent="0.15">
      <c r="C510" s="28"/>
      <c r="D510" s="2"/>
      <c r="E510" s="28"/>
      <c r="H510" s="28"/>
    </row>
    <row r="511" spans="3:8" ht="12.75" customHeight="1" x14ac:dyDescent="0.15">
      <c r="C511" s="28"/>
      <c r="D511" s="2"/>
      <c r="E511" s="28"/>
      <c r="H511" s="28"/>
    </row>
    <row r="512" spans="3:8" ht="12.75" customHeight="1" x14ac:dyDescent="0.15">
      <c r="C512" s="28"/>
      <c r="D512" s="2"/>
      <c r="E512" s="28"/>
      <c r="H512" s="28"/>
    </row>
    <row r="513" spans="3:8" ht="12.75" customHeight="1" x14ac:dyDescent="0.15">
      <c r="C513" s="28"/>
      <c r="D513" s="2"/>
      <c r="E513" s="28"/>
      <c r="H513" s="28"/>
    </row>
    <row r="514" spans="3:8" ht="12.75" customHeight="1" x14ac:dyDescent="0.15">
      <c r="C514" s="28"/>
      <c r="D514" s="2"/>
      <c r="E514" s="28"/>
      <c r="H514" s="28"/>
    </row>
    <row r="515" spans="3:8" ht="12.75" customHeight="1" x14ac:dyDescent="0.15">
      <c r="C515" s="28"/>
      <c r="D515" s="2"/>
      <c r="E515" s="28"/>
      <c r="H515" s="28"/>
    </row>
    <row r="516" spans="3:8" ht="12.75" customHeight="1" x14ac:dyDescent="0.15">
      <c r="C516" s="28"/>
      <c r="D516" s="2"/>
      <c r="E516" s="28"/>
      <c r="H516" s="28"/>
    </row>
    <row r="517" spans="3:8" ht="12.75" customHeight="1" x14ac:dyDescent="0.15">
      <c r="C517" s="28"/>
      <c r="D517" s="2"/>
      <c r="E517" s="28"/>
      <c r="H517" s="28"/>
    </row>
    <row r="518" spans="3:8" ht="12.75" customHeight="1" x14ac:dyDescent="0.15">
      <c r="C518" s="28"/>
      <c r="D518" s="2"/>
      <c r="E518" s="28"/>
      <c r="H518" s="28"/>
    </row>
    <row r="519" spans="3:8" ht="12.75" customHeight="1" x14ac:dyDescent="0.15">
      <c r="C519" s="28"/>
      <c r="D519" s="2"/>
      <c r="E519" s="28"/>
      <c r="H519" s="28"/>
    </row>
    <row r="520" spans="3:8" ht="12.75" customHeight="1" x14ac:dyDescent="0.15">
      <c r="C520" s="28"/>
      <c r="D520" s="2"/>
      <c r="E520" s="28"/>
      <c r="H520" s="28"/>
    </row>
    <row r="521" spans="3:8" ht="12.75" customHeight="1" x14ac:dyDescent="0.15">
      <c r="C521" s="28"/>
      <c r="D521" s="2"/>
      <c r="E521" s="28"/>
      <c r="H521" s="28"/>
    </row>
    <row r="522" spans="3:8" ht="12.75" customHeight="1" x14ac:dyDescent="0.15">
      <c r="C522" s="28"/>
      <c r="D522" s="2"/>
      <c r="E522" s="28"/>
      <c r="H522" s="28"/>
    </row>
    <row r="523" spans="3:8" ht="12.75" customHeight="1" x14ac:dyDescent="0.15">
      <c r="C523" s="28"/>
      <c r="D523" s="2"/>
      <c r="E523" s="28"/>
      <c r="H523" s="28"/>
    </row>
    <row r="524" spans="3:8" ht="12.75" customHeight="1" x14ac:dyDescent="0.15">
      <c r="C524" s="28"/>
      <c r="D524" s="2"/>
      <c r="E524" s="28"/>
      <c r="H524" s="28"/>
    </row>
    <row r="525" spans="3:8" ht="12.75" customHeight="1" x14ac:dyDescent="0.15">
      <c r="C525" s="28"/>
      <c r="D525" s="2"/>
      <c r="E525" s="28"/>
      <c r="H525" s="28"/>
    </row>
    <row r="526" spans="3:8" ht="12.75" customHeight="1" x14ac:dyDescent="0.15">
      <c r="C526" s="28"/>
      <c r="D526" s="2"/>
      <c r="E526" s="28"/>
      <c r="H526" s="28"/>
    </row>
    <row r="527" spans="3:8" ht="12.75" customHeight="1" x14ac:dyDescent="0.15">
      <c r="C527" s="28"/>
      <c r="D527" s="2"/>
      <c r="E527" s="28"/>
      <c r="H527" s="28"/>
    </row>
    <row r="528" spans="3:8" ht="12.75" customHeight="1" x14ac:dyDescent="0.15">
      <c r="C528" s="28"/>
      <c r="D528" s="2"/>
      <c r="E528" s="28"/>
      <c r="H528" s="28"/>
    </row>
    <row r="529" spans="3:8" ht="12.75" customHeight="1" x14ac:dyDescent="0.15">
      <c r="C529" s="28"/>
      <c r="D529" s="2"/>
      <c r="E529" s="28"/>
      <c r="H529" s="28"/>
    </row>
    <row r="530" spans="3:8" ht="12.75" customHeight="1" x14ac:dyDescent="0.15">
      <c r="C530" s="28"/>
      <c r="D530" s="2"/>
      <c r="E530" s="28"/>
      <c r="H530" s="28"/>
    </row>
    <row r="531" spans="3:8" ht="12.75" customHeight="1" x14ac:dyDescent="0.15">
      <c r="C531" s="28"/>
      <c r="D531" s="2"/>
      <c r="E531" s="28"/>
      <c r="H531" s="28"/>
    </row>
    <row r="532" spans="3:8" ht="12.75" customHeight="1" x14ac:dyDescent="0.15">
      <c r="C532" s="28"/>
      <c r="D532" s="2"/>
      <c r="E532" s="28"/>
      <c r="H532" s="28"/>
    </row>
    <row r="533" spans="3:8" ht="12.75" customHeight="1" x14ac:dyDescent="0.15">
      <c r="C533" s="28"/>
      <c r="D533" s="2"/>
      <c r="E533" s="28"/>
      <c r="H533" s="28"/>
    </row>
    <row r="534" spans="3:8" ht="12.75" customHeight="1" x14ac:dyDescent="0.15">
      <c r="C534" s="28"/>
      <c r="D534" s="2"/>
      <c r="E534" s="28"/>
      <c r="H534" s="28"/>
    </row>
    <row r="535" spans="3:8" ht="12.75" customHeight="1" x14ac:dyDescent="0.15">
      <c r="C535" s="28"/>
      <c r="D535" s="2"/>
      <c r="E535" s="28"/>
      <c r="H535" s="28"/>
    </row>
    <row r="536" spans="3:8" ht="12.75" customHeight="1" x14ac:dyDescent="0.15">
      <c r="C536" s="28"/>
      <c r="D536" s="2"/>
      <c r="E536" s="28"/>
      <c r="H536" s="28"/>
    </row>
    <row r="537" spans="3:8" ht="12.75" customHeight="1" x14ac:dyDescent="0.15">
      <c r="C537" s="28"/>
      <c r="D537" s="2"/>
      <c r="E537" s="28"/>
      <c r="H537" s="28"/>
    </row>
    <row r="538" spans="3:8" ht="12.75" customHeight="1" x14ac:dyDescent="0.15">
      <c r="C538" s="28"/>
      <c r="D538" s="2"/>
      <c r="E538" s="28"/>
      <c r="H538" s="28"/>
    </row>
    <row r="539" spans="3:8" ht="12.75" customHeight="1" x14ac:dyDescent="0.15">
      <c r="C539" s="28"/>
      <c r="D539" s="2"/>
      <c r="E539" s="28"/>
      <c r="H539" s="28"/>
    </row>
    <row r="540" spans="3:8" ht="12.75" customHeight="1" x14ac:dyDescent="0.15">
      <c r="C540" s="28"/>
      <c r="D540" s="2"/>
      <c r="E540" s="28"/>
      <c r="H540" s="28"/>
    </row>
    <row r="541" spans="3:8" ht="12.75" customHeight="1" x14ac:dyDescent="0.15">
      <c r="C541" s="28"/>
      <c r="D541" s="2"/>
      <c r="E541" s="28"/>
      <c r="H541" s="28"/>
    </row>
    <row r="542" spans="3:8" ht="12.75" customHeight="1" x14ac:dyDescent="0.15">
      <c r="C542" s="28"/>
      <c r="D542" s="2"/>
      <c r="E542" s="28"/>
      <c r="H542" s="28"/>
    </row>
    <row r="543" spans="3:8" ht="12.75" customHeight="1" x14ac:dyDescent="0.15">
      <c r="C543" s="28"/>
      <c r="D543" s="2"/>
      <c r="E543" s="28"/>
      <c r="H543" s="28"/>
    </row>
    <row r="544" spans="3:8" ht="12.75" customHeight="1" x14ac:dyDescent="0.15">
      <c r="C544" s="28"/>
      <c r="D544" s="2"/>
      <c r="E544" s="28"/>
      <c r="H544" s="28"/>
    </row>
    <row r="545" spans="3:8" ht="12.75" customHeight="1" x14ac:dyDescent="0.15">
      <c r="C545" s="28"/>
      <c r="D545" s="2"/>
      <c r="E545" s="28"/>
      <c r="H545" s="28"/>
    </row>
    <row r="546" spans="3:8" ht="12.75" customHeight="1" x14ac:dyDescent="0.15">
      <c r="C546" s="28"/>
      <c r="D546" s="2"/>
      <c r="E546" s="28"/>
      <c r="H546" s="28"/>
    </row>
    <row r="547" spans="3:8" ht="12.75" customHeight="1" x14ac:dyDescent="0.15">
      <c r="C547" s="28"/>
      <c r="D547" s="2"/>
      <c r="E547" s="28"/>
      <c r="H547" s="28"/>
    </row>
    <row r="548" spans="3:8" ht="12.75" customHeight="1" x14ac:dyDescent="0.15">
      <c r="C548" s="28"/>
      <c r="D548" s="2"/>
      <c r="E548" s="28"/>
      <c r="H548" s="28"/>
    </row>
    <row r="549" spans="3:8" ht="12.75" customHeight="1" x14ac:dyDescent="0.15">
      <c r="C549" s="28"/>
      <c r="D549" s="2"/>
      <c r="E549" s="28"/>
      <c r="H549" s="28"/>
    </row>
    <row r="550" spans="3:8" ht="12.75" customHeight="1" x14ac:dyDescent="0.15">
      <c r="C550" s="28"/>
      <c r="D550" s="2"/>
      <c r="E550" s="28"/>
      <c r="H550" s="28"/>
    </row>
    <row r="551" spans="3:8" ht="12.75" customHeight="1" x14ac:dyDescent="0.15">
      <c r="C551" s="28"/>
      <c r="D551" s="2"/>
      <c r="E551" s="28"/>
      <c r="H551" s="28"/>
    </row>
    <row r="552" spans="3:8" ht="12.75" customHeight="1" x14ac:dyDescent="0.15">
      <c r="C552" s="28"/>
      <c r="D552" s="2"/>
      <c r="E552" s="28"/>
      <c r="H552" s="28"/>
    </row>
    <row r="553" spans="3:8" ht="12.75" customHeight="1" x14ac:dyDescent="0.15">
      <c r="C553" s="28"/>
      <c r="D553" s="2"/>
      <c r="E553" s="28"/>
      <c r="H553" s="28"/>
    </row>
    <row r="554" spans="3:8" ht="12.75" customHeight="1" x14ac:dyDescent="0.15">
      <c r="C554" s="28"/>
      <c r="D554" s="2"/>
      <c r="E554" s="28"/>
      <c r="H554" s="28"/>
    </row>
    <row r="555" spans="3:8" ht="12.75" customHeight="1" x14ac:dyDescent="0.15">
      <c r="C555" s="28"/>
      <c r="D555" s="2"/>
      <c r="E555" s="28"/>
      <c r="H555" s="28"/>
    </row>
    <row r="556" spans="3:8" ht="12.75" customHeight="1" x14ac:dyDescent="0.15">
      <c r="C556" s="28"/>
      <c r="D556" s="2"/>
      <c r="E556" s="28"/>
      <c r="H556" s="28"/>
    </row>
    <row r="557" spans="3:8" ht="12.75" customHeight="1" x14ac:dyDescent="0.15">
      <c r="C557" s="28"/>
      <c r="D557" s="2"/>
      <c r="E557" s="28"/>
      <c r="H557" s="28"/>
    </row>
    <row r="558" spans="3:8" ht="12.75" customHeight="1" x14ac:dyDescent="0.15">
      <c r="C558" s="28"/>
      <c r="D558" s="2"/>
      <c r="E558" s="28"/>
      <c r="H558" s="28"/>
    </row>
    <row r="559" spans="3:8" ht="12.75" customHeight="1" x14ac:dyDescent="0.15">
      <c r="C559" s="28"/>
      <c r="D559" s="2"/>
      <c r="E559" s="28"/>
      <c r="H559" s="28"/>
    </row>
    <row r="560" spans="3:8" ht="12.75" customHeight="1" x14ac:dyDescent="0.15">
      <c r="C560" s="28"/>
      <c r="D560" s="2"/>
      <c r="E560" s="28"/>
      <c r="H560" s="28"/>
    </row>
    <row r="561" spans="3:8" ht="12.75" customHeight="1" x14ac:dyDescent="0.15">
      <c r="C561" s="28"/>
      <c r="D561" s="2"/>
      <c r="E561" s="28"/>
      <c r="H561" s="28"/>
    </row>
    <row r="562" spans="3:8" ht="12.75" customHeight="1" x14ac:dyDescent="0.15">
      <c r="C562" s="28"/>
      <c r="D562" s="2"/>
      <c r="E562" s="28"/>
      <c r="H562" s="28"/>
    </row>
    <row r="563" spans="3:8" ht="12.75" customHeight="1" x14ac:dyDescent="0.15">
      <c r="C563" s="28"/>
      <c r="D563" s="2"/>
      <c r="E563" s="28"/>
      <c r="H563" s="28"/>
    </row>
    <row r="564" spans="3:8" ht="12.75" customHeight="1" x14ac:dyDescent="0.15">
      <c r="C564" s="28"/>
      <c r="D564" s="2"/>
      <c r="E564" s="28"/>
      <c r="H564" s="28"/>
    </row>
    <row r="565" spans="3:8" ht="12.75" customHeight="1" x14ac:dyDescent="0.15">
      <c r="C565" s="28"/>
      <c r="D565" s="2"/>
      <c r="E565" s="28"/>
      <c r="H565" s="28"/>
    </row>
    <row r="566" spans="3:8" ht="12.75" customHeight="1" x14ac:dyDescent="0.15">
      <c r="C566" s="28"/>
      <c r="D566" s="2"/>
      <c r="E566" s="28"/>
      <c r="H566" s="28"/>
    </row>
    <row r="567" spans="3:8" ht="12.75" customHeight="1" x14ac:dyDescent="0.15">
      <c r="C567" s="28"/>
      <c r="D567" s="2"/>
      <c r="E567" s="28"/>
      <c r="H567" s="28"/>
    </row>
    <row r="568" spans="3:8" ht="12.75" customHeight="1" x14ac:dyDescent="0.15">
      <c r="C568" s="28"/>
      <c r="D568" s="2"/>
      <c r="E568" s="28"/>
      <c r="H568" s="28"/>
    </row>
    <row r="569" spans="3:8" ht="12.75" customHeight="1" x14ac:dyDescent="0.15">
      <c r="C569" s="28"/>
      <c r="D569" s="2"/>
      <c r="E569" s="28"/>
      <c r="H569" s="28"/>
    </row>
    <row r="570" spans="3:8" ht="12.75" customHeight="1" x14ac:dyDescent="0.15">
      <c r="C570" s="28"/>
      <c r="D570" s="2"/>
      <c r="E570" s="28"/>
      <c r="H570" s="28"/>
    </row>
    <row r="571" spans="3:8" ht="12.75" customHeight="1" x14ac:dyDescent="0.15">
      <c r="C571" s="28"/>
      <c r="D571" s="2"/>
      <c r="E571" s="28"/>
      <c r="H571" s="28"/>
    </row>
    <row r="572" spans="3:8" ht="12.75" customHeight="1" x14ac:dyDescent="0.15">
      <c r="C572" s="28"/>
      <c r="D572" s="2"/>
      <c r="E572" s="28"/>
      <c r="H572" s="28"/>
    </row>
    <row r="573" spans="3:8" ht="12.75" customHeight="1" x14ac:dyDescent="0.15">
      <c r="C573" s="28"/>
      <c r="D573" s="2"/>
      <c r="E573" s="28"/>
      <c r="H573" s="28"/>
    </row>
    <row r="574" spans="3:8" ht="12.75" customHeight="1" x14ac:dyDescent="0.15">
      <c r="C574" s="28"/>
      <c r="D574" s="2"/>
      <c r="E574" s="28"/>
      <c r="H574" s="28"/>
    </row>
    <row r="575" spans="3:8" ht="12.75" customHeight="1" x14ac:dyDescent="0.15">
      <c r="C575" s="28"/>
      <c r="D575" s="2"/>
      <c r="E575" s="28"/>
      <c r="H575" s="28"/>
    </row>
    <row r="576" spans="3:8" ht="12.75" customHeight="1" x14ac:dyDescent="0.15">
      <c r="C576" s="28"/>
      <c r="D576" s="2"/>
      <c r="E576" s="28"/>
      <c r="H576" s="28"/>
    </row>
    <row r="577" spans="3:8" ht="12.75" customHeight="1" x14ac:dyDescent="0.15">
      <c r="C577" s="28"/>
      <c r="D577" s="2"/>
      <c r="E577" s="28"/>
      <c r="H577" s="28"/>
    </row>
    <row r="578" spans="3:8" ht="12.75" customHeight="1" x14ac:dyDescent="0.15">
      <c r="C578" s="28"/>
      <c r="D578" s="2"/>
      <c r="E578" s="28"/>
      <c r="H578" s="28"/>
    </row>
    <row r="579" spans="3:8" ht="12.75" customHeight="1" x14ac:dyDescent="0.15">
      <c r="C579" s="28"/>
      <c r="D579" s="2"/>
      <c r="E579" s="28"/>
      <c r="H579" s="28"/>
    </row>
    <row r="580" spans="3:8" ht="12.75" customHeight="1" x14ac:dyDescent="0.15">
      <c r="C580" s="28"/>
      <c r="D580" s="2"/>
      <c r="E580" s="28"/>
      <c r="H580" s="28"/>
    </row>
    <row r="581" spans="3:8" ht="12.75" customHeight="1" x14ac:dyDescent="0.15">
      <c r="C581" s="28"/>
      <c r="D581" s="2"/>
      <c r="E581" s="28"/>
      <c r="H581" s="28"/>
    </row>
    <row r="582" spans="3:8" ht="12.75" customHeight="1" x14ac:dyDescent="0.15">
      <c r="C582" s="28"/>
      <c r="D582" s="2"/>
      <c r="E582" s="28"/>
      <c r="H582" s="28"/>
    </row>
    <row r="583" spans="3:8" ht="12.75" customHeight="1" x14ac:dyDescent="0.15">
      <c r="C583" s="28"/>
      <c r="D583" s="2"/>
      <c r="E583" s="28"/>
      <c r="H583" s="28"/>
    </row>
    <row r="584" spans="3:8" ht="12.75" customHeight="1" x14ac:dyDescent="0.15">
      <c r="C584" s="28"/>
      <c r="D584" s="2"/>
      <c r="E584" s="28"/>
      <c r="H584" s="28"/>
    </row>
    <row r="585" spans="3:8" ht="12.75" customHeight="1" x14ac:dyDescent="0.15">
      <c r="C585" s="28"/>
      <c r="D585" s="2"/>
      <c r="E585" s="28"/>
      <c r="H585" s="28"/>
    </row>
    <row r="586" spans="3:8" ht="12.75" customHeight="1" x14ac:dyDescent="0.15">
      <c r="C586" s="28"/>
      <c r="D586" s="2"/>
      <c r="E586" s="28"/>
      <c r="H586" s="28"/>
    </row>
    <row r="587" spans="3:8" ht="12.75" customHeight="1" x14ac:dyDescent="0.15">
      <c r="C587" s="28"/>
      <c r="D587" s="2"/>
      <c r="E587" s="28"/>
      <c r="H587" s="28"/>
    </row>
    <row r="588" spans="3:8" ht="12.75" customHeight="1" x14ac:dyDescent="0.15">
      <c r="C588" s="28"/>
      <c r="D588" s="2"/>
      <c r="E588" s="28"/>
      <c r="H588" s="28"/>
    </row>
    <row r="589" spans="3:8" ht="12.75" customHeight="1" x14ac:dyDescent="0.15">
      <c r="C589" s="28"/>
      <c r="D589" s="2"/>
      <c r="E589" s="28"/>
      <c r="H589" s="28"/>
    </row>
    <row r="590" spans="3:8" ht="12.75" customHeight="1" x14ac:dyDescent="0.15">
      <c r="C590" s="28"/>
      <c r="D590" s="2"/>
      <c r="E590" s="28"/>
      <c r="H590" s="28"/>
    </row>
    <row r="591" spans="3:8" ht="12.75" customHeight="1" x14ac:dyDescent="0.15">
      <c r="C591" s="28"/>
      <c r="D591" s="2"/>
      <c r="E591" s="28"/>
      <c r="H591" s="28"/>
    </row>
    <row r="592" spans="3:8" ht="12.75" customHeight="1" x14ac:dyDescent="0.15">
      <c r="C592" s="28"/>
      <c r="D592" s="2"/>
      <c r="E592" s="28"/>
      <c r="H592" s="28"/>
    </row>
    <row r="593" spans="3:8" ht="12.75" customHeight="1" x14ac:dyDescent="0.15">
      <c r="C593" s="28"/>
      <c r="D593" s="2"/>
      <c r="E593" s="28"/>
      <c r="H593" s="28"/>
    </row>
    <row r="594" spans="3:8" ht="12.75" customHeight="1" x14ac:dyDescent="0.15">
      <c r="C594" s="28"/>
      <c r="D594" s="2"/>
      <c r="E594" s="28"/>
      <c r="H594" s="28"/>
    </row>
    <row r="595" spans="3:8" ht="12.75" customHeight="1" x14ac:dyDescent="0.15">
      <c r="C595" s="28"/>
      <c r="D595" s="2"/>
      <c r="E595" s="28"/>
      <c r="H595" s="28"/>
    </row>
    <row r="596" spans="3:8" ht="12.75" customHeight="1" x14ac:dyDescent="0.15">
      <c r="C596" s="28"/>
      <c r="D596" s="2"/>
      <c r="E596" s="28"/>
      <c r="H596" s="28"/>
    </row>
    <row r="597" spans="3:8" ht="12.75" customHeight="1" x14ac:dyDescent="0.15">
      <c r="C597" s="28"/>
      <c r="D597" s="2"/>
      <c r="E597" s="28"/>
      <c r="H597" s="28"/>
    </row>
    <row r="598" spans="3:8" ht="12.75" customHeight="1" x14ac:dyDescent="0.15">
      <c r="C598" s="28"/>
      <c r="D598" s="2"/>
      <c r="E598" s="28"/>
      <c r="H598" s="28"/>
    </row>
    <row r="599" spans="3:8" ht="12.75" customHeight="1" x14ac:dyDescent="0.15">
      <c r="C599" s="28"/>
      <c r="D599" s="2"/>
      <c r="E599" s="28"/>
      <c r="H599" s="28"/>
    </row>
    <row r="600" spans="3:8" ht="12.75" customHeight="1" x14ac:dyDescent="0.15">
      <c r="C600" s="28"/>
      <c r="D600" s="2"/>
      <c r="E600" s="28"/>
      <c r="H600" s="28"/>
    </row>
    <row r="601" spans="3:8" ht="12.75" customHeight="1" x14ac:dyDescent="0.15">
      <c r="C601" s="28"/>
      <c r="D601" s="2"/>
      <c r="E601" s="28"/>
      <c r="H601" s="28"/>
    </row>
    <row r="602" spans="3:8" ht="12.75" customHeight="1" x14ac:dyDescent="0.15">
      <c r="C602" s="28"/>
      <c r="D602" s="2"/>
      <c r="E602" s="28"/>
      <c r="H602" s="28"/>
    </row>
    <row r="603" spans="3:8" ht="12.75" customHeight="1" x14ac:dyDescent="0.15">
      <c r="C603" s="28"/>
      <c r="D603" s="2"/>
      <c r="E603" s="28"/>
      <c r="H603" s="28"/>
    </row>
    <row r="604" spans="3:8" ht="12.75" customHeight="1" x14ac:dyDescent="0.15">
      <c r="C604" s="28"/>
      <c r="D604" s="2"/>
      <c r="E604" s="28"/>
      <c r="H604" s="28"/>
    </row>
    <row r="605" spans="3:8" ht="12.75" customHeight="1" x14ac:dyDescent="0.15">
      <c r="C605" s="28"/>
      <c r="D605" s="2"/>
      <c r="E605" s="28"/>
      <c r="H605" s="28"/>
    </row>
    <row r="606" spans="3:8" ht="12.75" customHeight="1" x14ac:dyDescent="0.15">
      <c r="C606" s="28"/>
      <c r="D606" s="2"/>
      <c r="E606" s="28"/>
      <c r="H606" s="28"/>
    </row>
    <row r="607" spans="3:8" ht="12.75" customHeight="1" x14ac:dyDescent="0.15">
      <c r="C607" s="28"/>
      <c r="D607" s="2"/>
      <c r="E607" s="28"/>
      <c r="H607" s="28"/>
    </row>
    <row r="608" spans="3:8" ht="12.75" customHeight="1" x14ac:dyDescent="0.15">
      <c r="C608" s="28"/>
      <c r="D608" s="2"/>
      <c r="E608" s="28"/>
      <c r="H608" s="28"/>
    </row>
    <row r="609" spans="3:8" ht="12.75" customHeight="1" x14ac:dyDescent="0.15">
      <c r="C609" s="28"/>
      <c r="D609" s="2"/>
      <c r="E609" s="28"/>
      <c r="H609" s="28"/>
    </row>
    <row r="610" spans="3:8" ht="12.75" customHeight="1" x14ac:dyDescent="0.15">
      <c r="C610" s="28"/>
      <c r="D610" s="2"/>
      <c r="E610" s="28"/>
      <c r="H610" s="28"/>
    </row>
    <row r="611" spans="3:8" ht="12.75" customHeight="1" x14ac:dyDescent="0.15">
      <c r="C611" s="28"/>
      <c r="D611" s="2"/>
      <c r="E611" s="28"/>
      <c r="H611" s="28"/>
    </row>
    <row r="612" spans="3:8" ht="12.75" customHeight="1" x14ac:dyDescent="0.15">
      <c r="C612" s="28"/>
      <c r="D612" s="2"/>
      <c r="E612" s="28"/>
      <c r="H612" s="28"/>
    </row>
    <row r="613" spans="3:8" ht="12.75" customHeight="1" x14ac:dyDescent="0.15">
      <c r="C613" s="28"/>
      <c r="D613" s="2"/>
      <c r="E613" s="28"/>
      <c r="H613" s="28"/>
    </row>
    <row r="614" spans="3:8" ht="12.75" customHeight="1" x14ac:dyDescent="0.15">
      <c r="C614" s="28"/>
      <c r="D614" s="2"/>
      <c r="E614" s="28"/>
      <c r="H614" s="28"/>
    </row>
    <row r="615" spans="3:8" ht="12.75" customHeight="1" x14ac:dyDescent="0.15">
      <c r="C615" s="28"/>
      <c r="D615" s="2"/>
      <c r="E615" s="28"/>
      <c r="H615" s="28"/>
    </row>
    <row r="616" spans="3:8" ht="12.75" customHeight="1" x14ac:dyDescent="0.15">
      <c r="C616" s="28"/>
      <c r="D616" s="2"/>
      <c r="E616" s="28"/>
      <c r="H616" s="28"/>
    </row>
    <row r="617" spans="3:8" ht="12.75" customHeight="1" x14ac:dyDescent="0.15">
      <c r="C617" s="28"/>
      <c r="D617" s="2"/>
      <c r="E617" s="28"/>
      <c r="H617" s="28"/>
    </row>
    <row r="618" spans="3:8" ht="12.75" customHeight="1" x14ac:dyDescent="0.15">
      <c r="C618" s="28"/>
      <c r="D618" s="2"/>
      <c r="E618" s="28"/>
      <c r="H618" s="28"/>
    </row>
    <row r="619" spans="3:8" ht="12.75" customHeight="1" x14ac:dyDescent="0.15">
      <c r="C619" s="28"/>
      <c r="D619" s="2"/>
      <c r="E619" s="28"/>
      <c r="H619" s="28"/>
    </row>
    <row r="620" spans="3:8" ht="12.75" customHeight="1" x14ac:dyDescent="0.15">
      <c r="C620" s="28"/>
      <c r="D620" s="2"/>
      <c r="E620" s="28"/>
      <c r="H620" s="28"/>
    </row>
    <row r="621" spans="3:8" ht="12.75" customHeight="1" x14ac:dyDescent="0.15">
      <c r="C621" s="28"/>
      <c r="D621" s="2"/>
      <c r="E621" s="28"/>
      <c r="H621" s="28"/>
    </row>
    <row r="622" spans="3:8" ht="12.75" customHeight="1" x14ac:dyDescent="0.15">
      <c r="C622" s="28"/>
      <c r="D622" s="2"/>
      <c r="E622" s="28"/>
      <c r="H622" s="28"/>
    </row>
    <row r="623" spans="3:8" ht="12.75" customHeight="1" x14ac:dyDescent="0.15">
      <c r="C623" s="28"/>
      <c r="D623" s="2"/>
      <c r="E623" s="28"/>
      <c r="H623" s="28"/>
    </row>
    <row r="624" spans="3:8" ht="12.75" customHeight="1" x14ac:dyDescent="0.15">
      <c r="C624" s="28"/>
      <c r="D624" s="2"/>
      <c r="E624" s="28"/>
      <c r="H624" s="28"/>
    </row>
    <row r="625" spans="3:8" ht="12.75" customHeight="1" x14ac:dyDescent="0.15">
      <c r="C625" s="28"/>
      <c r="D625" s="2"/>
      <c r="E625" s="28"/>
      <c r="H625" s="28"/>
    </row>
    <row r="626" spans="3:8" ht="12.75" customHeight="1" x14ac:dyDescent="0.15">
      <c r="C626" s="28"/>
      <c r="D626" s="2"/>
      <c r="E626" s="28"/>
      <c r="H626" s="28"/>
    </row>
    <row r="627" spans="3:8" ht="12.75" customHeight="1" x14ac:dyDescent="0.15">
      <c r="C627" s="28"/>
      <c r="D627" s="2"/>
      <c r="E627" s="28"/>
      <c r="H627" s="28"/>
    </row>
    <row r="628" spans="3:8" ht="12.75" customHeight="1" x14ac:dyDescent="0.15">
      <c r="C628" s="28"/>
      <c r="D628" s="2"/>
      <c r="E628" s="28"/>
      <c r="H628" s="28"/>
    </row>
    <row r="629" spans="3:8" ht="12.75" customHeight="1" x14ac:dyDescent="0.15">
      <c r="C629" s="28"/>
      <c r="D629" s="2"/>
      <c r="E629" s="28"/>
      <c r="H629" s="28"/>
    </row>
    <row r="630" spans="3:8" ht="12.75" customHeight="1" x14ac:dyDescent="0.15">
      <c r="C630" s="28"/>
      <c r="D630" s="2"/>
      <c r="E630" s="28"/>
      <c r="H630" s="28"/>
    </row>
    <row r="631" spans="3:8" ht="12.75" customHeight="1" x14ac:dyDescent="0.15">
      <c r="C631" s="28"/>
      <c r="D631" s="2"/>
      <c r="E631" s="28"/>
      <c r="H631" s="28"/>
    </row>
    <row r="632" spans="3:8" ht="12.75" customHeight="1" x14ac:dyDescent="0.15">
      <c r="C632" s="28"/>
      <c r="D632" s="2"/>
      <c r="E632" s="28"/>
      <c r="H632" s="28"/>
    </row>
    <row r="633" spans="3:8" ht="12.75" customHeight="1" x14ac:dyDescent="0.15">
      <c r="C633" s="28"/>
      <c r="D633" s="2"/>
      <c r="E633" s="28"/>
      <c r="H633" s="28"/>
    </row>
    <row r="634" spans="3:8" ht="12.75" customHeight="1" x14ac:dyDescent="0.15">
      <c r="C634" s="28"/>
      <c r="D634" s="2"/>
      <c r="E634" s="28"/>
      <c r="H634" s="28"/>
    </row>
    <row r="635" spans="3:8" ht="12.75" customHeight="1" x14ac:dyDescent="0.15">
      <c r="C635" s="28"/>
      <c r="D635" s="2"/>
      <c r="E635" s="28"/>
      <c r="H635" s="28"/>
    </row>
    <row r="636" spans="3:8" ht="12.75" customHeight="1" x14ac:dyDescent="0.15">
      <c r="C636" s="28"/>
      <c r="D636" s="2"/>
      <c r="E636" s="28"/>
      <c r="H636" s="28"/>
    </row>
    <row r="637" spans="3:8" ht="12.75" customHeight="1" x14ac:dyDescent="0.15">
      <c r="C637" s="28"/>
      <c r="D637" s="2"/>
      <c r="E637" s="28"/>
      <c r="H637" s="28"/>
    </row>
    <row r="638" spans="3:8" ht="12.75" customHeight="1" x14ac:dyDescent="0.15">
      <c r="C638" s="28"/>
      <c r="D638" s="2"/>
      <c r="E638" s="28"/>
      <c r="H638" s="28"/>
    </row>
    <row r="639" spans="3:8" ht="12.75" customHeight="1" x14ac:dyDescent="0.15">
      <c r="C639" s="28"/>
      <c r="D639" s="2"/>
      <c r="E639" s="28"/>
      <c r="H639" s="28"/>
    </row>
    <row r="640" spans="3:8" ht="12.75" customHeight="1" x14ac:dyDescent="0.15">
      <c r="C640" s="28"/>
      <c r="D640" s="2"/>
      <c r="E640" s="28"/>
      <c r="H640" s="28"/>
    </row>
    <row r="641" spans="3:8" ht="12.75" customHeight="1" x14ac:dyDescent="0.15">
      <c r="C641" s="28"/>
      <c r="D641" s="2"/>
      <c r="E641" s="28"/>
      <c r="H641" s="28"/>
    </row>
    <row r="642" spans="3:8" ht="12.75" customHeight="1" x14ac:dyDescent="0.15">
      <c r="C642" s="28"/>
      <c r="D642" s="2"/>
      <c r="E642" s="28"/>
      <c r="H642" s="28"/>
    </row>
    <row r="643" spans="3:8" ht="12.75" customHeight="1" x14ac:dyDescent="0.15">
      <c r="C643" s="28"/>
      <c r="D643" s="2"/>
      <c r="E643" s="28"/>
      <c r="H643" s="28"/>
    </row>
    <row r="644" spans="3:8" ht="12.75" customHeight="1" x14ac:dyDescent="0.15">
      <c r="C644" s="28"/>
      <c r="D644" s="2"/>
      <c r="E644" s="28"/>
      <c r="H644" s="28"/>
    </row>
    <row r="645" spans="3:8" ht="12.75" customHeight="1" x14ac:dyDescent="0.15">
      <c r="C645" s="28"/>
      <c r="D645" s="2"/>
      <c r="E645" s="28"/>
      <c r="H645" s="28"/>
    </row>
    <row r="646" spans="3:8" ht="12.75" customHeight="1" x14ac:dyDescent="0.15">
      <c r="C646" s="28"/>
      <c r="D646" s="2"/>
      <c r="E646" s="28"/>
      <c r="H646" s="28"/>
    </row>
    <row r="647" spans="3:8" ht="12.75" customHeight="1" x14ac:dyDescent="0.15">
      <c r="C647" s="28"/>
      <c r="D647" s="2"/>
      <c r="E647" s="28"/>
      <c r="H647" s="28"/>
    </row>
    <row r="648" spans="3:8" ht="12.75" customHeight="1" x14ac:dyDescent="0.15">
      <c r="C648" s="28"/>
      <c r="D648" s="2"/>
      <c r="E648" s="28"/>
      <c r="H648" s="28"/>
    </row>
    <row r="649" spans="3:8" ht="12.75" customHeight="1" x14ac:dyDescent="0.15">
      <c r="C649" s="28"/>
      <c r="D649" s="2"/>
      <c r="E649" s="28"/>
      <c r="H649" s="28"/>
    </row>
    <row r="650" spans="3:8" ht="12.75" customHeight="1" x14ac:dyDescent="0.15">
      <c r="C650" s="28"/>
      <c r="D650" s="2"/>
      <c r="E650" s="28"/>
      <c r="H650" s="28"/>
    </row>
    <row r="651" spans="3:8" ht="12.75" customHeight="1" x14ac:dyDescent="0.15">
      <c r="C651" s="28"/>
      <c r="D651" s="2"/>
      <c r="E651" s="28"/>
      <c r="H651" s="28"/>
    </row>
    <row r="652" spans="3:8" ht="12.75" customHeight="1" x14ac:dyDescent="0.15">
      <c r="C652" s="28"/>
      <c r="D652" s="2"/>
      <c r="E652" s="28"/>
      <c r="H652" s="28"/>
    </row>
    <row r="653" spans="3:8" ht="12.75" customHeight="1" x14ac:dyDescent="0.15">
      <c r="C653" s="28"/>
      <c r="D653" s="2"/>
      <c r="E653" s="28"/>
      <c r="H653" s="28"/>
    </row>
    <row r="654" spans="3:8" ht="12.75" customHeight="1" x14ac:dyDescent="0.15">
      <c r="C654" s="28"/>
      <c r="D654" s="2"/>
      <c r="E654" s="28"/>
      <c r="H654" s="28"/>
    </row>
    <row r="655" spans="3:8" ht="12.75" customHeight="1" x14ac:dyDescent="0.15">
      <c r="C655" s="28"/>
      <c r="D655" s="2"/>
      <c r="E655" s="28"/>
      <c r="H655" s="28"/>
    </row>
    <row r="656" spans="3:8" ht="12.75" customHeight="1" x14ac:dyDescent="0.15">
      <c r="C656" s="28"/>
      <c r="D656" s="2"/>
      <c r="E656" s="28"/>
      <c r="H656" s="28"/>
    </row>
    <row r="657" spans="3:8" ht="12.75" customHeight="1" x14ac:dyDescent="0.15">
      <c r="C657" s="28"/>
      <c r="D657" s="2"/>
      <c r="E657" s="28"/>
      <c r="H657" s="28"/>
    </row>
    <row r="658" spans="3:8" ht="12.75" customHeight="1" x14ac:dyDescent="0.15">
      <c r="C658" s="28"/>
      <c r="D658" s="2"/>
      <c r="E658" s="28"/>
      <c r="H658" s="28"/>
    </row>
    <row r="659" spans="3:8" ht="12.75" customHeight="1" x14ac:dyDescent="0.15">
      <c r="C659" s="28"/>
      <c r="D659" s="2"/>
      <c r="E659" s="28"/>
      <c r="H659" s="28"/>
    </row>
    <row r="660" spans="3:8" ht="12.75" customHeight="1" x14ac:dyDescent="0.15">
      <c r="C660" s="28"/>
      <c r="D660" s="2"/>
      <c r="E660" s="28"/>
      <c r="H660" s="28"/>
    </row>
    <row r="661" spans="3:8" ht="12.75" customHeight="1" x14ac:dyDescent="0.15">
      <c r="C661" s="28"/>
      <c r="D661" s="2"/>
      <c r="E661" s="28"/>
      <c r="H661" s="28"/>
    </row>
    <row r="662" spans="3:8" ht="12.75" customHeight="1" x14ac:dyDescent="0.15">
      <c r="C662" s="28"/>
      <c r="D662" s="2"/>
      <c r="E662" s="28"/>
      <c r="H662" s="28"/>
    </row>
    <row r="663" spans="3:8" ht="12.75" customHeight="1" x14ac:dyDescent="0.15">
      <c r="C663" s="28"/>
      <c r="D663" s="2"/>
      <c r="E663" s="28"/>
      <c r="H663" s="28"/>
    </row>
    <row r="664" spans="3:8" ht="12.75" customHeight="1" x14ac:dyDescent="0.15">
      <c r="C664" s="28"/>
      <c r="D664" s="2"/>
      <c r="E664" s="28"/>
      <c r="H664" s="28"/>
    </row>
    <row r="665" spans="3:8" ht="12.75" customHeight="1" x14ac:dyDescent="0.15">
      <c r="C665" s="28"/>
      <c r="D665" s="2"/>
      <c r="E665" s="28"/>
      <c r="H665" s="28"/>
    </row>
    <row r="666" spans="3:8" ht="12.75" customHeight="1" x14ac:dyDescent="0.15">
      <c r="C666" s="28"/>
      <c r="D666" s="2"/>
      <c r="E666" s="28"/>
      <c r="H666" s="28"/>
    </row>
    <row r="667" spans="3:8" ht="12.75" customHeight="1" x14ac:dyDescent="0.15">
      <c r="C667" s="28"/>
      <c r="D667" s="2"/>
      <c r="E667" s="28"/>
      <c r="H667" s="28"/>
    </row>
    <row r="668" spans="3:8" ht="12.75" customHeight="1" x14ac:dyDescent="0.15">
      <c r="C668" s="28"/>
      <c r="D668" s="2"/>
      <c r="E668" s="28"/>
      <c r="H668" s="28"/>
    </row>
    <row r="669" spans="3:8" ht="12.75" customHeight="1" x14ac:dyDescent="0.15">
      <c r="C669" s="28"/>
      <c r="D669" s="2"/>
      <c r="E669" s="28"/>
      <c r="H669" s="28"/>
    </row>
    <row r="670" spans="3:8" ht="12.75" customHeight="1" x14ac:dyDescent="0.15">
      <c r="C670" s="28"/>
      <c r="D670" s="2"/>
      <c r="E670" s="28"/>
      <c r="H670" s="28"/>
    </row>
    <row r="671" spans="3:8" ht="12.75" customHeight="1" x14ac:dyDescent="0.15">
      <c r="C671" s="28"/>
      <c r="D671" s="2"/>
      <c r="E671" s="28"/>
      <c r="H671" s="28"/>
    </row>
    <row r="672" spans="3:8" ht="12.75" customHeight="1" x14ac:dyDescent="0.15">
      <c r="C672" s="28"/>
      <c r="D672" s="2"/>
      <c r="E672" s="28"/>
      <c r="H672" s="28"/>
    </row>
    <row r="673" spans="3:8" ht="12.75" customHeight="1" x14ac:dyDescent="0.15">
      <c r="C673" s="28"/>
      <c r="D673" s="2"/>
      <c r="E673" s="28"/>
      <c r="H673" s="28"/>
    </row>
    <row r="674" spans="3:8" ht="12.75" customHeight="1" x14ac:dyDescent="0.15">
      <c r="C674" s="28"/>
      <c r="D674" s="2"/>
      <c r="E674" s="28"/>
      <c r="H674" s="28"/>
    </row>
    <row r="675" spans="3:8" ht="12.75" customHeight="1" x14ac:dyDescent="0.15">
      <c r="C675" s="28"/>
      <c r="D675" s="2"/>
      <c r="E675" s="28"/>
      <c r="H675" s="28"/>
    </row>
    <row r="676" spans="3:8" ht="12.75" customHeight="1" x14ac:dyDescent="0.15">
      <c r="C676" s="28"/>
      <c r="D676" s="2"/>
      <c r="E676" s="28"/>
      <c r="H676" s="28"/>
    </row>
    <row r="677" spans="3:8" ht="12.75" customHeight="1" x14ac:dyDescent="0.15">
      <c r="C677" s="28"/>
      <c r="D677" s="2"/>
      <c r="E677" s="28"/>
      <c r="H677" s="28"/>
    </row>
    <row r="678" spans="3:8" ht="12.75" customHeight="1" x14ac:dyDescent="0.15">
      <c r="C678" s="28"/>
      <c r="D678" s="2"/>
      <c r="E678" s="28"/>
      <c r="H678" s="28"/>
    </row>
    <row r="679" spans="3:8" ht="12.75" customHeight="1" x14ac:dyDescent="0.15">
      <c r="C679" s="28"/>
      <c r="D679" s="2"/>
      <c r="E679" s="28"/>
      <c r="H679" s="28"/>
    </row>
    <row r="680" spans="3:8" ht="12.75" customHeight="1" x14ac:dyDescent="0.15">
      <c r="C680" s="28"/>
      <c r="D680" s="2"/>
      <c r="E680" s="28"/>
      <c r="H680" s="28"/>
    </row>
    <row r="681" spans="3:8" ht="12.75" customHeight="1" x14ac:dyDescent="0.15">
      <c r="C681" s="28"/>
      <c r="D681" s="2"/>
      <c r="E681" s="28"/>
      <c r="H681" s="28"/>
    </row>
    <row r="682" spans="3:8" ht="12.75" customHeight="1" x14ac:dyDescent="0.15">
      <c r="C682" s="28"/>
      <c r="D682" s="2"/>
      <c r="E682" s="28"/>
      <c r="H682" s="28"/>
    </row>
    <row r="683" spans="3:8" ht="12.75" customHeight="1" x14ac:dyDescent="0.15">
      <c r="C683" s="28"/>
      <c r="D683" s="2"/>
      <c r="E683" s="28"/>
      <c r="H683" s="28"/>
    </row>
    <row r="684" spans="3:8" ht="12.75" customHeight="1" x14ac:dyDescent="0.15">
      <c r="C684" s="28"/>
      <c r="D684" s="2"/>
      <c r="E684" s="28"/>
      <c r="H684" s="28"/>
    </row>
    <row r="685" spans="3:8" ht="12.75" customHeight="1" x14ac:dyDescent="0.15">
      <c r="C685" s="28"/>
      <c r="D685" s="2"/>
      <c r="E685" s="28"/>
      <c r="H685" s="28"/>
    </row>
    <row r="686" spans="3:8" ht="12.75" customHeight="1" x14ac:dyDescent="0.15">
      <c r="C686" s="28"/>
      <c r="D686" s="2"/>
      <c r="E686" s="28"/>
      <c r="H686" s="28"/>
    </row>
    <row r="687" spans="3:8" ht="12.75" customHeight="1" x14ac:dyDescent="0.15">
      <c r="C687" s="28"/>
      <c r="D687" s="2"/>
      <c r="E687" s="28"/>
      <c r="H687" s="28"/>
    </row>
    <row r="688" spans="3:8" ht="12.75" customHeight="1" x14ac:dyDescent="0.15">
      <c r="C688" s="28"/>
      <c r="D688" s="2"/>
      <c r="E688" s="28"/>
      <c r="H688" s="28"/>
    </row>
    <row r="689" spans="3:8" ht="12.75" customHeight="1" x14ac:dyDescent="0.15">
      <c r="C689" s="28"/>
      <c r="D689" s="2"/>
      <c r="E689" s="28"/>
      <c r="H689" s="28"/>
    </row>
    <row r="690" spans="3:8" ht="12.75" customHeight="1" x14ac:dyDescent="0.15">
      <c r="C690" s="28"/>
      <c r="D690" s="2"/>
      <c r="E690" s="28"/>
      <c r="H690" s="28"/>
    </row>
    <row r="691" spans="3:8" ht="12.75" customHeight="1" x14ac:dyDescent="0.15">
      <c r="C691" s="28"/>
      <c r="D691" s="2"/>
      <c r="E691" s="28"/>
      <c r="H691" s="28"/>
    </row>
    <row r="692" spans="3:8" ht="12.75" customHeight="1" x14ac:dyDescent="0.15">
      <c r="C692" s="28"/>
      <c r="D692" s="2"/>
      <c r="E692" s="28"/>
      <c r="H692" s="28"/>
    </row>
    <row r="693" spans="3:8" ht="12.75" customHeight="1" x14ac:dyDescent="0.15">
      <c r="C693" s="28"/>
      <c r="D693" s="2"/>
      <c r="E693" s="28"/>
      <c r="H693" s="28"/>
    </row>
    <row r="694" spans="3:8" ht="12.75" customHeight="1" x14ac:dyDescent="0.15">
      <c r="C694" s="28"/>
      <c r="D694" s="2"/>
      <c r="E694" s="28"/>
      <c r="H694" s="28"/>
    </row>
    <row r="695" spans="3:8" ht="12.75" customHeight="1" x14ac:dyDescent="0.15">
      <c r="C695" s="28"/>
      <c r="D695" s="2"/>
      <c r="E695" s="28"/>
      <c r="H695" s="28"/>
    </row>
    <row r="696" spans="3:8" ht="12.75" customHeight="1" x14ac:dyDescent="0.15">
      <c r="C696" s="28"/>
      <c r="D696" s="2"/>
      <c r="E696" s="28"/>
      <c r="H696" s="28"/>
    </row>
    <row r="697" spans="3:8" ht="12.75" customHeight="1" x14ac:dyDescent="0.15">
      <c r="C697" s="28"/>
      <c r="D697" s="2"/>
      <c r="E697" s="28"/>
      <c r="H697" s="28"/>
    </row>
    <row r="698" spans="3:8" ht="12.75" customHeight="1" x14ac:dyDescent="0.15">
      <c r="C698" s="28"/>
      <c r="D698" s="2"/>
      <c r="E698" s="28"/>
      <c r="H698" s="28"/>
    </row>
    <row r="699" spans="3:8" ht="12.75" customHeight="1" x14ac:dyDescent="0.15">
      <c r="C699" s="28"/>
      <c r="D699" s="2"/>
      <c r="E699" s="28"/>
      <c r="H699" s="28"/>
    </row>
    <row r="700" spans="3:8" ht="12.75" customHeight="1" x14ac:dyDescent="0.15">
      <c r="C700" s="28"/>
      <c r="D700" s="2"/>
      <c r="E700" s="28"/>
      <c r="H700" s="28"/>
    </row>
    <row r="701" spans="3:8" ht="12.75" customHeight="1" x14ac:dyDescent="0.15">
      <c r="C701" s="28"/>
      <c r="D701" s="2"/>
      <c r="E701" s="28"/>
      <c r="H701" s="28"/>
    </row>
    <row r="702" spans="3:8" ht="12.75" customHeight="1" x14ac:dyDescent="0.15">
      <c r="C702" s="28"/>
      <c r="D702" s="2"/>
      <c r="E702" s="28"/>
      <c r="H702" s="28"/>
    </row>
    <row r="703" spans="3:8" ht="12.75" customHeight="1" x14ac:dyDescent="0.15">
      <c r="C703" s="28"/>
      <c r="D703" s="2"/>
      <c r="E703" s="28"/>
      <c r="H703" s="28"/>
    </row>
    <row r="704" spans="3:8" ht="12.75" customHeight="1" x14ac:dyDescent="0.15">
      <c r="C704" s="28"/>
      <c r="D704" s="2"/>
      <c r="E704" s="28"/>
      <c r="H704" s="28"/>
    </row>
    <row r="705" spans="3:8" ht="12.75" customHeight="1" x14ac:dyDescent="0.15">
      <c r="C705" s="28"/>
      <c r="D705" s="2"/>
      <c r="E705" s="28"/>
      <c r="H705" s="28"/>
    </row>
    <row r="706" spans="3:8" ht="12.75" customHeight="1" x14ac:dyDescent="0.15">
      <c r="C706" s="28"/>
      <c r="D706" s="2"/>
      <c r="E706" s="28"/>
      <c r="H706" s="28"/>
    </row>
    <row r="707" spans="3:8" ht="12.75" customHeight="1" x14ac:dyDescent="0.15">
      <c r="C707" s="28"/>
      <c r="D707" s="2"/>
      <c r="E707" s="28"/>
      <c r="H707" s="28"/>
    </row>
    <row r="708" spans="3:8" ht="12.75" customHeight="1" x14ac:dyDescent="0.15">
      <c r="C708" s="28"/>
      <c r="D708" s="2"/>
      <c r="E708" s="28"/>
      <c r="H708" s="28"/>
    </row>
    <row r="709" spans="3:8" ht="12.75" customHeight="1" x14ac:dyDescent="0.15">
      <c r="C709" s="28"/>
      <c r="D709" s="2"/>
      <c r="E709" s="28"/>
      <c r="H709" s="28"/>
    </row>
    <row r="710" spans="3:8" ht="12.75" customHeight="1" x14ac:dyDescent="0.15">
      <c r="C710" s="28"/>
      <c r="D710" s="2"/>
      <c r="E710" s="28"/>
      <c r="H710" s="28"/>
    </row>
    <row r="711" spans="3:8" ht="12.75" customHeight="1" x14ac:dyDescent="0.15">
      <c r="C711" s="28"/>
      <c r="D711" s="2"/>
      <c r="E711" s="28"/>
      <c r="H711" s="28"/>
    </row>
    <row r="712" spans="3:8" ht="12.75" customHeight="1" x14ac:dyDescent="0.15">
      <c r="C712" s="28"/>
      <c r="D712" s="2"/>
      <c r="E712" s="28"/>
      <c r="H712" s="28"/>
    </row>
    <row r="713" spans="3:8" ht="12.75" customHeight="1" x14ac:dyDescent="0.15">
      <c r="C713" s="28"/>
      <c r="D713" s="2"/>
      <c r="E713" s="28"/>
      <c r="H713" s="28"/>
    </row>
    <row r="714" spans="3:8" ht="12.75" customHeight="1" x14ac:dyDescent="0.15">
      <c r="C714" s="28"/>
      <c r="D714" s="2"/>
      <c r="E714" s="28"/>
      <c r="H714" s="28"/>
    </row>
    <row r="715" spans="3:8" ht="12.75" customHeight="1" x14ac:dyDescent="0.15">
      <c r="C715" s="28"/>
      <c r="D715" s="2"/>
      <c r="E715" s="28"/>
      <c r="H715" s="28"/>
    </row>
    <row r="716" spans="3:8" ht="12.75" customHeight="1" x14ac:dyDescent="0.15">
      <c r="C716" s="28"/>
      <c r="D716" s="2"/>
      <c r="E716" s="28"/>
      <c r="H716" s="28"/>
    </row>
    <row r="717" spans="3:8" ht="12.75" customHeight="1" x14ac:dyDescent="0.15">
      <c r="C717" s="28"/>
      <c r="D717" s="2"/>
      <c r="E717" s="28"/>
      <c r="H717" s="28"/>
    </row>
    <row r="718" spans="3:8" ht="12.75" customHeight="1" x14ac:dyDescent="0.15">
      <c r="C718" s="28"/>
      <c r="D718" s="2"/>
      <c r="E718" s="28"/>
      <c r="H718" s="28"/>
    </row>
    <row r="719" spans="3:8" ht="12.75" customHeight="1" x14ac:dyDescent="0.15">
      <c r="C719" s="28"/>
      <c r="D719" s="2"/>
      <c r="E719" s="28"/>
      <c r="H719" s="28"/>
    </row>
    <row r="720" spans="3:8" ht="12.75" customHeight="1" x14ac:dyDescent="0.15">
      <c r="C720" s="28"/>
      <c r="D720" s="2"/>
      <c r="E720" s="28"/>
      <c r="H720" s="28"/>
    </row>
    <row r="721" spans="3:8" ht="12.75" customHeight="1" x14ac:dyDescent="0.15">
      <c r="C721" s="28"/>
      <c r="D721" s="2"/>
      <c r="E721" s="28"/>
      <c r="H721" s="28"/>
    </row>
    <row r="722" spans="3:8" ht="12.75" customHeight="1" x14ac:dyDescent="0.15">
      <c r="C722" s="28"/>
      <c r="D722" s="2"/>
      <c r="E722" s="28"/>
      <c r="H722" s="28"/>
    </row>
    <row r="723" spans="3:8" ht="12.75" customHeight="1" x14ac:dyDescent="0.15">
      <c r="C723" s="28"/>
      <c r="D723" s="2"/>
      <c r="E723" s="28"/>
      <c r="H723" s="28"/>
    </row>
    <row r="724" spans="3:8" ht="12.75" customHeight="1" x14ac:dyDescent="0.15">
      <c r="C724" s="28"/>
      <c r="D724" s="2"/>
      <c r="E724" s="28"/>
      <c r="H724" s="28"/>
    </row>
    <row r="725" spans="3:8" ht="12.75" customHeight="1" x14ac:dyDescent="0.15">
      <c r="C725" s="28"/>
      <c r="D725" s="2"/>
      <c r="E725" s="28"/>
      <c r="H725" s="28"/>
    </row>
    <row r="726" spans="3:8" ht="12.75" customHeight="1" x14ac:dyDescent="0.15">
      <c r="C726" s="28"/>
      <c r="D726" s="2"/>
      <c r="E726" s="28"/>
      <c r="H726" s="28"/>
    </row>
    <row r="727" spans="3:8" ht="12.75" customHeight="1" x14ac:dyDescent="0.15">
      <c r="C727" s="28"/>
      <c r="D727" s="2"/>
      <c r="E727" s="28"/>
      <c r="H727" s="28"/>
    </row>
    <row r="728" spans="3:8" ht="12.75" customHeight="1" x14ac:dyDescent="0.15">
      <c r="C728" s="28"/>
      <c r="D728" s="2"/>
      <c r="E728" s="28"/>
      <c r="H728" s="28"/>
    </row>
    <row r="729" spans="3:8" ht="12.75" customHeight="1" x14ac:dyDescent="0.15">
      <c r="C729" s="28"/>
      <c r="D729" s="2"/>
      <c r="E729" s="28"/>
      <c r="H729" s="28"/>
    </row>
    <row r="730" spans="3:8" ht="12.75" customHeight="1" x14ac:dyDescent="0.15">
      <c r="C730" s="28"/>
      <c r="D730" s="2"/>
      <c r="E730" s="28"/>
      <c r="H730" s="28"/>
    </row>
    <row r="731" spans="3:8" ht="12.75" customHeight="1" x14ac:dyDescent="0.15">
      <c r="C731" s="28"/>
      <c r="D731" s="2"/>
      <c r="E731" s="28"/>
      <c r="H731" s="28"/>
    </row>
    <row r="732" spans="3:8" ht="12.75" customHeight="1" x14ac:dyDescent="0.15">
      <c r="C732" s="28"/>
      <c r="D732" s="2"/>
      <c r="E732" s="28"/>
      <c r="H732" s="28"/>
    </row>
    <row r="733" spans="3:8" ht="12.75" customHeight="1" x14ac:dyDescent="0.15">
      <c r="C733" s="28"/>
      <c r="D733" s="2"/>
      <c r="E733" s="28"/>
      <c r="H733" s="28"/>
    </row>
    <row r="734" spans="3:8" ht="12.75" customHeight="1" x14ac:dyDescent="0.15">
      <c r="C734" s="28"/>
      <c r="D734" s="2"/>
      <c r="E734" s="28"/>
      <c r="H734" s="28"/>
    </row>
    <row r="735" spans="3:8" ht="12.75" customHeight="1" x14ac:dyDescent="0.15">
      <c r="C735" s="28"/>
      <c r="D735" s="2"/>
      <c r="E735" s="28"/>
      <c r="H735" s="28"/>
    </row>
    <row r="736" spans="3:8" ht="12.75" customHeight="1" x14ac:dyDescent="0.15">
      <c r="C736" s="28"/>
      <c r="D736" s="2"/>
      <c r="E736" s="28"/>
      <c r="H736" s="28"/>
    </row>
    <row r="737" spans="3:8" ht="12.75" customHeight="1" x14ac:dyDescent="0.15">
      <c r="C737" s="28"/>
      <c r="D737" s="2"/>
      <c r="E737" s="28"/>
      <c r="H737" s="28"/>
    </row>
    <row r="738" spans="3:8" ht="12.75" customHeight="1" x14ac:dyDescent="0.15">
      <c r="C738" s="28"/>
      <c r="D738" s="2"/>
      <c r="E738" s="28"/>
      <c r="H738" s="28"/>
    </row>
    <row r="739" spans="3:8" ht="12.75" customHeight="1" x14ac:dyDescent="0.15">
      <c r="C739" s="28"/>
      <c r="D739" s="2"/>
      <c r="E739" s="28"/>
      <c r="H739" s="28"/>
    </row>
    <row r="740" spans="3:8" ht="12.75" customHeight="1" x14ac:dyDescent="0.15">
      <c r="C740" s="28"/>
      <c r="D740" s="2"/>
      <c r="E740" s="28"/>
      <c r="H740" s="28"/>
    </row>
    <row r="741" spans="3:8" ht="12.75" customHeight="1" x14ac:dyDescent="0.15">
      <c r="C741" s="28"/>
      <c r="D741" s="2"/>
      <c r="E741" s="28"/>
      <c r="H741" s="28"/>
    </row>
    <row r="742" spans="3:8" ht="12.75" customHeight="1" x14ac:dyDescent="0.15">
      <c r="C742" s="28"/>
      <c r="D742" s="2"/>
      <c r="E742" s="28"/>
      <c r="H742" s="28"/>
    </row>
    <row r="743" spans="3:8" ht="12.75" customHeight="1" x14ac:dyDescent="0.15">
      <c r="C743" s="28"/>
      <c r="D743" s="2"/>
      <c r="E743" s="28"/>
      <c r="H743" s="28"/>
    </row>
    <row r="744" spans="3:8" ht="12.75" customHeight="1" x14ac:dyDescent="0.15">
      <c r="C744" s="28"/>
      <c r="D744" s="2"/>
      <c r="E744" s="28"/>
      <c r="H744" s="28"/>
    </row>
    <row r="745" spans="3:8" ht="12.75" customHeight="1" x14ac:dyDescent="0.15">
      <c r="C745" s="28"/>
      <c r="D745" s="2"/>
      <c r="E745" s="28"/>
      <c r="H745" s="28"/>
    </row>
    <row r="746" spans="3:8" ht="12.75" customHeight="1" x14ac:dyDescent="0.15">
      <c r="C746" s="28"/>
      <c r="D746" s="2"/>
      <c r="E746" s="28"/>
      <c r="H746" s="28"/>
    </row>
    <row r="747" spans="3:8" ht="12.75" customHeight="1" x14ac:dyDescent="0.15">
      <c r="C747" s="28"/>
      <c r="D747" s="2"/>
      <c r="E747" s="28"/>
      <c r="H747" s="28"/>
    </row>
    <row r="748" spans="3:8" ht="12.75" customHeight="1" x14ac:dyDescent="0.15">
      <c r="C748" s="28"/>
      <c r="D748" s="2"/>
      <c r="E748" s="28"/>
      <c r="H748" s="28"/>
    </row>
    <row r="749" spans="3:8" ht="12.75" customHeight="1" x14ac:dyDescent="0.15">
      <c r="C749" s="28"/>
      <c r="D749" s="2"/>
      <c r="E749" s="28"/>
      <c r="H749" s="28"/>
    </row>
    <row r="750" spans="3:8" ht="12.75" customHeight="1" x14ac:dyDescent="0.15">
      <c r="C750" s="28"/>
      <c r="D750" s="2"/>
      <c r="E750" s="28"/>
      <c r="H750" s="28"/>
    </row>
    <row r="751" spans="3:8" ht="12.75" customHeight="1" x14ac:dyDescent="0.15">
      <c r="C751" s="28"/>
      <c r="D751" s="2"/>
      <c r="E751" s="28"/>
      <c r="H751" s="28"/>
    </row>
    <row r="752" spans="3:8" ht="12.75" customHeight="1" x14ac:dyDescent="0.15">
      <c r="C752" s="28"/>
      <c r="D752" s="2"/>
      <c r="E752" s="28"/>
      <c r="H752" s="28"/>
    </row>
    <row r="753" spans="3:8" ht="12.75" customHeight="1" x14ac:dyDescent="0.15">
      <c r="C753" s="28"/>
      <c r="D753" s="2"/>
      <c r="E753" s="28"/>
      <c r="H753" s="28"/>
    </row>
    <row r="754" spans="3:8" ht="12.75" customHeight="1" x14ac:dyDescent="0.15">
      <c r="C754" s="28"/>
      <c r="D754" s="2"/>
      <c r="E754" s="28"/>
      <c r="H754" s="28"/>
    </row>
    <row r="755" spans="3:8" ht="12.75" customHeight="1" x14ac:dyDescent="0.15">
      <c r="C755" s="28"/>
      <c r="D755" s="2"/>
      <c r="E755" s="28"/>
      <c r="H755" s="28"/>
    </row>
    <row r="756" spans="3:8" ht="12.75" customHeight="1" x14ac:dyDescent="0.15">
      <c r="C756" s="28"/>
      <c r="D756" s="2"/>
      <c r="E756" s="28"/>
      <c r="H756" s="28"/>
    </row>
    <row r="757" spans="3:8" ht="12.75" customHeight="1" x14ac:dyDescent="0.15">
      <c r="C757" s="28"/>
      <c r="D757" s="2"/>
      <c r="E757" s="28"/>
      <c r="H757" s="28"/>
    </row>
    <row r="758" spans="3:8" ht="12.75" customHeight="1" x14ac:dyDescent="0.15">
      <c r="C758" s="28"/>
      <c r="D758" s="2"/>
      <c r="E758" s="28"/>
      <c r="H758" s="28"/>
    </row>
    <row r="759" spans="3:8" ht="12.75" customHeight="1" x14ac:dyDescent="0.15">
      <c r="C759" s="28"/>
      <c r="D759" s="2"/>
      <c r="E759" s="28"/>
      <c r="H759" s="28"/>
    </row>
    <row r="760" spans="3:8" ht="12.75" customHeight="1" x14ac:dyDescent="0.15">
      <c r="C760" s="28"/>
      <c r="D760" s="2"/>
      <c r="E760" s="28"/>
      <c r="H760" s="28"/>
    </row>
    <row r="761" spans="3:8" ht="12.75" customHeight="1" x14ac:dyDescent="0.15">
      <c r="C761" s="28"/>
      <c r="D761" s="2"/>
      <c r="E761" s="28"/>
      <c r="H761" s="28"/>
    </row>
    <row r="762" spans="3:8" ht="12.75" customHeight="1" x14ac:dyDescent="0.15">
      <c r="C762" s="28"/>
      <c r="D762" s="2"/>
      <c r="E762" s="28"/>
      <c r="H762" s="28"/>
    </row>
    <row r="763" spans="3:8" ht="12.75" customHeight="1" x14ac:dyDescent="0.15">
      <c r="C763" s="28"/>
      <c r="D763" s="2"/>
      <c r="E763" s="28"/>
      <c r="H763" s="28"/>
    </row>
    <row r="764" spans="3:8" ht="12.75" customHeight="1" x14ac:dyDescent="0.15">
      <c r="C764" s="28"/>
      <c r="D764" s="2"/>
      <c r="E764" s="28"/>
      <c r="H764" s="28"/>
    </row>
    <row r="765" spans="3:8" ht="12.75" customHeight="1" x14ac:dyDescent="0.15">
      <c r="C765" s="28"/>
      <c r="D765" s="2"/>
      <c r="E765" s="28"/>
      <c r="H765" s="28"/>
    </row>
    <row r="766" spans="3:8" ht="12.75" customHeight="1" x14ac:dyDescent="0.15">
      <c r="C766" s="28"/>
      <c r="D766" s="2"/>
      <c r="E766" s="28"/>
      <c r="H766" s="28"/>
    </row>
    <row r="767" spans="3:8" ht="12.75" customHeight="1" x14ac:dyDescent="0.15">
      <c r="C767" s="28"/>
      <c r="D767" s="2"/>
      <c r="E767" s="28"/>
      <c r="H767" s="28"/>
    </row>
    <row r="768" spans="3:8" ht="12.75" customHeight="1" x14ac:dyDescent="0.15">
      <c r="C768" s="28"/>
      <c r="D768" s="2"/>
      <c r="E768" s="28"/>
      <c r="H768" s="28"/>
    </row>
    <row r="769" spans="3:8" ht="12.75" customHeight="1" x14ac:dyDescent="0.15">
      <c r="C769" s="28"/>
      <c r="D769" s="2"/>
      <c r="E769" s="28"/>
      <c r="H769" s="28"/>
    </row>
    <row r="770" spans="3:8" ht="12.75" customHeight="1" x14ac:dyDescent="0.15">
      <c r="C770" s="28"/>
      <c r="D770" s="2"/>
      <c r="E770" s="28"/>
      <c r="H770" s="28"/>
    </row>
    <row r="771" spans="3:8" ht="12.75" customHeight="1" x14ac:dyDescent="0.15">
      <c r="C771" s="28"/>
      <c r="D771" s="2"/>
      <c r="E771" s="28"/>
      <c r="H771" s="28"/>
    </row>
    <row r="772" spans="3:8" ht="12.75" customHeight="1" x14ac:dyDescent="0.15">
      <c r="C772" s="28"/>
      <c r="D772" s="2"/>
      <c r="E772" s="28"/>
      <c r="H772" s="28"/>
    </row>
    <row r="773" spans="3:8" ht="12.75" customHeight="1" x14ac:dyDescent="0.15">
      <c r="C773" s="28"/>
      <c r="D773" s="2"/>
      <c r="E773" s="28"/>
      <c r="H773" s="28"/>
    </row>
    <row r="774" spans="3:8" ht="12.75" customHeight="1" x14ac:dyDescent="0.15">
      <c r="C774" s="28"/>
      <c r="D774" s="2"/>
      <c r="E774" s="28"/>
      <c r="H774" s="28"/>
    </row>
    <row r="775" spans="3:8" ht="12.75" customHeight="1" x14ac:dyDescent="0.15">
      <c r="C775" s="28"/>
      <c r="D775" s="2"/>
      <c r="E775" s="28"/>
      <c r="H775" s="28"/>
    </row>
    <row r="776" spans="3:8" ht="12.75" customHeight="1" x14ac:dyDescent="0.15">
      <c r="C776" s="28"/>
      <c r="D776" s="2"/>
      <c r="E776" s="28"/>
      <c r="H776" s="28"/>
    </row>
    <row r="777" spans="3:8" ht="12.75" customHeight="1" x14ac:dyDescent="0.15">
      <c r="C777" s="28"/>
      <c r="D777" s="2"/>
      <c r="E777" s="28"/>
      <c r="H777" s="28"/>
    </row>
    <row r="778" spans="3:8" ht="12.75" customHeight="1" x14ac:dyDescent="0.15">
      <c r="C778" s="28"/>
      <c r="D778" s="2"/>
      <c r="E778" s="28"/>
      <c r="H778" s="28"/>
    </row>
    <row r="779" spans="3:8" ht="12.75" customHeight="1" x14ac:dyDescent="0.15">
      <c r="C779" s="28"/>
      <c r="D779" s="2"/>
      <c r="E779" s="28"/>
      <c r="H779" s="28"/>
    </row>
    <row r="780" spans="3:8" ht="12.75" customHeight="1" x14ac:dyDescent="0.15">
      <c r="C780" s="28"/>
      <c r="D780" s="2"/>
      <c r="E780" s="28"/>
      <c r="H780" s="28"/>
    </row>
    <row r="781" spans="3:8" ht="12.75" customHeight="1" x14ac:dyDescent="0.15">
      <c r="C781" s="28"/>
      <c r="D781" s="2"/>
      <c r="E781" s="28"/>
      <c r="H781" s="28"/>
    </row>
    <row r="782" spans="3:8" ht="12.75" customHeight="1" x14ac:dyDescent="0.15">
      <c r="C782" s="28"/>
      <c r="D782" s="2"/>
      <c r="E782" s="28"/>
      <c r="H782" s="28"/>
    </row>
    <row r="783" spans="3:8" ht="12.75" customHeight="1" x14ac:dyDescent="0.15">
      <c r="C783" s="28"/>
      <c r="D783" s="2"/>
      <c r="E783" s="28"/>
      <c r="H783" s="28"/>
    </row>
    <row r="784" spans="3:8" ht="12.75" customHeight="1" x14ac:dyDescent="0.15">
      <c r="C784" s="28"/>
      <c r="D784" s="2"/>
      <c r="E784" s="28"/>
      <c r="H784" s="28"/>
    </row>
    <row r="785" spans="3:8" ht="12.75" customHeight="1" x14ac:dyDescent="0.15">
      <c r="C785" s="28"/>
      <c r="D785" s="2"/>
      <c r="E785" s="28"/>
      <c r="H785" s="28"/>
    </row>
    <row r="786" spans="3:8" ht="12.75" customHeight="1" x14ac:dyDescent="0.15">
      <c r="C786" s="28"/>
      <c r="D786" s="2"/>
      <c r="E786" s="28"/>
      <c r="H786" s="28"/>
    </row>
    <row r="787" spans="3:8" ht="12.75" customHeight="1" x14ac:dyDescent="0.15">
      <c r="C787" s="28"/>
      <c r="D787" s="2"/>
      <c r="E787" s="28"/>
      <c r="H787" s="28"/>
    </row>
    <row r="788" spans="3:8" ht="12.75" customHeight="1" x14ac:dyDescent="0.15">
      <c r="C788" s="28"/>
      <c r="D788" s="2"/>
      <c r="E788" s="28"/>
      <c r="H788" s="28"/>
    </row>
    <row r="789" spans="3:8" ht="12.75" customHeight="1" x14ac:dyDescent="0.15">
      <c r="C789" s="28"/>
      <c r="D789" s="2"/>
      <c r="E789" s="28"/>
      <c r="H789" s="28"/>
    </row>
    <row r="790" spans="3:8" ht="12.75" customHeight="1" x14ac:dyDescent="0.15">
      <c r="C790" s="28"/>
      <c r="D790" s="2"/>
      <c r="E790" s="28"/>
      <c r="H790" s="28"/>
    </row>
    <row r="791" spans="3:8" ht="12.75" customHeight="1" x14ac:dyDescent="0.15">
      <c r="C791" s="28"/>
      <c r="D791" s="2"/>
      <c r="E791" s="28"/>
      <c r="H791" s="28"/>
    </row>
    <row r="792" spans="3:8" ht="12.75" customHeight="1" x14ac:dyDescent="0.15">
      <c r="C792" s="28"/>
      <c r="D792" s="2"/>
      <c r="E792" s="28"/>
      <c r="H792" s="28"/>
    </row>
    <row r="793" spans="3:8" ht="12.75" customHeight="1" x14ac:dyDescent="0.15">
      <c r="C793" s="28"/>
      <c r="D793" s="2"/>
      <c r="E793" s="28"/>
      <c r="H793" s="28"/>
    </row>
    <row r="794" spans="3:8" ht="12.75" customHeight="1" x14ac:dyDescent="0.15">
      <c r="C794" s="28"/>
      <c r="D794" s="2"/>
      <c r="E794" s="28"/>
      <c r="H794" s="28"/>
    </row>
    <row r="795" spans="3:8" ht="12.75" customHeight="1" x14ac:dyDescent="0.15">
      <c r="C795" s="28"/>
      <c r="D795" s="2"/>
      <c r="E795" s="28"/>
      <c r="H795" s="28"/>
    </row>
    <row r="796" spans="3:8" ht="12.75" customHeight="1" x14ac:dyDescent="0.15">
      <c r="C796" s="28"/>
      <c r="D796" s="2"/>
      <c r="E796" s="28"/>
      <c r="H796" s="28"/>
    </row>
    <row r="797" spans="3:8" ht="12.75" customHeight="1" x14ac:dyDescent="0.15">
      <c r="C797" s="28"/>
      <c r="D797" s="2"/>
      <c r="E797" s="28"/>
      <c r="H797" s="28"/>
    </row>
    <row r="798" spans="3:8" ht="12.75" customHeight="1" x14ac:dyDescent="0.15">
      <c r="C798" s="28"/>
      <c r="D798" s="2"/>
      <c r="E798" s="28"/>
      <c r="H798" s="28"/>
    </row>
    <row r="799" spans="3:8" ht="12.75" customHeight="1" x14ac:dyDescent="0.15">
      <c r="C799" s="28"/>
      <c r="D799" s="2"/>
      <c r="E799" s="28"/>
      <c r="H799" s="28"/>
    </row>
    <row r="800" spans="3:8" ht="12.75" customHeight="1" x14ac:dyDescent="0.15">
      <c r="C800" s="28"/>
      <c r="D800" s="2"/>
      <c r="E800" s="28"/>
      <c r="H800" s="28"/>
    </row>
    <row r="801" spans="3:8" ht="12.75" customHeight="1" x14ac:dyDescent="0.15">
      <c r="C801" s="28"/>
      <c r="D801" s="2"/>
      <c r="E801" s="28"/>
      <c r="H801" s="28"/>
    </row>
    <row r="802" spans="3:8" ht="12.75" customHeight="1" x14ac:dyDescent="0.15">
      <c r="C802" s="28"/>
      <c r="D802" s="2"/>
      <c r="E802" s="28"/>
      <c r="H802" s="28"/>
    </row>
    <row r="803" spans="3:8" ht="12.75" customHeight="1" x14ac:dyDescent="0.15">
      <c r="C803" s="28"/>
      <c r="D803" s="2"/>
      <c r="E803" s="28"/>
      <c r="H803" s="28"/>
    </row>
    <row r="804" spans="3:8" ht="12.75" customHeight="1" x14ac:dyDescent="0.15">
      <c r="C804" s="28"/>
      <c r="D804" s="2"/>
      <c r="E804" s="28"/>
      <c r="H804" s="28"/>
    </row>
    <row r="805" spans="3:8" ht="12.75" customHeight="1" x14ac:dyDescent="0.15">
      <c r="C805" s="28"/>
      <c r="D805" s="2"/>
      <c r="E805" s="28"/>
      <c r="H805" s="28"/>
    </row>
    <row r="806" spans="3:8" ht="12.75" customHeight="1" x14ac:dyDescent="0.15">
      <c r="C806" s="28"/>
      <c r="D806" s="2"/>
      <c r="E806" s="28"/>
      <c r="H806" s="28"/>
    </row>
    <row r="807" spans="3:8" ht="12.75" customHeight="1" x14ac:dyDescent="0.15">
      <c r="C807" s="28"/>
      <c r="D807" s="2"/>
      <c r="E807" s="28"/>
      <c r="H807" s="28"/>
    </row>
    <row r="808" spans="3:8" ht="12.75" customHeight="1" x14ac:dyDescent="0.15">
      <c r="C808" s="28"/>
      <c r="D808" s="2"/>
      <c r="E808" s="28"/>
      <c r="H808" s="28"/>
    </row>
    <row r="809" spans="3:8" ht="12.75" customHeight="1" x14ac:dyDescent="0.15">
      <c r="C809" s="28"/>
      <c r="D809" s="2"/>
      <c r="E809" s="28"/>
      <c r="H809" s="28"/>
    </row>
    <row r="810" spans="3:8" ht="12.75" customHeight="1" x14ac:dyDescent="0.15">
      <c r="C810" s="28"/>
      <c r="D810" s="2"/>
      <c r="E810" s="28"/>
      <c r="H810" s="28"/>
    </row>
    <row r="811" spans="3:8" ht="12.75" customHeight="1" x14ac:dyDescent="0.15">
      <c r="C811" s="28"/>
      <c r="D811" s="2"/>
      <c r="E811" s="28"/>
      <c r="H811" s="28"/>
    </row>
    <row r="812" spans="3:8" ht="12.75" customHeight="1" x14ac:dyDescent="0.15">
      <c r="C812" s="28"/>
      <c r="D812" s="2"/>
      <c r="E812" s="28"/>
      <c r="H812" s="28"/>
    </row>
    <row r="813" spans="3:8" ht="12.75" customHeight="1" x14ac:dyDescent="0.15">
      <c r="C813" s="28"/>
      <c r="D813" s="2"/>
      <c r="E813" s="28"/>
      <c r="H813" s="28"/>
    </row>
    <row r="814" spans="3:8" ht="12.75" customHeight="1" x14ac:dyDescent="0.15">
      <c r="C814" s="28"/>
      <c r="D814" s="2"/>
      <c r="E814" s="28"/>
      <c r="H814" s="28"/>
    </row>
    <row r="815" spans="3:8" ht="12.75" customHeight="1" x14ac:dyDescent="0.15">
      <c r="C815" s="28"/>
      <c r="D815" s="2"/>
      <c r="E815" s="28"/>
      <c r="H815" s="28"/>
    </row>
    <row r="816" spans="3:8" ht="12.75" customHeight="1" x14ac:dyDescent="0.15">
      <c r="C816" s="28"/>
      <c r="D816" s="2"/>
      <c r="E816" s="28"/>
      <c r="H816" s="28"/>
    </row>
    <row r="817" spans="3:8" ht="12.75" customHeight="1" x14ac:dyDescent="0.15">
      <c r="C817" s="28"/>
      <c r="D817" s="2"/>
      <c r="E817" s="28"/>
      <c r="H817" s="28"/>
    </row>
    <row r="818" spans="3:8" ht="12.75" customHeight="1" x14ac:dyDescent="0.15">
      <c r="C818" s="28"/>
      <c r="D818" s="2"/>
      <c r="E818" s="28"/>
      <c r="H818" s="28"/>
    </row>
    <row r="819" spans="3:8" ht="12.75" customHeight="1" x14ac:dyDescent="0.15">
      <c r="C819" s="28"/>
      <c r="D819" s="2"/>
      <c r="E819" s="28"/>
      <c r="H819" s="28"/>
    </row>
    <row r="820" spans="3:8" ht="12.75" customHeight="1" x14ac:dyDescent="0.15">
      <c r="C820" s="28"/>
      <c r="D820" s="2"/>
      <c r="E820" s="28"/>
      <c r="H820" s="28"/>
    </row>
    <row r="821" spans="3:8" ht="12.75" customHeight="1" x14ac:dyDescent="0.15">
      <c r="C821" s="28"/>
      <c r="D821" s="2"/>
      <c r="E821" s="28"/>
      <c r="H821" s="28"/>
    </row>
    <row r="822" spans="3:8" ht="12.75" customHeight="1" x14ac:dyDescent="0.15">
      <c r="C822" s="28"/>
      <c r="D822" s="2"/>
      <c r="E822" s="28"/>
      <c r="H822" s="28"/>
    </row>
    <row r="823" spans="3:8" ht="12.75" customHeight="1" x14ac:dyDescent="0.15">
      <c r="C823" s="28"/>
      <c r="D823" s="2"/>
      <c r="E823" s="28"/>
      <c r="H823" s="28"/>
    </row>
    <row r="824" spans="3:8" ht="12.75" customHeight="1" x14ac:dyDescent="0.15">
      <c r="C824" s="28"/>
      <c r="D824" s="2"/>
      <c r="E824" s="28"/>
      <c r="H824" s="28"/>
    </row>
    <row r="825" spans="3:8" ht="12.75" customHeight="1" x14ac:dyDescent="0.15">
      <c r="C825" s="28"/>
      <c r="D825" s="2"/>
      <c r="E825" s="28"/>
      <c r="H825" s="28"/>
    </row>
    <row r="826" spans="3:8" ht="12.75" customHeight="1" x14ac:dyDescent="0.15">
      <c r="C826" s="28"/>
      <c r="D826" s="2"/>
      <c r="E826" s="28"/>
      <c r="H826" s="28"/>
    </row>
    <row r="827" spans="3:8" ht="12.75" customHeight="1" x14ac:dyDescent="0.15">
      <c r="C827" s="28"/>
      <c r="D827" s="2"/>
      <c r="E827" s="28"/>
      <c r="H827" s="28"/>
    </row>
    <row r="828" spans="3:8" ht="12.75" customHeight="1" x14ac:dyDescent="0.15">
      <c r="C828" s="28"/>
      <c r="D828" s="2"/>
      <c r="E828" s="28"/>
      <c r="H828" s="28"/>
    </row>
    <row r="829" spans="3:8" ht="12.75" customHeight="1" x14ac:dyDescent="0.15">
      <c r="C829" s="28"/>
      <c r="D829" s="2"/>
      <c r="E829" s="28"/>
      <c r="H829" s="28"/>
    </row>
    <row r="830" spans="3:8" ht="12.75" customHeight="1" x14ac:dyDescent="0.15">
      <c r="C830" s="28"/>
      <c r="D830" s="2"/>
      <c r="E830" s="28"/>
      <c r="H830" s="28"/>
    </row>
    <row r="831" spans="3:8" ht="12.75" customHeight="1" x14ac:dyDescent="0.15">
      <c r="C831" s="28"/>
      <c r="D831" s="2"/>
      <c r="E831" s="28"/>
      <c r="H831" s="28"/>
    </row>
    <row r="832" spans="3:8" ht="12.75" customHeight="1" x14ac:dyDescent="0.15">
      <c r="C832" s="28"/>
      <c r="D832" s="2"/>
      <c r="E832" s="28"/>
      <c r="H832" s="28"/>
    </row>
    <row r="833" spans="3:8" ht="12.75" customHeight="1" x14ac:dyDescent="0.15">
      <c r="C833" s="28"/>
      <c r="D833" s="2"/>
      <c r="E833" s="28"/>
      <c r="H833" s="28"/>
    </row>
    <row r="834" spans="3:8" ht="12.75" customHeight="1" x14ac:dyDescent="0.15">
      <c r="C834" s="28"/>
      <c r="D834" s="2"/>
      <c r="E834" s="28"/>
      <c r="H834" s="28"/>
    </row>
    <row r="835" spans="3:8" ht="12.75" customHeight="1" x14ac:dyDescent="0.15">
      <c r="C835" s="28"/>
      <c r="D835" s="2"/>
      <c r="E835" s="28"/>
      <c r="H835" s="28"/>
    </row>
    <row r="836" spans="3:8" ht="12.75" customHeight="1" x14ac:dyDescent="0.15">
      <c r="C836" s="28"/>
      <c r="D836" s="2"/>
      <c r="E836" s="28"/>
      <c r="H836" s="28"/>
    </row>
    <row r="837" spans="3:8" ht="12.75" customHeight="1" x14ac:dyDescent="0.15">
      <c r="C837" s="28"/>
      <c r="D837" s="2"/>
      <c r="E837" s="28"/>
      <c r="H837" s="28"/>
    </row>
    <row r="838" spans="3:8" ht="12.75" customHeight="1" x14ac:dyDescent="0.15">
      <c r="C838" s="28"/>
      <c r="D838" s="2"/>
      <c r="E838" s="28"/>
      <c r="H838" s="28"/>
    </row>
    <row r="839" spans="3:8" ht="12.75" customHeight="1" x14ac:dyDescent="0.15">
      <c r="C839" s="28"/>
      <c r="D839" s="2"/>
      <c r="E839" s="28"/>
      <c r="H839" s="28"/>
    </row>
    <row r="840" spans="3:8" ht="12.75" customHeight="1" x14ac:dyDescent="0.15">
      <c r="C840" s="28"/>
      <c r="D840" s="2"/>
      <c r="E840" s="28"/>
      <c r="H840" s="28"/>
    </row>
    <row r="841" spans="3:8" ht="12.75" customHeight="1" x14ac:dyDescent="0.15">
      <c r="C841" s="28"/>
      <c r="D841" s="2"/>
      <c r="E841" s="28"/>
      <c r="H841" s="28"/>
    </row>
    <row r="842" spans="3:8" ht="12.75" customHeight="1" x14ac:dyDescent="0.15">
      <c r="C842" s="28"/>
      <c r="D842" s="2"/>
      <c r="E842" s="28"/>
      <c r="H842" s="28"/>
    </row>
    <row r="843" spans="3:8" ht="12.75" customHeight="1" x14ac:dyDescent="0.15">
      <c r="C843" s="28"/>
      <c r="D843" s="2"/>
      <c r="E843" s="28"/>
      <c r="H843" s="28"/>
    </row>
    <row r="844" spans="3:8" ht="12.75" customHeight="1" x14ac:dyDescent="0.15">
      <c r="C844" s="28"/>
      <c r="D844" s="2"/>
      <c r="E844" s="28"/>
      <c r="H844" s="28"/>
    </row>
    <row r="845" spans="3:8" ht="12.75" customHeight="1" x14ac:dyDescent="0.15">
      <c r="C845" s="28"/>
      <c r="D845" s="2"/>
      <c r="E845" s="28"/>
      <c r="H845" s="28"/>
    </row>
    <row r="846" spans="3:8" ht="12.75" customHeight="1" x14ac:dyDescent="0.15">
      <c r="C846" s="28"/>
      <c r="D846" s="2"/>
      <c r="E846" s="28"/>
      <c r="H846" s="28"/>
    </row>
    <row r="847" spans="3:8" ht="12.75" customHeight="1" x14ac:dyDescent="0.15">
      <c r="C847" s="28"/>
      <c r="D847" s="2"/>
      <c r="E847" s="28"/>
      <c r="H847" s="28"/>
    </row>
    <row r="848" spans="3:8" ht="12.75" customHeight="1" x14ac:dyDescent="0.15">
      <c r="C848" s="28"/>
      <c r="D848" s="2"/>
      <c r="E848" s="28"/>
      <c r="H848" s="28"/>
    </row>
    <row r="849" spans="3:8" ht="12.75" customHeight="1" x14ac:dyDescent="0.15">
      <c r="C849" s="28"/>
      <c r="D849" s="2"/>
      <c r="E849" s="28"/>
      <c r="H849" s="28"/>
    </row>
    <row r="850" spans="3:8" ht="12.75" customHeight="1" x14ac:dyDescent="0.15">
      <c r="C850" s="28"/>
      <c r="D850" s="2"/>
      <c r="E850" s="28"/>
      <c r="H850" s="28"/>
    </row>
    <row r="851" spans="3:8" ht="12.75" customHeight="1" x14ac:dyDescent="0.15">
      <c r="C851" s="28"/>
      <c r="D851" s="2"/>
      <c r="E851" s="28"/>
      <c r="H851" s="28"/>
    </row>
    <row r="852" spans="3:8" ht="12.75" customHeight="1" x14ac:dyDescent="0.15">
      <c r="C852" s="28"/>
      <c r="D852" s="2"/>
      <c r="E852" s="28"/>
      <c r="H852" s="28"/>
    </row>
    <row r="853" spans="3:8" ht="12.75" customHeight="1" x14ac:dyDescent="0.15">
      <c r="C853" s="28"/>
      <c r="D853" s="2"/>
      <c r="E853" s="28"/>
      <c r="H853" s="28"/>
    </row>
    <row r="854" spans="3:8" ht="12.75" customHeight="1" x14ac:dyDescent="0.15">
      <c r="C854" s="28"/>
      <c r="D854" s="2"/>
      <c r="E854" s="28"/>
      <c r="H854" s="28"/>
    </row>
    <row r="855" spans="3:8" ht="12.75" customHeight="1" x14ac:dyDescent="0.15">
      <c r="C855" s="28"/>
      <c r="D855" s="2"/>
      <c r="E855" s="28"/>
      <c r="H855" s="28"/>
    </row>
    <row r="856" spans="3:8" ht="12.75" customHeight="1" x14ac:dyDescent="0.15">
      <c r="C856" s="28"/>
      <c r="D856" s="2"/>
      <c r="E856" s="28"/>
      <c r="H856" s="28"/>
    </row>
    <row r="857" spans="3:8" ht="12.75" customHeight="1" x14ac:dyDescent="0.15">
      <c r="C857" s="28"/>
      <c r="D857" s="2"/>
      <c r="E857" s="28"/>
      <c r="H857" s="28"/>
    </row>
    <row r="858" spans="3:8" ht="12.75" customHeight="1" x14ac:dyDescent="0.15">
      <c r="C858" s="28"/>
      <c r="D858" s="2"/>
      <c r="E858" s="28"/>
      <c r="H858" s="28"/>
    </row>
    <row r="859" spans="3:8" ht="12.75" customHeight="1" x14ac:dyDescent="0.15">
      <c r="C859" s="28"/>
      <c r="D859" s="2"/>
      <c r="E859" s="28"/>
      <c r="H859" s="28"/>
    </row>
    <row r="860" spans="3:8" ht="12.75" customHeight="1" x14ac:dyDescent="0.15">
      <c r="C860" s="28"/>
      <c r="D860" s="2"/>
      <c r="E860" s="28"/>
      <c r="H860" s="28"/>
    </row>
    <row r="861" spans="3:8" ht="12.75" customHeight="1" x14ac:dyDescent="0.15">
      <c r="C861" s="28"/>
      <c r="D861" s="2"/>
      <c r="E861" s="28"/>
      <c r="H861" s="28"/>
    </row>
    <row r="862" spans="3:8" ht="12.75" customHeight="1" x14ac:dyDescent="0.15">
      <c r="C862" s="28"/>
      <c r="D862" s="2"/>
      <c r="E862" s="28"/>
      <c r="H862" s="28"/>
    </row>
    <row r="863" spans="3:8" ht="12.75" customHeight="1" x14ac:dyDescent="0.15">
      <c r="C863" s="28"/>
      <c r="D863" s="2"/>
      <c r="E863" s="28"/>
      <c r="H863" s="28"/>
    </row>
    <row r="864" spans="3:8" ht="12.75" customHeight="1" x14ac:dyDescent="0.15">
      <c r="C864" s="28"/>
      <c r="D864" s="2"/>
      <c r="E864" s="28"/>
      <c r="H864" s="28"/>
    </row>
    <row r="865" spans="3:8" ht="12.75" customHeight="1" x14ac:dyDescent="0.15">
      <c r="C865" s="28"/>
      <c r="D865" s="2"/>
      <c r="E865" s="28"/>
      <c r="H865" s="28"/>
    </row>
    <row r="866" spans="3:8" ht="12.75" customHeight="1" x14ac:dyDescent="0.15">
      <c r="C866" s="28"/>
      <c r="D866" s="2"/>
      <c r="E866" s="28"/>
      <c r="H866" s="28"/>
    </row>
    <row r="867" spans="3:8" ht="12.75" customHeight="1" x14ac:dyDescent="0.15">
      <c r="C867" s="28"/>
      <c r="D867" s="2"/>
      <c r="E867" s="28"/>
      <c r="H867" s="28"/>
    </row>
    <row r="868" spans="3:8" ht="12.75" customHeight="1" x14ac:dyDescent="0.15">
      <c r="C868" s="28"/>
      <c r="D868" s="2"/>
      <c r="E868" s="28"/>
      <c r="H868" s="28"/>
    </row>
    <row r="869" spans="3:8" ht="12.75" customHeight="1" x14ac:dyDescent="0.15">
      <c r="C869" s="28"/>
      <c r="D869" s="2"/>
      <c r="E869" s="28"/>
      <c r="H869" s="28"/>
    </row>
    <row r="870" spans="3:8" ht="12.75" customHeight="1" x14ac:dyDescent="0.15">
      <c r="C870" s="28"/>
      <c r="D870" s="2"/>
      <c r="E870" s="28"/>
      <c r="H870" s="28"/>
    </row>
    <row r="871" spans="3:8" ht="12.75" customHeight="1" x14ac:dyDescent="0.15">
      <c r="C871" s="28"/>
      <c r="D871" s="2"/>
      <c r="E871" s="28"/>
      <c r="H871" s="28"/>
    </row>
    <row r="872" spans="3:8" ht="12.75" customHeight="1" x14ac:dyDescent="0.15">
      <c r="C872" s="28"/>
      <c r="D872" s="2"/>
      <c r="E872" s="28"/>
      <c r="H872" s="28"/>
    </row>
    <row r="873" spans="3:8" ht="12.75" customHeight="1" x14ac:dyDescent="0.15">
      <c r="C873" s="28"/>
      <c r="D873" s="2"/>
      <c r="E873" s="28"/>
      <c r="H873" s="28"/>
    </row>
    <row r="874" spans="3:8" ht="12.75" customHeight="1" x14ac:dyDescent="0.15">
      <c r="C874" s="28"/>
      <c r="D874" s="2"/>
      <c r="E874" s="28"/>
      <c r="H874" s="28"/>
    </row>
    <row r="875" spans="3:8" ht="12.75" customHeight="1" x14ac:dyDescent="0.15">
      <c r="C875" s="28"/>
      <c r="D875" s="2"/>
      <c r="E875" s="28"/>
      <c r="H875" s="28"/>
    </row>
    <row r="876" spans="3:8" ht="12.75" customHeight="1" x14ac:dyDescent="0.15">
      <c r="C876" s="28"/>
      <c r="D876" s="2"/>
      <c r="E876" s="28"/>
      <c r="H876" s="28"/>
    </row>
    <row r="877" spans="3:8" ht="12.75" customHeight="1" x14ac:dyDescent="0.15">
      <c r="C877" s="28"/>
      <c r="D877" s="2"/>
      <c r="E877" s="28"/>
      <c r="H877" s="28"/>
    </row>
    <row r="878" spans="3:8" ht="12.75" customHeight="1" x14ac:dyDescent="0.15">
      <c r="C878" s="28"/>
      <c r="D878" s="2"/>
      <c r="E878" s="28"/>
      <c r="H878" s="28"/>
    </row>
    <row r="879" spans="3:8" ht="12.75" customHeight="1" x14ac:dyDescent="0.15">
      <c r="C879" s="28"/>
      <c r="D879" s="2"/>
      <c r="E879" s="28"/>
      <c r="H879" s="28"/>
    </row>
    <row r="880" spans="3:8" ht="12.75" customHeight="1" x14ac:dyDescent="0.15">
      <c r="C880" s="28"/>
      <c r="D880" s="2"/>
      <c r="E880" s="28"/>
      <c r="H880" s="28"/>
    </row>
    <row r="881" spans="3:8" ht="12.75" customHeight="1" x14ac:dyDescent="0.15">
      <c r="C881" s="28"/>
      <c r="D881" s="2"/>
      <c r="E881" s="28"/>
      <c r="H881" s="28"/>
    </row>
    <row r="882" spans="3:8" ht="12.75" customHeight="1" x14ac:dyDescent="0.15">
      <c r="C882" s="28"/>
      <c r="D882" s="2"/>
      <c r="E882" s="28"/>
      <c r="H882" s="28"/>
    </row>
    <row r="883" spans="3:8" ht="12.75" customHeight="1" x14ac:dyDescent="0.15">
      <c r="C883" s="28"/>
      <c r="D883" s="2"/>
      <c r="E883" s="28"/>
      <c r="H883" s="28"/>
    </row>
    <row r="884" spans="3:8" ht="12.75" customHeight="1" x14ac:dyDescent="0.15">
      <c r="C884" s="28"/>
      <c r="D884" s="2"/>
      <c r="E884" s="28"/>
      <c r="H884" s="28"/>
    </row>
    <row r="885" spans="3:8" ht="12.75" customHeight="1" x14ac:dyDescent="0.15">
      <c r="C885" s="28"/>
      <c r="D885" s="2"/>
      <c r="E885" s="28"/>
      <c r="H885" s="28"/>
    </row>
    <row r="886" spans="3:8" ht="12.75" customHeight="1" x14ac:dyDescent="0.15">
      <c r="C886" s="28"/>
      <c r="D886" s="2"/>
      <c r="E886" s="28"/>
      <c r="H886" s="28"/>
    </row>
    <row r="887" spans="3:8" ht="12.75" customHeight="1" x14ac:dyDescent="0.15">
      <c r="C887" s="28"/>
      <c r="D887" s="2"/>
      <c r="E887" s="28"/>
      <c r="H887" s="28"/>
    </row>
    <row r="888" spans="3:8" ht="12.75" customHeight="1" x14ac:dyDescent="0.15">
      <c r="C888" s="28"/>
      <c r="D888" s="2"/>
      <c r="E888" s="28"/>
      <c r="H888" s="28"/>
    </row>
    <row r="889" spans="3:8" ht="12.75" customHeight="1" x14ac:dyDescent="0.15">
      <c r="C889" s="28"/>
      <c r="D889" s="2"/>
      <c r="E889" s="28"/>
      <c r="H889" s="28"/>
    </row>
    <row r="890" spans="3:8" ht="12.75" customHeight="1" x14ac:dyDescent="0.15">
      <c r="C890" s="28"/>
      <c r="D890" s="2"/>
      <c r="E890" s="28"/>
      <c r="H890" s="28"/>
    </row>
    <row r="891" spans="3:8" ht="12.75" customHeight="1" x14ac:dyDescent="0.15">
      <c r="C891" s="28"/>
      <c r="D891" s="2"/>
      <c r="E891" s="28"/>
      <c r="H891" s="28"/>
    </row>
    <row r="892" spans="3:8" ht="12.75" customHeight="1" x14ac:dyDescent="0.15">
      <c r="C892" s="28"/>
      <c r="D892" s="2"/>
      <c r="E892" s="28"/>
      <c r="H892" s="28"/>
    </row>
    <row r="893" spans="3:8" ht="12.75" customHeight="1" x14ac:dyDescent="0.15">
      <c r="C893" s="28"/>
      <c r="D893" s="2"/>
      <c r="E893" s="28"/>
      <c r="H893" s="28"/>
    </row>
    <row r="894" spans="3:8" ht="12.75" customHeight="1" x14ac:dyDescent="0.15">
      <c r="C894" s="28"/>
      <c r="D894" s="2"/>
      <c r="E894" s="28"/>
      <c r="H894" s="28"/>
    </row>
    <row r="895" spans="3:8" ht="12.75" customHeight="1" x14ac:dyDescent="0.15">
      <c r="C895" s="28"/>
      <c r="D895" s="2"/>
      <c r="E895" s="28"/>
      <c r="H895" s="28"/>
    </row>
    <row r="896" spans="3:8" ht="12.75" customHeight="1" x14ac:dyDescent="0.15">
      <c r="C896" s="28"/>
      <c r="D896" s="2"/>
      <c r="E896" s="28"/>
      <c r="H896" s="28"/>
    </row>
    <row r="897" spans="3:8" ht="12.75" customHeight="1" x14ac:dyDescent="0.15">
      <c r="C897" s="28"/>
      <c r="D897" s="2"/>
      <c r="E897" s="28"/>
      <c r="H897" s="28"/>
    </row>
    <row r="898" spans="3:8" ht="12.75" customHeight="1" x14ac:dyDescent="0.15">
      <c r="C898" s="28"/>
      <c r="D898" s="2"/>
      <c r="E898" s="28"/>
      <c r="H898" s="28"/>
    </row>
    <row r="899" spans="3:8" ht="12.75" customHeight="1" x14ac:dyDescent="0.15">
      <c r="C899" s="28"/>
      <c r="D899" s="2"/>
      <c r="E899" s="28"/>
      <c r="H899" s="28"/>
    </row>
    <row r="900" spans="3:8" ht="12.75" customHeight="1" x14ac:dyDescent="0.15">
      <c r="C900" s="28"/>
      <c r="D900" s="2"/>
      <c r="E900" s="28"/>
      <c r="H900" s="28"/>
    </row>
    <row r="901" spans="3:8" ht="12.75" customHeight="1" x14ac:dyDescent="0.15">
      <c r="C901" s="28"/>
      <c r="D901" s="2"/>
      <c r="E901" s="28"/>
      <c r="H901" s="28"/>
    </row>
    <row r="902" spans="3:8" ht="12.75" customHeight="1" x14ac:dyDescent="0.15">
      <c r="C902" s="28"/>
      <c r="D902" s="2"/>
      <c r="E902" s="28"/>
      <c r="H902" s="28"/>
    </row>
    <row r="903" spans="3:8" ht="12.75" customHeight="1" x14ac:dyDescent="0.15">
      <c r="C903" s="28"/>
      <c r="D903" s="2"/>
      <c r="E903" s="28"/>
      <c r="H903" s="28"/>
    </row>
    <row r="904" spans="3:8" ht="12.75" customHeight="1" x14ac:dyDescent="0.15">
      <c r="C904" s="28"/>
      <c r="D904" s="2"/>
      <c r="E904" s="28"/>
      <c r="H904" s="28"/>
    </row>
    <row r="905" spans="3:8" ht="12.75" customHeight="1" x14ac:dyDescent="0.15">
      <c r="C905" s="28"/>
      <c r="D905" s="2"/>
      <c r="E905" s="28"/>
      <c r="H905" s="28"/>
    </row>
    <row r="906" spans="3:8" ht="12.75" customHeight="1" x14ac:dyDescent="0.15">
      <c r="C906" s="28"/>
      <c r="D906" s="2"/>
      <c r="E906" s="28"/>
      <c r="H906" s="28"/>
    </row>
    <row r="907" spans="3:8" ht="12.75" customHeight="1" x14ac:dyDescent="0.15">
      <c r="C907" s="28"/>
      <c r="D907" s="2"/>
      <c r="E907" s="28"/>
      <c r="H907" s="28"/>
    </row>
    <row r="908" spans="3:8" ht="12.75" customHeight="1" x14ac:dyDescent="0.15">
      <c r="C908" s="28"/>
      <c r="D908" s="2"/>
      <c r="E908" s="28"/>
      <c r="H908" s="28"/>
    </row>
    <row r="909" spans="3:8" ht="12.75" customHeight="1" x14ac:dyDescent="0.15">
      <c r="C909" s="28"/>
      <c r="D909" s="2"/>
      <c r="E909" s="28"/>
      <c r="H909" s="28"/>
    </row>
    <row r="910" spans="3:8" ht="12.75" customHeight="1" x14ac:dyDescent="0.15">
      <c r="C910" s="28"/>
      <c r="D910" s="2"/>
      <c r="E910" s="28"/>
      <c r="H910" s="28"/>
    </row>
    <row r="911" spans="3:8" ht="12.75" customHeight="1" x14ac:dyDescent="0.15">
      <c r="C911" s="28"/>
      <c r="D911" s="2"/>
      <c r="E911" s="28"/>
      <c r="H911" s="28"/>
    </row>
    <row r="912" spans="3:8" ht="12.75" customHeight="1" x14ac:dyDescent="0.15">
      <c r="C912" s="28"/>
      <c r="D912" s="2"/>
      <c r="E912" s="28"/>
      <c r="H912" s="28"/>
    </row>
    <row r="913" spans="3:8" ht="12.75" customHeight="1" x14ac:dyDescent="0.15">
      <c r="C913" s="28"/>
      <c r="D913" s="2"/>
      <c r="E913" s="28"/>
      <c r="H913" s="28"/>
    </row>
    <row r="914" spans="3:8" ht="12.75" customHeight="1" x14ac:dyDescent="0.15">
      <c r="C914" s="28"/>
      <c r="D914" s="2"/>
      <c r="E914" s="28"/>
      <c r="H914" s="28"/>
    </row>
    <row r="915" spans="3:8" ht="12.75" customHeight="1" x14ac:dyDescent="0.15">
      <c r="C915" s="28"/>
      <c r="D915" s="2"/>
      <c r="E915" s="28"/>
      <c r="H915" s="28"/>
    </row>
    <row r="916" spans="3:8" ht="12.75" customHeight="1" x14ac:dyDescent="0.15">
      <c r="C916" s="28"/>
      <c r="D916" s="2"/>
      <c r="E916" s="28"/>
      <c r="H916" s="28"/>
    </row>
    <row r="917" spans="3:8" ht="12.75" customHeight="1" x14ac:dyDescent="0.15">
      <c r="C917" s="28"/>
      <c r="D917" s="2"/>
      <c r="E917" s="28"/>
      <c r="H917" s="28"/>
    </row>
    <row r="918" spans="3:8" ht="12.75" customHeight="1" x14ac:dyDescent="0.15">
      <c r="C918" s="28"/>
      <c r="D918" s="2"/>
      <c r="E918" s="28"/>
      <c r="H918" s="28"/>
    </row>
    <row r="919" spans="3:8" ht="12.75" customHeight="1" x14ac:dyDescent="0.15">
      <c r="C919" s="28"/>
      <c r="D919" s="2"/>
      <c r="E919" s="28"/>
      <c r="H919" s="28"/>
    </row>
    <row r="920" spans="3:8" ht="12.75" customHeight="1" x14ac:dyDescent="0.15">
      <c r="C920" s="28"/>
      <c r="D920" s="2"/>
      <c r="E920" s="28"/>
      <c r="H920" s="28"/>
    </row>
    <row r="921" spans="3:8" ht="12.75" customHeight="1" x14ac:dyDescent="0.15">
      <c r="C921" s="28"/>
      <c r="D921" s="2"/>
      <c r="E921" s="28"/>
      <c r="H921" s="28"/>
    </row>
    <row r="922" spans="3:8" ht="12.75" customHeight="1" x14ac:dyDescent="0.15">
      <c r="C922" s="28"/>
      <c r="D922" s="2"/>
      <c r="E922" s="28"/>
      <c r="H922" s="28"/>
    </row>
    <row r="923" spans="3:8" ht="12.75" customHeight="1" x14ac:dyDescent="0.15">
      <c r="C923" s="28"/>
      <c r="D923" s="2"/>
      <c r="E923" s="28"/>
      <c r="H923" s="28"/>
    </row>
    <row r="924" spans="3:8" ht="12.75" customHeight="1" x14ac:dyDescent="0.15">
      <c r="C924" s="28"/>
      <c r="D924" s="2"/>
      <c r="E924" s="28"/>
      <c r="H924" s="28"/>
    </row>
    <row r="925" spans="3:8" ht="12.75" customHeight="1" x14ac:dyDescent="0.15">
      <c r="C925" s="28"/>
      <c r="D925" s="2"/>
      <c r="E925" s="28"/>
      <c r="H925" s="28"/>
    </row>
    <row r="926" spans="3:8" ht="12.75" customHeight="1" x14ac:dyDescent="0.15">
      <c r="C926" s="28"/>
      <c r="D926" s="2"/>
      <c r="E926" s="28"/>
      <c r="H926" s="28"/>
    </row>
    <row r="927" spans="3:8" ht="12.75" customHeight="1" x14ac:dyDescent="0.15">
      <c r="C927" s="28"/>
      <c r="D927" s="2"/>
      <c r="E927" s="28"/>
      <c r="H927" s="28"/>
    </row>
    <row r="928" spans="3:8" ht="12.75" customHeight="1" x14ac:dyDescent="0.15">
      <c r="C928" s="28"/>
      <c r="D928" s="2"/>
      <c r="E928" s="28"/>
      <c r="H928" s="28"/>
    </row>
    <row r="929" spans="3:8" ht="12.75" customHeight="1" x14ac:dyDescent="0.15">
      <c r="C929" s="28"/>
      <c r="D929" s="2"/>
      <c r="E929" s="28"/>
      <c r="H929" s="28"/>
    </row>
    <row r="930" spans="3:8" ht="12.75" customHeight="1" x14ac:dyDescent="0.15">
      <c r="C930" s="28"/>
      <c r="D930" s="2"/>
      <c r="E930" s="28"/>
      <c r="H930" s="28"/>
    </row>
    <row r="931" spans="3:8" ht="12.75" customHeight="1" x14ac:dyDescent="0.15">
      <c r="C931" s="28"/>
      <c r="D931" s="2"/>
      <c r="E931" s="28"/>
      <c r="H931" s="28"/>
    </row>
    <row r="932" spans="3:8" ht="12.75" customHeight="1" x14ac:dyDescent="0.15">
      <c r="C932" s="28"/>
      <c r="D932" s="2"/>
      <c r="E932" s="28"/>
      <c r="H932" s="28"/>
    </row>
    <row r="933" spans="3:8" ht="12.75" customHeight="1" x14ac:dyDescent="0.15">
      <c r="C933" s="28"/>
      <c r="D933" s="2"/>
      <c r="E933" s="28"/>
      <c r="H933" s="28"/>
    </row>
    <row r="934" spans="3:8" ht="12.75" customHeight="1" x14ac:dyDescent="0.15">
      <c r="C934" s="28"/>
      <c r="D934" s="2"/>
      <c r="E934" s="28"/>
      <c r="H934" s="28"/>
    </row>
    <row r="935" spans="3:8" ht="12.75" customHeight="1" x14ac:dyDescent="0.15">
      <c r="C935" s="28"/>
      <c r="D935" s="2"/>
      <c r="E935" s="28"/>
      <c r="H935" s="28"/>
    </row>
    <row r="936" spans="3:8" ht="12.75" customHeight="1" x14ac:dyDescent="0.15">
      <c r="C936" s="28"/>
      <c r="D936" s="2"/>
      <c r="E936" s="28"/>
      <c r="H936" s="28"/>
    </row>
    <row r="937" spans="3:8" ht="12.75" customHeight="1" x14ac:dyDescent="0.15">
      <c r="C937" s="28"/>
      <c r="D937" s="2"/>
      <c r="E937" s="28"/>
      <c r="H937" s="28"/>
    </row>
    <row r="938" spans="3:8" ht="12.75" customHeight="1" x14ac:dyDescent="0.15">
      <c r="C938" s="28"/>
      <c r="D938" s="2"/>
      <c r="E938" s="28"/>
      <c r="H938" s="28"/>
    </row>
    <row r="939" spans="3:8" ht="12.75" customHeight="1" x14ac:dyDescent="0.15">
      <c r="C939" s="28"/>
      <c r="D939" s="2"/>
      <c r="E939" s="28"/>
      <c r="H939" s="28"/>
    </row>
    <row r="940" spans="3:8" ht="12.75" customHeight="1" x14ac:dyDescent="0.15">
      <c r="C940" s="28"/>
      <c r="D940" s="2"/>
      <c r="E940" s="28"/>
      <c r="H940" s="28"/>
    </row>
    <row r="941" spans="3:8" ht="12.75" customHeight="1" x14ac:dyDescent="0.15">
      <c r="C941" s="28"/>
      <c r="D941" s="2"/>
      <c r="E941" s="28"/>
      <c r="H941" s="28"/>
    </row>
    <row r="942" spans="3:8" ht="12.75" customHeight="1" x14ac:dyDescent="0.15">
      <c r="C942" s="28"/>
      <c r="D942" s="2"/>
      <c r="E942" s="28"/>
      <c r="H942" s="28"/>
    </row>
    <row r="943" spans="3:8" ht="12.75" customHeight="1" x14ac:dyDescent="0.15">
      <c r="C943" s="28"/>
      <c r="D943" s="2"/>
      <c r="E943" s="28"/>
      <c r="H943" s="28"/>
    </row>
    <row r="944" spans="3:8" ht="12.75" customHeight="1" x14ac:dyDescent="0.15">
      <c r="C944" s="28"/>
      <c r="D944" s="2"/>
      <c r="E944" s="28"/>
      <c r="H944" s="28"/>
    </row>
    <row r="945" spans="3:8" ht="12.75" customHeight="1" x14ac:dyDescent="0.15">
      <c r="C945" s="28"/>
      <c r="D945" s="2"/>
      <c r="E945" s="28"/>
      <c r="H945" s="28"/>
    </row>
    <row r="946" spans="3:8" ht="12.75" customHeight="1" x14ac:dyDescent="0.15">
      <c r="C946" s="28"/>
      <c r="D946" s="2"/>
      <c r="E946" s="28"/>
      <c r="H946" s="28"/>
    </row>
    <row r="947" spans="3:8" ht="12.75" customHeight="1" x14ac:dyDescent="0.15">
      <c r="C947" s="28"/>
      <c r="D947" s="2"/>
      <c r="E947" s="28"/>
      <c r="H947" s="28"/>
    </row>
    <row r="948" spans="3:8" ht="12.75" customHeight="1" x14ac:dyDescent="0.15">
      <c r="C948" s="28"/>
      <c r="D948" s="2"/>
      <c r="E948" s="28"/>
      <c r="H948" s="28"/>
    </row>
    <row r="949" spans="3:8" ht="12.75" customHeight="1" x14ac:dyDescent="0.15">
      <c r="C949" s="28"/>
      <c r="D949" s="2"/>
      <c r="E949" s="28"/>
      <c r="H949" s="28"/>
    </row>
    <row r="950" spans="3:8" ht="12.75" customHeight="1" x14ac:dyDescent="0.15">
      <c r="C950" s="28"/>
      <c r="D950" s="2"/>
      <c r="E950" s="28"/>
      <c r="H950" s="28"/>
    </row>
    <row r="951" spans="3:8" ht="12.75" customHeight="1" x14ac:dyDescent="0.15">
      <c r="C951" s="28"/>
      <c r="D951" s="2"/>
      <c r="E951" s="28"/>
      <c r="H951" s="28"/>
    </row>
    <row r="952" spans="3:8" ht="12.75" customHeight="1" x14ac:dyDescent="0.15">
      <c r="C952" s="28"/>
      <c r="D952" s="2"/>
      <c r="E952" s="28"/>
      <c r="H952" s="28"/>
    </row>
    <row r="953" spans="3:8" ht="12.75" customHeight="1" x14ac:dyDescent="0.15">
      <c r="C953" s="28"/>
      <c r="D953" s="2"/>
      <c r="E953" s="28"/>
      <c r="H953" s="28"/>
    </row>
    <row r="954" spans="3:8" ht="12.75" customHeight="1" x14ac:dyDescent="0.15">
      <c r="C954" s="28"/>
      <c r="D954" s="2"/>
      <c r="E954" s="28"/>
      <c r="H954" s="28"/>
    </row>
    <row r="955" spans="3:8" ht="12.75" customHeight="1" x14ac:dyDescent="0.15">
      <c r="C955" s="28"/>
      <c r="D955" s="2"/>
      <c r="E955" s="28"/>
      <c r="H955" s="28"/>
    </row>
    <row r="956" spans="3:8" ht="12.75" customHeight="1" x14ac:dyDescent="0.15">
      <c r="C956" s="28"/>
      <c r="D956" s="2"/>
      <c r="E956" s="28"/>
      <c r="H956" s="28"/>
    </row>
    <row r="957" spans="3:8" ht="12.75" customHeight="1" x14ac:dyDescent="0.15">
      <c r="C957" s="28"/>
      <c r="D957" s="2"/>
      <c r="E957" s="28"/>
      <c r="H957" s="28"/>
    </row>
    <row r="958" spans="3:8" ht="12.75" customHeight="1" x14ac:dyDescent="0.15">
      <c r="C958" s="28"/>
      <c r="D958" s="2"/>
      <c r="E958" s="28"/>
      <c r="H958" s="28"/>
    </row>
    <row r="959" spans="3:8" ht="12.75" customHeight="1" x14ac:dyDescent="0.15">
      <c r="C959" s="28"/>
      <c r="D959" s="2"/>
      <c r="E959" s="28"/>
      <c r="H959" s="28"/>
    </row>
    <row r="960" spans="3:8" ht="12.75" customHeight="1" x14ac:dyDescent="0.15">
      <c r="C960" s="28"/>
      <c r="D960" s="2"/>
      <c r="E960" s="28"/>
      <c r="H960" s="28"/>
    </row>
    <row r="961" spans="3:8" ht="12.75" customHeight="1" x14ac:dyDescent="0.15">
      <c r="C961" s="28"/>
      <c r="D961" s="2"/>
      <c r="E961" s="28"/>
      <c r="H961" s="28"/>
    </row>
    <row r="962" spans="3:8" ht="12.75" customHeight="1" x14ac:dyDescent="0.15">
      <c r="C962" s="28"/>
      <c r="D962" s="2"/>
      <c r="E962" s="28"/>
      <c r="H962" s="28"/>
    </row>
    <row r="963" spans="3:8" ht="12.75" customHeight="1" x14ac:dyDescent="0.15">
      <c r="C963" s="28"/>
      <c r="D963" s="2"/>
      <c r="E963" s="28"/>
      <c r="H963" s="28"/>
    </row>
    <row r="964" spans="3:8" ht="12.75" customHeight="1" x14ac:dyDescent="0.15">
      <c r="C964" s="28"/>
      <c r="D964" s="2"/>
      <c r="E964" s="28"/>
      <c r="H964" s="28"/>
    </row>
    <row r="965" spans="3:8" ht="12.75" customHeight="1" x14ac:dyDescent="0.15">
      <c r="C965" s="28"/>
      <c r="D965" s="2"/>
      <c r="E965" s="28"/>
      <c r="H965" s="28"/>
    </row>
    <row r="966" spans="3:8" ht="12.75" customHeight="1" x14ac:dyDescent="0.15">
      <c r="C966" s="28"/>
      <c r="D966" s="2"/>
      <c r="E966" s="28"/>
      <c r="H966" s="28"/>
    </row>
    <row r="967" spans="3:8" ht="12.75" customHeight="1" x14ac:dyDescent="0.15">
      <c r="C967" s="28"/>
      <c r="D967" s="2"/>
      <c r="E967" s="28"/>
      <c r="H967" s="28"/>
    </row>
    <row r="968" spans="3:8" ht="12.75" customHeight="1" x14ac:dyDescent="0.15">
      <c r="C968" s="28"/>
      <c r="D968" s="2"/>
      <c r="E968" s="28"/>
      <c r="H968" s="28"/>
    </row>
    <row r="969" spans="3:8" ht="12.75" customHeight="1" x14ac:dyDescent="0.15">
      <c r="C969" s="28"/>
      <c r="D969" s="2"/>
      <c r="E969" s="28"/>
      <c r="H969" s="28"/>
    </row>
    <row r="970" spans="3:8" ht="12.75" customHeight="1" x14ac:dyDescent="0.15">
      <c r="C970" s="28"/>
      <c r="D970" s="2"/>
      <c r="E970" s="28"/>
      <c r="H970" s="28"/>
    </row>
    <row r="971" spans="3:8" ht="12.75" customHeight="1" x14ac:dyDescent="0.15">
      <c r="C971" s="28"/>
      <c r="D971" s="2"/>
      <c r="E971" s="28"/>
      <c r="H971" s="28"/>
    </row>
    <row r="972" spans="3:8" ht="12.75" customHeight="1" x14ac:dyDescent="0.15">
      <c r="C972" s="28"/>
      <c r="D972" s="2"/>
      <c r="E972" s="28"/>
      <c r="H972" s="28"/>
    </row>
    <row r="973" spans="3:8" ht="12.75" customHeight="1" x14ac:dyDescent="0.15">
      <c r="C973" s="28"/>
      <c r="D973" s="2"/>
      <c r="E973" s="28"/>
      <c r="H973" s="28"/>
    </row>
    <row r="974" spans="3:8" ht="12.75" customHeight="1" x14ac:dyDescent="0.15">
      <c r="C974" s="28"/>
      <c r="D974" s="2"/>
      <c r="E974" s="28"/>
      <c r="H974" s="28"/>
    </row>
    <row r="975" spans="3:8" ht="12.75" customHeight="1" x14ac:dyDescent="0.15">
      <c r="C975" s="28"/>
      <c r="D975" s="2"/>
      <c r="E975" s="28"/>
      <c r="H975" s="28"/>
    </row>
    <row r="976" spans="3:8" ht="12.75" customHeight="1" x14ac:dyDescent="0.15">
      <c r="C976" s="28"/>
      <c r="D976" s="2"/>
      <c r="E976" s="28"/>
      <c r="H976" s="28"/>
    </row>
    <row r="977" spans="3:8" ht="12.75" customHeight="1" x14ac:dyDescent="0.15">
      <c r="C977" s="28"/>
      <c r="D977" s="2"/>
      <c r="E977" s="28"/>
      <c r="H977" s="28"/>
    </row>
    <row r="978" spans="3:8" ht="12.75" customHeight="1" x14ac:dyDescent="0.15">
      <c r="C978" s="28"/>
      <c r="D978" s="2"/>
      <c r="E978" s="28"/>
      <c r="H978" s="28"/>
    </row>
    <row r="979" spans="3:8" ht="12.75" customHeight="1" x14ac:dyDescent="0.15">
      <c r="C979" s="28"/>
      <c r="D979" s="2"/>
      <c r="E979" s="28"/>
      <c r="H979" s="28"/>
    </row>
    <row r="980" spans="3:8" ht="12.75" customHeight="1" x14ac:dyDescent="0.15">
      <c r="C980" s="28"/>
      <c r="D980" s="2"/>
      <c r="E980" s="28"/>
      <c r="H980" s="28"/>
    </row>
    <row r="981" spans="3:8" ht="12.75" customHeight="1" x14ac:dyDescent="0.15">
      <c r="C981" s="28"/>
      <c r="D981" s="2"/>
      <c r="E981" s="28"/>
      <c r="H981" s="28"/>
    </row>
    <row r="982" spans="3:8" ht="12.75" customHeight="1" x14ac:dyDescent="0.15">
      <c r="C982" s="28"/>
      <c r="D982" s="2"/>
      <c r="E982" s="28"/>
      <c r="H982" s="28"/>
    </row>
    <row r="983" spans="3:8" ht="12.75" customHeight="1" x14ac:dyDescent="0.15">
      <c r="C983" s="28"/>
      <c r="D983" s="2"/>
      <c r="E983" s="28"/>
      <c r="H983" s="28"/>
    </row>
    <row r="984" spans="3:8" ht="12.75" customHeight="1" x14ac:dyDescent="0.15">
      <c r="C984" s="28"/>
      <c r="D984" s="2"/>
      <c r="E984" s="28"/>
      <c r="H984" s="28"/>
    </row>
    <row r="985" spans="3:8" ht="12.75" customHeight="1" x14ac:dyDescent="0.15">
      <c r="C985" s="28"/>
      <c r="D985" s="2"/>
      <c r="E985" s="28"/>
      <c r="H985" s="28"/>
    </row>
    <row r="986" spans="3:8" ht="12.75" customHeight="1" x14ac:dyDescent="0.15">
      <c r="C986" s="28"/>
      <c r="D986" s="2"/>
      <c r="E986" s="28"/>
      <c r="H986" s="28"/>
    </row>
  </sheetData>
  <autoFilter ref="A8:M8" xr:uid="{00000000-0001-0000-0400-000000000000}">
    <sortState xmlns:xlrd2="http://schemas.microsoft.com/office/spreadsheetml/2017/richdata2" ref="A9:M134">
      <sortCondition ref="M8"/>
    </sortState>
  </autoFilter>
  <mergeCells count="7">
    <mergeCell ref="C1:M1"/>
    <mergeCell ref="C2:M2"/>
    <mergeCell ref="C4:M4"/>
    <mergeCell ref="C5:M5"/>
    <mergeCell ref="E7:G7"/>
    <mergeCell ref="H7:J7"/>
    <mergeCell ref="K7:L7"/>
  </mergeCells>
  <pageMargins left="0.7" right="0.7" top="0.75" bottom="0.75" header="0" footer="0"/>
  <pageSetup scale="9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ABB8-6586-4540-ABF6-129FD91415FD}">
  <sheetPr>
    <tabColor theme="4" tint="0.59999389629810485"/>
  </sheetPr>
  <dimension ref="A1:AE1001"/>
  <sheetViews>
    <sheetView zoomScaleNormal="100" workbookViewId="0">
      <selection activeCell="I3" sqref="I3"/>
    </sheetView>
  </sheetViews>
  <sheetFormatPr baseColWidth="10" defaultColWidth="12.5" defaultRowHeight="13" x14ac:dyDescent="0.15"/>
  <cols>
    <col min="1" max="2" width="5.6640625" customWidth="1"/>
    <col min="3" max="3" width="27.6640625" customWidth="1"/>
    <col min="4" max="4" width="21.6640625" customWidth="1"/>
    <col min="5" max="6" width="7.6640625" customWidth="1"/>
    <col min="7" max="7" width="3.83203125" customWidth="1"/>
    <col min="8" max="8" width="5.6640625" customWidth="1"/>
    <col min="9" max="9" width="27.6640625" customWidth="1"/>
    <col min="10" max="10" width="21.6640625" customWidth="1"/>
    <col min="11" max="12" width="7.6640625" customWidth="1"/>
    <col min="13" max="13" width="3.33203125" customWidth="1"/>
    <col min="14" max="14" width="5.6640625" customWidth="1"/>
    <col min="15" max="15" width="27.6640625" customWidth="1"/>
    <col min="16" max="16" width="21.6640625" customWidth="1"/>
    <col min="17" max="18" width="7.6640625" customWidth="1"/>
    <col min="19" max="19" width="3.6640625" customWidth="1"/>
    <col min="20" max="20" width="5.6640625" customWidth="1"/>
    <col min="21" max="21" width="27.6640625" customWidth="1"/>
    <col min="22" max="22" width="21.6640625" customWidth="1"/>
    <col min="23" max="24" width="7.6640625" customWidth="1"/>
    <col min="25" max="25" width="4.1640625" customWidth="1"/>
    <col min="26" max="26" width="5.6640625" customWidth="1"/>
    <col min="27" max="27" width="27.6640625" customWidth="1"/>
    <col min="28" max="28" width="21.6640625" customWidth="1"/>
    <col min="29" max="30" width="7.6640625" customWidth="1"/>
    <col min="31" max="31" width="7.1640625" customWidth="1"/>
  </cols>
  <sheetData>
    <row r="1" spans="1:31" x14ac:dyDescent="0.15">
      <c r="A1" s="28"/>
      <c r="B1" s="28"/>
      <c r="G1" s="12"/>
      <c r="M1" s="12"/>
      <c r="O1" s="247"/>
      <c r="P1" s="248"/>
    </row>
    <row r="2" spans="1:31" ht="16" x14ac:dyDescent="0.2">
      <c r="A2" s="28"/>
      <c r="B2" s="28"/>
      <c r="C2" s="334" t="s">
        <v>63</v>
      </c>
      <c r="D2" s="334"/>
      <c r="E2" s="334"/>
      <c r="F2" s="334"/>
      <c r="G2" s="12"/>
      <c r="M2" s="12"/>
      <c r="O2" s="249"/>
      <c r="P2" s="248"/>
    </row>
    <row r="3" spans="1:31" x14ac:dyDescent="0.15">
      <c r="A3" s="28"/>
      <c r="B3" s="28"/>
      <c r="C3" s="351" t="s">
        <v>97</v>
      </c>
      <c r="D3" s="351"/>
      <c r="E3" s="351"/>
      <c r="F3" s="351"/>
      <c r="G3" s="12"/>
      <c r="M3" s="12"/>
      <c r="O3" s="248"/>
      <c r="P3" s="248"/>
    </row>
    <row r="4" spans="1:31" x14ac:dyDescent="0.15">
      <c r="A4" s="28"/>
      <c r="B4" s="28"/>
      <c r="G4" s="12"/>
      <c r="M4" s="12"/>
      <c r="O4" s="248"/>
      <c r="P4" s="248"/>
    </row>
    <row r="5" spans="1:31" x14ac:dyDescent="0.15">
      <c r="A5" s="28"/>
      <c r="B5" s="28"/>
      <c r="C5" s="333" t="s">
        <v>64</v>
      </c>
      <c r="D5" s="333"/>
      <c r="E5" s="333"/>
      <c r="F5" s="333"/>
      <c r="G5" s="12"/>
      <c r="M5" s="12"/>
    </row>
    <row r="6" spans="1:31" x14ac:dyDescent="0.15">
      <c r="A6" s="28"/>
      <c r="B6" s="28"/>
      <c r="C6" s="116"/>
      <c r="D6" s="116"/>
      <c r="E6" s="116"/>
      <c r="F6" s="116"/>
      <c r="G6" s="12"/>
      <c r="M6" s="12"/>
    </row>
    <row r="7" spans="1:31" x14ac:dyDescent="0.15">
      <c r="A7" s="28"/>
      <c r="B7" s="28"/>
      <c r="C7" s="113" t="s">
        <v>76</v>
      </c>
      <c r="D7" s="110" t="s">
        <v>15</v>
      </c>
      <c r="E7" s="110"/>
      <c r="F7" s="5"/>
      <c r="G7" s="110"/>
      <c r="H7" s="110"/>
      <c r="I7" s="113" t="str">
        <f>$C$7</f>
        <v>Sektors</v>
      </c>
      <c r="J7" s="110" t="s">
        <v>14</v>
      </c>
      <c r="K7" s="110"/>
      <c r="L7" s="5"/>
      <c r="M7" s="110"/>
      <c r="N7" s="110"/>
      <c r="O7" s="113" t="str">
        <f>$C$7</f>
        <v>Sektors</v>
      </c>
      <c r="P7" s="110" t="s">
        <v>17</v>
      </c>
      <c r="Q7" s="110"/>
      <c r="R7" s="110"/>
      <c r="S7" s="110"/>
      <c r="T7" s="5"/>
      <c r="U7" s="113" t="str">
        <f>$C$7</f>
        <v>Sektors</v>
      </c>
      <c r="V7" s="110" t="s">
        <v>16</v>
      </c>
      <c r="W7" s="110"/>
      <c r="X7" s="110"/>
      <c r="Y7" s="110"/>
      <c r="Z7" s="5"/>
      <c r="AA7" s="113" t="str">
        <f>$C$7</f>
        <v>Sektors</v>
      </c>
      <c r="AB7" s="110" t="s">
        <v>62</v>
      </c>
    </row>
    <row r="8" spans="1:31" x14ac:dyDescent="0.15">
      <c r="A8" s="28"/>
      <c r="B8" s="28"/>
      <c r="G8" s="12"/>
      <c r="M8" s="12"/>
      <c r="N8" s="28"/>
      <c r="S8" s="12"/>
      <c r="Y8" s="12"/>
      <c r="AE8" s="12"/>
    </row>
    <row r="9" spans="1:31" x14ac:dyDescent="0.15">
      <c r="A9" s="28"/>
      <c r="B9" s="28"/>
      <c r="D9" s="114" t="s">
        <v>65</v>
      </c>
      <c r="G9" s="12"/>
      <c r="J9" s="114" t="s">
        <v>65</v>
      </c>
      <c r="M9" s="12"/>
      <c r="N9" s="28"/>
      <c r="P9" s="114" t="s">
        <v>65</v>
      </c>
      <c r="S9" s="12"/>
      <c r="V9" s="114" t="s">
        <v>65</v>
      </c>
      <c r="Y9" s="12"/>
      <c r="AB9" s="114" t="s">
        <v>65</v>
      </c>
      <c r="AE9" s="12"/>
    </row>
    <row r="10" spans="1:31" ht="14" thickBot="1" x14ac:dyDescent="0.2">
      <c r="A10" s="19" t="s">
        <v>89</v>
      </c>
      <c r="B10" s="19" t="s">
        <v>2</v>
      </c>
      <c r="C10" s="19" t="s">
        <v>3</v>
      </c>
      <c r="D10" s="19" t="s">
        <v>66</v>
      </c>
      <c r="E10" s="241" t="s">
        <v>11</v>
      </c>
      <c r="F10" s="19" t="s">
        <v>12</v>
      </c>
      <c r="G10" s="6"/>
      <c r="H10" s="19" t="s">
        <v>2</v>
      </c>
      <c r="I10" s="19" t="s">
        <v>3</v>
      </c>
      <c r="J10" s="19" t="s">
        <v>66</v>
      </c>
      <c r="K10" s="241" t="s">
        <v>11</v>
      </c>
      <c r="L10" s="19" t="s">
        <v>12</v>
      </c>
      <c r="M10" s="6"/>
      <c r="N10" s="19" t="s">
        <v>2</v>
      </c>
      <c r="O10" s="19" t="s">
        <v>3</v>
      </c>
      <c r="P10" s="19" t="s">
        <v>66</v>
      </c>
      <c r="Q10" s="241" t="s">
        <v>11</v>
      </c>
      <c r="R10" s="19" t="s">
        <v>12</v>
      </c>
      <c r="S10" s="6"/>
      <c r="T10" s="19" t="s">
        <v>2</v>
      </c>
      <c r="U10" s="19" t="s">
        <v>3</v>
      </c>
      <c r="V10" s="19" t="s">
        <v>66</v>
      </c>
      <c r="W10" s="241" t="s">
        <v>11</v>
      </c>
      <c r="X10" s="19" t="s">
        <v>12</v>
      </c>
      <c r="Y10" s="6"/>
      <c r="Z10" s="19" t="s">
        <v>2</v>
      </c>
      <c r="AA10" s="19" t="s">
        <v>3</v>
      </c>
      <c r="AB10" s="19" t="s">
        <v>66</v>
      </c>
      <c r="AC10" s="241" t="s">
        <v>11</v>
      </c>
      <c r="AD10" s="19" t="s">
        <v>12</v>
      </c>
      <c r="AE10" s="6"/>
    </row>
    <row r="11" spans="1:31" x14ac:dyDescent="0.15">
      <c r="A11" s="13">
        <v>1</v>
      </c>
      <c r="B11" s="13">
        <v>1</v>
      </c>
      <c r="C11" s="21" t="str" cm="1">
        <f t="array" ref="C11">IFERROR(_xlfn.UNIQUE(_xlfn._xlws.FILTER(Kopsavilkums!$C$10:$C$135,(B11=Kopsavilkums!$A$10:$A$135))),"")</f>
        <v>OK cope sport/ Groundbaits</v>
      </c>
      <c r="D11" s="79" t="str" cm="1">
        <f t="array" ref="D11">IFERROR(_xlfn._xlws.FILTER(Kopsavilkums!$D$10:$D$135,(C11=Kopsavilkums!$C$10:$C$135)*(D$7=Kopsavilkums!$AC$10:$AC$135)),"")</f>
        <v/>
      </c>
      <c r="E11" s="242"/>
      <c r="F11" s="251" t="str">
        <f>IF(E11="","",IF(E11="N",COUNTIFS(E$11:E$29,"&gt;=0")+2,IF(E11&gt;=0,_xlfn.RANK.EQ(E11,E$11:E$29,0)+(COUNTIFS(E$11:E$29,E11)-1)/2)))</f>
        <v/>
      </c>
      <c r="G11" s="2"/>
      <c r="H11" s="13">
        <f>$B11</f>
        <v>1</v>
      </c>
      <c r="I11" s="21" t="str">
        <f>$C11</f>
        <v>OK cope sport/ Groundbaits</v>
      </c>
      <c r="J11" s="79" t="str" cm="1">
        <f t="array" ref="J11">IFERROR(_xlfn._xlws.FILTER(Kopsavilkums!$D$10:$D$135,(I11=Kopsavilkums!$C$10:$C$135)*(J$7=Kopsavilkums!$AC$10:$AC$135)),"")</f>
        <v/>
      </c>
      <c r="K11" s="242"/>
      <c r="L11" s="251" t="str">
        <f>IF(K11="","",IF(K11="N",COUNTIFS(K$11:K$29,"&gt;=0")+2,IF(K11&gt;=0,_xlfn.RANK.EQ(K11,K$11:K$29,0)+(COUNTIFS(K$11:K$29,K11)-1)/2)))</f>
        <v/>
      </c>
      <c r="M11" s="2"/>
      <c r="N11" s="13">
        <f>$B11</f>
        <v>1</v>
      </c>
      <c r="O11" s="21" t="str">
        <f>$C11</f>
        <v>OK cope sport/ Groundbaits</v>
      </c>
      <c r="P11" s="79" t="str" cm="1">
        <f t="array" ref="P11">IFERROR(_xlfn._xlws.FILTER(Kopsavilkums!$D$10:$D$135,(O11=Kopsavilkums!$C$10:$C$135)*(P$7=Kopsavilkums!$AC$10:$AC$135)),"")</f>
        <v/>
      </c>
      <c r="Q11" s="242"/>
      <c r="R11" s="251" t="str">
        <f>IF(Q11="","",IF(Q11="N",COUNTIFS(Q$11:Q$29,"&gt;=0")+2,IF(Q11&gt;=0,_xlfn.RANK.EQ(Q11,Q$11:Q$29,0)+(COUNTIFS(Q$11:Q$29,Q11)-1)/2)))</f>
        <v/>
      </c>
      <c r="S11" s="2"/>
      <c r="T11" s="13">
        <f>$B11</f>
        <v>1</v>
      </c>
      <c r="U11" s="21" t="str">
        <f>$C11</f>
        <v>OK cope sport/ Groundbaits</v>
      </c>
      <c r="V11" s="79" t="str" cm="1">
        <f t="array" ref="V11">IFERROR(_xlfn._xlws.FILTER(Kopsavilkums!$D$10:$D$135,(U11=Kopsavilkums!$C$10:$C$135)*(V$7=Kopsavilkums!$AC$10:$AC$135)),"")</f>
        <v/>
      </c>
      <c r="W11" s="242"/>
      <c r="X11" s="251" t="str">
        <f>IF(W11="","",IF(W11="N",COUNTIFS(W$11:W$29,"&gt;=0")+2,IF(W11&gt;=0,_xlfn.RANK.EQ(W11,W$11:W$29,0)+(COUNTIFS(W$11:W$29,W11)-1)/2)))</f>
        <v/>
      </c>
      <c r="Y11" s="2"/>
      <c r="Z11" s="13">
        <f>$B11</f>
        <v>1</v>
      </c>
      <c r="AA11" s="21" t="str">
        <f>$C11</f>
        <v>OK cope sport/ Groundbaits</v>
      </c>
      <c r="AB11" s="79" t="str" cm="1">
        <f t="array" ref="AB11">IFERROR(_xlfn._xlws.FILTER(Kopsavilkums!$D$10:$D$135,(AA11=Kopsavilkums!$C$10:$C$135)*(AB$7=Kopsavilkums!$AC$10:$AC$135)),"")</f>
        <v/>
      </c>
      <c r="AC11" s="242"/>
      <c r="AD11" s="251" t="str">
        <f>IF(AC11="","",IF(AC11="N",COUNTIFS(AC$11:AC$29,"&gt;=0")+2,IF(AC11&gt;=0,_xlfn.RANK.EQ(AC11,AC$11:AC$29,0)+(COUNTIFS(AC$11:AC$29,AC11)-1)/2)))</f>
        <v/>
      </c>
      <c r="AE11" s="2"/>
    </row>
    <row r="12" spans="1:31" x14ac:dyDescent="0.15">
      <c r="A12" s="13">
        <f>A11</f>
        <v>1</v>
      </c>
      <c r="B12" s="13">
        <v>2</v>
      </c>
      <c r="C12" s="21" t="str" cm="1">
        <f t="array" ref="C12">IFERROR(_xlfn.UNIQUE(_xlfn._xlws.FILTER(Kopsavilkums!$C$10:$C$135,(B12=Kopsavilkums!$A$10:$A$135))),"")</f>
        <v>Mēs Zivīm</v>
      </c>
      <c r="D12" s="79" t="str" cm="1">
        <f t="array" ref="D12">IFERROR(_xlfn._xlws.FILTER(Kopsavilkums!$D$10:$D$135,(C12=Kopsavilkums!$C$10:$C$135)*(D$7=Kopsavilkums!$AC$10:$AC$135)),"")</f>
        <v/>
      </c>
      <c r="E12" s="243"/>
      <c r="F12" s="251" t="str">
        <f>IF(E12="","",IF(E12="N",COUNTIFS(E$11:E$29,"&gt;=0")+2,IF(E12&gt;=0,_xlfn.RANK.EQ(E12,E$11:E$29,0)+(COUNTIFS(E$11:E$29,E12)-1)/2)))</f>
        <v/>
      </c>
      <c r="G12" s="2"/>
      <c r="H12" s="13">
        <f t="shared" ref="H12:H29" si="0">$B12</f>
        <v>2</v>
      </c>
      <c r="I12" s="21" t="str">
        <f t="shared" ref="I12:I29" si="1">$C12</f>
        <v>Mēs Zivīm</v>
      </c>
      <c r="J12" s="79" t="str" cm="1">
        <f t="array" ref="J12">IFERROR(_xlfn._xlws.FILTER(Kopsavilkums!$D$10:$D$135,(I12=Kopsavilkums!$C$10:$C$135)*(J$7=Kopsavilkums!$AC$10:$AC$135)),"")</f>
        <v/>
      </c>
      <c r="K12" s="243"/>
      <c r="L12" s="251" t="str">
        <f>IF(K12="","",IF(K12="N",COUNTIFS(K$11:K$29,"&gt;=0")+2,IF(K12&gt;=0,_xlfn.RANK.EQ(K12,K$11:K$29,0)+(COUNTIFS(K$11:K$29,K12)-1)/2)))</f>
        <v/>
      </c>
      <c r="M12" s="2"/>
      <c r="N12" s="13">
        <f t="shared" ref="N12:N29" si="2">$B12</f>
        <v>2</v>
      </c>
      <c r="O12" s="21" t="str">
        <f t="shared" ref="O12:O29" si="3">$C12</f>
        <v>Mēs Zivīm</v>
      </c>
      <c r="P12" s="79" t="str" cm="1">
        <f t="array" ref="P12">IFERROR(_xlfn._xlws.FILTER(Kopsavilkums!$D$10:$D$135,(O12=Kopsavilkums!$C$10:$C$135)*(P$7=Kopsavilkums!$AC$10:$AC$135)),"")</f>
        <v/>
      </c>
      <c r="Q12" s="243"/>
      <c r="R12" s="251" t="str">
        <f>IF(Q12="","",IF(Q12="N",COUNTIFS(Q$11:Q$29,"&gt;=0")+2,IF(Q12&gt;=0,_xlfn.RANK.EQ(Q12,Q$11:Q$29,0)+(COUNTIFS(Q$11:Q$29,Q12)-1)/2)))</f>
        <v/>
      </c>
      <c r="S12" s="2"/>
      <c r="T12" s="13">
        <f t="shared" ref="T12:T29" si="4">$B12</f>
        <v>2</v>
      </c>
      <c r="U12" s="21" t="str">
        <f t="shared" ref="U12:U29" si="5">$C12</f>
        <v>Mēs Zivīm</v>
      </c>
      <c r="V12" s="79" t="str" cm="1">
        <f t="array" ref="V12">IFERROR(_xlfn._xlws.FILTER(Kopsavilkums!$D$10:$D$135,(U12=Kopsavilkums!$C$10:$C$135)*(V$7=Kopsavilkums!$AC$10:$AC$135)),"")</f>
        <v/>
      </c>
      <c r="W12" s="243"/>
      <c r="X12" s="251" t="str">
        <f>IF(W12="","",IF(W12="N",COUNTIFS(W$11:W$29,"&gt;=0")+2,IF(W12&gt;=0,_xlfn.RANK.EQ(W12,W$11:W$29,0)+(COUNTIFS(W$11:W$29,W12)-1)/2)))</f>
        <v/>
      </c>
      <c r="Y12" s="2"/>
      <c r="Z12" s="13">
        <f t="shared" ref="Z12:Z29" si="6">$B12</f>
        <v>2</v>
      </c>
      <c r="AA12" s="21" t="str">
        <f t="shared" ref="AA12:AA29" si="7">$C12</f>
        <v>Mēs Zivīm</v>
      </c>
      <c r="AB12" s="79" t="str" cm="1">
        <f t="array" ref="AB12">IFERROR(_xlfn._xlws.FILTER(Kopsavilkums!$D$10:$D$135,(AA12=Kopsavilkums!$C$10:$C$135)*(AB$7=Kopsavilkums!$AC$10:$AC$135)),"")</f>
        <v/>
      </c>
      <c r="AC12" s="243"/>
      <c r="AD12" s="251" t="str">
        <f>IF(AC12="","",IF(AC12="N",COUNTIFS(AC$11:AC$29,"&gt;=0")+2,IF(AC12&gt;=0,_xlfn.RANK.EQ(AC12,AC$11:AC$29,0)+(COUNTIFS(AC$11:AC$29,AC12)-1)/2)))</f>
        <v/>
      </c>
      <c r="AE12" s="2"/>
    </row>
    <row r="13" spans="1:31" x14ac:dyDescent="0.15">
      <c r="A13" s="13">
        <f t="shared" ref="A13:A29" si="8">A12</f>
        <v>1</v>
      </c>
      <c r="B13" s="13">
        <v>3</v>
      </c>
      <c r="C13" s="21" t="str" cm="1">
        <f t="array" ref="C13">IFERROR(_xlfn.UNIQUE(_xlfn._xlws.FILTER(Kopsavilkums!$C$10:$C$135,(B13=Kopsavilkums!$A$10:$A$135))),"")</f>
        <v>Makšķerlietas.lv/Ziemeļnieki</v>
      </c>
      <c r="D13" s="79" t="str" cm="1">
        <f t="array" ref="D13">IFERROR(_xlfn._xlws.FILTER(Kopsavilkums!$D$10:$D$135,(C13=Kopsavilkums!$C$10:$C$135)*(D$7=Kopsavilkums!$AC$10:$AC$135)),"")</f>
        <v/>
      </c>
      <c r="E13" s="243"/>
      <c r="F13" s="251" t="str">
        <f>IF(E13="","",IF(E13="N",COUNTIFS(E$11:E$29,"&gt;=0")+2,IF(E13&gt;=0,_xlfn.RANK.EQ(E13,E$11:E$29,0)+(COUNTIFS(E$11:E$29,E13)-1)/2)))</f>
        <v/>
      </c>
      <c r="G13" s="2"/>
      <c r="H13" s="13">
        <f t="shared" si="0"/>
        <v>3</v>
      </c>
      <c r="I13" s="21" t="str">
        <f t="shared" si="1"/>
        <v>Makšķerlietas.lv/Ziemeļnieki</v>
      </c>
      <c r="J13" s="79" t="str" cm="1">
        <f t="array" ref="J13">IFERROR(_xlfn._xlws.FILTER(Kopsavilkums!$D$10:$D$135,(I13=Kopsavilkums!$C$10:$C$135)*(J$7=Kopsavilkums!$AC$10:$AC$135)),"")</f>
        <v/>
      </c>
      <c r="K13" s="243"/>
      <c r="L13" s="251" t="str">
        <f>IF(K13="","",IF(K13="N",COUNTIFS(K$11:K$29,"&gt;=0")+2,IF(K13&gt;=0,_xlfn.RANK.EQ(K13,K$11:K$29,0)+(COUNTIFS(K$11:K$29,K13)-1)/2)))</f>
        <v/>
      </c>
      <c r="M13" s="2"/>
      <c r="N13" s="13">
        <f t="shared" si="2"/>
        <v>3</v>
      </c>
      <c r="O13" s="21" t="str">
        <f t="shared" si="3"/>
        <v>Makšķerlietas.lv/Ziemeļnieki</v>
      </c>
      <c r="P13" s="79" t="str" cm="1">
        <f t="array" ref="P13">IFERROR(_xlfn._xlws.FILTER(Kopsavilkums!$D$10:$D$135,(O13=Kopsavilkums!$C$10:$C$135)*(P$7=Kopsavilkums!$AC$10:$AC$135)),"")</f>
        <v/>
      </c>
      <c r="Q13" s="243"/>
      <c r="R13" s="251" t="str">
        <f>IF(Q13="","",IF(Q13="N",COUNTIFS(Q$11:Q$29,"&gt;=0")+2,IF(Q13&gt;=0,_xlfn.RANK.EQ(Q13,Q$11:Q$29,0)+(COUNTIFS(Q$11:Q$29,Q13)-1)/2)))</f>
        <v/>
      </c>
      <c r="S13" s="2"/>
      <c r="T13" s="13">
        <f t="shared" si="4"/>
        <v>3</v>
      </c>
      <c r="U13" s="21" t="str">
        <f t="shared" si="5"/>
        <v>Makšķerlietas.lv/Ziemeļnieki</v>
      </c>
      <c r="V13" s="79" t="str" cm="1">
        <f t="array" ref="V13">IFERROR(_xlfn._xlws.FILTER(Kopsavilkums!$D$10:$D$135,(U13=Kopsavilkums!$C$10:$C$135)*(V$7=Kopsavilkums!$AC$10:$AC$135)),"")</f>
        <v/>
      </c>
      <c r="W13" s="243"/>
      <c r="X13" s="251" t="str">
        <f>IF(W13="","",IF(W13="N",COUNTIFS(W$11:W$29,"&gt;=0")+2,IF(W13&gt;=0,_xlfn.RANK.EQ(W13,W$11:W$29,0)+(COUNTIFS(W$11:W$29,W13)-1)/2)))</f>
        <v/>
      </c>
      <c r="Y13" s="2"/>
      <c r="Z13" s="13">
        <f t="shared" si="6"/>
        <v>3</v>
      </c>
      <c r="AA13" s="21" t="str">
        <f t="shared" si="7"/>
        <v>Makšķerlietas.lv/Ziemeļnieki</v>
      </c>
      <c r="AB13" s="79" t="str" cm="1">
        <f t="array" ref="AB13">IFERROR(_xlfn._xlws.FILTER(Kopsavilkums!$D$10:$D$135,(AA13=Kopsavilkums!$C$10:$C$135)*(AB$7=Kopsavilkums!$AC$10:$AC$135)),"")</f>
        <v/>
      </c>
      <c r="AC13" s="243"/>
      <c r="AD13" s="251" t="str">
        <f>IF(AC13="","",IF(AC13="N",COUNTIFS(AC$11:AC$29,"&gt;=0")+2,IF(AC13&gt;=0,_xlfn.RANK.EQ(AC13,AC$11:AC$29,0)+(COUNTIFS(AC$11:AC$29,AC13)-1)/2)))</f>
        <v/>
      </c>
      <c r="AE13" s="2"/>
    </row>
    <row r="14" spans="1:31" x14ac:dyDescent="0.15">
      <c r="A14" s="13">
        <f t="shared" si="8"/>
        <v>1</v>
      </c>
      <c r="B14" s="13">
        <v>4</v>
      </c>
      <c r="C14" s="21" t="str" cm="1">
        <f t="array" ref="C14">IFERROR(_xlfn.UNIQUE(_xlfn._xlws.FILTER(Kopsavilkums!$C$10:$C$135,(B14=Kopsavilkums!$A$10:$A$135))),"")</f>
        <v>C.Albula1/Alūksne</v>
      </c>
      <c r="D14" s="79" t="str" cm="1">
        <f t="array" ref="D14">IFERROR(_xlfn._xlws.FILTER(Kopsavilkums!$D$10:$D$135,(C14=Kopsavilkums!$C$10:$C$135)*(D$7=Kopsavilkums!$AC$10:$AC$135)),"")</f>
        <v/>
      </c>
      <c r="E14" s="243"/>
      <c r="F14" s="251" t="str">
        <f t="shared" ref="F14:F29" si="9">IF(E14="","",IF(E14="N",COUNTIFS(E$11:E$29,"&gt;=0")+2,IF(E14&gt;=0,_xlfn.RANK.EQ(E14,E$11:E$29,0)+(COUNTIFS(E$11:E$29,E14)-1)/2)))</f>
        <v/>
      </c>
      <c r="G14" s="2"/>
      <c r="H14" s="13">
        <f t="shared" si="0"/>
        <v>4</v>
      </c>
      <c r="I14" s="21" t="str">
        <f t="shared" si="1"/>
        <v>C.Albula1/Alūksne</v>
      </c>
      <c r="J14" s="79" t="str" cm="1">
        <f t="array" ref="J14">IFERROR(_xlfn._xlws.FILTER(Kopsavilkums!$D$10:$D$135,(I14=Kopsavilkums!$C$10:$C$135)*(J$7=Kopsavilkums!$AC$10:$AC$135)),"")</f>
        <v/>
      </c>
      <c r="K14" s="243"/>
      <c r="L14" s="251" t="str">
        <f t="shared" ref="L14:L29" si="10">IF(K14="","",IF(K14="N",COUNTIFS(K$11:K$29,"&gt;=0")+2,IF(K14&gt;=0,_xlfn.RANK.EQ(K14,K$11:K$29,0)+(COUNTIFS(K$11:K$29,K14)-1)/2)))</f>
        <v/>
      </c>
      <c r="M14" s="2"/>
      <c r="N14" s="13">
        <f t="shared" si="2"/>
        <v>4</v>
      </c>
      <c r="O14" s="21" t="str">
        <f t="shared" si="3"/>
        <v>C.Albula1/Alūksne</v>
      </c>
      <c r="P14" s="79" t="str" cm="1">
        <f t="array" ref="P14">IFERROR(_xlfn._xlws.FILTER(Kopsavilkums!$D$10:$D$135,(O14=Kopsavilkums!$C$10:$C$135)*(P$7=Kopsavilkums!$AC$10:$AC$135)),"")</f>
        <v/>
      </c>
      <c r="Q14" s="243"/>
      <c r="R14" s="251" t="str">
        <f t="shared" ref="R14:R29" si="11">IF(Q14="","",IF(Q14="N",COUNTIFS(Q$11:Q$29,"&gt;=0")+2,IF(Q14&gt;=0,_xlfn.RANK.EQ(Q14,Q$11:Q$29,0)+(COUNTIFS(Q$11:Q$29,Q14)-1)/2)))</f>
        <v/>
      </c>
      <c r="S14" s="2"/>
      <c r="T14" s="13">
        <f t="shared" si="4"/>
        <v>4</v>
      </c>
      <c r="U14" s="21" t="str">
        <f t="shared" si="5"/>
        <v>C.Albula1/Alūksne</v>
      </c>
      <c r="V14" s="79" t="str" cm="1">
        <f t="array" ref="V14">IFERROR(_xlfn._xlws.FILTER(Kopsavilkums!$D$10:$D$135,(U14=Kopsavilkums!$C$10:$C$135)*(V$7=Kopsavilkums!$AC$10:$AC$135)),"")</f>
        <v/>
      </c>
      <c r="W14" s="243"/>
      <c r="X14" s="251" t="str">
        <f t="shared" ref="X14:X29" si="12">IF(W14="","",IF(W14="N",COUNTIFS(W$11:W$29,"&gt;=0")+2,IF(W14&gt;=0,_xlfn.RANK.EQ(W14,W$11:W$29,0)+(COUNTIFS(W$11:W$29,W14)-1)/2)))</f>
        <v/>
      </c>
      <c r="Y14" s="2"/>
      <c r="Z14" s="13">
        <f t="shared" si="6"/>
        <v>4</v>
      </c>
      <c r="AA14" s="21" t="str">
        <f t="shared" si="7"/>
        <v>C.Albula1/Alūksne</v>
      </c>
      <c r="AB14" s="79" t="str" cm="1">
        <f t="array" ref="AB14">IFERROR(_xlfn._xlws.FILTER(Kopsavilkums!$D$10:$D$135,(AA14=Kopsavilkums!$C$10:$C$135)*(AB$7=Kopsavilkums!$AC$10:$AC$135)),"")</f>
        <v/>
      </c>
      <c r="AC14" s="243"/>
      <c r="AD14" s="251" t="str">
        <f t="shared" ref="AD14:AD29" si="13">IF(AC14="","",IF(AC14="N",COUNTIFS(AC$11:AC$29,"&gt;=0")+2,IF(AC14&gt;=0,_xlfn.RANK.EQ(AC14,AC$11:AC$29,0)+(COUNTIFS(AC$11:AC$29,AC14)-1)/2)))</f>
        <v/>
      </c>
      <c r="AE14" s="2"/>
    </row>
    <row r="15" spans="1:31" x14ac:dyDescent="0.15">
      <c r="A15" s="13">
        <f t="shared" si="8"/>
        <v>1</v>
      </c>
      <c r="B15" s="13">
        <v>5</v>
      </c>
      <c r="C15" s="21" t="str" cm="1">
        <f t="array" ref="C15">IFERROR(_xlfn.UNIQUE(_xlfn._xlws.FILTER(Kopsavilkums!$C$10:$C$135,(B15=Kopsavilkums!$A$10:$A$135))),"")</f>
        <v>NGT Jēkabpils</v>
      </c>
      <c r="D15" s="79" t="str" cm="1">
        <f t="array" ref="D15">IFERROR(_xlfn._xlws.FILTER(Kopsavilkums!$D$10:$D$135,(C15=Kopsavilkums!$C$10:$C$135)*(D$7=Kopsavilkums!$AC$10:$AC$135)),"")</f>
        <v/>
      </c>
      <c r="E15" s="243"/>
      <c r="F15" s="251" t="str">
        <f t="shared" si="9"/>
        <v/>
      </c>
      <c r="G15" s="37"/>
      <c r="H15" s="13">
        <f t="shared" si="0"/>
        <v>5</v>
      </c>
      <c r="I15" s="21" t="str">
        <f t="shared" si="1"/>
        <v>NGT Jēkabpils</v>
      </c>
      <c r="J15" s="79" t="str" cm="1">
        <f t="array" ref="J15">IFERROR(_xlfn._xlws.FILTER(Kopsavilkums!$D$10:$D$135,(I15=Kopsavilkums!$C$10:$C$135)*(J$7=Kopsavilkums!$AC$10:$AC$135)),"")</f>
        <v/>
      </c>
      <c r="K15" s="243"/>
      <c r="L15" s="251" t="str">
        <f t="shared" si="10"/>
        <v/>
      </c>
      <c r="M15" s="2"/>
      <c r="N15" s="13">
        <f t="shared" si="2"/>
        <v>5</v>
      </c>
      <c r="O15" s="21" t="str">
        <f t="shared" si="3"/>
        <v>NGT Jēkabpils</v>
      </c>
      <c r="P15" s="79" t="str" cm="1">
        <f t="array" ref="P15">IFERROR(_xlfn._xlws.FILTER(Kopsavilkums!$D$10:$D$135,(O15=Kopsavilkums!$C$10:$C$135)*(P$7=Kopsavilkums!$AC$10:$AC$135)),"")</f>
        <v/>
      </c>
      <c r="Q15" s="243"/>
      <c r="R15" s="251" t="str">
        <f t="shared" si="11"/>
        <v/>
      </c>
      <c r="S15" s="37"/>
      <c r="T15" s="13">
        <f t="shared" si="4"/>
        <v>5</v>
      </c>
      <c r="U15" s="21" t="str">
        <f t="shared" si="5"/>
        <v>NGT Jēkabpils</v>
      </c>
      <c r="V15" s="79" t="str" cm="1">
        <f t="array" ref="V15">IFERROR(_xlfn._xlws.FILTER(Kopsavilkums!$D$10:$D$135,(U15=Kopsavilkums!$C$10:$C$135)*(V$7=Kopsavilkums!$AC$10:$AC$135)),"")</f>
        <v/>
      </c>
      <c r="W15" s="243"/>
      <c r="X15" s="251" t="str">
        <f t="shared" si="12"/>
        <v/>
      </c>
      <c r="Y15" s="2"/>
      <c r="Z15" s="13">
        <f t="shared" si="6"/>
        <v>5</v>
      </c>
      <c r="AA15" s="21" t="str">
        <f t="shared" si="7"/>
        <v>NGT Jēkabpils</v>
      </c>
      <c r="AB15" s="79" t="str" cm="1">
        <f t="array" ref="AB15">IFERROR(_xlfn._xlws.FILTER(Kopsavilkums!$D$10:$D$135,(AA15=Kopsavilkums!$C$10:$C$135)*(AB$7=Kopsavilkums!$AC$10:$AC$135)),"")</f>
        <v/>
      </c>
      <c r="AC15" s="243"/>
      <c r="AD15" s="251" t="str">
        <f t="shared" si="13"/>
        <v/>
      </c>
      <c r="AE15" s="37"/>
    </row>
    <row r="16" spans="1:31" x14ac:dyDescent="0.15">
      <c r="A16" s="13">
        <f t="shared" si="8"/>
        <v>1</v>
      </c>
      <c r="B16" s="13">
        <v>6</v>
      </c>
      <c r="C16" s="21" t="str" cm="1">
        <f t="array" ref="C16">IFERROR(_xlfn.UNIQUE(_xlfn._xlws.FILTER(Kopsavilkums!$C$10:$C$135,(B16=Kopsavilkums!$A$10:$A$135))),"")</f>
        <v>C.Albula2/Alūksne</v>
      </c>
      <c r="D16" s="79" t="str" cm="1">
        <f t="array" ref="D16">IFERROR(_xlfn._xlws.FILTER(Kopsavilkums!$D$10:$D$135,(C16=Kopsavilkums!$C$10:$C$135)*(D$7=Kopsavilkums!$AC$10:$AC$135)),"")</f>
        <v/>
      </c>
      <c r="E16" s="243"/>
      <c r="F16" s="251" t="str">
        <f t="shared" si="9"/>
        <v/>
      </c>
      <c r="G16" s="2"/>
      <c r="H16" s="13">
        <f t="shared" si="0"/>
        <v>6</v>
      </c>
      <c r="I16" s="21" t="str">
        <f t="shared" si="1"/>
        <v>C.Albula2/Alūksne</v>
      </c>
      <c r="J16" s="79" t="str" cm="1">
        <f t="array" ref="J16">IFERROR(_xlfn._xlws.FILTER(Kopsavilkums!$D$10:$D$135,(I16=Kopsavilkums!$C$10:$C$135)*(J$7=Kopsavilkums!$AC$10:$AC$135)),"")</f>
        <v/>
      </c>
      <c r="K16" s="243"/>
      <c r="L16" s="251" t="str">
        <f t="shared" si="10"/>
        <v/>
      </c>
      <c r="M16" s="2"/>
      <c r="N16" s="13">
        <f t="shared" si="2"/>
        <v>6</v>
      </c>
      <c r="O16" s="21" t="str">
        <f t="shared" si="3"/>
        <v>C.Albula2/Alūksne</v>
      </c>
      <c r="P16" s="79" t="str" cm="1">
        <f t="array" ref="P16">IFERROR(_xlfn._xlws.FILTER(Kopsavilkums!$D$10:$D$135,(O16=Kopsavilkums!$C$10:$C$135)*(P$7=Kopsavilkums!$AC$10:$AC$135)),"")</f>
        <v/>
      </c>
      <c r="Q16" s="243"/>
      <c r="R16" s="251" t="str">
        <f t="shared" si="11"/>
        <v/>
      </c>
      <c r="S16" s="2"/>
      <c r="T16" s="13">
        <f t="shared" si="4"/>
        <v>6</v>
      </c>
      <c r="U16" s="21" t="str">
        <f t="shared" si="5"/>
        <v>C.Albula2/Alūksne</v>
      </c>
      <c r="V16" s="79" t="str" cm="1">
        <f t="array" ref="V16">IFERROR(_xlfn._xlws.FILTER(Kopsavilkums!$D$10:$D$135,(U16=Kopsavilkums!$C$10:$C$135)*(V$7=Kopsavilkums!$AC$10:$AC$135)),"")</f>
        <v/>
      </c>
      <c r="W16" s="243"/>
      <c r="X16" s="251" t="str">
        <f t="shared" si="12"/>
        <v/>
      </c>
      <c r="Y16" s="2"/>
      <c r="Z16" s="13">
        <f t="shared" si="6"/>
        <v>6</v>
      </c>
      <c r="AA16" s="21" t="str">
        <f t="shared" si="7"/>
        <v>C.Albula2/Alūksne</v>
      </c>
      <c r="AB16" s="79" t="str" cm="1">
        <f t="array" ref="AB16">IFERROR(_xlfn._xlws.FILTER(Kopsavilkums!$D$10:$D$135,(AA16=Kopsavilkums!$C$10:$C$135)*(AB$7=Kopsavilkums!$AC$10:$AC$135)),"")</f>
        <v/>
      </c>
      <c r="AC16" s="243"/>
      <c r="AD16" s="251" t="str">
        <f t="shared" si="13"/>
        <v/>
      </c>
      <c r="AE16" s="2"/>
    </row>
    <row r="17" spans="1:31" x14ac:dyDescent="0.15">
      <c r="A17" s="13">
        <f t="shared" si="8"/>
        <v>1</v>
      </c>
      <c r="B17" s="13">
        <v>7</v>
      </c>
      <c r="C17" s="21" t="str" cm="1">
        <f t="array" ref="C17">IFERROR(_xlfn.UNIQUE(_xlfn._xlws.FILTER(Kopsavilkums!$C$10:$C$135,(B17=Kopsavilkums!$A$10:$A$135))),"")</f>
        <v>LIARPS</v>
      </c>
      <c r="D17" s="79" t="str" cm="1">
        <f t="array" ref="D17">IFERROR(_xlfn._xlws.FILTER(Kopsavilkums!$D$10:$D$135,(C17=Kopsavilkums!$C$10:$C$135)*(D$7=Kopsavilkums!$AC$10:$AC$135)),"")</f>
        <v/>
      </c>
      <c r="E17" s="243"/>
      <c r="F17" s="251" t="str">
        <f t="shared" si="9"/>
        <v/>
      </c>
      <c r="G17" s="2"/>
      <c r="H17" s="13">
        <f t="shared" si="0"/>
        <v>7</v>
      </c>
      <c r="I17" s="21" t="str">
        <f t="shared" si="1"/>
        <v>LIARPS</v>
      </c>
      <c r="J17" s="79" t="str" cm="1">
        <f t="array" ref="J17">IFERROR(_xlfn._xlws.FILTER(Kopsavilkums!$D$10:$D$135,(I17=Kopsavilkums!$C$10:$C$135)*(J$7=Kopsavilkums!$AC$10:$AC$135)),"")</f>
        <v/>
      </c>
      <c r="K17" s="243"/>
      <c r="L17" s="251" t="str">
        <f t="shared" si="10"/>
        <v/>
      </c>
      <c r="M17" s="2"/>
      <c r="N17" s="13">
        <f t="shared" si="2"/>
        <v>7</v>
      </c>
      <c r="O17" s="21" t="str">
        <f t="shared" si="3"/>
        <v>LIARPS</v>
      </c>
      <c r="P17" s="79" t="str" cm="1">
        <f t="array" ref="P17">IFERROR(_xlfn._xlws.FILTER(Kopsavilkums!$D$10:$D$135,(O17=Kopsavilkums!$C$10:$C$135)*(P$7=Kopsavilkums!$AC$10:$AC$135)),"")</f>
        <v/>
      </c>
      <c r="Q17" s="243"/>
      <c r="R17" s="251" t="str">
        <f t="shared" si="11"/>
        <v/>
      </c>
      <c r="S17" s="2"/>
      <c r="T17" s="13">
        <f t="shared" si="4"/>
        <v>7</v>
      </c>
      <c r="U17" s="21" t="str">
        <f t="shared" si="5"/>
        <v>LIARPS</v>
      </c>
      <c r="V17" s="79" t="str" cm="1">
        <f t="array" ref="V17">IFERROR(_xlfn._xlws.FILTER(Kopsavilkums!$D$10:$D$135,(U17=Kopsavilkums!$C$10:$C$135)*(V$7=Kopsavilkums!$AC$10:$AC$135)),"")</f>
        <v/>
      </c>
      <c r="W17" s="243"/>
      <c r="X17" s="251" t="str">
        <f t="shared" si="12"/>
        <v/>
      </c>
      <c r="Y17" s="2"/>
      <c r="Z17" s="13">
        <f t="shared" si="6"/>
        <v>7</v>
      </c>
      <c r="AA17" s="21" t="str">
        <f t="shared" si="7"/>
        <v>LIARPS</v>
      </c>
      <c r="AB17" s="79" t="str" cm="1">
        <f t="array" ref="AB17">IFERROR(_xlfn._xlws.FILTER(Kopsavilkums!$D$10:$D$135,(AA17=Kopsavilkums!$C$10:$C$135)*(AB$7=Kopsavilkums!$AC$10:$AC$135)),"")</f>
        <v/>
      </c>
      <c r="AC17" s="243"/>
      <c r="AD17" s="251" t="str">
        <f t="shared" si="13"/>
        <v/>
      </c>
      <c r="AE17" s="2"/>
    </row>
    <row r="18" spans="1:31" x14ac:dyDescent="0.15">
      <c r="A18" s="13">
        <f t="shared" si="8"/>
        <v>1</v>
      </c>
      <c r="B18" s="13">
        <v>8</v>
      </c>
      <c r="C18" s="21" t="str" cm="1">
        <f t="array" ref="C18">IFERROR(_xlfn.UNIQUE(_xlfn._xlws.FILTER(Kopsavilkums!$C$10:$C$135,(B18=Kopsavilkums!$A$10:$A$135))),"")</f>
        <v>CMS</v>
      </c>
      <c r="D18" s="79" t="str" cm="1">
        <f t="array" ref="D18">IFERROR(_xlfn._xlws.FILTER(Kopsavilkums!$D$10:$D$135,(C18=Kopsavilkums!$C$10:$C$135)*(D$7=Kopsavilkums!$AC$10:$AC$135)),"")</f>
        <v/>
      </c>
      <c r="E18" s="243"/>
      <c r="F18" s="251" t="str">
        <f t="shared" si="9"/>
        <v/>
      </c>
      <c r="G18" s="2"/>
      <c r="H18" s="13">
        <f t="shared" si="0"/>
        <v>8</v>
      </c>
      <c r="I18" s="21" t="str">
        <f t="shared" si="1"/>
        <v>CMS</v>
      </c>
      <c r="J18" s="79" t="str" cm="1">
        <f t="array" ref="J18">IFERROR(_xlfn._xlws.FILTER(Kopsavilkums!$D$10:$D$135,(I18=Kopsavilkums!$C$10:$C$135)*(J$7=Kopsavilkums!$AC$10:$AC$135)),"")</f>
        <v/>
      </c>
      <c r="K18" s="243"/>
      <c r="L18" s="251" t="str">
        <f t="shared" si="10"/>
        <v/>
      </c>
      <c r="M18" s="2"/>
      <c r="N18" s="13">
        <f t="shared" si="2"/>
        <v>8</v>
      </c>
      <c r="O18" s="21" t="str">
        <f t="shared" si="3"/>
        <v>CMS</v>
      </c>
      <c r="P18" s="79" t="str" cm="1">
        <f t="array" ref="P18">IFERROR(_xlfn._xlws.FILTER(Kopsavilkums!$D$10:$D$135,(O18=Kopsavilkums!$C$10:$C$135)*(P$7=Kopsavilkums!$AC$10:$AC$135)),"")</f>
        <v/>
      </c>
      <c r="Q18" s="243"/>
      <c r="R18" s="251" t="str">
        <f t="shared" si="11"/>
        <v/>
      </c>
      <c r="S18" s="2"/>
      <c r="T18" s="13">
        <f t="shared" si="4"/>
        <v>8</v>
      </c>
      <c r="U18" s="21" t="str">
        <f t="shared" si="5"/>
        <v>CMS</v>
      </c>
      <c r="V18" s="79" t="str" cm="1">
        <f t="array" ref="V18">IFERROR(_xlfn._xlws.FILTER(Kopsavilkums!$D$10:$D$135,(U18=Kopsavilkums!$C$10:$C$135)*(V$7=Kopsavilkums!$AC$10:$AC$135)),"")</f>
        <v/>
      </c>
      <c r="W18" s="243"/>
      <c r="X18" s="251" t="str">
        <f t="shared" si="12"/>
        <v/>
      </c>
      <c r="Y18" s="2"/>
      <c r="Z18" s="13">
        <f t="shared" si="6"/>
        <v>8</v>
      </c>
      <c r="AA18" s="21" t="str">
        <f t="shared" si="7"/>
        <v>CMS</v>
      </c>
      <c r="AB18" s="79" t="str" cm="1">
        <f t="array" ref="AB18">IFERROR(_xlfn._xlws.FILTER(Kopsavilkums!$D$10:$D$135,(AA18=Kopsavilkums!$C$10:$C$135)*(AB$7=Kopsavilkums!$AC$10:$AC$135)),"")</f>
        <v/>
      </c>
      <c r="AC18" s="243"/>
      <c r="AD18" s="251" t="str">
        <f t="shared" si="13"/>
        <v/>
      </c>
      <c r="AE18" s="2"/>
    </row>
    <row r="19" spans="1:31" x14ac:dyDescent="0.15">
      <c r="A19" s="13">
        <f t="shared" si="8"/>
        <v>1</v>
      </c>
      <c r="B19" s="13">
        <v>9</v>
      </c>
      <c r="C19" s="21" t="str" cm="1">
        <f t="array" ref="C19">IFERROR(_xlfn.UNIQUE(_xlfn._xlws.FILTER(Kopsavilkums!$C$10:$C$135,(B19=Kopsavilkums!$A$10:$A$135))),"")</f>
        <v>Mežoņi</v>
      </c>
      <c r="D19" s="79" t="str" cm="1">
        <f t="array" ref="D19">IFERROR(_xlfn._xlws.FILTER(Kopsavilkums!$D$10:$D$135,(C19=Kopsavilkums!$C$10:$C$135)*(D$7=Kopsavilkums!$AC$10:$AC$135)),"")</f>
        <v/>
      </c>
      <c r="E19" s="243"/>
      <c r="F19" s="251" t="str">
        <f t="shared" si="9"/>
        <v/>
      </c>
      <c r="G19" s="2"/>
      <c r="H19" s="13">
        <f t="shared" si="0"/>
        <v>9</v>
      </c>
      <c r="I19" s="21" t="str">
        <f t="shared" si="1"/>
        <v>Mežoņi</v>
      </c>
      <c r="J19" s="79" t="str" cm="1">
        <f t="array" ref="J19">IFERROR(_xlfn._xlws.FILTER(Kopsavilkums!$D$10:$D$135,(I19=Kopsavilkums!$C$10:$C$135)*(J$7=Kopsavilkums!$AC$10:$AC$135)),"")</f>
        <v/>
      </c>
      <c r="K19" s="243"/>
      <c r="L19" s="251" t="str">
        <f t="shared" si="10"/>
        <v/>
      </c>
      <c r="M19" s="2"/>
      <c r="N19" s="13">
        <f t="shared" si="2"/>
        <v>9</v>
      </c>
      <c r="O19" s="21" t="str">
        <f t="shared" si="3"/>
        <v>Mežoņi</v>
      </c>
      <c r="P19" s="79" t="str" cm="1">
        <f t="array" ref="P19">IFERROR(_xlfn._xlws.FILTER(Kopsavilkums!$D$10:$D$135,(O19=Kopsavilkums!$C$10:$C$135)*(P$7=Kopsavilkums!$AC$10:$AC$135)),"")</f>
        <v/>
      </c>
      <c r="Q19" s="243"/>
      <c r="R19" s="251" t="str">
        <f t="shared" si="11"/>
        <v/>
      </c>
      <c r="S19" s="2"/>
      <c r="T19" s="13">
        <f t="shared" si="4"/>
        <v>9</v>
      </c>
      <c r="U19" s="21" t="str">
        <f t="shared" si="5"/>
        <v>Mežoņi</v>
      </c>
      <c r="V19" s="79" t="str" cm="1">
        <f t="array" ref="V19">IFERROR(_xlfn._xlws.FILTER(Kopsavilkums!$D$10:$D$135,(U19=Kopsavilkums!$C$10:$C$135)*(V$7=Kopsavilkums!$AC$10:$AC$135)),"")</f>
        <v/>
      </c>
      <c r="W19" s="243"/>
      <c r="X19" s="251" t="str">
        <f t="shared" si="12"/>
        <v/>
      </c>
      <c r="Y19" s="2"/>
      <c r="Z19" s="13">
        <f t="shared" si="6"/>
        <v>9</v>
      </c>
      <c r="AA19" s="21" t="str">
        <f t="shared" si="7"/>
        <v>Mežoņi</v>
      </c>
      <c r="AB19" s="79" t="str" cm="1">
        <f t="array" ref="AB19">IFERROR(_xlfn._xlws.FILTER(Kopsavilkums!$D$10:$D$135,(AA19=Kopsavilkums!$C$10:$C$135)*(AB$7=Kopsavilkums!$AC$10:$AC$135)),"")</f>
        <v/>
      </c>
      <c r="AC19" s="243"/>
      <c r="AD19" s="251" t="str">
        <f t="shared" si="13"/>
        <v/>
      </c>
      <c r="AE19" s="2"/>
    </row>
    <row r="20" spans="1:31" x14ac:dyDescent="0.15">
      <c r="A20" s="13">
        <f t="shared" si="8"/>
        <v>1</v>
      </c>
      <c r="B20" s="13">
        <v>10</v>
      </c>
      <c r="C20" s="21" t="str" cm="1">
        <f t="array" ref="C20">IFERROR(_xlfn.UNIQUE(_xlfn._xlws.FILTER(Kopsavilkums!$C$10:$C$135,(B20=Kopsavilkums!$A$10:$A$135))),"")</f>
        <v>Vidzemes Klaidoņi</v>
      </c>
      <c r="D20" s="79" t="str" cm="1">
        <f t="array" ref="D20">IFERROR(_xlfn._xlws.FILTER(Kopsavilkums!$D$10:$D$135,(C20=Kopsavilkums!$C$10:$C$135)*(D$7=Kopsavilkums!$AC$10:$AC$135)),"")</f>
        <v/>
      </c>
      <c r="E20" s="243"/>
      <c r="F20" s="251" t="str">
        <f t="shared" si="9"/>
        <v/>
      </c>
      <c r="G20" s="2"/>
      <c r="H20" s="13">
        <f t="shared" si="0"/>
        <v>10</v>
      </c>
      <c r="I20" s="21" t="str">
        <f t="shared" si="1"/>
        <v>Vidzemes Klaidoņi</v>
      </c>
      <c r="J20" s="79" t="str" cm="1">
        <f t="array" ref="J20">IFERROR(_xlfn._xlws.FILTER(Kopsavilkums!$D$10:$D$135,(I20=Kopsavilkums!$C$10:$C$135)*(J$7=Kopsavilkums!$AC$10:$AC$135)),"")</f>
        <v/>
      </c>
      <c r="K20" s="243"/>
      <c r="L20" s="251" t="str">
        <f t="shared" si="10"/>
        <v/>
      </c>
      <c r="M20" s="2"/>
      <c r="N20" s="13">
        <f t="shared" si="2"/>
        <v>10</v>
      </c>
      <c r="O20" s="21" t="str">
        <f t="shared" si="3"/>
        <v>Vidzemes Klaidoņi</v>
      </c>
      <c r="P20" s="79" t="str" cm="1">
        <f t="array" ref="P20">IFERROR(_xlfn._xlws.FILTER(Kopsavilkums!$D$10:$D$135,(O20=Kopsavilkums!$C$10:$C$135)*(P$7=Kopsavilkums!$AC$10:$AC$135)),"")</f>
        <v/>
      </c>
      <c r="Q20" s="243"/>
      <c r="R20" s="251" t="str">
        <f t="shared" si="11"/>
        <v/>
      </c>
      <c r="S20" s="2"/>
      <c r="T20" s="13">
        <f t="shared" si="4"/>
        <v>10</v>
      </c>
      <c r="U20" s="21" t="str">
        <f t="shared" si="5"/>
        <v>Vidzemes Klaidoņi</v>
      </c>
      <c r="V20" s="79" t="str" cm="1">
        <f t="array" ref="V20">IFERROR(_xlfn._xlws.FILTER(Kopsavilkums!$D$10:$D$135,(U20=Kopsavilkums!$C$10:$C$135)*(V$7=Kopsavilkums!$AC$10:$AC$135)),"")</f>
        <v/>
      </c>
      <c r="W20" s="243"/>
      <c r="X20" s="251" t="str">
        <f t="shared" si="12"/>
        <v/>
      </c>
      <c r="Y20" s="2"/>
      <c r="Z20" s="13">
        <f t="shared" si="6"/>
        <v>10</v>
      </c>
      <c r="AA20" s="21" t="str">
        <f t="shared" si="7"/>
        <v>Vidzemes Klaidoņi</v>
      </c>
      <c r="AB20" s="79" t="str" cm="1">
        <f t="array" ref="AB20">IFERROR(_xlfn._xlws.FILTER(Kopsavilkums!$D$10:$D$135,(AA20=Kopsavilkums!$C$10:$C$135)*(AB$7=Kopsavilkums!$AC$10:$AC$135)),"")</f>
        <v/>
      </c>
      <c r="AC20" s="243"/>
      <c r="AD20" s="251" t="str">
        <f t="shared" si="13"/>
        <v/>
      </c>
      <c r="AE20" s="2"/>
    </row>
    <row r="21" spans="1:31" x14ac:dyDescent="0.15">
      <c r="A21" s="13">
        <f t="shared" si="8"/>
        <v>1</v>
      </c>
      <c r="B21" s="13">
        <v>11</v>
      </c>
      <c r="C21" s="21" t="str" cm="1">
        <f t="array" ref="C21">IFERROR(_xlfn.UNIQUE(_xlfn._xlws.FILTER(Kopsavilkums!$C$10:$C$135,(B21=Kopsavilkums!$A$10:$A$135))),"")</f>
        <v/>
      </c>
      <c r="D21" s="79" t="str" cm="1">
        <f t="array" ref="D21">IFERROR(_xlfn._xlws.FILTER(Kopsavilkums!$D$10:$D$135,(C21=Kopsavilkums!$C$10:$C$135)*(D$7=Kopsavilkums!$AC$10:$AC$135)),"")</f>
        <v/>
      </c>
      <c r="E21" s="243"/>
      <c r="F21" s="251" t="str">
        <f t="shared" si="9"/>
        <v/>
      </c>
      <c r="G21" s="2"/>
      <c r="H21" s="13">
        <f t="shared" si="0"/>
        <v>11</v>
      </c>
      <c r="I21" s="21" t="str">
        <f t="shared" si="1"/>
        <v/>
      </c>
      <c r="J21" s="79" t="str" cm="1">
        <f t="array" ref="J21">IFERROR(_xlfn._xlws.FILTER(Kopsavilkums!$D$10:$D$135,(I21=Kopsavilkums!$C$10:$C$135)*(J$7=Kopsavilkums!$AC$10:$AC$135)),"")</f>
        <v/>
      </c>
      <c r="K21" s="243"/>
      <c r="L21" s="251" t="str">
        <f t="shared" si="10"/>
        <v/>
      </c>
      <c r="M21" s="2"/>
      <c r="N21" s="13">
        <f t="shared" si="2"/>
        <v>11</v>
      </c>
      <c r="O21" s="21" t="str">
        <f t="shared" si="3"/>
        <v/>
      </c>
      <c r="P21" s="79" t="str" cm="1">
        <f t="array" ref="P21">IFERROR(_xlfn._xlws.FILTER(Kopsavilkums!$D$10:$D$135,(O21=Kopsavilkums!$C$10:$C$135)*(P$7=Kopsavilkums!$AC$10:$AC$135)),"")</f>
        <v/>
      </c>
      <c r="Q21" s="243"/>
      <c r="R21" s="251" t="str">
        <f t="shared" si="11"/>
        <v/>
      </c>
      <c r="S21" s="2"/>
      <c r="T21" s="13">
        <f t="shared" si="4"/>
        <v>11</v>
      </c>
      <c r="U21" s="21" t="str">
        <f t="shared" si="5"/>
        <v/>
      </c>
      <c r="V21" s="79" t="str" cm="1">
        <f t="array" ref="V21">IFERROR(_xlfn._xlws.FILTER(Kopsavilkums!$D$10:$D$135,(U21=Kopsavilkums!$C$10:$C$135)*(V$7=Kopsavilkums!$AC$10:$AC$135)),"")</f>
        <v/>
      </c>
      <c r="W21" s="243"/>
      <c r="X21" s="251" t="str">
        <f t="shared" si="12"/>
        <v/>
      </c>
      <c r="Y21" s="2"/>
      <c r="Z21" s="13">
        <f t="shared" si="6"/>
        <v>11</v>
      </c>
      <c r="AA21" s="21" t="str">
        <f t="shared" si="7"/>
        <v/>
      </c>
      <c r="AB21" s="79" t="str" cm="1">
        <f t="array" ref="AB21">IFERROR(_xlfn._xlws.FILTER(Kopsavilkums!$D$10:$D$135,(AA21=Kopsavilkums!$C$10:$C$135)*(AB$7=Kopsavilkums!$AC$10:$AC$135)),"")</f>
        <v/>
      </c>
      <c r="AC21" s="243"/>
      <c r="AD21" s="251" t="str">
        <f t="shared" si="13"/>
        <v/>
      </c>
      <c r="AE21" s="2"/>
    </row>
    <row r="22" spans="1:31" x14ac:dyDescent="0.15">
      <c r="A22" s="13">
        <f t="shared" si="8"/>
        <v>1</v>
      </c>
      <c r="B22" s="13">
        <v>12</v>
      </c>
      <c r="C22" s="21" t="str" cm="1">
        <f t="array" ref="C22">IFERROR(_xlfn.UNIQUE(_xlfn._xlws.FILTER(Kopsavilkums!$C$10:$C$135,(B22=Kopsavilkums!$A$10:$A$135))),"")</f>
        <v/>
      </c>
      <c r="D22" s="79" t="str" cm="1">
        <f t="array" ref="D22">IFERROR(_xlfn._xlws.FILTER(Kopsavilkums!$D$10:$D$135,(C22=Kopsavilkums!$C$10:$C$135)*(D$7=Kopsavilkums!$AC$10:$AC$135)),"")</f>
        <v/>
      </c>
      <c r="E22" s="243"/>
      <c r="F22" s="251" t="str">
        <f t="shared" si="9"/>
        <v/>
      </c>
      <c r="G22" s="2"/>
      <c r="H22" s="13">
        <f t="shared" si="0"/>
        <v>12</v>
      </c>
      <c r="I22" s="21" t="str">
        <f t="shared" si="1"/>
        <v/>
      </c>
      <c r="J22" s="79" t="str" cm="1">
        <f t="array" ref="J22">IFERROR(_xlfn._xlws.FILTER(Kopsavilkums!$D$10:$D$135,(I22=Kopsavilkums!$C$10:$C$135)*(J$7=Kopsavilkums!$AC$10:$AC$135)),"")</f>
        <v/>
      </c>
      <c r="K22" s="243"/>
      <c r="L22" s="251" t="str">
        <f t="shared" si="10"/>
        <v/>
      </c>
      <c r="M22" s="2"/>
      <c r="N22" s="13">
        <f t="shared" si="2"/>
        <v>12</v>
      </c>
      <c r="O22" s="21" t="str">
        <f t="shared" si="3"/>
        <v/>
      </c>
      <c r="P22" s="79" t="str" cm="1">
        <f t="array" ref="P22">IFERROR(_xlfn._xlws.FILTER(Kopsavilkums!$D$10:$D$135,(O22=Kopsavilkums!$C$10:$C$135)*(P$7=Kopsavilkums!$AC$10:$AC$135)),"")</f>
        <v/>
      </c>
      <c r="Q22" s="243"/>
      <c r="R22" s="251" t="str">
        <f t="shared" si="11"/>
        <v/>
      </c>
      <c r="S22" s="2"/>
      <c r="T22" s="13">
        <f t="shared" si="4"/>
        <v>12</v>
      </c>
      <c r="U22" s="21" t="str">
        <f t="shared" si="5"/>
        <v/>
      </c>
      <c r="V22" s="79" t="str" cm="1">
        <f t="array" ref="V22">IFERROR(_xlfn._xlws.FILTER(Kopsavilkums!$D$10:$D$135,(U22=Kopsavilkums!$C$10:$C$135)*(V$7=Kopsavilkums!$AC$10:$AC$135)),"")</f>
        <v/>
      </c>
      <c r="W22" s="243"/>
      <c r="X22" s="251" t="str">
        <f t="shared" si="12"/>
        <v/>
      </c>
      <c r="Y22" s="2"/>
      <c r="Z22" s="13">
        <f t="shared" si="6"/>
        <v>12</v>
      </c>
      <c r="AA22" s="21" t="str">
        <f t="shared" si="7"/>
        <v/>
      </c>
      <c r="AB22" s="79" t="str" cm="1">
        <f t="array" ref="AB22">IFERROR(_xlfn._xlws.FILTER(Kopsavilkums!$D$10:$D$135,(AA22=Kopsavilkums!$C$10:$C$135)*(AB$7=Kopsavilkums!$AC$10:$AC$135)),"")</f>
        <v/>
      </c>
      <c r="AC22" s="243"/>
      <c r="AD22" s="251" t="str">
        <f t="shared" si="13"/>
        <v/>
      </c>
      <c r="AE22" s="2"/>
    </row>
    <row r="23" spans="1:31" x14ac:dyDescent="0.15">
      <c r="A23" s="13">
        <f t="shared" si="8"/>
        <v>1</v>
      </c>
      <c r="B23" s="13">
        <v>13</v>
      </c>
      <c r="C23" s="21" t="str" cm="1">
        <f t="array" ref="C23">IFERROR(_xlfn.UNIQUE(_xlfn._xlws.FILTER(Kopsavilkums!$C$10:$C$135,(B23=Kopsavilkums!$A$10:$A$135))),"")</f>
        <v/>
      </c>
      <c r="D23" s="79" t="str" cm="1">
        <f t="array" ref="D23">IFERROR(_xlfn._xlws.FILTER(Kopsavilkums!$D$10:$D$135,(C23=Kopsavilkums!$C$10:$C$135)*(D$7=Kopsavilkums!$AC$10:$AC$135)),"")</f>
        <v/>
      </c>
      <c r="E23" s="243"/>
      <c r="F23" s="251" t="str">
        <f t="shared" si="9"/>
        <v/>
      </c>
      <c r="G23" s="2"/>
      <c r="H23" s="13">
        <f t="shared" si="0"/>
        <v>13</v>
      </c>
      <c r="I23" s="21" t="str">
        <f t="shared" si="1"/>
        <v/>
      </c>
      <c r="J23" s="79" t="str" cm="1">
        <f t="array" ref="J23">IFERROR(_xlfn._xlws.FILTER(Kopsavilkums!$D$10:$D$135,(I23=Kopsavilkums!$C$10:$C$135)*(J$7=Kopsavilkums!$AC$10:$AC$135)),"")</f>
        <v/>
      </c>
      <c r="K23" s="243"/>
      <c r="L23" s="251" t="str">
        <f t="shared" si="10"/>
        <v/>
      </c>
      <c r="M23" s="2"/>
      <c r="N23" s="13">
        <f t="shared" si="2"/>
        <v>13</v>
      </c>
      <c r="O23" s="21" t="str">
        <f t="shared" si="3"/>
        <v/>
      </c>
      <c r="P23" s="79" t="str" cm="1">
        <f t="array" ref="P23">IFERROR(_xlfn._xlws.FILTER(Kopsavilkums!$D$10:$D$135,(O23=Kopsavilkums!$C$10:$C$135)*(P$7=Kopsavilkums!$AC$10:$AC$135)),"")</f>
        <v/>
      </c>
      <c r="Q23" s="243"/>
      <c r="R23" s="251" t="str">
        <f t="shared" si="11"/>
        <v/>
      </c>
      <c r="S23" s="2"/>
      <c r="T23" s="13">
        <f t="shared" si="4"/>
        <v>13</v>
      </c>
      <c r="U23" s="21" t="str">
        <f t="shared" si="5"/>
        <v/>
      </c>
      <c r="V23" s="79" t="str" cm="1">
        <f t="array" ref="V23">IFERROR(_xlfn._xlws.FILTER(Kopsavilkums!$D$10:$D$135,(U23=Kopsavilkums!$C$10:$C$135)*(V$7=Kopsavilkums!$AC$10:$AC$135)),"")</f>
        <v/>
      </c>
      <c r="W23" s="243"/>
      <c r="X23" s="251" t="str">
        <f t="shared" si="12"/>
        <v/>
      </c>
      <c r="Y23" s="2"/>
      <c r="Z23" s="13">
        <f t="shared" si="6"/>
        <v>13</v>
      </c>
      <c r="AA23" s="21" t="str">
        <f t="shared" si="7"/>
        <v/>
      </c>
      <c r="AB23" s="79" t="str" cm="1">
        <f t="array" ref="AB23">IFERROR(_xlfn._xlws.FILTER(Kopsavilkums!$D$10:$D$135,(AA23=Kopsavilkums!$C$10:$C$135)*(AB$7=Kopsavilkums!$AC$10:$AC$135)),"")</f>
        <v/>
      </c>
      <c r="AC23" s="243"/>
      <c r="AD23" s="251" t="str">
        <f t="shared" si="13"/>
        <v/>
      </c>
      <c r="AE23" s="2"/>
    </row>
    <row r="24" spans="1:31" x14ac:dyDescent="0.15">
      <c r="A24" s="13">
        <f t="shared" si="8"/>
        <v>1</v>
      </c>
      <c r="B24" s="13">
        <v>14</v>
      </c>
      <c r="C24" s="21" t="str" cm="1">
        <f t="array" ref="C24">IFERROR(_xlfn.UNIQUE(_xlfn._xlws.FILTER(Kopsavilkums!$C$10:$C$135,(B24=Kopsavilkums!$A$10:$A$135))),"")</f>
        <v/>
      </c>
      <c r="D24" s="79" t="str" cm="1">
        <f t="array" ref="D24">IFERROR(_xlfn._xlws.FILTER(Kopsavilkums!$D$10:$D$135,(C24=Kopsavilkums!$C$10:$C$135)*(D$7=Kopsavilkums!$AC$10:$AC$135)),"")</f>
        <v/>
      </c>
      <c r="E24" s="243"/>
      <c r="F24" s="251" t="str">
        <f t="shared" si="9"/>
        <v/>
      </c>
      <c r="G24" s="37"/>
      <c r="H24" s="13">
        <f t="shared" si="0"/>
        <v>14</v>
      </c>
      <c r="I24" s="21" t="str">
        <f t="shared" si="1"/>
        <v/>
      </c>
      <c r="J24" s="79" t="str" cm="1">
        <f t="array" ref="J24">IFERROR(_xlfn._xlws.FILTER(Kopsavilkums!$D$10:$D$135,(I24=Kopsavilkums!$C$10:$C$135)*(J$7=Kopsavilkums!$AC$10:$AC$135)),"")</f>
        <v/>
      </c>
      <c r="K24" s="243"/>
      <c r="L24" s="251" t="str">
        <f t="shared" si="10"/>
        <v/>
      </c>
      <c r="M24" s="2"/>
      <c r="N24" s="13">
        <f t="shared" si="2"/>
        <v>14</v>
      </c>
      <c r="O24" s="21" t="str">
        <f t="shared" si="3"/>
        <v/>
      </c>
      <c r="P24" s="79" t="str" cm="1">
        <f t="array" ref="P24">IFERROR(_xlfn._xlws.FILTER(Kopsavilkums!$D$10:$D$135,(O24=Kopsavilkums!$C$10:$C$135)*(P$7=Kopsavilkums!$AC$10:$AC$135)),"")</f>
        <v/>
      </c>
      <c r="Q24" s="243"/>
      <c r="R24" s="251" t="str">
        <f t="shared" si="11"/>
        <v/>
      </c>
      <c r="S24" s="37"/>
      <c r="T24" s="13">
        <f t="shared" si="4"/>
        <v>14</v>
      </c>
      <c r="U24" s="21" t="str">
        <f t="shared" si="5"/>
        <v/>
      </c>
      <c r="V24" s="79" t="str" cm="1">
        <f t="array" ref="V24">IFERROR(_xlfn._xlws.FILTER(Kopsavilkums!$D$10:$D$135,(U24=Kopsavilkums!$C$10:$C$135)*(V$7=Kopsavilkums!$AC$10:$AC$135)),"")</f>
        <v/>
      </c>
      <c r="W24" s="243"/>
      <c r="X24" s="251" t="str">
        <f t="shared" si="12"/>
        <v/>
      </c>
      <c r="Y24" s="2"/>
      <c r="Z24" s="13">
        <f t="shared" si="6"/>
        <v>14</v>
      </c>
      <c r="AA24" s="21" t="str">
        <f t="shared" si="7"/>
        <v/>
      </c>
      <c r="AB24" s="79" t="str" cm="1">
        <f t="array" ref="AB24">IFERROR(_xlfn._xlws.FILTER(Kopsavilkums!$D$10:$D$135,(AA24=Kopsavilkums!$C$10:$C$135)*(AB$7=Kopsavilkums!$AC$10:$AC$135)),"")</f>
        <v/>
      </c>
      <c r="AC24" s="243"/>
      <c r="AD24" s="251" t="str">
        <f t="shared" si="13"/>
        <v/>
      </c>
      <c r="AE24" s="37"/>
    </row>
    <row r="25" spans="1:31" x14ac:dyDescent="0.15">
      <c r="A25" s="13">
        <f t="shared" si="8"/>
        <v>1</v>
      </c>
      <c r="B25" s="13">
        <v>15</v>
      </c>
      <c r="C25" s="21" t="str" cm="1">
        <f t="array" ref="C25">IFERROR(_xlfn.UNIQUE(_xlfn._xlws.FILTER(Kopsavilkums!$C$10:$C$135,(B25=Kopsavilkums!$A$10:$A$135))),"")</f>
        <v/>
      </c>
      <c r="D25" s="79" t="str" cm="1">
        <f t="array" ref="D25">IFERROR(_xlfn._xlws.FILTER(Kopsavilkums!$D$10:$D$135,(C25=Kopsavilkums!$C$10:$C$135)*(D$7=Kopsavilkums!$AC$10:$AC$135)),"")</f>
        <v/>
      </c>
      <c r="E25" s="243"/>
      <c r="F25" s="251" t="str">
        <f t="shared" si="9"/>
        <v/>
      </c>
      <c r="G25" s="2"/>
      <c r="H25" s="13">
        <f t="shared" si="0"/>
        <v>15</v>
      </c>
      <c r="I25" s="21" t="str">
        <f t="shared" si="1"/>
        <v/>
      </c>
      <c r="J25" s="79" t="str" cm="1">
        <f t="array" ref="J25">IFERROR(_xlfn._xlws.FILTER(Kopsavilkums!$D$10:$D$135,(I25=Kopsavilkums!$C$10:$C$135)*(J$7=Kopsavilkums!$AC$10:$AC$135)),"")</f>
        <v/>
      </c>
      <c r="K25" s="243"/>
      <c r="L25" s="251" t="str">
        <f t="shared" si="10"/>
        <v/>
      </c>
      <c r="M25" s="2"/>
      <c r="N25" s="13">
        <f t="shared" si="2"/>
        <v>15</v>
      </c>
      <c r="O25" s="21" t="str">
        <f t="shared" si="3"/>
        <v/>
      </c>
      <c r="P25" s="79" t="str" cm="1">
        <f t="array" ref="P25">IFERROR(_xlfn._xlws.FILTER(Kopsavilkums!$D$10:$D$135,(O25=Kopsavilkums!$C$10:$C$135)*(P$7=Kopsavilkums!$AC$10:$AC$135)),"")</f>
        <v/>
      </c>
      <c r="Q25" s="243"/>
      <c r="R25" s="251" t="str">
        <f t="shared" si="11"/>
        <v/>
      </c>
      <c r="S25" s="2"/>
      <c r="T25" s="13">
        <f t="shared" si="4"/>
        <v>15</v>
      </c>
      <c r="U25" s="21" t="str">
        <f t="shared" si="5"/>
        <v/>
      </c>
      <c r="V25" s="79" t="str" cm="1">
        <f t="array" ref="V25">IFERROR(_xlfn._xlws.FILTER(Kopsavilkums!$D$10:$D$135,(U25=Kopsavilkums!$C$10:$C$135)*(V$7=Kopsavilkums!$AC$10:$AC$135)),"")</f>
        <v/>
      </c>
      <c r="W25" s="243"/>
      <c r="X25" s="251" t="str">
        <f t="shared" si="12"/>
        <v/>
      </c>
      <c r="Y25" s="2"/>
      <c r="Z25" s="13">
        <f t="shared" si="6"/>
        <v>15</v>
      </c>
      <c r="AA25" s="21" t="str">
        <f t="shared" si="7"/>
        <v/>
      </c>
      <c r="AB25" s="79" t="str" cm="1">
        <f t="array" ref="AB25">IFERROR(_xlfn._xlws.FILTER(Kopsavilkums!$D$10:$D$135,(AA25=Kopsavilkums!$C$10:$C$135)*(AB$7=Kopsavilkums!$AC$10:$AC$135)),"")</f>
        <v/>
      </c>
      <c r="AC25" s="243"/>
      <c r="AD25" s="251" t="str">
        <f t="shared" si="13"/>
        <v/>
      </c>
      <c r="AE25" s="2"/>
    </row>
    <row r="26" spans="1:31" x14ac:dyDescent="0.15">
      <c r="A26" s="13">
        <f t="shared" si="8"/>
        <v>1</v>
      </c>
      <c r="B26" s="15">
        <v>16</v>
      </c>
      <c r="C26" s="21" t="str" cm="1">
        <f t="array" ref="C26">IFERROR(_xlfn.UNIQUE(_xlfn._xlws.FILTER(Kopsavilkums!$C$10:$C$135,(B26=Kopsavilkums!$A$10:$A$135))),"")</f>
        <v/>
      </c>
      <c r="D26" s="79" t="str" cm="1">
        <f t="array" ref="D26">IFERROR(_xlfn._xlws.FILTER(Kopsavilkums!$D$10:$D$135,(C26=Kopsavilkums!$C$10:$C$135)*(D$7=Kopsavilkums!$AC$10:$AC$135)),"")</f>
        <v/>
      </c>
      <c r="E26" s="243"/>
      <c r="F26" s="251" t="str">
        <f t="shared" si="9"/>
        <v/>
      </c>
      <c r="G26" s="2"/>
      <c r="H26" s="13">
        <f t="shared" si="0"/>
        <v>16</v>
      </c>
      <c r="I26" s="21" t="str">
        <f t="shared" si="1"/>
        <v/>
      </c>
      <c r="J26" s="79" t="str" cm="1">
        <f t="array" ref="J26">IFERROR(_xlfn._xlws.FILTER(Kopsavilkums!$D$10:$D$135,(I26=Kopsavilkums!$C$10:$C$135)*(J$7=Kopsavilkums!$AC$10:$AC$135)),"")</f>
        <v/>
      </c>
      <c r="K26" s="243"/>
      <c r="L26" s="251" t="str">
        <f>IF(K26="","",IF(K26="N",COUNTIFS(K$11:K$29,"&gt;=0")+2,IF(K26&gt;=0,_xlfn.RANK.EQ(K26,K$11:K$29,0)+(COUNTIFS(K$11:K$29,K26)-1)/2)))</f>
        <v/>
      </c>
      <c r="M26" s="2"/>
      <c r="N26" s="13">
        <f t="shared" si="2"/>
        <v>16</v>
      </c>
      <c r="O26" s="21" t="str">
        <f t="shared" si="3"/>
        <v/>
      </c>
      <c r="P26" s="79" t="str" cm="1">
        <f t="array" ref="P26">IFERROR(_xlfn._xlws.FILTER(Kopsavilkums!$D$10:$D$135,(O26=Kopsavilkums!$C$10:$C$135)*(P$7=Kopsavilkums!$AC$10:$AC$135)),"")</f>
        <v/>
      </c>
      <c r="Q26" s="243"/>
      <c r="R26" s="251" t="str">
        <f t="shared" si="11"/>
        <v/>
      </c>
      <c r="S26" s="2"/>
      <c r="T26" s="13">
        <f t="shared" si="4"/>
        <v>16</v>
      </c>
      <c r="U26" s="21" t="str">
        <f t="shared" si="5"/>
        <v/>
      </c>
      <c r="V26" s="79" t="str" cm="1">
        <f t="array" ref="V26">IFERROR(_xlfn._xlws.FILTER(Kopsavilkums!$D$10:$D$135,(U26=Kopsavilkums!$C$10:$C$135)*(V$7=Kopsavilkums!$AC$10:$AC$135)),"")</f>
        <v/>
      </c>
      <c r="W26" s="243"/>
      <c r="X26" s="251" t="str">
        <f t="shared" si="12"/>
        <v/>
      </c>
      <c r="Y26" s="2"/>
      <c r="Z26" s="13">
        <f t="shared" si="6"/>
        <v>16</v>
      </c>
      <c r="AA26" s="21" t="str">
        <f t="shared" si="7"/>
        <v/>
      </c>
      <c r="AB26" s="79" t="str" cm="1">
        <f t="array" ref="AB26">IFERROR(_xlfn._xlws.FILTER(Kopsavilkums!$D$10:$D$135,(AA26=Kopsavilkums!$C$10:$C$135)*(AB$7=Kopsavilkums!$AC$10:$AC$135)),"")</f>
        <v/>
      </c>
      <c r="AC26" s="243"/>
      <c r="AD26" s="251" t="str">
        <f t="shared" si="13"/>
        <v/>
      </c>
      <c r="AE26" s="2"/>
    </row>
    <row r="27" spans="1:31" x14ac:dyDescent="0.15">
      <c r="A27" s="13">
        <f t="shared" si="8"/>
        <v>1</v>
      </c>
      <c r="B27" s="15">
        <v>17</v>
      </c>
      <c r="C27" s="21" t="str" cm="1">
        <f t="array" ref="C27">IFERROR(_xlfn.UNIQUE(_xlfn._xlws.FILTER(Kopsavilkums!$C$10:$C$135,(B27=Kopsavilkums!$A$10:$A$135))),"")</f>
        <v/>
      </c>
      <c r="D27" s="79" t="str" cm="1">
        <f t="array" ref="D27">IFERROR(_xlfn._xlws.FILTER(Kopsavilkums!$D$10:$D$135,(C27=Kopsavilkums!$C$10:$C$135)*(D$7=Kopsavilkums!$AC$10:$AC$135)),"")</f>
        <v/>
      </c>
      <c r="E27" s="243"/>
      <c r="F27" s="251" t="str">
        <f t="shared" si="9"/>
        <v/>
      </c>
      <c r="G27" s="2"/>
      <c r="H27" s="13">
        <f t="shared" si="0"/>
        <v>17</v>
      </c>
      <c r="I27" s="21" t="str">
        <f t="shared" si="1"/>
        <v/>
      </c>
      <c r="J27" s="79" t="str" cm="1">
        <f t="array" ref="J27">IFERROR(_xlfn._xlws.FILTER(Kopsavilkums!$D$10:$D$135,(I27=Kopsavilkums!$C$10:$C$135)*(J$7=Kopsavilkums!$AC$10:$AC$135)),"")</f>
        <v/>
      </c>
      <c r="K27" s="243"/>
      <c r="L27" s="251" t="str">
        <f t="shared" si="10"/>
        <v/>
      </c>
      <c r="M27" s="2"/>
      <c r="N27" s="13">
        <f t="shared" si="2"/>
        <v>17</v>
      </c>
      <c r="O27" s="21" t="str">
        <f t="shared" si="3"/>
        <v/>
      </c>
      <c r="P27" s="79" t="str" cm="1">
        <f t="array" ref="P27">IFERROR(_xlfn._xlws.FILTER(Kopsavilkums!$D$10:$D$135,(O27=Kopsavilkums!$C$10:$C$135)*(P$7=Kopsavilkums!$AC$10:$AC$135)),"")</f>
        <v/>
      </c>
      <c r="Q27" s="243"/>
      <c r="R27" s="251" t="str">
        <f t="shared" si="11"/>
        <v/>
      </c>
      <c r="S27" s="2"/>
      <c r="T27" s="13">
        <f t="shared" si="4"/>
        <v>17</v>
      </c>
      <c r="U27" s="21" t="str">
        <f t="shared" si="5"/>
        <v/>
      </c>
      <c r="V27" s="79" t="str" cm="1">
        <f t="array" ref="V27">IFERROR(_xlfn._xlws.FILTER(Kopsavilkums!$D$10:$D$135,(U27=Kopsavilkums!$C$10:$C$135)*(V$7=Kopsavilkums!$AC$10:$AC$135)),"")</f>
        <v/>
      </c>
      <c r="W27" s="243"/>
      <c r="X27" s="251" t="str">
        <f t="shared" si="12"/>
        <v/>
      </c>
      <c r="Y27" s="2"/>
      <c r="Z27" s="13">
        <f t="shared" si="6"/>
        <v>17</v>
      </c>
      <c r="AA27" s="21" t="str">
        <f t="shared" si="7"/>
        <v/>
      </c>
      <c r="AB27" s="79" t="str" cm="1">
        <f t="array" ref="AB27">IFERROR(_xlfn._xlws.FILTER(Kopsavilkums!$D$10:$D$135,(AA27=Kopsavilkums!$C$10:$C$135)*(AB$7=Kopsavilkums!$AC$10:$AC$135)),"")</f>
        <v/>
      </c>
      <c r="AC27" s="243"/>
      <c r="AD27" s="251" t="str">
        <f t="shared" si="13"/>
        <v/>
      </c>
      <c r="AE27" s="2"/>
    </row>
    <row r="28" spans="1:31" x14ac:dyDescent="0.15">
      <c r="A28" s="13">
        <f t="shared" si="8"/>
        <v>1</v>
      </c>
      <c r="B28" s="15">
        <v>18</v>
      </c>
      <c r="C28" s="21" t="str" cm="1">
        <f t="array" ref="C28">IFERROR(_xlfn.UNIQUE(_xlfn._xlws.FILTER(Kopsavilkums!$C$10:$C$135,(B28=Kopsavilkums!$A$10:$A$135))),"")</f>
        <v/>
      </c>
      <c r="D28" s="79" t="str" cm="1">
        <f t="array" ref="D28">IFERROR(_xlfn._xlws.FILTER(Kopsavilkums!$D$10:$D$135,(C28=Kopsavilkums!$C$10:$C$135)*(D$7=Kopsavilkums!$AC$10:$AC$135)),"")</f>
        <v/>
      </c>
      <c r="E28" s="243"/>
      <c r="F28" s="251" t="str">
        <f t="shared" si="9"/>
        <v/>
      </c>
      <c r="G28" s="2"/>
      <c r="H28" s="13">
        <f t="shared" si="0"/>
        <v>18</v>
      </c>
      <c r="I28" s="21" t="str">
        <f t="shared" si="1"/>
        <v/>
      </c>
      <c r="J28" s="79" t="str" cm="1">
        <f t="array" ref="J28">IFERROR(_xlfn._xlws.FILTER(Kopsavilkums!$D$10:$D$135,(I28=Kopsavilkums!$C$10:$C$135)*(J$7=Kopsavilkums!$AC$10:$AC$135)),"")</f>
        <v/>
      </c>
      <c r="K28" s="243"/>
      <c r="L28" s="251" t="str">
        <f t="shared" si="10"/>
        <v/>
      </c>
      <c r="M28" s="2"/>
      <c r="N28" s="13">
        <f t="shared" si="2"/>
        <v>18</v>
      </c>
      <c r="O28" s="21" t="str">
        <f t="shared" si="3"/>
        <v/>
      </c>
      <c r="P28" s="79" t="str" cm="1">
        <f t="array" ref="P28">IFERROR(_xlfn._xlws.FILTER(Kopsavilkums!$D$10:$D$135,(O28=Kopsavilkums!$C$10:$C$135)*(P$7=Kopsavilkums!$AC$10:$AC$135)),"")</f>
        <v/>
      </c>
      <c r="Q28" s="243"/>
      <c r="R28" s="251" t="str">
        <f t="shared" si="11"/>
        <v/>
      </c>
      <c r="S28" s="2"/>
      <c r="T28" s="13">
        <f t="shared" si="4"/>
        <v>18</v>
      </c>
      <c r="U28" s="21" t="str">
        <f t="shared" si="5"/>
        <v/>
      </c>
      <c r="V28" s="79" t="str" cm="1">
        <f t="array" ref="V28">IFERROR(_xlfn._xlws.FILTER(Kopsavilkums!$D$10:$D$135,(U28=Kopsavilkums!$C$10:$C$135)*(V$7=Kopsavilkums!$AC$10:$AC$135)),"")</f>
        <v/>
      </c>
      <c r="W28" s="243"/>
      <c r="X28" s="251" t="str">
        <f t="shared" si="12"/>
        <v/>
      </c>
      <c r="Y28" s="2"/>
      <c r="Z28" s="13">
        <f t="shared" si="6"/>
        <v>18</v>
      </c>
      <c r="AA28" s="21" t="str">
        <f t="shared" si="7"/>
        <v/>
      </c>
      <c r="AB28" s="79" t="str" cm="1">
        <f t="array" ref="AB28">IFERROR(_xlfn._xlws.FILTER(Kopsavilkums!$D$10:$D$135,(AA28=Kopsavilkums!$C$10:$C$135)*(AB$7=Kopsavilkums!$AC$10:$AC$135)),"")</f>
        <v/>
      </c>
      <c r="AC28" s="243"/>
      <c r="AD28" s="251" t="str">
        <f t="shared" si="13"/>
        <v/>
      </c>
      <c r="AE28" s="2"/>
    </row>
    <row r="29" spans="1:31" ht="14" thickBot="1" x14ac:dyDescent="0.2">
      <c r="A29" s="13">
        <f t="shared" si="8"/>
        <v>1</v>
      </c>
      <c r="B29" s="15">
        <v>19</v>
      </c>
      <c r="C29" s="21" t="str" cm="1">
        <f t="array" ref="C29">IFERROR(_xlfn.UNIQUE(_xlfn._xlws.FILTER(Kopsavilkums!$C$10:$C$135,(B29=Kopsavilkums!$A$10:$A$135))),"")</f>
        <v/>
      </c>
      <c r="D29" s="79" t="str" cm="1">
        <f t="array" ref="D29">IFERROR(_xlfn._xlws.FILTER(Kopsavilkums!$D$10:$D$135,(C29=Kopsavilkums!$C$10:$C$135)*(D$7=Kopsavilkums!$AC$10:$AC$135)),"")</f>
        <v/>
      </c>
      <c r="E29" s="244"/>
      <c r="F29" s="251" t="str">
        <f t="shared" si="9"/>
        <v/>
      </c>
      <c r="G29" s="12"/>
      <c r="H29" s="13">
        <f t="shared" si="0"/>
        <v>19</v>
      </c>
      <c r="I29" s="21" t="str">
        <f t="shared" si="1"/>
        <v/>
      </c>
      <c r="J29" s="79" t="str" cm="1">
        <f t="array" ref="J29">IFERROR(_xlfn._xlws.FILTER(Kopsavilkums!$D$10:$D$135,(I29=Kopsavilkums!$C$10:$C$135)*(J$7=Kopsavilkums!$AC$10:$AC$135)),"")</f>
        <v/>
      </c>
      <c r="K29" s="244"/>
      <c r="L29" s="251" t="str">
        <f t="shared" si="10"/>
        <v/>
      </c>
      <c r="M29" s="12"/>
      <c r="N29" s="13">
        <f t="shared" si="2"/>
        <v>19</v>
      </c>
      <c r="O29" s="21" t="str">
        <f t="shared" si="3"/>
        <v/>
      </c>
      <c r="P29" s="79" t="str" cm="1">
        <f t="array" ref="P29">IFERROR(_xlfn._xlws.FILTER(Kopsavilkums!$D$10:$D$135,(O29=Kopsavilkums!$C$10:$C$135)*(P$7=Kopsavilkums!$AC$10:$AC$135)),"")</f>
        <v/>
      </c>
      <c r="Q29" s="244"/>
      <c r="R29" s="251" t="str">
        <f t="shared" si="11"/>
        <v/>
      </c>
      <c r="S29" s="12"/>
      <c r="T29" s="13">
        <f t="shared" si="4"/>
        <v>19</v>
      </c>
      <c r="U29" s="21" t="str">
        <f t="shared" si="5"/>
        <v/>
      </c>
      <c r="V29" s="79" t="str" cm="1">
        <f t="array" ref="V29">IFERROR(_xlfn._xlws.FILTER(Kopsavilkums!$D$10:$D$135,(U29=Kopsavilkums!$C$10:$C$135)*(V$7=Kopsavilkums!$AC$10:$AC$135)),"")</f>
        <v/>
      </c>
      <c r="W29" s="244"/>
      <c r="X29" s="251" t="str">
        <f t="shared" si="12"/>
        <v/>
      </c>
      <c r="Y29" s="12"/>
      <c r="Z29" s="13">
        <f t="shared" si="6"/>
        <v>19</v>
      </c>
      <c r="AA29" s="21" t="str">
        <f t="shared" si="7"/>
        <v/>
      </c>
      <c r="AB29" s="79" t="str" cm="1">
        <f t="array" ref="AB29">IFERROR(_xlfn._xlws.FILTER(Kopsavilkums!$D$10:$D$135,(AA29=Kopsavilkums!$C$10:$C$135)*(AB$7=Kopsavilkums!$AC$10:$AC$135)),"")</f>
        <v/>
      </c>
      <c r="AC29" s="244"/>
      <c r="AD29" s="251" t="str">
        <f t="shared" si="13"/>
        <v/>
      </c>
    </row>
    <row r="30" spans="1:31" x14ac:dyDescent="0.15">
      <c r="A30" s="28"/>
      <c r="B30" s="28"/>
      <c r="C30" s="40"/>
      <c r="D30" s="26"/>
      <c r="E30" s="41"/>
      <c r="F30" s="42"/>
      <c r="G30" s="12"/>
      <c r="H30" s="28"/>
      <c r="I30" s="25"/>
      <c r="J30" s="26"/>
      <c r="K30" s="41"/>
      <c r="L30" s="42"/>
      <c r="M30" s="12"/>
      <c r="N30" s="28"/>
      <c r="O30" s="25"/>
      <c r="P30" s="26"/>
      <c r="Q30" s="41"/>
      <c r="R30" s="42"/>
      <c r="S30" s="12"/>
      <c r="T30" s="28"/>
      <c r="U30" s="17"/>
      <c r="V30" s="12"/>
      <c r="W30" s="41"/>
      <c r="X30" s="42"/>
      <c r="Y30" s="12"/>
      <c r="Z30" s="28"/>
      <c r="AA30" s="111"/>
      <c r="AB30" s="12"/>
      <c r="AC30" s="41"/>
      <c r="AD30" s="42"/>
      <c r="AE30" s="12"/>
    </row>
    <row r="31" spans="1:31" x14ac:dyDescent="0.15">
      <c r="A31" s="28"/>
      <c r="B31" s="28"/>
      <c r="C31" s="40"/>
      <c r="D31" s="26"/>
      <c r="E31" s="41"/>
      <c r="F31" s="42"/>
      <c r="G31" s="12"/>
      <c r="H31" s="28"/>
      <c r="I31" s="25"/>
      <c r="J31" s="26"/>
      <c r="K31" s="41"/>
      <c r="L31" s="42"/>
      <c r="M31" s="12"/>
      <c r="N31" s="28"/>
      <c r="O31" s="25"/>
      <c r="P31" s="26"/>
      <c r="Q31" s="41"/>
      <c r="R31" s="42"/>
      <c r="S31" s="12"/>
      <c r="T31" s="28"/>
      <c r="U31" s="17"/>
      <c r="V31" s="12"/>
      <c r="W31" s="41"/>
      <c r="X31" s="42"/>
      <c r="Y31" s="12"/>
      <c r="Z31" s="28"/>
      <c r="AA31" s="17"/>
      <c r="AB31" s="12"/>
      <c r="AC31" s="41"/>
      <c r="AD31" s="42"/>
      <c r="AE31" s="12"/>
    </row>
    <row r="32" spans="1:31" x14ac:dyDescent="0.15">
      <c r="A32" s="28"/>
      <c r="B32" s="28"/>
      <c r="C32" s="113" t="str">
        <f>$C$7</f>
        <v>Sektors</v>
      </c>
      <c r="D32" s="110" t="str">
        <f>D7</f>
        <v>A</v>
      </c>
      <c r="E32" s="110"/>
      <c r="F32" s="5"/>
      <c r="G32" s="110"/>
      <c r="H32" s="110"/>
      <c r="I32" s="113" t="str">
        <f>$C$7</f>
        <v>Sektors</v>
      </c>
      <c r="J32" s="110" t="str">
        <f>J7</f>
        <v>B</v>
      </c>
      <c r="K32" s="110"/>
      <c r="L32" s="5"/>
      <c r="M32" s="110"/>
      <c r="N32" s="110"/>
      <c r="O32" s="113" t="str">
        <f>$C$7</f>
        <v>Sektors</v>
      </c>
      <c r="P32" s="110" t="str">
        <f>P7</f>
        <v>C</v>
      </c>
      <c r="Q32" s="110"/>
      <c r="R32" s="5"/>
      <c r="S32" s="110"/>
      <c r="T32" s="5"/>
      <c r="U32" s="113" t="str">
        <f>$C$7</f>
        <v>Sektors</v>
      </c>
      <c r="V32" s="110" t="str">
        <f>V7</f>
        <v>D</v>
      </c>
      <c r="W32" s="110"/>
      <c r="X32" s="5"/>
      <c r="Y32" s="110"/>
      <c r="Z32" s="5"/>
      <c r="AA32" s="113" t="str">
        <f>$C$7</f>
        <v>Sektors</v>
      </c>
      <c r="AB32" s="110" t="str">
        <f>AB7</f>
        <v>E</v>
      </c>
      <c r="AD32" s="5"/>
    </row>
    <row r="33" spans="1:31" x14ac:dyDescent="0.15">
      <c r="A33" s="28"/>
      <c r="B33" s="28"/>
      <c r="G33" s="12"/>
      <c r="M33" s="12"/>
    </row>
    <row r="34" spans="1:31" x14ac:dyDescent="0.15">
      <c r="A34" s="28"/>
      <c r="B34" s="28"/>
      <c r="C34" s="12"/>
      <c r="D34" s="115" t="s">
        <v>67</v>
      </c>
      <c r="E34" s="12"/>
      <c r="F34" s="12"/>
      <c r="G34" s="12"/>
      <c r="J34" s="115" t="s">
        <v>67</v>
      </c>
      <c r="L34" s="12"/>
      <c r="M34" s="12"/>
      <c r="P34" s="115" t="s">
        <v>67</v>
      </c>
      <c r="R34" s="12"/>
      <c r="U34" s="12"/>
      <c r="V34" s="115" t="s">
        <v>67</v>
      </c>
      <c r="X34" s="12"/>
      <c r="AA34" s="12"/>
      <c r="AB34" s="115" t="s">
        <v>67</v>
      </c>
      <c r="AD34" s="12"/>
    </row>
    <row r="35" spans="1:31" ht="14" thickBot="1" x14ac:dyDescent="0.2">
      <c r="A35" s="19" t="s">
        <v>89</v>
      </c>
      <c r="B35" s="19" t="s">
        <v>2</v>
      </c>
      <c r="C35" s="19" t="s">
        <v>3</v>
      </c>
      <c r="D35" s="19" t="s">
        <v>66</v>
      </c>
      <c r="E35" s="241" t="s">
        <v>11</v>
      </c>
      <c r="F35" s="19" t="s">
        <v>12</v>
      </c>
      <c r="G35" s="6"/>
      <c r="H35" s="19" t="s">
        <v>2</v>
      </c>
      <c r="I35" s="19" t="s">
        <v>3</v>
      </c>
      <c r="J35" s="19" t="s">
        <v>66</v>
      </c>
      <c r="K35" s="241" t="s">
        <v>11</v>
      </c>
      <c r="L35" s="19" t="s">
        <v>12</v>
      </c>
      <c r="M35" s="6"/>
      <c r="N35" s="19" t="s">
        <v>2</v>
      </c>
      <c r="O35" s="19" t="s">
        <v>3</v>
      </c>
      <c r="P35" s="19" t="s">
        <v>66</v>
      </c>
      <c r="Q35" s="241" t="s">
        <v>11</v>
      </c>
      <c r="R35" s="19" t="s">
        <v>12</v>
      </c>
      <c r="S35" s="6"/>
      <c r="T35" s="19" t="s">
        <v>2</v>
      </c>
      <c r="U35" s="19" t="s">
        <v>3</v>
      </c>
      <c r="V35" s="19" t="s">
        <v>66</v>
      </c>
      <c r="W35" s="241" t="s">
        <v>11</v>
      </c>
      <c r="X35" s="19" t="s">
        <v>12</v>
      </c>
      <c r="Y35" s="6"/>
      <c r="Z35" s="19" t="s">
        <v>2</v>
      </c>
      <c r="AA35" s="19" t="s">
        <v>3</v>
      </c>
      <c r="AB35" s="19" t="s">
        <v>66</v>
      </c>
      <c r="AC35" s="241" t="s">
        <v>11</v>
      </c>
      <c r="AD35" s="19" t="s">
        <v>12</v>
      </c>
      <c r="AE35" s="6"/>
    </row>
    <row r="36" spans="1:31" x14ac:dyDescent="0.15">
      <c r="A36" s="13">
        <v>2</v>
      </c>
      <c r="B36" s="13">
        <f>B11</f>
        <v>1</v>
      </c>
      <c r="C36" s="21" t="str">
        <f>C11</f>
        <v>OK cope sport/ Groundbaits</v>
      </c>
      <c r="D36" s="79" t="str" cm="1">
        <f t="array" ref="D36">IFERROR(_xlfn._xlws.FILTER(Kopsavilkums!$D$10:$D$135,(C36=Kopsavilkums!$C$10:$C$135)*(D$7=Kopsavilkums!$AF$10:$AF$135)),"")</f>
        <v/>
      </c>
      <c r="E36" s="242"/>
      <c r="F36" s="251" t="str">
        <f>IF(E36="","",IF(E36="N",COUNTIFS(E$36:E$54,"&gt;=0")+2,IF(E36&gt;=0,_xlfn.RANK.EQ(E36,E$36:E$54,0)+(COUNTIFS(E$36:E$54,E36)-1)/2)))</f>
        <v/>
      </c>
      <c r="G36" s="2"/>
      <c r="H36" s="13">
        <f>$B36</f>
        <v>1</v>
      </c>
      <c r="I36" s="21" t="str">
        <f>$C36</f>
        <v>OK cope sport/ Groundbaits</v>
      </c>
      <c r="J36" s="79" t="str" cm="1">
        <f t="array" ref="J36">IFERROR(_xlfn._xlws.FILTER(Kopsavilkums!$D$10:$D$135,(I36=Kopsavilkums!$C$10:$C$135)*(J$7=Kopsavilkums!$AF$10:$AF$135)),"")</f>
        <v/>
      </c>
      <c r="K36" s="242"/>
      <c r="L36" s="251" t="str">
        <f>IF(K36="","",IF(K36="N",COUNTIFS(K$36:K$54,"&gt;=0")+2,IF(K36&gt;=0,_xlfn.RANK.EQ(K36,K$36:K$54,0)+(COUNTIFS(K$36:K$54,K36)-1)/2)))</f>
        <v/>
      </c>
      <c r="M36" s="2"/>
      <c r="N36" s="13">
        <f>$B36</f>
        <v>1</v>
      </c>
      <c r="O36" s="21" t="str">
        <f>$C36</f>
        <v>OK cope sport/ Groundbaits</v>
      </c>
      <c r="P36" s="79" t="str" cm="1">
        <f t="array" ref="P36">IFERROR(_xlfn._xlws.FILTER(Kopsavilkums!$D$10:$D$135,(O36=Kopsavilkums!$C$10:$C$135)*(P$7=Kopsavilkums!$AF$10:$AF$135)),"")</f>
        <v/>
      </c>
      <c r="Q36" s="242"/>
      <c r="R36" s="251" t="str">
        <f>IF(Q36="","",IF(Q36="N",COUNTIFS(Q$36:Q$54,"&gt;=0")+2,IF(Q36&gt;=0,_xlfn.RANK.EQ(Q36,Q$36:Q$54,0)+(COUNTIFS(Q$36:Q$54,Q36)-1)/2)))</f>
        <v/>
      </c>
      <c r="S36" s="2"/>
      <c r="T36" s="13">
        <f>$B36</f>
        <v>1</v>
      </c>
      <c r="U36" s="21" t="str">
        <f>$C36</f>
        <v>OK cope sport/ Groundbaits</v>
      </c>
      <c r="V36" s="79" t="str" cm="1">
        <f t="array" ref="V36">IFERROR(_xlfn._xlws.FILTER(Kopsavilkums!$D$10:$D$135,(U36=Kopsavilkums!$C$10:$C$135)*(V$7=Kopsavilkums!$AF$10:$AF$135)),"")</f>
        <v/>
      </c>
      <c r="W36" s="242"/>
      <c r="X36" s="251" t="str">
        <f>IF(W36="","",IF(W36="N",COUNTIFS(W$36:W$54,"&gt;=0")+2,IF(W36&gt;=0,_xlfn.RANK.EQ(W36,W$36:W$54,0)+(COUNTIFS(W$36:W$54,W36)-1)/2)))</f>
        <v/>
      </c>
      <c r="Y36" s="2"/>
      <c r="Z36" s="13">
        <f>$B36</f>
        <v>1</v>
      </c>
      <c r="AA36" s="21" t="str">
        <f>$C36</f>
        <v>OK cope sport/ Groundbaits</v>
      </c>
      <c r="AB36" s="79" t="str" cm="1">
        <f t="array" ref="AB36">IFERROR(_xlfn._xlws.FILTER(Kopsavilkums!$D$10:$D$135,(AA36=Kopsavilkums!$C$10:$C$135)*(AB$7=Kopsavilkums!$AF$10:$AF$135)),"")</f>
        <v/>
      </c>
      <c r="AC36" s="242"/>
      <c r="AD36" s="251" t="str">
        <f>IF(AC36="","",IF(AC36="N",COUNTIFS(AC$36:AC$54,"&gt;=0")+2,IF(AC36&gt;=0,_xlfn.RANK.EQ(AC36,AC$36:AC$54,0)+(COUNTIFS(AC$36:AC$54,AC36)-1)/2)))</f>
        <v/>
      </c>
      <c r="AE36" s="2"/>
    </row>
    <row r="37" spans="1:31" x14ac:dyDescent="0.15">
      <c r="A37" s="13">
        <f>A36</f>
        <v>2</v>
      </c>
      <c r="B37" s="13">
        <f t="shared" ref="B37:C52" si="14">B12</f>
        <v>2</v>
      </c>
      <c r="C37" s="21" t="str">
        <f t="shared" si="14"/>
        <v>Mēs Zivīm</v>
      </c>
      <c r="D37" s="79" t="str" cm="1">
        <f t="array" ref="D37">IFERROR(_xlfn._xlws.FILTER(Kopsavilkums!$D$10:$D$135,(C37=Kopsavilkums!$C$10:$C$135)*(D$7=Kopsavilkums!$AF$10:$AF$135)),"")</f>
        <v/>
      </c>
      <c r="E37" s="243"/>
      <c r="F37" s="251" t="str">
        <f t="shared" ref="F37:F53" si="15">IF(E37="","",IF(E37="N",COUNTIFS(E$36:E$54,"&gt;=0")+2,IF(E37&gt;=0,_xlfn.RANK.EQ(E37,E$36:E$54,0)+(COUNTIFS(E$36:E$54,E37)-1)/2)))</f>
        <v/>
      </c>
      <c r="G37" s="2"/>
      <c r="H37" s="13">
        <f t="shared" ref="H37:H54" si="16">$B37</f>
        <v>2</v>
      </c>
      <c r="I37" s="21" t="str">
        <f t="shared" ref="I37:I54" si="17">$C37</f>
        <v>Mēs Zivīm</v>
      </c>
      <c r="J37" s="79" t="str" cm="1">
        <f t="array" ref="J37">IFERROR(_xlfn._xlws.FILTER(Kopsavilkums!$D$10:$D$135,(I37=Kopsavilkums!$C$10:$C$135)*(J$7=Kopsavilkums!$AF$10:$AF$135)),"")</f>
        <v/>
      </c>
      <c r="K37" s="243"/>
      <c r="L37" s="251" t="str">
        <f t="shared" ref="L37:L53" si="18">IF(K37="","",IF(K37="N",COUNTIFS(K$36:K$54,"&gt;=0")+2,IF(K37&gt;=0,_xlfn.RANK.EQ(K37,K$36:K$54,0)+(COUNTIFS(K$36:K$54,K37)-1)/2)))</f>
        <v/>
      </c>
      <c r="M37" s="2"/>
      <c r="N37" s="13">
        <f t="shared" ref="N37:N54" si="19">$B37</f>
        <v>2</v>
      </c>
      <c r="O37" s="21" t="str">
        <f>$C37</f>
        <v>Mēs Zivīm</v>
      </c>
      <c r="P37" s="79" t="str" cm="1">
        <f t="array" ref="P37">IFERROR(_xlfn._xlws.FILTER(Kopsavilkums!$D$10:$D$135,(O37=Kopsavilkums!$C$10:$C$135)*(P$7=Kopsavilkums!$AF$10:$AF$135)),"")</f>
        <v/>
      </c>
      <c r="Q37" s="243"/>
      <c r="R37" s="251" t="str">
        <f t="shared" ref="R37:R53" si="20">IF(Q37="","",IF(Q37="N",COUNTIFS(Q$36:Q$54,"&gt;=0")+2,IF(Q37&gt;=0,_xlfn.RANK.EQ(Q37,Q$36:Q$54,0)+(COUNTIFS(Q$36:Q$54,Q37)-1)/2)))</f>
        <v/>
      </c>
      <c r="S37" s="2"/>
      <c r="T37" s="13">
        <f t="shared" ref="T37:T54" si="21">$B37</f>
        <v>2</v>
      </c>
      <c r="U37" s="21" t="str">
        <f t="shared" ref="U37:U54" si="22">$C37</f>
        <v>Mēs Zivīm</v>
      </c>
      <c r="V37" s="79" t="str" cm="1">
        <f t="array" ref="V37">IFERROR(_xlfn._xlws.FILTER(Kopsavilkums!$D$10:$D$135,(U37=Kopsavilkums!$C$10:$C$135)*(V$7=Kopsavilkums!$AF$10:$AF$135)),"")</f>
        <v/>
      </c>
      <c r="W37" s="243"/>
      <c r="X37" s="251" t="str">
        <f t="shared" ref="X37:X53" si="23">IF(W37="","",IF(W37="N",COUNTIFS(W$36:W$54,"&gt;=0")+2,IF(W37&gt;=0,_xlfn.RANK.EQ(W37,W$36:W$54,0)+(COUNTIFS(W$36:W$54,W37)-1)/2)))</f>
        <v/>
      </c>
      <c r="Y37" s="2"/>
      <c r="Z37" s="13">
        <f t="shared" ref="Z37:Z54" si="24">$B37</f>
        <v>2</v>
      </c>
      <c r="AA37" s="21" t="str">
        <f t="shared" ref="AA37:AA54" si="25">$C37</f>
        <v>Mēs Zivīm</v>
      </c>
      <c r="AB37" s="79" t="str" cm="1">
        <f t="array" ref="AB37">IFERROR(_xlfn._xlws.FILTER(Kopsavilkums!$D$10:$D$135,(AA37=Kopsavilkums!$C$10:$C$135)*(AB$7=Kopsavilkums!$AF$10:$AF$135)),"")</f>
        <v/>
      </c>
      <c r="AC37" s="243"/>
      <c r="AD37" s="251" t="str">
        <f t="shared" ref="AD37:AD53" si="26">IF(AC37="","",IF(AC37="N",COUNTIFS(AC$36:AC$54,"&gt;=0")+2,IF(AC37&gt;=0,_xlfn.RANK.EQ(AC37,AC$36:AC$54,0)+(COUNTIFS(AC$36:AC$54,AC37)-1)/2)))</f>
        <v/>
      </c>
      <c r="AE37" s="2"/>
    </row>
    <row r="38" spans="1:31" x14ac:dyDescent="0.15">
      <c r="A38" s="13">
        <f t="shared" ref="A38:A54" si="27">A37</f>
        <v>2</v>
      </c>
      <c r="B38" s="13">
        <f t="shared" si="14"/>
        <v>3</v>
      </c>
      <c r="C38" s="21" t="str">
        <f t="shared" si="14"/>
        <v>Makšķerlietas.lv/Ziemeļnieki</v>
      </c>
      <c r="D38" s="79" t="str" cm="1">
        <f t="array" ref="D38">IFERROR(_xlfn._xlws.FILTER(Kopsavilkums!$D$10:$D$135,(C38=Kopsavilkums!$C$10:$C$135)*(D$7=Kopsavilkums!$AF$10:$AF$135)),"")</f>
        <v/>
      </c>
      <c r="E38" s="243"/>
      <c r="F38" s="251" t="str">
        <f t="shared" si="15"/>
        <v/>
      </c>
      <c r="G38" s="2"/>
      <c r="H38" s="13">
        <f t="shared" si="16"/>
        <v>3</v>
      </c>
      <c r="I38" s="21" t="str">
        <f t="shared" si="17"/>
        <v>Makšķerlietas.lv/Ziemeļnieki</v>
      </c>
      <c r="J38" s="79" t="str" cm="1">
        <f t="array" ref="J38">IFERROR(_xlfn._xlws.FILTER(Kopsavilkums!$D$10:$D$135,(I38=Kopsavilkums!$C$10:$C$135)*(J$7=Kopsavilkums!$AF$10:$AF$135)),"")</f>
        <v/>
      </c>
      <c r="K38" s="243"/>
      <c r="L38" s="251" t="str">
        <f t="shared" si="18"/>
        <v/>
      </c>
      <c r="M38" s="2"/>
      <c r="N38" s="13">
        <f t="shared" si="19"/>
        <v>3</v>
      </c>
      <c r="O38" s="21" t="str">
        <f>$C38</f>
        <v>Makšķerlietas.lv/Ziemeļnieki</v>
      </c>
      <c r="P38" s="79" t="str" cm="1">
        <f t="array" ref="P38">IFERROR(_xlfn._xlws.FILTER(Kopsavilkums!$D$10:$D$135,(O38=Kopsavilkums!$C$10:$C$135)*(P$7=Kopsavilkums!$AF$10:$AF$135)),"")</f>
        <v/>
      </c>
      <c r="Q38" s="243"/>
      <c r="R38" s="251" t="str">
        <f t="shared" si="20"/>
        <v/>
      </c>
      <c r="S38" s="2"/>
      <c r="T38" s="13">
        <f t="shared" si="21"/>
        <v>3</v>
      </c>
      <c r="U38" s="21" t="str">
        <f t="shared" si="22"/>
        <v>Makšķerlietas.lv/Ziemeļnieki</v>
      </c>
      <c r="V38" s="79" t="str" cm="1">
        <f t="array" ref="V38">IFERROR(_xlfn._xlws.FILTER(Kopsavilkums!$D$10:$D$135,(U38=Kopsavilkums!$C$10:$C$135)*(V$7=Kopsavilkums!$AF$10:$AF$135)),"")</f>
        <v/>
      </c>
      <c r="W38" s="243"/>
      <c r="X38" s="251" t="str">
        <f t="shared" si="23"/>
        <v/>
      </c>
      <c r="Y38" s="2"/>
      <c r="Z38" s="13">
        <f t="shared" si="24"/>
        <v>3</v>
      </c>
      <c r="AA38" s="21" t="str">
        <f t="shared" si="25"/>
        <v>Makšķerlietas.lv/Ziemeļnieki</v>
      </c>
      <c r="AB38" s="79" t="str" cm="1">
        <f t="array" ref="AB38">IFERROR(_xlfn._xlws.FILTER(Kopsavilkums!$D$10:$D$135,(AA38=Kopsavilkums!$C$10:$C$135)*(AB$7=Kopsavilkums!$AF$10:$AF$135)),"")</f>
        <v/>
      </c>
      <c r="AC38" s="243"/>
      <c r="AD38" s="251" t="str">
        <f t="shared" si="26"/>
        <v/>
      </c>
      <c r="AE38" s="2"/>
    </row>
    <row r="39" spans="1:31" x14ac:dyDescent="0.15">
      <c r="A39" s="13">
        <f t="shared" si="27"/>
        <v>2</v>
      </c>
      <c r="B39" s="13">
        <f t="shared" si="14"/>
        <v>4</v>
      </c>
      <c r="C39" s="21" t="str">
        <f t="shared" si="14"/>
        <v>C.Albula1/Alūksne</v>
      </c>
      <c r="D39" s="79" t="str" cm="1">
        <f t="array" ref="D39">IFERROR(_xlfn._xlws.FILTER(Kopsavilkums!$D$10:$D$135,(C39=Kopsavilkums!$C$10:$C$135)*(D$7=Kopsavilkums!$AF$10:$AF$135)),"")</f>
        <v/>
      </c>
      <c r="E39" s="243"/>
      <c r="F39" s="251" t="str">
        <f t="shared" si="15"/>
        <v/>
      </c>
      <c r="G39" s="2"/>
      <c r="H39" s="13">
        <f t="shared" si="16"/>
        <v>4</v>
      </c>
      <c r="I39" s="21" t="str">
        <f t="shared" si="17"/>
        <v>C.Albula1/Alūksne</v>
      </c>
      <c r="J39" s="79" t="str" cm="1">
        <f t="array" ref="J39">IFERROR(_xlfn._xlws.FILTER(Kopsavilkums!$D$10:$D$135,(I39=Kopsavilkums!$C$10:$C$135)*(J$7=Kopsavilkums!$AF$10:$AF$135)),"")</f>
        <v/>
      </c>
      <c r="K39" s="243"/>
      <c r="L39" s="251" t="str">
        <f t="shared" si="18"/>
        <v/>
      </c>
      <c r="M39" s="2"/>
      <c r="N39" s="13">
        <f t="shared" si="19"/>
        <v>4</v>
      </c>
      <c r="O39" s="21" t="str">
        <f>$C39</f>
        <v>C.Albula1/Alūksne</v>
      </c>
      <c r="P39" s="79" t="str" cm="1">
        <f t="array" ref="P39">IFERROR(_xlfn._xlws.FILTER(Kopsavilkums!$D$10:$D$135,(O39=Kopsavilkums!$C$10:$C$135)*(P$7=Kopsavilkums!$AF$10:$AF$135)),"")</f>
        <v/>
      </c>
      <c r="Q39" s="243"/>
      <c r="R39" s="251" t="str">
        <f t="shared" si="20"/>
        <v/>
      </c>
      <c r="S39" s="2"/>
      <c r="T39" s="13">
        <f t="shared" si="21"/>
        <v>4</v>
      </c>
      <c r="U39" s="21" t="str">
        <f t="shared" si="22"/>
        <v>C.Albula1/Alūksne</v>
      </c>
      <c r="V39" s="79" t="str" cm="1">
        <f t="array" ref="V39">IFERROR(_xlfn._xlws.FILTER(Kopsavilkums!$D$10:$D$135,(U39=Kopsavilkums!$C$10:$C$135)*(V$7=Kopsavilkums!$AF$10:$AF$135)),"")</f>
        <v/>
      </c>
      <c r="W39" s="243"/>
      <c r="X39" s="251" t="str">
        <f t="shared" si="23"/>
        <v/>
      </c>
      <c r="Y39" s="2"/>
      <c r="Z39" s="13">
        <f t="shared" si="24"/>
        <v>4</v>
      </c>
      <c r="AA39" s="21" t="str">
        <f t="shared" si="25"/>
        <v>C.Albula1/Alūksne</v>
      </c>
      <c r="AB39" s="79" t="str" cm="1">
        <f t="array" ref="AB39">IFERROR(_xlfn._xlws.FILTER(Kopsavilkums!$D$10:$D$135,(AA39=Kopsavilkums!$C$10:$C$135)*(AB$7=Kopsavilkums!$AF$10:$AF$135)),"")</f>
        <v/>
      </c>
      <c r="AC39" s="243"/>
      <c r="AD39" s="251" t="str">
        <f t="shared" si="26"/>
        <v/>
      </c>
      <c r="AE39" s="2"/>
    </row>
    <row r="40" spans="1:31" x14ac:dyDescent="0.15">
      <c r="A40" s="13">
        <f t="shared" si="27"/>
        <v>2</v>
      </c>
      <c r="B40" s="13">
        <f t="shared" si="14"/>
        <v>5</v>
      </c>
      <c r="C40" s="21" t="str">
        <f t="shared" si="14"/>
        <v>NGT Jēkabpils</v>
      </c>
      <c r="D40" s="79" t="str" cm="1">
        <f t="array" ref="D40">IFERROR(_xlfn._xlws.FILTER(Kopsavilkums!$D$10:$D$135,(C40=Kopsavilkums!$C$10:$C$135)*(D$7=Kopsavilkums!$AF$10:$AF$135)),"")</f>
        <v/>
      </c>
      <c r="E40" s="243"/>
      <c r="F40" s="251" t="str">
        <f t="shared" si="15"/>
        <v/>
      </c>
      <c r="G40" s="37"/>
      <c r="H40" s="13">
        <f t="shared" si="16"/>
        <v>5</v>
      </c>
      <c r="I40" s="21" t="str">
        <f t="shared" si="17"/>
        <v>NGT Jēkabpils</v>
      </c>
      <c r="J40" s="79" t="str" cm="1">
        <f t="array" ref="J40">IFERROR(_xlfn._xlws.FILTER(Kopsavilkums!$D$10:$D$135,(I40=Kopsavilkums!$C$10:$C$135)*(J$7=Kopsavilkums!$AF$10:$AF$135)),"")</f>
        <v/>
      </c>
      <c r="K40" s="243"/>
      <c r="L40" s="251" t="str">
        <f t="shared" si="18"/>
        <v/>
      </c>
      <c r="M40" s="2"/>
      <c r="N40" s="13">
        <f t="shared" si="19"/>
        <v>5</v>
      </c>
      <c r="O40" s="21" t="str">
        <f>$C40</f>
        <v>NGT Jēkabpils</v>
      </c>
      <c r="P40" s="79" t="str" cm="1">
        <f t="array" ref="P40">IFERROR(_xlfn._xlws.FILTER(Kopsavilkums!$D$10:$D$135,(O40=Kopsavilkums!$C$10:$C$135)*(P$7=Kopsavilkums!$AF$10:$AF$135)),"")</f>
        <v/>
      </c>
      <c r="Q40" s="243"/>
      <c r="R40" s="251" t="str">
        <f t="shared" si="20"/>
        <v/>
      </c>
      <c r="S40" s="37"/>
      <c r="T40" s="13">
        <f t="shared" si="21"/>
        <v>5</v>
      </c>
      <c r="U40" s="21" t="str">
        <f t="shared" si="22"/>
        <v>NGT Jēkabpils</v>
      </c>
      <c r="V40" s="79" t="str" cm="1">
        <f t="array" ref="V40">IFERROR(_xlfn._xlws.FILTER(Kopsavilkums!$D$10:$D$135,(U40=Kopsavilkums!$C$10:$C$135)*(V$7=Kopsavilkums!$AF$10:$AF$135)),"")</f>
        <v/>
      </c>
      <c r="W40" s="243"/>
      <c r="X40" s="251" t="str">
        <f t="shared" si="23"/>
        <v/>
      </c>
      <c r="Y40" s="2"/>
      <c r="Z40" s="13">
        <f t="shared" si="24"/>
        <v>5</v>
      </c>
      <c r="AA40" s="21" t="str">
        <f t="shared" si="25"/>
        <v>NGT Jēkabpils</v>
      </c>
      <c r="AB40" s="79" t="str" cm="1">
        <f t="array" ref="AB40">IFERROR(_xlfn._xlws.FILTER(Kopsavilkums!$D$10:$D$135,(AA40=Kopsavilkums!$C$10:$C$135)*(AB$7=Kopsavilkums!$AF$10:$AF$135)),"")</f>
        <v/>
      </c>
      <c r="AC40" s="243"/>
      <c r="AD40" s="251" t="str">
        <f t="shared" si="26"/>
        <v/>
      </c>
      <c r="AE40" s="37"/>
    </row>
    <row r="41" spans="1:31" x14ac:dyDescent="0.15">
      <c r="A41" s="13">
        <f t="shared" si="27"/>
        <v>2</v>
      </c>
      <c r="B41" s="13">
        <f t="shared" si="14"/>
        <v>6</v>
      </c>
      <c r="C41" s="21" t="str">
        <f t="shared" si="14"/>
        <v>C.Albula2/Alūksne</v>
      </c>
      <c r="D41" s="79" t="str" cm="1">
        <f t="array" ref="D41">IFERROR(_xlfn._xlws.FILTER(Kopsavilkums!$D$10:$D$135,(C41=Kopsavilkums!$C$10:$C$135)*(D$7=Kopsavilkums!$AF$10:$AF$135)),"")</f>
        <v/>
      </c>
      <c r="E41" s="243"/>
      <c r="F41" s="251" t="str">
        <f t="shared" si="15"/>
        <v/>
      </c>
      <c r="G41" s="2"/>
      <c r="H41" s="13">
        <f t="shared" si="16"/>
        <v>6</v>
      </c>
      <c r="I41" s="21" t="str">
        <f t="shared" si="17"/>
        <v>C.Albula2/Alūksne</v>
      </c>
      <c r="J41" s="79" t="str" cm="1">
        <f t="array" ref="J41">IFERROR(_xlfn._xlws.FILTER(Kopsavilkums!$D$10:$D$135,(I41=Kopsavilkums!$C$10:$C$135)*(J$7=Kopsavilkums!$AF$10:$AF$135)),"")</f>
        <v/>
      </c>
      <c r="K41" s="243"/>
      <c r="L41" s="251" t="str">
        <f t="shared" si="18"/>
        <v/>
      </c>
      <c r="M41" s="2"/>
      <c r="N41" s="13">
        <f t="shared" si="19"/>
        <v>6</v>
      </c>
      <c r="O41" s="21" t="str">
        <f t="shared" ref="O41:O54" si="28">$C41</f>
        <v>C.Albula2/Alūksne</v>
      </c>
      <c r="P41" s="79" t="str" cm="1">
        <f t="array" ref="P41">IFERROR(_xlfn._xlws.FILTER(Kopsavilkums!$D$10:$D$135,(O41=Kopsavilkums!$C$10:$C$135)*(P$7=Kopsavilkums!$AF$10:$AF$135)),"")</f>
        <v/>
      </c>
      <c r="Q41" s="243"/>
      <c r="R41" s="251" t="str">
        <f t="shared" si="20"/>
        <v/>
      </c>
      <c r="S41" s="2"/>
      <c r="T41" s="13">
        <f t="shared" si="21"/>
        <v>6</v>
      </c>
      <c r="U41" s="21" t="str">
        <f t="shared" si="22"/>
        <v>C.Albula2/Alūksne</v>
      </c>
      <c r="V41" s="79" t="str" cm="1">
        <f t="array" ref="V41">IFERROR(_xlfn._xlws.FILTER(Kopsavilkums!$D$10:$D$135,(U41=Kopsavilkums!$C$10:$C$135)*(V$7=Kopsavilkums!$AF$10:$AF$135)),"")</f>
        <v/>
      </c>
      <c r="W41" s="243"/>
      <c r="X41" s="251" t="str">
        <f t="shared" si="23"/>
        <v/>
      </c>
      <c r="Y41" s="2"/>
      <c r="Z41" s="13">
        <f t="shared" si="24"/>
        <v>6</v>
      </c>
      <c r="AA41" s="21" t="str">
        <f t="shared" si="25"/>
        <v>C.Albula2/Alūksne</v>
      </c>
      <c r="AB41" s="79" t="str" cm="1">
        <f t="array" ref="AB41">IFERROR(_xlfn._xlws.FILTER(Kopsavilkums!$D$10:$D$135,(AA41=Kopsavilkums!$C$10:$C$135)*(AB$7=Kopsavilkums!$AF$10:$AF$135)),"")</f>
        <v/>
      </c>
      <c r="AC41" s="243"/>
      <c r="AD41" s="251" t="str">
        <f t="shared" si="26"/>
        <v/>
      </c>
      <c r="AE41" s="2"/>
    </row>
    <row r="42" spans="1:31" x14ac:dyDescent="0.15">
      <c r="A42" s="13">
        <f t="shared" si="27"/>
        <v>2</v>
      </c>
      <c r="B42" s="13">
        <f t="shared" si="14"/>
        <v>7</v>
      </c>
      <c r="C42" s="21" t="str">
        <f t="shared" si="14"/>
        <v>LIARPS</v>
      </c>
      <c r="D42" s="79" t="str" cm="1">
        <f t="array" ref="D42">IFERROR(_xlfn._xlws.FILTER(Kopsavilkums!$D$10:$D$135,(C42=Kopsavilkums!$C$10:$C$135)*(D$7=Kopsavilkums!$AF$10:$AF$135)),"")</f>
        <v/>
      </c>
      <c r="E42" s="243"/>
      <c r="F42" s="251" t="str">
        <f t="shared" si="15"/>
        <v/>
      </c>
      <c r="G42" s="2"/>
      <c r="H42" s="13">
        <f t="shared" si="16"/>
        <v>7</v>
      </c>
      <c r="I42" s="21" t="str">
        <f t="shared" si="17"/>
        <v>LIARPS</v>
      </c>
      <c r="J42" s="79" t="str" cm="1">
        <f t="array" ref="J42">IFERROR(_xlfn._xlws.FILTER(Kopsavilkums!$D$10:$D$135,(I42=Kopsavilkums!$C$10:$C$135)*(J$7=Kopsavilkums!$AF$10:$AF$135)),"")</f>
        <v/>
      </c>
      <c r="K42" s="243"/>
      <c r="L42" s="251" t="str">
        <f t="shared" si="18"/>
        <v/>
      </c>
      <c r="M42" s="2"/>
      <c r="N42" s="13">
        <f t="shared" si="19"/>
        <v>7</v>
      </c>
      <c r="O42" s="21" t="str">
        <f t="shared" si="28"/>
        <v>LIARPS</v>
      </c>
      <c r="P42" s="79" t="str" cm="1">
        <f t="array" ref="P42">IFERROR(_xlfn._xlws.FILTER(Kopsavilkums!$D$10:$D$135,(O42=Kopsavilkums!$C$10:$C$135)*(P$7=Kopsavilkums!$AF$10:$AF$135)),"")</f>
        <v/>
      </c>
      <c r="Q42" s="243"/>
      <c r="R42" s="251" t="str">
        <f t="shared" si="20"/>
        <v/>
      </c>
      <c r="S42" s="2"/>
      <c r="T42" s="13">
        <f t="shared" si="21"/>
        <v>7</v>
      </c>
      <c r="U42" s="21" t="str">
        <f t="shared" si="22"/>
        <v>LIARPS</v>
      </c>
      <c r="V42" s="79" t="str" cm="1">
        <f t="array" ref="V42">IFERROR(_xlfn._xlws.FILTER(Kopsavilkums!$D$10:$D$135,(U42=Kopsavilkums!$C$10:$C$135)*(V$7=Kopsavilkums!$AF$10:$AF$135)),"")</f>
        <v/>
      </c>
      <c r="W42" s="243"/>
      <c r="X42" s="251" t="str">
        <f t="shared" si="23"/>
        <v/>
      </c>
      <c r="Y42" s="2"/>
      <c r="Z42" s="13">
        <f t="shared" si="24"/>
        <v>7</v>
      </c>
      <c r="AA42" s="21" t="str">
        <f t="shared" si="25"/>
        <v>LIARPS</v>
      </c>
      <c r="AB42" s="79" t="str" cm="1">
        <f t="array" ref="AB42">IFERROR(_xlfn._xlws.FILTER(Kopsavilkums!$D$10:$D$135,(AA42=Kopsavilkums!$C$10:$C$135)*(AB$7=Kopsavilkums!$AF$10:$AF$135)),"")</f>
        <v/>
      </c>
      <c r="AC42" s="243"/>
      <c r="AD42" s="251" t="str">
        <f t="shared" si="26"/>
        <v/>
      </c>
      <c r="AE42" s="2"/>
    </row>
    <row r="43" spans="1:31" x14ac:dyDescent="0.15">
      <c r="A43" s="13">
        <f t="shared" si="27"/>
        <v>2</v>
      </c>
      <c r="B43" s="13">
        <f t="shared" si="14"/>
        <v>8</v>
      </c>
      <c r="C43" s="21" t="str">
        <f>C18</f>
        <v>CMS</v>
      </c>
      <c r="D43" s="79" t="str" cm="1">
        <f t="array" ref="D43">IFERROR(_xlfn._xlws.FILTER(Kopsavilkums!$D$10:$D$135,(C43=Kopsavilkums!$C$10:$C$135)*(D$7=Kopsavilkums!$AF$10:$AF$135)),"")</f>
        <v/>
      </c>
      <c r="E43" s="243"/>
      <c r="F43" s="251" t="str">
        <f t="shared" si="15"/>
        <v/>
      </c>
      <c r="G43" s="2"/>
      <c r="H43" s="13">
        <f t="shared" si="16"/>
        <v>8</v>
      </c>
      <c r="I43" s="21" t="str">
        <f t="shared" si="17"/>
        <v>CMS</v>
      </c>
      <c r="J43" s="79" t="str" cm="1">
        <f t="array" ref="J43">IFERROR(_xlfn._xlws.FILTER(Kopsavilkums!$D$10:$D$135,(I43=Kopsavilkums!$C$10:$C$135)*(J$7=Kopsavilkums!$AF$10:$AF$135)),"")</f>
        <v/>
      </c>
      <c r="K43" s="243"/>
      <c r="L43" s="251" t="str">
        <f t="shared" si="18"/>
        <v/>
      </c>
      <c r="M43" s="2"/>
      <c r="N43" s="13">
        <f t="shared" si="19"/>
        <v>8</v>
      </c>
      <c r="O43" s="21" t="str">
        <f t="shared" si="28"/>
        <v>CMS</v>
      </c>
      <c r="P43" s="79" t="str" cm="1">
        <f t="array" ref="P43">IFERROR(_xlfn._xlws.FILTER(Kopsavilkums!$D$10:$D$135,(O43=Kopsavilkums!$C$10:$C$135)*(P$7=Kopsavilkums!$AF$10:$AF$135)),"")</f>
        <v/>
      </c>
      <c r="Q43" s="243"/>
      <c r="R43" s="251" t="str">
        <f t="shared" si="20"/>
        <v/>
      </c>
      <c r="S43" s="2"/>
      <c r="T43" s="13">
        <f t="shared" si="21"/>
        <v>8</v>
      </c>
      <c r="U43" s="21" t="str">
        <f t="shared" si="22"/>
        <v>CMS</v>
      </c>
      <c r="V43" s="79" t="str" cm="1">
        <f t="array" ref="V43">IFERROR(_xlfn._xlws.FILTER(Kopsavilkums!$D$10:$D$135,(U43=Kopsavilkums!$C$10:$C$135)*(V$7=Kopsavilkums!$AF$10:$AF$135)),"")</f>
        <v/>
      </c>
      <c r="W43" s="243"/>
      <c r="X43" s="251" t="str">
        <f t="shared" si="23"/>
        <v/>
      </c>
      <c r="Y43" s="2"/>
      <c r="Z43" s="13">
        <f t="shared" si="24"/>
        <v>8</v>
      </c>
      <c r="AA43" s="21" t="str">
        <f t="shared" si="25"/>
        <v>CMS</v>
      </c>
      <c r="AB43" s="79" t="str" cm="1">
        <f t="array" ref="AB43">IFERROR(_xlfn._xlws.FILTER(Kopsavilkums!$D$10:$D$135,(AA43=Kopsavilkums!$C$10:$C$135)*(AB$7=Kopsavilkums!$AF$10:$AF$135)),"")</f>
        <v/>
      </c>
      <c r="AC43" s="243"/>
      <c r="AD43" s="251" t="str">
        <f t="shared" si="26"/>
        <v/>
      </c>
      <c r="AE43" s="2"/>
    </row>
    <row r="44" spans="1:31" x14ac:dyDescent="0.15">
      <c r="A44" s="13">
        <f t="shared" si="27"/>
        <v>2</v>
      </c>
      <c r="B44" s="13">
        <f t="shared" si="14"/>
        <v>9</v>
      </c>
      <c r="C44" s="21" t="str">
        <f t="shared" si="14"/>
        <v>Mežoņi</v>
      </c>
      <c r="D44" s="79" t="str" cm="1">
        <f t="array" ref="D44">IFERROR(_xlfn._xlws.FILTER(Kopsavilkums!$D$10:$D$135,(C44=Kopsavilkums!$C$10:$C$135)*(D$7=Kopsavilkums!$AF$10:$AF$135)),"")</f>
        <v/>
      </c>
      <c r="E44" s="243"/>
      <c r="F44" s="251" t="str">
        <f t="shared" si="15"/>
        <v/>
      </c>
      <c r="G44" s="2"/>
      <c r="H44" s="13">
        <f t="shared" si="16"/>
        <v>9</v>
      </c>
      <c r="I44" s="21" t="str">
        <f t="shared" si="17"/>
        <v>Mežoņi</v>
      </c>
      <c r="J44" s="79" t="str" cm="1">
        <f t="array" ref="J44">IFERROR(_xlfn._xlws.FILTER(Kopsavilkums!$D$10:$D$135,(I44=Kopsavilkums!$C$10:$C$135)*(J$7=Kopsavilkums!$AF$10:$AF$135)),"")</f>
        <v/>
      </c>
      <c r="K44" s="243"/>
      <c r="L44" s="251" t="str">
        <f t="shared" si="18"/>
        <v/>
      </c>
      <c r="M44" s="2"/>
      <c r="N44" s="13">
        <f t="shared" si="19"/>
        <v>9</v>
      </c>
      <c r="O44" s="21" t="str">
        <f t="shared" si="28"/>
        <v>Mežoņi</v>
      </c>
      <c r="P44" s="79" t="str" cm="1">
        <f t="array" ref="P44">IFERROR(_xlfn._xlws.FILTER(Kopsavilkums!$D$10:$D$135,(O44=Kopsavilkums!$C$10:$C$135)*(P$7=Kopsavilkums!$AF$10:$AF$135)),"")</f>
        <v/>
      </c>
      <c r="Q44" s="243"/>
      <c r="R44" s="251" t="str">
        <f t="shared" si="20"/>
        <v/>
      </c>
      <c r="S44" s="2"/>
      <c r="T44" s="13">
        <f t="shared" si="21"/>
        <v>9</v>
      </c>
      <c r="U44" s="21" t="str">
        <f t="shared" si="22"/>
        <v>Mežoņi</v>
      </c>
      <c r="V44" s="79" t="str" cm="1">
        <f t="array" ref="V44">IFERROR(_xlfn._xlws.FILTER(Kopsavilkums!$D$10:$D$135,(U44=Kopsavilkums!$C$10:$C$135)*(V$7=Kopsavilkums!$AF$10:$AF$135)),"")</f>
        <v/>
      </c>
      <c r="W44" s="243"/>
      <c r="X44" s="251" t="str">
        <f t="shared" si="23"/>
        <v/>
      </c>
      <c r="Y44" s="2"/>
      <c r="Z44" s="13">
        <f t="shared" si="24"/>
        <v>9</v>
      </c>
      <c r="AA44" s="21" t="str">
        <f t="shared" si="25"/>
        <v>Mežoņi</v>
      </c>
      <c r="AB44" s="79" t="str" cm="1">
        <f t="array" ref="AB44">IFERROR(_xlfn._xlws.FILTER(Kopsavilkums!$D$10:$D$135,(AA44=Kopsavilkums!$C$10:$C$135)*(AB$7=Kopsavilkums!$AF$10:$AF$135)),"")</f>
        <v/>
      </c>
      <c r="AC44" s="243"/>
      <c r="AD44" s="251" t="str">
        <f t="shared" si="26"/>
        <v/>
      </c>
      <c r="AE44" s="2"/>
    </row>
    <row r="45" spans="1:31" x14ac:dyDescent="0.15">
      <c r="A45" s="13">
        <f t="shared" si="27"/>
        <v>2</v>
      </c>
      <c r="B45" s="13">
        <f t="shared" si="14"/>
        <v>10</v>
      </c>
      <c r="C45" s="21" t="str">
        <f t="shared" si="14"/>
        <v>Vidzemes Klaidoņi</v>
      </c>
      <c r="D45" s="79" t="str" cm="1">
        <f t="array" ref="D45">IFERROR(_xlfn._xlws.FILTER(Kopsavilkums!$D$10:$D$135,(C45=Kopsavilkums!$C$10:$C$135)*(D$7=Kopsavilkums!$AF$10:$AF$135)),"")</f>
        <v/>
      </c>
      <c r="E45" s="243"/>
      <c r="F45" s="251" t="str">
        <f t="shared" si="15"/>
        <v/>
      </c>
      <c r="G45" s="2"/>
      <c r="H45" s="13">
        <f t="shared" si="16"/>
        <v>10</v>
      </c>
      <c r="I45" s="21" t="str">
        <f t="shared" si="17"/>
        <v>Vidzemes Klaidoņi</v>
      </c>
      <c r="J45" s="79" t="str" cm="1">
        <f t="array" ref="J45">IFERROR(_xlfn._xlws.FILTER(Kopsavilkums!$D$10:$D$135,(I45=Kopsavilkums!$C$10:$C$135)*(J$7=Kopsavilkums!$AF$10:$AF$135)),"")</f>
        <v/>
      </c>
      <c r="K45" s="243"/>
      <c r="L45" s="251" t="str">
        <f t="shared" si="18"/>
        <v/>
      </c>
      <c r="M45" s="2"/>
      <c r="N45" s="13">
        <f t="shared" si="19"/>
        <v>10</v>
      </c>
      <c r="O45" s="21" t="str">
        <f t="shared" si="28"/>
        <v>Vidzemes Klaidoņi</v>
      </c>
      <c r="P45" s="79" t="str" cm="1">
        <f t="array" ref="P45">IFERROR(_xlfn._xlws.FILTER(Kopsavilkums!$D$10:$D$135,(O45=Kopsavilkums!$C$10:$C$135)*(P$7=Kopsavilkums!$AF$10:$AF$135)),"")</f>
        <v/>
      </c>
      <c r="Q45" s="243"/>
      <c r="R45" s="251" t="str">
        <f t="shared" si="20"/>
        <v/>
      </c>
      <c r="S45" s="2"/>
      <c r="T45" s="13">
        <f t="shared" si="21"/>
        <v>10</v>
      </c>
      <c r="U45" s="21" t="str">
        <f t="shared" si="22"/>
        <v>Vidzemes Klaidoņi</v>
      </c>
      <c r="V45" s="79" t="str" cm="1">
        <f t="array" ref="V45">IFERROR(_xlfn._xlws.FILTER(Kopsavilkums!$D$10:$D$135,(U45=Kopsavilkums!$C$10:$C$135)*(V$7=Kopsavilkums!$AF$10:$AF$135)),"")</f>
        <v/>
      </c>
      <c r="W45" s="243"/>
      <c r="X45" s="251" t="str">
        <f t="shared" si="23"/>
        <v/>
      </c>
      <c r="Y45" s="2"/>
      <c r="Z45" s="13">
        <f t="shared" si="24"/>
        <v>10</v>
      </c>
      <c r="AA45" s="21" t="str">
        <f t="shared" si="25"/>
        <v>Vidzemes Klaidoņi</v>
      </c>
      <c r="AB45" s="79" t="str" cm="1">
        <f t="array" ref="AB45">IFERROR(_xlfn._xlws.FILTER(Kopsavilkums!$D$10:$D$135,(AA45=Kopsavilkums!$C$10:$C$135)*(AB$7=Kopsavilkums!$AF$10:$AF$135)),"")</f>
        <v/>
      </c>
      <c r="AC45" s="243"/>
      <c r="AD45" s="251" t="str">
        <f t="shared" si="26"/>
        <v/>
      </c>
      <c r="AE45" s="2"/>
    </row>
    <row r="46" spans="1:31" x14ac:dyDescent="0.15">
      <c r="A46" s="13">
        <f t="shared" si="27"/>
        <v>2</v>
      </c>
      <c r="B46" s="13">
        <f t="shared" si="14"/>
        <v>11</v>
      </c>
      <c r="C46" s="21" t="str">
        <f t="shared" si="14"/>
        <v/>
      </c>
      <c r="D46" s="79" t="str" cm="1">
        <f t="array" ref="D46">IFERROR(_xlfn._xlws.FILTER(Kopsavilkums!$D$10:$D$135,(C46=Kopsavilkums!$C$10:$C$135)*(D$7=Kopsavilkums!$AF$10:$AF$135)),"")</f>
        <v/>
      </c>
      <c r="E46" s="243"/>
      <c r="F46" s="251" t="str">
        <f t="shared" si="15"/>
        <v/>
      </c>
      <c r="G46" s="2"/>
      <c r="H46" s="13">
        <f t="shared" si="16"/>
        <v>11</v>
      </c>
      <c r="I46" s="21" t="str">
        <f t="shared" si="17"/>
        <v/>
      </c>
      <c r="J46" s="79" t="str" cm="1">
        <f t="array" ref="J46">IFERROR(_xlfn._xlws.FILTER(Kopsavilkums!$D$10:$D$135,(I46=Kopsavilkums!$C$10:$C$135)*(J$7=Kopsavilkums!$AF$10:$AF$135)),"")</f>
        <v/>
      </c>
      <c r="K46" s="243"/>
      <c r="L46" s="251" t="str">
        <f t="shared" si="18"/>
        <v/>
      </c>
      <c r="M46" s="2"/>
      <c r="N46" s="13">
        <f t="shared" si="19"/>
        <v>11</v>
      </c>
      <c r="O46" s="21" t="str">
        <f t="shared" si="28"/>
        <v/>
      </c>
      <c r="P46" s="79" t="str" cm="1">
        <f t="array" ref="P46">IFERROR(_xlfn._xlws.FILTER(Kopsavilkums!$D$10:$D$135,(O46=Kopsavilkums!$C$10:$C$135)*(P$7=Kopsavilkums!$AF$10:$AF$135)),"")</f>
        <v/>
      </c>
      <c r="Q46" s="243"/>
      <c r="R46" s="251" t="str">
        <f t="shared" si="20"/>
        <v/>
      </c>
      <c r="S46" s="2"/>
      <c r="T46" s="13">
        <f t="shared" si="21"/>
        <v>11</v>
      </c>
      <c r="U46" s="21" t="str">
        <f t="shared" si="22"/>
        <v/>
      </c>
      <c r="V46" s="79" t="str" cm="1">
        <f t="array" ref="V46">IFERROR(_xlfn._xlws.FILTER(Kopsavilkums!$D$10:$D$135,(U46=Kopsavilkums!$C$10:$C$135)*(V$7=Kopsavilkums!$AF$10:$AF$135)),"")</f>
        <v/>
      </c>
      <c r="W46" s="243"/>
      <c r="X46" s="251" t="str">
        <f t="shared" si="23"/>
        <v/>
      </c>
      <c r="Y46" s="2"/>
      <c r="Z46" s="13">
        <f t="shared" si="24"/>
        <v>11</v>
      </c>
      <c r="AA46" s="21" t="str">
        <f t="shared" si="25"/>
        <v/>
      </c>
      <c r="AB46" s="79" t="str" cm="1">
        <f t="array" ref="AB46">IFERROR(_xlfn._xlws.FILTER(Kopsavilkums!$D$10:$D$135,(AA46=Kopsavilkums!$C$10:$C$135)*(AB$7=Kopsavilkums!$AF$10:$AF$135)),"")</f>
        <v/>
      </c>
      <c r="AC46" s="243"/>
      <c r="AD46" s="251" t="str">
        <f t="shared" si="26"/>
        <v/>
      </c>
      <c r="AE46" s="2"/>
    </row>
    <row r="47" spans="1:31" x14ac:dyDescent="0.15">
      <c r="A47" s="13">
        <f t="shared" si="27"/>
        <v>2</v>
      </c>
      <c r="B47" s="13">
        <f t="shared" si="14"/>
        <v>12</v>
      </c>
      <c r="C47" s="21" t="str">
        <f t="shared" si="14"/>
        <v/>
      </c>
      <c r="D47" s="79" t="str" cm="1">
        <f t="array" ref="D47">IFERROR(_xlfn._xlws.FILTER(Kopsavilkums!$D$10:$D$135,(C47=Kopsavilkums!$C$10:$C$135)*(D$7=Kopsavilkums!$AF$10:$AF$135)),"")</f>
        <v/>
      </c>
      <c r="E47" s="243"/>
      <c r="F47" s="251" t="str">
        <f t="shared" si="15"/>
        <v/>
      </c>
      <c r="G47" s="2"/>
      <c r="H47" s="13">
        <f t="shared" si="16"/>
        <v>12</v>
      </c>
      <c r="I47" s="21" t="str">
        <f t="shared" si="17"/>
        <v/>
      </c>
      <c r="J47" s="79" t="str" cm="1">
        <f t="array" ref="J47">IFERROR(_xlfn._xlws.FILTER(Kopsavilkums!$D$10:$D$135,(I47=Kopsavilkums!$C$10:$C$135)*(J$7=Kopsavilkums!$AF$10:$AF$135)),"")</f>
        <v/>
      </c>
      <c r="K47" s="243"/>
      <c r="L47" s="251" t="str">
        <f t="shared" si="18"/>
        <v/>
      </c>
      <c r="M47" s="2"/>
      <c r="N47" s="13">
        <f t="shared" si="19"/>
        <v>12</v>
      </c>
      <c r="O47" s="21" t="str">
        <f t="shared" si="28"/>
        <v/>
      </c>
      <c r="P47" s="79" t="str" cm="1">
        <f t="array" ref="P47">IFERROR(_xlfn._xlws.FILTER(Kopsavilkums!$D$10:$D$135,(O47=Kopsavilkums!$C$10:$C$135)*(P$7=Kopsavilkums!$AF$10:$AF$135)),"")</f>
        <v/>
      </c>
      <c r="Q47" s="243"/>
      <c r="R47" s="251" t="str">
        <f t="shared" si="20"/>
        <v/>
      </c>
      <c r="S47" s="2"/>
      <c r="T47" s="13">
        <f t="shared" si="21"/>
        <v>12</v>
      </c>
      <c r="U47" s="21" t="str">
        <f t="shared" si="22"/>
        <v/>
      </c>
      <c r="V47" s="79" t="str" cm="1">
        <f t="array" ref="V47">IFERROR(_xlfn._xlws.FILTER(Kopsavilkums!$D$10:$D$135,(U47=Kopsavilkums!$C$10:$C$135)*(V$7=Kopsavilkums!$AF$10:$AF$135)),"")</f>
        <v/>
      </c>
      <c r="W47" s="243"/>
      <c r="X47" s="251" t="str">
        <f t="shared" si="23"/>
        <v/>
      </c>
      <c r="Y47" s="2"/>
      <c r="Z47" s="13">
        <f t="shared" si="24"/>
        <v>12</v>
      </c>
      <c r="AA47" s="21" t="str">
        <f t="shared" si="25"/>
        <v/>
      </c>
      <c r="AB47" s="79" t="str" cm="1">
        <f t="array" ref="AB47">IFERROR(_xlfn._xlws.FILTER(Kopsavilkums!$D$10:$D$135,(AA47=Kopsavilkums!$C$10:$C$135)*(AB$7=Kopsavilkums!$AF$10:$AF$135)),"")</f>
        <v/>
      </c>
      <c r="AC47" s="243"/>
      <c r="AD47" s="251" t="str">
        <f t="shared" si="26"/>
        <v/>
      </c>
      <c r="AE47" s="2"/>
    </row>
    <row r="48" spans="1:31" x14ac:dyDescent="0.15">
      <c r="A48" s="13">
        <f t="shared" si="27"/>
        <v>2</v>
      </c>
      <c r="B48" s="13">
        <f t="shared" si="14"/>
        <v>13</v>
      </c>
      <c r="C48" s="21" t="str">
        <f t="shared" si="14"/>
        <v/>
      </c>
      <c r="D48" s="79" t="str" cm="1">
        <f t="array" ref="D48">IFERROR(_xlfn._xlws.FILTER(Kopsavilkums!$D$10:$D$135,(C48=Kopsavilkums!$C$10:$C$135)*(D$7=Kopsavilkums!$AF$10:$AF$135)),"")</f>
        <v/>
      </c>
      <c r="E48" s="243"/>
      <c r="F48" s="251" t="str">
        <f t="shared" si="15"/>
        <v/>
      </c>
      <c r="G48" s="2"/>
      <c r="H48" s="13">
        <f t="shared" si="16"/>
        <v>13</v>
      </c>
      <c r="I48" s="21" t="str">
        <f t="shared" si="17"/>
        <v/>
      </c>
      <c r="J48" s="79" t="str" cm="1">
        <f t="array" ref="J48">IFERROR(_xlfn._xlws.FILTER(Kopsavilkums!$D$10:$D$135,(I48=Kopsavilkums!$C$10:$C$135)*(J$7=Kopsavilkums!$AF$10:$AF$135)),"")</f>
        <v/>
      </c>
      <c r="K48" s="243"/>
      <c r="L48" s="251" t="str">
        <f t="shared" si="18"/>
        <v/>
      </c>
      <c r="M48" s="2"/>
      <c r="N48" s="13">
        <f t="shared" si="19"/>
        <v>13</v>
      </c>
      <c r="O48" s="21" t="str">
        <f t="shared" si="28"/>
        <v/>
      </c>
      <c r="P48" s="79" t="str" cm="1">
        <f t="array" ref="P48">IFERROR(_xlfn._xlws.FILTER(Kopsavilkums!$D$10:$D$135,(O48=Kopsavilkums!$C$10:$C$135)*(P$7=Kopsavilkums!$AF$10:$AF$135)),"")</f>
        <v/>
      </c>
      <c r="Q48" s="243"/>
      <c r="R48" s="251" t="str">
        <f t="shared" si="20"/>
        <v/>
      </c>
      <c r="S48" s="2"/>
      <c r="T48" s="13">
        <f t="shared" si="21"/>
        <v>13</v>
      </c>
      <c r="U48" s="21" t="str">
        <f t="shared" si="22"/>
        <v/>
      </c>
      <c r="V48" s="79" t="str" cm="1">
        <f t="array" ref="V48">IFERROR(_xlfn._xlws.FILTER(Kopsavilkums!$D$10:$D$135,(U48=Kopsavilkums!$C$10:$C$135)*(V$7=Kopsavilkums!$AF$10:$AF$135)),"")</f>
        <v/>
      </c>
      <c r="W48" s="243"/>
      <c r="X48" s="251" t="str">
        <f t="shared" si="23"/>
        <v/>
      </c>
      <c r="Y48" s="2"/>
      <c r="Z48" s="13">
        <f t="shared" si="24"/>
        <v>13</v>
      </c>
      <c r="AA48" s="21" t="str">
        <f t="shared" si="25"/>
        <v/>
      </c>
      <c r="AB48" s="79" t="str" cm="1">
        <f t="array" ref="AB48">IFERROR(_xlfn._xlws.FILTER(Kopsavilkums!$D$10:$D$135,(AA48=Kopsavilkums!$C$10:$C$135)*(AB$7=Kopsavilkums!$AF$10:$AF$135)),"")</f>
        <v/>
      </c>
      <c r="AC48" s="243"/>
      <c r="AD48" s="251" t="str">
        <f t="shared" si="26"/>
        <v/>
      </c>
      <c r="AE48" s="2"/>
    </row>
    <row r="49" spans="1:31" x14ac:dyDescent="0.15">
      <c r="A49" s="13">
        <f t="shared" si="27"/>
        <v>2</v>
      </c>
      <c r="B49" s="13">
        <f t="shared" si="14"/>
        <v>14</v>
      </c>
      <c r="C49" s="21" t="str">
        <f t="shared" si="14"/>
        <v/>
      </c>
      <c r="D49" s="79" t="str" cm="1">
        <f t="array" ref="D49">IFERROR(_xlfn._xlws.FILTER(Kopsavilkums!$D$10:$D$135,(C49=Kopsavilkums!$C$10:$C$135)*(D$7=Kopsavilkums!$AF$10:$AF$135)),"")</f>
        <v/>
      </c>
      <c r="E49" s="243"/>
      <c r="F49" s="251" t="str">
        <f t="shared" si="15"/>
        <v/>
      </c>
      <c r="G49" s="37"/>
      <c r="H49" s="13">
        <f t="shared" si="16"/>
        <v>14</v>
      </c>
      <c r="I49" s="21" t="str">
        <f t="shared" si="17"/>
        <v/>
      </c>
      <c r="J49" s="79" t="str" cm="1">
        <f t="array" ref="J49">IFERROR(_xlfn._xlws.FILTER(Kopsavilkums!$D$10:$D$135,(I49=Kopsavilkums!$C$10:$C$135)*(J$7=Kopsavilkums!$AF$10:$AF$135)),"")</f>
        <v/>
      </c>
      <c r="K49" s="243"/>
      <c r="L49" s="251" t="str">
        <f t="shared" si="18"/>
        <v/>
      </c>
      <c r="M49" s="2"/>
      <c r="N49" s="13">
        <f t="shared" si="19"/>
        <v>14</v>
      </c>
      <c r="O49" s="21" t="str">
        <f t="shared" si="28"/>
        <v/>
      </c>
      <c r="P49" s="79" t="str" cm="1">
        <f t="array" ref="P49">IFERROR(_xlfn._xlws.FILTER(Kopsavilkums!$D$10:$D$135,(O49=Kopsavilkums!$C$10:$C$135)*(P$7=Kopsavilkums!$AF$10:$AF$135)),"")</f>
        <v/>
      </c>
      <c r="Q49" s="243"/>
      <c r="R49" s="251" t="str">
        <f t="shared" si="20"/>
        <v/>
      </c>
      <c r="S49" s="37"/>
      <c r="T49" s="13">
        <f t="shared" si="21"/>
        <v>14</v>
      </c>
      <c r="U49" s="21" t="str">
        <f t="shared" si="22"/>
        <v/>
      </c>
      <c r="V49" s="79" t="str" cm="1">
        <f t="array" ref="V49">IFERROR(_xlfn._xlws.FILTER(Kopsavilkums!$D$10:$D$135,(U49=Kopsavilkums!$C$10:$C$135)*(V$7=Kopsavilkums!$AF$10:$AF$135)),"")</f>
        <v/>
      </c>
      <c r="W49" s="243"/>
      <c r="X49" s="251" t="str">
        <f t="shared" si="23"/>
        <v/>
      </c>
      <c r="Y49" s="2"/>
      <c r="Z49" s="13">
        <f t="shared" si="24"/>
        <v>14</v>
      </c>
      <c r="AA49" s="21" t="str">
        <f t="shared" si="25"/>
        <v/>
      </c>
      <c r="AB49" s="79" t="str" cm="1">
        <f t="array" ref="AB49">IFERROR(_xlfn._xlws.FILTER(Kopsavilkums!$D$10:$D$135,(AA49=Kopsavilkums!$C$10:$C$135)*(AB$7=Kopsavilkums!$AF$10:$AF$135)),"")</f>
        <v/>
      </c>
      <c r="AC49" s="243"/>
      <c r="AD49" s="251" t="str">
        <f t="shared" si="26"/>
        <v/>
      </c>
      <c r="AE49" s="37"/>
    </row>
    <row r="50" spans="1:31" x14ac:dyDescent="0.15">
      <c r="A50" s="13">
        <f t="shared" si="27"/>
        <v>2</v>
      </c>
      <c r="B50" s="13">
        <f t="shared" si="14"/>
        <v>15</v>
      </c>
      <c r="C50" s="21" t="str">
        <f t="shared" si="14"/>
        <v/>
      </c>
      <c r="D50" s="79" t="str" cm="1">
        <f t="array" ref="D50">IFERROR(_xlfn._xlws.FILTER(Kopsavilkums!$D$10:$D$135,(C50=Kopsavilkums!$C$10:$C$135)*(D$7=Kopsavilkums!$AF$10:$AF$135)),"")</f>
        <v/>
      </c>
      <c r="E50" s="243"/>
      <c r="F50" s="251" t="str">
        <f t="shared" si="15"/>
        <v/>
      </c>
      <c r="G50" s="2"/>
      <c r="H50" s="13">
        <f t="shared" si="16"/>
        <v>15</v>
      </c>
      <c r="I50" s="21" t="str">
        <f t="shared" si="17"/>
        <v/>
      </c>
      <c r="J50" s="79" t="str" cm="1">
        <f t="array" ref="J50">IFERROR(_xlfn._xlws.FILTER(Kopsavilkums!$D$10:$D$135,(I50=Kopsavilkums!$C$10:$C$135)*(J$7=Kopsavilkums!$AF$10:$AF$135)),"")</f>
        <v/>
      </c>
      <c r="K50" s="243"/>
      <c r="L50" s="251" t="str">
        <f t="shared" si="18"/>
        <v/>
      </c>
      <c r="M50" s="2"/>
      <c r="N50" s="13">
        <f t="shared" si="19"/>
        <v>15</v>
      </c>
      <c r="O50" s="21" t="str">
        <f t="shared" si="28"/>
        <v/>
      </c>
      <c r="P50" s="79" t="str" cm="1">
        <f t="array" ref="P50">IFERROR(_xlfn._xlws.FILTER(Kopsavilkums!$D$10:$D$135,(O50=Kopsavilkums!$C$10:$C$135)*(P$7=Kopsavilkums!$AF$10:$AF$135)),"")</f>
        <v/>
      </c>
      <c r="Q50" s="243"/>
      <c r="R50" s="251" t="str">
        <f t="shared" si="20"/>
        <v/>
      </c>
      <c r="S50" s="2"/>
      <c r="T50" s="13">
        <f t="shared" si="21"/>
        <v>15</v>
      </c>
      <c r="U50" s="21" t="str">
        <f t="shared" si="22"/>
        <v/>
      </c>
      <c r="V50" s="79" t="str" cm="1">
        <f t="array" ref="V50">IFERROR(_xlfn._xlws.FILTER(Kopsavilkums!$D$10:$D$135,(U50=Kopsavilkums!$C$10:$C$135)*(V$7=Kopsavilkums!$AF$10:$AF$135)),"")</f>
        <v/>
      </c>
      <c r="W50" s="243"/>
      <c r="X50" s="251" t="str">
        <f t="shared" si="23"/>
        <v/>
      </c>
      <c r="Y50" s="2"/>
      <c r="Z50" s="13">
        <f t="shared" si="24"/>
        <v>15</v>
      </c>
      <c r="AA50" s="21" t="str">
        <f t="shared" si="25"/>
        <v/>
      </c>
      <c r="AB50" s="79" t="str" cm="1">
        <f t="array" ref="AB50">IFERROR(_xlfn._xlws.FILTER(Kopsavilkums!$D$10:$D$135,(AA50=Kopsavilkums!$C$10:$C$135)*(AB$7=Kopsavilkums!$AF$10:$AF$135)),"")</f>
        <v/>
      </c>
      <c r="AC50" s="243"/>
      <c r="AD50" s="251" t="str">
        <f t="shared" si="26"/>
        <v/>
      </c>
      <c r="AE50" s="2"/>
    </row>
    <row r="51" spans="1:31" x14ac:dyDescent="0.15">
      <c r="A51" s="13">
        <f t="shared" si="27"/>
        <v>2</v>
      </c>
      <c r="B51" s="13">
        <f t="shared" si="14"/>
        <v>16</v>
      </c>
      <c r="C51" s="21" t="str">
        <f t="shared" si="14"/>
        <v/>
      </c>
      <c r="D51" s="79" t="str" cm="1">
        <f t="array" ref="D51">IFERROR(_xlfn._xlws.FILTER(Kopsavilkums!$D$10:$D$135,(C51=Kopsavilkums!$C$10:$C$135)*(D$7=Kopsavilkums!$AF$10:$AF$135)),"")</f>
        <v/>
      </c>
      <c r="E51" s="243"/>
      <c r="F51" s="251" t="str">
        <f t="shared" si="15"/>
        <v/>
      </c>
      <c r="G51" s="2"/>
      <c r="H51" s="13">
        <f t="shared" si="16"/>
        <v>16</v>
      </c>
      <c r="I51" s="21" t="str">
        <f t="shared" si="17"/>
        <v/>
      </c>
      <c r="J51" s="79" t="str" cm="1">
        <f t="array" ref="J51">IFERROR(_xlfn._xlws.FILTER(Kopsavilkums!$D$10:$D$135,(I51=Kopsavilkums!$C$10:$C$135)*(J$7=Kopsavilkums!$AF$10:$AF$135)),"")</f>
        <v/>
      </c>
      <c r="K51" s="243"/>
      <c r="L51" s="251" t="str">
        <f t="shared" si="18"/>
        <v/>
      </c>
      <c r="M51" s="2"/>
      <c r="N51" s="13">
        <f t="shared" si="19"/>
        <v>16</v>
      </c>
      <c r="O51" s="21" t="str">
        <f t="shared" si="28"/>
        <v/>
      </c>
      <c r="P51" s="79" t="str" cm="1">
        <f t="array" ref="P51">IFERROR(_xlfn._xlws.FILTER(Kopsavilkums!$D$10:$D$135,(O51=Kopsavilkums!$C$10:$C$135)*(P$7=Kopsavilkums!$AF$10:$AF$135)),"")</f>
        <v/>
      </c>
      <c r="Q51" s="243"/>
      <c r="R51" s="251" t="str">
        <f t="shared" si="20"/>
        <v/>
      </c>
      <c r="S51" s="2"/>
      <c r="T51" s="13">
        <f t="shared" si="21"/>
        <v>16</v>
      </c>
      <c r="U51" s="21" t="str">
        <f t="shared" si="22"/>
        <v/>
      </c>
      <c r="V51" s="79" t="str" cm="1">
        <f t="array" ref="V51">IFERROR(_xlfn._xlws.FILTER(Kopsavilkums!$D$10:$D$135,(U51=Kopsavilkums!$C$10:$C$135)*(V$7=Kopsavilkums!$AF$10:$AF$135)),"")</f>
        <v/>
      </c>
      <c r="W51" s="243"/>
      <c r="X51" s="251" t="str">
        <f t="shared" si="23"/>
        <v/>
      </c>
      <c r="Y51" s="2"/>
      <c r="Z51" s="13">
        <f t="shared" si="24"/>
        <v>16</v>
      </c>
      <c r="AA51" s="21" t="str">
        <f t="shared" si="25"/>
        <v/>
      </c>
      <c r="AB51" s="79" t="str" cm="1">
        <f t="array" ref="AB51">IFERROR(_xlfn._xlws.FILTER(Kopsavilkums!$D$10:$D$135,(AA51=Kopsavilkums!$C$10:$C$135)*(AB$7=Kopsavilkums!$AF$10:$AF$135)),"")</f>
        <v/>
      </c>
      <c r="AC51" s="243"/>
      <c r="AD51" s="251" t="str">
        <f t="shared" si="26"/>
        <v/>
      </c>
      <c r="AE51" s="2"/>
    </row>
    <row r="52" spans="1:31" x14ac:dyDescent="0.15">
      <c r="A52" s="13">
        <f t="shared" si="27"/>
        <v>2</v>
      </c>
      <c r="B52" s="13">
        <f t="shared" si="14"/>
        <v>17</v>
      </c>
      <c r="C52" s="21" t="str">
        <f t="shared" si="14"/>
        <v/>
      </c>
      <c r="D52" s="79" t="str" cm="1">
        <f t="array" ref="D52">IFERROR(_xlfn._xlws.FILTER(Kopsavilkums!$D$10:$D$135,(C52=Kopsavilkums!$C$10:$C$135)*(D$7=Kopsavilkums!$AF$10:$AF$135)),"")</f>
        <v/>
      </c>
      <c r="E52" s="243"/>
      <c r="F52" s="251" t="str">
        <f t="shared" si="15"/>
        <v/>
      </c>
      <c r="G52" s="2"/>
      <c r="H52" s="13">
        <f t="shared" si="16"/>
        <v>17</v>
      </c>
      <c r="I52" s="21" t="str">
        <f t="shared" si="17"/>
        <v/>
      </c>
      <c r="J52" s="79" t="str" cm="1">
        <f t="array" ref="J52">IFERROR(_xlfn._xlws.FILTER(Kopsavilkums!$D$10:$D$135,(I52=Kopsavilkums!$C$10:$C$135)*(J$7=Kopsavilkums!$AF$10:$AF$135)),"")</f>
        <v/>
      </c>
      <c r="K52" s="243"/>
      <c r="L52" s="251" t="str">
        <f t="shared" si="18"/>
        <v/>
      </c>
      <c r="M52" s="2"/>
      <c r="N52" s="13">
        <f t="shared" si="19"/>
        <v>17</v>
      </c>
      <c r="O52" s="21" t="str">
        <f t="shared" si="28"/>
        <v/>
      </c>
      <c r="P52" s="79" t="str" cm="1">
        <f t="array" ref="P52">IFERROR(_xlfn._xlws.FILTER(Kopsavilkums!$D$10:$D$135,(O52=Kopsavilkums!$C$10:$C$135)*(P$7=Kopsavilkums!$AF$10:$AF$135)),"")</f>
        <v/>
      </c>
      <c r="Q52" s="243"/>
      <c r="R52" s="251" t="str">
        <f t="shared" si="20"/>
        <v/>
      </c>
      <c r="S52" s="2"/>
      <c r="T52" s="13">
        <f t="shared" si="21"/>
        <v>17</v>
      </c>
      <c r="U52" s="21" t="str">
        <f t="shared" si="22"/>
        <v/>
      </c>
      <c r="V52" s="79" t="str" cm="1">
        <f t="array" ref="V52">IFERROR(_xlfn._xlws.FILTER(Kopsavilkums!$D$10:$D$135,(U52=Kopsavilkums!$C$10:$C$135)*(V$7=Kopsavilkums!$AF$10:$AF$135)),"")</f>
        <v/>
      </c>
      <c r="W52" s="243"/>
      <c r="X52" s="251" t="str">
        <f t="shared" si="23"/>
        <v/>
      </c>
      <c r="Y52" s="2"/>
      <c r="Z52" s="13">
        <f t="shared" si="24"/>
        <v>17</v>
      </c>
      <c r="AA52" s="21" t="str">
        <f t="shared" si="25"/>
        <v/>
      </c>
      <c r="AB52" s="79" t="str" cm="1">
        <f t="array" ref="AB52">IFERROR(_xlfn._xlws.FILTER(Kopsavilkums!$D$10:$D$135,(AA52=Kopsavilkums!$C$10:$C$135)*(AB$7=Kopsavilkums!$AF$10:$AF$135)),"")</f>
        <v/>
      </c>
      <c r="AC52" s="243"/>
      <c r="AD52" s="251" t="str">
        <f t="shared" si="26"/>
        <v/>
      </c>
      <c r="AE52" s="2"/>
    </row>
    <row r="53" spans="1:31" x14ac:dyDescent="0.15">
      <c r="A53" s="13">
        <f t="shared" si="27"/>
        <v>2</v>
      </c>
      <c r="B53" s="13">
        <f>B28</f>
        <v>18</v>
      </c>
      <c r="C53" s="21" t="str">
        <f>C28</f>
        <v/>
      </c>
      <c r="D53" s="79" t="str" cm="1">
        <f t="array" ref="D53">IFERROR(_xlfn._xlws.FILTER(Kopsavilkums!$D$10:$D$135,(C53=Kopsavilkums!$C$10:$C$135)*(D$7=Kopsavilkums!$AF$10:$AF$135)),"")</f>
        <v/>
      </c>
      <c r="E53" s="243"/>
      <c r="F53" s="251" t="str">
        <f t="shared" si="15"/>
        <v/>
      </c>
      <c r="G53" s="2"/>
      <c r="H53" s="13">
        <f t="shared" si="16"/>
        <v>18</v>
      </c>
      <c r="I53" s="21" t="str">
        <f t="shared" si="17"/>
        <v/>
      </c>
      <c r="J53" s="79" t="str" cm="1">
        <f t="array" ref="J53">IFERROR(_xlfn._xlws.FILTER(Kopsavilkums!$D$10:$D$135,(I53=Kopsavilkums!$C$10:$C$135)*(J$7=Kopsavilkums!$AF$10:$AF$135)),"")</f>
        <v/>
      </c>
      <c r="K53" s="243"/>
      <c r="L53" s="251" t="str">
        <f t="shared" si="18"/>
        <v/>
      </c>
      <c r="M53" s="2"/>
      <c r="N53" s="13">
        <f t="shared" si="19"/>
        <v>18</v>
      </c>
      <c r="O53" s="21" t="str">
        <f t="shared" si="28"/>
        <v/>
      </c>
      <c r="P53" s="79" t="str" cm="1">
        <f t="array" ref="P53">IFERROR(_xlfn._xlws.FILTER(Kopsavilkums!$D$10:$D$135,(O53=Kopsavilkums!$C$10:$C$135)*(P$7=Kopsavilkums!$AF$10:$AF$135)),"")</f>
        <v/>
      </c>
      <c r="Q53" s="243"/>
      <c r="R53" s="251" t="str">
        <f t="shared" si="20"/>
        <v/>
      </c>
      <c r="S53" s="2"/>
      <c r="T53" s="13">
        <f t="shared" si="21"/>
        <v>18</v>
      </c>
      <c r="U53" s="21" t="str">
        <f t="shared" si="22"/>
        <v/>
      </c>
      <c r="V53" s="79" t="str" cm="1">
        <f t="array" ref="V53">IFERROR(_xlfn._xlws.FILTER(Kopsavilkums!$D$10:$D$135,(U53=Kopsavilkums!$C$10:$C$135)*(V$7=Kopsavilkums!$AF$10:$AF$135)),"")</f>
        <v/>
      </c>
      <c r="W53" s="243"/>
      <c r="X53" s="251" t="str">
        <f t="shared" si="23"/>
        <v/>
      </c>
      <c r="Y53" s="12"/>
      <c r="Z53" s="13">
        <f t="shared" si="24"/>
        <v>18</v>
      </c>
      <c r="AA53" s="21" t="str">
        <f t="shared" si="25"/>
        <v/>
      </c>
      <c r="AB53" s="79" t="str" cm="1">
        <f t="array" ref="AB53">IFERROR(_xlfn._xlws.FILTER(Kopsavilkums!$D$10:$D$135,(AA53=Kopsavilkums!$C$10:$C$135)*(AB$7=Kopsavilkums!$AF$10:$AF$135)),"")</f>
        <v/>
      </c>
      <c r="AC53" s="243"/>
      <c r="AD53" s="251" t="str">
        <f t="shared" si="26"/>
        <v/>
      </c>
      <c r="AE53" s="2"/>
    </row>
    <row r="54" spans="1:31" ht="14" thickBot="1" x14ac:dyDescent="0.2">
      <c r="A54" s="13">
        <f t="shared" si="27"/>
        <v>2</v>
      </c>
      <c r="B54" s="13">
        <f>B29</f>
        <v>19</v>
      </c>
      <c r="C54" s="21" t="str">
        <f>C29</f>
        <v/>
      </c>
      <c r="D54" s="79" t="str" cm="1">
        <f t="array" ref="D54">IFERROR(_xlfn._xlws.FILTER(Kopsavilkums!$D$10:$D$135,(C54=Kopsavilkums!$C$10:$C$135)*(D$7=Kopsavilkums!$AF$10:$AF$135)),"")</f>
        <v/>
      </c>
      <c r="E54" s="244"/>
      <c r="F54" s="251" t="str">
        <f>IF(E54="","",IF(E54="N",COUNTIFS(E$36:E$54,"&gt;=0")+2,IF(E54&gt;=0,_xlfn.RANK.EQ(E54,E$36:E$54,0)+(COUNTIFS(E$36:E$54,E54)-1)/2)))</f>
        <v/>
      </c>
      <c r="G54" s="12"/>
      <c r="H54" s="13">
        <f t="shared" si="16"/>
        <v>19</v>
      </c>
      <c r="I54" s="21" t="str">
        <f t="shared" si="17"/>
        <v/>
      </c>
      <c r="J54" s="79" t="str" cm="1">
        <f t="array" ref="J54">IFERROR(_xlfn._xlws.FILTER(Kopsavilkums!$D$10:$D$135,(I54=Kopsavilkums!$C$10:$C$135)*(J$7=Kopsavilkums!$AF$10:$AF$135)),"")</f>
        <v/>
      </c>
      <c r="K54" s="244"/>
      <c r="L54" s="251" t="str">
        <f>IF(K54="","",IF(K54="N",COUNTIFS(K$36:K$54,"&gt;=0")+2,IF(K54&gt;=0,_xlfn.RANK.EQ(K54,K$36:K$54,0)+(COUNTIFS(K$36:K$54,K54)-1)/2)))</f>
        <v/>
      </c>
      <c r="M54" s="12"/>
      <c r="N54" s="13">
        <f t="shared" si="19"/>
        <v>19</v>
      </c>
      <c r="O54" s="21" t="str">
        <f t="shared" si="28"/>
        <v/>
      </c>
      <c r="P54" s="79" t="str" cm="1">
        <f t="array" ref="P54">IFERROR(_xlfn._xlws.FILTER(Kopsavilkums!$D$10:$D$135,(O54=Kopsavilkums!$C$10:$C$135)*(P$7=Kopsavilkums!$AF$10:$AF$135)),"")</f>
        <v/>
      </c>
      <c r="Q54" s="244"/>
      <c r="R54" s="251" t="str">
        <f>IF(Q54="","",IF(Q54="N",COUNTIFS(Q$36:Q$54,"&gt;=0")+2,IF(Q54&gt;=0,_xlfn.RANK.EQ(Q54,Q$36:Q$54,0)+(COUNTIFS(Q$36:Q$54,Q54)-1)/2)))</f>
        <v/>
      </c>
      <c r="S54" s="12"/>
      <c r="T54" s="13">
        <f t="shared" si="21"/>
        <v>19</v>
      </c>
      <c r="U54" s="21" t="str">
        <f t="shared" si="22"/>
        <v/>
      </c>
      <c r="V54" s="79" t="str" cm="1">
        <f t="array" ref="V54">IFERROR(_xlfn._xlws.FILTER(Kopsavilkums!$D$10:$D$135,(U54=Kopsavilkums!$C$10:$C$135)*(V$7=Kopsavilkums!$AF$10:$AF$135)),"")</f>
        <v/>
      </c>
      <c r="W54" s="244"/>
      <c r="X54" s="251" t="str">
        <f>IF(W54="","",IF(W54="N",COUNTIFS(W$36:W$54,"&gt;=0")+2,IF(W54&gt;=0,_xlfn.RANK.EQ(W54,W$36:W$54,0)+(COUNTIFS(W$36:W$54,W54)-1)/2)))</f>
        <v/>
      </c>
      <c r="Y54" s="12"/>
      <c r="Z54" s="13">
        <f t="shared" si="24"/>
        <v>19</v>
      </c>
      <c r="AA54" s="21" t="str">
        <f t="shared" si="25"/>
        <v/>
      </c>
      <c r="AB54" s="79" t="str" cm="1">
        <f t="array" ref="AB54">IFERROR(_xlfn._xlws.FILTER(Kopsavilkums!$D$10:$D$135,(AA54=Kopsavilkums!$C$10:$C$135)*(AB$7=Kopsavilkums!$AF$10:$AF$135)),"")</f>
        <v/>
      </c>
      <c r="AC54" s="244"/>
      <c r="AD54" s="251" t="str">
        <f>IF(AC54="","",IF(AC54="N",COUNTIFS(AC$36:AC$54,"&gt;=0")+2,IF(AC54&gt;=0,_xlfn.RANK.EQ(AC54,AC$36:AC$54,0)+(COUNTIFS(AC$36:AC$54,AC54)-1)/2)))</f>
        <v/>
      </c>
      <c r="AE54" s="2"/>
    </row>
    <row r="55" spans="1:31" x14ac:dyDescent="0.15">
      <c r="A55" s="28"/>
      <c r="B55" s="28"/>
      <c r="C55" s="12"/>
      <c r="D55" s="17"/>
      <c r="E55" s="12"/>
      <c r="F55" s="12"/>
      <c r="G55" s="12"/>
      <c r="H55" s="12"/>
      <c r="I55" s="12"/>
      <c r="J55" s="17"/>
      <c r="K55" s="12"/>
      <c r="L55" s="12"/>
      <c r="M55" s="12"/>
      <c r="N55" s="12"/>
      <c r="O55" s="12"/>
      <c r="P55" s="17"/>
      <c r="Q55" s="12"/>
      <c r="R55" s="12"/>
      <c r="S55" s="12"/>
      <c r="T55" s="12"/>
      <c r="U55" s="17"/>
      <c r="V55" s="12"/>
      <c r="W55" s="12"/>
      <c r="X55" s="12"/>
      <c r="Y55" s="12"/>
      <c r="Z55" s="12"/>
      <c r="AA55" s="17"/>
      <c r="AB55" s="12"/>
      <c r="AC55" s="12"/>
      <c r="AD55" s="12"/>
    </row>
    <row r="56" spans="1:31" x14ac:dyDescent="0.15">
      <c r="A56" s="28"/>
      <c r="B56" s="28"/>
      <c r="C56" s="12"/>
      <c r="D56" s="17"/>
      <c r="E56" s="12"/>
      <c r="F56" s="12"/>
      <c r="G56" s="12"/>
      <c r="H56" s="12"/>
      <c r="I56" s="12"/>
      <c r="J56" s="17"/>
      <c r="K56" s="12"/>
      <c r="L56" s="12"/>
      <c r="M56" s="12"/>
      <c r="N56" s="12"/>
      <c r="O56" s="12"/>
      <c r="P56" s="17"/>
      <c r="Q56" s="12"/>
      <c r="R56" s="12"/>
      <c r="S56" s="12"/>
      <c r="T56" s="12"/>
      <c r="U56" s="17"/>
      <c r="V56" s="12"/>
      <c r="W56" s="12"/>
      <c r="X56" s="12"/>
      <c r="Y56" s="12"/>
      <c r="Z56" s="12"/>
      <c r="AA56" s="17"/>
      <c r="AB56" s="12"/>
      <c r="AC56" s="12"/>
      <c r="AD56" s="12"/>
    </row>
    <row r="57" spans="1:31" x14ac:dyDescent="0.15">
      <c r="A57" s="28"/>
      <c r="B57" s="28"/>
      <c r="C57" s="12"/>
      <c r="D57" s="17"/>
      <c r="E57" s="12"/>
      <c r="F57" s="12"/>
      <c r="G57" s="12"/>
      <c r="H57" s="12"/>
      <c r="I57" s="12"/>
      <c r="J57" s="17"/>
      <c r="K57" s="12"/>
      <c r="L57" s="12"/>
      <c r="M57" s="12"/>
      <c r="N57" s="12"/>
      <c r="O57" s="12"/>
      <c r="P57" s="17"/>
      <c r="Q57" s="12"/>
      <c r="R57" s="12"/>
      <c r="S57" s="12"/>
      <c r="T57" s="12"/>
      <c r="U57" s="17"/>
      <c r="V57" s="12"/>
      <c r="W57" s="12"/>
      <c r="X57" s="12"/>
      <c r="Y57" s="12"/>
      <c r="Z57" s="12"/>
      <c r="AA57" s="17"/>
      <c r="AB57" s="12"/>
      <c r="AC57" s="12"/>
      <c r="AD57" s="12"/>
    </row>
    <row r="58" spans="1:31" x14ac:dyDescent="0.15">
      <c r="A58" s="28"/>
      <c r="B58" s="28"/>
      <c r="C58" s="12"/>
      <c r="D58" s="17"/>
      <c r="E58" s="12"/>
      <c r="F58" s="12"/>
      <c r="G58" s="12"/>
      <c r="H58" s="12"/>
      <c r="I58" s="12"/>
      <c r="J58" s="17"/>
      <c r="K58" s="12"/>
      <c r="L58" s="12"/>
      <c r="M58" s="12"/>
      <c r="N58" s="12"/>
      <c r="O58" s="12"/>
      <c r="P58" s="17"/>
      <c r="Q58" s="12"/>
      <c r="R58" s="12"/>
      <c r="S58" s="12"/>
      <c r="T58" s="12"/>
      <c r="U58" s="17"/>
      <c r="V58" s="12"/>
      <c r="W58" s="12"/>
      <c r="X58" s="12"/>
      <c r="Y58" s="12"/>
      <c r="Z58" s="12"/>
      <c r="AA58" s="17"/>
      <c r="AB58" s="12"/>
      <c r="AC58" s="12"/>
      <c r="AD58" s="12"/>
    </row>
    <row r="59" spans="1:31" x14ac:dyDescent="0.15">
      <c r="A59" s="28"/>
      <c r="B59" s="28"/>
      <c r="C59" s="12"/>
      <c r="D59" s="17"/>
      <c r="E59" s="12"/>
      <c r="F59" s="12"/>
      <c r="G59" s="12"/>
      <c r="H59" s="12"/>
      <c r="I59" s="12"/>
      <c r="J59" s="17"/>
      <c r="K59" s="12"/>
      <c r="L59" s="12"/>
      <c r="M59" s="12"/>
      <c r="N59" s="12"/>
      <c r="O59" s="12"/>
      <c r="P59" s="17"/>
      <c r="Q59" s="12"/>
      <c r="R59" s="12"/>
      <c r="S59" s="12"/>
      <c r="T59" s="12"/>
      <c r="U59" s="17"/>
      <c r="V59" s="12"/>
      <c r="W59" s="12"/>
      <c r="X59" s="12"/>
      <c r="Y59" s="12"/>
      <c r="Z59" s="12"/>
      <c r="AA59" s="17"/>
      <c r="AB59" s="12"/>
      <c r="AC59" s="12"/>
      <c r="AD59" s="12"/>
    </row>
    <row r="60" spans="1:31" x14ac:dyDescent="0.15">
      <c r="A60" s="28"/>
      <c r="B60" s="28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1" x14ac:dyDescent="0.15">
      <c r="A61" s="28"/>
      <c r="B61" s="28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1" x14ac:dyDescent="0.15">
      <c r="A62" s="28"/>
      <c r="B62" s="28"/>
      <c r="G62" s="12"/>
      <c r="M62" s="12"/>
    </row>
    <row r="63" spans="1:31" x14ac:dyDescent="0.15">
      <c r="A63" s="28"/>
      <c r="B63" s="28"/>
      <c r="G63" s="12"/>
      <c r="M63" s="12"/>
    </row>
    <row r="64" spans="1:31" x14ac:dyDescent="0.15">
      <c r="A64" s="28"/>
      <c r="B64" s="28"/>
      <c r="G64" s="12"/>
      <c r="M64" s="12"/>
    </row>
    <row r="65" spans="1:13" x14ac:dyDescent="0.15">
      <c r="A65" s="28"/>
      <c r="B65" s="28"/>
      <c r="G65" s="12"/>
      <c r="M65" s="12"/>
    </row>
    <row r="66" spans="1:13" x14ac:dyDescent="0.15">
      <c r="A66" s="28"/>
      <c r="B66" s="28"/>
      <c r="G66" s="12"/>
      <c r="M66" s="12"/>
    </row>
    <row r="67" spans="1:13" x14ac:dyDescent="0.15">
      <c r="A67" s="28"/>
      <c r="B67" s="28"/>
      <c r="G67" s="12"/>
      <c r="M67" s="12"/>
    </row>
    <row r="68" spans="1:13" x14ac:dyDescent="0.15">
      <c r="A68" s="28"/>
      <c r="B68" s="28"/>
      <c r="G68" s="12"/>
      <c r="M68" s="12"/>
    </row>
    <row r="69" spans="1:13" x14ac:dyDescent="0.15">
      <c r="A69" s="28"/>
      <c r="B69" s="28"/>
      <c r="G69" s="12"/>
      <c r="M69" s="12"/>
    </row>
    <row r="70" spans="1:13" x14ac:dyDescent="0.15">
      <c r="A70" s="28"/>
      <c r="B70" s="28"/>
      <c r="G70" s="12"/>
      <c r="M70" s="12"/>
    </row>
    <row r="71" spans="1:13" x14ac:dyDescent="0.15">
      <c r="A71" s="28"/>
      <c r="B71" s="28"/>
      <c r="G71" s="12"/>
      <c r="M71" s="12"/>
    </row>
    <row r="72" spans="1:13" x14ac:dyDescent="0.15">
      <c r="A72" s="28"/>
      <c r="B72" s="28"/>
      <c r="G72" s="12"/>
      <c r="M72" s="12"/>
    </row>
    <row r="73" spans="1:13" x14ac:dyDescent="0.15">
      <c r="A73" s="28"/>
      <c r="B73" s="28"/>
      <c r="G73" s="12"/>
      <c r="M73" s="12"/>
    </row>
    <row r="74" spans="1:13" x14ac:dyDescent="0.15">
      <c r="A74" s="28"/>
      <c r="B74" s="28"/>
      <c r="G74" s="12"/>
      <c r="M74" s="12"/>
    </row>
    <row r="75" spans="1:13" x14ac:dyDescent="0.15">
      <c r="A75" s="28"/>
      <c r="B75" s="28"/>
      <c r="G75" s="12"/>
      <c r="M75" s="12"/>
    </row>
    <row r="76" spans="1:13" x14ac:dyDescent="0.15">
      <c r="A76" s="28"/>
      <c r="B76" s="28"/>
      <c r="G76" s="12"/>
      <c r="M76" s="12"/>
    </row>
    <row r="77" spans="1:13" x14ac:dyDescent="0.15">
      <c r="A77" s="28"/>
      <c r="B77" s="28"/>
      <c r="G77" s="12"/>
      <c r="M77" s="12"/>
    </row>
    <row r="78" spans="1:13" x14ac:dyDescent="0.15">
      <c r="A78" s="28"/>
      <c r="B78" s="28"/>
      <c r="G78" s="12"/>
      <c r="M78" s="12"/>
    </row>
    <row r="79" spans="1:13" x14ac:dyDescent="0.15">
      <c r="A79" s="28"/>
      <c r="B79" s="28"/>
      <c r="G79" s="12"/>
      <c r="M79" s="12"/>
    </row>
    <row r="80" spans="1:13" x14ac:dyDescent="0.15">
      <c r="A80" s="28"/>
      <c r="B80" s="28"/>
      <c r="G80" s="12"/>
      <c r="M80" s="12"/>
    </row>
    <row r="81" spans="1:13" x14ac:dyDescent="0.15">
      <c r="A81" s="28"/>
      <c r="B81" s="28"/>
      <c r="G81" s="12"/>
      <c r="M81" s="12"/>
    </row>
    <row r="82" spans="1:13" x14ac:dyDescent="0.15">
      <c r="A82" s="28"/>
      <c r="B82" s="28"/>
      <c r="G82" s="12"/>
      <c r="M82" s="12"/>
    </row>
    <row r="83" spans="1:13" x14ac:dyDescent="0.15">
      <c r="A83" s="28"/>
      <c r="B83" s="28"/>
      <c r="G83" s="12"/>
      <c r="M83" s="12"/>
    </row>
    <row r="84" spans="1:13" x14ac:dyDescent="0.15">
      <c r="A84" s="28"/>
      <c r="B84" s="28"/>
      <c r="G84" s="12"/>
      <c r="M84" s="12"/>
    </row>
    <row r="85" spans="1:13" x14ac:dyDescent="0.15">
      <c r="A85" s="28"/>
      <c r="B85" s="28"/>
      <c r="G85" s="12"/>
      <c r="M85" s="12"/>
    </row>
    <row r="86" spans="1:13" x14ac:dyDescent="0.15">
      <c r="A86" s="28"/>
      <c r="B86" s="28"/>
      <c r="G86" s="12"/>
      <c r="M86" s="12"/>
    </row>
    <row r="87" spans="1:13" x14ac:dyDescent="0.15">
      <c r="A87" s="28"/>
      <c r="B87" s="28"/>
      <c r="G87" s="12"/>
      <c r="M87" s="12"/>
    </row>
    <row r="88" spans="1:13" x14ac:dyDescent="0.15">
      <c r="A88" s="28"/>
      <c r="B88" s="28"/>
      <c r="G88" s="12"/>
      <c r="M88" s="12"/>
    </row>
    <row r="89" spans="1:13" x14ac:dyDescent="0.15">
      <c r="A89" s="28"/>
      <c r="B89" s="28"/>
      <c r="G89" s="12"/>
      <c r="M89" s="12"/>
    </row>
    <row r="90" spans="1:13" x14ac:dyDescent="0.15">
      <c r="A90" s="28"/>
      <c r="B90" s="28"/>
      <c r="G90" s="12"/>
      <c r="M90" s="12"/>
    </row>
    <row r="91" spans="1:13" x14ac:dyDescent="0.15">
      <c r="A91" s="28"/>
      <c r="B91" s="28"/>
      <c r="G91" s="12"/>
      <c r="M91" s="12"/>
    </row>
    <row r="92" spans="1:13" x14ac:dyDescent="0.15">
      <c r="A92" s="28"/>
      <c r="B92" s="28"/>
      <c r="G92" s="12"/>
      <c r="M92" s="12"/>
    </row>
    <row r="93" spans="1:13" x14ac:dyDescent="0.15">
      <c r="A93" s="28"/>
      <c r="B93" s="28"/>
      <c r="G93" s="12"/>
      <c r="M93" s="12"/>
    </row>
    <row r="94" spans="1:13" x14ac:dyDescent="0.15">
      <c r="A94" s="28"/>
      <c r="B94" s="28"/>
      <c r="G94" s="12"/>
      <c r="M94" s="12"/>
    </row>
    <row r="95" spans="1:13" x14ac:dyDescent="0.15">
      <c r="A95" s="28"/>
      <c r="B95" s="28"/>
      <c r="G95" s="12"/>
      <c r="M95" s="12"/>
    </row>
    <row r="96" spans="1:13" x14ac:dyDescent="0.15">
      <c r="A96" s="28"/>
      <c r="B96" s="28"/>
      <c r="G96" s="12"/>
      <c r="M96" s="12"/>
    </row>
    <row r="97" spans="1:13" x14ac:dyDescent="0.15">
      <c r="A97" s="28"/>
      <c r="B97" s="28"/>
      <c r="G97" s="12"/>
      <c r="M97" s="12"/>
    </row>
    <row r="98" spans="1:13" x14ac:dyDescent="0.15">
      <c r="A98" s="28"/>
      <c r="B98" s="28"/>
      <c r="G98" s="12"/>
      <c r="M98" s="12"/>
    </row>
    <row r="99" spans="1:13" x14ac:dyDescent="0.15">
      <c r="A99" s="28"/>
      <c r="B99" s="28"/>
      <c r="G99" s="12"/>
      <c r="M99" s="12"/>
    </row>
    <row r="100" spans="1:13" x14ac:dyDescent="0.15">
      <c r="A100" s="28"/>
      <c r="B100" s="28"/>
      <c r="G100" s="12"/>
      <c r="M100" s="12"/>
    </row>
    <row r="101" spans="1:13" x14ac:dyDescent="0.15">
      <c r="A101" s="28"/>
      <c r="B101" s="28"/>
      <c r="G101" s="12"/>
      <c r="M101" s="12"/>
    </row>
    <row r="102" spans="1:13" x14ac:dyDescent="0.15">
      <c r="A102" s="28"/>
      <c r="B102" s="28"/>
      <c r="G102" s="12"/>
      <c r="M102" s="12"/>
    </row>
    <row r="103" spans="1:13" x14ac:dyDescent="0.15">
      <c r="A103" s="28"/>
      <c r="B103" s="28"/>
      <c r="G103" s="12"/>
      <c r="M103" s="12"/>
    </row>
    <row r="104" spans="1:13" x14ac:dyDescent="0.15">
      <c r="A104" s="28"/>
      <c r="B104" s="28"/>
      <c r="G104" s="12"/>
      <c r="M104" s="12"/>
    </row>
    <row r="105" spans="1:13" x14ac:dyDescent="0.15">
      <c r="A105" s="28"/>
      <c r="B105" s="28"/>
      <c r="G105" s="12"/>
      <c r="M105" s="12"/>
    </row>
    <row r="106" spans="1:13" x14ac:dyDescent="0.15">
      <c r="A106" s="28"/>
      <c r="B106" s="28"/>
      <c r="G106" s="12"/>
      <c r="M106" s="12"/>
    </row>
    <row r="107" spans="1:13" x14ac:dyDescent="0.15">
      <c r="A107" s="28"/>
      <c r="B107" s="28"/>
      <c r="G107" s="12"/>
      <c r="M107" s="12"/>
    </row>
    <row r="108" spans="1:13" x14ac:dyDescent="0.15">
      <c r="A108" s="28"/>
      <c r="B108" s="28"/>
      <c r="G108" s="12"/>
      <c r="M108" s="12"/>
    </row>
    <row r="109" spans="1:13" x14ac:dyDescent="0.15">
      <c r="A109" s="28"/>
      <c r="B109" s="28"/>
      <c r="G109" s="12"/>
      <c r="M109" s="12"/>
    </row>
    <row r="110" spans="1:13" x14ac:dyDescent="0.15">
      <c r="A110" s="28"/>
      <c r="B110" s="28"/>
      <c r="G110" s="12"/>
      <c r="M110" s="12"/>
    </row>
    <row r="111" spans="1:13" x14ac:dyDescent="0.15">
      <c r="A111" s="28"/>
      <c r="B111" s="28"/>
      <c r="G111" s="12"/>
      <c r="M111" s="12"/>
    </row>
    <row r="112" spans="1:13" x14ac:dyDescent="0.15">
      <c r="A112" s="28"/>
      <c r="B112" s="28"/>
      <c r="G112" s="12"/>
      <c r="M112" s="12"/>
    </row>
    <row r="113" spans="1:13" x14ac:dyDescent="0.15">
      <c r="A113" s="28"/>
      <c r="B113" s="28"/>
      <c r="G113" s="12"/>
      <c r="M113" s="12"/>
    </row>
    <row r="114" spans="1:13" x14ac:dyDescent="0.15">
      <c r="A114" s="28"/>
      <c r="B114" s="28"/>
      <c r="G114" s="12"/>
      <c r="M114" s="12"/>
    </row>
    <row r="115" spans="1:13" x14ac:dyDescent="0.15">
      <c r="A115" s="28"/>
      <c r="B115" s="28"/>
      <c r="G115" s="12"/>
      <c r="M115" s="12"/>
    </row>
    <row r="116" spans="1:13" x14ac:dyDescent="0.15">
      <c r="A116" s="28"/>
      <c r="B116" s="28"/>
      <c r="G116" s="12"/>
      <c r="M116" s="12"/>
    </row>
    <row r="117" spans="1:13" x14ac:dyDescent="0.15">
      <c r="A117" s="28"/>
      <c r="B117" s="28"/>
      <c r="G117" s="12"/>
      <c r="M117" s="12"/>
    </row>
    <row r="118" spans="1:13" x14ac:dyDescent="0.15">
      <c r="A118" s="28"/>
      <c r="B118" s="28"/>
      <c r="G118" s="12"/>
      <c r="M118" s="12"/>
    </row>
    <row r="119" spans="1:13" x14ac:dyDescent="0.15">
      <c r="A119" s="28"/>
      <c r="B119" s="28"/>
      <c r="G119" s="12"/>
      <c r="M119" s="12"/>
    </row>
    <row r="120" spans="1:13" x14ac:dyDescent="0.15">
      <c r="A120" s="28"/>
      <c r="B120" s="28"/>
      <c r="G120" s="12"/>
      <c r="M120" s="12"/>
    </row>
    <row r="121" spans="1:13" x14ac:dyDescent="0.15">
      <c r="A121" s="28"/>
      <c r="B121" s="28"/>
      <c r="G121" s="12"/>
      <c r="M121" s="12"/>
    </row>
    <row r="122" spans="1:13" x14ac:dyDescent="0.15">
      <c r="A122" s="28"/>
      <c r="B122" s="28"/>
      <c r="G122" s="12"/>
      <c r="M122" s="12"/>
    </row>
    <row r="123" spans="1:13" x14ac:dyDescent="0.15">
      <c r="A123" s="28"/>
      <c r="B123" s="28"/>
      <c r="G123" s="12"/>
      <c r="M123" s="12"/>
    </row>
    <row r="124" spans="1:13" x14ac:dyDescent="0.15">
      <c r="A124" s="28"/>
      <c r="B124" s="28"/>
      <c r="G124" s="12"/>
      <c r="M124" s="12"/>
    </row>
    <row r="125" spans="1:13" x14ac:dyDescent="0.15">
      <c r="A125" s="28"/>
      <c r="B125" s="28"/>
      <c r="G125" s="12"/>
      <c r="M125" s="12"/>
    </row>
    <row r="126" spans="1:13" x14ac:dyDescent="0.15">
      <c r="A126" s="28"/>
      <c r="B126" s="28"/>
      <c r="G126" s="12"/>
      <c r="M126" s="12"/>
    </row>
    <row r="127" spans="1:13" x14ac:dyDescent="0.15">
      <c r="A127" s="28"/>
      <c r="B127" s="28"/>
      <c r="G127" s="12"/>
      <c r="M127" s="12"/>
    </row>
    <row r="128" spans="1:13" x14ac:dyDescent="0.15">
      <c r="A128" s="28"/>
      <c r="B128" s="28"/>
      <c r="G128" s="12"/>
      <c r="M128" s="12"/>
    </row>
    <row r="129" spans="1:13" x14ac:dyDescent="0.15">
      <c r="A129" s="28"/>
      <c r="B129" s="28"/>
      <c r="G129" s="12"/>
      <c r="M129" s="12"/>
    </row>
    <row r="130" spans="1:13" x14ac:dyDescent="0.15">
      <c r="A130" s="28"/>
      <c r="B130" s="28"/>
      <c r="G130" s="12"/>
      <c r="M130" s="12"/>
    </row>
    <row r="131" spans="1:13" x14ac:dyDescent="0.15">
      <c r="A131" s="28"/>
      <c r="B131" s="28"/>
      <c r="G131" s="12"/>
      <c r="M131" s="12"/>
    </row>
    <row r="132" spans="1:13" x14ac:dyDescent="0.15">
      <c r="A132" s="28"/>
      <c r="B132" s="28"/>
      <c r="G132" s="12"/>
      <c r="M132" s="12"/>
    </row>
    <row r="133" spans="1:13" x14ac:dyDescent="0.15">
      <c r="A133" s="28"/>
      <c r="B133" s="28"/>
      <c r="G133" s="12"/>
      <c r="M133" s="12"/>
    </row>
    <row r="134" spans="1:13" x14ac:dyDescent="0.15">
      <c r="A134" s="28"/>
      <c r="B134" s="28"/>
      <c r="G134" s="12"/>
      <c r="M134" s="12"/>
    </row>
    <row r="135" spans="1:13" x14ac:dyDescent="0.15">
      <c r="A135" s="28"/>
      <c r="B135" s="28"/>
      <c r="G135" s="12"/>
      <c r="M135" s="12"/>
    </row>
    <row r="136" spans="1:13" x14ac:dyDescent="0.15">
      <c r="A136" s="28"/>
      <c r="B136" s="28"/>
      <c r="G136" s="12"/>
      <c r="M136" s="12"/>
    </row>
    <row r="137" spans="1:13" x14ac:dyDescent="0.15">
      <c r="A137" s="28"/>
      <c r="B137" s="28"/>
      <c r="G137" s="12"/>
      <c r="M137" s="12"/>
    </row>
    <row r="138" spans="1:13" x14ac:dyDescent="0.15">
      <c r="A138" s="28"/>
      <c r="B138" s="28"/>
      <c r="G138" s="12"/>
      <c r="M138" s="12"/>
    </row>
    <row r="139" spans="1:13" x14ac:dyDescent="0.15">
      <c r="A139" s="28"/>
      <c r="B139" s="28"/>
      <c r="G139" s="12"/>
      <c r="M139" s="12"/>
    </row>
    <row r="140" spans="1:13" x14ac:dyDescent="0.15">
      <c r="A140" s="28"/>
      <c r="B140" s="28"/>
      <c r="G140" s="12"/>
      <c r="M140" s="12"/>
    </row>
    <row r="141" spans="1:13" x14ac:dyDescent="0.15">
      <c r="A141" s="28"/>
      <c r="B141" s="28"/>
      <c r="G141" s="12"/>
      <c r="M141" s="12"/>
    </row>
    <row r="142" spans="1:13" x14ac:dyDescent="0.15">
      <c r="A142" s="28"/>
      <c r="B142" s="28"/>
      <c r="G142" s="12"/>
      <c r="M142" s="12"/>
    </row>
    <row r="143" spans="1:13" x14ac:dyDescent="0.15">
      <c r="A143" s="28"/>
      <c r="B143" s="28"/>
      <c r="G143" s="12"/>
      <c r="M143" s="12"/>
    </row>
    <row r="144" spans="1:13" x14ac:dyDescent="0.15">
      <c r="A144" s="28"/>
      <c r="B144" s="28"/>
      <c r="G144" s="12"/>
      <c r="M144" s="12"/>
    </row>
    <row r="145" spans="1:13" x14ac:dyDescent="0.15">
      <c r="A145" s="28"/>
      <c r="B145" s="28"/>
      <c r="G145" s="12"/>
      <c r="M145" s="12"/>
    </row>
    <row r="146" spans="1:13" x14ac:dyDescent="0.15">
      <c r="A146" s="28"/>
      <c r="B146" s="28"/>
      <c r="G146" s="12"/>
      <c r="M146" s="12"/>
    </row>
    <row r="147" spans="1:13" x14ac:dyDescent="0.15">
      <c r="A147" s="28"/>
      <c r="B147" s="28"/>
      <c r="G147" s="12"/>
      <c r="M147" s="12"/>
    </row>
    <row r="148" spans="1:13" x14ac:dyDescent="0.15">
      <c r="A148" s="28"/>
      <c r="B148" s="28"/>
      <c r="G148" s="12"/>
      <c r="M148" s="12"/>
    </row>
    <row r="149" spans="1:13" x14ac:dyDescent="0.15">
      <c r="A149" s="28"/>
      <c r="B149" s="28"/>
      <c r="G149" s="12"/>
      <c r="M149" s="12"/>
    </row>
    <row r="150" spans="1:13" x14ac:dyDescent="0.15">
      <c r="A150" s="28"/>
      <c r="B150" s="28"/>
      <c r="G150" s="12"/>
      <c r="M150" s="12"/>
    </row>
    <row r="151" spans="1:13" x14ac:dyDescent="0.15">
      <c r="A151" s="28"/>
      <c r="B151" s="28"/>
      <c r="G151" s="12"/>
      <c r="M151" s="12"/>
    </row>
    <row r="152" spans="1:13" x14ac:dyDescent="0.15">
      <c r="A152" s="28"/>
      <c r="B152" s="28"/>
      <c r="G152" s="12"/>
      <c r="M152" s="12"/>
    </row>
    <row r="153" spans="1:13" x14ac:dyDescent="0.15">
      <c r="A153" s="28"/>
      <c r="B153" s="28"/>
      <c r="G153" s="12"/>
      <c r="M153" s="12"/>
    </row>
    <row r="154" spans="1:13" x14ac:dyDescent="0.15">
      <c r="A154" s="28"/>
      <c r="B154" s="28"/>
      <c r="G154" s="12"/>
      <c r="M154" s="12"/>
    </row>
    <row r="155" spans="1:13" x14ac:dyDescent="0.15">
      <c r="A155" s="28"/>
      <c r="B155" s="28"/>
      <c r="G155" s="12"/>
      <c r="M155" s="12"/>
    </row>
    <row r="156" spans="1:13" x14ac:dyDescent="0.15">
      <c r="A156" s="28"/>
      <c r="B156" s="28"/>
      <c r="G156" s="12"/>
      <c r="M156" s="12"/>
    </row>
    <row r="157" spans="1:13" x14ac:dyDescent="0.15">
      <c r="A157" s="28"/>
      <c r="B157" s="28"/>
      <c r="G157" s="12"/>
      <c r="M157" s="12"/>
    </row>
    <row r="158" spans="1:13" x14ac:dyDescent="0.15">
      <c r="A158" s="28"/>
      <c r="B158" s="28"/>
      <c r="G158" s="12"/>
      <c r="M158" s="12"/>
    </row>
    <row r="159" spans="1:13" x14ac:dyDescent="0.15">
      <c r="A159" s="28"/>
      <c r="B159" s="28"/>
      <c r="G159" s="12"/>
      <c r="M159" s="12"/>
    </row>
    <row r="160" spans="1:13" x14ac:dyDescent="0.15">
      <c r="A160" s="28"/>
      <c r="B160" s="28"/>
      <c r="G160" s="12"/>
      <c r="M160" s="12"/>
    </row>
    <row r="161" spans="1:13" x14ac:dyDescent="0.15">
      <c r="A161" s="28"/>
      <c r="B161" s="28"/>
      <c r="G161" s="12"/>
      <c r="M161" s="12"/>
    </row>
    <row r="162" spans="1:13" x14ac:dyDescent="0.15">
      <c r="A162" s="28"/>
      <c r="B162" s="28"/>
      <c r="G162" s="12"/>
      <c r="M162" s="12"/>
    </row>
    <row r="163" spans="1:13" x14ac:dyDescent="0.15">
      <c r="A163" s="28"/>
      <c r="B163" s="28"/>
      <c r="G163" s="12"/>
      <c r="M163" s="12"/>
    </row>
    <row r="164" spans="1:13" x14ac:dyDescent="0.15">
      <c r="A164" s="28"/>
      <c r="B164" s="28"/>
      <c r="G164" s="12"/>
      <c r="M164" s="12"/>
    </row>
    <row r="165" spans="1:13" x14ac:dyDescent="0.15">
      <c r="A165" s="28"/>
      <c r="B165" s="28"/>
      <c r="G165" s="12"/>
      <c r="M165" s="12"/>
    </row>
    <row r="166" spans="1:13" x14ac:dyDescent="0.15">
      <c r="A166" s="28"/>
      <c r="B166" s="28"/>
      <c r="G166" s="12"/>
      <c r="M166" s="12"/>
    </row>
    <row r="167" spans="1:13" x14ac:dyDescent="0.15">
      <c r="A167" s="28"/>
      <c r="B167" s="28"/>
      <c r="G167" s="12"/>
      <c r="M167" s="12"/>
    </row>
    <row r="168" spans="1:13" x14ac:dyDescent="0.15">
      <c r="A168" s="28"/>
      <c r="B168" s="28"/>
      <c r="G168" s="12"/>
      <c r="M168" s="12"/>
    </row>
    <row r="169" spans="1:13" x14ac:dyDescent="0.15">
      <c r="A169" s="28"/>
      <c r="B169" s="28"/>
      <c r="G169" s="12"/>
      <c r="M169" s="12"/>
    </row>
    <row r="170" spans="1:13" x14ac:dyDescent="0.15">
      <c r="A170" s="28"/>
      <c r="B170" s="28"/>
      <c r="G170" s="12"/>
      <c r="M170" s="12"/>
    </row>
    <row r="171" spans="1:13" x14ac:dyDescent="0.15">
      <c r="A171" s="28"/>
      <c r="B171" s="28"/>
      <c r="G171" s="12"/>
      <c r="M171" s="12"/>
    </row>
    <row r="172" spans="1:13" x14ac:dyDescent="0.15">
      <c r="A172" s="28"/>
      <c r="B172" s="28"/>
      <c r="G172" s="12"/>
      <c r="M172" s="12"/>
    </row>
    <row r="173" spans="1:13" x14ac:dyDescent="0.15">
      <c r="A173" s="28"/>
      <c r="B173" s="28"/>
      <c r="G173" s="12"/>
      <c r="M173" s="12"/>
    </row>
    <row r="174" spans="1:13" x14ac:dyDescent="0.15">
      <c r="A174" s="28"/>
      <c r="B174" s="28"/>
      <c r="G174" s="12"/>
      <c r="M174" s="12"/>
    </row>
    <row r="175" spans="1:13" x14ac:dyDescent="0.15">
      <c r="A175" s="28"/>
      <c r="B175" s="28"/>
      <c r="G175" s="12"/>
      <c r="M175" s="12"/>
    </row>
    <row r="176" spans="1:13" x14ac:dyDescent="0.15">
      <c r="A176" s="28"/>
      <c r="B176" s="28"/>
      <c r="G176" s="12"/>
      <c r="M176" s="12"/>
    </row>
    <row r="177" spans="1:13" x14ac:dyDescent="0.15">
      <c r="A177" s="28"/>
      <c r="B177" s="28"/>
      <c r="G177" s="12"/>
      <c r="M177" s="12"/>
    </row>
    <row r="178" spans="1:13" x14ac:dyDescent="0.15">
      <c r="A178" s="28"/>
      <c r="B178" s="28"/>
      <c r="G178" s="12"/>
      <c r="M178" s="12"/>
    </row>
    <row r="179" spans="1:13" x14ac:dyDescent="0.15">
      <c r="A179" s="28"/>
      <c r="B179" s="28"/>
      <c r="G179" s="12"/>
      <c r="M179" s="12"/>
    </row>
    <row r="180" spans="1:13" x14ac:dyDescent="0.15">
      <c r="A180" s="28"/>
      <c r="B180" s="28"/>
      <c r="G180" s="12"/>
      <c r="M180" s="12"/>
    </row>
    <row r="181" spans="1:13" x14ac:dyDescent="0.15">
      <c r="A181" s="28"/>
      <c r="B181" s="28"/>
      <c r="G181" s="12"/>
      <c r="M181" s="12"/>
    </row>
    <row r="182" spans="1:13" x14ac:dyDescent="0.15">
      <c r="A182" s="28"/>
      <c r="B182" s="28"/>
      <c r="G182" s="12"/>
      <c r="M182" s="12"/>
    </row>
    <row r="183" spans="1:13" x14ac:dyDescent="0.15">
      <c r="A183" s="28"/>
      <c r="B183" s="28"/>
      <c r="G183" s="12"/>
      <c r="M183" s="12"/>
    </row>
    <row r="184" spans="1:13" x14ac:dyDescent="0.15">
      <c r="A184" s="28"/>
      <c r="B184" s="28"/>
      <c r="G184" s="12"/>
      <c r="M184" s="12"/>
    </row>
    <row r="185" spans="1:13" x14ac:dyDescent="0.15">
      <c r="A185" s="28"/>
      <c r="B185" s="28"/>
      <c r="G185" s="12"/>
      <c r="M185" s="12"/>
    </row>
    <row r="186" spans="1:13" x14ac:dyDescent="0.15">
      <c r="A186" s="28"/>
      <c r="B186" s="28"/>
      <c r="G186" s="12"/>
      <c r="M186" s="12"/>
    </row>
    <row r="187" spans="1:13" x14ac:dyDescent="0.15">
      <c r="A187" s="28"/>
      <c r="B187" s="28"/>
      <c r="G187" s="12"/>
      <c r="M187" s="12"/>
    </row>
    <row r="188" spans="1:13" x14ac:dyDescent="0.15">
      <c r="A188" s="28"/>
      <c r="B188" s="28"/>
      <c r="G188" s="12"/>
      <c r="M188" s="12"/>
    </row>
    <row r="189" spans="1:13" x14ac:dyDescent="0.15">
      <c r="A189" s="28"/>
      <c r="B189" s="28"/>
      <c r="G189" s="12"/>
      <c r="M189" s="12"/>
    </row>
    <row r="190" spans="1:13" x14ac:dyDescent="0.15">
      <c r="A190" s="28"/>
      <c r="B190" s="28"/>
      <c r="G190" s="12"/>
      <c r="M190" s="12"/>
    </row>
    <row r="191" spans="1:13" x14ac:dyDescent="0.15">
      <c r="A191" s="28"/>
      <c r="B191" s="28"/>
      <c r="G191" s="12"/>
      <c r="M191" s="12"/>
    </row>
    <row r="192" spans="1:13" x14ac:dyDescent="0.15">
      <c r="A192" s="28"/>
      <c r="B192" s="28"/>
      <c r="G192" s="12"/>
      <c r="M192" s="12"/>
    </row>
    <row r="193" spans="1:13" x14ac:dyDescent="0.15">
      <c r="A193" s="28"/>
      <c r="B193" s="28"/>
      <c r="G193" s="12"/>
      <c r="M193" s="12"/>
    </row>
    <row r="194" spans="1:13" x14ac:dyDescent="0.15">
      <c r="A194" s="28"/>
      <c r="B194" s="28"/>
      <c r="G194" s="12"/>
      <c r="M194" s="12"/>
    </row>
    <row r="195" spans="1:13" x14ac:dyDescent="0.15">
      <c r="A195" s="28"/>
      <c r="B195" s="28"/>
      <c r="G195" s="12"/>
      <c r="M195" s="12"/>
    </row>
    <row r="196" spans="1:13" x14ac:dyDescent="0.15">
      <c r="A196" s="28"/>
      <c r="B196" s="28"/>
      <c r="G196" s="12"/>
      <c r="M196" s="12"/>
    </row>
    <row r="197" spans="1:13" x14ac:dyDescent="0.15">
      <c r="A197" s="28"/>
      <c r="B197" s="28"/>
      <c r="G197" s="12"/>
      <c r="M197" s="12"/>
    </row>
    <row r="198" spans="1:13" x14ac:dyDescent="0.15">
      <c r="A198" s="28"/>
      <c r="B198" s="28"/>
      <c r="G198" s="12"/>
      <c r="M198" s="12"/>
    </row>
    <row r="199" spans="1:13" x14ac:dyDescent="0.15">
      <c r="A199" s="28"/>
      <c r="B199" s="28"/>
      <c r="G199" s="12"/>
      <c r="M199" s="12"/>
    </row>
    <row r="200" spans="1:13" x14ac:dyDescent="0.15">
      <c r="A200" s="28"/>
      <c r="B200" s="28"/>
      <c r="G200" s="12"/>
      <c r="M200" s="12"/>
    </row>
    <row r="201" spans="1:13" x14ac:dyDescent="0.15">
      <c r="A201" s="28"/>
      <c r="B201" s="28"/>
      <c r="G201" s="12"/>
      <c r="M201" s="12"/>
    </row>
    <row r="202" spans="1:13" x14ac:dyDescent="0.15">
      <c r="A202" s="28"/>
      <c r="B202" s="28"/>
      <c r="G202" s="12"/>
      <c r="M202" s="12"/>
    </row>
    <row r="203" spans="1:13" x14ac:dyDescent="0.15">
      <c r="A203" s="28"/>
      <c r="B203" s="28"/>
      <c r="G203" s="12"/>
      <c r="M203" s="12"/>
    </row>
    <row r="204" spans="1:13" x14ac:dyDescent="0.15">
      <c r="A204" s="28"/>
      <c r="B204" s="28"/>
      <c r="G204" s="12"/>
      <c r="M204" s="12"/>
    </row>
    <row r="205" spans="1:13" x14ac:dyDescent="0.15">
      <c r="A205" s="28"/>
      <c r="B205" s="28"/>
      <c r="G205" s="12"/>
      <c r="M205" s="12"/>
    </row>
    <row r="206" spans="1:13" x14ac:dyDescent="0.15">
      <c r="A206" s="28"/>
      <c r="B206" s="28"/>
      <c r="G206" s="12"/>
      <c r="M206" s="12"/>
    </row>
    <row r="207" spans="1:13" x14ac:dyDescent="0.15">
      <c r="A207" s="28"/>
      <c r="B207" s="28"/>
      <c r="G207" s="12"/>
      <c r="M207" s="12"/>
    </row>
    <row r="208" spans="1:13" x14ac:dyDescent="0.15">
      <c r="A208" s="28"/>
      <c r="B208" s="28"/>
      <c r="G208" s="12"/>
      <c r="M208" s="12"/>
    </row>
    <row r="209" spans="1:13" x14ac:dyDescent="0.15">
      <c r="A209" s="28"/>
      <c r="B209" s="28"/>
      <c r="G209" s="12"/>
      <c r="M209" s="12"/>
    </row>
    <row r="210" spans="1:13" x14ac:dyDescent="0.15">
      <c r="A210" s="28"/>
      <c r="B210" s="28"/>
      <c r="G210" s="12"/>
      <c r="M210" s="12"/>
    </row>
    <row r="211" spans="1:13" x14ac:dyDescent="0.15">
      <c r="A211" s="28"/>
      <c r="B211" s="28"/>
      <c r="G211" s="12"/>
      <c r="M211" s="12"/>
    </row>
    <row r="212" spans="1:13" x14ac:dyDescent="0.15">
      <c r="A212" s="28"/>
      <c r="B212" s="28"/>
      <c r="G212" s="12"/>
      <c r="M212" s="12"/>
    </row>
    <row r="213" spans="1:13" x14ac:dyDescent="0.15">
      <c r="A213" s="28"/>
      <c r="B213" s="28"/>
      <c r="G213" s="12"/>
      <c r="M213" s="12"/>
    </row>
    <row r="214" spans="1:13" x14ac:dyDescent="0.15">
      <c r="A214" s="28"/>
      <c r="B214" s="28"/>
      <c r="G214" s="12"/>
      <c r="M214" s="12"/>
    </row>
    <row r="215" spans="1:13" x14ac:dyDescent="0.15">
      <c r="A215" s="28"/>
      <c r="B215" s="28"/>
      <c r="G215" s="12"/>
      <c r="M215" s="12"/>
    </row>
    <row r="216" spans="1:13" x14ac:dyDescent="0.15">
      <c r="A216" s="28"/>
      <c r="B216" s="28"/>
      <c r="G216" s="12"/>
      <c r="M216" s="12"/>
    </row>
    <row r="217" spans="1:13" x14ac:dyDescent="0.15">
      <c r="A217" s="28"/>
      <c r="B217" s="28"/>
      <c r="G217" s="12"/>
      <c r="M217" s="12"/>
    </row>
    <row r="218" spans="1:13" x14ac:dyDescent="0.15">
      <c r="A218" s="28"/>
      <c r="B218" s="28"/>
      <c r="G218" s="12"/>
      <c r="M218" s="12"/>
    </row>
    <row r="219" spans="1:13" x14ac:dyDescent="0.15">
      <c r="A219" s="28"/>
      <c r="B219" s="28"/>
      <c r="G219" s="12"/>
      <c r="M219" s="12"/>
    </row>
    <row r="220" spans="1:13" x14ac:dyDescent="0.15">
      <c r="A220" s="28"/>
      <c r="B220" s="28"/>
      <c r="G220" s="12"/>
      <c r="M220" s="12"/>
    </row>
    <row r="221" spans="1:13" x14ac:dyDescent="0.15">
      <c r="A221" s="28"/>
      <c r="B221" s="28"/>
      <c r="G221" s="12"/>
      <c r="M221" s="12"/>
    </row>
    <row r="222" spans="1:13" x14ac:dyDescent="0.15">
      <c r="A222" s="28"/>
      <c r="B222" s="28"/>
      <c r="G222" s="12"/>
      <c r="M222" s="12"/>
    </row>
    <row r="223" spans="1:13" x14ac:dyDescent="0.15">
      <c r="A223" s="28"/>
      <c r="B223" s="28"/>
      <c r="G223" s="12"/>
      <c r="M223" s="12"/>
    </row>
    <row r="224" spans="1:13" x14ac:dyDescent="0.15">
      <c r="A224" s="28"/>
      <c r="B224" s="28"/>
      <c r="G224" s="12"/>
      <c r="M224" s="12"/>
    </row>
    <row r="225" spans="1:13" x14ac:dyDescent="0.15">
      <c r="A225" s="28"/>
      <c r="B225" s="28"/>
      <c r="G225" s="12"/>
      <c r="M225" s="12"/>
    </row>
    <row r="226" spans="1:13" x14ac:dyDescent="0.15">
      <c r="A226" s="28"/>
      <c r="B226" s="28"/>
      <c r="G226" s="12"/>
      <c r="M226" s="12"/>
    </row>
    <row r="227" spans="1:13" x14ac:dyDescent="0.15">
      <c r="A227" s="28"/>
      <c r="B227" s="28"/>
      <c r="G227" s="12"/>
      <c r="M227" s="12"/>
    </row>
    <row r="228" spans="1:13" x14ac:dyDescent="0.15">
      <c r="A228" s="28"/>
      <c r="B228" s="28"/>
      <c r="G228" s="12"/>
      <c r="M228" s="12"/>
    </row>
    <row r="229" spans="1:13" x14ac:dyDescent="0.15">
      <c r="A229" s="28"/>
      <c r="B229" s="28"/>
      <c r="G229" s="12"/>
      <c r="M229" s="12"/>
    </row>
    <row r="230" spans="1:13" x14ac:dyDescent="0.15">
      <c r="A230" s="28"/>
      <c r="B230" s="28"/>
      <c r="G230" s="12"/>
      <c r="M230" s="12"/>
    </row>
    <row r="231" spans="1:13" x14ac:dyDescent="0.15">
      <c r="A231" s="28"/>
      <c r="B231" s="28"/>
      <c r="G231" s="12"/>
      <c r="M231" s="12"/>
    </row>
    <row r="232" spans="1:13" x14ac:dyDescent="0.15">
      <c r="A232" s="28"/>
      <c r="B232" s="28"/>
      <c r="G232" s="12"/>
      <c r="M232" s="12"/>
    </row>
    <row r="233" spans="1:13" x14ac:dyDescent="0.15">
      <c r="A233" s="28"/>
      <c r="B233" s="28"/>
      <c r="G233" s="12"/>
      <c r="M233" s="12"/>
    </row>
    <row r="234" spans="1:13" x14ac:dyDescent="0.15">
      <c r="A234" s="28"/>
      <c r="B234" s="28"/>
      <c r="G234" s="12"/>
      <c r="M234" s="12"/>
    </row>
    <row r="235" spans="1:13" x14ac:dyDescent="0.15">
      <c r="A235" s="28"/>
      <c r="B235" s="28"/>
      <c r="G235" s="12"/>
      <c r="M235" s="12"/>
    </row>
    <row r="236" spans="1:13" x14ac:dyDescent="0.15">
      <c r="A236" s="28"/>
      <c r="B236" s="28"/>
      <c r="G236" s="12"/>
      <c r="M236" s="12"/>
    </row>
    <row r="237" spans="1:13" x14ac:dyDescent="0.15">
      <c r="A237" s="28"/>
      <c r="B237" s="28"/>
      <c r="G237" s="12"/>
      <c r="M237" s="12"/>
    </row>
    <row r="238" spans="1:13" x14ac:dyDescent="0.15">
      <c r="A238" s="28"/>
      <c r="B238" s="28"/>
      <c r="G238" s="12"/>
      <c r="M238" s="12"/>
    </row>
    <row r="239" spans="1:13" x14ac:dyDescent="0.15">
      <c r="A239" s="28"/>
      <c r="B239" s="28"/>
      <c r="G239" s="12"/>
      <c r="M239" s="12"/>
    </row>
    <row r="240" spans="1:13" x14ac:dyDescent="0.15">
      <c r="A240" s="28"/>
      <c r="B240" s="28"/>
      <c r="G240" s="12"/>
      <c r="M240" s="12"/>
    </row>
    <row r="241" spans="1:13" x14ac:dyDescent="0.15">
      <c r="A241" s="28"/>
      <c r="B241" s="28"/>
      <c r="G241" s="12"/>
      <c r="M241" s="12"/>
    </row>
    <row r="242" spans="1:13" x14ac:dyDescent="0.15">
      <c r="A242" s="28"/>
      <c r="B242" s="28"/>
      <c r="G242" s="12"/>
      <c r="M242" s="12"/>
    </row>
    <row r="243" spans="1:13" x14ac:dyDescent="0.15">
      <c r="A243" s="28"/>
      <c r="B243" s="28"/>
      <c r="G243" s="12"/>
      <c r="M243" s="12"/>
    </row>
    <row r="244" spans="1:13" x14ac:dyDescent="0.15">
      <c r="A244" s="28"/>
      <c r="B244" s="28"/>
      <c r="G244" s="12"/>
      <c r="M244" s="12"/>
    </row>
    <row r="245" spans="1:13" x14ac:dyDescent="0.15">
      <c r="A245" s="28"/>
      <c r="B245" s="28"/>
      <c r="G245" s="12"/>
      <c r="M245" s="12"/>
    </row>
    <row r="246" spans="1:13" x14ac:dyDescent="0.15">
      <c r="A246" s="28"/>
      <c r="B246" s="28"/>
      <c r="G246" s="12"/>
      <c r="M246" s="12"/>
    </row>
    <row r="247" spans="1:13" x14ac:dyDescent="0.15">
      <c r="A247" s="28"/>
      <c r="B247" s="28"/>
      <c r="G247" s="12"/>
      <c r="M247" s="12"/>
    </row>
    <row r="248" spans="1:13" x14ac:dyDescent="0.15">
      <c r="A248" s="28"/>
      <c r="B248" s="28"/>
      <c r="G248" s="12"/>
      <c r="M248" s="12"/>
    </row>
    <row r="249" spans="1:13" x14ac:dyDescent="0.15">
      <c r="A249" s="28"/>
      <c r="B249" s="28"/>
      <c r="G249" s="12"/>
      <c r="M249" s="12"/>
    </row>
    <row r="250" spans="1:13" x14ac:dyDescent="0.15">
      <c r="A250" s="28"/>
      <c r="B250" s="28"/>
      <c r="G250" s="12"/>
      <c r="M250" s="12"/>
    </row>
    <row r="251" spans="1:13" x14ac:dyDescent="0.15">
      <c r="A251" s="28"/>
      <c r="B251" s="28"/>
      <c r="G251" s="12"/>
      <c r="M251" s="12"/>
    </row>
    <row r="252" spans="1:13" x14ac:dyDescent="0.15">
      <c r="A252" s="28"/>
      <c r="B252" s="28"/>
      <c r="G252" s="12"/>
      <c r="M252" s="12"/>
    </row>
    <row r="253" spans="1:13" x14ac:dyDescent="0.15">
      <c r="A253" s="28"/>
      <c r="B253" s="28"/>
      <c r="G253" s="12"/>
      <c r="M253" s="12"/>
    </row>
    <row r="254" spans="1:13" x14ac:dyDescent="0.15">
      <c r="A254" s="28"/>
      <c r="B254" s="28"/>
      <c r="G254" s="12"/>
      <c r="M254" s="12"/>
    </row>
    <row r="255" spans="1:13" x14ac:dyDescent="0.15">
      <c r="A255" s="28"/>
      <c r="B255" s="28"/>
      <c r="G255" s="12"/>
      <c r="M255" s="12"/>
    </row>
    <row r="256" spans="1:13" x14ac:dyDescent="0.15">
      <c r="A256" s="28"/>
      <c r="B256" s="28"/>
      <c r="G256" s="12"/>
      <c r="M256" s="12"/>
    </row>
    <row r="257" spans="1:13" x14ac:dyDescent="0.15">
      <c r="A257" s="28"/>
      <c r="B257" s="28"/>
      <c r="G257" s="12"/>
      <c r="M257" s="12"/>
    </row>
    <row r="258" spans="1:13" x14ac:dyDescent="0.15">
      <c r="A258" s="28"/>
      <c r="B258" s="28"/>
      <c r="G258" s="12"/>
      <c r="M258" s="12"/>
    </row>
    <row r="259" spans="1:13" x14ac:dyDescent="0.15">
      <c r="A259" s="28"/>
      <c r="B259" s="28"/>
      <c r="G259" s="12"/>
      <c r="M259" s="12"/>
    </row>
    <row r="260" spans="1:13" x14ac:dyDescent="0.15">
      <c r="A260" s="28"/>
      <c r="B260" s="28"/>
      <c r="G260" s="12"/>
      <c r="M260" s="12"/>
    </row>
    <row r="261" spans="1:13" x14ac:dyDescent="0.15">
      <c r="A261" s="28"/>
      <c r="B261" s="28"/>
      <c r="G261" s="12"/>
      <c r="M261" s="12"/>
    </row>
    <row r="262" spans="1:13" x14ac:dyDescent="0.15">
      <c r="A262" s="28"/>
      <c r="B262" s="28"/>
      <c r="G262" s="12"/>
      <c r="M262" s="12"/>
    </row>
    <row r="263" spans="1:13" x14ac:dyDescent="0.15">
      <c r="A263" s="28"/>
      <c r="B263" s="28"/>
      <c r="G263" s="12"/>
      <c r="M263" s="12"/>
    </row>
    <row r="264" spans="1:13" x14ac:dyDescent="0.15">
      <c r="A264" s="28"/>
      <c r="B264" s="28"/>
      <c r="G264" s="12"/>
      <c r="M264" s="12"/>
    </row>
    <row r="265" spans="1:13" x14ac:dyDescent="0.15">
      <c r="A265" s="28"/>
      <c r="B265" s="28"/>
      <c r="G265" s="12"/>
      <c r="M265" s="12"/>
    </row>
    <row r="266" spans="1:13" x14ac:dyDescent="0.15">
      <c r="A266" s="28"/>
      <c r="B266" s="28"/>
      <c r="G266" s="12"/>
      <c r="M266" s="12"/>
    </row>
    <row r="267" spans="1:13" x14ac:dyDescent="0.15">
      <c r="A267" s="28"/>
      <c r="B267" s="28"/>
      <c r="G267" s="12"/>
      <c r="M267" s="12"/>
    </row>
    <row r="268" spans="1:13" x14ac:dyDescent="0.15">
      <c r="A268" s="28"/>
      <c r="B268" s="28"/>
      <c r="G268" s="12"/>
      <c r="M268" s="12"/>
    </row>
    <row r="269" spans="1:13" x14ac:dyDescent="0.15">
      <c r="A269" s="28"/>
      <c r="B269" s="28"/>
      <c r="G269" s="12"/>
      <c r="M269" s="12"/>
    </row>
    <row r="270" spans="1:13" x14ac:dyDescent="0.15">
      <c r="A270" s="28"/>
      <c r="B270" s="28"/>
      <c r="G270" s="12"/>
      <c r="M270" s="12"/>
    </row>
    <row r="271" spans="1:13" x14ac:dyDescent="0.15">
      <c r="A271" s="28"/>
      <c r="B271" s="28"/>
      <c r="G271" s="12"/>
      <c r="M271" s="12"/>
    </row>
    <row r="272" spans="1:13" x14ac:dyDescent="0.15">
      <c r="A272" s="28"/>
      <c r="B272" s="28"/>
      <c r="G272" s="12"/>
      <c r="M272" s="12"/>
    </row>
    <row r="273" spans="1:13" x14ac:dyDescent="0.15">
      <c r="A273" s="28"/>
      <c r="B273" s="28"/>
      <c r="G273" s="12"/>
      <c r="M273" s="12"/>
    </row>
    <row r="274" spans="1:13" x14ac:dyDescent="0.15">
      <c r="A274" s="28"/>
      <c r="B274" s="28"/>
      <c r="G274" s="12"/>
      <c r="M274" s="12"/>
    </row>
    <row r="275" spans="1:13" x14ac:dyDescent="0.15">
      <c r="A275" s="28"/>
      <c r="B275" s="28"/>
      <c r="G275" s="12"/>
      <c r="M275" s="12"/>
    </row>
    <row r="276" spans="1:13" x14ac:dyDescent="0.15">
      <c r="A276" s="28"/>
      <c r="B276" s="28"/>
      <c r="G276" s="12"/>
      <c r="M276" s="12"/>
    </row>
    <row r="277" spans="1:13" x14ac:dyDescent="0.15">
      <c r="A277" s="28"/>
      <c r="B277" s="28"/>
      <c r="G277" s="12"/>
      <c r="M277" s="12"/>
    </row>
    <row r="278" spans="1:13" x14ac:dyDescent="0.15">
      <c r="A278" s="28"/>
      <c r="B278" s="28"/>
      <c r="G278" s="12"/>
      <c r="M278" s="12"/>
    </row>
    <row r="279" spans="1:13" x14ac:dyDescent="0.15">
      <c r="A279" s="28"/>
      <c r="B279" s="28"/>
      <c r="G279" s="12"/>
      <c r="M279" s="12"/>
    </row>
    <row r="280" spans="1:13" x14ac:dyDescent="0.15">
      <c r="A280" s="28"/>
      <c r="B280" s="28"/>
      <c r="G280" s="12"/>
      <c r="M280" s="12"/>
    </row>
    <row r="281" spans="1:13" x14ac:dyDescent="0.15">
      <c r="A281" s="28"/>
      <c r="B281" s="28"/>
      <c r="G281" s="12"/>
      <c r="M281" s="12"/>
    </row>
    <row r="282" spans="1:13" x14ac:dyDescent="0.15">
      <c r="A282" s="28"/>
      <c r="B282" s="28"/>
      <c r="G282" s="12"/>
      <c r="M282" s="12"/>
    </row>
    <row r="283" spans="1:13" x14ac:dyDescent="0.15">
      <c r="A283" s="28"/>
      <c r="B283" s="28"/>
      <c r="G283" s="12"/>
      <c r="M283" s="12"/>
    </row>
    <row r="284" spans="1:13" x14ac:dyDescent="0.15">
      <c r="A284" s="28"/>
      <c r="B284" s="28"/>
      <c r="G284" s="12"/>
      <c r="M284" s="12"/>
    </row>
    <row r="285" spans="1:13" x14ac:dyDescent="0.15">
      <c r="A285" s="28"/>
      <c r="B285" s="28"/>
      <c r="G285" s="12"/>
      <c r="M285" s="12"/>
    </row>
    <row r="286" spans="1:13" x14ac:dyDescent="0.15">
      <c r="A286" s="28"/>
      <c r="B286" s="28"/>
      <c r="G286" s="12"/>
      <c r="M286" s="12"/>
    </row>
    <row r="287" spans="1:13" x14ac:dyDescent="0.15">
      <c r="A287" s="28"/>
      <c r="B287" s="28"/>
      <c r="G287" s="12"/>
      <c r="M287" s="12"/>
    </row>
    <row r="288" spans="1:13" x14ac:dyDescent="0.15">
      <c r="A288" s="28"/>
      <c r="B288" s="28"/>
      <c r="G288" s="12"/>
      <c r="M288" s="12"/>
    </row>
    <row r="289" spans="1:13" x14ac:dyDescent="0.15">
      <c r="A289" s="28"/>
      <c r="B289" s="28"/>
      <c r="G289" s="12"/>
      <c r="M289" s="12"/>
    </row>
    <row r="290" spans="1:13" x14ac:dyDescent="0.15">
      <c r="A290" s="28"/>
      <c r="B290" s="28"/>
      <c r="G290" s="12"/>
      <c r="M290" s="12"/>
    </row>
    <row r="291" spans="1:13" x14ac:dyDescent="0.15">
      <c r="A291" s="28"/>
      <c r="B291" s="28"/>
      <c r="G291" s="12"/>
      <c r="M291" s="12"/>
    </row>
    <row r="292" spans="1:13" x14ac:dyDescent="0.15">
      <c r="A292" s="28"/>
      <c r="B292" s="28"/>
      <c r="G292" s="12"/>
      <c r="M292" s="12"/>
    </row>
    <row r="293" spans="1:13" x14ac:dyDescent="0.15">
      <c r="A293" s="28"/>
      <c r="B293" s="28"/>
      <c r="G293" s="12"/>
      <c r="M293" s="12"/>
    </row>
    <row r="294" spans="1:13" x14ac:dyDescent="0.15">
      <c r="A294" s="28"/>
      <c r="B294" s="28"/>
      <c r="G294" s="12"/>
      <c r="M294" s="12"/>
    </row>
    <row r="295" spans="1:13" x14ac:dyDescent="0.15">
      <c r="A295" s="28"/>
      <c r="B295" s="28"/>
      <c r="G295" s="12"/>
      <c r="M295" s="12"/>
    </row>
    <row r="296" spans="1:13" x14ac:dyDescent="0.15">
      <c r="A296" s="28"/>
      <c r="B296" s="28"/>
      <c r="G296" s="12"/>
      <c r="M296" s="12"/>
    </row>
    <row r="297" spans="1:13" x14ac:dyDescent="0.15">
      <c r="A297" s="28"/>
      <c r="B297" s="28"/>
      <c r="G297" s="12"/>
      <c r="M297" s="12"/>
    </row>
    <row r="298" spans="1:13" x14ac:dyDescent="0.15">
      <c r="A298" s="28"/>
      <c r="B298" s="28"/>
      <c r="G298" s="12"/>
      <c r="M298" s="12"/>
    </row>
    <row r="299" spans="1:13" x14ac:dyDescent="0.15">
      <c r="A299" s="28"/>
      <c r="B299" s="28"/>
      <c r="G299" s="12"/>
      <c r="M299" s="12"/>
    </row>
    <row r="300" spans="1:13" x14ac:dyDescent="0.15">
      <c r="A300" s="28"/>
      <c r="B300" s="28"/>
      <c r="G300" s="12"/>
      <c r="M300" s="12"/>
    </row>
    <row r="301" spans="1:13" x14ac:dyDescent="0.15">
      <c r="A301" s="28"/>
      <c r="B301" s="28"/>
      <c r="G301" s="12"/>
      <c r="M301" s="12"/>
    </row>
    <row r="302" spans="1:13" x14ac:dyDescent="0.15">
      <c r="A302" s="28"/>
      <c r="B302" s="28"/>
      <c r="G302" s="12"/>
      <c r="M302" s="12"/>
    </row>
    <row r="303" spans="1:13" x14ac:dyDescent="0.15">
      <c r="A303" s="28"/>
      <c r="B303" s="28"/>
      <c r="G303" s="12"/>
      <c r="M303" s="12"/>
    </row>
    <row r="304" spans="1:13" x14ac:dyDescent="0.15">
      <c r="A304" s="28"/>
      <c r="B304" s="28"/>
      <c r="G304" s="12"/>
      <c r="M304" s="12"/>
    </row>
    <row r="305" spans="1:13" x14ac:dyDescent="0.15">
      <c r="A305" s="28"/>
      <c r="B305" s="28"/>
      <c r="G305" s="12"/>
      <c r="M305" s="12"/>
    </row>
    <row r="306" spans="1:13" x14ac:dyDescent="0.15">
      <c r="A306" s="28"/>
      <c r="B306" s="28"/>
      <c r="G306" s="12"/>
      <c r="M306" s="12"/>
    </row>
    <row r="307" spans="1:13" x14ac:dyDescent="0.15">
      <c r="A307" s="28"/>
      <c r="B307" s="28"/>
      <c r="G307" s="12"/>
      <c r="M307" s="12"/>
    </row>
    <row r="308" spans="1:13" x14ac:dyDescent="0.15">
      <c r="A308" s="28"/>
      <c r="B308" s="28"/>
      <c r="G308" s="12"/>
      <c r="M308" s="12"/>
    </row>
    <row r="309" spans="1:13" x14ac:dyDescent="0.15">
      <c r="A309" s="28"/>
      <c r="B309" s="28"/>
      <c r="G309" s="12"/>
      <c r="M309" s="12"/>
    </row>
    <row r="310" spans="1:13" x14ac:dyDescent="0.15">
      <c r="A310" s="28"/>
      <c r="B310" s="28"/>
      <c r="G310" s="12"/>
      <c r="M310" s="12"/>
    </row>
    <row r="311" spans="1:13" x14ac:dyDescent="0.15">
      <c r="A311" s="28"/>
      <c r="B311" s="28"/>
      <c r="G311" s="12"/>
      <c r="M311" s="12"/>
    </row>
    <row r="312" spans="1:13" x14ac:dyDescent="0.15">
      <c r="A312" s="28"/>
      <c r="B312" s="28"/>
      <c r="G312" s="12"/>
      <c r="M312" s="12"/>
    </row>
    <row r="313" spans="1:13" x14ac:dyDescent="0.15">
      <c r="A313" s="28"/>
      <c r="B313" s="28"/>
      <c r="G313" s="12"/>
      <c r="M313" s="12"/>
    </row>
    <row r="314" spans="1:13" x14ac:dyDescent="0.15">
      <c r="A314" s="28"/>
      <c r="B314" s="28"/>
      <c r="G314" s="12"/>
      <c r="M314" s="12"/>
    </row>
    <row r="315" spans="1:13" x14ac:dyDescent="0.15">
      <c r="A315" s="28"/>
      <c r="B315" s="28"/>
      <c r="G315" s="12"/>
      <c r="M315" s="12"/>
    </row>
    <row r="316" spans="1:13" x14ac:dyDescent="0.15">
      <c r="A316" s="28"/>
      <c r="B316" s="28"/>
      <c r="G316" s="12"/>
      <c r="M316" s="12"/>
    </row>
    <row r="317" spans="1:13" x14ac:dyDescent="0.15">
      <c r="A317" s="28"/>
      <c r="B317" s="28"/>
      <c r="G317" s="12"/>
      <c r="M317" s="12"/>
    </row>
    <row r="318" spans="1:13" x14ac:dyDescent="0.15">
      <c r="A318" s="28"/>
      <c r="B318" s="28"/>
      <c r="G318" s="12"/>
      <c r="M318" s="12"/>
    </row>
    <row r="319" spans="1:13" x14ac:dyDescent="0.15">
      <c r="A319" s="28"/>
      <c r="B319" s="28"/>
      <c r="G319" s="12"/>
      <c r="M319" s="12"/>
    </row>
    <row r="320" spans="1:13" x14ac:dyDescent="0.15">
      <c r="A320" s="28"/>
      <c r="B320" s="28"/>
      <c r="G320" s="12"/>
      <c r="M320" s="12"/>
    </row>
    <row r="321" spans="1:13" x14ac:dyDescent="0.15">
      <c r="A321" s="28"/>
      <c r="B321" s="28"/>
      <c r="G321" s="12"/>
      <c r="M321" s="12"/>
    </row>
    <row r="322" spans="1:13" x14ac:dyDescent="0.15">
      <c r="A322" s="28"/>
      <c r="B322" s="28"/>
      <c r="G322" s="12"/>
      <c r="M322" s="12"/>
    </row>
    <row r="323" spans="1:13" x14ac:dyDescent="0.15">
      <c r="A323" s="28"/>
      <c r="B323" s="28"/>
      <c r="G323" s="12"/>
      <c r="M323" s="12"/>
    </row>
    <row r="324" spans="1:13" x14ac:dyDescent="0.15">
      <c r="A324" s="28"/>
      <c r="B324" s="28"/>
      <c r="G324" s="12"/>
      <c r="M324" s="12"/>
    </row>
    <row r="325" spans="1:13" x14ac:dyDescent="0.15">
      <c r="A325" s="28"/>
      <c r="B325" s="28"/>
      <c r="G325" s="12"/>
      <c r="M325" s="12"/>
    </row>
    <row r="326" spans="1:13" x14ac:dyDescent="0.15">
      <c r="A326" s="28"/>
      <c r="B326" s="28"/>
      <c r="G326" s="12"/>
      <c r="M326" s="12"/>
    </row>
    <row r="327" spans="1:13" x14ac:dyDescent="0.15">
      <c r="A327" s="28"/>
      <c r="B327" s="28"/>
      <c r="G327" s="12"/>
      <c r="M327" s="12"/>
    </row>
    <row r="328" spans="1:13" x14ac:dyDescent="0.15">
      <c r="A328" s="28"/>
      <c r="B328" s="28"/>
      <c r="G328" s="12"/>
      <c r="M328" s="12"/>
    </row>
    <row r="329" spans="1:13" x14ac:dyDescent="0.15">
      <c r="A329" s="28"/>
      <c r="B329" s="28"/>
      <c r="G329" s="12"/>
      <c r="M329" s="12"/>
    </row>
    <row r="330" spans="1:13" x14ac:dyDescent="0.15">
      <c r="A330" s="28"/>
      <c r="B330" s="28"/>
      <c r="G330" s="12"/>
      <c r="M330" s="12"/>
    </row>
    <row r="331" spans="1:13" x14ac:dyDescent="0.15">
      <c r="A331" s="28"/>
      <c r="B331" s="28"/>
      <c r="G331" s="12"/>
      <c r="M331" s="12"/>
    </row>
    <row r="332" spans="1:13" x14ac:dyDescent="0.15">
      <c r="A332" s="28"/>
      <c r="B332" s="28"/>
      <c r="G332" s="12"/>
      <c r="M332" s="12"/>
    </row>
    <row r="333" spans="1:13" x14ac:dyDescent="0.15">
      <c r="A333" s="28"/>
      <c r="B333" s="28"/>
      <c r="G333" s="12"/>
      <c r="M333" s="12"/>
    </row>
    <row r="334" spans="1:13" x14ac:dyDescent="0.15">
      <c r="A334" s="28"/>
      <c r="B334" s="28"/>
      <c r="G334" s="12"/>
      <c r="M334" s="12"/>
    </row>
    <row r="335" spans="1:13" x14ac:dyDescent="0.15">
      <c r="A335" s="28"/>
      <c r="B335" s="28"/>
      <c r="G335" s="12"/>
      <c r="M335" s="12"/>
    </row>
    <row r="336" spans="1:13" x14ac:dyDescent="0.15">
      <c r="A336" s="28"/>
      <c r="B336" s="28"/>
      <c r="G336" s="12"/>
      <c r="M336" s="12"/>
    </row>
    <row r="337" spans="1:13" x14ac:dyDescent="0.15">
      <c r="A337" s="28"/>
      <c r="B337" s="28"/>
      <c r="G337" s="12"/>
      <c r="M337" s="12"/>
    </row>
    <row r="338" spans="1:13" x14ac:dyDescent="0.15">
      <c r="A338" s="28"/>
      <c r="B338" s="28"/>
      <c r="G338" s="12"/>
      <c r="M338" s="12"/>
    </row>
    <row r="339" spans="1:13" x14ac:dyDescent="0.15">
      <c r="A339" s="28"/>
      <c r="B339" s="28"/>
      <c r="G339" s="12"/>
      <c r="M339" s="12"/>
    </row>
    <row r="340" spans="1:13" x14ac:dyDescent="0.15">
      <c r="A340" s="28"/>
      <c r="B340" s="28"/>
      <c r="G340" s="12"/>
      <c r="M340" s="12"/>
    </row>
    <row r="341" spans="1:13" x14ac:dyDescent="0.15">
      <c r="A341" s="28"/>
      <c r="B341" s="28"/>
      <c r="G341" s="12"/>
      <c r="M341" s="12"/>
    </row>
    <row r="342" spans="1:13" x14ac:dyDescent="0.15">
      <c r="A342" s="28"/>
      <c r="B342" s="28"/>
      <c r="G342" s="12"/>
      <c r="M342" s="12"/>
    </row>
    <row r="343" spans="1:13" x14ac:dyDescent="0.15">
      <c r="A343" s="28"/>
      <c r="B343" s="28"/>
      <c r="G343" s="12"/>
      <c r="M343" s="12"/>
    </row>
    <row r="344" spans="1:13" x14ac:dyDescent="0.15">
      <c r="A344" s="28"/>
      <c r="B344" s="28"/>
      <c r="G344" s="12"/>
      <c r="M344" s="12"/>
    </row>
    <row r="345" spans="1:13" x14ac:dyDescent="0.15">
      <c r="A345" s="28"/>
      <c r="B345" s="28"/>
      <c r="G345" s="12"/>
      <c r="M345" s="12"/>
    </row>
    <row r="346" spans="1:13" x14ac:dyDescent="0.15">
      <c r="A346" s="28"/>
      <c r="B346" s="28"/>
      <c r="G346" s="12"/>
      <c r="M346" s="12"/>
    </row>
    <row r="347" spans="1:13" x14ac:dyDescent="0.15">
      <c r="A347" s="28"/>
      <c r="B347" s="28"/>
      <c r="G347" s="12"/>
      <c r="M347" s="12"/>
    </row>
    <row r="348" spans="1:13" x14ac:dyDescent="0.15">
      <c r="A348" s="28"/>
      <c r="B348" s="28"/>
      <c r="G348" s="12"/>
      <c r="M348" s="12"/>
    </row>
    <row r="349" spans="1:13" x14ac:dyDescent="0.15">
      <c r="A349" s="28"/>
      <c r="B349" s="28"/>
      <c r="G349" s="12"/>
      <c r="M349" s="12"/>
    </row>
    <row r="350" spans="1:13" x14ac:dyDescent="0.15">
      <c r="A350" s="28"/>
      <c r="B350" s="28"/>
      <c r="G350" s="12"/>
      <c r="M350" s="12"/>
    </row>
    <row r="351" spans="1:13" x14ac:dyDescent="0.15">
      <c r="A351" s="28"/>
      <c r="B351" s="28"/>
      <c r="G351" s="12"/>
      <c r="M351" s="12"/>
    </row>
    <row r="352" spans="1:13" x14ac:dyDescent="0.15">
      <c r="A352" s="28"/>
      <c r="B352" s="28"/>
      <c r="G352" s="12"/>
      <c r="M352" s="12"/>
    </row>
    <row r="353" spans="1:13" x14ac:dyDescent="0.15">
      <c r="A353" s="28"/>
      <c r="B353" s="28"/>
      <c r="G353" s="12"/>
      <c r="M353" s="12"/>
    </row>
    <row r="354" spans="1:13" x14ac:dyDescent="0.15">
      <c r="A354" s="28"/>
      <c r="B354" s="28"/>
      <c r="G354" s="12"/>
      <c r="M354" s="12"/>
    </row>
    <row r="355" spans="1:13" x14ac:dyDescent="0.15">
      <c r="A355" s="28"/>
      <c r="B355" s="28"/>
      <c r="G355" s="12"/>
      <c r="M355" s="12"/>
    </row>
    <row r="356" spans="1:13" x14ac:dyDescent="0.15">
      <c r="A356" s="28"/>
      <c r="B356" s="28"/>
      <c r="G356" s="12"/>
      <c r="M356" s="12"/>
    </row>
    <row r="357" spans="1:13" x14ac:dyDescent="0.15">
      <c r="A357" s="28"/>
      <c r="B357" s="28"/>
      <c r="G357" s="12"/>
      <c r="M357" s="12"/>
    </row>
    <row r="358" spans="1:13" x14ac:dyDescent="0.15">
      <c r="A358" s="28"/>
      <c r="B358" s="28"/>
      <c r="G358" s="12"/>
      <c r="M358" s="12"/>
    </row>
    <row r="359" spans="1:13" x14ac:dyDescent="0.15">
      <c r="A359" s="28"/>
      <c r="B359" s="28"/>
      <c r="G359" s="12"/>
      <c r="M359" s="12"/>
    </row>
    <row r="360" spans="1:13" x14ac:dyDescent="0.15">
      <c r="A360" s="28"/>
      <c r="B360" s="28"/>
      <c r="G360" s="12"/>
      <c r="M360" s="12"/>
    </row>
    <row r="361" spans="1:13" x14ac:dyDescent="0.15">
      <c r="A361" s="28"/>
      <c r="B361" s="28"/>
      <c r="G361" s="12"/>
      <c r="M361" s="12"/>
    </row>
    <row r="362" spans="1:13" x14ac:dyDescent="0.15">
      <c r="A362" s="28"/>
      <c r="B362" s="28"/>
      <c r="G362" s="12"/>
      <c r="M362" s="12"/>
    </row>
    <row r="363" spans="1:13" x14ac:dyDescent="0.15">
      <c r="A363" s="28"/>
      <c r="B363" s="28"/>
      <c r="G363" s="12"/>
      <c r="M363" s="12"/>
    </row>
    <row r="364" spans="1:13" x14ac:dyDescent="0.15">
      <c r="A364" s="28"/>
      <c r="B364" s="28"/>
      <c r="G364" s="12"/>
      <c r="M364" s="12"/>
    </row>
    <row r="365" spans="1:13" x14ac:dyDescent="0.15">
      <c r="A365" s="28"/>
      <c r="B365" s="28"/>
      <c r="G365" s="12"/>
      <c r="M365" s="12"/>
    </row>
    <row r="366" spans="1:13" x14ac:dyDescent="0.15">
      <c r="A366" s="28"/>
      <c r="B366" s="28"/>
      <c r="G366" s="12"/>
      <c r="M366" s="12"/>
    </row>
    <row r="367" spans="1:13" x14ac:dyDescent="0.15">
      <c r="A367" s="28"/>
      <c r="B367" s="28"/>
      <c r="G367" s="12"/>
      <c r="M367" s="12"/>
    </row>
    <row r="368" spans="1:13" x14ac:dyDescent="0.15">
      <c r="A368" s="28"/>
      <c r="B368" s="28"/>
      <c r="G368" s="12"/>
      <c r="M368" s="12"/>
    </row>
    <row r="369" spans="1:13" x14ac:dyDescent="0.15">
      <c r="A369" s="28"/>
      <c r="B369" s="28"/>
      <c r="G369" s="12"/>
      <c r="M369" s="12"/>
    </row>
    <row r="370" spans="1:13" x14ac:dyDescent="0.15">
      <c r="A370" s="28"/>
      <c r="B370" s="28"/>
      <c r="G370" s="12"/>
      <c r="M370" s="12"/>
    </row>
    <row r="371" spans="1:13" x14ac:dyDescent="0.15">
      <c r="A371" s="28"/>
      <c r="B371" s="28"/>
      <c r="G371" s="12"/>
      <c r="M371" s="12"/>
    </row>
    <row r="372" spans="1:13" x14ac:dyDescent="0.15">
      <c r="A372" s="28"/>
      <c r="B372" s="28"/>
      <c r="G372" s="12"/>
      <c r="M372" s="12"/>
    </row>
    <row r="373" spans="1:13" x14ac:dyDescent="0.15">
      <c r="A373" s="28"/>
      <c r="B373" s="28"/>
      <c r="G373" s="12"/>
      <c r="M373" s="12"/>
    </row>
    <row r="374" spans="1:13" x14ac:dyDescent="0.15">
      <c r="A374" s="28"/>
      <c r="B374" s="28"/>
      <c r="G374" s="12"/>
      <c r="M374" s="12"/>
    </row>
    <row r="375" spans="1:13" x14ac:dyDescent="0.15">
      <c r="A375" s="28"/>
      <c r="B375" s="28"/>
      <c r="G375" s="12"/>
      <c r="M375" s="12"/>
    </row>
    <row r="376" spans="1:13" x14ac:dyDescent="0.15">
      <c r="A376" s="28"/>
      <c r="B376" s="28"/>
      <c r="G376" s="12"/>
      <c r="M376" s="12"/>
    </row>
    <row r="377" spans="1:13" x14ac:dyDescent="0.15">
      <c r="A377" s="28"/>
      <c r="B377" s="28"/>
      <c r="G377" s="12"/>
      <c r="M377" s="12"/>
    </row>
    <row r="378" spans="1:13" x14ac:dyDescent="0.15">
      <c r="A378" s="28"/>
      <c r="B378" s="28"/>
      <c r="G378" s="12"/>
      <c r="M378" s="12"/>
    </row>
    <row r="379" spans="1:13" x14ac:dyDescent="0.15">
      <c r="A379" s="28"/>
      <c r="B379" s="28"/>
      <c r="G379" s="12"/>
      <c r="M379" s="12"/>
    </row>
    <row r="380" spans="1:13" x14ac:dyDescent="0.15">
      <c r="A380" s="28"/>
      <c r="B380" s="28"/>
      <c r="G380" s="12"/>
      <c r="M380" s="12"/>
    </row>
    <row r="381" spans="1:13" x14ac:dyDescent="0.15">
      <c r="A381" s="28"/>
      <c r="B381" s="28"/>
      <c r="G381" s="12"/>
      <c r="M381" s="12"/>
    </row>
    <row r="382" spans="1:13" x14ac:dyDescent="0.15">
      <c r="A382" s="28"/>
      <c r="B382" s="28"/>
      <c r="G382" s="12"/>
      <c r="M382" s="12"/>
    </row>
    <row r="383" spans="1:13" x14ac:dyDescent="0.15">
      <c r="A383" s="28"/>
      <c r="B383" s="28"/>
      <c r="G383" s="12"/>
      <c r="M383" s="12"/>
    </row>
    <row r="384" spans="1:13" x14ac:dyDescent="0.15">
      <c r="A384" s="28"/>
      <c r="B384" s="28"/>
      <c r="G384" s="12"/>
      <c r="M384" s="12"/>
    </row>
    <row r="385" spans="1:13" x14ac:dyDescent="0.15">
      <c r="A385" s="28"/>
      <c r="B385" s="28"/>
      <c r="G385" s="12"/>
      <c r="M385" s="12"/>
    </row>
    <row r="386" spans="1:13" x14ac:dyDescent="0.15">
      <c r="A386" s="28"/>
      <c r="B386" s="28"/>
      <c r="G386" s="12"/>
      <c r="M386" s="12"/>
    </row>
    <row r="387" spans="1:13" x14ac:dyDescent="0.15">
      <c r="A387" s="28"/>
      <c r="B387" s="28"/>
      <c r="G387" s="12"/>
      <c r="M387" s="12"/>
    </row>
    <row r="388" spans="1:13" x14ac:dyDescent="0.15">
      <c r="A388" s="28"/>
      <c r="B388" s="28"/>
      <c r="G388" s="12"/>
      <c r="M388" s="12"/>
    </row>
    <row r="389" spans="1:13" x14ac:dyDescent="0.15">
      <c r="A389" s="28"/>
      <c r="B389" s="28"/>
      <c r="G389" s="12"/>
      <c r="M389" s="12"/>
    </row>
    <row r="390" spans="1:13" x14ac:dyDescent="0.15">
      <c r="A390" s="28"/>
      <c r="B390" s="28"/>
      <c r="G390" s="12"/>
      <c r="M390" s="12"/>
    </row>
    <row r="391" spans="1:13" x14ac:dyDescent="0.15">
      <c r="A391" s="28"/>
      <c r="B391" s="28"/>
      <c r="G391" s="12"/>
      <c r="M391" s="12"/>
    </row>
    <row r="392" spans="1:13" x14ac:dyDescent="0.15">
      <c r="A392" s="28"/>
      <c r="B392" s="28"/>
      <c r="G392" s="12"/>
      <c r="M392" s="12"/>
    </row>
    <row r="393" spans="1:13" x14ac:dyDescent="0.15">
      <c r="A393" s="28"/>
      <c r="B393" s="28"/>
      <c r="G393" s="12"/>
      <c r="M393" s="12"/>
    </row>
    <row r="394" spans="1:13" x14ac:dyDescent="0.15">
      <c r="A394" s="28"/>
      <c r="B394" s="28"/>
      <c r="G394" s="12"/>
      <c r="M394" s="12"/>
    </row>
    <row r="395" spans="1:13" x14ac:dyDescent="0.15">
      <c r="A395" s="28"/>
      <c r="B395" s="28"/>
      <c r="G395" s="12"/>
      <c r="M395" s="12"/>
    </row>
    <row r="396" spans="1:13" x14ac:dyDescent="0.15">
      <c r="A396" s="28"/>
      <c r="B396" s="28"/>
      <c r="G396" s="12"/>
      <c r="M396" s="12"/>
    </row>
    <row r="397" spans="1:13" x14ac:dyDescent="0.15">
      <c r="A397" s="28"/>
      <c r="B397" s="28"/>
      <c r="G397" s="12"/>
      <c r="M397" s="12"/>
    </row>
    <row r="398" spans="1:13" x14ac:dyDescent="0.15">
      <c r="A398" s="28"/>
      <c r="B398" s="28"/>
      <c r="G398" s="12"/>
      <c r="M398" s="12"/>
    </row>
    <row r="399" spans="1:13" x14ac:dyDescent="0.15">
      <c r="A399" s="28"/>
      <c r="B399" s="28"/>
      <c r="G399" s="12"/>
      <c r="M399" s="12"/>
    </row>
    <row r="400" spans="1:13" x14ac:dyDescent="0.15">
      <c r="A400" s="28"/>
      <c r="B400" s="28"/>
      <c r="G400" s="12"/>
      <c r="M400" s="12"/>
    </row>
    <row r="401" spans="1:13" x14ac:dyDescent="0.15">
      <c r="A401" s="28"/>
      <c r="B401" s="28"/>
      <c r="G401" s="12"/>
      <c r="M401" s="12"/>
    </row>
    <row r="402" spans="1:13" x14ac:dyDescent="0.15">
      <c r="A402" s="28"/>
      <c r="B402" s="28"/>
      <c r="G402" s="12"/>
      <c r="M402" s="12"/>
    </row>
    <row r="403" spans="1:13" x14ac:dyDescent="0.15">
      <c r="A403" s="28"/>
      <c r="B403" s="28"/>
      <c r="G403" s="12"/>
      <c r="M403" s="12"/>
    </row>
    <row r="404" spans="1:13" x14ac:dyDescent="0.15">
      <c r="A404" s="28"/>
      <c r="B404" s="28"/>
      <c r="G404" s="12"/>
      <c r="M404" s="12"/>
    </row>
    <row r="405" spans="1:13" x14ac:dyDescent="0.15">
      <c r="A405" s="28"/>
      <c r="B405" s="28"/>
      <c r="G405" s="12"/>
      <c r="M405" s="12"/>
    </row>
    <row r="406" spans="1:13" x14ac:dyDescent="0.15">
      <c r="A406" s="28"/>
      <c r="B406" s="28"/>
      <c r="G406" s="12"/>
      <c r="M406" s="12"/>
    </row>
    <row r="407" spans="1:13" x14ac:dyDescent="0.15">
      <c r="A407" s="28"/>
      <c r="B407" s="28"/>
      <c r="G407" s="12"/>
      <c r="M407" s="12"/>
    </row>
    <row r="408" spans="1:13" x14ac:dyDescent="0.15">
      <c r="A408" s="28"/>
      <c r="B408" s="28"/>
      <c r="G408" s="12"/>
      <c r="M408" s="12"/>
    </row>
    <row r="409" spans="1:13" x14ac:dyDescent="0.15">
      <c r="A409" s="28"/>
      <c r="B409" s="28"/>
      <c r="G409" s="12"/>
      <c r="M409" s="12"/>
    </row>
    <row r="410" spans="1:13" x14ac:dyDescent="0.15">
      <c r="A410" s="28"/>
      <c r="B410" s="28"/>
      <c r="G410" s="12"/>
      <c r="M410" s="12"/>
    </row>
    <row r="411" spans="1:13" x14ac:dyDescent="0.15">
      <c r="A411" s="28"/>
      <c r="B411" s="28"/>
      <c r="G411" s="12"/>
      <c r="M411" s="12"/>
    </row>
    <row r="412" spans="1:13" x14ac:dyDescent="0.15">
      <c r="A412" s="28"/>
      <c r="B412" s="28"/>
      <c r="G412" s="12"/>
      <c r="M412" s="12"/>
    </row>
    <row r="413" spans="1:13" x14ac:dyDescent="0.15">
      <c r="A413" s="28"/>
      <c r="B413" s="28"/>
      <c r="G413" s="12"/>
      <c r="M413" s="12"/>
    </row>
    <row r="414" spans="1:13" x14ac:dyDescent="0.15">
      <c r="A414" s="28"/>
      <c r="B414" s="28"/>
      <c r="G414" s="12"/>
      <c r="M414" s="12"/>
    </row>
    <row r="415" spans="1:13" x14ac:dyDescent="0.15">
      <c r="A415" s="28"/>
      <c r="B415" s="28"/>
      <c r="G415" s="12"/>
      <c r="M415" s="12"/>
    </row>
    <row r="416" spans="1:13" x14ac:dyDescent="0.15">
      <c r="A416" s="28"/>
      <c r="B416" s="28"/>
      <c r="G416" s="12"/>
      <c r="M416" s="12"/>
    </row>
    <row r="417" spans="1:13" x14ac:dyDescent="0.15">
      <c r="A417" s="28"/>
      <c r="B417" s="28"/>
      <c r="G417" s="12"/>
      <c r="M417" s="12"/>
    </row>
    <row r="418" spans="1:13" x14ac:dyDescent="0.15">
      <c r="A418" s="28"/>
      <c r="B418" s="28"/>
      <c r="G418" s="12"/>
      <c r="M418" s="12"/>
    </row>
    <row r="419" spans="1:13" x14ac:dyDescent="0.15">
      <c r="A419" s="28"/>
      <c r="B419" s="28"/>
      <c r="G419" s="12"/>
      <c r="M419" s="12"/>
    </row>
    <row r="420" spans="1:13" x14ac:dyDescent="0.15">
      <c r="A420" s="28"/>
      <c r="B420" s="28"/>
      <c r="G420" s="12"/>
      <c r="M420" s="12"/>
    </row>
    <row r="421" spans="1:13" x14ac:dyDescent="0.15">
      <c r="A421" s="28"/>
      <c r="B421" s="28"/>
      <c r="G421" s="12"/>
      <c r="M421" s="12"/>
    </row>
    <row r="422" spans="1:13" x14ac:dyDescent="0.15">
      <c r="A422" s="28"/>
      <c r="B422" s="28"/>
      <c r="G422" s="12"/>
      <c r="M422" s="12"/>
    </row>
    <row r="423" spans="1:13" x14ac:dyDescent="0.15">
      <c r="A423" s="28"/>
      <c r="B423" s="28"/>
      <c r="G423" s="12"/>
      <c r="M423" s="12"/>
    </row>
    <row r="424" spans="1:13" x14ac:dyDescent="0.15">
      <c r="A424" s="28"/>
      <c r="B424" s="28"/>
      <c r="G424" s="12"/>
      <c r="M424" s="12"/>
    </row>
    <row r="425" spans="1:13" x14ac:dyDescent="0.15">
      <c r="A425" s="28"/>
      <c r="B425" s="28"/>
      <c r="G425" s="12"/>
      <c r="M425" s="12"/>
    </row>
    <row r="426" spans="1:13" x14ac:dyDescent="0.15">
      <c r="A426" s="28"/>
      <c r="B426" s="28"/>
      <c r="G426" s="12"/>
      <c r="M426" s="12"/>
    </row>
    <row r="427" spans="1:13" x14ac:dyDescent="0.15">
      <c r="A427" s="28"/>
      <c r="B427" s="28"/>
      <c r="G427" s="12"/>
      <c r="M427" s="12"/>
    </row>
    <row r="428" spans="1:13" x14ac:dyDescent="0.15">
      <c r="A428" s="28"/>
      <c r="B428" s="28"/>
      <c r="G428" s="12"/>
      <c r="M428" s="12"/>
    </row>
    <row r="429" spans="1:13" x14ac:dyDescent="0.15">
      <c r="A429" s="28"/>
      <c r="B429" s="28"/>
      <c r="G429" s="12"/>
      <c r="M429" s="12"/>
    </row>
    <row r="430" spans="1:13" x14ac:dyDescent="0.15">
      <c r="A430" s="28"/>
      <c r="B430" s="28"/>
      <c r="G430" s="12"/>
      <c r="M430" s="12"/>
    </row>
    <row r="431" spans="1:13" x14ac:dyDescent="0.15">
      <c r="A431" s="28"/>
      <c r="B431" s="28"/>
      <c r="G431" s="12"/>
      <c r="M431" s="12"/>
    </row>
    <row r="432" spans="1:13" x14ac:dyDescent="0.15">
      <c r="A432" s="28"/>
      <c r="B432" s="28"/>
      <c r="G432" s="12"/>
      <c r="M432" s="12"/>
    </row>
    <row r="433" spans="1:13" x14ac:dyDescent="0.15">
      <c r="A433" s="28"/>
      <c r="B433" s="28"/>
      <c r="G433" s="12"/>
      <c r="M433" s="12"/>
    </row>
    <row r="434" spans="1:13" x14ac:dyDescent="0.15">
      <c r="A434" s="28"/>
      <c r="B434" s="28"/>
      <c r="G434" s="12"/>
      <c r="M434" s="12"/>
    </row>
    <row r="435" spans="1:13" x14ac:dyDescent="0.15">
      <c r="A435" s="28"/>
      <c r="B435" s="28"/>
      <c r="G435" s="12"/>
      <c r="M435" s="12"/>
    </row>
    <row r="436" spans="1:13" x14ac:dyDescent="0.15">
      <c r="A436" s="28"/>
      <c r="B436" s="28"/>
      <c r="G436" s="12"/>
      <c r="M436" s="12"/>
    </row>
    <row r="437" spans="1:13" x14ac:dyDescent="0.15">
      <c r="A437" s="28"/>
      <c r="B437" s="28"/>
      <c r="G437" s="12"/>
      <c r="M437" s="12"/>
    </row>
    <row r="438" spans="1:13" x14ac:dyDescent="0.15">
      <c r="A438" s="28"/>
      <c r="B438" s="28"/>
      <c r="G438" s="12"/>
      <c r="M438" s="12"/>
    </row>
    <row r="439" spans="1:13" x14ac:dyDescent="0.15">
      <c r="A439" s="28"/>
      <c r="B439" s="28"/>
      <c r="G439" s="12"/>
      <c r="M439" s="12"/>
    </row>
    <row r="440" spans="1:13" x14ac:dyDescent="0.15">
      <c r="A440" s="28"/>
      <c r="B440" s="28"/>
      <c r="G440" s="12"/>
      <c r="M440" s="12"/>
    </row>
    <row r="441" spans="1:13" x14ac:dyDescent="0.15">
      <c r="A441" s="28"/>
      <c r="B441" s="28"/>
      <c r="G441" s="12"/>
      <c r="M441" s="12"/>
    </row>
    <row r="442" spans="1:13" x14ac:dyDescent="0.15">
      <c r="A442" s="28"/>
      <c r="B442" s="28"/>
      <c r="G442" s="12"/>
      <c r="M442" s="12"/>
    </row>
    <row r="443" spans="1:13" x14ac:dyDescent="0.15">
      <c r="A443" s="28"/>
      <c r="B443" s="28"/>
      <c r="G443" s="12"/>
      <c r="M443" s="12"/>
    </row>
    <row r="444" spans="1:13" x14ac:dyDescent="0.15">
      <c r="A444" s="28"/>
      <c r="B444" s="28"/>
      <c r="G444" s="12"/>
      <c r="M444" s="12"/>
    </row>
    <row r="445" spans="1:13" x14ac:dyDescent="0.15">
      <c r="A445" s="28"/>
      <c r="B445" s="28"/>
      <c r="G445" s="12"/>
      <c r="M445" s="12"/>
    </row>
    <row r="446" spans="1:13" x14ac:dyDescent="0.15">
      <c r="A446" s="28"/>
      <c r="B446" s="28"/>
      <c r="G446" s="12"/>
      <c r="M446" s="12"/>
    </row>
    <row r="447" spans="1:13" x14ac:dyDescent="0.15">
      <c r="A447" s="28"/>
      <c r="B447" s="28"/>
      <c r="G447" s="12"/>
      <c r="M447" s="12"/>
    </row>
    <row r="448" spans="1:13" x14ac:dyDescent="0.15">
      <c r="A448" s="28"/>
      <c r="B448" s="28"/>
      <c r="G448" s="12"/>
      <c r="M448" s="12"/>
    </row>
    <row r="449" spans="1:13" x14ac:dyDescent="0.15">
      <c r="A449" s="28"/>
      <c r="B449" s="28"/>
      <c r="G449" s="12"/>
      <c r="M449" s="12"/>
    </row>
    <row r="450" spans="1:13" x14ac:dyDescent="0.15">
      <c r="A450" s="28"/>
      <c r="B450" s="28"/>
      <c r="G450" s="12"/>
      <c r="M450" s="12"/>
    </row>
    <row r="451" spans="1:13" x14ac:dyDescent="0.15">
      <c r="A451" s="28"/>
      <c r="B451" s="28"/>
      <c r="G451" s="12"/>
      <c r="M451" s="12"/>
    </row>
    <row r="452" spans="1:13" x14ac:dyDescent="0.15">
      <c r="A452" s="28"/>
      <c r="B452" s="28"/>
      <c r="G452" s="12"/>
      <c r="M452" s="12"/>
    </row>
    <row r="453" spans="1:13" x14ac:dyDescent="0.15">
      <c r="A453" s="28"/>
      <c r="B453" s="28"/>
      <c r="G453" s="12"/>
      <c r="M453" s="12"/>
    </row>
    <row r="454" spans="1:13" x14ac:dyDescent="0.15">
      <c r="A454" s="28"/>
      <c r="B454" s="28"/>
      <c r="G454" s="12"/>
      <c r="M454" s="12"/>
    </row>
    <row r="455" spans="1:13" x14ac:dyDescent="0.15">
      <c r="A455" s="28"/>
      <c r="B455" s="28"/>
      <c r="G455" s="12"/>
      <c r="M455" s="12"/>
    </row>
    <row r="456" spans="1:13" x14ac:dyDescent="0.15">
      <c r="A456" s="28"/>
      <c r="B456" s="28"/>
      <c r="G456" s="12"/>
      <c r="M456" s="12"/>
    </row>
    <row r="457" spans="1:13" x14ac:dyDescent="0.15">
      <c r="A457" s="28"/>
      <c r="B457" s="28"/>
      <c r="G457" s="12"/>
      <c r="M457" s="12"/>
    </row>
    <row r="458" spans="1:13" x14ac:dyDescent="0.15">
      <c r="A458" s="28"/>
      <c r="B458" s="28"/>
      <c r="G458" s="12"/>
      <c r="M458" s="12"/>
    </row>
    <row r="459" spans="1:13" x14ac:dyDescent="0.15">
      <c r="A459" s="28"/>
      <c r="B459" s="28"/>
      <c r="G459" s="12"/>
      <c r="M459" s="12"/>
    </row>
    <row r="460" spans="1:13" x14ac:dyDescent="0.15">
      <c r="A460" s="28"/>
      <c r="B460" s="28"/>
      <c r="G460" s="12"/>
      <c r="M460" s="12"/>
    </row>
    <row r="461" spans="1:13" x14ac:dyDescent="0.15">
      <c r="A461" s="28"/>
      <c r="B461" s="28"/>
      <c r="G461" s="12"/>
      <c r="M461" s="12"/>
    </row>
    <row r="462" spans="1:13" x14ac:dyDescent="0.15">
      <c r="A462" s="28"/>
      <c r="B462" s="28"/>
      <c r="G462" s="12"/>
      <c r="M462" s="12"/>
    </row>
    <row r="463" spans="1:13" x14ac:dyDescent="0.15">
      <c r="A463" s="28"/>
      <c r="B463" s="28"/>
      <c r="G463" s="12"/>
      <c r="M463" s="12"/>
    </row>
    <row r="464" spans="1:13" x14ac:dyDescent="0.15">
      <c r="A464" s="28"/>
      <c r="B464" s="28"/>
      <c r="G464" s="12"/>
      <c r="M464" s="12"/>
    </row>
    <row r="465" spans="1:13" x14ac:dyDescent="0.15">
      <c r="A465" s="28"/>
      <c r="B465" s="28"/>
      <c r="G465" s="12"/>
      <c r="M465" s="12"/>
    </row>
    <row r="466" spans="1:13" x14ac:dyDescent="0.15">
      <c r="A466" s="28"/>
      <c r="B466" s="28"/>
      <c r="G466" s="12"/>
      <c r="M466" s="12"/>
    </row>
    <row r="467" spans="1:13" x14ac:dyDescent="0.15">
      <c r="A467" s="28"/>
      <c r="B467" s="28"/>
      <c r="G467" s="12"/>
      <c r="M467" s="12"/>
    </row>
    <row r="468" spans="1:13" x14ac:dyDescent="0.15">
      <c r="A468" s="28"/>
      <c r="B468" s="28"/>
      <c r="G468" s="12"/>
      <c r="M468" s="12"/>
    </row>
    <row r="469" spans="1:13" x14ac:dyDescent="0.15">
      <c r="A469" s="28"/>
      <c r="B469" s="28"/>
      <c r="G469" s="12"/>
      <c r="M469" s="12"/>
    </row>
    <row r="470" spans="1:13" x14ac:dyDescent="0.15">
      <c r="A470" s="28"/>
      <c r="B470" s="28"/>
      <c r="G470" s="12"/>
      <c r="M470" s="12"/>
    </row>
    <row r="471" spans="1:13" x14ac:dyDescent="0.15">
      <c r="A471" s="28"/>
      <c r="B471" s="28"/>
      <c r="G471" s="12"/>
      <c r="M471" s="12"/>
    </row>
    <row r="472" spans="1:13" x14ac:dyDescent="0.15">
      <c r="A472" s="28"/>
      <c r="B472" s="28"/>
      <c r="G472" s="12"/>
      <c r="M472" s="12"/>
    </row>
    <row r="473" spans="1:13" x14ac:dyDescent="0.15">
      <c r="A473" s="28"/>
      <c r="B473" s="28"/>
      <c r="G473" s="12"/>
      <c r="M473" s="12"/>
    </row>
    <row r="474" spans="1:13" x14ac:dyDescent="0.15">
      <c r="A474" s="28"/>
      <c r="B474" s="28"/>
      <c r="G474" s="12"/>
      <c r="M474" s="12"/>
    </row>
    <row r="475" spans="1:13" x14ac:dyDescent="0.15">
      <c r="A475" s="28"/>
      <c r="B475" s="28"/>
      <c r="G475" s="12"/>
      <c r="M475" s="12"/>
    </row>
    <row r="476" spans="1:13" x14ac:dyDescent="0.15">
      <c r="A476" s="28"/>
      <c r="B476" s="28"/>
      <c r="G476" s="12"/>
      <c r="M476" s="12"/>
    </row>
    <row r="477" spans="1:13" x14ac:dyDescent="0.15">
      <c r="A477" s="28"/>
      <c r="B477" s="28"/>
      <c r="G477" s="12"/>
      <c r="M477" s="12"/>
    </row>
    <row r="478" spans="1:13" x14ac:dyDescent="0.15">
      <c r="A478" s="28"/>
      <c r="B478" s="28"/>
      <c r="G478" s="12"/>
      <c r="M478" s="12"/>
    </row>
    <row r="479" spans="1:13" x14ac:dyDescent="0.15">
      <c r="A479" s="28"/>
      <c r="B479" s="28"/>
      <c r="G479" s="12"/>
      <c r="M479" s="12"/>
    </row>
    <row r="480" spans="1:13" x14ac:dyDescent="0.15">
      <c r="A480" s="28"/>
      <c r="B480" s="28"/>
      <c r="G480" s="12"/>
      <c r="M480" s="12"/>
    </row>
    <row r="481" spans="1:13" x14ac:dyDescent="0.15">
      <c r="A481" s="28"/>
      <c r="B481" s="28"/>
      <c r="G481" s="12"/>
      <c r="M481" s="12"/>
    </row>
    <row r="482" spans="1:13" x14ac:dyDescent="0.15">
      <c r="A482" s="28"/>
      <c r="B482" s="28"/>
      <c r="G482" s="12"/>
      <c r="M482" s="12"/>
    </row>
    <row r="483" spans="1:13" x14ac:dyDescent="0.15">
      <c r="A483" s="28"/>
      <c r="B483" s="28"/>
      <c r="G483" s="12"/>
      <c r="M483" s="12"/>
    </row>
    <row r="484" spans="1:13" x14ac:dyDescent="0.15">
      <c r="A484" s="28"/>
      <c r="B484" s="28"/>
      <c r="G484" s="12"/>
      <c r="M484" s="12"/>
    </row>
    <row r="485" spans="1:13" x14ac:dyDescent="0.15">
      <c r="A485" s="28"/>
      <c r="B485" s="28"/>
      <c r="G485" s="12"/>
      <c r="M485" s="12"/>
    </row>
    <row r="486" spans="1:13" x14ac:dyDescent="0.15">
      <c r="A486" s="28"/>
      <c r="B486" s="28"/>
      <c r="G486" s="12"/>
      <c r="M486" s="12"/>
    </row>
    <row r="487" spans="1:13" x14ac:dyDescent="0.15">
      <c r="A487" s="28"/>
      <c r="B487" s="28"/>
      <c r="G487" s="12"/>
      <c r="M487" s="12"/>
    </row>
    <row r="488" spans="1:13" x14ac:dyDescent="0.15">
      <c r="A488" s="28"/>
      <c r="B488" s="28"/>
      <c r="G488" s="12"/>
      <c r="M488" s="12"/>
    </row>
    <row r="489" spans="1:13" x14ac:dyDescent="0.15">
      <c r="A489" s="28"/>
      <c r="B489" s="28"/>
      <c r="G489" s="12"/>
      <c r="M489" s="12"/>
    </row>
    <row r="490" spans="1:13" x14ac:dyDescent="0.15">
      <c r="A490" s="28"/>
      <c r="B490" s="28"/>
      <c r="G490" s="12"/>
      <c r="M490" s="12"/>
    </row>
    <row r="491" spans="1:13" x14ac:dyDescent="0.15">
      <c r="A491" s="28"/>
      <c r="B491" s="28"/>
      <c r="G491" s="12"/>
      <c r="M491" s="12"/>
    </row>
    <row r="492" spans="1:13" x14ac:dyDescent="0.15">
      <c r="A492" s="28"/>
      <c r="B492" s="28"/>
      <c r="G492" s="12"/>
      <c r="M492" s="12"/>
    </row>
    <row r="493" spans="1:13" x14ac:dyDescent="0.15">
      <c r="A493" s="28"/>
      <c r="B493" s="28"/>
      <c r="G493" s="12"/>
      <c r="M493" s="12"/>
    </row>
    <row r="494" spans="1:13" x14ac:dyDescent="0.15">
      <c r="A494" s="28"/>
      <c r="B494" s="28"/>
      <c r="G494" s="12"/>
      <c r="M494" s="12"/>
    </row>
    <row r="495" spans="1:13" x14ac:dyDescent="0.15">
      <c r="A495" s="28"/>
      <c r="B495" s="28"/>
      <c r="G495" s="12"/>
      <c r="M495" s="12"/>
    </row>
    <row r="496" spans="1:13" x14ac:dyDescent="0.15">
      <c r="A496" s="28"/>
      <c r="B496" s="28"/>
      <c r="G496" s="12"/>
      <c r="M496" s="12"/>
    </row>
    <row r="497" spans="1:13" x14ac:dyDescent="0.15">
      <c r="A497" s="28"/>
      <c r="B497" s="28"/>
      <c r="G497" s="12"/>
      <c r="M497" s="12"/>
    </row>
    <row r="498" spans="1:13" x14ac:dyDescent="0.15">
      <c r="A498" s="28"/>
      <c r="B498" s="28"/>
      <c r="G498" s="12"/>
      <c r="M498" s="12"/>
    </row>
    <row r="499" spans="1:13" x14ac:dyDescent="0.15">
      <c r="A499" s="28"/>
      <c r="B499" s="28"/>
      <c r="G499" s="12"/>
      <c r="M499" s="12"/>
    </row>
    <row r="500" spans="1:13" x14ac:dyDescent="0.15">
      <c r="A500" s="28"/>
      <c r="B500" s="28"/>
      <c r="G500" s="12"/>
      <c r="M500" s="12"/>
    </row>
    <row r="501" spans="1:13" x14ac:dyDescent="0.15">
      <c r="A501" s="28"/>
      <c r="B501" s="28"/>
      <c r="G501" s="12"/>
      <c r="M501" s="12"/>
    </row>
    <row r="502" spans="1:13" x14ac:dyDescent="0.15">
      <c r="A502" s="28"/>
      <c r="B502" s="28"/>
      <c r="G502" s="12"/>
      <c r="M502" s="12"/>
    </row>
    <row r="503" spans="1:13" x14ac:dyDescent="0.15">
      <c r="A503" s="28"/>
      <c r="B503" s="28"/>
      <c r="G503" s="12"/>
      <c r="M503" s="12"/>
    </row>
    <row r="504" spans="1:13" x14ac:dyDescent="0.15">
      <c r="A504" s="28"/>
      <c r="B504" s="28"/>
      <c r="G504" s="12"/>
      <c r="M504" s="12"/>
    </row>
    <row r="505" spans="1:13" x14ac:dyDescent="0.15">
      <c r="A505" s="28"/>
      <c r="B505" s="28"/>
      <c r="G505" s="12"/>
      <c r="M505" s="12"/>
    </row>
    <row r="506" spans="1:13" x14ac:dyDescent="0.15">
      <c r="A506" s="28"/>
      <c r="B506" s="28"/>
      <c r="G506" s="12"/>
      <c r="M506" s="12"/>
    </row>
    <row r="507" spans="1:13" x14ac:dyDescent="0.15">
      <c r="A507" s="28"/>
      <c r="B507" s="28"/>
      <c r="G507" s="12"/>
      <c r="M507" s="12"/>
    </row>
    <row r="508" spans="1:13" x14ac:dyDescent="0.15">
      <c r="A508" s="28"/>
      <c r="B508" s="28"/>
      <c r="G508" s="12"/>
      <c r="M508" s="12"/>
    </row>
    <row r="509" spans="1:13" x14ac:dyDescent="0.15">
      <c r="A509" s="28"/>
      <c r="B509" s="28"/>
      <c r="G509" s="12"/>
      <c r="M509" s="12"/>
    </row>
    <row r="510" spans="1:13" x14ac:dyDescent="0.15">
      <c r="A510" s="28"/>
      <c r="B510" s="28"/>
      <c r="G510" s="12"/>
      <c r="M510" s="12"/>
    </row>
    <row r="511" spans="1:13" x14ac:dyDescent="0.15">
      <c r="A511" s="28"/>
      <c r="B511" s="28"/>
      <c r="G511" s="12"/>
      <c r="M511" s="12"/>
    </row>
    <row r="512" spans="1:13" x14ac:dyDescent="0.15">
      <c r="A512" s="28"/>
      <c r="B512" s="28"/>
      <c r="G512" s="12"/>
      <c r="M512" s="12"/>
    </row>
    <row r="513" spans="1:13" x14ac:dyDescent="0.15">
      <c r="A513" s="28"/>
      <c r="B513" s="28"/>
      <c r="G513" s="12"/>
      <c r="M513" s="12"/>
    </row>
    <row r="514" spans="1:13" x14ac:dyDescent="0.15">
      <c r="A514" s="28"/>
      <c r="B514" s="28"/>
      <c r="G514" s="12"/>
      <c r="M514" s="12"/>
    </row>
    <row r="515" spans="1:13" x14ac:dyDescent="0.15">
      <c r="A515" s="28"/>
      <c r="B515" s="28"/>
      <c r="G515" s="12"/>
      <c r="M515" s="12"/>
    </row>
    <row r="516" spans="1:13" x14ac:dyDescent="0.15">
      <c r="A516" s="28"/>
      <c r="B516" s="28"/>
      <c r="G516" s="12"/>
      <c r="M516" s="12"/>
    </row>
    <row r="517" spans="1:13" x14ac:dyDescent="0.15">
      <c r="A517" s="28"/>
      <c r="B517" s="28"/>
      <c r="G517" s="12"/>
      <c r="M517" s="12"/>
    </row>
    <row r="518" spans="1:13" x14ac:dyDescent="0.15">
      <c r="A518" s="28"/>
      <c r="B518" s="28"/>
      <c r="G518" s="12"/>
      <c r="M518" s="12"/>
    </row>
    <row r="519" spans="1:13" x14ac:dyDescent="0.15">
      <c r="A519" s="28"/>
      <c r="B519" s="28"/>
      <c r="G519" s="12"/>
      <c r="M519" s="12"/>
    </row>
    <row r="520" spans="1:13" x14ac:dyDescent="0.15">
      <c r="A520" s="28"/>
      <c r="B520" s="28"/>
      <c r="G520" s="12"/>
      <c r="M520" s="12"/>
    </row>
    <row r="521" spans="1:13" x14ac:dyDescent="0.15">
      <c r="A521" s="28"/>
      <c r="B521" s="28"/>
      <c r="G521" s="12"/>
      <c r="M521" s="12"/>
    </row>
    <row r="522" spans="1:13" x14ac:dyDescent="0.15">
      <c r="A522" s="28"/>
      <c r="B522" s="28"/>
      <c r="G522" s="12"/>
      <c r="M522" s="12"/>
    </row>
    <row r="523" spans="1:13" x14ac:dyDescent="0.15">
      <c r="A523" s="28"/>
      <c r="B523" s="28"/>
      <c r="G523" s="12"/>
      <c r="M523" s="12"/>
    </row>
    <row r="524" spans="1:13" x14ac:dyDescent="0.15">
      <c r="A524" s="28"/>
      <c r="B524" s="28"/>
      <c r="G524" s="12"/>
      <c r="M524" s="12"/>
    </row>
    <row r="525" spans="1:13" x14ac:dyDescent="0.15">
      <c r="A525" s="28"/>
      <c r="B525" s="28"/>
      <c r="G525" s="12"/>
      <c r="M525" s="12"/>
    </row>
    <row r="526" spans="1:13" x14ac:dyDescent="0.15">
      <c r="A526" s="28"/>
      <c r="B526" s="28"/>
      <c r="G526" s="12"/>
      <c r="M526" s="12"/>
    </row>
    <row r="527" spans="1:13" x14ac:dyDescent="0.15">
      <c r="A527" s="28"/>
      <c r="B527" s="28"/>
      <c r="G527" s="12"/>
      <c r="M527" s="12"/>
    </row>
    <row r="528" spans="1:13" x14ac:dyDescent="0.15">
      <c r="A528" s="28"/>
      <c r="B528" s="28"/>
      <c r="G528" s="12"/>
      <c r="M528" s="12"/>
    </row>
    <row r="529" spans="1:13" x14ac:dyDescent="0.15">
      <c r="A529" s="28"/>
      <c r="B529" s="28"/>
      <c r="G529" s="12"/>
      <c r="M529" s="12"/>
    </row>
    <row r="530" spans="1:13" x14ac:dyDescent="0.15">
      <c r="A530" s="28"/>
      <c r="B530" s="28"/>
      <c r="G530" s="12"/>
      <c r="M530" s="12"/>
    </row>
    <row r="531" spans="1:13" x14ac:dyDescent="0.15">
      <c r="A531" s="28"/>
      <c r="B531" s="28"/>
      <c r="G531" s="12"/>
      <c r="M531" s="12"/>
    </row>
    <row r="532" spans="1:13" x14ac:dyDescent="0.15">
      <c r="A532" s="28"/>
      <c r="B532" s="28"/>
      <c r="G532" s="12"/>
      <c r="M532" s="12"/>
    </row>
    <row r="533" spans="1:13" x14ac:dyDescent="0.15">
      <c r="A533" s="28"/>
      <c r="B533" s="28"/>
      <c r="G533" s="12"/>
      <c r="M533" s="12"/>
    </row>
    <row r="534" spans="1:13" x14ac:dyDescent="0.15">
      <c r="A534" s="28"/>
      <c r="B534" s="28"/>
      <c r="G534" s="12"/>
      <c r="M534" s="12"/>
    </row>
    <row r="535" spans="1:13" x14ac:dyDescent="0.15">
      <c r="A535" s="28"/>
      <c r="B535" s="28"/>
      <c r="G535" s="12"/>
      <c r="M535" s="12"/>
    </row>
    <row r="536" spans="1:13" x14ac:dyDescent="0.15">
      <c r="A536" s="28"/>
      <c r="B536" s="28"/>
      <c r="G536" s="12"/>
      <c r="M536" s="12"/>
    </row>
    <row r="537" spans="1:13" x14ac:dyDescent="0.15">
      <c r="A537" s="28"/>
      <c r="B537" s="28"/>
      <c r="G537" s="12"/>
      <c r="M537" s="12"/>
    </row>
    <row r="538" spans="1:13" x14ac:dyDescent="0.15">
      <c r="A538" s="28"/>
      <c r="B538" s="28"/>
      <c r="G538" s="12"/>
      <c r="M538" s="12"/>
    </row>
    <row r="539" spans="1:13" x14ac:dyDescent="0.15">
      <c r="A539" s="28"/>
      <c r="B539" s="28"/>
      <c r="G539" s="12"/>
      <c r="M539" s="12"/>
    </row>
    <row r="540" spans="1:13" x14ac:dyDescent="0.15">
      <c r="A540" s="28"/>
      <c r="B540" s="28"/>
      <c r="G540" s="12"/>
      <c r="M540" s="12"/>
    </row>
    <row r="541" spans="1:13" x14ac:dyDescent="0.15">
      <c r="A541" s="28"/>
      <c r="B541" s="28"/>
      <c r="G541" s="12"/>
      <c r="M541" s="12"/>
    </row>
    <row r="542" spans="1:13" x14ac:dyDescent="0.15">
      <c r="A542" s="28"/>
      <c r="B542" s="28"/>
      <c r="G542" s="12"/>
      <c r="M542" s="12"/>
    </row>
    <row r="543" spans="1:13" x14ac:dyDescent="0.15">
      <c r="A543" s="28"/>
      <c r="B543" s="28"/>
      <c r="G543" s="12"/>
      <c r="M543" s="12"/>
    </row>
    <row r="544" spans="1:13" x14ac:dyDescent="0.15">
      <c r="A544" s="28"/>
      <c r="B544" s="28"/>
      <c r="G544" s="12"/>
      <c r="M544" s="12"/>
    </row>
    <row r="545" spans="1:13" x14ac:dyDescent="0.15">
      <c r="A545" s="28"/>
      <c r="B545" s="28"/>
      <c r="G545" s="12"/>
      <c r="M545" s="12"/>
    </row>
    <row r="546" spans="1:13" x14ac:dyDescent="0.15">
      <c r="A546" s="28"/>
      <c r="B546" s="28"/>
      <c r="G546" s="12"/>
      <c r="M546" s="12"/>
    </row>
    <row r="547" spans="1:13" x14ac:dyDescent="0.15">
      <c r="A547" s="28"/>
      <c r="B547" s="28"/>
      <c r="G547" s="12"/>
      <c r="M547" s="12"/>
    </row>
    <row r="548" spans="1:13" x14ac:dyDescent="0.15">
      <c r="A548" s="28"/>
      <c r="B548" s="28"/>
      <c r="G548" s="12"/>
      <c r="M548" s="12"/>
    </row>
    <row r="549" spans="1:13" x14ac:dyDescent="0.15">
      <c r="A549" s="28"/>
      <c r="B549" s="28"/>
      <c r="G549" s="12"/>
      <c r="M549" s="12"/>
    </row>
    <row r="550" spans="1:13" x14ac:dyDescent="0.15">
      <c r="A550" s="28"/>
      <c r="B550" s="28"/>
      <c r="G550" s="12"/>
      <c r="M550" s="12"/>
    </row>
    <row r="551" spans="1:13" x14ac:dyDescent="0.15">
      <c r="A551" s="28"/>
      <c r="B551" s="28"/>
      <c r="G551" s="12"/>
      <c r="M551" s="12"/>
    </row>
    <row r="552" spans="1:13" x14ac:dyDescent="0.15">
      <c r="A552" s="28"/>
      <c r="B552" s="28"/>
      <c r="G552" s="12"/>
      <c r="M552" s="12"/>
    </row>
    <row r="553" spans="1:13" x14ac:dyDescent="0.15">
      <c r="A553" s="28"/>
      <c r="B553" s="28"/>
      <c r="G553" s="12"/>
      <c r="M553" s="12"/>
    </row>
    <row r="554" spans="1:13" x14ac:dyDescent="0.15">
      <c r="A554" s="28"/>
      <c r="B554" s="28"/>
      <c r="G554" s="12"/>
      <c r="M554" s="12"/>
    </row>
    <row r="555" spans="1:13" x14ac:dyDescent="0.15">
      <c r="A555" s="28"/>
      <c r="B555" s="28"/>
      <c r="G555" s="12"/>
      <c r="M555" s="12"/>
    </row>
    <row r="556" spans="1:13" x14ac:dyDescent="0.15">
      <c r="A556" s="28"/>
      <c r="B556" s="28"/>
      <c r="G556" s="12"/>
      <c r="M556" s="12"/>
    </row>
    <row r="557" spans="1:13" x14ac:dyDescent="0.15">
      <c r="A557" s="28"/>
      <c r="B557" s="28"/>
      <c r="G557" s="12"/>
      <c r="M557" s="12"/>
    </row>
    <row r="558" spans="1:13" x14ac:dyDescent="0.15">
      <c r="A558" s="28"/>
      <c r="B558" s="28"/>
      <c r="G558" s="12"/>
      <c r="M558" s="12"/>
    </row>
    <row r="559" spans="1:13" x14ac:dyDescent="0.15">
      <c r="A559" s="28"/>
      <c r="B559" s="28"/>
      <c r="G559" s="12"/>
      <c r="M559" s="12"/>
    </row>
    <row r="560" spans="1:13" x14ac:dyDescent="0.15">
      <c r="A560" s="28"/>
      <c r="B560" s="28"/>
      <c r="G560" s="12"/>
      <c r="M560" s="12"/>
    </row>
    <row r="561" spans="1:13" x14ac:dyDescent="0.15">
      <c r="A561" s="28"/>
      <c r="B561" s="28"/>
      <c r="G561" s="12"/>
      <c r="M561" s="12"/>
    </row>
    <row r="562" spans="1:13" x14ac:dyDescent="0.15">
      <c r="A562" s="28"/>
      <c r="B562" s="28"/>
      <c r="G562" s="12"/>
      <c r="M562" s="12"/>
    </row>
    <row r="563" spans="1:13" x14ac:dyDescent="0.15">
      <c r="A563" s="28"/>
      <c r="B563" s="28"/>
      <c r="G563" s="12"/>
      <c r="M563" s="12"/>
    </row>
    <row r="564" spans="1:13" x14ac:dyDescent="0.15">
      <c r="A564" s="28"/>
      <c r="B564" s="28"/>
      <c r="G564" s="12"/>
      <c r="M564" s="12"/>
    </row>
    <row r="565" spans="1:13" x14ac:dyDescent="0.15">
      <c r="A565" s="28"/>
      <c r="B565" s="28"/>
      <c r="G565" s="12"/>
      <c r="M565" s="12"/>
    </row>
    <row r="566" spans="1:13" x14ac:dyDescent="0.15">
      <c r="A566" s="28"/>
      <c r="B566" s="28"/>
      <c r="G566" s="12"/>
      <c r="M566" s="12"/>
    </row>
    <row r="567" spans="1:13" x14ac:dyDescent="0.15">
      <c r="A567" s="28"/>
      <c r="B567" s="28"/>
      <c r="G567" s="12"/>
      <c r="M567" s="12"/>
    </row>
    <row r="568" spans="1:13" x14ac:dyDescent="0.15">
      <c r="A568" s="28"/>
      <c r="B568" s="28"/>
      <c r="G568" s="12"/>
      <c r="M568" s="12"/>
    </row>
    <row r="569" spans="1:13" x14ac:dyDescent="0.15">
      <c r="A569" s="28"/>
      <c r="B569" s="28"/>
      <c r="G569" s="12"/>
      <c r="M569" s="12"/>
    </row>
    <row r="570" spans="1:13" x14ac:dyDescent="0.15">
      <c r="A570" s="28"/>
      <c r="B570" s="28"/>
      <c r="G570" s="12"/>
      <c r="M570" s="12"/>
    </row>
    <row r="571" spans="1:13" x14ac:dyDescent="0.15">
      <c r="A571" s="28"/>
      <c r="B571" s="28"/>
      <c r="G571" s="12"/>
      <c r="M571" s="12"/>
    </row>
    <row r="572" spans="1:13" x14ac:dyDescent="0.15">
      <c r="A572" s="28"/>
      <c r="B572" s="28"/>
      <c r="G572" s="12"/>
      <c r="M572" s="12"/>
    </row>
    <row r="573" spans="1:13" x14ac:dyDescent="0.15">
      <c r="A573" s="28"/>
      <c r="B573" s="28"/>
      <c r="G573" s="12"/>
      <c r="M573" s="12"/>
    </row>
    <row r="574" spans="1:13" x14ac:dyDescent="0.15">
      <c r="A574" s="28"/>
      <c r="B574" s="28"/>
      <c r="G574" s="12"/>
      <c r="M574" s="12"/>
    </row>
    <row r="575" spans="1:13" x14ac:dyDescent="0.15">
      <c r="A575" s="28"/>
      <c r="B575" s="28"/>
      <c r="G575" s="12"/>
      <c r="M575" s="12"/>
    </row>
    <row r="576" spans="1:13" x14ac:dyDescent="0.15">
      <c r="A576" s="28"/>
      <c r="B576" s="28"/>
      <c r="G576" s="12"/>
      <c r="M576" s="12"/>
    </row>
    <row r="577" spans="1:13" x14ac:dyDescent="0.15">
      <c r="A577" s="28"/>
      <c r="B577" s="28"/>
      <c r="G577" s="12"/>
      <c r="M577" s="12"/>
    </row>
    <row r="578" spans="1:13" x14ac:dyDescent="0.15">
      <c r="A578" s="28"/>
      <c r="B578" s="28"/>
      <c r="G578" s="12"/>
      <c r="M578" s="12"/>
    </row>
    <row r="579" spans="1:13" x14ac:dyDescent="0.15">
      <c r="A579" s="28"/>
      <c r="B579" s="28"/>
      <c r="G579" s="12"/>
      <c r="M579" s="12"/>
    </row>
    <row r="580" spans="1:13" x14ac:dyDescent="0.15">
      <c r="A580" s="28"/>
      <c r="B580" s="28"/>
      <c r="G580" s="12"/>
      <c r="M580" s="12"/>
    </row>
    <row r="581" spans="1:13" x14ac:dyDescent="0.15">
      <c r="A581" s="28"/>
      <c r="B581" s="28"/>
      <c r="G581" s="12"/>
      <c r="M581" s="12"/>
    </row>
    <row r="582" spans="1:13" x14ac:dyDescent="0.15">
      <c r="A582" s="28"/>
      <c r="B582" s="28"/>
      <c r="G582" s="12"/>
      <c r="M582" s="12"/>
    </row>
    <row r="583" spans="1:13" x14ac:dyDescent="0.15">
      <c r="A583" s="28"/>
      <c r="B583" s="28"/>
      <c r="G583" s="12"/>
      <c r="M583" s="12"/>
    </row>
    <row r="584" spans="1:13" x14ac:dyDescent="0.15">
      <c r="A584" s="28"/>
      <c r="B584" s="28"/>
      <c r="G584" s="12"/>
      <c r="M584" s="12"/>
    </row>
    <row r="585" spans="1:13" x14ac:dyDescent="0.15">
      <c r="A585" s="28"/>
      <c r="B585" s="28"/>
      <c r="G585" s="12"/>
      <c r="M585" s="12"/>
    </row>
    <row r="586" spans="1:13" x14ac:dyDescent="0.15">
      <c r="A586" s="28"/>
      <c r="B586" s="28"/>
      <c r="G586" s="12"/>
      <c r="M586" s="12"/>
    </row>
    <row r="587" spans="1:13" x14ac:dyDescent="0.15">
      <c r="A587" s="28"/>
      <c r="B587" s="28"/>
      <c r="G587" s="12"/>
      <c r="M587" s="12"/>
    </row>
    <row r="588" spans="1:13" x14ac:dyDescent="0.15">
      <c r="A588" s="28"/>
      <c r="B588" s="28"/>
      <c r="G588" s="12"/>
      <c r="M588" s="12"/>
    </row>
    <row r="589" spans="1:13" x14ac:dyDescent="0.15">
      <c r="A589" s="28"/>
      <c r="B589" s="28"/>
      <c r="G589" s="12"/>
      <c r="M589" s="12"/>
    </row>
    <row r="590" spans="1:13" x14ac:dyDescent="0.15">
      <c r="A590" s="28"/>
      <c r="B590" s="28"/>
      <c r="G590" s="12"/>
      <c r="M590" s="12"/>
    </row>
    <row r="591" spans="1:13" x14ac:dyDescent="0.15">
      <c r="A591" s="28"/>
      <c r="B591" s="28"/>
      <c r="G591" s="12"/>
      <c r="M591" s="12"/>
    </row>
    <row r="592" spans="1:13" x14ac:dyDescent="0.15">
      <c r="A592" s="28"/>
      <c r="B592" s="28"/>
      <c r="G592" s="12"/>
      <c r="M592" s="12"/>
    </row>
    <row r="593" spans="1:13" x14ac:dyDescent="0.15">
      <c r="A593" s="28"/>
      <c r="B593" s="28"/>
      <c r="G593" s="12"/>
      <c r="M593" s="12"/>
    </row>
    <row r="594" spans="1:13" x14ac:dyDescent="0.15">
      <c r="A594" s="28"/>
      <c r="B594" s="28"/>
      <c r="G594" s="12"/>
      <c r="M594" s="12"/>
    </row>
    <row r="595" spans="1:13" x14ac:dyDescent="0.15">
      <c r="A595" s="28"/>
      <c r="B595" s="28"/>
      <c r="G595" s="12"/>
      <c r="M595" s="12"/>
    </row>
    <row r="596" spans="1:13" x14ac:dyDescent="0.15">
      <c r="A596" s="28"/>
      <c r="B596" s="28"/>
      <c r="G596" s="12"/>
      <c r="M596" s="12"/>
    </row>
    <row r="597" spans="1:13" x14ac:dyDescent="0.15">
      <c r="A597" s="28"/>
      <c r="B597" s="28"/>
      <c r="G597" s="12"/>
      <c r="M597" s="12"/>
    </row>
    <row r="598" spans="1:13" x14ac:dyDescent="0.15">
      <c r="A598" s="28"/>
      <c r="B598" s="28"/>
      <c r="G598" s="12"/>
      <c r="M598" s="12"/>
    </row>
    <row r="599" spans="1:13" x14ac:dyDescent="0.15">
      <c r="A599" s="28"/>
      <c r="B599" s="28"/>
      <c r="G599" s="12"/>
      <c r="M599" s="12"/>
    </row>
    <row r="600" spans="1:13" x14ac:dyDescent="0.15">
      <c r="A600" s="28"/>
      <c r="B600" s="28"/>
      <c r="G600" s="12"/>
      <c r="M600" s="12"/>
    </row>
    <row r="601" spans="1:13" x14ac:dyDescent="0.15">
      <c r="A601" s="28"/>
      <c r="B601" s="28"/>
      <c r="G601" s="12"/>
      <c r="M601" s="12"/>
    </row>
    <row r="602" spans="1:13" x14ac:dyDescent="0.15">
      <c r="A602" s="28"/>
      <c r="B602" s="28"/>
      <c r="G602" s="12"/>
      <c r="M602" s="12"/>
    </row>
    <row r="603" spans="1:13" x14ac:dyDescent="0.15">
      <c r="A603" s="28"/>
      <c r="B603" s="28"/>
      <c r="G603" s="12"/>
      <c r="M603" s="12"/>
    </row>
    <row r="604" spans="1:13" x14ac:dyDescent="0.15">
      <c r="A604" s="28"/>
      <c r="B604" s="28"/>
      <c r="G604" s="12"/>
      <c r="M604" s="12"/>
    </row>
    <row r="605" spans="1:13" x14ac:dyDescent="0.15">
      <c r="A605" s="28"/>
      <c r="B605" s="28"/>
      <c r="G605" s="12"/>
      <c r="M605" s="12"/>
    </row>
    <row r="606" spans="1:13" x14ac:dyDescent="0.15">
      <c r="A606" s="28"/>
      <c r="B606" s="28"/>
      <c r="G606" s="12"/>
      <c r="M606" s="12"/>
    </row>
    <row r="607" spans="1:13" x14ac:dyDescent="0.15">
      <c r="A607" s="28"/>
      <c r="B607" s="28"/>
      <c r="G607" s="12"/>
      <c r="M607" s="12"/>
    </row>
    <row r="608" spans="1:13" x14ac:dyDescent="0.15">
      <c r="A608" s="28"/>
      <c r="B608" s="28"/>
      <c r="G608" s="12"/>
      <c r="M608" s="12"/>
    </row>
    <row r="609" spans="1:13" x14ac:dyDescent="0.15">
      <c r="A609" s="28"/>
      <c r="B609" s="28"/>
      <c r="G609" s="12"/>
      <c r="M609" s="12"/>
    </row>
    <row r="610" spans="1:13" x14ac:dyDescent="0.15">
      <c r="A610" s="28"/>
      <c r="B610" s="28"/>
      <c r="G610" s="12"/>
      <c r="M610" s="12"/>
    </row>
    <row r="611" spans="1:13" x14ac:dyDescent="0.15">
      <c r="A611" s="28"/>
      <c r="B611" s="28"/>
      <c r="G611" s="12"/>
      <c r="M611" s="12"/>
    </row>
    <row r="612" spans="1:13" x14ac:dyDescent="0.15">
      <c r="A612" s="28"/>
      <c r="B612" s="28"/>
      <c r="G612" s="12"/>
      <c r="M612" s="12"/>
    </row>
    <row r="613" spans="1:13" x14ac:dyDescent="0.15">
      <c r="A613" s="28"/>
      <c r="B613" s="28"/>
      <c r="G613" s="12"/>
      <c r="M613" s="12"/>
    </row>
    <row r="614" spans="1:13" x14ac:dyDescent="0.15">
      <c r="A614" s="28"/>
      <c r="B614" s="28"/>
      <c r="G614" s="12"/>
      <c r="M614" s="12"/>
    </row>
    <row r="615" spans="1:13" x14ac:dyDescent="0.15">
      <c r="A615" s="28"/>
      <c r="B615" s="28"/>
      <c r="G615" s="12"/>
      <c r="M615" s="12"/>
    </row>
    <row r="616" spans="1:13" x14ac:dyDescent="0.15">
      <c r="A616" s="28"/>
      <c r="B616" s="28"/>
      <c r="G616" s="12"/>
      <c r="M616" s="12"/>
    </row>
    <row r="617" spans="1:13" x14ac:dyDescent="0.15">
      <c r="A617" s="28"/>
      <c r="B617" s="28"/>
      <c r="G617" s="12"/>
      <c r="M617" s="12"/>
    </row>
    <row r="618" spans="1:13" x14ac:dyDescent="0.15">
      <c r="A618" s="28"/>
      <c r="B618" s="28"/>
      <c r="G618" s="12"/>
      <c r="M618" s="12"/>
    </row>
    <row r="619" spans="1:13" x14ac:dyDescent="0.15">
      <c r="A619" s="28"/>
      <c r="B619" s="28"/>
      <c r="G619" s="12"/>
      <c r="M619" s="12"/>
    </row>
    <row r="620" spans="1:13" x14ac:dyDescent="0.15">
      <c r="A620" s="28"/>
      <c r="B620" s="28"/>
      <c r="G620" s="12"/>
      <c r="M620" s="12"/>
    </row>
    <row r="621" spans="1:13" x14ac:dyDescent="0.15">
      <c r="A621" s="28"/>
      <c r="B621" s="28"/>
      <c r="G621" s="12"/>
      <c r="M621" s="12"/>
    </row>
    <row r="622" spans="1:13" x14ac:dyDescent="0.15">
      <c r="A622" s="28"/>
      <c r="B622" s="28"/>
      <c r="G622" s="12"/>
      <c r="M622" s="12"/>
    </row>
    <row r="623" spans="1:13" x14ac:dyDescent="0.15">
      <c r="A623" s="28"/>
      <c r="B623" s="28"/>
      <c r="G623" s="12"/>
      <c r="M623" s="12"/>
    </row>
    <row r="624" spans="1:13" x14ac:dyDescent="0.15">
      <c r="A624" s="28"/>
      <c r="B624" s="28"/>
      <c r="G624" s="12"/>
      <c r="M624" s="12"/>
    </row>
    <row r="625" spans="1:13" x14ac:dyDescent="0.15">
      <c r="A625" s="28"/>
      <c r="B625" s="28"/>
      <c r="G625" s="12"/>
      <c r="M625" s="12"/>
    </row>
    <row r="626" spans="1:13" x14ac:dyDescent="0.15">
      <c r="A626" s="28"/>
      <c r="B626" s="28"/>
      <c r="G626" s="12"/>
      <c r="M626" s="12"/>
    </row>
    <row r="627" spans="1:13" x14ac:dyDescent="0.15">
      <c r="A627" s="28"/>
      <c r="B627" s="28"/>
      <c r="G627" s="12"/>
      <c r="M627" s="12"/>
    </row>
    <row r="628" spans="1:13" x14ac:dyDescent="0.15">
      <c r="A628" s="28"/>
      <c r="B628" s="28"/>
      <c r="G628" s="12"/>
      <c r="M628" s="12"/>
    </row>
    <row r="629" spans="1:13" x14ac:dyDescent="0.15">
      <c r="A629" s="28"/>
      <c r="B629" s="28"/>
      <c r="G629" s="12"/>
      <c r="M629" s="12"/>
    </row>
    <row r="630" spans="1:13" x14ac:dyDescent="0.15">
      <c r="A630" s="28"/>
      <c r="B630" s="28"/>
      <c r="G630" s="12"/>
      <c r="M630" s="12"/>
    </row>
    <row r="631" spans="1:13" x14ac:dyDescent="0.15">
      <c r="A631" s="28"/>
      <c r="B631" s="28"/>
      <c r="G631" s="12"/>
      <c r="M631" s="12"/>
    </row>
    <row r="632" spans="1:13" x14ac:dyDescent="0.15">
      <c r="A632" s="28"/>
      <c r="B632" s="28"/>
      <c r="G632" s="12"/>
      <c r="M632" s="12"/>
    </row>
    <row r="633" spans="1:13" x14ac:dyDescent="0.15">
      <c r="A633" s="28"/>
      <c r="B633" s="28"/>
      <c r="G633" s="12"/>
      <c r="M633" s="12"/>
    </row>
    <row r="634" spans="1:13" x14ac:dyDescent="0.15">
      <c r="A634" s="28"/>
      <c r="B634" s="28"/>
      <c r="G634" s="12"/>
      <c r="M634" s="12"/>
    </row>
    <row r="635" spans="1:13" x14ac:dyDescent="0.15">
      <c r="A635" s="28"/>
      <c r="B635" s="28"/>
      <c r="G635" s="12"/>
      <c r="M635" s="12"/>
    </row>
    <row r="636" spans="1:13" x14ac:dyDescent="0.15">
      <c r="A636" s="28"/>
      <c r="B636" s="28"/>
      <c r="G636" s="12"/>
      <c r="M636" s="12"/>
    </row>
    <row r="637" spans="1:13" x14ac:dyDescent="0.15">
      <c r="A637" s="28"/>
      <c r="B637" s="28"/>
      <c r="G637" s="12"/>
      <c r="M637" s="12"/>
    </row>
    <row r="638" spans="1:13" x14ac:dyDescent="0.15">
      <c r="A638" s="28"/>
      <c r="B638" s="28"/>
      <c r="G638" s="12"/>
      <c r="M638" s="12"/>
    </row>
    <row r="639" spans="1:13" x14ac:dyDescent="0.15">
      <c r="A639" s="28"/>
      <c r="B639" s="28"/>
      <c r="G639" s="12"/>
      <c r="M639" s="12"/>
    </row>
    <row r="640" spans="1:13" x14ac:dyDescent="0.15">
      <c r="A640" s="28"/>
      <c r="B640" s="28"/>
      <c r="G640" s="12"/>
      <c r="M640" s="12"/>
    </row>
    <row r="641" spans="1:13" x14ac:dyDescent="0.15">
      <c r="A641" s="28"/>
      <c r="B641" s="28"/>
      <c r="G641" s="12"/>
      <c r="M641" s="12"/>
    </row>
    <row r="642" spans="1:13" x14ac:dyDescent="0.15">
      <c r="A642" s="28"/>
      <c r="B642" s="28"/>
      <c r="G642" s="12"/>
      <c r="M642" s="12"/>
    </row>
    <row r="643" spans="1:13" x14ac:dyDescent="0.15">
      <c r="A643" s="28"/>
      <c r="B643" s="28"/>
      <c r="G643" s="12"/>
      <c r="M643" s="12"/>
    </row>
    <row r="644" spans="1:13" x14ac:dyDescent="0.15">
      <c r="A644" s="28"/>
      <c r="B644" s="28"/>
      <c r="G644" s="12"/>
      <c r="M644" s="12"/>
    </row>
    <row r="645" spans="1:13" x14ac:dyDescent="0.15">
      <c r="A645" s="28"/>
      <c r="B645" s="28"/>
      <c r="G645" s="12"/>
      <c r="M645" s="12"/>
    </row>
    <row r="646" spans="1:13" x14ac:dyDescent="0.15">
      <c r="A646" s="28"/>
      <c r="B646" s="28"/>
      <c r="G646" s="12"/>
      <c r="M646" s="12"/>
    </row>
    <row r="647" spans="1:13" x14ac:dyDescent="0.15">
      <c r="A647" s="28"/>
      <c r="B647" s="28"/>
      <c r="G647" s="12"/>
      <c r="M647" s="12"/>
    </row>
    <row r="648" spans="1:13" x14ac:dyDescent="0.15">
      <c r="A648" s="28"/>
      <c r="B648" s="28"/>
      <c r="G648" s="12"/>
      <c r="M648" s="12"/>
    </row>
    <row r="649" spans="1:13" x14ac:dyDescent="0.15">
      <c r="A649" s="28"/>
      <c r="B649" s="28"/>
      <c r="G649" s="12"/>
      <c r="M649" s="12"/>
    </row>
    <row r="650" spans="1:13" x14ac:dyDescent="0.15">
      <c r="A650" s="28"/>
      <c r="B650" s="28"/>
      <c r="G650" s="12"/>
      <c r="M650" s="12"/>
    </row>
    <row r="651" spans="1:13" x14ac:dyDescent="0.15">
      <c r="A651" s="28"/>
      <c r="B651" s="28"/>
      <c r="G651" s="12"/>
      <c r="M651" s="12"/>
    </row>
    <row r="652" spans="1:13" x14ac:dyDescent="0.15">
      <c r="A652" s="28"/>
      <c r="B652" s="28"/>
      <c r="G652" s="12"/>
      <c r="M652" s="12"/>
    </row>
    <row r="653" spans="1:13" x14ac:dyDescent="0.15">
      <c r="A653" s="28"/>
      <c r="B653" s="28"/>
      <c r="G653" s="12"/>
      <c r="M653" s="12"/>
    </row>
    <row r="654" spans="1:13" x14ac:dyDescent="0.15">
      <c r="A654" s="28"/>
      <c r="B654" s="28"/>
      <c r="G654" s="12"/>
      <c r="M654" s="12"/>
    </row>
    <row r="655" spans="1:13" x14ac:dyDescent="0.15">
      <c r="A655" s="28"/>
      <c r="B655" s="28"/>
      <c r="G655" s="12"/>
      <c r="M655" s="12"/>
    </row>
    <row r="656" spans="1:13" x14ac:dyDescent="0.15">
      <c r="A656" s="28"/>
      <c r="B656" s="28"/>
      <c r="G656" s="12"/>
      <c r="M656" s="12"/>
    </row>
    <row r="657" spans="1:13" x14ac:dyDescent="0.15">
      <c r="A657" s="28"/>
      <c r="B657" s="28"/>
      <c r="G657" s="12"/>
      <c r="M657" s="12"/>
    </row>
    <row r="658" spans="1:13" x14ac:dyDescent="0.15">
      <c r="A658" s="28"/>
      <c r="B658" s="28"/>
      <c r="G658" s="12"/>
      <c r="M658" s="12"/>
    </row>
    <row r="659" spans="1:13" x14ac:dyDescent="0.15">
      <c r="A659" s="28"/>
      <c r="B659" s="28"/>
      <c r="G659" s="12"/>
      <c r="M659" s="12"/>
    </row>
    <row r="660" spans="1:13" x14ac:dyDescent="0.15">
      <c r="A660" s="28"/>
      <c r="B660" s="28"/>
      <c r="G660" s="12"/>
      <c r="M660" s="12"/>
    </row>
    <row r="661" spans="1:13" x14ac:dyDescent="0.15">
      <c r="A661" s="28"/>
      <c r="B661" s="28"/>
      <c r="G661" s="12"/>
      <c r="M661" s="12"/>
    </row>
    <row r="662" spans="1:13" x14ac:dyDescent="0.15">
      <c r="A662" s="28"/>
      <c r="B662" s="28"/>
      <c r="G662" s="12"/>
      <c r="M662" s="12"/>
    </row>
    <row r="663" spans="1:13" x14ac:dyDescent="0.15">
      <c r="A663" s="28"/>
      <c r="B663" s="28"/>
      <c r="G663" s="12"/>
      <c r="M663" s="12"/>
    </row>
    <row r="664" spans="1:13" x14ac:dyDescent="0.15">
      <c r="A664" s="28"/>
      <c r="B664" s="28"/>
      <c r="G664" s="12"/>
      <c r="M664" s="12"/>
    </row>
    <row r="665" spans="1:13" x14ac:dyDescent="0.15">
      <c r="A665" s="28"/>
      <c r="B665" s="28"/>
      <c r="G665" s="12"/>
      <c r="M665" s="12"/>
    </row>
    <row r="666" spans="1:13" x14ac:dyDescent="0.15">
      <c r="A666" s="28"/>
      <c r="B666" s="28"/>
      <c r="G666" s="12"/>
      <c r="M666" s="12"/>
    </row>
    <row r="667" spans="1:13" x14ac:dyDescent="0.15">
      <c r="A667" s="28"/>
      <c r="B667" s="28"/>
      <c r="G667" s="12"/>
      <c r="M667" s="12"/>
    </row>
    <row r="668" spans="1:13" x14ac:dyDescent="0.15">
      <c r="A668" s="28"/>
      <c r="B668" s="28"/>
      <c r="G668" s="12"/>
      <c r="M668" s="12"/>
    </row>
    <row r="669" spans="1:13" x14ac:dyDescent="0.15">
      <c r="A669" s="28"/>
      <c r="B669" s="28"/>
      <c r="G669" s="12"/>
      <c r="M669" s="12"/>
    </row>
    <row r="670" spans="1:13" x14ac:dyDescent="0.15">
      <c r="A670" s="28"/>
      <c r="B670" s="28"/>
      <c r="G670" s="12"/>
      <c r="M670" s="12"/>
    </row>
    <row r="671" spans="1:13" x14ac:dyDescent="0.15">
      <c r="A671" s="28"/>
      <c r="B671" s="28"/>
      <c r="G671" s="12"/>
      <c r="M671" s="12"/>
    </row>
    <row r="672" spans="1:13" x14ac:dyDescent="0.15">
      <c r="A672" s="28"/>
      <c r="B672" s="28"/>
      <c r="G672" s="12"/>
      <c r="M672" s="12"/>
    </row>
    <row r="673" spans="1:13" x14ac:dyDescent="0.15">
      <c r="A673" s="28"/>
      <c r="B673" s="28"/>
      <c r="G673" s="12"/>
      <c r="M673" s="12"/>
    </row>
    <row r="674" spans="1:13" x14ac:dyDescent="0.15">
      <c r="A674" s="28"/>
      <c r="B674" s="28"/>
      <c r="G674" s="12"/>
      <c r="M674" s="12"/>
    </row>
    <row r="675" spans="1:13" x14ac:dyDescent="0.15">
      <c r="A675" s="28"/>
      <c r="B675" s="28"/>
      <c r="G675" s="12"/>
      <c r="M675" s="12"/>
    </row>
    <row r="676" spans="1:13" x14ac:dyDescent="0.15">
      <c r="A676" s="28"/>
      <c r="B676" s="28"/>
      <c r="G676" s="12"/>
      <c r="M676" s="12"/>
    </row>
    <row r="677" spans="1:13" x14ac:dyDescent="0.15">
      <c r="A677" s="28"/>
      <c r="B677" s="28"/>
      <c r="G677" s="12"/>
      <c r="M677" s="12"/>
    </row>
    <row r="678" spans="1:13" x14ac:dyDescent="0.15">
      <c r="A678" s="28"/>
      <c r="B678" s="28"/>
      <c r="G678" s="12"/>
      <c r="M678" s="12"/>
    </row>
    <row r="679" spans="1:13" x14ac:dyDescent="0.15">
      <c r="A679" s="28"/>
      <c r="B679" s="28"/>
      <c r="G679" s="12"/>
      <c r="M679" s="12"/>
    </row>
    <row r="680" spans="1:13" x14ac:dyDescent="0.15">
      <c r="A680" s="28"/>
      <c r="B680" s="28"/>
      <c r="G680" s="12"/>
      <c r="M680" s="12"/>
    </row>
    <row r="681" spans="1:13" x14ac:dyDescent="0.15">
      <c r="A681" s="28"/>
      <c r="B681" s="28"/>
      <c r="G681" s="12"/>
      <c r="M681" s="12"/>
    </row>
    <row r="682" spans="1:13" x14ac:dyDescent="0.15">
      <c r="A682" s="28"/>
      <c r="B682" s="28"/>
      <c r="G682" s="12"/>
      <c r="M682" s="12"/>
    </row>
    <row r="683" spans="1:13" x14ac:dyDescent="0.15">
      <c r="A683" s="28"/>
      <c r="B683" s="28"/>
      <c r="G683" s="12"/>
      <c r="M683" s="12"/>
    </row>
    <row r="684" spans="1:13" x14ac:dyDescent="0.15">
      <c r="A684" s="28"/>
      <c r="B684" s="28"/>
      <c r="G684" s="12"/>
      <c r="M684" s="12"/>
    </row>
    <row r="685" spans="1:13" x14ac:dyDescent="0.15">
      <c r="A685" s="28"/>
      <c r="B685" s="28"/>
      <c r="G685" s="12"/>
      <c r="M685" s="12"/>
    </row>
    <row r="686" spans="1:13" x14ac:dyDescent="0.15">
      <c r="A686" s="28"/>
      <c r="B686" s="28"/>
      <c r="G686" s="12"/>
      <c r="M686" s="12"/>
    </row>
    <row r="687" spans="1:13" x14ac:dyDescent="0.15">
      <c r="A687" s="28"/>
      <c r="B687" s="28"/>
      <c r="G687" s="12"/>
      <c r="M687" s="12"/>
    </row>
    <row r="688" spans="1:13" x14ac:dyDescent="0.15">
      <c r="A688" s="28"/>
      <c r="B688" s="28"/>
      <c r="G688" s="12"/>
      <c r="M688" s="12"/>
    </row>
    <row r="689" spans="1:13" x14ac:dyDescent="0.15">
      <c r="A689" s="28"/>
      <c r="B689" s="28"/>
      <c r="G689" s="12"/>
      <c r="M689" s="12"/>
    </row>
    <row r="690" spans="1:13" x14ac:dyDescent="0.15">
      <c r="A690" s="28"/>
      <c r="B690" s="28"/>
      <c r="G690" s="12"/>
      <c r="M690" s="12"/>
    </row>
    <row r="691" spans="1:13" x14ac:dyDescent="0.15">
      <c r="A691" s="28"/>
      <c r="B691" s="28"/>
      <c r="G691" s="12"/>
      <c r="M691" s="12"/>
    </row>
    <row r="692" spans="1:13" x14ac:dyDescent="0.15">
      <c r="A692" s="28"/>
      <c r="B692" s="28"/>
      <c r="G692" s="12"/>
      <c r="M692" s="12"/>
    </row>
    <row r="693" spans="1:13" x14ac:dyDescent="0.15">
      <c r="A693" s="28"/>
      <c r="B693" s="28"/>
      <c r="G693" s="12"/>
      <c r="M693" s="12"/>
    </row>
    <row r="694" spans="1:13" x14ac:dyDescent="0.15">
      <c r="A694" s="28"/>
      <c r="B694" s="28"/>
      <c r="G694" s="12"/>
      <c r="M694" s="12"/>
    </row>
    <row r="695" spans="1:13" x14ac:dyDescent="0.15">
      <c r="A695" s="28"/>
      <c r="B695" s="28"/>
      <c r="G695" s="12"/>
      <c r="M695" s="12"/>
    </row>
    <row r="696" spans="1:13" x14ac:dyDescent="0.15">
      <c r="A696" s="28"/>
      <c r="B696" s="28"/>
      <c r="G696" s="12"/>
      <c r="M696" s="12"/>
    </row>
    <row r="697" spans="1:13" x14ac:dyDescent="0.15">
      <c r="A697" s="28"/>
      <c r="B697" s="28"/>
      <c r="G697" s="12"/>
      <c r="M697" s="12"/>
    </row>
    <row r="698" spans="1:13" x14ac:dyDescent="0.15">
      <c r="A698" s="28"/>
      <c r="B698" s="28"/>
      <c r="G698" s="12"/>
      <c r="M698" s="12"/>
    </row>
    <row r="699" spans="1:13" x14ac:dyDescent="0.15">
      <c r="A699" s="28"/>
      <c r="B699" s="28"/>
      <c r="G699" s="12"/>
      <c r="M699" s="12"/>
    </row>
    <row r="700" spans="1:13" x14ac:dyDescent="0.15">
      <c r="A700" s="28"/>
      <c r="B700" s="28"/>
      <c r="G700" s="12"/>
      <c r="M700" s="12"/>
    </row>
    <row r="701" spans="1:13" x14ac:dyDescent="0.15">
      <c r="A701" s="28"/>
      <c r="B701" s="28"/>
      <c r="G701" s="12"/>
      <c r="M701" s="12"/>
    </row>
    <row r="702" spans="1:13" x14ac:dyDescent="0.15">
      <c r="A702" s="28"/>
      <c r="B702" s="28"/>
      <c r="G702" s="12"/>
      <c r="M702" s="12"/>
    </row>
    <row r="703" spans="1:13" x14ac:dyDescent="0.15">
      <c r="A703" s="28"/>
      <c r="B703" s="28"/>
      <c r="G703" s="12"/>
      <c r="M703" s="12"/>
    </row>
    <row r="704" spans="1:13" x14ac:dyDescent="0.15">
      <c r="A704" s="28"/>
      <c r="B704" s="28"/>
      <c r="G704" s="12"/>
      <c r="M704" s="12"/>
    </row>
    <row r="705" spans="1:13" x14ac:dyDescent="0.15">
      <c r="A705" s="28"/>
      <c r="B705" s="28"/>
      <c r="G705" s="12"/>
      <c r="M705" s="12"/>
    </row>
    <row r="706" spans="1:13" x14ac:dyDescent="0.15">
      <c r="A706" s="28"/>
      <c r="B706" s="28"/>
      <c r="G706" s="12"/>
      <c r="M706" s="12"/>
    </row>
    <row r="707" spans="1:13" x14ac:dyDescent="0.15">
      <c r="A707" s="28"/>
      <c r="B707" s="28"/>
      <c r="G707" s="12"/>
      <c r="M707" s="12"/>
    </row>
    <row r="708" spans="1:13" x14ac:dyDescent="0.15">
      <c r="A708" s="28"/>
      <c r="B708" s="28"/>
      <c r="G708" s="12"/>
      <c r="M708" s="12"/>
    </row>
    <row r="709" spans="1:13" x14ac:dyDescent="0.15">
      <c r="A709" s="28"/>
      <c r="B709" s="28"/>
      <c r="G709" s="12"/>
      <c r="M709" s="12"/>
    </row>
    <row r="710" spans="1:13" x14ac:dyDescent="0.15">
      <c r="A710" s="28"/>
      <c r="B710" s="28"/>
      <c r="G710" s="12"/>
      <c r="M710" s="12"/>
    </row>
    <row r="711" spans="1:13" x14ac:dyDescent="0.15">
      <c r="A711" s="28"/>
      <c r="B711" s="28"/>
      <c r="G711" s="12"/>
      <c r="M711" s="12"/>
    </row>
    <row r="712" spans="1:13" x14ac:dyDescent="0.15">
      <c r="A712" s="28"/>
      <c r="B712" s="28"/>
      <c r="G712" s="12"/>
      <c r="M712" s="12"/>
    </row>
    <row r="713" spans="1:13" x14ac:dyDescent="0.15">
      <c r="A713" s="28"/>
      <c r="B713" s="28"/>
      <c r="G713" s="12"/>
      <c r="M713" s="12"/>
    </row>
    <row r="714" spans="1:13" x14ac:dyDescent="0.15">
      <c r="A714" s="28"/>
      <c r="B714" s="28"/>
      <c r="G714" s="12"/>
      <c r="M714" s="12"/>
    </row>
    <row r="715" spans="1:13" x14ac:dyDescent="0.15">
      <c r="A715" s="28"/>
      <c r="B715" s="28"/>
      <c r="G715" s="12"/>
      <c r="M715" s="12"/>
    </row>
    <row r="716" spans="1:13" x14ac:dyDescent="0.15">
      <c r="A716" s="28"/>
      <c r="B716" s="28"/>
      <c r="G716" s="12"/>
      <c r="M716" s="12"/>
    </row>
    <row r="717" spans="1:13" x14ac:dyDescent="0.15">
      <c r="A717" s="28"/>
      <c r="B717" s="28"/>
      <c r="G717" s="12"/>
      <c r="M717" s="12"/>
    </row>
    <row r="718" spans="1:13" x14ac:dyDescent="0.15">
      <c r="A718" s="28"/>
      <c r="B718" s="28"/>
      <c r="G718" s="12"/>
      <c r="M718" s="12"/>
    </row>
    <row r="719" spans="1:13" x14ac:dyDescent="0.15">
      <c r="A719" s="28"/>
      <c r="B719" s="28"/>
      <c r="G719" s="12"/>
      <c r="M719" s="12"/>
    </row>
    <row r="720" spans="1:13" x14ac:dyDescent="0.15">
      <c r="A720" s="28"/>
      <c r="B720" s="28"/>
      <c r="G720" s="12"/>
      <c r="M720" s="12"/>
    </row>
    <row r="721" spans="1:13" x14ac:dyDescent="0.15">
      <c r="A721" s="28"/>
      <c r="B721" s="28"/>
      <c r="G721" s="12"/>
      <c r="M721" s="12"/>
    </row>
    <row r="722" spans="1:13" x14ac:dyDescent="0.15">
      <c r="A722" s="28"/>
      <c r="B722" s="28"/>
      <c r="G722" s="12"/>
      <c r="M722" s="12"/>
    </row>
    <row r="723" spans="1:13" x14ac:dyDescent="0.15">
      <c r="A723" s="28"/>
      <c r="B723" s="28"/>
      <c r="G723" s="12"/>
      <c r="M723" s="12"/>
    </row>
    <row r="724" spans="1:13" x14ac:dyDescent="0.15">
      <c r="A724" s="28"/>
      <c r="B724" s="28"/>
      <c r="G724" s="12"/>
      <c r="M724" s="12"/>
    </row>
    <row r="725" spans="1:13" x14ac:dyDescent="0.15">
      <c r="A725" s="28"/>
      <c r="B725" s="28"/>
      <c r="G725" s="12"/>
      <c r="M725" s="12"/>
    </row>
    <row r="726" spans="1:13" x14ac:dyDescent="0.15">
      <c r="A726" s="28"/>
      <c r="B726" s="28"/>
      <c r="G726" s="12"/>
      <c r="M726" s="12"/>
    </row>
    <row r="727" spans="1:13" x14ac:dyDescent="0.15">
      <c r="A727" s="28"/>
      <c r="B727" s="28"/>
      <c r="G727" s="12"/>
      <c r="M727" s="12"/>
    </row>
    <row r="728" spans="1:13" x14ac:dyDescent="0.15">
      <c r="A728" s="28"/>
      <c r="B728" s="28"/>
      <c r="G728" s="12"/>
      <c r="M728" s="12"/>
    </row>
    <row r="729" spans="1:13" x14ac:dyDescent="0.15">
      <c r="A729" s="28"/>
      <c r="B729" s="28"/>
      <c r="G729" s="12"/>
      <c r="M729" s="12"/>
    </row>
    <row r="730" spans="1:13" x14ac:dyDescent="0.15">
      <c r="A730" s="28"/>
      <c r="B730" s="28"/>
      <c r="G730" s="12"/>
      <c r="M730" s="12"/>
    </row>
    <row r="731" spans="1:13" x14ac:dyDescent="0.15">
      <c r="A731" s="28"/>
      <c r="B731" s="28"/>
      <c r="G731" s="12"/>
      <c r="M731" s="12"/>
    </row>
    <row r="732" spans="1:13" x14ac:dyDescent="0.15">
      <c r="A732" s="28"/>
      <c r="B732" s="28"/>
      <c r="G732" s="12"/>
      <c r="M732" s="12"/>
    </row>
    <row r="733" spans="1:13" x14ac:dyDescent="0.15">
      <c r="A733" s="28"/>
      <c r="B733" s="28"/>
      <c r="G733" s="12"/>
      <c r="M733" s="12"/>
    </row>
    <row r="734" spans="1:13" x14ac:dyDescent="0.15">
      <c r="A734" s="28"/>
      <c r="B734" s="28"/>
      <c r="G734" s="12"/>
      <c r="M734" s="12"/>
    </row>
    <row r="735" spans="1:13" x14ac:dyDescent="0.15">
      <c r="A735" s="28"/>
      <c r="B735" s="28"/>
      <c r="G735" s="12"/>
      <c r="M735" s="12"/>
    </row>
    <row r="736" spans="1:13" x14ac:dyDescent="0.15">
      <c r="A736" s="28"/>
      <c r="B736" s="28"/>
      <c r="G736" s="12"/>
      <c r="M736" s="12"/>
    </row>
    <row r="737" spans="1:13" x14ac:dyDescent="0.15">
      <c r="A737" s="28"/>
      <c r="B737" s="28"/>
      <c r="G737" s="12"/>
      <c r="M737" s="12"/>
    </row>
    <row r="738" spans="1:13" x14ac:dyDescent="0.15">
      <c r="A738" s="28"/>
      <c r="B738" s="28"/>
      <c r="G738" s="12"/>
      <c r="M738" s="12"/>
    </row>
    <row r="739" spans="1:13" x14ac:dyDescent="0.15">
      <c r="A739" s="28"/>
      <c r="B739" s="28"/>
      <c r="G739" s="12"/>
      <c r="M739" s="12"/>
    </row>
    <row r="740" spans="1:13" x14ac:dyDescent="0.15">
      <c r="A740" s="28"/>
      <c r="B740" s="28"/>
      <c r="G740" s="12"/>
      <c r="M740" s="12"/>
    </row>
    <row r="741" spans="1:13" x14ac:dyDescent="0.15">
      <c r="A741" s="28"/>
      <c r="B741" s="28"/>
      <c r="G741" s="12"/>
      <c r="M741" s="12"/>
    </row>
    <row r="742" spans="1:13" x14ac:dyDescent="0.15">
      <c r="A742" s="28"/>
      <c r="B742" s="28"/>
      <c r="G742" s="12"/>
      <c r="M742" s="12"/>
    </row>
    <row r="743" spans="1:13" x14ac:dyDescent="0.15">
      <c r="A743" s="28"/>
      <c r="B743" s="28"/>
      <c r="G743" s="12"/>
      <c r="M743" s="12"/>
    </row>
    <row r="744" spans="1:13" x14ac:dyDescent="0.15">
      <c r="A744" s="28"/>
      <c r="B744" s="28"/>
      <c r="G744" s="12"/>
      <c r="M744" s="12"/>
    </row>
    <row r="745" spans="1:13" x14ac:dyDescent="0.15">
      <c r="A745" s="28"/>
      <c r="B745" s="28"/>
      <c r="G745" s="12"/>
      <c r="M745" s="12"/>
    </row>
    <row r="746" spans="1:13" x14ac:dyDescent="0.15">
      <c r="A746" s="28"/>
      <c r="B746" s="28"/>
      <c r="G746" s="12"/>
      <c r="M746" s="12"/>
    </row>
    <row r="747" spans="1:13" x14ac:dyDescent="0.15">
      <c r="A747" s="28"/>
      <c r="B747" s="28"/>
      <c r="G747" s="12"/>
      <c r="M747" s="12"/>
    </row>
    <row r="748" spans="1:13" x14ac:dyDescent="0.15">
      <c r="A748" s="28"/>
      <c r="B748" s="28"/>
      <c r="G748" s="12"/>
      <c r="M748" s="12"/>
    </row>
    <row r="749" spans="1:13" x14ac:dyDescent="0.15">
      <c r="A749" s="28"/>
      <c r="B749" s="28"/>
      <c r="G749" s="12"/>
      <c r="M749" s="12"/>
    </row>
    <row r="750" spans="1:13" x14ac:dyDescent="0.15">
      <c r="A750" s="28"/>
      <c r="B750" s="28"/>
      <c r="G750" s="12"/>
      <c r="M750" s="12"/>
    </row>
    <row r="751" spans="1:13" x14ac:dyDescent="0.15">
      <c r="A751" s="28"/>
      <c r="B751" s="28"/>
      <c r="G751" s="12"/>
      <c r="M751" s="12"/>
    </row>
    <row r="752" spans="1:13" x14ac:dyDescent="0.15">
      <c r="A752" s="28"/>
      <c r="B752" s="28"/>
      <c r="G752" s="12"/>
      <c r="M752" s="12"/>
    </row>
    <row r="753" spans="1:13" x14ac:dyDescent="0.15">
      <c r="A753" s="28"/>
      <c r="B753" s="28"/>
      <c r="G753" s="12"/>
      <c r="M753" s="12"/>
    </row>
    <row r="754" spans="1:13" x14ac:dyDescent="0.15">
      <c r="A754" s="28"/>
      <c r="B754" s="28"/>
      <c r="G754" s="12"/>
      <c r="M754" s="12"/>
    </row>
    <row r="755" spans="1:13" x14ac:dyDescent="0.15">
      <c r="A755" s="28"/>
      <c r="B755" s="28"/>
      <c r="G755" s="12"/>
      <c r="M755" s="12"/>
    </row>
    <row r="756" spans="1:13" x14ac:dyDescent="0.15">
      <c r="A756" s="28"/>
      <c r="B756" s="28"/>
      <c r="G756" s="12"/>
      <c r="M756" s="12"/>
    </row>
    <row r="757" spans="1:13" x14ac:dyDescent="0.15">
      <c r="A757" s="28"/>
      <c r="B757" s="28"/>
      <c r="G757" s="12"/>
      <c r="M757" s="12"/>
    </row>
    <row r="758" spans="1:13" x14ac:dyDescent="0.15">
      <c r="A758" s="28"/>
      <c r="B758" s="28"/>
      <c r="G758" s="12"/>
      <c r="M758" s="12"/>
    </row>
    <row r="759" spans="1:13" x14ac:dyDescent="0.15">
      <c r="A759" s="28"/>
      <c r="B759" s="28"/>
      <c r="G759" s="12"/>
      <c r="M759" s="12"/>
    </row>
    <row r="760" spans="1:13" x14ac:dyDescent="0.15">
      <c r="A760" s="28"/>
      <c r="B760" s="28"/>
      <c r="G760" s="12"/>
      <c r="M760" s="12"/>
    </row>
    <row r="761" spans="1:13" x14ac:dyDescent="0.15">
      <c r="A761" s="28"/>
      <c r="B761" s="28"/>
      <c r="G761" s="12"/>
      <c r="M761" s="12"/>
    </row>
    <row r="762" spans="1:13" x14ac:dyDescent="0.15">
      <c r="A762" s="28"/>
      <c r="B762" s="28"/>
      <c r="G762" s="12"/>
      <c r="M762" s="12"/>
    </row>
    <row r="763" spans="1:13" x14ac:dyDescent="0.15">
      <c r="A763" s="28"/>
      <c r="B763" s="28"/>
      <c r="G763" s="12"/>
      <c r="M763" s="12"/>
    </row>
    <row r="764" spans="1:13" x14ac:dyDescent="0.15">
      <c r="A764" s="28"/>
      <c r="B764" s="28"/>
      <c r="G764" s="12"/>
      <c r="M764" s="12"/>
    </row>
    <row r="765" spans="1:13" x14ac:dyDescent="0.15">
      <c r="A765" s="28"/>
      <c r="B765" s="28"/>
      <c r="G765" s="12"/>
      <c r="M765" s="12"/>
    </row>
    <row r="766" spans="1:13" x14ac:dyDescent="0.15">
      <c r="A766" s="28"/>
      <c r="B766" s="28"/>
      <c r="G766" s="12"/>
      <c r="M766" s="12"/>
    </row>
    <row r="767" spans="1:13" x14ac:dyDescent="0.15">
      <c r="A767" s="28"/>
      <c r="B767" s="28"/>
      <c r="G767" s="12"/>
      <c r="M767" s="12"/>
    </row>
    <row r="768" spans="1:13" x14ac:dyDescent="0.15">
      <c r="A768" s="28"/>
      <c r="B768" s="28"/>
      <c r="G768" s="12"/>
      <c r="M768" s="12"/>
    </row>
    <row r="769" spans="1:13" x14ac:dyDescent="0.15">
      <c r="A769" s="28"/>
      <c r="B769" s="28"/>
      <c r="G769" s="12"/>
      <c r="M769" s="12"/>
    </row>
    <row r="770" spans="1:13" x14ac:dyDescent="0.15">
      <c r="A770" s="28"/>
      <c r="B770" s="28"/>
      <c r="G770" s="12"/>
      <c r="M770" s="12"/>
    </row>
    <row r="771" spans="1:13" x14ac:dyDescent="0.15">
      <c r="A771" s="28"/>
      <c r="B771" s="28"/>
      <c r="G771" s="12"/>
      <c r="M771" s="12"/>
    </row>
    <row r="772" spans="1:13" x14ac:dyDescent="0.15">
      <c r="A772" s="28"/>
      <c r="B772" s="28"/>
      <c r="G772" s="12"/>
      <c r="M772" s="12"/>
    </row>
    <row r="773" spans="1:13" x14ac:dyDescent="0.15">
      <c r="A773" s="28"/>
      <c r="B773" s="28"/>
      <c r="G773" s="12"/>
      <c r="M773" s="12"/>
    </row>
    <row r="774" spans="1:13" x14ac:dyDescent="0.15">
      <c r="A774" s="28"/>
      <c r="B774" s="28"/>
      <c r="G774" s="12"/>
      <c r="M774" s="12"/>
    </row>
    <row r="775" spans="1:13" x14ac:dyDescent="0.15">
      <c r="A775" s="28"/>
      <c r="B775" s="28"/>
      <c r="G775" s="12"/>
      <c r="M775" s="12"/>
    </row>
    <row r="776" spans="1:13" x14ac:dyDescent="0.15">
      <c r="A776" s="28"/>
      <c r="B776" s="28"/>
      <c r="G776" s="12"/>
      <c r="M776" s="12"/>
    </row>
    <row r="777" spans="1:13" x14ac:dyDescent="0.15">
      <c r="A777" s="28"/>
      <c r="B777" s="28"/>
      <c r="G777" s="12"/>
      <c r="M777" s="12"/>
    </row>
    <row r="778" spans="1:13" x14ac:dyDescent="0.15">
      <c r="A778" s="28"/>
      <c r="B778" s="28"/>
      <c r="G778" s="12"/>
      <c r="M778" s="12"/>
    </row>
    <row r="779" spans="1:13" x14ac:dyDescent="0.15">
      <c r="A779" s="28"/>
      <c r="B779" s="28"/>
      <c r="G779" s="12"/>
      <c r="M779" s="12"/>
    </row>
    <row r="780" spans="1:13" x14ac:dyDescent="0.15">
      <c r="A780" s="28"/>
      <c r="B780" s="28"/>
      <c r="G780" s="12"/>
      <c r="M780" s="12"/>
    </row>
    <row r="781" spans="1:13" x14ac:dyDescent="0.15">
      <c r="A781" s="28"/>
      <c r="B781" s="28"/>
      <c r="G781" s="12"/>
      <c r="M781" s="12"/>
    </row>
    <row r="782" spans="1:13" x14ac:dyDescent="0.15">
      <c r="A782" s="28"/>
      <c r="B782" s="28"/>
      <c r="G782" s="12"/>
      <c r="M782" s="12"/>
    </row>
    <row r="783" spans="1:13" x14ac:dyDescent="0.15">
      <c r="A783" s="28"/>
      <c r="B783" s="28"/>
      <c r="G783" s="12"/>
      <c r="M783" s="12"/>
    </row>
    <row r="784" spans="1:13" x14ac:dyDescent="0.15">
      <c r="A784" s="28"/>
      <c r="B784" s="28"/>
      <c r="G784" s="12"/>
      <c r="M784" s="12"/>
    </row>
    <row r="785" spans="1:13" x14ac:dyDescent="0.15">
      <c r="A785" s="28"/>
      <c r="B785" s="28"/>
      <c r="G785" s="12"/>
      <c r="M785" s="12"/>
    </row>
    <row r="786" spans="1:13" x14ac:dyDescent="0.15">
      <c r="A786" s="28"/>
      <c r="B786" s="28"/>
      <c r="G786" s="12"/>
      <c r="M786" s="12"/>
    </row>
    <row r="787" spans="1:13" x14ac:dyDescent="0.15">
      <c r="A787" s="28"/>
      <c r="B787" s="28"/>
      <c r="G787" s="12"/>
      <c r="M787" s="12"/>
    </row>
    <row r="788" spans="1:13" x14ac:dyDescent="0.15">
      <c r="A788" s="28"/>
      <c r="B788" s="28"/>
      <c r="G788" s="12"/>
      <c r="M788" s="12"/>
    </row>
    <row r="789" spans="1:13" x14ac:dyDescent="0.15">
      <c r="A789" s="28"/>
      <c r="B789" s="28"/>
      <c r="G789" s="12"/>
      <c r="M789" s="12"/>
    </row>
    <row r="790" spans="1:13" x14ac:dyDescent="0.15">
      <c r="A790" s="28"/>
      <c r="B790" s="28"/>
      <c r="G790" s="12"/>
      <c r="M790" s="12"/>
    </row>
    <row r="791" spans="1:13" x14ac:dyDescent="0.15">
      <c r="A791" s="28"/>
      <c r="B791" s="28"/>
      <c r="G791" s="12"/>
      <c r="M791" s="12"/>
    </row>
    <row r="792" spans="1:13" x14ac:dyDescent="0.15">
      <c r="A792" s="28"/>
      <c r="B792" s="28"/>
      <c r="G792" s="12"/>
      <c r="M792" s="12"/>
    </row>
    <row r="793" spans="1:13" x14ac:dyDescent="0.15">
      <c r="A793" s="28"/>
      <c r="B793" s="28"/>
      <c r="G793" s="12"/>
      <c r="M793" s="12"/>
    </row>
    <row r="794" spans="1:13" x14ac:dyDescent="0.15">
      <c r="A794" s="28"/>
      <c r="B794" s="28"/>
      <c r="G794" s="12"/>
      <c r="M794" s="12"/>
    </row>
    <row r="795" spans="1:13" x14ac:dyDescent="0.15">
      <c r="A795" s="28"/>
      <c r="B795" s="28"/>
      <c r="G795" s="12"/>
      <c r="M795" s="12"/>
    </row>
    <row r="796" spans="1:13" x14ac:dyDescent="0.15">
      <c r="A796" s="28"/>
      <c r="B796" s="28"/>
      <c r="G796" s="12"/>
      <c r="M796" s="12"/>
    </row>
    <row r="797" spans="1:13" x14ac:dyDescent="0.15">
      <c r="A797" s="28"/>
      <c r="B797" s="28"/>
      <c r="G797" s="12"/>
      <c r="M797" s="12"/>
    </row>
    <row r="798" spans="1:13" x14ac:dyDescent="0.15">
      <c r="A798" s="28"/>
      <c r="B798" s="28"/>
      <c r="G798" s="12"/>
      <c r="M798" s="12"/>
    </row>
    <row r="799" spans="1:13" x14ac:dyDescent="0.15">
      <c r="A799" s="28"/>
      <c r="B799" s="28"/>
      <c r="G799" s="12"/>
      <c r="M799" s="12"/>
    </row>
    <row r="800" spans="1:13" x14ac:dyDescent="0.15">
      <c r="A800" s="28"/>
      <c r="B800" s="28"/>
      <c r="G800" s="12"/>
      <c r="M800" s="12"/>
    </row>
    <row r="801" spans="1:13" x14ac:dyDescent="0.15">
      <c r="A801" s="28"/>
      <c r="B801" s="28"/>
      <c r="G801" s="12"/>
      <c r="M801" s="12"/>
    </row>
    <row r="802" spans="1:13" x14ac:dyDescent="0.15">
      <c r="A802" s="28"/>
      <c r="B802" s="28"/>
      <c r="G802" s="12"/>
      <c r="M802" s="12"/>
    </row>
    <row r="803" spans="1:13" x14ac:dyDescent="0.15">
      <c r="A803" s="28"/>
      <c r="B803" s="28"/>
      <c r="G803" s="12"/>
      <c r="M803" s="12"/>
    </row>
    <row r="804" spans="1:13" x14ac:dyDescent="0.15">
      <c r="A804" s="28"/>
      <c r="B804" s="28"/>
      <c r="G804" s="12"/>
      <c r="M804" s="12"/>
    </row>
    <row r="805" spans="1:13" x14ac:dyDescent="0.15">
      <c r="A805" s="28"/>
      <c r="B805" s="28"/>
      <c r="G805" s="12"/>
      <c r="M805" s="12"/>
    </row>
    <row r="806" spans="1:13" x14ac:dyDescent="0.15">
      <c r="A806" s="28"/>
      <c r="B806" s="28"/>
      <c r="G806" s="12"/>
      <c r="M806" s="12"/>
    </row>
    <row r="807" spans="1:13" x14ac:dyDescent="0.15">
      <c r="A807" s="28"/>
      <c r="B807" s="28"/>
      <c r="G807" s="12"/>
      <c r="M807" s="12"/>
    </row>
    <row r="808" spans="1:13" x14ac:dyDescent="0.15">
      <c r="A808" s="28"/>
      <c r="B808" s="28"/>
      <c r="G808" s="12"/>
      <c r="M808" s="12"/>
    </row>
    <row r="809" spans="1:13" x14ac:dyDescent="0.15">
      <c r="A809" s="28"/>
      <c r="B809" s="28"/>
      <c r="G809" s="12"/>
      <c r="M809" s="12"/>
    </row>
    <row r="810" spans="1:13" x14ac:dyDescent="0.15">
      <c r="A810" s="28"/>
      <c r="B810" s="28"/>
      <c r="G810" s="12"/>
      <c r="M810" s="12"/>
    </row>
    <row r="811" spans="1:13" x14ac:dyDescent="0.15">
      <c r="A811" s="28"/>
      <c r="B811" s="28"/>
      <c r="G811" s="12"/>
      <c r="M811" s="12"/>
    </row>
    <row r="812" spans="1:13" x14ac:dyDescent="0.15">
      <c r="A812" s="28"/>
      <c r="B812" s="28"/>
      <c r="G812" s="12"/>
      <c r="M812" s="12"/>
    </row>
    <row r="813" spans="1:13" x14ac:dyDescent="0.15">
      <c r="A813" s="28"/>
      <c r="B813" s="28"/>
      <c r="G813" s="12"/>
      <c r="M813" s="12"/>
    </row>
    <row r="814" spans="1:13" x14ac:dyDescent="0.15">
      <c r="A814" s="28"/>
      <c r="B814" s="28"/>
      <c r="G814" s="12"/>
      <c r="M814" s="12"/>
    </row>
    <row r="815" spans="1:13" x14ac:dyDescent="0.15">
      <c r="A815" s="28"/>
      <c r="B815" s="28"/>
      <c r="G815" s="12"/>
      <c r="M815" s="12"/>
    </row>
    <row r="816" spans="1:13" x14ac:dyDescent="0.15">
      <c r="A816" s="28"/>
      <c r="B816" s="28"/>
      <c r="G816" s="12"/>
      <c r="M816" s="12"/>
    </row>
    <row r="817" spans="1:13" x14ac:dyDescent="0.15">
      <c r="A817" s="28"/>
      <c r="B817" s="28"/>
      <c r="G817" s="12"/>
      <c r="M817" s="12"/>
    </row>
    <row r="818" spans="1:13" x14ac:dyDescent="0.15">
      <c r="A818" s="28"/>
      <c r="B818" s="28"/>
      <c r="G818" s="12"/>
      <c r="M818" s="12"/>
    </row>
    <row r="819" spans="1:13" x14ac:dyDescent="0.15">
      <c r="A819" s="28"/>
      <c r="B819" s="28"/>
      <c r="G819" s="12"/>
      <c r="M819" s="12"/>
    </row>
    <row r="820" spans="1:13" x14ac:dyDescent="0.15">
      <c r="A820" s="28"/>
      <c r="B820" s="28"/>
      <c r="G820" s="12"/>
      <c r="M820" s="12"/>
    </row>
    <row r="821" spans="1:13" x14ac:dyDescent="0.15">
      <c r="A821" s="28"/>
      <c r="B821" s="28"/>
      <c r="G821" s="12"/>
      <c r="M821" s="12"/>
    </row>
    <row r="822" spans="1:13" x14ac:dyDescent="0.15">
      <c r="A822" s="28"/>
      <c r="B822" s="28"/>
      <c r="G822" s="12"/>
      <c r="M822" s="12"/>
    </row>
    <row r="823" spans="1:13" x14ac:dyDescent="0.15">
      <c r="A823" s="28"/>
      <c r="B823" s="28"/>
      <c r="G823" s="12"/>
      <c r="M823" s="12"/>
    </row>
    <row r="824" spans="1:13" x14ac:dyDescent="0.15">
      <c r="A824" s="28"/>
      <c r="B824" s="28"/>
      <c r="G824" s="12"/>
      <c r="M824" s="12"/>
    </row>
    <row r="825" spans="1:13" x14ac:dyDescent="0.15">
      <c r="A825" s="28"/>
      <c r="B825" s="28"/>
      <c r="G825" s="12"/>
      <c r="M825" s="12"/>
    </row>
    <row r="826" spans="1:13" x14ac:dyDescent="0.15">
      <c r="A826" s="28"/>
      <c r="B826" s="28"/>
      <c r="G826" s="12"/>
      <c r="M826" s="12"/>
    </row>
    <row r="827" spans="1:13" x14ac:dyDescent="0.15">
      <c r="A827" s="28"/>
      <c r="B827" s="28"/>
      <c r="G827" s="12"/>
      <c r="M827" s="12"/>
    </row>
    <row r="828" spans="1:13" x14ac:dyDescent="0.15">
      <c r="A828" s="28"/>
      <c r="B828" s="28"/>
      <c r="G828" s="12"/>
      <c r="M828" s="12"/>
    </row>
    <row r="829" spans="1:13" x14ac:dyDescent="0.15">
      <c r="A829" s="28"/>
      <c r="B829" s="28"/>
      <c r="G829" s="12"/>
      <c r="M829" s="12"/>
    </row>
    <row r="830" spans="1:13" x14ac:dyDescent="0.15">
      <c r="A830" s="28"/>
      <c r="B830" s="28"/>
      <c r="G830" s="12"/>
      <c r="M830" s="12"/>
    </row>
    <row r="831" spans="1:13" x14ac:dyDescent="0.15">
      <c r="A831" s="28"/>
      <c r="B831" s="28"/>
      <c r="G831" s="12"/>
      <c r="M831" s="12"/>
    </row>
    <row r="832" spans="1:13" x14ac:dyDescent="0.15">
      <c r="A832" s="28"/>
      <c r="B832" s="28"/>
      <c r="G832" s="12"/>
      <c r="M832" s="12"/>
    </row>
    <row r="833" spans="1:13" x14ac:dyDescent="0.15">
      <c r="A833" s="28"/>
      <c r="B833" s="28"/>
      <c r="G833" s="12"/>
      <c r="M833" s="12"/>
    </row>
    <row r="834" spans="1:13" x14ac:dyDescent="0.15">
      <c r="A834" s="28"/>
      <c r="B834" s="28"/>
      <c r="G834" s="12"/>
      <c r="M834" s="12"/>
    </row>
    <row r="835" spans="1:13" x14ac:dyDescent="0.15">
      <c r="A835" s="28"/>
      <c r="B835" s="28"/>
      <c r="G835" s="12"/>
      <c r="M835" s="12"/>
    </row>
    <row r="836" spans="1:13" x14ac:dyDescent="0.15">
      <c r="A836" s="28"/>
      <c r="B836" s="28"/>
      <c r="G836" s="12"/>
      <c r="M836" s="12"/>
    </row>
    <row r="837" spans="1:13" x14ac:dyDescent="0.15">
      <c r="A837" s="28"/>
      <c r="B837" s="28"/>
      <c r="G837" s="12"/>
      <c r="M837" s="12"/>
    </row>
    <row r="838" spans="1:13" x14ac:dyDescent="0.15">
      <c r="A838" s="28"/>
      <c r="B838" s="28"/>
      <c r="G838" s="12"/>
      <c r="M838" s="12"/>
    </row>
    <row r="839" spans="1:13" x14ac:dyDescent="0.15">
      <c r="A839" s="28"/>
      <c r="B839" s="28"/>
      <c r="G839" s="12"/>
      <c r="M839" s="12"/>
    </row>
    <row r="840" spans="1:13" x14ac:dyDescent="0.15">
      <c r="A840" s="28"/>
      <c r="B840" s="28"/>
      <c r="G840" s="12"/>
      <c r="M840" s="12"/>
    </row>
    <row r="841" spans="1:13" x14ac:dyDescent="0.15">
      <c r="A841" s="28"/>
      <c r="B841" s="28"/>
      <c r="G841" s="12"/>
      <c r="M841" s="12"/>
    </row>
    <row r="842" spans="1:13" x14ac:dyDescent="0.15">
      <c r="A842" s="28"/>
      <c r="B842" s="28"/>
      <c r="G842" s="12"/>
      <c r="M842" s="12"/>
    </row>
    <row r="843" spans="1:13" x14ac:dyDescent="0.15">
      <c r="A843" s="28"/>
      <c r="B843" s="28"/>
      <c r="G843" s="12"/>
      <c r="M843" s="12"/>
    </row>
    <row r="844" spans="1:13" x14ac:dyDescent="0.15">
      <c r="A844" s="28"/>
      <c r="B844" s="28"/>
      <c r="G844" s="12"/>
      <c r="M844" s="12"/>
    </row>
    <row r="845" spans="1:13" x14ac:dyDescent="0.15">
      <c r="A845" s="28"/>
      <c r="B845" s="28"/>
      <c r="G845" s="12"/>
      <c r="M845" s="12"/>
    </row>
    <row r="846" spans="1:13" x14ac:dyDescent="0.15">
      <c r="A846" s="28"/>
      <c r="B846" s="28"/>
      <c r="G846" s="12"/>
      <c r="M846" s="12"/>
    </row>
    <row r="847" spans="1:13" x14ac:dyDescent="0.15">
      <c r="A847" s="28"/>
      <c r="B847" s="28"/>
      <c r="G847" s="12"/>
      <c r="M847" s="12"/>
    </row>
    <row r="848" spans="1:13" x14ac:dyDescent="0.15">
      <c r="A848" s="28"/>
      <c r="B848" s="28"/>
      <c r="G848" s="12"/>
      <c r="M848" s="12"/>
    </row>
    <row r="849" spans="1:13" x14ac:dyDescent="0.15">
      <c r="A849" s="28"/>
      <c r="B849" s="28"/>
      <c r="G849" s="12"/>
      <c r="M849" s="12"/>
    </row>
    <row r="850" spans="1:13" x14ac:dyDescent="0.15">
      <c r="A850" s="28"/>
      <c r="B850" s="28"/>
      <c r="G850" s="12"/>
      <c r="M850" s="12"/>
    </row>
    <row r="851" spans="1:13" x14ac:dyDescent="0.15">
      <c r="A851" s="28"/>
      <c r="B851" s="28"/>
      <c r="G851" s="12"/>
      <c r="M851" s="12"/>
    </row>
    <row r="852" spans="1:13" x14ac:dyDescent="0.15">
      <c r="A852" s="28"/>
      <c r="B852" s="28"/>
      <c r="G852" s="12"/>
      <c r="M852" s="12"/>
    </row>
    <row r="853" spans="1:13" x14ac:dyDescent="0.15">
      <c r="A853" s="28"/>
      <c r="B853" s="28"/>
      <c r="G853" s="12"/>
      <c r="M853" s="12"/>
    </row>
    <row r="854" spans="1:13" x14ac:dyDescent="0.15">
      <c r="A854" s="28"/>
      <c r="B854" s="28"/>
      <c r="G854" s="12"/>
      <c r="M854" s="12"/>
    </row>
    <row r="855" spans="1:13" x14ac:dyDescent="0.15">
      <c r="A855" s="28"/>
      <c r="B855" s="28"/>
      <c r="G855" s="12"/>
      <c r="M855" s="12"/>
    </row>
    <row r="856" spans="1:13" x14ac:dyDescent="0.15">
      <c r="A856" s="28"/>
      <c r="B856" s="28"/>
      <c r="G856" s="12"/>
      <c r="M856" s="12"/>
    </row>
    <row r="857" spans="1:13" x14ac:dyDescent="0.15">
      <c r="A857" s="28"/>
      <c r="B857" s="28"/>
      <c r="G857" s="12"/>
      <c r="M857" s="12"/>
    </row>
    <row r="858" spans="1:13" x14ac:dyDescent="0.15">
      <c r="A858" s="28"/>
      <c r="B858" s="28"/>
      <c r="G858" s="12"/>
      <c r="M858" s="12"/>
    </row>
    <row r="859" spans="1:13" x14ac:dyDescent="0.15">
      <c r="A859" s="28"/>
      <c r="B859" s="28"/>
      <c r="G859" s="12"/>
      <c r="M859" s="12"/>
    </row>
    <row r="860" spans="1:13" x14ac:dyDescent="0.15">
      <c r="A860" s="28"/>
      <c r="B860" s="28"/>
      <c r="G860" s="12"/>
      <c r="M860" s="12"/>
    </row>
    <row r="861" spans="1:13" x14ac:dyDescent="0.15">
      <c r="A861" s="28"/>
      <c r="B861" s="28"/>
      <c r="G861" s="12"/>
      <c r="M861" s="12"/>
    </row>
    <row r="862" spans="1:13" x14ac:dyDescent="0.15">
      <c r="A862" s="28"/>
      <c r="B862" s="28"/>
      <c r="G862" s="12"/>
      <c r="M862" s="12"/>
    </row>
    <row r="863" spans="1:13" x14ac:dyDescent="0.15">
      <c r="A863" s="28"/>
      <c r="B863" s="28"/>
      <c r="G863" s="12"/>
      <c r="M863" s="12"/>
    </row>
    <row r="864" spans="1:13" x14ac:dyDescent="0.15">
      <c r="A864" s="28"/>
      <c r="B864" s="28"/>
      <c r="G864" s="12"/>
      <c r="M864" s="12"/>
    </row>
    <row r="865" spans="1:13" x14ac:dyDescent="0.15">
      <c r="A865" s="28"/>
      <c r="B865" s="28"/>
      <c r="G865" s="12"/>
      <c r="M865" s="12"/>
    </row>
    <row r="866" spans="1:13" x14ac:dyDescent="0.15">
      <c r="A866" s="28"/>
      <c r="B866" s="28"/>
      <c r="G866" s="12"/>
      <c r="M866" s="12"/>
    </row>
    <row r="867" spans="1:13" x14ac:dyDescent="0.15">
      <c r="A867" s="28"/>
      <c r="B867" s="28"/>
      <c r="G867" s="12"/>
      <c r="M867" s="12"/>
    </row>
    <row r="868" spans="1:13" x14ac:dyDescent="0.15">
      <c r="A868" s="28"/>
      <c r="B868" s="28"/>
      <c r="G868" s="12"/>
      <c r="M868" s="12"/>
    </row>
    <row r="869" spans="1:13" x14ac:dyDescent="0.15">
      <c r="A869" s="28"/>
      <c r="B869" s="28"/>
      <c r="G869" s="12"/>
      <c r="M869" s="12"/>
    </row>
    <row r="870" spans="1:13" x14ac:dyDescent="0.15">
      <c r="A870" s="28"/>
      <c r="B870" s="28"/>
      <c r="G870" s="12"/>
      <c r="M870" s="12"/>
    </row>
    <row r="871" spans="1:13" x14ac:dyDescent="0.15">
      <c r="A871" s="28"/>
      <c r="B871" s="28"/>
      <c r="G871" s="12"/>
      <c r="M871" s="12"/>
    </row>
    <row r="872" spans="1:13" x14ac:dyDescent="0.15">
      <c r="A872" s="28"/>
      <c r="B872" s="28"/>
      <c r="G872" s="12"/>
      <c r="M872" s="12"/>
    </row>
    <row r="873" spans="1:13" x14ac:dyDescent="0.15">
      <c r="A873" s="28"/>
      <c r="B873" s="28"/>
      <c r="G873" s="12"/>
      <c r="M873" s="12"/>
    </row>
    <row r="874" spans="1:13" x14ac:dyDescent="0.15">
      <c r="A874" s="28"/>
      <c r="B874" s="28"/>
      <c r="G874" s="12"/>
      <c r="M874" s="12"/>
    </row>
    <row r="875" spans="1:13" x14ac:dyDescent="0.15">
      <c r="A875" s="28"/>
      <c r="B875" s="28"/>
      <c r="G875" s="12"/>
      <c r="M875" s="12"/>
    </row>
    <row r="876" spans="1:13" x14ac:dyDescent="0.15">
      <c r="A876" s="28"/>
      <c r="B876" s="28"/>
      <c r="G876" s="12"/>
      <c r="M876" s="12"/>
    </row>
    <row r="877" spans="1:13" x14ac:dyDescent="0.15">
      <c r="A877" s="28"/>
      <c r="B877" s="28"/>
      <c r="G877" s="12"/>
      <c r="M877" s="12"/>
    </row>
    <row r="878" spans="1:13" x14ac:dyDescent="0.15">
      <c r="A878" s="28"/>
      <c r="B878" s="28"/>
      <c r="G878" s="12"/>
      <c r="M878" s="12"/>
    </row>
    <row r="879" spans="1:13" x14ac:dyDescent="0.15">
      <c r="A879" s="28"/>
      <c r="B879" s="28"/>
      <c r="G879" s="12"/>
      <c r="M879" s="12"/>
    </row>
    <row r="880" spans="1:13" x14ac:dyDescent="0.15">
      <c r="A880" s="28"/>
      <c r="B880" s="28"/>
      <c r="G880" s="12"/>
      <c r="M880" s="12"/>
    </row>
    <row r="881" spans="1:13" x14ac:dyDescent="0.15">
      <c r="A881" s="28"/>
      <c r="B881" s="28"/>
      <c r="G881" s="12"/>
      <c r="M881" s="12"/>
    </row>
    <row r="882" spans="1:13" x14ac:dyDescent="0.15">
      <c r="A882" s="28"/>
      <c r="B882" s="28"/>
      <c r="G882" s="12"/>
      <c r="M882" s="12"/>
    </row>
    <row r="883" spans="1:13" x14ac:dyDescent="0.15">
      <c r="A883" s="28"/>
      <c r="B883" s="28"/>
      <c r="G883" s="12"/>
      <c r="M883" s="12"/>
    </row>
    <row r="884" spans="1:13" x14ac:dyDescent="0.15">
      <c r="A884" s="28"/>
      <c r="B884" s="28"/>
      <c r="G884" s="12"/>
      <c r="M884" s="12"/>
    </row>
    <row r="885" spans="1:13" x14ac:dyDescent="0.15">
      <c r="A885" s="28"/>
      <c r="B885" s="28"/>
      <c r="G885" s="12"/>
      <c r="M885" s="12"/>
    </row>
    <row r="886" spans="1:13" x14ac:dyDescent="0.15">
      <c r="A886" s="28"/>
      <c r="B886" s="28"/>
      <c r="G886" s="12"/>
      <c r="M886" s="12"/>
    </row>
    <row r="887" spans="1:13" x14ac:dyDescent="0.15">
      <c r="A887" s="28"/>
      <c r="B887" s="28"/>
      <c r="G887" s="12"/>
      <c r="M887" s="12"/>
    </row>
    <row r="888" spans="1:13" x14ac:dyDescent="0.15">
      <c r="A888" s="28"/>
      <c r="B888" s="28"/>
      <c r="G888" s="12"/>
      <c r="M888" s="12"/>
    </row>
    <row r="889" spans="1:13" x14ac:dyDescent="0.15">
      <c r="A889" s="28"/>
      <c r="B889" s="28"/>
      <c r="G889" s="12"/>
      <c r="M889" s="12"/>
    </row>
    <row r="890" spans="1:13" x14ac:dyDescent="0.15">
      <c r="A890" s="28"/>
      <c r="B890" s="28"/>
      <c r="G890" s="12"/>
      <c r="M890" s="12"/>
    </row>
    <row r="891" spans="1:13" x14ac:dyDescent="0.15">
      <c r="A891" s="28"/>
      <c r="B891" s="28"/>
      <c r="G891" s="12"/>
      <c r="M891" s="12"/>
    </row>
    <row r="892" spans="1:13" x14ac:dyDescent="0.15">
      <c r="A892" s="28"/>
      <c r="B892" s="28"/>
      <c r="G892" s="12"/>
      <c r="M892" s="12"/>
    </row>
    <row r="893" spans="1:13" x14ac:dyDescent="0.15">
      <c r="A893" s="28"/>
      <c r="B893" s="28"/>
      <c r="G893" s="12"/>
      <c r="M893" s="12"/>
    </row>
    <row r="894" spans="1:13" x14ac:dyDescent="0.15">
      <c r="A894" s="28"/>
      <c r="B894" s="28"/>
      <c r="G894" s="12"/>
      <c r="M894" s="12"/>
    </row>
    <row r="895" spans="1:13" x14ac:dyDescent="0.15">
      <c r="A895" s="28"/>
      <c r="B895" s="28"/>
      <c r="G895" s="12"/>
      <c r="M895" s="12"/>
    </row>
    <row r="896" spans="1:13" x14ac:dyDescent="0.15">
      <c r="A896" s="28"/>
      <c r="B896" s="28"/>
      <c r="G896" s="12"/>
      <c r="M896" s="12"/>
    </row>
    <row r="897" spans="1:13" x14ac:dyDescent="0.15">
      <c r="A897" s="28"/>
      <c r="B897" s="28"/>
      <c r="G897" s="12"/>
      <c r="M897" s="12"/>
    </row>
    <row r="898" spans="1:13" x14ac:dyDescent="0.15">
      <c r="A898" s="28"/>
      <c r="B898" s="28"/>
      <c r="G898" s="12"/>
      <c r="M898" s="12"/>
    </row>
    <row r="899" spans="1:13" x14ac:dyDescent="0.15">
      <c r="A899" s="28"/>
      <c r="B899" s="28"/>
      <c r="G899" s="12"/>
      <c r="M899" s="12"/>
    </row>
    <row r="900" spans="1:13" x14ac:dyDescent="0.15">
      <c r="A900" s="28"/>
      <c r="B900" s="28"/>
      <c r="G900" s="12"/>
      <c r="M900" s="12"/>
    </row>
    <row r="901" spans="1:13" x14ac:dyDescent="0.15">
      <c r="A901" s="28"/>
      <c r="B901" s="28"/>
      <c r="G901" s="12"/>
      <c r="M901" s="12"/>
    </row>
    <row r="902" spans="1:13" x14ac:dyDescent="0.15">
      <c r="A902" s="28"/>
      <c r="B902" s="28"/>
      <c r="G902" s="12"/>
      <c r="M902" s="12"/>
    </row>
    <row r="903" spans="1:13" x14ac:dyDescent="0.15">
      <c r="A903" s="28"/>
      <c r="B903" s="28"/>
      <c r="G903" s="12"/>
      <c r="M903" s="12"/>
    </row>
    <row r="904" spans="1:13" x14ac:dyDescent="0.15">
      <c r="A904" s="28"/>
      <c r="B904" s="28"/>
      <c r="G904" s="12"/>
      <c r="M904" s="12"/>
    </row>
    <row r="905" spans="1:13" x14ac:dyDescent="0.15">
      <c r="A905" s="28"/>
      <c r="B905" s="28"/>
      <c r="G905" s="12"/>
      <c r="M905" s="12"/>
    </row>
    <row r="906" spans="1:13" x14ac:dyDescent="0.15">
      <c r="A906" s="28"/>
      <c r="B906" s="28"/>
      <c r="G906" s="12"/>
      <c r="M906" s="12"/>
    </row>
    <row r="907" spans="1:13" x14ac:dyDescent="0.15">
      <c r="A907" s="28"/>
      <c r="B907" s="28"/>
      <c r="G907" s="12"/>
      <c r="M907" s="12"/>
    </row>
    <row r="908" spans="1:13" x14ac:dyDescent="0.15">
      <c r="A908" s="28"/>
      <c r="B908" s="28"/>
      <c r="G908" s="12"/>
      <c r="M908" s="12"/>
    </row>
    <row r="909" spans="1:13" x14ac:dyDescent="0.15">
      <c r="A909" s="28"/>
      <c r="B909" s="28"/>
      <c r="G909" s="12"/>
      <c r="M909" s="12"/>
    </row>
    <row r="910" spans="1:13" x14ac:dyDescent="0.15">
      <c r="A910" s="28"/>
      <c r="B910" s="28"/>
      <c r="G910" s="12"/>
      <c r="M910" s="12"/>
    </row>
    <row r="911" spans="1:13" x14ac:dyDescent="0.15">
      <c r="A911" s="28"/>
      <c r="B911" s="28"/>
      <c r="G911" s="12"/>
      <c r="M911" s="12"/>
    </row>
    <row r="912" spans="1:13" x14ac:dyDescent="0.15">
      <c r="A912" s="28"/>
      <c r="B912" s="28"/>
      <c r="G912" s="12"/>
      <c r="M912" s="12"/>
    </row>
    <row r="913" spans="1:13" x14ac:dyDescent="0.15">
      <c r="A913" s="28"/>
      <c r="B913" s="28"/>
      <c r="G913" s="12"/>
      <c r="M913" s="12"/>
    </row>
    <row r="914" spans="1:13" x14ac:dyDescent="0.15">
      <c r="A914" s="28"/>
      <c r="B914" s="28"/>
      <c r="G914" s="12"/>
      <c r="M914" s="12"/>
    </row>
    <row r="915" spans="1:13" x14ac:dyDescent="0.15">
      <c r="A915" s="28"/>
      <c r="B915" s="28"/>
      <c r="G915" s="12"/>
      <c r="M915" s="12"/>
    </row>
    <row r="916" spans="1:13" x14ac:dyDescent="0.15">
      <c r="A916" s="28"/>
      <c r="B916" s="28"/>
      <c r="G916" s="12"/>
      <c r="M916" s="12"/>
    </row>
    <row r="917" spans="1:13" x14ac:dyDescent="0.15">
      <c r="A917" s="28"/>
      <c r="B917" s="28"/>
      <c r="G917" s="12"/>
      <c r="M917" s="12"/>
    </row>
    <row r="918" spans="1:13" x14ac:dyDescent="0.15">
      <c r="A918" s="28"/>
      <c r="B918" s="28"/>
      <c r="G918" s="12"/>
      <c r="M918" s="12"/>
    </row>
    <row r="919" spans="1:13" x14ac:dyDescent="0.15">
      <c r="A919" s="28"/>
      <c r="B919" s="28"/>
      <c r="G919" s="12"/>
      <c r="M919" s="12"/>
    </row>
    <row r="920" spans="1:13" x14ac:dyDescent="0.15">
      <c r="A920" s="28"/>
      <c r="B920" s="28"/>
      <c r="G920" s="12"/>
      <c r="M920" s="12"/>
    </row>
    <row r="921" spans="1:13" x14ac:dyDescent="0.15">
      <c r="A921" s="28"/>
      <c r="B921" s="28"/>
      <c r="G921" s="12"/>
      <c r="M921" s="12"/>
    </row>
    <row r="922" spans="1:13" x14ac:dyDescent="0.15">
      <c r="A922" s="28"/>
      <c r="B922" s="28"/>
      <c r="G922" s="12"/>
      <c r="M922" s="12"/>
    </row>
    <row r="923" spans="1:13" x14ac:dyDescent="0.15">
      <c r="A923" s="28"/>
      <c r="B923" s="28"/>
      <c r="G923" s="12"/>
      <c r="M923" s="12"/>
    </row>
    <row r="924" spans="1:13" x14ac:dyDescent="0.15">
      <c r="A924" s="28"/>
      <c r="B924" s="28"/>
      <c r="G924" s="12"/>
      <c r="M924" s="12"/>
    </row>
    <row r="925" spans="1:13" x14ac:dyDescent="0.15">
      <c r="A925" s="28"/>
      <c r="B925" s="28"/>
      <c r="G925" s="12"/>
      <c r="M925" s="12"/>
    </row>
    <row r="926" spans="1:13" x14ac:dyDescent="0.15">
      <c r="A926" s="28"/>
      <c r="B926" s="28"/>
      <c r="G926" s="12"/>
      <c r="M926" s="12"/>
    </row>
    <row r="927" spans="1:13" x14ac:dyDescent="0.15">
      <c r="A927" s="28"/>
      <c r="B927" s="28"/>
      <c r="G927" s="12"/>
      <c r="M927" s="12"/>
    </row>
    <row r="928" spans="1:13" x14ac:dyDescent="0.15">
      <c r="A928" s="28"/>
      <c r="B928" s="28"/>
      <c r="G928" s="12"/>
      <c r="M928" s="12"/>
    </row>
    <row r="929" spans="1:13" x14ac:dyDescent="0.15">
      <c r="A929" s="28"/>
      <c r="B929" s="28"/>
      <c r="G929" s="12"/>
      <c r="M929" s="12"/>
    </row>
    <row r="930" spans="1:13" x14ac:dyDescent="0.15">
      <c r="A930" s="28"/>
      <c r="B930" s="28"/>
      <c r="G930" s="12"/>
      <c r="M930" s="12"/>
    </row>
    <row r="931" spans="1:13" x14ac:dyDescent="0.15">
      <c r="A931" s="28"/>
      <c r="B931" s="28"/>
      <c r="G931" s="12"/>
      <c r="M931" s="12"/>
    </row>
    <row r="932" spans="1:13" x14ac:dyDescent="0.15">
      <c r="A932" s="28"/>
      <c r="B932" s="28"/>
      <c r="G932" s="12"/>
      <c r="M932" s="12"/>
    </row>
    <row r="933" spans="1:13" x14ac:dyDescent="0.15">
      <c r="A933" s="28"/>
      <c r="B933" s="28"/>
      <c r="G933" s="12"/>
      <c r="M933" s="12"/>
    </row>
    <row r="934" spans="1:13" x14ac:dyDescent="0.15">
      <c r="A934" s="28"/>
      <c r="B934" s="28"/>
      <c r="G934" s="12"/>
      <c r="M934" s="12"/>
    </row>
    <row r="935" spans="1:13" x14ac:dyDescent="0.15">
      <c r="A935" s="28"/>
      <c r="B935" s="28"/>
      <c r="G935" s="12"/>
      <c r="M935" s="12"/>
    </row>
    <row r="936" spans="1:13" x14ac:dyDescent="0.15">
      <c r="A936" s="28"/>
      <c r="B936" s="28"/>
      <c r="G936" s="12"/>
      <c r="M936" s="12"/>
    </row>
    <row r="937" spans="1:13" x14ac:dyDescent="0.15">
      <c r="A937" s="28"/>
      <c r="B937" s="28"/>
      <c r="G937" s="12"/>
      <c r="M937" s="12"/>
    </row>
    <row r="938" spans="1:13" x14ac:dyDescent="0.15">
      <c r="A938" s="28"/>
      <c r="B938" s="28"/>
      <c r="G938" s="12"/>
      <c r="M938" s="12"/>
    </row>
    <row r="939" spans="1:13" x14ac:dyDescent="0.15">
      <c r="A939" s="28"/>
      <c r="B939" s="28"/>
      <c r="G939" s="12"/>
      <c r="M939" s="12"/>
    </row>
    <row r="940" spans="1:13" x14ac:dyDescent="0.15">
      <c r="A940" s="28"/>
      <c r="B940" s="28"/>
      <c r="G940" s="12"/>
      <c r="M940" s="12"/>
    </row>
    <row r="941" spans="1:13" x14ac:dyDescent="0.15">
      <c r="A941" s="28"/>
      <c r="B941" s="28"/>
      <c r="G941" s="12"/>
      <c r="M941" s="12"/>
    </row>
    <row r="942" spans="1:13" x14ac:dyDescent="0.15">
      <c r="A942" s="28"/>
      <c r="B942" s="28"/>
      <c r="G942" s="12"/>
      <c r="M942" s="12"/>
    </row>
    <row r="943" spans="1:13" x14ac:dyDescent="0.15">
      <c r="A943" s="28"/>
      <c r="B943" s="28"/>
      <c r="G943" s="12"/>
      <c r="M943" s="12"/>
    </row>
    <row r="944" spans="1:13" x14ac:dyDescent="0.15">
      <c r="A944" s="28"/>
      <c r="B944" s="28"/>
      <c r="G944" s="12"/>
      <c r="M944" s="12"/>
    </row>
    <row r="945" spans="1:13" x14ac:dyDescent="0.15">
      <c r="A945" s="28"/>
      <c r="B945" s="28"/>
      <c r="G945" s="12"/>
      <c r="M945" s="12"/>
    </row>
    <row r="946" spans="1:13" x14ac:dyDescent="0.15">
      <c r="A946" s="28"/>
      <c r="B946" s="28"/>
      <c r="G946" s="12"/>
      <c r="M946" s="12"/>
    </row>
    <row r="947" spans="1:13" x14ac:dyDescent="0.15">
      <c r="A947" s="28"/>
      <c r="B947" s="28"/>
      <c r="G947" s="12"/>
      <c r="M947" s="12"/>
    </row>
    <row r="948" spans="1:13" x14ac:dyDescent="0.15">
      <c r="A948" s="28"/>
      <c r="B948" s="28"/>
      <c r="G948" s="12"/>
      <c r="M948" s="12"/>
    </row>
    <row r="949" spans="1:13" x14ac:dyDescent="0.15">
      <c r="A949" s="28"/>
      <c r="B949" s="28"/>
      <c r="G949" s="12"/>
      <c r="M949" s="12"/>
    </row>
    <row r="950" spans="1:13" x14ac:dyDescent="0.15">
      <c r="A950" s="28"/>
      <c r="B950" s="28"/>
      <c r="G950" s="12"/>
      <c r="M950" s="12"/>
    </row>
    <row r="951" spans="1:13" x14ac:dyDescent="0.15">
      <c r="A951" s="28"/>
      <c r="B951" s="28"/>
      <c r="G951" s="12"/>
      <c r="M951" s="12"/>
    </row>
    <row r="952" spans="1:13" x14ac:dyDescent="0.15">
      <c r="A952" s="28"/>
      <c r="B952" s="28"/>
      <c r="G952" s="12"/>
      <c r="M952" s="12"/>
    </row>
    <row r="953" spans="1:13" x14ac:dyDescent="0.15">
      <c r="A953" s="28"/>
      <c r="B953" s="28"/>
      <c r="G953" s="12"/>
      <c r="M953" s="12"/>
    </row>
    <row r="954" spans="1:13" x14ac:dyDescent="0.15">
      <c r="A954" s="28"/>
      <c r="B954" s="28"/>
      <c r="G954" s="12"/>
      <c r="M954" s="12"/>
    </row>
    <row r="955" spans="1:13" x14ac:dyDescent="0.15">
      <c r="A955" s="28"/>
      <c r="B955" s="28"/>
      <c r="G955" s="12"/>
      <c r="M955" s="12"/>
    </row>
    <row r="956" spans="1:13" x14ac:dyDescent="0.15">
      <c r="A956" s="28"/>
      <c r="B956" s="28"/>
      <c r="G956" s="12"/>
      <c r="M956" s="12"/>
    </row>
    <row r="957" spans="1:13" x14ac:dyDescent="0.15">
      <c r="A957" s="28"/>
      <c r="B957" s="28"/>
      <c r="G957" s="12"/>
      <c r="M957" s="12"/>
    </row>
    <row r="958" spans="1:13" x14ac:dyDescent="0.15">
      <c r="A958" s="28"/>
      <c r="B958" s="28"/>
      <c r="G958" s="12"/>
      <c r="M958" s="12"/>
    </row>
    <row r="959" spans="1:13" x14ac:dyDescent="0.15">
      <c r="A959" s="28"/>
      <c r="B959" s="28"/>
      <c r="G959" s="12"/>
      <c r="M959" s="12"/>
    </row>
    <row r="960" spans="1:13" x14ac:dyDescent="0.15">
      <c r="A960" s="28"/>
      <c r="B960" s="28"/>
      <c r="G960" s="12"/>
      <c r="M960" s="12"/>
    </row>
    <row r="961" spans="1:13" x14ac:dyDescent="0.15">
      <c r="A961" s="28"/>
      <c r="B961" s="28"/>
      <c r="G961" s="12"/>
      <c r="M961" s="12"/>
    </row>
    <row r="962" spans="1:13" x14ac:dyDescent="0.15">
      <c r="A962" s="28"/>
      <c r="B962" s="28"/>
      <c r="G962" s="12"/>
      <c r="M962" s="12"/>
    </row>
    <row r="963" spans="1:13" x14ac:dyDescent="0.15">
      <c r="A963" s="28"/>
      <c r="B963" s="28"/>
      <c r="G963" s="12"/>
      <c r="M963" s="12"/>
    </row>
    <row r="964" spans="1:13" x14ac:dyDescent="0.15">
      <c r="A964" s="28"/>
      <c r="B964" s="28"/>
      <c r="G964" s="12"/>
      <c r="M964" s="12"/>
    </row>
    <row r="965" spans="1:13" x14ac:dyDescent="0.15">
      <c r="A965" s="28"/>
      <c r="B965" s="28"/>
      <c r="G965" s="12"/>
      <c r="M965" s="12"/>
    </row>
    <row r="966" spans="1:13" x14ac:dyDescent="0.15">
      <c r="A966" s="28"/>
      <c r="B966" s="28"/>
      <c r="G966" s="12"/>
      <c r="M966" s="12"/>
    </row>
    <row r="967" spans="1:13" x14ac:dyDescent="0.15">
      <c r="A967" s="28"/>
      <c r="B967" s="28"/>
      <c r="G967" s="12"/>
      <c r="M967" s="12"/>
    </row>
    <row r="968" spans="1:13" x14ac:dyDescent="0.15">
      <c r="A968" s="28"/>
      <c r="B968" s="28"/>
      <c r="G968" s="12"/>
      <c r="M968" s="12"/>
    </row>
    <row r="969" spans="1:13" x14ac:dyDescent="0.15">
      <c r="A969" s="28"/>
      <c r="B969" s="28"/>
      <c r="G969" s="12"/>
      <c r="M969" s="12"/>
    </row>
    <row r="970" spans="1:13" x14ac:dyDescent="0.15">
      <c r="A970" s="28"/>
      <c r="B970" s="28"/>
      <c r="G970" s="12"/>
      <c r="M970" s="12"/>
    </row>
    <row r="971" spans="1:13" x14ac:dyDescent="0.15">
      <c r="A971" s="28"/>
      <c r="B971" s="28"/>
      <c r="G971" s="12"/>
      <c r="M971" s="12"/>
    </row>
    <row r="972" spans="1:13" x14ac:dyDescent="0.15">
      <c r="A972" s="28"/>
      <c r="B972" s="28"/>
      <c r="G972" s="12"/>
      <c r="M972" s="12"/>
    </row>
    <row r="973" spans="1:13" x14ac:dyDescent="0.15">
      <c r="A973" s="28"/>
      <c r="B973" s="28"/>
      <c r="G973" s="12"/>
      <c r="M973" s="12"/>
    </row>
    <row r="974" spans="1:13" x14ac:dyDescent="0.15">
      <c r="A974" s="28"/>
      <c r="B974" s="28"/>
      <c r="G974" s="12"/>
      <c r="M974" s="12"/>
    </row>
    <row r="975" spans="1:13" x14ac:dyDescent="0.15">
      <c r="A975" s="28"/>
      <c r="B975" s="28"/>
      <c r="G975" s="12"/>
      <c r="M975" s="12"/>
    </row>
    <row r="976" spans="1:13" x14ac:dyDescent="0.15">
      <c r="A976" s="28"/>
      <c r="B976" s="28"/>
      <c r="G976" s="12"/>
      <c r="M976" s="12"/>
    </row>
    <row r="977" spans="1:13" x14ac:dyDescent="0.15">
      <c r="A977" s="28"/>
      <c r="B977" s="28"/>
      <c r="G977" s="12"/>
      <c r="M977" s="12"/>
    </row>
    <row r="978" spans="1:13" x14ac:dyDescent="0.15">
      <c r="A978" s="28"/>
      <c r="B978" s="28"/>
      <c r="G978" s="12"/>
      <c r="M978" s="12"/>
    </row>
    <row r="979" spans="1:13" x14ac:dyDescent="0.15">
      <c r="A979" s="28"/>
      <c r="B979" s="28"/>
      <c r="G979" s="12"/>
      <c r="M979" s="12"/>
    </row>
    <row r="980" spans="1:13" x14ac:dyDescent="0.15">
      <c r="A980" s="28"/>
      <c r="B980" s="28"/>
      <c r="G980" s="12"/>
      <c r="M980" s="12"/>
    </row>
    <row r="981" spans="1:13" x14ac:dyDescent="0.15">
      <c r="A981" s="28"/>
      <c r="B981" s="28"/>
      <c r="G981" s="12"/>
      <c r="M981" s="12"/>
    </row>
    <row r="982" spans="1:13" x14ac:dyDescent="0.15">
      <c r="A982" s="28"/>
      <c r="B982" s="28"/>
      <c r="G982" s="12"/>
      <c r="M982" s="12"/>
    </row>
    <row r="983" spans="1:13" x14ac:dyDescent="0.15">
      <c r="A983" s="28"/>
      <c r="B983" s="28"/>
      <c r="G983" s="12"/>
      <c r="M983" s="12"/>
    </row>
    <row r="984" spans="1:13" x14ac:dyDescent="0.15">
      <c r="A984" s="28"/>
      <c r="B984" s="28"/>
      <c r="G984" s="12"/>
      <c r="M984" s="12"/>
    </row>
    <row r="985" spans="1:13" x14ac:dyDescent="0.15">
      <c r="A985" s="28"/>
      <c r="B985" s="28"/>
      <c r="G985" s="12"/>
      <c r="M985" s="12"/>
    </row>
    <row r="986" spans="1:13" x14ac:dyDescent="0.15">
      <c r="A986" s="28"/>
      <c r="B986" s="28"/>
      <c r="G986" s="12"/>
      <c r="M986" s="12"/>
    </row>
    <row r="987" spans="1:13" x14ac:dyDescent="0.15">
      <c r="A987" s="28"/>
      <c r="B987" s="28"/>
      <c r="G987" s="12"/>
      <c r="M987" s="12"/>
    </row>
    <row r="988" spans="1:13" x14ac:dyDescent="0.15">
      <c r="A988" s="28"/>
      <c r="B988" s="28"/>
      <c r="G988" s="12"/>
      <c r="M988" s="12"/>
    </row>
    <row r="989" spans="1:13" x14ac:dyDescent="0.15">
      <c r="A989" s="28"/>
      <c r="B989" s="28"/>
      <c r="G989" s="12"/>
      <c r="M989" s="12"/>
    </row>
    <row r="990" spans="1:13" x14ac:dyDescent="0.15">
      <c r="A990" s="28"/>
      <c r="B990" s="28"/>
      <c r="G990" s="12"/>
      <c r="M990" s="12"/>
    </row>
    <row r="991" spans="1:13" x14ac:dyDescent="0.15">
      <c r="A991" s="28"/>
      <c r="B991" s="28"/>
      <c r="G991" s="12"/>
      <c r="M991" s="12"/>
    </row>
    <row r="992" spans="1:13" x14ac:dyDescent="0.15">
      <c r="A992" s="28"/>
      <c r="B992" s="28"/>
      <c r="G992" s="12"/>
      <c r="M992" s="12"/>
    </row>
    <row r="993" spans="1:13" x14ac:dyDescent="0.15">
      <c r="A993" s="28"/>
      <c r="B993" s="28"/>
      <c r="G993" s="12"/>
      <c r="M993" s="12"/>
    </row>
    <row r="994" spans="1:13" x14ac:dyDescent="0.15">
      <c r="A994" s="28"/>
      <c r="B994" s="28"/>
      <c r="G994" s="12"/>
      <c r="M994" s="12"/>
    </row>
    <row r="995" spans="1:13" x14ac:dyDescent="0.15">
      <c r="A995" s="28"/>
      <c r="B995" s="28"/>
      <c r="G995" s="12"/>
      <c r="M995" s="12"/>
    </row>
    <row r="996" spans="1:13" x14ac:dyDescent="0.15">
      <c r="A996" s="28"/>
      <c r="B996" s="28"/>
      <c r="G996" s="12"/>
      <c r="M996" s="12"/>
    </row>
    <row r="997" spans="1:13" x14ac:dyDescent="0.15">
      <c r="A997" s="28"/>
      <c r="B997" s="28"/>
      <c r="G997" s="12"/>
      <c r="M997" s="12"/>
    </row>
    <row r="998" spans="1:13" x14ac:dyDescent="0.15">
      <c r="A998" s="28"/>
      <c r="B998" s="28"/>
      <c r="G998" s="12"/>
      <c r="M998" s="12"/>
    </row>
    <row r="999" spans="1:13" x14ac:dyDescent="0.15">
      <c r="A999" s="28"/>
      <c r="B999" s="28"/>
      <c r="G999" s="12"/>
      <c r="M999" s="12"/>
    </row>
    <row r="1000" spans="1:13" x14ac:dyDescent="0.15">
      <c r="A1000" s="28"/>
      <c r="B1000" s="28"/>
      <c r="G1000" s="12"/>
      <c r="M1000" s="12"/>
    </row>
    <row r="1001" spans="1:13" x14ac:dyDescent="0.15">
      <c r="A1001" s="28"/>
      <c r="B1001" s="28"/>
      <c r="G1001" s="12"/>
      <c r="M1001" s="12"/>
    </row>
  </sheetData>
  <mergeCells count="3">
    <mergeCell ref="C2:F2"/>
    <mergeCell ref="C3:F3"/>
    <mergeCell ref="C5:F5"/>
  </mergeCells>
  <pageMargins left="0.7" right="0.7" top="0.75" bottom="0.75" header="0" footer="0"/>
  <pageSetup orientation="landscape" r:id="rId1"/>
  <rowBreaks count="1" manualBreakCount="1">
    <brk id="31" max="30" man="1"/>
  </rowBreaks>
  <colBreaks count="4" manualBreakCount="4">
    <brk id="7" max="1048575" man="1"/>
    <brk id="13" max="1048575" man="1"/>
    <brk id="19" max="1048575" man="1"/>
    <brk id="2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AC7C6-0848-4AC9-B504-CB56D7C9C659}">
  <sheetPr>
    <tabColor theme="4" tint="0.59999389629810485"/>
  </sheetPr>
  <dimension ref="A1:M1001"/>
  <sheetViews>
    <sheetView showZeros="0" zoomScaleNormal="100" workbookViewId="0">
      <selection activeCell="A2" sqref="A2:D2"/>
    </sheetView>
  </sheetViews>
  <sheetFormatPr baseColWidth="10" defaultColWidth="12.5" defaultRowHeight="15" customHeight="1" x14ac:dyDescent="0.15"/>
  <cols>
    <col min="1" max="1" width="5.6640625" customWidth="1"/>
    <col min="2" max="3" width="20.6640625" customWidth="1"/>
    <col min="4" max="5" width="10.6640625" customWidth="1"/>
    <col min="6" max="6" width="17.6640625" customWidth="1"/>
    <col min="7" max="7" width="5.6640625" customWidth="1"/>
    <col min="8" max="9" width="20.6640625" customWidth="1"/>
    <col min="10" max="11" width="10.6640625" customWidth="1"/>
    <col min="12" max="12" width="17.6640625" customWidth="1"/>
    <col min="13" max="26" width="8" customWidth="1"/>
  </cols>
  <sheetData>
    <row r="1" spans="1:13" s="124" customFormat="1" ht="15.75" customHeight="1" x14ac:dyDescent="0.2">
      <c r="A1" s="337" t="str">
        <f>'Sekt-4.p'!C2</f>
        <v>LR 2024.gada čempionāts zemledus makšķerēšanā</v>
      </c>
      <c r="B1" s="337"/>
      <c r="C1" s="337"/>
      <c r="D1" s="337"/>
      <c r="E1" s="285"/>
      <c r="G1" s="337" t="str">
        <f>$A$1</f>
        <v>LR 2024.gada čempionāts zemledus makšķerēšanā</v>
      </c>
      <c r="H1" s="337"/>
      <c r="I1" s="337"/>
      <c r="J1" s="337"/>
      <c r="K1" s="285"/>
    </row>
    <row r="2" spans="1:13" ht="12.75" customHeight="1" x14ac:dyDescent="0.15">
      <c r="A2" s="335" t="str">
        <f>'Sekt-4.p'!C3</f>
        <v>KAUSS</v>
      </c>
      <c r="B2" s="335"/>
      <c r="C2" s="335"/>
      <c r="D2" s="335"/>
      <c r="E2" s="122"/>
      <c r="F2" s="121" t="s">
        <v>65</v>
      </c>
      <c r="G2" s="335" t="str">
        <f>$A$2</f>
        <v>KAUSS</v>
      </c>
      <c r="H2" s="335"/>
      <c r="I2" s="335"/>
      <c r="J2" s="335"/>
      <c r="K2" s="122"/>
      <c r="L2" s="121" t="s">
        <v>67</v>
      </c>
    </row>
    <row r="3" spans="1:13" ht="16.5" customHeight="1" thickBot="1" x14ac:dyDescent="0.2">
      <c r="A3" s="44"/>
      <c r="B3" s="44"/>
      <c r="C3" s="117"/>
      <c r="D3" s="336" t="s">
        <v>86</v>
      </c>
      <c r="E3" s="336"/>
      <c r="F3" s="45" t="s">
        <v>15</v>
      </c>
      <c r="G3" s="44"/>
      <c r="H3" s="44"/>
      <c r="I3" s="117"/>
      <c r="J3" s="336" t="str">
        <f>D3</f>
        <v>SEKTORS</v>
      </c>
      <c r="K3" s="336"/>
      <c r="L3" s="45" t="str">
        <f>F3</f>
        <v>A</v>
      </c>
    </row>
    <row r="4" spans="1:13" ht="33" customHeight="1" thickBot="1" x14ac:dyDescent="0.2">
      <c r="A4" s="93" t="s">
        <v>2</v>
      </c>
      <c r="B4" s="94" t="s">
        <v>3</v>
      </c>
      <c r="C4" s="94" t="s">
        <v>66</v>
      </c>
      <c r="D4" s="94" t="s">
        <v>68</v>
      </c>
      <c r="E4" s="94" t="s">
        <v>69</v>
      </c>
      <c r="F4" s="95" t="s">
        <v>11</v>
      </c>
      <c r="G4" s="93" t="s">
        <v>2</v>
      </c>
      <c r="H4" s="94" t="s">
        <v>3</v>
      </c>
      <c r="I4" s="94" t="s">
        <v>66</v>
      </c>
      <c r="J4" s="94" t="s">
        <v>68</v>
      </c>
      <c r="K4" s="94" t="s">
        <v>69</v>
      </c>
      <c r="L4" s="95" t="s">
        <v>11</v>
      </c>
      <c r="M4" s="92"/>
    </row>
    <row r="5" spans="1:13" ht="38.25" customHeight="1" x14ac:dyDescent="0.15">
      <c r="A5" s="96">
        <v>1</v>
      </c>
      <c r="B5" s="38" t="str" cm="1">
        <f t="array" ref="B5">IFERROR(_xlfn.UNIQUE(_xlfn._xlws.FILTER(Kopsavilkums!$C$10:$C$135,(A5=Kopsavilkums!$A$10:$A$135)*(F$3=Kopsavilkums!$AC$10:$AC$135))),"")</f>
        <v/>
      </c>
      <c r="C5" s="38" t="str" cm="1">
        <f t="array" ref="C5">IFERROR(_xlfn._xlws.FILTER(Kopsavilkums!$D$10:$D$135,(B5=Kopsavilkums!$C$10:$C$135)*(F$3=Kopsavilkums!$AC$10:$AC$135)),"")</f>
        <v/>
      </c>
      <c r="D5" s="97"/>
      <c r="E5" s="97"/>
      <c r="F5" s="98"/>
      <c r="G5" s="96">
        <f>A5</f>
        <v>1</v>
      </c>
      <c r="H5" s="38" t="str">
        <f>B5</f>
        <v/>
      </c>
      <c r="I5" s="38" t="str" cm="1">
        <f t="array" ref="I5">IFERROR(_xlfn._xlws.FILTER(Kopsavilkums!$D$10:$D$135,(H5=Kopsavilkums!$C$10:$C$135)*(L$3=Kopsavilkums!$H$10:$H$135)),"")</f>
        <v/>
      </c>
      <c r="J5" s="97"/>
      <c r="K5" s="97"/>
      <c r="L5" s="98"/>
      <c r="M5" s="92"/>
    </row>
    <row r="6" spans="1:13" ht="33" customHeight="1" x14ac:dyDescent="0.15">
      <c r="A6" s="99">
        <v>2</v>
      </c>
      <c r="B6" s="38" t="str" cm="1">
        <f t="array" ref="B6">IFERROR(_xlfn.UNIQUE(_xlfn._xlws.FILTER(Kopsavilkums!$C$10:$C$135,(A6=Kopsavilkums!$A$10:$A$135)*(F$3=Kopsavilkums!$AC$10:$AC$135))),"")</f>
        <v/>
      </c>
      <c r="C6" s="38" t="str" cm="1">
        <f t="array" ref="C6">IFERROR(_xlfn._xlws.FILTER(Kopsavilkums!$D$10:$D$135,(B6=Kopsavilkums!$C$10:$C$135)*(F$3=Kopsavilkums!$AC$10:$AC$135)),"")</f>
        <v/>
      </c>
      <c r="D6" s="46"/>
      <c r="E6" s="46"/>
      <c r="F6" s="100"/>
      <c r="G6" s="99">
        <f t="shared" ref="G6:H23" si="0">A6</f>
        <v>2</v>
      </c>
      <c r="H6" s="38" t="str">
        <f t="shared" si="0"/>
        <v/>
      </c>
      <c r="I6" s="38" t="str" cm="1">
        <f t="array" ref="I6">IFERROR(_xlfn._xlws.FILTER(Kopsavilkums!$D$10:$D$135,(H6=Kopsavilkums!$C$10:$C$135)*(L$3=Kopsavilkums!$H$10:$H$135)),"")</f>
        <v/>
      </c>
      <c r="J6" s="46"/>
      <c r="K6" s="46"/>
      <c r="L6" s="100"/>
      <c r="M6" s="92"/>
    </row>
    <row r="7" spans="1:13" ht="33" customHeight="1" x14ac:dyDescent="0.15">
      <c r="A7" s="99">
        <v>3</v>
      </c>
      <c r="B7" s="38" t="str" cm="1">
        <f t="array" ref="B7">IFERROR(_xlfn.UNIQUE(_xlfn._xlws.FILTER(Kopsavilkums!$C$10:$C$135,(A7=Kopsavilkums!$A$10:$A$135)*(F$3=Kopsavilkums!$AC$10:$AC$135))),"")</f>
        <v/>
      </c>
      <c r="C7" s="38" t="str" cm="1">
        <f t="array" ref="C7">IFERROR(_xlfn._xlws.FILTER(Kopsavilkums!$D$10:$D$135,(B7=Kopsavilkums!$C$10:$C$135)*(F$3=Kopsavilkums!$AC$10:$AC$135)),"")</f>
        <v/>
      </c>
      <c r="D7" s="46"/>
      <c r="E7" s="46"/>
      <c r="F7" s="100"/>
      <c r="G7" s="99">
        <f t="shared" si="0"/>
        <v>3</v>
      </c>
      <c r="H7" s="38" t="str">
        <f t="shared" si="0"/>
        <v/>
      </c>
      <c r="I7" s="38" t="str" cm="1">
        <f t="array" ref="I7">IFERROR(_xlfn._xlws.FILTER(Kopsavilkums!$D$10:$D$135,(H7=Kopsavilkums!$C$10:$C$135)*(L$3=Kopsavilkums!$H$10:$H$135)),"")</f>
        <v/>
      </c>
      <c r="J7" s="46"/>
      <c r="K7" s="46"/>
      <c r="L7" s="100"/>
      <c r="M7" s="92"/>
    </row>
    <row r="8" spans="1:13" ht="33" customHeight="1" x14ac:dyDescent="0.15">
      <c r="A8" s="99">
        <v>4</v>
      </c>
      <c r="B8" s="38" t="str" cm="1">
        <f t="array" ref="B8">IFERROR(_xlfn.UNIQUE(_xlfn._xlws.FILTER(Kopsavilkums!$C$10:$C$135,(A8=Kopsavilkums!$A$10:$A$135)*(F$3=Kopsavilkums!$AC$10:$AC$135))),"")</f>
        <v/>
      </c>
      <c r="C8" s="38" t="str" cm="1">
        <f t="array" ref="C8">IFERROR(_xlfn._xlws.FILTER(Kopsavilkums!$D$10:$D$135,(B8=Kopsavilkums!$C$10:$C$135)*(F$3=Kopsavilkums!$AC$10:$AC$135)),"")</f>
        <v/>
      </c>
      <c r="D8" s="46"/>
      <c r="E8" s="46"/>
      <c r="F8" s="100"/>
      <c r="G8" s="99">
        <f t="shared" si="0"/>
        <v>4</v>
      </c>
      <c r="H8" s="38" t="str">
        <f t="shared" si="0"/>
        <v/>
      </c>
      <c r="I8" s="38" t="str" cm="1">
        <f t="array" ref="I8">IFERROR(_xlfn._xlws.FILTER(Kopsavilkums!$D$10:$D$135,(H8=Kopsavilkums!$C$10:$C$135)*(L$3=Kopsavilkums!$H$10:$H$135)),"")</f>
        <v/>
      </c>
      <c r="J8" s="46"/>
      <c r="K8" s="46"/>
      <c r="L8" s="100"/>
      <c r="M8" s="92"/>
    </row>
    <row r="9" spans="1:13" ht="33" customHeight="1" x14ac:dyDescent="0.15">
      <c r="A9" s="99">
        <v>5</v>
      </c>
      <c r="B9" s="38" t="str" cm="1">
        <f t="array" ref="B9">IFERROR(_xlfn.UNIQUE(_xlfn._xlws.FILTER(Kopsavilkums!$C$10:$C$135,(A9=Kopsavilkums!$A$10:$A$135)*(F$3=Kopsavilkums!$AC$10:$AC$135))),"")</f>
        <v/>
      </c>
      <c r="C9" s="38" t="str" cm="1">
        <f t="array" ref="C9">IFERROR(_xlfn._xlws.FILTER(Kopsavilkums!$D$10:$D$135,(B9=Kopsavilkums!$C$10:$C$135)*(F$3=Kopsavilkums!$AC$10:$AC$135)),"")</f>
        <v/>
      </c>
      <c r="D9" s="46"/>
      <c r="E9" s="46"/>
      <c r="F9" s="100"/>
      <c r="G9" s="99">
        <f t="shared" si="0"/>
        <v>5</v>
      </c>
      <c r="H9" s="38" t="str">
        <f t="shared" si="0"/>
        <v/>
      </c>
      <c r="I9" s="38" t="str" cm="1">
        <f t="array" ref="I9">IFERROR(_xlfn._xlws.FILTER(Kopsavilkums!$D$10:$D$135,(H9=Kopsavilkums!$C$10:$C$135)*(L$3=Kopsavilkums!$H$10:$H$135)),"")</f>
        <v/>
      </c>
      <c r="J9" s="46"/>
      <c r="K9" s="46"/>
      <c r="L9" s="100"/>
      <c r="M9" s="92"/>
    </row>
    <row r="10" spans="1:13" ht="33" customHeight="1" x14ac:dyDescent="0.15">
      <c r="A10" s="99">
        <v>6</v>
      </c>
      <c r="B10" s="38" t="str" cm="1">
        <f t="array" ref="B10">IFERROR(_xlfn.UNIQUE(_xlfn._xlws.FILTER(Kopsavilkums!$C$10:$C$135,(A10=Kopsavilkums!$A$10:$A$135)*(F$3=Kopsavilkums!$AC$10:$AC$135))),"")</f>
        <v/>
      </c>
      <c r="C10" s="38" t="str" cm="1">
        <f t="array" ref="C10">IFERROR(_xlfn._xlws.FILTER(Kopsavilkums!$D$10:$D$135,(B10=Kopsavilkums!$C$10:$C$135)*(F$3=Kopsavilkums!$AC$10:$AC$135)),"")</f>
        <v/>
      </c>
      <c r="D10" s="46"/>
      <c r="E10" s="46"/>
      <c r="F10" s="100"/>
      <c r="G10" s="99">
        <f t="shared" si="0"/>
        <v>6</v>
      </c>
      <c r="H10" s="38" t="str">
        <f t="shared" si="0"/>
        <v/>
      </c>
      <c r="I10" s="38" t="str" cm="1">
        <f t="array" ref="I10">IFERROR(_xlfn._xlws.FILTER(Kopsavilkums!$D$10:$D$135,(H10=Kopsavilkums!$C$10:$C$135)*(L$3=Kopsavilkums!$H$10:$H$135)),"")</f>
        <v/>
      </c>
      <c r="J10" s="46"/>
      <c r="K10" s="46"/>
      <c r="L10" s="100"/>
      <c r="M10" s="92"/>
    </row>
    <row r="11" spans="1:13" ht="33" customHeight="1" x14ac:dyDescent="0.15">
      <c r="A11" s="99">
        <v>7</v>
      </c>
      <c r="B11" s="38" t="str" cm="1">
        <f t="array" ref="B11">IFERROR(_xlfn.UNIQUE(_xlfn._xlws.FILTER(Kopsavilkums!$C$10:$C$135,(A11=Kopsavilkums!$A$10:$A$135)*(F$3=Kopsavilkums!$AC$10:$AC$135))),"")</f>
        <v/>
      </c>
      <c r="C11" s="38" t="str" cm="1">
        <f t="array" ref="C11">IFERROR(_xlfn._xlws.FILTER(Kopsavilkums!$D$10:$D$135,(B11=Kopsavilkums!$C$10:$C$135)*(F$3=Kopsavilkums!$AC$10:$AC$135)),"")</f>
        <v/>
      </c>
      <c r="D11" s="46"/>
      <c r="E11" s="46"/>
      <c r="F11" s="100"/>
      <c r="G11" s="99">
        <f t="shared" si="0"/>
        <v>7</v>
      </c>
      <c r="H11" s="38" t="str">
        <f t="shared" si="0"/>
        <v/>
      </c>
      <c r="I11" s="38" t="str" cm="1">
        <f t="array" ref="I11">IFERROR(_xlfn._xlws.FILTER(Kopsavilkums!$D$10:$D$135,(H11=Kopsavilkums!$C$10:$C$135)*(L$3=Kopsavilkums!$H$10:$H$135)),"")</f>
        <v/>
      </c>
      <c r="J11" s="46"/>
      <c r="K11" s="46"/>
      <c r="L11" s="100"/>
      <c r="M11" s="92"/>
    </row>
    <row r="12" spans="1:13" ht="33" customHeight="1" x14ac:dyDescent="0.15">
      <c r="A12" s="99">
        <v>8</v>
      </c>
      <c r="B12" s="38" t="str" cm="1">
        <f t="array" ref="B12">IFERROR(_xlfn.UNIQUE(_xlfn._xlws.FILTER(Kopsavilkums!$C$10:$C$135,(A12=Kopsavilkums!$A$10:$A$135)*(F$3=Kopsavilkums!$AC$10:$AC$135))),"")</f>
        <v/>
      </c>
      <c r="C12" s="38" t="str" cm="1">
        <f t="array" ref="C12">IFERROR(_xlfn._xlws.FILTER(Kopsavilkums!$D$10:$D$135,(B12=Kopsavilkums!$C$10:$C$135)*(F$3=Kopsavilkums!$AC$10:$AC$135)),"")</f>
        <v/>
      </c>
      <c r="D12" s="46"/>
      <c r="E12" s="46"/>
      <c r="F12" s="100"/>
      <c r="G12" s="99">
        <f t="shared" si="0"/>
        <v>8</v>
      </c>
      <c r="H12" s="38" t="str">
        <f t="shared" si="0"/>
        <v/>
      </c>
      <c r="I12" s="38" t="str" cm="1">
        <f t="array" ref="I12">IFERROR(_xlfn._xlws.FILTER(Kopsavilkums!$D$10:$D$135,(H12=Kopsavilkums!$C$10:$C$135)*(L$3=Kopsavilkums!$H$10:$H$135)),"")</f>
        <v/>
      </c>
      <c r="J12" s="46"/>
      <c r="K12" s="46"/>
      <c r="L12" s="100"/>
      <c r="M12" s="92"/>
    </row>
    <row r="13" spans="1:13" ht="33" customHeight="1" x14ac:dyDescent="0.15">
      <c r="A13" s="99">
        <v>9</v>
      </c>
      <c r="B13" s="38" t="str" cm="1">
        <f t="array" ref="B13">IFERROR(_xlfn.UNIQUE(_xlfn._xlws.FILTER(Kopsavilkums!$C$10:$C$135,(A13=Kopsavilkums!$A$10:$A$135)*(F$3=Kopsavilkums!$AC$10:$AC$135))),"")</f>
        <v/>
      </c>
      <c r="C13" s="38" t="str" cm="1">
        <f t="array" ref="C13">IFERROR(_xlfn._xlws.FILTER(Kopsavilkums!$D$10:$D$135,(B13=Kopsavilkums!$C$10:$C$135)*(F$3=Kopsavilkums!$AC$10:$AC$135)),"")</f>
        <v/>
      </c>
      <c r="D13" s="46"/>
      <c r="E13" s="46"/>
      <c r="F13" s="100"/>
      <c r="G13" s="99">
        <f t="shared" si="0"/>
        <v>9</v>
      </c>
      <c r="H13" s="38" t="str">
        <f t="shared" si="0"/>
        <v/>
      </c>
      <c r="I13" s="38" t="str" cm="1">
        <f t="array" ref="I13">IFERROR(_xlfn._xlws.FILTER(Kopsavilkums!$D$10:$D$135,(H13=Kopsavilkums!$C$10:$C$135)*(L$3=Kopsavilkums!$H$10:$H$135)),"")</f>
        <v/>
      </c>
      <c r="J13" s="46"/>
      <c r="K13" s="46"/>
      <c r="L13" s="100"/>
      <c r="M13" s="92"/>
    </row>
    <row r="14" spans="1:13" ht="33" customHeight="1" x14ac:dyDescent="0.15">
      <c r="A14" s="99">
        <v>10</v>
      </c>
      <c r="B14" s="38" t="str" cm="1">
        <f t="array" ref="B14">IFERROR(_xlfn.UNIQUE(_xlfn._xlws.FILTER(Kopsavilkums!$C$10:$C$135,(A14=Kopsavilkums!$A$10:$A$135)*(F$3=Kopsavilkums!$AC$10:$AC$135))),"")</f>
        <v/>
      </c>
      <c r="C14" s="38" t="str" cm="1">
        <f t="array" ref="C14">IFERROR(_xlfn._xlws.FILTER(Kopsavilkums!$D$10:$D$135,(B14=Kopsavilkums!$C$10:$C$135)*(F$3=Kopsavilkums!$AC$10:$AC$135)),"")</f>
        <v/>
      </c>
      <c r="D14" s="46"/>
      <c r="E14" s="46"/>
      <c r="F14" s="100"/>
      <c r="G14" s="99">
        <f t="shared" si="0"/>
        <v>10</v>
      </c>
      <c r="H14" s="38" t="str">
        <f t="shared" si="0"/>
        <v/>
      </c>
      <c r="I14" s="38" t="str" cm="1">
        <f t="array" ref="I14">IFERROR(_xlfn._xlws.FILTER(Kopsavilkums!$D$10:$D$135,(H14=Kopsavilkums!$C$10:$C$135)*(L$3=Kopsavilkums!$H$10:$H$135)),"")</f>
        <v/>
      </c>
      <c r="J14" s="46"/>
      <c r="K14" s="46"/>
      <c r="L14" s="100"/>
      <c r="M14" s="92"/>
    </row>
    <row r="15" spans="1:13" ht="33" customHeight="1" x14ac:dyDescent="0.15">
      <c r="A15" s="99">
        <v>11</v>
      </c>
      <c r="B15" s="38" t="str" cm="1">
        <f t="array" ref="B15">IFERROR(_xlfn.UNIQUE(_xlfn._xlws.FILTER(Kopsavilkums!$C$10:$C$135,(A15=Kopsavilkums!$A$10:$A$135)*(F$3=Kopsavilkums!$AC$10:$AC$135))),"")</f>
        <v/>
      </c>
      <c r="C15" s="38" t="str" cm="1">
        <f t="array" ref="C15">IFERROR(_xlfn._xlws.FILTER(Kopsavilkums!$D$10:$D$135,(B15=Kopsavilkums!$C$10:$C$135)*(F$3=Kopsavilkums!$AC$10:$AC$135)),"")</f>
        <v/>
      </c>
      <c r="D15" s="46"/>
      <c r="E15" s="46"/>
      <c r="F15" s="100"/>
      <c r="G15" s="99">
        <f t="shared" si="0"/>
        <v>11</v>
      </c>
      <c r="H15" s="38" t="str">
        <f t="shared" si="0"/>
        <v/>
      </c>
      <c r="I15" s="38" t="str" cm="1">
        <f t="array" ref="I15">IFERROR(_xlfn._xlws.FILTER(Kopsavilkums!$D$10:$D$135,(H15=Kopsavilkums!$C$10:$C$135)*(L$3=Kopsavilkums!$H$10:$H$135)),"")</f>
        <v/>
      </c>
      <c r="J15" s="46"/>
      <c r="K15" s="46"/>
      <c r="L15" s="100"/>
      <c r="M15" s="92"/>
    </row>
    <row r="16" spans="1:13" ht="33" customHeight="1" x14ac:dyDescent="0.15">
      <c r="A16" s="99">
        <v>12</v>
      </c>
      <c r="B16" s="38" t="str" cm="1">
        <f t="array" ref="B16">IFERROR(_xlfn.UNIQUE(_xlfn._xlws.FILTER(Kopsavilkums!$C$10:$C$135,(A16=Kopsavilkums!$A$10:$A$135)*(F$3=Kopsavilkums!$AC$10:$AC$135))),"")</f>
        <v/>
      </c>
      <c r="C16" s="38" t="str" cm="1">
        <f t="array" ref="C16">IFERROR(_xlfn._xlws.FILTER(Kopsavilkums!$D$10:$D$135,(B16=Kopsavilkums!$C$10:$C$135)*(F$3=Kopsavilkums!$AC$10:$AC$135)),"")</f>
        <v/>
      </c>
      <c r="D16" s="46"/>
      <c r="E16" s="46"/>
      <c r="F16" s="100"/>
      <c r="G16" s="99">
        <f t="shared" si="0"/>
        <v>12</v>
      </c>
      <c r="H16" s="38" t="str">
        <f t="shared" si="0"/>
        <v/>
      </c>
      <c r="I16" s="38" t="str" cm="1">
        <f t="array" ref="I16">IFERROR(_xlfn._xlws.FILTER(Kopsavilkums!$D$10:$D$135,(H16=Kopsavilkums!$C$10:$C$135)*(L$3=Kopsavilkums!$H$10:$H$135)),"")</f>
        <v/>
      </c>
      <c r="J16" s="46"/>
      <c r="K16" s="46"/>
      <c r="L16" s="100"/>
      <c r="M16" s="92"/>
    </row>
    <row r="17" spans="1:13" ht="33" customHeight="1" x14ac:dyDescent="0.15">
      <c r="A17" s="99">
        <v>13</v>
      </c>
      <c r="B17" s="38" t="str" cm="1">
        <f t="array" ref="B17">IFERROR(_xlfn.UNIQUE(_xlfn._xlws.FILTER(Kopsavilkums!$C$10:$C$135,(A17=Kopsavilkums!$A$10:$A$135)*(F$3=Kopsavilkums!$AC$10:$AC$135))),"")</f>
        <v/>
      </c>
      <c r="C17" s="38" t="str" cm="1">
        <f t="array" ref="C17">IFERROR(_xlfn._xlws.FILTER(Kopsavilkums!$D$10:$D$135,(B17=Kopsavilkums!$C$10:$C$135)*(F$3=Kopsavilkums!$AC$10:$AC$135)),"")</f>
        <v/>
      </c>
      <c r="D17" s="46"/>
      <c r="E17" s="46"/>
      <c r="F17" s="100"/>
      <c r="G17" s="99">
        <f t="shared" si="0"/>
        <v>13</v>
      </c>
      <c r="H17" s="38" t="str">
        <f t="shared" si="0"/>
        <v/>
      </c>
      <c r="I17" s="38" t="str" cm="1">
        <f t="array" ref="I17">IFERROR(_xlfn._xlws.FILTER(Kopsavilkums!$D$10:$D$135,(H17=Kopsavilkums!$C$10:$C$135)*(L$3=Kopsavilkums!$H$10:$H$135)),"")</f>
        <v/>
      </c>
      <c r="J17" s="46"/>
      <c r="K17" s="46"/>
      <c r="L17" s="100"/>
      <c r="M17" s="92"/>
    </row>
    <row r="18" spans="1:13" ht="33" customHeight="1" x14ac:dyDescent="0.15">
      <c r="A18" s="99">
        <v>14</v>
      </c>
      <c r="B18" s="38" t="str" cm="1">
        <f t="array" ref="B18">IFERROR(_xlfn.UNIQUE(_xlfn._xlws.FILTER(Kopsavilkums!$C$10:$C$135,(A18=Kopsavilkums!$A$10:$A$135)*(F$3=Kopsavilkums!$AC$10:$AC$135))),"")</f>
        <v/>
      </c>
      <c r="C18" s="38" t="str" cm="1">
        <f t="array" ref="C18">IFERROR(_xlfn._xlws.FILTER(Kopsavilkums!$D$10:$D$135,(B18=Kopsavilkums!$C$10:$C$135)*(F$3=Kopsavilkums!$AC$10:$AC$135)),"")</f>
        <v/>
      </c>
      <c r="D18" s="46"/>
      <c r="E18" s="46"/>
      <c r="F18" s="100"/>
      <c r="G18" s="99">
        <f t="shared" si="0"/>
        <v>14</v>
      </c>
      <c r="H18" s="38" t="str">
        <f t="shared" si="0"/>
        <v/>
      </c>
      <c r="I18" s="38" t="str" cm="1">
        <f t="array" ref="I18">IFERROR(_xlfn._xlws.FILTER(Kopsavilkums!$D$10:$D$135,(H18=Kopsavilkums!$C$10:$C$135)*(L$3=Kopsavilkums!$H$10:$H$135)),"")</f>
        <v/>
      </c>
      <c r="J18" s="46"/>
      <c r="K18" s="46"/>
      <c r="L18" s="100"/>
      <c r="M18" s="92"/>
    </row>
    <row r="19" spans="1:13" ht="33" customHeight="1" x14ac:dyDescent="0.15">
      <c r="A19" s="99">
        <v>15</v>
      </c>
      <c r="B19" s="38" t="str" cm="1">
        <f t="array" ref="B19">IFERROR(_xlfn.UNIQUE(_xlfn._xlws.FILTER(Kopsavilkums!$C$10:$C$135,(A19=Kopsavilkums!$A$10:$A$135)*(F$3=Kopsavilkums!$AC$10:$AC$135))),"")</f>
        <v/>
      </c>
      <c r="C19" s="38" t="str" cm="1">
        <f t="array" ref="C19">IFERROR(_xlfn._xlws.FILTER(Kopsavilkums!$D$10:$D$135,(B19=Kopsavilkums!$C$10:$C$135)*(F$3=Kopsavilkums!$AC$10:$AC$135)),"")</f>
        <v/>
      </c>
      <c r="D19" s="46"/>
      <c r="E19" s="46"/>
      <c r="F19" s="100"/>
      <c r="G19" s="99">
        <f t="shared" si="0"/>
        <v>15</v>
      </c>
      <c r="H19" s="38" t="str">
        <f t="shared" si="0"/>
        <v/>
      </c>
      <c r="I19" s="38" t="str" cm="1">
        <f t="array" ref="I19">IFERROR(_xlfn._xlws.FILTER(Kopsavilkums!$D$10:$D$135,(H19=Kopsavilkums!$C$10:$C$135)*(L$3=Kopsavilkums!$H$10:$H$135)),"")</f>
        <v/>
      </c>
      <c r="J19" s="46"/>
      <c r="K19" s="46"/>
      <c r="L19" s="100"/>
      <c r="M19" s="92"/>
    </row>
    <row r="20" spans="1:13" ht="33" customHeight="1" x14ac:dyDescent="0.15">
      <c r="A20" s="101">
        <v>16</v>
      </c>
      <c r="B20" s="38" t="str" cm="1">
        <f t="array" ref="B20">IFERROR(_xlfn.UNIQUE(_xlfn._xlws.FILTER(Kopsavilkums!$C$10:$C$135,(A20=Kopsavilkums!$A$10:$A$135)*(F$3=Kopsavilkums!$AC$10:$AC$135))),"")</f>
        <v/>
      </c>
      <c r="C20" s="38" t="str" cm="1">
        <f t="array" ref="C20">IFERROR(_xlfn._xlws.FILTER(Kopsavilkums!$D$10:$D$135,(B20=Kopsavilkums!$C$10:$C$135)*(F$3=Kopsavilkums!$AC$10:$AC$135)),"")</f>
        <v/>
      </c>
      <c r="D20" s="102"/>
      <c r="E20" s="102"/>
      <c r="F20" s="103"/>
      <c r="G20" s="101">
        <f t="shared" si="0"/>
        <v>16</v>
      </c>
      <c r="H20" s="38" t="str">
        <f t="shared" si="0"/>
        <v/>
      </c>
      <c r="I20" s="38" t="str" cm="1">
        <f t="array" ref="I20">IFERROR(_xlfn._xlws.FILTER(Kopsavilkums!$D$10:$D$135,(H20=Kopsavilkums!$C$10:$C$135)*(L$3=Kopsavilkums!$H$10:$H$135)),"")</f>
        <v/>
      </c>
      <c r="J20" s="102"/>
      <c r="K20" s="102"/>
      <c r="L20" s="103"/>
      <c r="M20" s="92"/>
    </row>
    <row r="21" spans="1:13" ht="33" customHeight="1" x14ac:dyDescent="0.15">
      <c r="A21" s="101">
        <v>17</v>
      </c>
      <c r="B21" s="38" t="str" cm="1">
        <f t="array" ref="B21">IFERROR(_xlfn.UNIQUE(_xlfn._xlws.FILTER(Kopsavilkums!$C$10:$C$135,(A21=Kopsavilkums!$A$10:$A$135)*(F$3=Kopsavilkums!$AC$10:$AC$135))),"")</f>
        <v/>
      </c>
      <c r="C21" s="38" t="str" cm="1">
        <f t="array" ref="C21">IFERROR(_xlfn._xlws.FILTER(Kopsavilkums!$D$10:$D$135,(B21=Kopsavilkums!$C$10:$C$135)*(F$3=Kopsavilkums!$AC$10:$AC$135)),"")</f>
        <v/>
      </c>
      <c r="D21" s="102"/>
      <c r="E21" s="102"/>
      <c r="F21" s="103"/>
      <c r="G21" s="101">
        <f t="shared" si="0"/>
        <v>17</v>
      </c>
      <c r="H21" s="38" t="str">
        <f t="shared" si="0"/>
        <v/>
      </c>
      <c r="I21" s="38" t="str" cm="1">
        <f t="array" ref="I21">IFERROR(_xlfn._xlws.FILTER(Kopsavilkums!$D$10:$D$135,(H21=Kopsavilkums!$C$10:$C$135)*(L$3=Kopsavilkums!$H$10:$H$135)),"")</f>
        <v/>
      </c>
      <c r="J21" s="102"/>
      <c r="K21" s="102"/>
      <c r="L21" s="103"/>
      <c r="M21" s="92"/>
    </row>
    <row r="22" spans="1:13" ht="33" customHeight="1" x14ac:dyDescent="0.15">
      <c r="A22" s="101">
        <v>18</v>
      </c>
      <c r="B22" s="38" t="str" cm="1">
        <f t="array" ref="B22">IFERROR(_xlfn.UNIQUE(_xlfn._xlws.FILTER(Kopsavilkums!$C$10:$C$135,(A22=Kopsavilkums!$A$10:$A$135)*(F$3=Kopsavilkums!$AC$10:$AC$135))),"")</f>
        <v/>
      </c>
      <c r="C22" s="38" t="str" cm="1">
        <f t="array" ref="C22">IFERROR(_xlfn._xlws.FILTER(Kopsavilkums!$D$10:$D$135,(B22=Kopsavilkums!$C$10:$C$135)*(F$3=Kopsavilkums!$AC$10:$AC$135)),"")</f>
        <v/>
      </c>
      <c r="D22" s="102"/>
      <c r="E22" s="102"/>
      <c r="F22" s="103"/>
      <c r="G22" s="101">
        <f t="shared" si="0"/>
        <v>18</v>
      </c>
      <c r="H22" s="38" t="str">
        <f t="shared" si="0"/>
        <v/>
      </c>
      <c r="I22" s="38" t="str" cm="1">
        <f t="array" ref="I22">IFERROR(_xlfn._xlws.FILTER(Kopsavilkums!$D$10:$D$135,(H22=Kopsavilkums!$C$10:$C$135)*(L$3=Kopsavilkums!$H$10:$H$135)),"")</f>
        <v/>
      </c>
      <c r="J22" s="102"/>
      <c r="K22" s="102"/>
      <c r="L22" s="103"/>
      <c r="M22" s="92"/>
    </row>
    <row r="23" spans="1:13" ht="33" customHeight="1" thickBot="1" x14ac:dyDescent="0.2">
      <c r="A23" s="104">
        <v>19</v>
      </c>
      <c r="B23" s="105" t="str" cm="1">
        <f t="array" ref="B23">IFERROR(_xlfn.UNIQUE(_xlfn._xlws.FILTER(Kopsavilkums!$C$10:$C$135,(A23=Kopsavilkums!$A$10:$A$135)*(F$3=Kopsavilkums!$AC$10:$AC$135))),"")</f>
        <v/>
      </c>
      <c r="C23" s="105" t="str" cm="1">
        <f t="array" ref="C23">IFERROR(_xlfn._xlws.FILTER(Kopsavilkums!$D$10:$D$135,(B23=Kopsavilkums!$C$10:$C$135)*(F$3=Kopsavilkums!$AC$10:$AC$135)),"")</f>
        <v/>
      </c>
      <c r="D23" s="106"/>
      <c r="E23" s="106"/>
      <c r="F23" s="107"/>
      <c r="G23" s="104">
        <f t="shared" si="0"/>
        <v>19</v>
      </c>
      <c r="H23" s="105" t="str">
        <f t="shared" si="0"/>
        <v/>
      </c>
      <c r="I23" s="105" t="str" cm="1">
        <f t="array" ref="I23">IFERROR(_xlfn._xlws.FILTER(Kopsavilkums!$D$10:$D$135,(H23=Kopsavilkums!$C$10:$C$135)*(L$3=Kopsavilkums!$H$10:$H$135)),"")</f>
        <v/>
      </c>
      <c r="J23" s="106"/>
      <c r="K23" s="106"/>
      <c r="L23" s="107"/>
      <c r="M23" s="92"/>
    </row>
    <row r="24" spans="1:13" ht="6" customHeight="1" x14ac:dyDescent="0.2">
      <c r="A24" s="47"/>
      <c r="B24" s="47"/>
      <c r="C24" s="12"/>
      <c r="D24" s="12"/>
      <c r="E24" s="12"/>
      <c r="F24" s="48"/>
      <c r="G24" s="47"/>
      <c r="H24" s="47"/>
      <c r="I24" s="12"/>
      <c r="J24" s="12"/>
      <c r="K24" s="12"/>
      <c r="L24" s="48"/>
    </row>
    <row r="25" spans="1:13" ht="18.75" customHeight="1" x14ac:dyDescent="0.2">
      <c r="A25" s="49" t="s">
        <v>70</v>
      </c>
      <c r="B25" s="119"/>
      <c r="C25" s="2">
        <f>Kopsavilkums!AT34</f>
        <v>0</v>
      </c>
      <c r="D25" s="12"/>
      <c r="E25" s="12"/>
      <c r="F25" s="48"/>
      <c r="G25" s="49" t="s">
        <v>70</v>
      </c>
      <c r="H25" s="49"/>
      <c r="I25" s="2">
        <f>C25</f>
        <v>0</v>
      </c>
      <c r="J25" s="12"/>
      <c r="K25" s="12"/>
      <c r="L25" s="48"/>
    </row>
    <row r="26" spans="1:13" s="124" customFormat="1" ht="16" x14ac:dyDescent="0.2">
      <c r="A26" s="337" t="str">
        <f>$A$1</f>
        <v>LR 2024.gada čempionāts zemledus makšķerēšanā</v>
      </c>
      <c r="B26" s="337"/>
      <c r="C26" s="337"/>
      <c r="D26" s="337"/>
      <c r="E26" s="285"/>
      <c r="G26" s="337" t="str">
        <f>$A$1</f>
        <v>LR 2024.gada čempionāts zemledus makšķerēšanā</v>
      </c>
      <c r="H26" s="337"/>
      <c r="I26" s="337"/>
      <c r="J26" s="337"/>
      <c r="K26" s="285"/>
    </row>
    <row r="27" spans="1:13" ht="12.75" customHeight="1" x14ac:dyDescent="0.15">
      <c r="A27" s="335" t="str">
        <f>$A$2</f>
        <v>KAUSS</v>
      </c>
      <c r="B27" s="335"/>
      <c r="C27" s="335"/>
      <c r="D27" s="335"/>
      <c r="E27" s="122"/>
      <c r="F27" s="121" t="s">
        <v>65</v>
      </c>
      <c r="G27" s="335" t="str">
        <f>$A$2</f>
        <v>KAUSS</v>
      </c>
      <c r="H27" s="335"/>
      <c r="I27" s="335"/>
      <c r="J27" s="335"/>
      <c r="K27" s="122"/>
      <c r="L27" s="121" t="str">
        <f>$L$2</f>
        <v>Otrā diena</v>
      </c>
    </row>
    <row r="28" spans="1:13" ht="16.5" customHeight="1" thickBot="1" x14ac:dyDescent="0.2">
      <c r="A28" s="44"/>
      <c r="B28" s="44"/>
      <c r="C28" s="117"/>
      <c r="D28" s="336" t="s">
        <v>86</v>
      </c>
      <c r="E28" s="336"/>
      <c r="F28" s="45" t="s">
        <v>14</v>
      </c>
      <c r="G28" s="44"/>
      <c r="H28" s="44"/>
      <c r="I28" s="117"/>
      <c r="J28" s="336" t="str">
        <f>D28</f>
        <v>SEKTORS</v>
      </c>
      <c r="K28" s="336"/>
      <c r="L28" s="45" t="str">
        <f>F28</f>
        <v>B</v>
      </c>
    </row>
    <row r="29" spans="1:13" ht="33" customHeight="1" thickBot="1" x14ac:dyDescent="0.2">
      <c r="A29" s="93" t="s">
        <v>2</v>
      </c>
      <c r="B29" s="94" t="s">
        <v>3</v>
      </c>
      <c r="C29" s="94" t="s">
        <v>66</v>
      </c>
      <c r="D29" s="94" t="s">
        <v>68</v>
      </c>
      <c r="E29" s="94" t="s">
        <v>69</v>
      </c>
      <c r="F29" s="95" t="s">
        <v>11</v>
      </c>
      <c r="G29" s="93" t="s">
        <v>2</v>
      </c>
      <c r="H29" s="94" t="s">
        <v>3</v>
      </c>
      <c r="I29" s="94" t="s">
        <v>66</v>
      </c>
      <c r="J29" s="94" t="s">
        <v>68</v>
      </c>
      <c r="K29" s="94" t="s">
        <v>69</v>
      </c>
      <c r="L29" s="95" t="s">
        <v>11</v>
      </c>
      <c r="M29" s="92"/>
    </row>
    <row r="30" spans="1:13" ht="38.25" customHeight="1" x14ac:dyDescent="0.15">
      <c r="A30" s="96">
        <f>A5</f>
        <v>1</v>
      </c>
      <c r="B30" s="38" t="str">
        <f>B5</f>
        <v/>
      </c>
      <c r="C30" s="38" t="str" cm="1">
        <f t="array" ref="C30">IFERROR(_xlfn._xlws.FILTER(Kopsavilkums!$D$10:$D$135,(B30=Kopsavilkums!$C$10:$C$135)*(F$28=Kopsavilkums!$E$10:$E$135)),"")</f>
        <v/>
      </c>
      <c r="D30" s="97"/>
      <c r="E30" s="97"/>
      <c r="F30" s="98"/>
      <c r="G30" s="96">
        <f>A30</f>
        <v>1</v>
      </c>
      <c r="H30" s="38" t="str">
        <f>B30</f>
        <v/>
      </c>
      <c r="I30" s="38" t="str" cm="1">
        <f t="array" ref="I30">IFERROR(_xlfn._xlws.FILTER(Kopsavilkums!$D$10:$D$135,(H30=Kopsavilkums!$C$10:$C$135)*(L$28=Kopsavilkums!$H$10:$H$135)),"")</f>
        <v/>
      </c>
      <c r="J30" s="97"/>
      <c r="K30" s="97"/>
      <c r="L30" s="98"/>
      <c r="M30" s="92"/>
    </row>
    <row r="31" spans="1:13" ht="33" customHeight="1" x14ac:dyDescent="0.15">
      <c r="A31" s="99">
        <f t="shared" ref="A31:B46" si="1">A6</f>
        <v>2</v>
      </c>
      <c r="B31" s="38" t="str">
        <f t="shared" si="1"/>
        <v/>
      </c>
      <c r="C31" s="38" t="str" cm="1">
        <f t="array" ref="C31">IFERROR(_xlfn._xlws.FILTER(Kopsavilkums!$D$10:$D$135,(B31=Kopsavilkums!$C$10:$C$135)*(F$28=Kopsavilkums!$E$10:$E$135)),"")</f>
        <v/>
      </c>
      <c r="D31" s="46"/>
      <c r="E31" s="46"/>
      <c r="F31" s="100"/>
      <c r="G31" s="99">
        <f t="shared" ref="G31:H48" si="2">A31</f>
        <v>2</v>
      </c>
      <c r="H31" s="38" t="str">
        <f t="shared" si="2"/>
        <v/>
      </c>
      <c r="I31" s="38" t="str" cm="1">
        <f t="array" ref="I31">IFERROR(_xlfn._xlws.FILTER(Kopsavilkums!$D$10:$D$135,(H31=Kopsavilkums!$C$10:$C$135)*(L$28=Kopsavilkums!$H$10:$H$135)),"")</f>
        <v/>
      </c>
      <c r="J31" s="46"/>
      <c r="K31" s="46"/>
      <c r="L31" s="100"/>
      <c r="M31" s="92"/>
    </row>
    <row r="32" spans="1:13" ht="33" customHeight="1" x14ac:dyDescent="0.15">
      <c r="A32" s="99">
        <f t="shared" si="1"/>
        <v>3</v>
      </c>
      <c r="B32" s="38" t="str">
        <f t="shared" si="1"/>
        <v/>
      </c>
      <c r="C32" s="38" t="str" cm="1">
        <f t="array" ref="C32">IFERROR(_xlfn._xlws.FILTER(Kopsavilkums!$D$10:$D$135,(B32=Kopsavilkums!$C$10:$C$135)*(F$28=Kopsavilkums!$E$10:$E$135)),"")</f>
        <v/>
      </c>
      <c r="D32" s="46"/>
      <c r="E32" s="46"/>
      <c r="F32" s="100"/>
      <c r="G32" s="99">
        <f t="shared" si="2"/>
        <v>3</v>
      </c>
      <c r="H32" s="38" t="str">
        <f t="shared" si="2"/>
        <v/>
      </c>
      <c r="I32" s="38" t="str" cm="1">
        <f t="array" ref="I32">IFERROR(_xlfn._xlws.FILTER(Kopsavilkums!$D$10:$D$135,(H32=Kopsavilkums!$C$10:$C$135)*(L$28=Kopsavilkums!$H$10:$H$135)),"")</f>
        <v/>
      </c>
      <c r="J32" s="46"/>
      <c r="K32" s="46"/>
      <c r="L32" s="100"/>
      <c r="M32" s="92"/>
    </row>
    <row r="33" spans="1:13" ht="33" customHeight="1" x14ac:dyDescent="0.15">
      <c r="A33" s="99">
        <f t="shared" si="1"/>
        <v>4</v>
      </c>
      <c r="B33" s="38" t="str">
        <f t="shared" si="1"/>
        <v/>
      </c>
      <c r="C33" s="38" t="str" cm="1">
        <f t="array" ref="C33">IFERROR(_xlfn._xlws.FILTER(Kopsavilkums!$D$10:$D$135,(B33=Kopsavilkums!$C$10:$C$135)*(F$28=Kopsavilkums!$E$10:$E$135)),"")</f>
        <v/>
      </c>
      <c r="D33" s="46"/>
      <c r="E33" s="46"/>
      <c r="F33" s="100"/>
      <c r="G33" s="99">
        <f t="shared" si="2"/>
        <v>4</v>
      </c>
      <c r="H33" s="38" t="str">
        <f t="shared" si="2"/>
        <v/>
      </c>
      <c r="I33" s="38" t="str" cm="1">
        <f t="array" ref="I33">IFERROR(_xlfn._xlws.FILTER(Kopsavilkums!$D$10:$D$135,(H33=Kopsavilkums!$C$10:$C$135)*(L$28=Kopsavilkums!$H$10:$H$135)),"")</f>
        <v/>
      </c>
      <c r="J33" s="46"/>
      <c r="K33" s="46"/>
      <c r="L33" s="100"/>
      <c r="M33" s="92"/>
    </row>
    <row r="34" spans="1:13" ht="33" customHeight="1" x14ac:dyDescent="0.15">
      <c r="A34" s="99">
        <f t="shared" si="1"/>
        <v>5</v>
      </c>
      <c r="B34" s="38" t="str">
        <f t="shared" si="1"/>
        <v/>
      </c>
      <c r="C34" s="38" t="str" cm="1">
        <f t="array" ref="C34">IFERROR(_xlfn._xlws.FILTER(Kopsavilkums!$D$10:$D$135,(B34=Kopsavilkums!$C$10:$C$135)*(F$28=Kopsavilkums!$E$10:$E$135)),"")</f>
        <v/>
      </c>
      <c r="D34" s="46"/>
      <c r="E34" s="46"/>
      <c r="F34" s="100"/>
      <c r="G34" s="99">
        <f t="shared" si="2"/>
        <v>5</v>
      </c>
      <c r="H34" s="38" t="str">
        <f t="shared" si="2"/>
        <v/>
      </c>
      <c r="I34" s="38" t="str" cm="1">
        <f t="array" ref="I34">IFERROR(_xlfn._xlws.FILTER(Kopsavilkums!$D$10:$D$135,(H34=Kopsavilkums!$C$10:$C$135)*(L$28=Kopsavilkums!$H$10:$H$135)),"")</f>
        <v/>
      </c>
      <c r="J34" s="46"/>
      <c r="K34" s="46"/>
      <c r="L34" s="100"/>
      <c r="M34" s="92"/>
    </row>
    <row r="35" spans="1:13" ht="33" customHeight="1" x14ac:dyDescent="0.15">
      <c r="A35" s="99">
        <f t="shared" si="1"/>
        <v>6</v>
      </c>
      <c r="B35" s="38" t="str">
        <f t="shared" si="1"/>
        <v/>
      </c>
      <c r="C35" s="38" t="str" cm="1">
        <f t="array" ref="C35">IFERROR(_xlfn._xlws.FILTER(Kopsavilkums!$D$10:$D$135,(B35=Kopsavilkums!$C$10:$C$135)*(F$28=Kopsavilkums!$E$10:$E$135)),"")</f>
        <v/>
      </c>
      <c r="D35" s="46"/>
      <c r="E35" s="46"/>
      <c r="F35" s="100"/>
      <c r="G35" s="99">
        <f t="shared" si="2"/>
        <v>6</v>
      </c>
      <c r="H35" s="38" t="str">
        <f t="shared" si="2"/>
        <v/>
      </c>
      <c r="I35" s="38" t="str" cm="1">
        <f t="array" ref="I35">IFERROR(_xlfn._xlws.FILTER(Kopsavilkums!$D$10:$D$135,(H35=Kopsavilkums!$C$10:$C$135)*(L$28=Kopsavilkums!$H$10:$H$135)),"")</f>
        <v/>
      </c>
      <c r="J35" s="46"/>
      <c r="K35" s="46"/>
      <c r="L35" s="100"/>
      <c r="M35" s="92"/>
    </row>
    <row r="36" spans="1:13" ht="33" customHeight="1" x14ac:dyDescent="0.15">
      <c r="A36" s="99">
        <f t="shared" si="1"/>
        <v>7</v>
      </c>
      <c r="B36" s="38" t="str">
        <f t="shared" si="1"/>
        <v/>
      </c>
      <c r="C36" s="38" t="str" cm="1">
        <f t="array" ref="C36">IFERROR(_xlfn._xlws.FILTER(Kopsavilkums!$D$10:$D$135,(B36=Kopsavilkums!$C$10:$C$135)*(F$28=Kopsavilkums!$E$10:$E$135)),"")</f>
        <v/>
      </c>
      <c r="D36" s="46"/>
      <c r="E36" s="46"/>
      <c r="F36" s="100"/>
      <c r="G36" s="99">
        <f t="shared" si="2"/>
        <v>7</v>
      </c>
      <c r="H36" s="38" t="str">
        <f t="shared" si="2"/>
        <v/>
      </c>
      <c r="I36" s="38" t="str" cm="1">
        <f t="array" ref="I36">IFERROR(_xlfn._xlws.FILTER(Kopsavilkums!$D$10:$D$135,(H36=Kopsavilkums!$C$10:$C$135)*(L$28=Kopsavilkums!$H$10:$H$135)),"")</f>
        <v/>
      </c>
      <c r="J36" s="46"/>
      <c r="K36" s="46"/>
      <c r="L36" s="100"/>
      <c r="M36" s="92"/>
    </row>
    <row r="37" spans="1:13" ht="33" customHeight="1" x14ac:dyDescent="0.15">
      <c r="A37" s="99">
        <f t="shared" si="1"/>
        <v>8</v>
      </c>
      <c r="B37" s="38" t="str">
        <f t="shared" si="1"/>
        <v/>
      </c>
      <c r="C37" s="38" t="str" cm="1">
        <f t="array" ref="C37">IFERROR(_xlfn._xlws.FILTER(Kopsavilkums!$D$10:$D$135,(B37=Kopsavilkums!$C$10:$C$135)*(F$28=Kopsavilkums!$E$10:$E$135)),"")</f>
        <v/>
      </c>
      <c r="D37" s="46"/>
      <c r="E37" s="46"/>
      <c r="F37" s="100"/>
      <c r="G37" s="99">
        <f t="shared" si="2"/>
        <v>8</v>
      </c>
      <c r="H37" s="38" t="str">
        <f t="shared" si="2"/>
        <v/>
      </c>
      <c r="I37" s="38" t="str" cm="1">
        <f t="array" ref="I37">IFERROR(_xlfn._xlws.FILTER(Kopsavilkums!$D$10:$D$135,(H37=Kopsavilkums!$C$10:$C$135)*(L$28=Kopsavilkums!$H$10:$H$135)),"")</f>
        <v/>
      </c>
      <c r="J37" s="46"/>
      <c r="K37" s="46"/>
      <c r="L37" s="100"/>
      <c r="M37" s="92"/>
    </row>
    <row r="38" spans="1:13" ht="33" customHeight="1" x14ac:dyDescent="0.15">
      <c r="A38" s="99">
        <f t="shared" si="1"/>
        <v>9</v>
      </c>
      <c r="B38" s="38" t="str">
        <f t="shared" si="1"/>
        <v/>
      </c>
      <c r="C38" s="38" t="str" cm="1">
        <f t="array" ref="C38">IFERROR(_xlfn._xlws.FILTER(Kopsavilkums!$D$10:$D$135,(B38=Kopsavilkums!$C$10:$C$135)*(F$28=Kopsavilkums!$E$10:$E$135)),"")</f>
        <v/>
      </c>
      <c r="D38" s="46"/>
      <c r="E38" s="46"/>
      <c r="F38" s="100"/>
      <c r="G38" s="99">
        <f t="shared" si="2"/>
        <v>9</v>
      </c>
      <c r="H38" s="38" t="str">
        <f t="shared" si="2"/>
        <v/>
      </c>
      <c r="I38" s="38" t="str" cm="1">
        <f t="array" ref="I38">IFERROR(_xlfn._xlws.FILTER(Kopsavilkums!$D$10:$D$135,(H38=Kopsavilkums!$C$10:$C$135)*(L$28=Kopsavilkums!$H$10:$H$135)),"")</f>
        <v/>
      </c>
      <c r="J38" s="46"/>
      <c r="K38" s="46"/>
      <c r="L38" s="100"/>
      <c r="M38" s="92"/>
    </row>
    <row r="39" spans="1:13" ht="33" customHeight="1" x14ac:dyDescent="0.15">
      <c r="A39" s="99">
        <f t="shared" si="1"/>
        <v>10</v>
      </c>
      <c r="B39" s="38" t="str">
        <f t="shared" si="1"/>
        <v/>
      </c>
      <c r="C39" s="38" t="str" cm="1">
        <f t="array" ref="C39">IFERROR(_xlfn._xlws.FILTER(Kopsavilkums!$D$10:$D$135,(B39=Kopsavilkums!$C$10:$C$135)*(F$28=Kopsavilkums!$E$10:$E$135)),"")</f>
        <v/>
      </c>
      <c r="D39" s="46"/>
      <c r="E39" s="46"/>
      <c r="F39" s="100"/>
      <c r="G39" s="99">
        <f t="shared" si="2"/>
        <v>10</v>
      </c>
      <c r="H39" s="38" t="str">
        <f t="shared" si="2"/>
        <v/>
      </c>
      <c r="I39" s="38" t="str" cm="1">
        <f t="array" ref="I39">IFERROR(_xlfn._xlws.FILTER(Kopsavilkums!$D$10:$D$135,(H39=Kopsavilkums!$C$10:$C$135)*(L$28=Kopsavilkums!$H$10:$H$135)),"")</f>
        <v/>
      </c>
      <c r="J39" s="46"/>
      <c r="K39" s="46"/>
      <c r="L39" s="100"/>
      <c r="M39" s="92"/>
    </row>
    <row r="40" spans="1:13" ht="33" customHeight="1" x14ac:dyDescent="0.15">
      <c r="A40" s="99">
        <f t="shared" si="1"/>
        <v>11</v>
      </c>
      <c r="B40" s="38" t="str">
        <f t="shared" si="1"/>
        <v/>
      </c>
      <c r="C40" s="38" t="str" cm="1">
        <f t="array" ref="C40">IFERROR(_xlfn._xlws.FILTER(Kopsavilkums!$D$10:$D$135,(B40=Kopsavilkums!$C$10:$C$135)*(F$28=Kopsavilkums!$E$10:$E$135)),"")</f>
        <v/>
      </c>
      <c r="D40" s="46"/>
      <c r="E40" s="46"/>
      <c r="F40" s="100"/>
      <c r="G40" s="99">
        <f t="shared" si="2"/>
        <v>11</v>
      </c>
      <c r="H40" s="38" t="str">
        <f t="shared" si="2"/>
        <v/>
      </c>
      <c r="I40" s="38" t="str" cm="1">
        <f t="array" ref="I40">IFERROR(_xlfn._xlws.FILTER(Kopsavilkums!$D$10:$D$135,(H40=Kopsavilkums!$C$10:$C$135)*(L$28=Kopsavilkums!$H$10:$H$135)),"")</f>
        <v/>
      </c>
      <c r="J40" s="46"/>
      <c r="K40" s="46"/>
      <c r="L40" s="100"/>
      <c r="M40" s="92"/>
    </row>
    <row r="41" spans="1:13" ht="33" customHeight="1" x14ac:dyDescent="0.15">
      <c r="A41" s="99">
        <f t="shared" si="1"/>
        <v>12</v>
      </c>
      <c r="B41" s="38" t="str">
        <f t="shared" si="1"/>
        <v/>
      </c>
      <c r="C41" s="38" t="str" cm="1">
        <f t="array" ref="C41">IFERROR(_xlfn._xlws.FILTER(Kopsavilkums!$D$10:$D$135,(B41=Kopsavilkums!$C$10:$C$135)*(F$28=Kopsavilkums!$E$10:$E$135)),"")</f>
        <v/>
      </c>
      <c r="D41" s="46"/>
      <c r="E41" s="46"/>
      <c r="F41" s="100"/>
      <c r="G41" s="99">
        <f t="shared" si="2"/>
        <v>12</v>
      </c>
      <c r="H41" s="38" t="str">
        <f t="shared" si="2"/>
        <v/>
      </c>
      <c r="I41" s="38" t="str" cm="1">
        <f t="array" ref="I41">IFERROR(_xlfn._xlws.FILTER(Kopsavilkums!$D$10:$D$135,(H41=Kopsavilkums!$C$10:$C$135)*(L$28=Kopsavilkums!$H$10:$H$135)),"")</f>
        <v/>
      </c>
      <c r="J41" s="46"/>
      <c r="K41" s="46"/>
      <c r="L41" s="100"/>
      <c r="M41" s="92"/>
    </row>
    <row r="42" spans="1:13" ht="33" customHeight="1" x14ac:dyDescent="0.15">
      <c r="A42" s="99">
        <f t="shared" si="1"/>
        <v>13</v>
      </c>
      <c r="B42" s="38" t="str">
        <f t="shared" si="1"/>
        <v/>
      </c>
      <c r="C42" s="38" t="str" cm="1">
        <f t="array" ref="C42">IFERROR(_xlfn._xlws.FILTER(Kopsavilkums!$D$10:$D$135,(B42=Kopsavilkums!$C$10:$C$135)*(F$28=Kopsavilkums!$E$10:$E$135)),"")</f>
        <v/>
      </c>
      <c r="D42" s="46"/>
      <c r="E42" s="46"/>
      <c r="F42" s="100"/>
      <c r="G42" s="99">
        <f t="shared" si="2"/>
        <v>13</v>
      </c>
      <c r="H42" s="38" t="str">
        <f t="shared" si="2"/>
        <v/>
      </c>
      <c r="I42" s="38" t="str" cm="1">
        <f t="array" ref="I42">IFERROR(_xlfn._xlws.FILTER(Kopsavilkums!$D$10:$D$135,(H42=Kopsavilkums!$C$10:$C$135)*(L$28=Kopsavilkums!$H$10:$H$135)),"")</f>
        <v/>
      </c>
      <c r="J42" s="46"/>
      <c r="K42" s="46"/>
      <c r="L42" s="100"/>
      <c r="M42" s="92"/>
    </row>
    <row r="43" spans="1:13" ht="33" customHeight="1" x14ac:dyDescent="0.15">
      <c r="A43" s="99">
        <f t="shared" si="1"/>
        <v>14</v>
      </c>
      <c r="B43" s="38" t="str">
        <f t="shared" si="1"/>
        <v/>
      </c>
      <c r="C43" s="38" t="str" cm="1">
        <f t="array" ref="C43">IFERROR(_xlfn._xlws.FILTER(Kopsavilkums!$D$10:$D$135,(B43=Kopsavilkums!$C$10:$C$135)*(F$28=Kopsavilkums!$E$10:$E$135)),"")</f>
        <v/>
      </c>
      <c r="D43" s="46"/>
      <c r="E43" s="46"/>
      <c r="F43" s="100"/>
      <c r="G43" s="99">
        <f t="shared" si="2"/>
        <v>14</v>
      </c>
      <c r="H43" s="38" t="str">
        <f t="shared" si="2"/>
        <v/>
      </c>
      <c r="I43" s="38" t="str" cm="1">
        <f t="array" ref="I43">IFERROR(_xlfn._xlws.FILTER(Kopsavilkums!$D$10:$D$135,(H43=Kopsavilkums!$C$10:$C$135)*(L$28=Kopsavilkums!$H$10:$H$135)),"")</f>
        <v/>
      </c>
      <c r="J43" s="46"/>
      <c r="K43" s="46"/>
      <c r="L43" s="100"/>
      <c r="M43" s="92"/>
    </row>
    <row r="44" spans="1:13" ht="33" customHeight="1" x14ac:dyDescent="0.15">
      <c r="A44" s="99">
        <f t="shared" si="1"/>
        <v>15</v>
      </c>
      <c r="B44" s="38" t="str">
        <f t="shared" si="1"/>
        <v/>
      </c>
      <c r="C44" s="38" t="str" cm="1">
        <f t="array" ref="C44">IFERROR(_xlfn._xlws.FILTER(Kopsavilkums!$D$10:$D$135,(B44=Kopsavilkums!$C$10:$C$135)*(F$28=Kopsavilkums!$E$10:$E$135)),"")</f>
        <v/>
      </c>
      <c r="D44" s="46"/>
      <c r="E44" s="46"/>
      <c r="F44" s="100"/>
      <c r="G44" s="99">
        <f t="shared" si="2"/>
        <v>15</v>
      </c>
      <c r="H44" s="38" t="str">
        <f t="shared" si="2"/>
        <v/>
      </c>
      <c r="I44" s="38" t="str" cm="1">
        <f t="array" ref="I44">IFERROR(_xlfn._xlws.FILTER(Kopsavilkums!$D$10:$D$135,(H44=Kopsavilkums!$C$10:$C$135)*(L$28=Kopsavilkums!$H$10:$H$135)),"")</f>
        <v/>
      </c>
      <c r="J44" s="46"/>
      <c r="K44" s="46"/>
      <c r="L44" s="100"/>
      <c r="M44" s="92"/>
    </row>
    <row r="45" spans="1:13" ht="33" customHeight="1" x14ac:dyDescent="0.15">
      <c r="A45" s="101">
        <f t="shared" si="1"/>
        <v>16</v>
      </c>
      <c r="B45" s="38" t="str">
        <f t="shared" si="1"/>
        <v/>
      </c>
      <c r="C45" s="38" t="str" cm="1">
        <f t="array" ref="C45">IFERROR(_xlfn._xlws.FILTER(Kopsavilkums!$D$10:$D$135,(B45=Kopsavilkums!$C$10:$C$135)*(F$28=Kopsavilkums!$E$10:$E$135)),"")</f>
        <v/>
      </c>
      <c r="D45" s="102"/>
      <c r="E45" s="102"/>
      <c r="F45" s="103"/>
      <c r="G45" s="101">
        <f t="shared" si="2"/>
        <v>16</v>
      </c>
      <c r="H45" s="38" t="str">
        <f t="shared" si="2"/>
        <v/>
      </c>
      <c r="I45" s="38" t="str" cm="1">
        <f t="array" ref="I45">IFERROR(_xlfn._xlws.FILTER(Kopsavilkums!$D$10:$D$135,(H45=Kopsavilkums!$C$10:$C$135)*(L$28=Kopsavilkums!$H$10:$H$135)),"")</f>
        <v/>
      </c>
      <c r="J45" s="102"/>
      <c r="K45" s="102"/>
      <c r="L45" s="103"/>
      <c r="M45" s="92"/>
    </row>
    <row r="46" spans="1:13" ht="33" customHeight="1" x14ac:dyDescent="0.15">
      <c r="A46" s="101">
        <f t="shared" si="1"/>
        <v>17</v>
      </c>
      <c r="B46" s="38" t="str">
        <f t="shared" si="1"/>
        <v/>
      </c>
      <c r="C46" s="38" t="str" cm="1">
        <f t="array" ref="C46">IFERROR(_xlfn._xlws.FILTER(Kopsavilkums!$D$10:$D$135,(B46=Kopsavilkums!$C$10:$C$135)*(F$28=Kopsavilkums!$E$10:$E$135)),"")</f>
        <v/>
      </c>
      <c r="D46" s="102"/>
      <c r="E46" s="102"/>
      <c r="F46" s="103"/>
      <c r="G46" s="101">
        <f t="shared" si="2"/>
        <v>17</v>
      </c>
      <c r="H46" s="38" t="str">
        <f t="shared" si="2"/>
        <v/>
      </c>
      <c r="I46" s="38" t="str" cm="1">
        <f t="array" ref="I46">IFERROR(_xlfn._xlws.FILTER(Kopsavilkums!$D$10:$D$135,(H46=Kopsavilkums!$C$10:$C$135)*(L$28=Kopsavilkums!$H$10:$H$135)),"")</f>
        <v/>
      </c>
      <c r="J46" s="102"/>
      <c r="K46" s="102"/>
      <c r="L46" s="103"/>
      <c r="M46" s="92"/>
    </row>
    <row r="47" spans="1:13" ht="33" customHeight="1" x14ac:dyDescent="0.15">
      <c r="A47" s="101">
        <f>A22</f>
        <v>18</v>
      </c>
      <c r="B47" s="38" t="str">
        <f>B22</f>
        <v/>
      </c>
      <c r="C47" s="38" t="str" cm="1">
        <f t="array" ref="C47">IFERROR(_xlfn._xlws.FILTER(Kopsavilkums!$D$10:$D$135,(B47=Kopsavilkums!$C$10:$C$135)*(F$28=Kopsavilkums!$E$10:$E$135)),"")</f>
        <v/>
      </c>
      <c r="D47" s="102"/>
      <c r="E47" s="102"/>
      <c r="F47" s="103"/>
      <c r="G47" s="101">
        <f t="shared" si="2"/>
        <v>18</v>
      </c>
      <c r="H47" s="38" t="str">
        <f t="shared" si="2"/>
        <v/>
      </c>
      <c r="I47" s="38" t="str" cm="1">
        <f t="array" ref="I47">IFERROR(_xlfn._xlws.FILTER(Kopsavilkums!$D$10:$D$135,(H47=Kopsavilkums!$C$10:$C$135)*(L$28=Kopsavilkums!$H$10:$H$135)),"")</f>
        <v/>
      </c>
      <c r="J47" s="102"/>
      <c r="K47" s="102"/>
      <c r="L47" s="103"/>
      <c r="M47" s="92"/>
    </row>
    <row r="48" spans="1:13" ht="33" customHeight="1" thickBot="1" x14ac:dyDescent="0.2">
      <c r="A48" s="104">
        <f>A23</f>
        <v>19</v>
      </c>
      <c r="B48" s="105" t="str">
        <f>B23</f>
        <v/>
      </c>
      <c r="C48" s="105" t="str" cm="1">
        <f t="array" ref="C48">IFERROR(_xlfn._xlws.FILTER(Kopsavilkums!$D$10:$D$135,(B48=Kopsavilkums!$C$10:$C$135)*(F$28=Kopsavilkums!$E$10:$E$135)),"")</f>
        <v/>
      </c>
      <c r="D48" s="106"/>
      <c r="E48" s="106"/>
      <c r="F48" s="107"/>
      <c r="G48" s="104">
        <f t="shared" si="2"/>
        <v>19</v>
      </c>
      <c r="H48" s="105" t="str">
        <f t="shared" si="2"/>
        <v/>
      </c>
      <c r="I48" s="105" t="str" cm="1">
        <f t="array" ref="I48">IFERROR(_xlfn._xlws.FILTER(Kopsavilkums!$D$10:$D$135,(H48=Kopsavilkums!$C$10:$C$135)*(L$28=Kopsavilkums!$H$10:$H$135)),"")</f>
        <v/>
      </c>
      <c r="J48" s="106"/>
      <c r="K48" s="106"/>
      <c r="L48" s="107"/>
      <c r="M48" s="92"/>
    </row>
    <row r="49" spans="1:13" ht="6" customHeight="1" x14ac:dyDescent="0.2">
      <c r="A49" s="47"/>
      <c r="B49" s="47"/>
      <c r="C49" s="12"/>
      <c r="D49" s="12"/>
      <c r="E49" s="12"/>
      <c r="F49" s="48"/>
      <c r="G49" s="47"/>
      <c r="H49" s="47"/>
      <c r="I49" s="12"/>
      <c r="J49" s="12"/>
      <c r="K49" s="12"/>
      <c r="L49" s="48"/>
    </row>
    <row r="50" spans="1:13" ht="18.75" customHeight="1" x14ac:dyDescent="0.2">
      <c r="A50" s="49" t="s">
        <v>70</v>
      </c>
      <c r="B50" s="49"/>
      <c r="C50" s="2">
        <f>Kopsavilkums!AT35</f>
        <v>0</v>
      </c>
      <c r="D50" s="12"/>
      <c r="E50" s="12"/>
      <c r="F50" s="48"/>
      <c r="G50" s="49" t="s">
        <v>70</v>
      </c>
      <c r="H50" s="49"/>
      <c r="I50" s="2">
        <f>C50</f>
        <v>0</v>
      </c>
      <c r="J50" s="12"/>
      <c r="K50" s="12"/>
      <c r="L50" s="48"/>
    </row>
    <row r="51" spans="1:13" s="124" customFormat="1" ht="15.75" customHeight="1" x14ac:dyDescent="0.2">
      <c r="A51" s="337" t="str">
        <f>$A$1</f>
        <v>LR 2024.gada čempionāts zemledus makšķerēšanā</v>
      </c>
      <c r="B51" s="337"/>
      <c r="C51" s="337"/>
      <c r="D51" s="337"/>
      <c r="E51" s="285"/>
      <c r="G51" s="337" t="str">
        <f>$A$1</f>
        <v>LR 2024.gada čempionāts zemledus makšķerēšanā</v>
      </c>
      <c r="H51" s="337"/>
      <c r="I51" s="337"/>
      <c r="J51" s="337"/>
      <c r="K51" s="285"/>
    </row>
    <row r="52" spans="1:13" ht="12.75" customHeight="1" x14ac:dyDescent="0.15">
      <c r="A52" s="335" t="str">
        <f>$A$2</f>
        <v>KAUSS</v>
      </c>
      <c r="B52" s="335"/>
      <c r="C52" s="335"/>
      <c r="D52" s="335"/>
      <c r="E52" s="122"/>
      <c r="F52" s="121" t="s">
        <v>65</v>
      </c>
      <c r="G52" s="335" t="str">
        <f>$A$2</f>
        <v>KAUSS</v>
      </c>
      <c r="H52" s="335"/>
      <c r="I52" s="335"/>
      <c r="J52" s="335"/>
      <c r="K52" s="122"/>
      <c r="L52" s="121" t="str">
        <f>$L$2</f>
        <v>Otrā diena</v>
      </c>
    </row>
    <row r="53" spans="1:13" ht="16.5" customHeight="1" thickBot="1" x14ac:dyDescent="0.2">
      <c r="A53" s="44"/>
      <c r="B53" s="44"/>
      <c r="C53" s="117"/>
      <c r="D53" s="336" t="s">
        <v>86</v>
      </c>
      <c r="E53" s="336"/>
      <c r="F53" s="45" t="s">
        <v>17</v>
      </c>
      <c r="G53" s="44"/>
      <c r="H53" s="44"/>
      <c r="I53" s="117"/>
      <c r="J53" s="336" t="str">
        <f>D53</f>
        <v>SEKTORS</v>
      </c>
      <c r="K53" s="336"/>
      <c r="L53" s="45" t="str">
        <f>F53</f>
        <v>C</v>
      </c>
    </row>
    <row r="54" spans="1:13" ht="33" customHeight="1" thickBot="1" x14ac:dyDescent="0.2">
      <c r="A54" s="93" t="s">
        <v>2</v>
      </c>
      <c r="B54" s="94" t="s">
        <v>3</v>
      </c>
      <c r="C54" s="94" t="s">
        <v>66</v>
      </c>
      <c r="D54" s="94" t="s">
        <v>68</v>
      </c>
      <c r="E54" s="94" t="s">
        <v>69</v>
      </c>
      <c r="F54" s="95" t="s">
        <v>11</v>
      </c>
      <c r="G54" s="93" t="s">
        <v>2</v>
      </c>
      <c r="H54" s="94" t="s">
        <v>3</v>
      </c>
      <c r="I54" s="94" t="s">
        <v>66</v>
      </c>
      <c r="J54" s="94" t="s">
        <v>68</v>
      </c>
      <c r="K54" s="94" t="s">
        <v>69</v>
      </c>
      <c r="L54" s="95" t="s">
        <v>11</v>
      </c>
      <c r="M54" s="92"/>
    </row>
    <row r="55" spans="1:13" ht="38.25" customHeight="1" x14ac:dyDescent="0.15">
      <c r="A55" s="96">
        <f t="shared" ref="A55:B70" si="3">A5</f>
        <v>1</v>
      </c>
      <c r="B55" s="38" t="str">
        <f t="shared" si="3"/>
        <v/>
      </c>
      <c r="C55" s="38" t="str" cm="1">
        <f t="array" ref="C55">IFERROR(_xlfn._xlws.FILTER(Kopsavilkums!$D$10:$D$135,(B55=Kopsavilkums!$C$10:$C$135)*(F$53=Kopsavilkums!$E$10:$E$135)),"")</f>
        <v/>
      </c>
      <c r="D55" s="97"/>
      <c r="E55" s="97"/>
      <c r="F55" s="98"/>
      <c r="G55" s="96">
        <f>A55</f>
        <v>1</v>
      </c>
      <c r="H55" s="38" t="str">
        <f>B55</f>
        <v/>
      </c>
      <c r="I55" s="38" t="str" cm="1">
        <f t="array" ref="I55">IFERROR(_xlfn._xlws.FILTER(Kopsavilkums!$D$10:$D$135,(H55=Kopsavilkums!$C$10:$C$135)*(L$53=Kopsavilkums!$H$10:$H$135)),"")</f>
        <v/>
      </c>
      <c r="J55" s="97"/>
      <c r="K55" s="97"/>
      <c r="L55" s="98"/>
      <c r="M55" s="92"/>
    </row>
    <row r="56" spans="1:13" ht="33" customHeight="1" x14ac:dyDescent="0.15">
      <c r="A56" s="99">
        <f t="shared" si="3"/>
        <v>2</v>
      </c>
      <c r="B56" s="38" t="str">
        <f t="shared" si="3"/>
        <v/>
      </c>
      <c r="C56" s="38" t="str" cm="1">
        <f t="array" ref="C56">IFERROR(_xlfn._xlws.FILTER(Kopsavilkums!$D$10:$D$135,(B56=Kopsavilkums!$C$10:$C$135)*(F$53=Kopsavilkums!$E$10:$E$135)),"")</f>
        <v/>
      </c>
      <c r="D56" s="46"/>
      <c r="E56" s="46"/>
      <c r="F56" s="100"/>
      <c r="G56" s="99">
        <f t="shared" ref="G56:H73" si="4">A56</f>
        <v>2</v>
      </c>
      <c r="H56" s="38" t="str">
        <f t="shared" si="4"/>
        <v/>
      </c>
      <c r="I56" s="38" t="str" cm="1">
        <f t="array" ref="I56">IFERROR(_xlfn._xlws.FILTER(Kopsavilkums!$D$10:$D$135,(H56=Kopsavilkums!$C$10:$C$135)*(L$53=Kopsavilkums!$H$10:$H$135)),"")</f>
        <v/>
      </c>
      <c r="J56" s="46"/>
      <c r="K56" s="46"/>
      <c r="L56" s="100"/>
      <c r="M56" s="92"/>
    </row>
    <row r="57" spans="1:13" ht="33" customHeight="1" x14ac:dyDescent="0.15">
      <c r="A57" s="99">
        <f t="shared" si="3"/>
        <v>3</v>
      </c>
      <c r="B57" s="38" t="str">
        <f t="shared" si="3"/>
        <v/>
      </c>
      <c r="C57" s="38" t="str" cm="1">
        <f t="array" ref="C57">IFERROR(_xlfn._xlws.FILTER(Kopsavilkums!$D$10:$D$135,(B57=Kopsavilkums!$C$10:$C$135)*(F$53=Kopsavilkums!$E$10:$E$135)),"")</f>
        <v/>
      </c>
      <c r="D57" s="46"/>
      <c r="E57" s="46"/>
      <c r="F57" s="100"/>
      <c r="G57" s="99">
        <f t="shared" si="4"/>
        <v>3</v>
      </c>
      <c r="H57" s="38" t="str">
        <f t="shared" si="4"/>
        <v/>
      </c>
      <c r="I57" s="38" t="str" cm="1">
        <f t="array" ref="I57">IFERROR(_xlfn._xlws.FILTER(Kopsavilkums!$D$10:$D$135,(H57=Kopsavilkums!$C$10:$C$135)*(L$53=Kopsavilkums!$H$10:$H$135)),"")</f>
        <v/>
      </c>
      <c r="J57" s="46"/>
      <c r="K57" s="46"/>
      <c r="L57" s="100"/>
      <c r="M57" s="92"/>
    </row>
    <row r="58" spans="1:13" ht="33" customHeight="1" x14ac:dyDescent="0.15">
      <c r="A58" s="99">
        <f t="shared" si="3"/>
        <v>4</v>
      </c>
      <c r="B58" s="38" t="str">
        <f t="shared" si="3"/>
        <v/>
      </c>
      <c r="C58" s="38" t="str" cm="1">
        <f t="array" ref="C58">IFERROR(_xlfn._xlws.FILTER(Kopsavilkums!$D$10:$D$135,(B58=Kopsavilkums!$C$10:$C$135)*(F$53=Kopsavilkums!$E$10:$E$135)),"")</f>
        <v/>
      </c>
      <c r="D58" s="46"/>
      <c r="E58" s="46"/>
      <c r="F58" s="100"/>
      <c r="G58" s="99">
        <f t="shared" si="4"/>
        <v>4</v>
      </c>
      <c r="H58" s="38" t="str">
        <f t="shared" si="4"/>
        <v/>
      </c>
      <c r="I58" s="38" t="str" cm="1">
        <f t="array" ref="I58">IFERROR(_xlfn._xlws.FILTER(Kopsavilkums!$D$10:$D$135,(H58=Kopsavilkums!$C$10:$C$135)*(L$53=Kopsavilkums!$H$10:$H$135)),"")</f>
        <v/>
      </c>
      <c r="J58" s="46"/>
      <c r="K58" s="46"/>
      <c r="L58" s="100"/>
      <c r="M58" s="92"/>
    </row>
    <row r="59" spans="1:13" ht="33" customHeight="1" x14ac:dyDescent="0.15">
      <c r="A59" s="99">
        <f t="shared" si="3"/>
        <v>5</v>
      </c>
      <c r="B59" s="38" t="str">
        <f t="shared" si="3"/>
        <v/>
      </c>
      <c r="C59" s="38" t="str" cm="1">
        <f t="array" ref="C59">IFERROR(_xlfn._xlws.FILTER(Kopsavilkums!$D$10:$D$135,(B59=Kopsavilkums!$C$10:$C$135)*(F$53=Kopsavilkums!$E$10:$E$135)),"")</f>
        <v/>
      </c>
      <c r="D59" s="46"/>
      <c r="E59" s="46"/>
      <c r="F59" s="100"/>
      <c r="G59" s="99">
        <f t="shared" si="4"/>
        <v>5</v>
      </c>
      <c r="H59" s="38" t="str">
        <f t="shared" si="4"/>
        <v/>
      </c>
      <c r="I59" s="38" t="str" cm="1">
        <f t="array" ref="I59">IFERROR(_xlfn._xlws.FILTER(Kopsavilkums!$D$10:$D$135,(H59=Kopsavilkums!$C$10:$C$135)*(L$53=Kopsavilkums!$H$10:$H$135)),"")</f>
        <v/>
      </c>
      <c r="J59" s="46"/>
      <c r="K59" s="46"/>
      <c r="L59" s="100"/>
      <c r="M59" s="92"/>
    </row>
    <row r="60" spans="1:13" ht="33" customHeight="1" x14ac:dyDescent="0.15">
      <c r="A60" s="99">
        <f t="shared" si="3"/>
        <v>6</v>
      </c>
      <c r="B60" s="38" t="str">
        <f t="shared" si="3"/>
        <v/>
      </c>
      <c r="C60" s="38" t="str" cm="1">
        <f t="array" ref="C60">IFERROR(_xlfn._xlws.FILTER(Kopsavilkums!$D$10:$D$135,(B60=Kopsavilkums!$C$10:$C$135)*(F$53=Kopsavilkums!$E$10:$E$135)),"")</f>
        <v/>
      </c>
      <c r="D60" s="46"/>
      <c r="E60" s="46"/>
      <c r="F60" s="100"/>
      <c r="G60" s="99">
        <f t="shared" si="4"/>
        <v>6</v>
      </c>
      <c r="H60" s="38" t="str">
        <f t="shared" si="4"/>
        <v/>
      </c>
      <c r="I60" s="38" t="str" cm="1">
        <f t="array" ref="I60">IFERROR(_xlfn._xlws.FILTER(Kopsavilkums!$D$10:$D$135,(H60=Kopsavilkums!$C$10:$C$135)*(L$53=Kopsavilkums!$H$10:$H$135)),"")</f>
        <v/>
      </c>
      <c r="J60" s="46"/>
      <c r="K60" s="46"/>
      <c r="L60" s="100"/>
      <c r="M60" s="92"/>
    </row>
    <row r="61" spans="1:13" ht="33" customHeight="1" x14ac:dyDescent="0.15">
      <c r="A61" s="99">
        <f t="shared" si="3"/>
        <v>7</v>
      </c>
      <c r="B61" s="38" t="str">
        <f t="shared" si="3"/>
        <v/>
      </c>
      <c r="C61" s="38" t="str" cm="1">
        <f t="array" ref="C61">IFERROR(_xlfn._xlws.FILTER(Kopsavilkums!$D$10:$D$135,(B61=Kopsavilkums!$C$10:$C$135)*(F$53=Kopsavilkums!$E$10:$E$135)),"")</f>
        <v/>
      </c>
      <c r="D61" s="46"/>
      <c r="E61" s="46"/>
      <c r="F61" s="100"/>
      <c r="G61" s="99">
        <f t="shared" si="4"/>
        <v>7</v>
      </c>
      <c r="H61" s="38" t="str">
        <f t="shared" si="4"/>
        <v/>
      </c>
      <c r="I61" s="38" t="str" cm="1">
        <f t="array" ref="I61">IFERROR(_xlfn._xlws.FILTER(Kopsavilkums!$D$10:$D$135,(H61=Kopsavilkums!$C$10:$C$135)*(L$53=Kopsavilkums!$H$10:$H$135)),"")</f>
        <v/>
      </c>
      <c r="J61" s="46"/>
      <c r="K61" s="46"/>
      <c r="L61" s="100"/>
      <c r="M61" s="92"/>
    </row>
    <row r="62" spans="1:13" ht="33" customHeight="1" x14ac:dyDescent="0.15">
      <c r="A62" s="99">
        <f t="shared" si="3"/>
        <v>8</v>
      </c>
      <c r="B62" s="38" t="str">
        <f t="shared" si="3"/>
        <v/>
      </c>
      <c r="C62" s="38" t="str" cm="1">
        <f t="array" ref="C62">IFERROR(_xlfn._xlws.FILTER(Kopsavilkums!$D$10:$D$135,(B62=Kopsavilkums!$C$10:$C$135)*(F$53=Kopsavilkums!$E$10:$E$135)),"")</f>
        <v/>
      </c>
      <c r="D62" s="46"/>
      <c r="E62" s="46"/>
      <c r="F62" s="100"/>
      <c r="G62" s="99">
        <f t="shared" si="4"/>
        <v>8</v>
      </c>
      <c r="H62" s="38" t="str">
        <f t="shared" si="4"/>
        <v/>
      </c>
      <c r="I62" s="38" t="str" cm="1">
        <f t="array" ref="I62">IFERROR(_xlfn._xlws.FILTER(Kopsavilkums!$D$10:$D$135,(H62=Kopsavilkums!$C$10:$C$135)*(L$53=Kopsavilkums!$H$10:$H$135)),"")</f>
        <v/>
      </c>
      <c r="J62" s="46"/>
      <c r="K62" s="46"/>
      <c r="L62" s="100"/>
      <c r="M62" s="92"/>
    </row>
    <row r="63" spans="1:13" ht="33" customHeight="1" x14ac:dyDescent="0.15">
      <c r="A63" s="99">
        <f t="shared" si="3"/>
        <v>9</v>
      </c>
      <c r="B63" s="38" t="str">
        <f t="shared" si="3"/>
        <v/>
      </c>
      <c r="C63" s="38" t="str" cm="1">
        <f t="array" ref="C63">IFERROR(_xlfn._xlws.FILTER(Kopsavilkums!$D$10:$D$135,(B63=Kopsavilkums!$C$10:$C$135)*(F$53=Kopsavilkums!$E$10:$E$135)),"")</f>
        <v/>
      </c>
      <c r="D63" s="46"/>
      <c r="E63" s="46"/>
      <c r="F63" s="100"/>
      <c r="G63" s="99">
        <f t="shared" si="4"/>
        <v>9</v>
      </c>
      <c r="H63" s="38" t="str">
        <f t="shared" si="4"/>
        <v/>
      </c>
      <c r="I63" s="38" t="str" cm="1">
        <f t="array" ref="I63">IFERROR(_xlfn._xlws.FILTER(Kopsavilkums!$D$10:$D$135,(H63=Kopsavilkums!$C$10:$C$135)*(L$53=Kopsavilkums!$H$10:$H$135)),"")</f>
        <v/>
      </c>
      <c r="J63" s="46"/>
      <c r="K63" s="46"/>
      <c r="L63" s="100"/>
      <c r="M63" s="92"/>
    </row>
    <row r="64" spans="1:13" ht="33" customHeight="1" x14ac:dyDescent="0.15">
      <c r="A64" s="99">
        <f t="shared" si="3"/>
        <v>10</v>
      </c>
      <c r="B64" s="38" t="str">
        <f t="shared" si="3"/>
        <v/>
      </c>
      <c r="C64" s="38" t="str" cm="1">
        <f t="array" ref="C64">IFERROR(_xlfn._xlws.FILTER(Kopsavilkums!$D$10:$D$135,(B64=Kopsavilkums!$C$10:$C$135)*(F$53=Kopsavilkums!$E$10:$E$135)),"")</f>
        <v/>
      </c>
      <c r="D64" s="46"/>
      <c r="E64" s="46"/>
      <c r="F64" s="100"/>
      <c r="G64" s="99">
        <f t="shared" si="4"/>
        <v>10</v>
      </c>
      <c r="H64" s="38" t="str">
        <f t="shared" si="4"/>
        <v/>
      </c>
      <c r="I64" s="38" t="str" cm="1">
        <f t="array" ref="I64">IFERROR(_xlfn._xlws.FILTER(Kopsavilkums!$D$10:$D$135,(H64=Kopsavilkums!$C$10:$C$135)*(L$53=Kopsavilkums!$H$10:$H$135)),"")</f>
        <v/>
      </c>
      <c r="J64" s="46"/>
      <c r="K64" s="46"/>
      <c r="L64" s="100"/>
      <c r="M64" s="92"/>
    </row>
    <row r="65" spans="1:13" ht="33" customHeight="1" x14ac:dyDescent="0.15">
      <c r="A65" s="99">
        <f t="shared" si="3"/>
        <v>11</v>
      </c>
      <c r="B65" s="38" t="str">
        <f t="shared" si="3"/>
        <v/>
      </c>
      <c r="C65" s="38" t="str" cm="1">
        <f t="array" ref="C65">IFERROR(_xlfn._xlws.FILTER(Kopsavilkums!$D$10:$D$135,(B65=Kopsavilkums!$C$10:$C$135)*(F$53=Kopsavilkums!$E$10:$E$135)),"")</f>
        <v/>
      </c>
      <c r="D65" s="46"/>
      <c r="E65" s="46"/>
      <c r="F65" s="100"/>
      <c r="G65" s="99">
        <f t="shared" si="4"/>
        <v>11</v>
      </c>
      <c r="H65" s="38" t="str">
        <f t="shared" si="4"/>
        <v/>
      </c>
      <c r="I65" s="38" t="str" cm="1">
        <f t="array" ref="I65">IFERROR(_xlfn._xlws.FILTER(Kopsavilkums!$D$10:$D$135,(H65=Kopsavilkums!$C$10:$C$135)*(L$53=Kopsavilkums!$H$10:$H$135)),"")</f>
        <v/>
      </c>
      <c r="J65" s="46"/>
      <c r="K65" s="46"/>
      <c r="L65" s="100"/>
      <c r="M65" s="92"/>
    </row>
    <row r="66" spans="1:13" ht="33" customHeight="1" x14ac:dyDescent="0.15">
      <c r="A66" s="99">
        <f t="shared" si="3"/>
        <v>12</v>
      </c>
      <c r="B66" s="38" t="str">
        <f t="shared" si="3"/>
        <v/>
      </c>
      <c r="C66" s="38" t="str" cm="1">
        <f t="array" ref="C66">IFERROR(_xlfn._xlws.FILTER(Kopsavilkums!$D$10:$D$135,(B66=Kopsavilkums!$C$10:$C$135)*(F$53=Kopsavilkums!$E$10:$E$135)),"")</f>
        <v/>
      </c>
      <c r="D66" s="46"/>
      <c r="E66" s="46"/>
      <c r="F66" s="100"/>
      <c r="G66" s="99">
        <f t="shared" si="4"/>
        <v>12</v>
      </c>
      <c r="H66" s="38" t="str">
        <f t="shared" si="4"/>
        <v/>
      </c>
      <c r="I66" s="38" t="str" cm="1">
        <f t="array" ref="I66">IFERROR(_xlfn._xlws.FILTER(Kopsavilkums!$D$10:$D$135,(H66=Kopsavilkums!$C$10:$C$135)*(L$53=Kopsavilkums!$H$10:$H$135)),"")</f>
        <v/>
      </c>
      <c r="J66" s="46"/>
      <c r="K66" s="46"/>
      <c r="L66" s="100"/>
      <c r="M66" s="92"/>
    </row>
    <row r="67" spans="1:13" ht="33" customHeight="1" x14ac:dyDescent="0.15">
      <c r="A67" s="99">
        <f t="shared" si="3"/>
        <v>13</v>
      </c>
      <c r="B67" s="38" t="str">
        <f t="shared" si="3"/>
        <v/>
      </c>
      <c r="C67" s="38" t="str" cm="1">
        <f t="array" ref="C67">IFERROR(_xlfn._xlws.FILTER(Kopsavilkums!$D$10:$D$135,(B67=Kopsavilkums!$C$10:$C$135)*(F$53=Kopsavilkums!$E$10:$E$135)),"")</f>
        <v/>
      </c>
      <c r="D67" s="46"/>
      <c r="E67" s="46"/>
      <c r="F67" s="100"/>
      <c r="G67" s="99">
        <f t="shared" si="4"/>
        <v>13</v>
      </c>
      <c r="H67" s="38" t="str">
        <f t="shared" si="4"/>
        <v/>
      </c>
      <c r="I67" s="38" t="str" cm="1">
        <f t="array" ref="I67">IFERROR(_xlfn._xlws.FILTER(Kopsavilkums!$D$10:$D$135,(H67=Kopsavilkums!$C$10:$C$135)*(L$53=Kopsavilkums!$H$10:$H$135)),"")</f>
        <v/>
      </c>
      <c r="J67" s="46"/>
      <c r="K67" s="46"/>
      <c r="L67" s="100"/>
      <c r="M67" s="92"/>
    </row>
    <row r="68" spans="1:13" ht="33" customHeight="1" x14ac:dyDescent="0.15">
      <c r="A68" s="99">
        <f t="shared" si="3"/>
        <v>14</v>
      </c>
      <c r="B68" s="38" t="str">
        <f t="shared" si="3"/>
        <v/>
      </c>
      <c r="C68" s="38" t="str" cm="1">
        <f t="array" ref="C68">IFERROR(_xlfn._xlws.FILTER(Kopsavilkums!$D$10:$D$135,(B68=Kopsavilkums!$C$10:$C$135)*(F$53=Kopsavilkums!$E$10:$E$135)),"")</f>
        <v/>
      </c>
      <c r="D68" s="46"/>
      <c r="E68" s="46"/>
      <c r="F68" s="100"/>
      <c r="G68" s="99">
        <f t="shared" si="4"/>
        <v>14</v>
      </c>
      <c r="H68" s="38" t="str">
        <f t="shared" si="4"/>
        <v/>
      </c>
      <c r="I68" s="38" t="str" cm="1">
        <f t="array" ref="I68">IFERROR(_xlfn._xlws.FILTER(Kopsavilkums!$D$10:$D$135,(H68=Kopsavilkums!$C$10:$C$135)*(L$53=Kopsavilkums!$H$10:$H$135)),"")</f>
        <v/>
      </c>
      <c r="J68" s="46"/>
      <c r="K68" s="46"/>
      <c r="L68" s="100"/>
      <c r="M68" s="92"/>
    </row>
    <row r="69" spans="1:13" ht="33" customHeight="1" x14ac:dyDescent="0.15">
      <c r="A69" s="99">
        <f t="shared" si="3"/>
        <v>15</v>
      </c>
      <c r="B69" s="38" t="str">
        <f t="shared" si="3"/>
        <v/>
      </c>
      <c r="C69" s="38" t="str" cm="1">
        <f t="array" ref="C69">IFERROR(_xlfn._xlws.FILTER(Kopsavilkums!$D$10:$D$135,(B69=Kopsavilkums!$C$10:$C$135)*(F$53=Kopsavilkums!$E$10:$E$135)),"")</f>
        <v/>
      </c>
      <c r="D69" s="46"/>
      <c r="E69" s="46"/>
      <c r="F69" s="100"/>
      <c r="G69" s="99">
        <f t="shared" si="4"/>
        <v>15</v>
      </c>
      <c r="H69" s="38" t="str">
        <f t="shared" si="4"/>
        <v/>
      </c>
      <c r="I69" s="38" t="str" cm="1">
        <f t="array" ref="I69">IFERROR(_xlfn._xlws.FILTER(Kopsavilkums!$D$10:$D$135,(H69=Kopsavilkums!$C$10:$C$135)*(L$53=Kopsavilkums!$H$10:$H$135)),"")</f>
        <v/>
      </c>
      <c r="J69" s="46"/>
      <c r="K69" s="46"/>
      <c r="L69" s="100"/>
      <c r="M69" s="92"/>
    </row>
    <row r="70" spans="1:13" ht="33" customHeight="1" x14ac:dyDescent="0.15">
      <c r="A70" s="101">
        <f t="shared" si="3"/>
        <v>16</v>
      </c>
      <c r="B70" s="38" t="str">
        <f t="shared" si="3"/>
        <v/>
      </c>
      <c r="C70" s="38" t="str" cm="1">
        <f t="array" ref="C70">IFERROR(_xlfn._xlws.FILTER(Kopsavilkums!$D$10:$D$135,(B70=Kopsavilkums!$C$10:$C$135)*(F$53=Kopsavilkums!$E$10:$E$135)),"")</f>
        <v/>
      </c>
      <c r="D70" s="102"/>
      <c r="E70" s="102"/>
      <c r="F70" s="103"/>
      <c r="G70" s="101">
        <f t="shared" si="4"/>
        <v>16</v>
      </c>
      <c r="H70" s="38" t="str">
        <f t="shared" si="4"/>
        <v/>
      </c>
      <c r="I70" s="38" t="str" cm="1">
        <f t="array" ref="I70">IFERROR(_xlfn._xlws.FILTER(Kopsavilkums!$D$10:$D$135,(H70=Kopsavilkums!$C$10:$C$135)*(L$53=Kopsavilkums!$H$10:$H$135)),"")</f>
        <v/>
      </c>
      <c r="J70" s="102"/>
      <c r="K70" s="102"/>
      <c r="L70" s="103"/>
      <c r="M70" s="92"/>
    </row>
    <row r="71" spans="1:13" ht="33" customHeight="1" x14ac:dyDescent="0.15">
      <c r="A71" s="101">
        <f t="shared" ref="A71:B73" si="5">A21</f>
        <v>17</v>
      </c>
      <c r="B71" s="38" t="str">
        <f t="shared" si="5"/>
        <v/>
      </c>
      <c r="C71" s="38" t="str" cm="1">
        <f t="array" ref="C71">IFERROR(_xlfn._xlws.FILTER(Kopsavilkums!$D$10:$D$135,(B71=Kopsavilkums!$C$10:$C$135)*(F$53=Kopsavilkums!$E$10:$E$135)),"")</f>
        <v/>
      </c>
      <c r="D71" s="102"/>
      <c r="E71" s="102"/>
      <c r="F71" s="103"/>
      <c r="G71" s="101">
        <f t="shared" si="4"/>
        <v>17</v>
      </c>
      <c r="H71" s="38" t="str">
        <f t="shared" si="4"/>
        <v/>
      </c>
      <c r="I71" s="38" t="str" cm="1">
        <f t="array" ref="I71">IFERROR(_xlfn._xlws.FILTER(Kopsavilkums!$D$10:$D$135,(H71=Kopsavilkums!$C$10:$C$135)*(L$53=Kopsavilkums!$H$10:$H$135)),"")</f>
        <v/>
      </c>
      <c r="J71" s="102"/>
      <c r="K71" s="102"/>
      <c r="L71" s="103"/>
      <c r="M71" s="92"/>
    </row>
    <row r="72" spans="1:13" ht="33" customHeight="1" x14ac:dyDescent="0.15">
      <c r="A72" s="101">
        <f t="shared" si="5"/>
        <v>18</v>
      </c>
      <c r="B72" s="38" t="str">
        <f t="shared" si="5"/>
        <v/>
      </c>
      <c r="C72" s="38" t="str" cm="1">
        <f t="array" ref="C72">IFERROR(_xlfn._xlws.FILTER(Kopsavilkums!$D$10:$D$135,(B72=Kopsavilkums!$C$10:$C$135)*(F$53=Kopsavilkums!$E$10:$E$135)),"")</f>
        <v/>
      </c>
      <c r="D72" s="102"/>
      <c r="E72" s="102"/>
      <c r="F72" s="103"/>
      <c r="G72" s="101">
        <f t="shared" si="4"/>
        <v>18</v>
      </c>
      <c r="H72" s="38" t="str">
        <f t="shared" si="4"/>
        <v/>
      </c>
      <c r="I72" s="38" t="str" cm="1">
        <f t="array" ref="I72">IFERROR(_xlfn._xlws.FILTER(Kopsavilkums!$D$10:$D$135,(H72=Kopsavilkums!$C$10:$C$135)*(L$53=Kopsavilkums!$H$10:$H$135)),"")</f>
        <v/>
      </c>
      <c r="J72" s="102"/>
      <c r="K72" s="102"/>
      <c r="L72" s="103"/>
      <c r="M72" s="92"/>
    </row>
    <row r="73" spans="1:13" ht="33" customHeight="1" thickBot="1" x14ac:dyDescent="0.2">
      <c r="A73" s="104">
        <f t="shared" si="5"/>
        <v>19</v>
      </c>
      <c r="B73" s="105" t="str">
        <f t="shared" si="5"/>
        <v/>
      </c>
      <c r="C73" s="105" t="str" cm="1">
        <f t="array" ref="C73">IFERROR(_xlfn._xlws.FILTER(Kopsavilkums!$D$10:$D$135,(B73=Kopsavilkums!$C$10:$C$135)*(F$53=Kopsavilkums!$E$10:$E$135)),"")</f>
        <v/>
      </c>
      <c r="D73" s="106"/>
      <c r="E73" s="106"/>
      <c r="F73" s="107"/>
      <c r="G73" s="104">
        <f t="shared" si="4"/>
        <v>19</v>
      </c>
      <c r="H73" s="105" t="str">
        <f t="shared" si="4"/>
        <v/>
      </c>
      <c r="I73" s="105" t="str" cm="1">
        <f t="array" ref="I73">IFERROR(_xlfn._xlws.FILTER(Kopsavilkums!$D$10:$D$135,(H73=Kopsavilkums!$C$10:$C$135)*(L$53=Kopsavilkums!$H$10:$H$135)),"")</f>
        <v/>
      </c>
      <c r="J73" s="106"/>
      <c r="K73" s="106"/>
      <c r="L73" s="107"/>
      <c r="M73" s="92"/>
    </row>
    <row r="74" spans="1:13" ht="6" customHeight="1" x14ac:dyDescent="0.2">
      <c r="A74" s="47"/>
      <c r="B74" s="47"/>
      <c r="C74" s="12"/>
      <c r="D74" s="12"/>
      <c r="E74" s="12"/>
      <c r="F74" s="48"/>
      <c r="G74" s="47"/>
      <c r="H74" s="47"/>
      <c r="I74" s="12"/>
      <c r="J74" s="12"/>
      <c r="K74" s="12"/>
      <c r="L74" s="48"/>
    </row>
    <row r="75" spans="1:13" ht="18.75" customHeight="1" x14ac:dyDescent="0.2">
      <c r="A75" s="49" t="s">
        <v>70</v>
      </c>
      <c r="B75" s="49"/>
      <c r="C75" s="2">
        <f>Kopsavilkums!AT36</f>
        <v>0</v>
      </c>
      <c r="D75" s="12"/>
      <c r="E75" s="12"/>
      <c r="F75" s="48"/>
      <c r="G75" s="49" t="s">
        <v>70</v>
      </c>
      <c r="H75" s="49"/>
      <c r="I75" s="2">
        <f>C75</f>
        <v>0</v>
      </c>
      <c r="J75" s="12"/>
      <c r="K75" s="12"/>
      <c r="L75" s="48"/>
    </row>
    <row r="76" spans="1:13" s="124" customFormat="1" ht="15.75" customHeight="1" x14ac:dyDescent="0.2">
      <c r="A76" s="337" t="str">
        <f>$A$1</f>
        <v>LR 2024.gada čempionāts zemledus makšķerēšanā</v>
      </c>
      <c r="B76" s="337"/>
      <c r="C76" s="337"/>
      <c r="D76" s="337"/>
      <c r="E76" s="285"/>
      <c r="G76" s="337" t="str">
        <f>$A$1</f>
        <v>LR 2024.gada čempionāts zemledus makšķerēšanā</v>
      </c>
      <c r="H76" s="337"/>
      <c r="I76" s="337"/>
      <c r="J76" s="337"/>
      <c r="K76" s="285"/>
    </row>
    <row r="77" spans="1:13" ht="12.75" customHeight="1" x14ac:dyDescent="0.15">
      <c r="A77" s="335" t="str">
        <f>$A$2</f>
        <v>KAUSS</v>
      </c>
      <c r="B77" s="335"/>
      <c r="C77" s="335"/>
      <c r="D77" s="335"/>
      <c r="E77" s="122"/>
      <c r="F77" s="121" t="s">
        <v>65</v>
      </c>
      <c r="G77" s="335" t="str">
        <f>$A$2</f>
        <v>KAUSS</v>
      </c>
      <c r="H77" s="335"/>
      <c r="I77" s="335"/>
      <c r="J77" s="335"/>
      <c r="K77" s="122"/>
      <c r="L77" s="121" t="str">
        <f>$L$2</f>
        <v>Otrā diena</v>
      </c>
    </row>
    <row r="78" spans="1:13" ht="16.5" customHeight="1" thickBot="1" x14ac:dyDescent="0.2">
      <c r="A78" s="44"/>
      <c r="B78" s="44"/>
      <c r="C78" s="117"/>
      <c r="D78" s="336" t="s">
        <v>86</v>
      </c>
      <c r="E78" s="336"/>
      <c r="F78" s="45" t="s">
        <v>16</v>
      </c>
      <c r="G78" s="44"/>
      <c r="H78" s="44"/>
      <c r="I78" s="117"/>
      <c r="J78" s="336" t="str">
        <f>D78</f>
        <v>SEKTORS</v>
      </c>
      <c r="K78" s="336"/>
      <c r="L78" s="45" t="str">
        <f>F78</f>
        <v>D</v>
      </c>
    </row>
    <row r="79" spans="1:13" ht="33" customHeight="1" thickBot="1" x14ac:dyDescent="0.2">
      <c r="A79" s="93" t="s">
        <v>2</v>
      </c>
      <c r="B79" s="94" t="s">
        <v>3</v>
      </c>
      <c r="C79" s="94" t="s">
        <v>66</v>
      </c>
      <c r="D79" s="94" t="s">
        <v>68</v>
      </c>
      <c r="E79" s="94" t="s">
        <v>69</v>
      </c>
      <c r="F79" s="95" t="s">
        <v>11</v>
      </c>
      <c r="G79" s="93" t="s">
        <v>2</v>
      </c>
      <c r="H79" s="94" t="s">
        <v>3</v>
      </c>
      <c r="I79" s="94" t="s">
        <v>66</v>
      </c>
      <c r="J79" s="94" t="s">
        <v>68</v>
      </c>
      <c r="K79" s="94" t="s">
        <v>69</v>
      </c>
      <c r="L79" s="95" t="s">
        <v>11</v>
      </c>
      <c r="M79" s="92"/>
    </row>
    <row r="80" spans="1:13" ht="38.25" customHeight="1" x14ac:dyDescent="0.15">
      <c r="A80" s="96">
        <f>A5</f>
        <v>1</v>
      </c>
      <c r="B80" s="38" t="str">
        <f>B5</f>
        <v/>
      </c>
      <c r="C80" s="38" t="str" cm="1">
        <f t="array" ref="C80">IFERROR(_xlfn._xlws.FILTER(Kopsavilkums!$D$10:$D$135,(B80=Kopsavilkums!$C$10:$C$135)*(F$78=Kopsavilkums!$E$10:$E$135)),"")</f>
        <v/>
      </c>
      <c r="D80" s="97"/>
      <c r="E80" s="97"/>
      <c r="F80" s="98"/>
      <c r="G80" s="96">
        <f>A80</f>
        <v>1</v>
      </c>
      <c r="H80" s="38" t="str">
        <f>B80</f>
        <v/>
      </c>
      <c r="I80" s="38" t="str" cm="1">
        <f t="array" ref="I80">IFERROR(_xlfn._xlws.FILTER(Kopsavilkums!$D$10:$D$135,(H80=Kopsavilkums!$C$10:$C$135)*(L$78=Kopsavilkums!$H$10:$H$135)),"")</f>
        <v/>
      </c>
      <c r="J80" s="97"/>
      <c r="K80" s="97"/>
      <c r="L80" s="98"/>
      <c r="M80" s="92"/>
    </row>
    <row r="81" spans="1:13" ht="33" customHeight="1" x14ac:dyDescent="0.15">
      <c r="A81" s="99">
        <f t="shared" ref="A81:B96" si="6">A6</f>
        <v>2</v>
      </c>
      <c r="B81" s="38" t="str">
        <f t="shared" si="6"/>
        <v/>
      </c>
      <c r="C81" s="38" t="str" cm="1">
        <f t="array" ref="C81">IFERROR(_xlfn._xlws.FILTER(Kopsavilkums!$D$10:$D$135,(B81=Kopsavilkums!$C$10:$C$135)*(F$78=Kopsavilkums!$E$10:$E$135)),"")</f>
        <v/>
      </c>
      <c r="D81" s="46"/>
      <c r="E81" s="46"/>
      <c r="F81" s="100"/>
      <c r="G81" s="99">
        <f t="shared" ref="G81:H98" si="7">A81</f>
        <v>2</v>
      </c>
      <c r="H81" s="38" t="str">
        <f t="shared" si="7"/>
        <v/>
      </c>
      <c r="I81" s="38" t="str" cm="1">
        <f t="array" ref="I81">IFERROR(_xlfn._xlws.FILTER(Kopsavilkums!$D$10:$D$135,(H81=Kopsavilkums!$C$10:$C$135)*(L$78=Kopsavilkums!$H$10:$H$135)),"")</f>
        <v/>
      </c>
      <c r="J81" s="46"/>
      <c r="K81" s="46"/>
      <c r="L81" s="100"/>
      <c r="M81" s="92"/>
    </row>
    <row r="82" spans="1:13" ht="33" customHeight="1" x14ac:dyDescent="0.15">
      <c r="A82" s="99">
        <f t="shared" si="6"/>
        <v>3</v>
      </c>
      <c r="B82" s="38" t="str">
        <f t="shared" si="6"/>
        <v/>
      </c>
      <c r="C82" s="38" t="str" cm="1">
        <f t="array" ref="C82">IFERROR(_xlfn._xlws.FILTER(Kopsavilkums!$D$10:$D$135,(B82=Kopsavilkums!$C$10:$C$135)*(F$78=Kopsavilkums!$E$10:$E$135)),"")</f>
        <v/>
      </c>
      <c r="D82" s="46"/>
      <c r="E82" s="46"/>
      <c r="F82" s="100"/>
      <c r="G82" s="99">
        <f t="shared" si="7"/>
        <v>3</v>
      </c>
      <c r="H82" s="38" t="str">
        <f t="shared" si="7"/>
        <v/>
      </c>
      <c r="I82" s="38" t="str" cm="1">
        <f t="array" ref="I82">IFERROR(_xlfn._xlws.FILTER(Kopsavilkums!$D$10:$D$135,(H82=Kopsavilkums!$C$10:$C$135)*(L$78=Kopsavilkums!$H$10:$H$135)),"")</f>
        <v/>
      </c>
      <c r="J82" s="46"/>
      <c r="K82" s="46"/>
      <c r="L82" s="100"/>
      <c r="M82" s="92"/>
    </row>
    <row r="83" spans="1:13" ht="33" customHeight="1" x14ac:dyDescent="0.15">
      <c r="A83" s="99">
        <f t="shared" si="6"/>
        <v>4</v>
      </c>
      <c r="B83" s="38" t="str">
        <f t="shared" si="6"/>
        <v/>
      </c>
      <c r="C83" s="38" t="str" cm="1">
        <f t="array" ref="C83">IFERROR(_xlfn._xlws.FILTER(Kopsavilkums!$D$10:$D$135,(B83=Kopsavilkums!$C$10:$C$135)*(F$78=Kopsavilkums!$E$10:$E$135)),"")</f>
        <v/>
      </c>
      <c r="D83" s="46"/>
      <c r="E83" s="46"/>
      <c r="F83" s="100"/>
      <c r="G83" s="99">
        <f t="shared" si="7"/>
        <v>4</v>
      </c>
      <c r="H83" s="38" t="str">
        <f t="shared" si="7"/>
        <v/>
      </c>
      <c r="I83" s="38" t="str" cm="1">
        <f t="array" ref="I83">IFERROR(_xlfn._xlws.FILTER(Kopsavilkums!$D$10:$D$135,(H83=Kopsavilkums!$C$10:$C$135)*(L$78=Kopsavilkums!$H$10:$H$135)),"")</f>
        <v/>
      </c>
      <c r="J83" s="46"/>
      <c r="K83" s="46"/>
      <c r="L83" s="100"/>
      <c r="M83" s="92"/>
    </row>
    <row r="84" spans="1:13" ht="33" customHeight="1" x14ac:dyDescent="0.15">
      <c r="A84" s="99">
        <f t="shared" si="6"/>
        <v>5</v>
      </c>
      <c r="B84" s="38" t="str">
        <f t="shared" si="6"/>
        <v/>
      </c>
      <c r="C84" s="38" t="str" cm="1">
        <f t="array" ref="C84">IFERROR(_xlfn._xlws.FILTER(Kopsavilkums!$D$10:$D$135,(B84=Kopsavilkums!$C$10:$C$135)*(F$78=Kopsavilkums!$E$10:$E$135)),"")</f>
        <v/>
      </c>
      <c r="D84" s="46"/>
      <c r="E84" s="46"/>
      <c r="F84" s="100"/>
      <c r="G84" s="99">
        <f t="shared" si="7"/>
        <v>5</v>
      </c>
      <c r="H84" s="38" t="str">
        <f t="shared" si="7"/>
        <v/>
      </c>
      <c r="I84" s="38" t="str" cm="1">
        <f t="array" ref="I84">IFERROR(_xlfn._xlws.FILTER(Kopsavilkums!$D$10:$D$135,(H84=Kopsavilkums!$C$10:$C$135)*(L$78=Kopsavilkums!$H$10:$H$135)),"")</f>
        <v/>
      </c>
      <c r="J84" s="46"/>
      <c r="K84" s="46"/>
      <c r="L84" s="100"/>
      <c r="M84" s="92"/>
    </row>
    <row r="85" spans="1:13" ht="33" customHeight="1" x14ac:dyDescent="0.15">
      <c r="A85" s="99">
        <f t="shared" si="6"/>
        <v>6</v>
      </c>
      <c r="B85" s="38" t="str">
        <f t="shared" si="6"/>
        <v/>
      </c>
      <c r="C85" s="38" t="str" cm="1">
        <f t="array" ref="C85">IFERROR(_xlfn._xlws.FILTER(Kopsavilkums!$D$10:$D$135,(B85=Kopsavilkums!$C$10:$C$135)*(F$78=Kopsavilkums!$E$10:$E$135)),"")</f>
        <v/>
      </c>
      <c r="D85" s="46"/>
      <c r="E85" s="46"/>
      <c r="F85" s="100"/>
      <c r="G85" s="99">
        <f t="shared" si="7"/>
        <v>6</v>
      </c>
      <c r="H85" s="38" t="str">
        <f t="shared" si="7"/>
        <v/>
      </c>
      <c r="I85" s="38" t="str" cm="1">
        <f t="array" ref="I85">IFERROR(_xlfn._xlws.FILTER(Kopsavilkums!$D$10:$D$135,(H85=Kopsavilkums!$C$10:$C$135)*(L$78=Kopsavilkums!$H$10:$H$135)),"")</f>
        <v/>
      </c>
      <c r="J85" s="46"/>
      <c r="K85" s="46"/>
      <c r="L85" s="100"/>
      <c r="M85" s="92"/>
    </row>
    <row r="86" spans="1:13" ht="33" customHeight="1" x14ac:dyDescent="0.15">
      <c r="A86" s="99">
        <f t="shared" si="6"/>
        <v>7</v>
      </c>
      <c r="B86" s="38" t="str">
        <f t="shared" si="6"/>
        <v/>
      </c>
      <c r="C86" s="38" t="str" cm="1">
        <f t="array" ref="C86">IFERROR(_xlfn._xlws.FILTER(Kopsavilkums!$D$10:$D$135,(B86=Kopsavilkums!$C$10:$C$135)*(F$78=Kopsavilkums!$E$10:$E$135)),"")</f>
        <v/>
      </c>
      <c r="D86" s="46"/>
      <c r="E86" s="46"/>
      <c r="F86" s="100"/>
      <c r="G86" s="99">
        <f t="shared" si="7"/>
        <v>7</v>
      </c>
      <c r="H86" s="38" t="str">
        <f t="shared" si="7"/>
        <v/>
      </c>
      <c r="I86" s="38" t="str" cm="1">
        <f t="array" ref="I86">IFERROR(_xlfn._xlws.FILTER(Kopsavilkums!$D$10:$D$135,(H86=Kopsavilkums!$C$10:$C$135)*(L$78=Kopsavilkums!$H$10:$H$135)),"")</f>
        <v/>
      </c>
      <c r="J86" s="46"/>
      <c r="K86" s="46"/>
      <c r="L86" s="100"/>
      <c r="M86" s="92"/>
    </row>
    <row r="87" spans="1:13" ht="33" customHeight="1" x14ac:dyDescent="0.15">
      <c r="A87" s="99">
        <f t="shared" si="6"/>
        <v>8</v>
      </c>
      <c r="B87" s="38" t="str">
        <f t="shared" si="6"/>
        <v/>
      </c>
      <c r="C87" s="38" t="str" cm="1">
        <f t="array" ref="C87">IFERROR(_xlfn._xlws.FILTER(Kopsavilkums!$D$10:$D$135,(B87=Kopsavilkums!$C$10:$C$135)*(F$78=Kopsavilkums!$E$10:$E$135)),"")</f>
        <v/>
      </c>
      <c r="D87" s="46"/>
      <c r="E87" s="46"/>
      <c r="F87" s="100"/>
      <c r="G87" s="99">
        <f t="shared" si="7"/>
        <v>8</v>
      </c>
      <c r="H87" s="38" t="str">
        <f t="shared" si="7"/>
        <v/>
      </c>
      <c r="I87" s="38" t="str" cm="1">
        <f t="array" ref="I87">IFERROR(_xlfn._xlws.FILTER(Kopsavilkums!$D$10:$D$135,(H87=Kopsavilkums!$C$10:$C$135)*(L$78=Kopsavilkums!$H$10:$H$135)),"")</f>
        <v/>
      </c>
      <c r="J87" s="46"/>
      <c r="K87" s="46"/>
      <c r="L87" s="100"/>
      <c r="M87" s="92"/>
    </row>
    <row r="88" spans="1:13" ht="33" customHeight="1" x14ac:dyDescent="0.15">
      <c r="A88" s="99">
        <f t="shared" si="6"/>
        <v>9</v>
      </c>
      <c r="B88" s="38" t="str">
        <f t="shared" si="6"/>
        <v/>
      </c>
      <c r="C88" s="38" t="str" cm="1">
        <f t="array" ref="C88">IFERROR(_xlfn._xlws.FILTER(Kopsavilkums!$D$10:$D$135,(B88=Kopsavilkums!$C$10:$C$135)*(F$78=Kopsavilkums!$E$10:$E$135)),"")</f>
        <v/>
      </c>
      <c r="D88" s="46"/>
      <c r="E88" s="46"/>
      <c r="F88" s="100"/>
      <c r="G88" s="99">
        <f t="shared" si="7"/>
        <v>9</v>
      </c>
      <c r="H88" s="38" t="str">
        <f t="shared" si="7"/>
        <v/>
      </c>
      <c r="I88" s="38" t="str" cm="1">
        <f t="array" ref="I88">IFERROR(_xlfn._xlws.FILTER(Kopsavilkums!$D$10:$D$135,(H88=Kopsavilkums!$C$10:$C$135)*(L$78=Kopsavilkums!$H$10:$H$135)),"")</f>
        <v/>
      </c>
      <c r="J88" s="46"/>
      <c r="K88" s="46"/>
      <c r="L88" s="100"/>
      <c r="M88" s="92"/>
    </row>
    <row r="89" spans="1:13" ht="33" customHeight="1" x14ac:dyDescent="0.15">
      <c r="A89" s="99">
        <f t="shared" si="6"/>
        <v>10</v>
      </c>
      <c r="B89" s="38" t="str">
        <f t="shared" si="6"/>
        <v/>
      </c>
      <c r="C89" s="38" t="str" cm="1">
        <f t="array" ref="C89">IFERROR(_xlfn._xlws.FILTER(Kopsavilkums!$D$10:$D$135,(B89=Kopsavilkums!$C$10:$C$135)*(F$78=Kopsavilkums!$E$10:$E$135)),"")</f>
        <v/>
      </c>
      <c r="D89" s="46"/>
      <c r="E89" s="46"/>
      <c r="F89" s="100"/>
      <c r="G89" s="99">
        <f t="shared" si="7"/>
        <v>10</v>
      </c>
      <c r="H89" s="38" t="str">
        <f t="shared" si="7"/>
        <v/>
      </c>
      <c r="I89" s="38" t="str" cm="1">
        <f t="array" ref="I89">IFERROR(_xlfn._xlws.FILTER(Kopsavilkums!$D$10:$D$135,(H89=Kopsavilkums!$C$10:$C$135)*(L$78=Kopsavilkums!$H$10:$H$135)),"")</f>
        <v/>
      </c>
      <c r="J89" s="46"/>
      <c r="K89" s="46"/>
      <c r="L89" s="100"/>
      <c r="M89" s="92"/>
    </row>
    <row r="90" spans="1:13" ht="33" customHeight="1" x14ac:dyDescent="0.15">
      <c r="A90" s="99">
        <f t="shared" si="6"/>
        <v>11</v>
      </c>
      <c r="B90" s="38" t="str">
        <f t="shared" si="6"/>
        <v/>
      </c>
      <c r="C90" s="38" t="str" cm="1">
        <f t="array" ref="C90">IFERROR(_xlfn._xlws.FILTER(Kopsavilkums!$D$10:$D$135,(B90=Kopsavilkums!$C$10:$C$135)*(F$78=Kopsavilkums!$E$10:$E$135)),"")</f>
        <v/>
      </c>
      <c r="D90" s="46"/>
      <c r="E90" s="46"/>
      <c r="F90" s="100"/>
      <c r="G90" s="99">
        <f t="shared" si="7"/>
        <v>11</v>
      </c>
      <c r="H90" s="38" t="str">
        <f t="shared" si="7"/>
        <v/>
      </c>
      <c r="I90" s="38" t="str" cm="1">
        <f t="array" ref="I90">IFERROR(_xlfn._xlws.FILTER(Kopsavilkums!$D$10:$D$135,(H90=Kopsavilkums!$C$10:$C$135)*(L$78=Kopsavilkums!$H$10:$H$135)),"")</f>
        <v/>
      </c>
      <c r="J90" s="46"/>
      <c r="K90" s="46"/>
      <c r="L90" s="100"/>
      <c r="M90" s="92"/>
    </row>
    <row r="91" spans="1:13" ht="33" customHeight="1" x14ac:dyDescent="0.15">
      <c r="A91" s="99">
        <f t="shared" si="6"/>
        <v>12</v>
      </c>
      <c r="B91" s="38" t="str">
        <f t="shared" si="6"/>
        <v/>
      </c>
      <c r="C91" s="38" t="str" cm="1">
        <f t="array" ref="C91">IFERROR(_xlfn._xlws.FILTER(Kopsavilkums!$D$10:$D$135,(B91=Kopsavilkums!$C$10:$C$135)*(F$78=Kopsavilkums!$E$10:$E$135)),"")</f>
        <v/>
      </c>
      <c r="D91" s="46"/>
      <c r="E91" s="46"/>
      <c r="F91" s="100"/>
      <c r="G91" s="99">
        <f t="shared" si="7"/>
        <v>12</v>
      </c>
      <c r="H91" s="38" t="str">
        <f t="shared" si="7"/>
        <v/>
      </c>
      <c r="I91" s="38" t="str" cm="1">
        <f t="array" ref="I91">IFERROR(_xlfn._xlws.FILTER(Kopsavilkums!$D$10:$D$135,(H91=Kopsavilkums!$C$10:$C$135)*(L$78=Kopsavilkums!$H$10:$H$135)),"")</f>
        <v/>
      </c>
      <c r="J91" s="46"/>
      <c r="K91" s="46"/>
      <c r="L91" s="100"/>
      <c r="M91" s="92"/>
    </row>
    <row r="92" spans="1:13" ht="33" customHeight="1" x14ac:dyDescent="0.15">
      <c r="A92" s="99">
        <f t="shared" si="6"/>
        <v>13</v>
      </c>
      <c r="B92" s="38" t="str">
        <f t="shared" si="6"/>
        <v/>
      </c>
      <c r="C92" s="38" t="str" cm="1">
        <f t="array" ref="C92">IFERROR(_xlfn._xlws.FILTER(Kopsavilkums!$D$10:$D$135,(B92=Kopsavilkums!$C$10:$C$135)*(F$78=Kopsavilkums!$E$10:$E$135)),"")</f>
        <v/>
      </c>
      <c r="D92" s="46"/>
      <c r="E92" s="46"/>
      <c r="F92" s="100"/>
      <c r="G92" s="99">
        <f t="shared" si="7"/>
        <v>13</v>
      </c>
      <c r="H92" s="38" t="str">
        <f t="shared" si="7"/>
        <v/>
      </c>
      <c r="I92" s="38" t="str" cm="1">
        <f t="array" ref="I92">IFERROR(_xlfn._xlws.FILTER(Kopsavilkums!$D$10:$D$135,(H92=Kopsavilkums!$C$10:$C$135)*(L$78=Kopsavilkums!$H$10:$H$135)),"")</f>
        <v/>
      </c>
      <c r="J92" s="46"/>
      <c r="K92" s="46"/>
      <c r="L92" s="100"/>
      <c r="M92" s="92"/>
    </row>
    <row r="93" spans="1:13" ht="33" customHeight="1" x14ac:dyDescent="0.15">
      <c r="A93" s="99">
        <f t="shared" si="6"/>
        <v>14</v>
      </c>
      <c r="B93" s="38" t="str">
        <f t="shared" si="6"/>
        <v/>
      </c>
      <c r="C93" s="38" t="str" cm="1">
        <f t="array" ref="C93">IFERROR(_xlfn._xlws.FILTER(Kopsavilkums!$D$10:$D$135,(B93=Kopsavilkums!$C$10:$C$135)*(F$78=Kopsavilkums!$E$10:$E$135)),"")</f>
        <v/>
      </c>
      <c r="D93" s="46"/>
      <c r="E93" s="46"/>
      <c r="F93" s="100"/>
      <c r="G93" s="99">
        <f t="shared" si="7"/>
        <v>14</v>
      </c>
      <c r="H93" s="38" t="str">
        <f t="shared" si="7"/>
        <v/>
      </c>
      <c r="I93" s="38" t="str" cm="1">
        <f t="array" ref="I93">IFERROR(_xlfn._xlws.FILTER(Kopsavilkums!$D$10:$D$135,(H93=Kopsavilkums!$C$10:$C$135)*(L$78=Kopsavilkums!$H$10:$H$135)),"")</f>
        <v/>
      </c>
      <c r="J93" s="46"/>
      <c r="K93" s="46"/>
      <c r="L93" s="100"/>
      <c r="M93" s="92"/>
    </row>
    <row r="94" spans="1:13" ht="33" customHeight="1" x14ac:dyDescent="0.15">
      <c r="A94" s="99">
        <f t="shared" si="6"/>
        <v>15</v>
      </c>
      <c r="B94" s="38" t="str">
        <f t="shared" si="6"/>
        <v/>
      </c>
      <c r="C94" s="38" t="str" cm="1">
        <f t="array" ref="C94">IFERROR(_xlfn._xlws.FILTER(Kopsavilkums!$D$10:$D$135,(B94=Kopsavilkums!$C$10:$C$135)*(F$78=Kopsavilkums!$E$10:$E$135)),"")</f>
        <v/>
      </c>
      <c r="D94" s="46"/>
      <c r="E94" s="46"/>
      <c r="F94" s="100"/>
      <c r="G94" s="99">
        <f t="shared" si="7"/>
        <v>15</v>
      </c>
      <c r="H94" s="38" t="str">
        <f t="shared" si="7"/>
        <v/>
      </c>
      <c r="I94" s="38" t="str" cm="1">
        <f t="array" ref="I94">IFERROR(_xlfn._xlws.FILTER(Kopsavilkums!$D$10:$D$135,(H94=Kopsavilkums!$C$10:$C$135)*(L$78=Kopsavilkums!$H$10:$H$135)),"")</f>
        <v/>
      </c>
      <c r="J94" s="46"/>
      <c r="K94" s="46"/>
      <c r="L94" s="100"/>
      <c r="M94" s="92"/>
    </row>
    <row r="95" spans="1:13" ht="33" customHeight="1" x14ac:dyDescent="0.15">
      <c r="A95" s="101">
        <f t="shared" si="6"/>
        <v>16</v>
      </c>
      <c r="B95" s="38" t="str">
        <f t="shared" si="6"/>
        <v/>
      </c>
      <c r="C95" s="38" t="str" cm="1">
        <f t="array" ref="C95">IFERROR(_xlfn._xlws.FILTER(Kopsavilkums!$D$10:$D$135,(B95=Kopsavilkums!$C$10:$C$135)*(F$78=Kopsavilkums!$E$10:$E$135)),"")</f>
        <v/>
      </c>
      <c r="D95" s="102"/>
      <c r="E95" s="102"/>
      <c r="F95" s="103"/>
      <c r="G95" s="101">
        <f t="shared" si="7"/>
        <v>16</v>
      </c>
      <c r="H95" s="38" t="str">
        <f t="shared" si="7"/>
        <v/>
      </c>
      <c r="I95" s="38" t="str" cm="1">
        <f t="array" ref="I95">IFERROR(_xlfn._xlws.FILTER(Kopsavilkums!$D$10:$D$135,(H95=Kopsavilkums!$C$10:$C$135)*(L$78=Kopsavilkums!$H$10:$H$135)),"")</f>
        <v/>
      </c>
      <c r="J95" s="102"/>
      <c r="K95" s="102"/>
      <c r="L95" s="103"/>
      <c r="M95" s="92"/>
    </row>
    <row r="96" spans="1:13" ht="33" customHeight="1" x14ac:dyDescent="0.15">
      <c r="A96" s="101">
        <f t="shared" si="6"/>
        <v>17</v>
      </c>
      <c r="B96" s="38" t="str">
        <f t="shared" si="6"/>
        <v/>
      </c>
      <c r="C96" s="38" t="str" cm="1">
        <f t="array" ref="C96">IFERROR(_xlfn._xlws.FILTER(Kopsavilkums!$D$10:$D$135,(B96=Kopsavilkums!$C$10:$C$135)*(F$78=Kopsavilkums!$E$10:$E$135)),"")</f>
        <v/>
      </c>
      <c r="D96" s="102"/>
      <c r="E96" s="102"/>
      <c r="F96" s="103"/>
      <c r="G96" s="101">
        <f t="shared" si="7"/>
        <v>17</v>
      </c>
      <c r="H96" s="38" t="str">
        <f t="shared" si="7"/>
        <v/>
      </c>
      <c r="I96" s="38" t="str" cm="1">
        <f t="array" ref="I96">IFERROR(_xlfn._xlws.FILTER(Kopsavilkums!$D$10:$D$135,(H96=Kopsavilkums!$C$10:$C$135)*(L$78=Kopsavilkums!$H$10:$H$135)),"")</f>
        <v/>
      </c>
      <c r="J96" s="102"/>
      <c r="K96" s="102"/>
      <c r="L96" s="103"/>
      <c r="M96" s="92"/>
    </row>
    <row r="97" spans="1:13" ht="33" customHeight="1" x14ac:dyDescent="0.15">
      <c r="A97" s="101">
        <f>A22</f>
        <v>18</v>
      </c>
      <c r="B97" s="38" t="str">
        <f>B22</f>
        <v/>
      </c>
      <c r="C97" s="38" t="str" cm="1">
        <f t="array" ref="C97">IFERROR(_xlfn._xlws.FILTER(Kopsavilkums!$D$10:$D$135,(B97=Kopsavilkums!$C$10:$C$135)*(F$78=Kopsavilkums!$E$10:$E$135)),"")</f>
        <v/>
      </c>
      <c r="D97" s="102"/>
      <c r="E97" s="102"/>
      <c r="F97" s="103"/>
      <c r="G97" s="101">
        <f t="shared" si="7"/>
        <v>18</v>
      </c>
      <c r="H97" s="38" t="str">
        <f t="shared" si="7"/>
        <v/>
      </c>
      <c r="I97" s="38" t="str" cm="1">
        <f t="array" ref="I97">IFERROR(_xlfn._xlws.FILTER(Kopsavilkums!$D$10:$D$135,(H97=Kopsavilkums!$C$10:$C$135)*(L$78=Kopsavilkums!$H$10:$H$135)),"")</f>
        <v/>
      </c>
      <c r="J97" s="102"/>
      <c r="K97" s="102"/>
      <c r="L97" s="103"/>
      <c r="M97" s="92"/>
    </row>
    <row r="98" spans="1:13" ht="33" customHeight="1" thickBot="1" x14ac:dyDescent="0.2">
      <c r="A98" s="104">
        <f>A23</f>
        <v>19</v>
      </c>
      <c r="B98" s="105" t="str">
        <f>B23</f>
        <v/>
      </c>
      <c r="C98" s="105" t="str" cm="1">
        <f t="array" ref="C98">IFERROR(_xlfn._xlws.FILTER(Kopsavilkums!$D$10:$D$135,(B98=Kopsavilkums!$C$10:$C$135)*(F$78=Kopsavilkums!$E$10:$E$135)),"")</f>
        <v/>
      </c>
      <c r="D98" s="106"/>
      <c r="E98" s="106"/>
      <c r="F98" s="107"/>
      <c r="G98" s="104">
        <f t="shared" si="7"/>
        <v>19</v>
      </c>
      <c r="H98" s="105" t="str">
        <f t="shared" si="7"/>
        <v/>
      </c>
      <c r="I98" s="105" t="str" cm="1">
        <f t="array" ref="I98">IFERROR(_xlfn._xlws.FILTER(Kopsavilkums!$D$10:$D$135,(H98=Kopsavilkums!$C$10:$C$135)*(L$78=Kopsavilkums!$H$10:$H$135)),"")</f>
        <v/>
      </c>
      <c r="J98" s="106"/>
      <c r="K98" s="106"/>
      <c r="L98" s="107"/>
      <c r="M98" s="92"/>
    </row>
    <row r="99" spans="1:13" ht="6" customHeight="1" x14ac:dyDescent="0.2">
      <c r="A99" s="47"/>
      <c r="B99" s="47"/>
      <c r="C99" s="12"/>
      <c r="D99" s="12"/>
      <c r="E99" s="12"/>
      <c r="F99" s="48"/>
      <c r="G99" s="47"/>
      <c r="H99" s="47"/>
      <c r="I99" s="12"/>
      <c r="J99" s="12"/>
      <c r="K99" s="12"/>
      <c r="L99" s="48"/>
    </row>
    <row r="100" spans="1:13" ht="18.75" customHeight="1" x14ac:dyDescent="0.2">
      <c r="A100" s="49" t="s">
        <v>70</v>
      </c>
      <c r="B100" s="49"/>
      <c r="C100" s="2">
        <f>Kopsavilkums!AT37</f>
        <v>0</v>
      </c>
      <c r="D100" s="12"/>
      <c r="E100" s="12"/>
      <c r="F100" s="48"/>
      <c r="G100" s="49" t="s">
        <v>70</v>
      </c>
      <c r="H100" s="49"/>
      <c r="I100" s="2">
        <f>C100</f>
        <v>0</v>
      </c>
      <c r="J100" s="12"/>
      <c r="K100" s="12"/>
      <c r="L100" s="48"/>
    </row>
    <row r="101" spans="1:13" s="124" customFormat="1" ht="15.75" customHeight="1" x14ac:dyDescent="0.2">
      <c r="A101" s="337" t="str">
        <f>$A$1</f>
        <v>LR 2024.gada čempionāts zemledus makšķerēšanā</v>
      </c>
      <c r="B101" s="337"/>
      <c r="C101" s="337"/>
      <c r="D101" s="337"/>
      <c r="E101" s="285"/>
      <c r="G101" s="337" t="str">
        <f>$A$1</f>
        <v>LR 2024.gada čempionāts zemledus makšķerēšanā</v>
      </c>
      <c r="H101" s="337"/>
      <c r="I101" s="337"/>
      <c r="J101" s="337"/>
      <c r="K101" s="285"/>
    </row>
    <row r="102" spans="1:13" ht="12.75" customHeight="1" x14ac:dyDescent="0.15">
      <c r="A102" s="335" t="str">
        <f>$A$2</f>
        <v>KAUSS</v>
      </c>
      <c r="B102" s="335"/>
      <c r="C102" s="335"/>
      <c r="D102" s="335"/>
      <c r="E102" s="122"/>
      <c r="F102" s="121" t="s">
        <v>65</v>
      </c>
      <c r="G102" s="335" t="str">
        <f>$A$2</f>
        <v>KAUSS</v>
      </c>
      <c r="H102" s="335"/>
      <c r="I102" s="335"/>
      <c r="J102" s="335"/>
      <c r="K102" s="122"/>
      <c r="L102" s="121" t="str">
        <f>$L$2</f>
        <v>Otrā diena</v>
      </c>
    </row>
    <row r="103" spans="1:13" ht="16.5" customHeight="1" thickBot="1" x14ac:dyDescent="0.2">
      <c r="A103" s="44"/>
      <c r="B103" s="44"/>
      <c r="C103" s="117"/>
      <c r="D103" s="336" t="s">
        <v>86</v>
      </c>
      <c r="E103" s="336"/>
      <c r="F103" s="45" t="s">
        <v>62</v>
      </c>
      <c r="G103" s="44"/>
      <c r="H103" s="44"/>
      <c r="I103" s="117"/>
      <c r="J103" s="336" t="s">
        <v>86</v>
      </c>
      <c r="K103" s="336"/>
      <c r="L103" s="45" t="str">
        <f>F103</f>
        <v>E</v>
      </c>
    </row>
    <row r="104" spans="1:13" ht="33" customHeight="1" thickBot="1" x14ac:dyDescent="0.2">
      <c r="A104" s="93" t="s">
        <v>2</v>
      </c>
      <c r="B104" s="94" t="s">
        <v>3</v>
      </c>
      <c r="C104" s="94" t="s">
        <v>66</v>
      </c>
      <c r="D104" s="94" t="s">
        <v>68</v>
      </c>
      <c r="E104" s="94" t="s">
        <v>69</v>
      </c>
      <c r="F104" s="95" t="s">
        <v>11</v>
      </c>
      <c r="G104" s="93" t="s">
        <v>2</v>
      </c>
      <c r="H104" s="94" t="s">
        <v>3</v>
      </c>
      <c r="I104" s="94" t="s">
        <v>66</v>
      </c>
      <c r="J104" s="94" t="s">
        <v>68</v>
      </c>
      <c r="K104" s="94" t="s">
        <v>69</v>
      </c>
      <c r="L104" s="95" t="s">
        <v>11</v>
      </c>
      <c r="M104" s="92"/>
    </row>
    <row r="105" spans="1:13" ht="38.25" customHeight="1" x14ac:dyDescent="0.15">
      <c r="A105" s="96">
        <f>A5</f>
        <v>1</v>
      </c>
      <c r="B105" s="38" t="str">
        <f>B5</f>
        <v/>
      </c>
      <c r="C105" s="38" t="str" cm="1">
        <f t="array" ref="C105">IFERROR(_xlfn._xlws.FILTER(Kopsavilkums!$D$10:$D$135,(B105=Kopsavilkums!$C$10:$C$135)*(F$103=Kopsavilkums!$E$10:$E$135)),"")</f>
        <v/>
      </c>
      <c r="D105" s="97"/>
      <c r="E105" s="97"/>
      <c r="F105" s="98"/>
      <c r="G105" s="96">
        <f>A105</f>
        <v>1</v>
      </c>
      <c r="H105" s="38" t="str">
        <f>B105</f>
        <v/>
      </c>
      <c r="I105" s="38" t="str" cm="1">
        <f t="array" ref="I105">IFERROR(_xlfn._xlws.FILTER(Kopsavilkums!$D$10:$D$135,(H105=Kopsavilkums!$C$10:$C$135)*(L$103=Kopsavilkums!$H$10:$H$135)),"")</f>
        <v/>
      </c>
      <c r="J105" s="97"/>
      <c r="K105" s="97"/>
      <c r="L105" s="98"/>
      <c r="M105" s="92"/>
    </row>
    <row r="106" spans="1:13" ht="33" customHeight="1" x14ac:dyDescent="0.15">
      <c r="A106" s="99">
        <f t="shared" ref="A106:B115" si="8">A6</f>
        <v>2</v>
      </c>
      <c r="B106" s="38" t="str">
        <f t="shared" si="8"/>
        <v/>
      </c>
      <c r="C106" s="38" t="str" cm="1">
        <f t="array" ref="C106">IFERROR(_xlfn._xlws.FILTER(Kopsavilkums!$D$10:$D$135,(B106=Kopsavilkums!$C$10:$C$135)*(F$103=Kopsavilkums!$E$10:$E$135)),"")</f>
        <v/>
      </c>
      <c r="D106" s="46"/>
      <c r="E106" s="46"/>
      <c r="F106" s="100"/>
      <c r="G106" s="99">
        <f t="shared" ref="G106:H118" si="9">A106</f>
        <v>2</v>
      </c>
      <c r="H106" s="38" t="str">
        <f t="shared" si="9"/>
        <v/>
      </c>
      <c r="I106" s="38" t="str" cm="1">
        <f t="array" ref="I106">IFERROR(_xlfn._xlws.FILTER(Kopsavilkums!$D$10:$D$135,(H106=Kopsavilkums!$C$10:$C$135)*(L$103=Kopsavilkums!$H$10:$H$135)),"")</f>
        <v/>
      </c>
      <c r="J106" s="46"/>
      <c r="K106" s="46"/>
      <c r="L106" s="100"/>
      <c r="M106" s="92"/>
    </row>
    <row r="107" spans="1:13" ht="33" customHeight="1" x14ac:dyDescent="0.15">
      <c r="A107" s="99">
        <f t="shared" si="8"/>
        <v>3</v>
      </c>
      <c r="B107" s="38" t="str">
        <f t="shared" si="8"/>
        <v/>
      </c>
      <c r="C107" s="38" t="str" cm="1">
        <f t="array" ref="C107">IFERROR(_xlfn._xlws.FILTER(Kopsavilkums!$D$10:$D$135,(B107=Kopsavilkums!$C$10:$C$135)*(F$103=Kopsavilkums!$E$10:$E$135)),"")</f>
        <v/>
      </c>
      <c r="D107" s="46"/>
      <c r="E107" s="46"/>
      <c r="F107" s="100"/>
      <c r="G107" s="99">
        <f t="shared" si="9"/>
        <v>3</v>
      </c>
      <c r="H107" s="38" t="str">
        <f t="shared" si="9"/>
        <v/>
      </c>
      <c r="I107" s="38" t="str" cm="1">
        <f t="array" ref="I107">IFERROR(_xlfn._xlws.FILTER(Kopsavilkums!$D$10:$D$135,(H107=Kopsavilkums!$C$10:$C$135)*(L$103=Kopsavilkums!$H$10:$H$135)),"")</f>
        <v/>
      </c>
      <c r="J107" s="46"/>
      <c r="K107" s="46"/>
      <c r="L107" s="100"/>
      <c r="M107" s="92"/>
    </row>
    <row r="108" spans="1:13" ht="33" customHeight="1" x14ac:dyDescent="0.15">
      <c r="A108" s="99">
        <f t="shared" si="8"/>
        <v>4</v>
      </c>
      <c r="B108" s="38" t="str">
        <f t="shared" si="8"/>
        <v/>
      </c>
      <c r="C108" s="38" t="str" cm="1">
        <f t="array" ref="C108">IFERROR(_xlfn._xlws.FILTER(Kopsavilkums!$D$10:$D$135,(B108=Kopsavilkums!$C$10:$C$135)*(F$103=Kopsavilkums!$E$10:$E$135)),"")</f>
        <v/>
      </c>
      <c r="D108" s="46"/>
      <c r="E108" s="46"/>
      <c r="F108" s="100"/>
      <c r="G108" s="99">
        <f t="shared" si="9"/>
        <v>4</v>
      </c>
      <c r="H108" s="38" t="str">
        <f t="shared" si="9"/>
        <v/>
      </c>
      <c r="I108" s="38" t="str" cm="1">
        <f t="array" ref="I108">IFERROR(_xlfn._xlws.FILTER(Kopsavilkums!$D$10:$D$135,(H108=Kopsavilkums!$C$10:$C$135)*(L$103=Kopsavilkums!$H$10:$H$135)),"")</f>
        <v/>
      </c>
      <c r="J108" s="46"/>
      <c r="K108" s="46"/>
      <c r="L108" s="100"/>
      <c r="M108" s="92"/>
    </row>
    <row r="109" spans="1:13" ht="33" customHeight="1" x14ac:dyDescent="0.15">
      <c r="A109" s="99">
        <f t="shared" si="8"/>
        <v>5</v>
      </c>
      <c r="B109" s="38" t="str">
        <f t="shared" si="8"/>
        <v/>
      </c>
      <c r="C109" s="38" t="str" cm="1">
        <f t="array" ref="C109">IFERROR(_xlfn._xlws.FILTER(Kopsavilkums!$D$10:$D$135,(B109=Kopsavilkums!$C$10:$C$135)*(F$103=Kopsavilkums!$E$10:$E$135)),"")</f>
        <v/>
      </c>
      <c r="D109" s="46"/>
      <c r="E109" s="46"/>
      <c r="F109" s="100"/>
      <c r="G109" s="99">
        <f t="shared" si="9"/>
        <v>5</v>
      </c>
      <c r="H109" s="38" t="str">
        <f t="shared" si="9"/>
        <v/>
      </c>
      <c r="I109" s="38" t="str" cm="1">
        <f t="array" ref="I109">IFERROR(_xlfn._xlws.FILTER(Kopsavilkums!$D$10:$D$135,(H109=Kopsavilkums!$C$10:$C$135)*(L$103=Kopsavilkums!$H$10:$H$135)),"")</f>
        <v/>
      </c>
      <c r="J109" s="46"/>
      <c r="K109" s="46"/>
      <c r="L109" s="100"/>
      <c r="M109" s="92"/>
    </row>
    <row r="110" spans="1:13" ht="33" customHeight="1" x14ac:dyDescent="0.15">
      <c r="A110" s="99">
        <f t="shared" si="8"/>
        <v>6</v>
      </c>
      <c r="B110" s="38" t="str">
        <f t="shared" si="8"/>
        <v/>
      </c>
      <c r="C110" s="38" t="str" cm="1">
        <f t="array" ref="C110">IFERROR(_xlfn._xlws.FILTER(Kopsavilkums!$D$10:$D$135,(B110=Kopsavilkums!$C$10:$C$135)*(F$103=Kopsavilkums!$E$10:$E$135)),"")</f>
        <v/>
      </c>
      <c r="D110" s="46"/>
      <c r="E110" s="46"/>
      <c r="F110" s="100"/>
      <c r="G110" s="99">
        <f t="shared" si="9"/>
        <v>6</v>
      </c>
      <c r="H110" s="38" t="str">
        <f t="shared" si="9"/>
        <v/>
      </c>
      <c r="I110" s="38" t="str" cm="1">
        <f t="array" ref="I110">IFERROR(_xlfn._xlws.FILTER(Kopsavilkums!$D$10:$D$135,(H110=Kopsavilkums!$C$10:$C$135)*(L$103=Kopsavilkums!$H$10:$H$135)),"")</f>
        <v/>
      </c>
      <c r="J110" s="46"/>
      <c r="K110" s="46"/>
      <c r="L110" s="100"/>
      <c r="M110" s="92"/>
    </row>
    <row r="111" spans="1:13" ht="33" customHeight="1" x14ac:dyDescent="0.15">
      <c r="A111" s="99">
        <f t="shared" si="8"/>
        <v>7</v>
      </c>
      <c r="B111" s="38" t="str">
        <f t="shared" si="8"/>
        <v/>
      </c>
      <c r="C111" s="38" t="str" cm="1">
        <f t="array" ref="C111">IFERROR(_xlfn._xlws.FILTER(Kopsavilkums!$D$10:$D$135,(B111=Kopsavilkums!$C$10:$C$135)*(F$103=Kopsavilkums!$E$10:$E$135)),"")</f>
        <v/>
      </c>
      <c r="D111" s="46"/>
      <c r="E111" s="46"/>
      <c r="F111" s="100"/>
      <c r="G111" s="99">
        <f t="shared" si="9"/>
        <v>7</v>
      </c>
      <c r="H111" s="38" t="str">
        <f t="shared" si="9"/>
        <v/>
      </c>
      <c r="I111" s="38" t="str" cm="1">
        <f t="array" ref="I111">IFERROR(_xlfn._xlws.FILTER(Kopsavilkums!$D$10:$D$135,(H111=Kopsavilkums!$C$10:$C$135)*(L$103=Kopsavilkums!$H$10:$H$135)),"")</f>
        <v/>
      </c>
      <c r="J111" s="46"/>
      <c r="K111" s="46"/>
      <c r="L111" s="100"/>
      <c r="M111" s="92"/>
    </row>
    <row r="112" spans="1:13" ht="33" customHeight="1" x14ac:dyDescent="0.15">
      <c r="A112" s="99">
        <f t="shared" si="8"/>
        <v>8</v>
      </c>
      <c r="B112" s="38" t="str">
        <f t="shared" si="8"/>
        <v/>
      </c>
      <c r="C112" s="38" t="str" cm="1">
        <f t="array" ref="C112">IFERROR(_xlfn._xlws.FILTER(Kopsavilkums!$D$10:$D$135,(B112=Kopsavilkums!$C$10:$C$135)*(F$103=Kopsavilkums!$E$10:$E$135)),"")</f>
        <v/>
      </c>
      <c r="D112" s="46"/>
      <c r="E112" s="46"/>
      <c r="F112" s="100"/>
      <c r="G112" s="99">
        <f t="shared" si="9"/>
        <v>8</v>
      </c>
      <c r="H112" s="38" t="str">
        <f t="shared" si="9"/>
        <v/>
      </c>
      <c r="I112" s="38" t="str" cm="1">
        <f t="array" ref="I112">IFERROR(_xlfn._xlws.FILTER(Kopsavilkums!$D$10:$D$135,(H112=Kopsavilkums!$C$10:$C$135)*(L$103=Kopsavilkums!$H$10:$H$135)),"")</f>
        <v/>
      </c>
      <c r="J112" s="46"/>
      <c r="K112" s="46"/>
      <c r="L112" s="100"/>
      <c r="M112" s="92"/>
    </row>
    <row r="113" spans="1:13" ht="33" customHeight="1" x14ac:dyDescent="0.15">
      <c r="A113" s="99">
        <f t="shared" si="8"/>
        <v>9</v>
      </c>
      <c r="B113" s="38" t="str">
        <f t="shared" si="8"/>
        <v/>
      </c>
      <c r="C113" s="38" t="str" cm="1">
        <f t="array" ref="C113">IFERROR(_xlfn._xlws.FILTER(Kopsavilkums!$D$10:$D$135,(B113=Kopsavilkums!$C$10:$C$135)*(F$103=Kopsavilkums!$E$10:$E$135)),"")</f>
        <v/>
      </c>
      <c r="D113" s="46"/>
      <c r="E113" s="46"/>
      <c r="F113" s="100"/>
      <c r="G113" s="99">
        <f t="shared" si="9"/>
        <v>9</v>
      </c>
      <c r="H113" s="38" t="str">
        <f t="shared" si="9"/>
        <v/>
      </c>
      <c r="I113" s="38" t="str" cm="1">
        <f t="array" ref="I113">IFERROR(_xlfn._xlws.FILTER(Kopsavilkums!$D$10:$D$135,(H113=Kopsavilkums!$C$10:$C$135)*(L$103=Kopsavilkums!$H$10:$H$135)),"")</f>
        <v/>
      </c>
      <c r="J113" s="46"/>
      <c r="K113" s="46"/>
      <c r="L113" s="100"/>
      <c r="M113" s="92"/>
    </row>
    <row r="114" spans="1:13" ht="33" customHeight="1" x14ac:dyDescent="0.15">
      <c r="A114" s="99">
        <f t="shared" si="8"/>
        <v>10</v>
      </c>
      <c r="B114" s="38" t="str">
        <f t="shared" si="8"/>
        <v/>
      </c>
      <c r="C114" s="38" t="str" cm="1">
        <f t="array" ref="C114">IFERROR(_xlfn._xlws.FILTER(Kopsavilkums!$D$10:$D$135,(B114=Kopsavilkums!$C$10:$C$135)*(F$103=Kopsavilkums!$E$10:$E$135)),"")</f>
        <v/>
      </c>
      <c r="D114" s="46"/>
      <c r="E114" s="46"/>
      <c r="F114" s="100"/>
      <c r="G114" s="99">
        <f t="shared" si="9"/>
        <v>10</v>
      </c>
      <c r="H114" s="38" t="str">
        <f t="shared" si="9"/>
        <v/>
      </c>
      <c r="I114" s="38" t="str" cm="1">
        <f t="array" ref="I114">IFERROR(_xlfn._xlws.FILTER(Kopsavilkums!$D$10:$D$135,(H114=Kopsavilkums!$C$10:$C$135)*(L$103=Kopsavilkums!$H$10:$H$135)),"")</f>
        <v/>
      </c>
      <c r="J114" s="46"/>
      <c r="K114" s="46"/>
      <c r="L114" s="100"/>
      <c r="M114" s="92"/>
    </row>
    <row r="115" spans="1:13" ht="33" customHeight="1" x14ac:dyDescent="0.15">
      <c r="A115" s="99">
        <f t="shared" si="8"/>
        <v>11</v>
      </c>
      <c r="B115" s="38" t="str">
        <f t="shared" si="8"/>
        <v/>
      </c>
      <c r="C115" s="38" t="str" cm="1">
        <f t="array" ref="C115">IFERROR(_xlfn._xlws.FILTER(Kopsavilkums!$D$10:$D$135,(B115=Kopsavilkums!$C$10:$C$135)*(F$103=Kopsavilkums!$E$10:$E$135)),"")</f>
        <v/>
      </c>
      <c r="D115" s="46"/>
      <c r="E115" s="46"/>
      <c r="F115" s="100"/>
      <c r="G115" s="99">
        <f t="shared" si="9"/>
        <v>11</v>
      </c>
      <c r="H115" s="38" t="str">
        <f t="shared" si="9"/>
        <v/>
      </c>
      <c r="I115" s="38" t="str" cm="1">
        <f t="array" ref="I115">IFERROR(_xlfn._xlws.FILTER(Kopsavilkums!$D$10:$D$135,(H115=Kopsavilkums!$C$10:$C$135)*(L$103=Kopsavilkums!$H$10:$H$135)),"")</f>
        <v/>
      </c>
      <c r="J115" s="46"/>
      <c r="K115" s="46"/>
      <c r="L115" s="100"/>
      <c r="M115" s="92"/>
    </row>
    <row r="116" spans="1:13" ht="33" customHeight="1" x14ac:dyDescent="0.15">
      <c r="A116" s="99">
        <f>A16</f>
        <v>12</v>
      </c>
      <c r="B116" s="38" t="str">
        <f>B16</f>
        <v/>
      </c>
      <c r="C116" s="38" t="str" cm="1">
        <f t="array" ref="C116">IFERROR(_xlfn._xlws.FILTER(Kopsavilkums!$D$10:$D$135,(B116=Kopsavilkums!$C$10:$C$135)*(F$103=Kopsavilkums!$E$10:$E$135)),"")</f>
        <v/>
      </c>
      <c r="D116" s="46"/>
      <c r="E116" s="46"/>
      <c r="F116" s="100"/>
      <c r="G116" s="99">
        <f t="shared" si="9"/>
        <v>12</v>
      </c>
      <c r="H116" s="38" t="str">
        <f t="shared" si="9"/>
        <v/>
      </c>
      <c r="I116" s="38" t="str" cm="1">
        <f t="array" ref="I116">IFERROR(_xlfn._xlws.FILTER(Kopsavilkums!$D$10:$D$135,(H116=Kopsavilkums!$C$10:$C$135)*(L$103=Kopsavilkums!$H$10:$H$135)),"")</f>
        <v/>
      </c>
      <c r="J116" s="46"/>
      <c r="K116" s="46"/>
      <c r="L116" s="100"/>
      <c r="M116" s="92"/>
    </row>
    <row r="117" spans="1:13" ht="33" customHeight="1" x14ac:dyDescent="0.15">
      <c r="A117" s="99">
        <f t="shared" ref="A117:B123" si="10">A17</f>
        <v>13</v>
      </c>
      <c r="B117" s="38" t="str">
        <f t="shared" si="10"/>
        <v/>
      </c>
      <c r="C117" s="38" t="str" cm="1">
        <f t="array" ref="C117">IFERROR(_xlfn._xlws.FILTER(Kopsavilkums!$D$10:$D$135,(B117=Kopsavilkums!$C$10:$C$135)*(F$103=Kopsavilkums!$E$10:$E$135)),"")</f>
        <v/>
      </c>
      <c r="D117" s="46"/>
      <c r="E117" s="46"/>
      <c r="F117" s="100"/>
      <c r="G117" s="99">
        <f t="shared" si="9"/>
        <v>13</v>
      </c>
      <c r="H117" s="38" t="str">
        <f t="shared" si="9"/>
        <v/>
      </c>
      <c r="I117" s="38" t="str" cm="1">
        <f t="array" ref="I117">IFERROR(_xlfn._xlws.FILTER(Kopsavilkums!$D$10:$D$135,(H117=Kopsavilkums!$C$10:$C$135)*(L$103=Kopsavilkums!$H$10:$H$135)),"")</f>
        <v/>
      </c>
      <c r="J117" s="46"/>
      <c r="K117" s="46"/>
      <c r="L117" s="100"/>
      <c r="M117" s="92"/>
    </row>
    <row r="118" spans="1:13" ht="33" customHeight="1" x14ac:dyDescent="0.15">
      <c r="A118" s="99">
        <f t="shared" si="10"/>
        <v>14</v>
      </c>
      <c r="B118" s="38" t="str">
        <f t="shared" si="10"/>
        <v/>
      </c>
      <c r="C118" s="38" t="str" cm="1">
        <f t="array" ref="C118">IFERROR(_xlfn._xlws.FILTER(Kopsavilkums!$D$10:$D$135,(B118=Kopsavilkums!$C$10:$C$135)*(F$103=Kopsavilkums!$E$10:$E$135)),"")</f>
        <v/>
      </c>
      <c r="D118" s="46"/>
      <c r="E118" s="46"/>
      <c r="F118" s="100"/>
      <c r="G118" s="99">
        <f>A118</f>
        <v>14</v>
      </c>
      <c r="H118" s="38" t="str">
        <f t="shared" si="9"/>
        <v/>
      </c>
      <c r="I118" s="38" t="str" cm="1">
        <f t="array" ref="I118">IFERROR(_xlfn._xlws.FILTER(Kopsavilkums!$D$10:$D$135,(H118=Kopsavilkums!$C$10:$C$135)*(L$103=Kopsavilkums!$H$10:$H$135)),"")</f>
        <v/>
      </c>
      <c r="J118" s="46"/>
      <c r="K118" s="46"/>
      <c r="L118" s="100"/>
      <c r="M118" s="92"/>
    </row>
    <row r="119" spans="1:13" ht="33" customHeight="1" x14ac:dyDescent="0.15">
      <c r="A119" s="99">
        <f t="shared" si="10"/>
        <v>15</v>
      </c>
      <c r="B119" s="38" t="str">
        <f t="shared" si="10"/>
        <v/>
      </c>
      <c r="C119" s="38" t="str" cm="1">
        <f t="array" ref="C119">IFERROR(_xlfn._xlws.FILTER(Kopsavilkums!$D$10:$D$135,(B119=Kopsavilkums!$C$10:$C$135)*(F$103=Kopsavilkums!$E$10:$E$135)),"")</f>
        <v/>
      </c>
      <c r="D119" s="46"/>
      <c r="E119" s="46"/>
      <c r="F119" s="100"/>
      <c r="G119" s="99">
        <f t="shared" ref="G119:H123" si="11">A119</f>
        <v>15</v>
      </c>
      <c r="H119" s="38" t="str">
        <f t="shared" si="11"/>
        <v/>
      </c>
      <c r="I119" s="38" t="str" cm="1">
        <f t="array" ref="I119">IFERROR(_xlfn._xlws.FILTER(Kopsavilkums!$D$10:$D$135,(H119=Kopsavilkums!$C$10:$C$135)*(L$103=Kopsavilkums!$H$10:$H$135)),"")</f>
        <v/>
      </c>
      <c r="J119" s="46"/>
      <c r="K119" s="46"/>
      <c r="L119" s="100"/>
      <c r="M119" s="92"/>
    </row>
    <row r="120" spans="1:13" ht="33" customHeight="1" x14ac:dyDescent="0.15">
      <c r="A120" s="101">
        <f t="shared" si="10"/>
        <v>16</v>
      </c>
      <c r="B120" s="38" t="str">
        <f t="shared" si="10"/>
        <v/>
      </c>
      <c r="C120" s="38" t="str" cm="1">
        <f t="array" ref="C120">IFERROR(_xlfn._xlws.FILTER(Kopsavilkums!$D$10:$D$135,(B120=Kopsavilkums!$C$10:$C$135)*(F$103=Kopsavilkums!$E$10:$E$135)),"")</f>
        <v/>
      </c>
      <c r="D120" s="102"/>
      <c r="E120" s="102"/>
      <c r="F120" s="103"/>
      <c r="G120" s="101">
        <f t="shared" si="11"/>
        <v>16</v>
      </c>
      <c r="H120" s="38" t="str">
        <f t="shared" si="11"/>
        <v/>
      </c>
      <c r="I120" s="38" t="str" cm="1">
        <f t="array" ref="I120">IFERROR(_xlfn._xlws.FILTER(Kopsavilkums!$D$10:$D$135,(H120=Kopsavilkums!$C$10:$C$135)*(L$103=Kopsavilkums!$H$10:$H$135)),"")</f>
        <v/>
      </c>
      <c r="J120" s="102"/>
      <c r="K120" s="102"/>
      <c r="L120" s="103"/>
      <c r="M120" s="92"/>
    </row>
    <row r="121" spans="1:13" ht="33" customHeight="1" x14ac:dyDescent="0.15">
      <c r="A121" s="101">
        <f t="shared" si="10"/>
        <v>17</v>
      </c>
      <c r="B121" s="38" t="str">
        <f t="shared" si="10"/>
        <v/>
      </c>
      <c r="C121" s="38" t="str" cm="1">
        <f t="array" ref="C121">IFERROR(_xlfn._xlws.FILTER(Kopsavilkums!$D$10:$D$135,(B121=Kopsavilkums!$C$10:$C$135)*(F$103=Kopsavilkums!$E$10:$E$135)),"")</f>
        <v/>
      </c>
      <c r="D121" s="102"/>
      <c r="E121" s="102"/>
      <c r="F121" s="103"/>
      <c r="G121" s="101">
        <f t="shared" si="11"/>
        <v>17</v>
      </c>
      <c r="H121" s="38" t="str">
        <f t="shared" si="11"/>
        <v/>
      </c>
      <c r="I121" s="38" t="str" cm="1">
        <f t="array" ref="I121">IFERROR(_xlfn._xlws.FILTER(Kopsavilkums!$D$10:$D$135,(H121=Kopsavilkums!$C$10:$C$135)*(L$103=Kopsavilkums!$H$10:$H$135)),"")</f>
        <v/>
      </c>
      <c r="J121" s="102"/>
      <c r="K121" s="102"/>
      <c r="L121" s="103"/>
      <c r="M121" s="92"/>
    </row>
    <row r="122" spans="1:13" ht="33" customHeight="1" x14ac:dyDescent="0.15">
      <c r="A122" s="101">
        <f t="shared" si="10"/>
        <v>18</v>
      </c>
      <c r="B122" s="38" t="str">
        <f t="shared" si="10"/>
        <v/>
      </c>
      <c r="C122" s="38" t="str" cm="1">
        <f t="array" ref="C122">IFERROR(_xlfn._xlws.FILTER(Kopsavilkums!$D$10:$D$135,(B122=Kopsavilkums!$C$10:$C$135)*(F$103=Kopsavilkums!$E$10:$E$135)),"")</f>
        <v/>
      </c>
      <c r="D122" s="102"/>
      <c r="E122" s="102"/>
      <c r="F122" s="103"/>
      <c r="G122" s="101">
        <f t="shared" si="11"/>
        <v>18</v>
      </c>
      <c r="H122" s="38" t="str">
        <f t="shared" si="11"/>
        <v/>
      </c>
      <c r="I122" s="38" t="str" cm="1">
        <f t="array" ref="I122">IFERROR(_xlfn._xlws.FILTER(Kopsavilkums!$D$10:$D$135,(H122=Kopsavilkums!$C$10:$C$135)*(L$103=Kopsavilkums!$H$10:$H$135)),"")</f>
        <v/>
      </c>
      <c r="J122" s="102"/>
      <c r="K122" s="102"/>
      <c r="L122" s="103"/>
      <c r="M122" s="92"/>
    </row>
    <row r="123" spans="1:13" ht="33" customHeight="1" thickBot="1" x14ac:dyDescent="0.2">
      <c r="A123" s="104">
        <f t="shared" si="10"/>
        <v>19</v>
      </c>
      <c r="B123" s="105" t="str">
        <f t="shared" si="10"/>
        <v/>
      </c>
      <c r="C123" s="105" t="str" cm="1">
        <f t="array" ref="C123">IFERROR(_xlfn._xlws.FILTER(Kopsavilkums!$D$10:$D$135,(B123=Kopsavilkums!$C$10:$C$135)*(F$103=Kopsavilkums!$E$10:$E$135)),"")</f>
        <v/>
      </c>
      <c r="D123" s="106"/>
      <c r="E123" s="106"/>
      <c r="F123" s="107"/>
      <c r="G123" s="104">
        <f t="shared" si="11"/>
        <v>19</v>
      </c>
      <c r="H123" s="105" t="str">
        <f t="shared" si="11"/>
        <v/>
      </c>
      <c r="I123" s="105" t="str" cm="1">
        <f t="array" ref="I123">IFERROR(_xlfn._xlws.FILTER(Kopsavilkums!$D$10:$D$135,(H123=Kopsavilkums!$C$10:$C$135)*(L$103=Kopsavilkums!$H$10:$H$135)),"")</f>
        <v/>
      </c>
      <c r="J123" s="106"/>
      <c r="K123" s="106"/>
      <c r="L123" s="107"/>
      <c r="M123" s="92"/>
    </row>
    <row r="124" spans="1:13" ht="6" customHeight="1" x14ac:dyDescent="0.2">
      <c r="A124" s="47"/>
      <c r="B124" s="47"/>
      <c r="C124" s="12"/>
      <c r="D124" s="12"/>
      <c r="E124" s="12"/>
      <c r="F124" s="48"/>
      <c r="G124" s="47"/>
      <c r="H124" s="47"/>
      <c r="I124" s="12"/>
      <c r="J124" s="12"/>
      <c r="K124" s="12"/>
      <c r="L124" s="48"/>
    </row>
    <row r="125" spans="1:13" ht="18.75" customHeight="1" x14ac:dyDescent="0.2">
      <c r="A125" s="118" t="s">
        <v>70</v>
      </c>
      <c r="B125" s="49"/>
      <c r="C125" s="2">
        <f>Kopsavilkums!AT38</f>
        <v>0</v>
      </c>
      <c r="D125" s="12"/>
      <c r="E125" s="12"/>
      <c r="F125" s="48"/>
      <c r="G125" s="118" t="s">
        <v>70</v>
      </c>
      <c r="H125" s="49"/>
      <c r="I125" s="2">
        <f>C125</f>
        <v>0</v>
      </c>
      <c r="J125" s="12"/>
      <c r="K125" s="12"/>
      <c r="L125" s="48"/>
    </row>
    <row r="126" spans="1:13" ht="12.75" customHeight="1" x14ac:dyDescent="0.15">
      <c r="F126" s="48"/>
      <c r="L126" s="48"/>
    </row>
    <row r="127" spans="1:13" ht="12.75" customHeight="1" x14ac:dyDescent="0.15">
      <c r="F127" s="48"/>
      <c r="L127" s="48"/>
    </row>
    <row r="128" spans="1:13" ht="12.75" customHeight="1" x14ac:dyDescent="0.15">
      <c r="F128" s="48"/>
      <c r="L128" s="48"/>
    </row>
    <row r="129" spans="6:12" ht="12.75" customHeight="1" x14ac:dyDescent="0.15">
      <c r="F129" s="48"/>
      <c r="L129" s="48"/>
    </row>
    <row r="130" spans="6:12" ht="12.75" customHeight="1" x14ac:dyDescent="0.15">
      <c r="F130" s="48"/>
      <c r="L130" s="48"/>
    </row>
    <row r="131" spans="6:12" ht="12.75" customHeight="1" x14ac:dyDescent="0.15">
      <c r="F131" s="48"/>
      <c r="L131" s="48"/>
    </row>
    <row r="132" spans="6:12" ht="12.75" customHeight="1" x14ac:dyDescent="0.15">
      <c r="F132" s="48"/>
      <c r="L132" s="48"/>
    </row>
    <row r="133" spans="6:12" ht="12.75" customHeight="1" x14ac:dyDescent="0.15">
      <c r="F133" s="48"/>
      <c r="L133" s="48"/>
    </row>
    <row r="134" spans="6:12" ht="12.75" customHeight="1" x14ac:dyDescent="0.15">
      <c r="F134" s="48"/>
      <c r="L134" s="48"/>
    </row>
    <row r="135" spans="6:12" ht="12.75" customHeight="1" x14ac:dyDescent="0.15">
      <c r="F135" s="48"/>
      <c r="L135" s="48"/>
    </row>
    <row r="136" spans="6:12" ht="12.75" customHeight="1" x14ac:dyDescent="0.15">
      <c r="F136" s="48"/>
      <c r="L136" s="48"/>
    </row>
    <row r="137" spans="6:12" ht="12.75" customHeight="1" x14ac:dyDescent="0.15">
      <c r="F137" s="48"/>
      <c r="L137" s="48"/>
    </row>
    <row r="138" spans="6:12" ht="12.75" customHeight="1" x14ac:dyDescent="0.15">
      <c r="F138" s="48"/>
      <c r="L138" s="48"/>
    </row>
    <row r="139" spans="6:12" ht="12.75" customHeight="1" x14ac:dyDescent="0.15">
      <c r="F139" s="48"/>
      <c r="L139" s="48"/>
    </row>
    <row r="140" spans="6:12" ht="12.75" customHeight="1" x14ac:dyDescent="0.15">
      <c r="F140" s="48"/>
      <c r="L140" s="48"/>
    </row>
    <row r="141" spans="6:12" ht="12.75" customHeight="1" x14ac:dyDescent="0.15">
      <c r="F141" s="48"/>
      <c r="L141" s="48"/>
    </row>
    <row r="142" spans="6:12" ht="12.75" customHeight="1" x14ac:dyDescent="0.15">
      <c r="F142" s="48"/>
      <c r="L142" s="48"/>
    </row>
    <row r="143" spans="6:12" ht="12.75" customHeight="1" x14ac:dyDescent="0.15">
      <c r="F143" s="48"/>
      <c r="L143" s="48"/>
    </row>
    <row r="144" spans="6:12" ht="12.75" customHeight="1" x14ac:dyDescent="0.15">
      <c r="F144" s="48"/>
      <c r="L144" s="48"/>
    </row>
    <row r="145" spans="6:12" ht="12.75" customHeight="1" x14ac:dyDescent="0.15">
      <c r="F145" s="48"/>
      <c r="L145" s="48"/>
    </row>
    <row r="146" spans="6:12" ht="12.75" customHeight="1" x14ac:dyDescent="0.15">
      <c r="F146" s="48"/>
      <c r="L146" s="48"/>
    </row>
    <row r="147" spans="6:12" ht="12.75" customHeight="1" x14ac:dyDescent="0.15">
      <c r="F147" s="48"/>
      <c r="L147" s="48"/>
    </row>
    <row r="148" spans="6:12" ht="12.75" customHeight="1" x14ac:dyDescent="0.15">
      <c r="F148" s="48"/>
      <c r="L148" s="48"/>
    </row>
    <row r="149" spans="6:12" ht="12.75" customHeight="1" x14ac:dyDescent="0.15">
      <c r="F149" s="48"/>
      <c r="L149" s="48"/>
    </row>
    <row r="150" spans="6:12" ht="12.75" customHeight="1" x14ac:dyDescent="0.15">
      <c r="F150" s="48"/>
      <c r="L150" s="48"/>
    </row>
    <row r="151" spans="6:12" ht="12.75" customHeight="1" x14ac:dyDescent="0.15">
      <c r="F151" s="48"/>
      <c r="L151" s="48"/>
    </row>
    <row r="152" spans="6:12" ht="12.75" customHeight="1" x14ac:dyDescent="0.15">
      <c r="F152" s="48"/>
      <c r="L152" s="48"/>
    </row>
    <row r="153" spans="6:12" ht="12.75" customHeight="1" x14ac:dyDescent="0.15">
      <c r="F153" s="48"/>
      <c r="L153" s="48"/>
    </row>
    <row r="154" spans="6:12" ht="12.75" customHeight="1" x14ac:dyDescent="0.15">
      <c r="F154" s="48"/>
      <c r="L154" s="48"/>
    </row>
    <row r="155" spans="6:12" ht="12.75" customHeight="1" x14ac:dyDescent="0.15">
      <c r="F155" s="48"/>
      <c r="L155" s="48"/>
    </row>
    <row r="156" spans="6:12" ht="12.75" customHeight="1" x14ac:dyDescent="0.15">
      <c r="F156" s="48"/>
      <c r="L156" s="48"/>
    </row>
    <row r="157" spans="6:12" ht="12.75" customHeight="1" x14ac:dyDescent="0.15">
      <c r="F157" s="48"/>
      <c r="L157" s="48"/>
    </row>
    <row r="158" spans="6:12" ht="12.75" customHeight="1" x14ac:dyDescent="0.15">
      <c r="F158" s="48"/>
      <c r="L158" s="48"/>
    </row>
    <row r="159" spans="6:12" ht="12.75" customHeight="1" x14ac:dyDescent="0.15">
      <c r="F159" s="48"/>
      <c r="L159" s="48"/>
    </row>
    <row r="160" spans="6:12" ht="12.75" customHeight="1" x14ac:dyDescent="0.15">
      <c r="F160" s="48"/>
      <c r="L160" s="48"/>
    </row>
    <row r="161" spans="6:12" ht="12.75" customHeight="1" x14ac:dyDescent="0.15">
      <c r="F161" s="48"/>
      <c r="L161" s="48"/>
    </row>
    <row r="162" spans="6:12" ht="12.75" customHeight="1" x14ac:dyDescent="0.15">
      <c r="F162" s="48"/>
      <c r="L162" s="48"/>
    </row>
    <row r="163" spans="6:12" ht="12.75" customHeight="1" x14ac:dyDescent="0.15">
      <c r="F163" s="48"/>
      <c r="L163" s="48"/>
    </row>
    <row r="164" spans="6:12" ht="12.75" customHeight="1" x14ac:dyDescent="0.15">
      <c r="F164" s="48"/>
      <c r="L164" s="48"/>
    </row>
    <row r="165" spans="6:12" ht="12.75" customHeight="1" x14ac:dyDescent="0.15">
      <c r="F165" s="48"/>
      <c r="L165" s="48"/>
    </row>
    <row r="166" spans="6:12" ht="12.75" customHeight="1" x14ac:dyDescent="0.15">
      <c r="F166" s="48"/>
      <c r="L166" s="48"/>
    </row>
    <row r="167" spans="6:12" ht="12.75" customHeight="1" x14ac:dyDescent="0.15">
      <c r="F167" s="48"/>
      <c r="L167" s="48"/>
    </row>
    <row r="168" spans="6:12" ht="12.75" customHeight="1" x14ac:dyDescent="0.15">
      <c r="F168" s="48"/>
      <c r="L168" s="48"/>
    </row>
    <row r="169" spans="6:12" ht="12.75" customHeight="1" x14ac:dyDescent="0.15">
      <c r="F169" s="48"/>
      <c r="L169" s="48"/>
    </row>
    <row r="170" spans="6:12" ht="12.75" customHeight="1" x14ac:dyDescent="0.15">
      <c r="F170" s="48"/>
      <c r="L170" s="48"/>
    </row>
    <row r="171" spans="6:12" ht="12.75" customHeight="1" x14ac:dyDescent="0.15">
      <c r="F171" s="48"/>
      <c r="L171" s="48"/>
    </row>
    <row r="172" spans="6:12" ht="12.75" customHeight="1" x14ac:dyDescent="0.15">
      <c r="F172" s="48"/>
      <c r="L172" s="48"/>
    </row>
    <row r="173" spans="6:12" ht="12.75" customHeight="1" x14ac:dyDescent="0.15">
      <c r="F173" s="48"/>
      <c r="L173" s="48"/>
    </row>
    <row r="174" spans="6:12" ht="12.75" customHeight="1" x14ac:dyDescent="0.15">
      <c r="F174" s="48"/>
      <c r="L174" s="48"/>
    </row>
    <row r="175" spans="6:12" ht="12.75" customHeight="1" x14ac:dyDescent="0.15">
      <c r="F175" s="48"/>
      <c r="L175" s="48"/>
    </row>
    <row r="176" spans="6:12" ht="12.75" customHeight="1" x14ac:dyDescent="0.15">
      <c r="F176" s="48"/>
      <c r="L176" s="48"/>
    </row>
    <row r="177" spans="6:12" ht="12.75" customHeight="1" x14ac:dyDescent="0.15">
      <c r="F177" s="48"/>
      <c r="L177" s="48"/>
    </row>
    <row r="178" spans="6:12" ht="12.75" customHeight="1" x14ac:dyDescent="0.15">
      <c r="F178" s="48"/>
      <c r="L178" s="48"/>
    </row>
    <row r="179" spans="6:12" ht="12.75" customHeight="1" x14ac:dyDescent="0.15">
      <c r="F179" s="48"/>
      <c r="L179" s="48"/>
    </row>
    <row r="180" spans="6:12" ht="12.75" customHeight="1" x14ac:dyDescent="0.15">
      <c r="F180" s="48"/>
      <c r="L180" s="48"/>
    </row>
    <row r="181" spans="6:12" ht="12.75" customHeight="1" x14ac:dyDescent="0.15">
      <c r="F181" s="48"/>
      <c r="L181" s="48"/>
    </row>
    <row r="182" spans="6:12" ht="12.75" customHeight="1" x14ac:dyDescent="0.15">
      <c r="F182" s="48"/>
      <c r="L182" s="48"/>
    </row>
    <row r="183" spans="6:12" ht="12.75" customHeight="1" x14ac:dyDescent="0.15">
      <c r="F183" s="48"/>
      <c r="L183" s="48"/>
    </row>
    <row r="184" spans="6:12" ht="12.75" customHeight="1" x14ac:dyDescent="0.15">
      <c r="F184" s="48"/>
      <c r="L184" s="48"/>
    </row>
    <row r="185" spans="6:12" ht="12.75" customHeight="1" x14ac:dyDescent="0.15">
      <c r="F185" s="48"/>
      <c r="L185" s="48"/>
    </row>
    <row r="186" spans="6:12" ht="12.75" customHeight="1" x14ac:dyDescent="0.15">
      <c r="F186" s="48"/>
      <c r="L186" s="48"/>
    </row>
    <row r="187" spans="6:12" ht="12.75" customHeight="1" x14ac:dyDescent="0.15">
      <c r="F187" s="48"/>
      <c r="L187" s="48"/>
    </row>
    <row r="188" spans="6:12" ht="12.75" customHeight="1" x14ac:dyDescent="0.15">
      <c r="F188" s="48"/>
      <c r="L188" s="48"/>
    </row>
    <row r="189" spans="6:12" ht="12.75" customHeight="1" x14ac:dyDescent="0.15">
      <c r="F189" s="48"/>
      <c r="L189" s="48"/>
    </row>
    <row r="190" spans="6:12" ht="12.75" customHeight="1" x14ac:dyDescent="0.15">
      <c r="F190" s="48"/>
      <c r="L190" s="48"/>
    </row>
    <row r="191" spans="6:12" ht="12.75" customHeight="1" x14ac:dyDescent="0.15">
      <c r="F191" s="48"/>
      <c r="L191" s="48"/>
    </row>
    <row r="192" spans="6:12" ht="12.75" customHeight="1" x14ac:dyDescent="0.15">
      <c r="F192" s="48"/>
      <c r="L192" s="48"/>
    </row>
    <row r="193" spans="6:12" ht="12.75" customHeight="1" x14ac:dyDescent="0.15">
      <c r="F193" s="48"/>
      <c r="L193" s="48"/>
    </row>
    <row r="194" spans="6:12" ht="12.75" customHeight="1" x14ac:dyDescent="0.15">
      <c r="F194" s="48"/>
      <c r="L194" s="48"/>
    </row>
    <row r="195" spans="6:12" ht="12.75" customHeight="1" x14ac:dyDescent="0.15">
      <c r="F195" s="48"/>
      <c r="L195" s="48"/>
    </row>
    <row r="196" spans="6:12" ht="12.75" customHeight="1" x14ac:dyDescent="0.15">
      <c r="F196" s="48"/>
      <c r="L196" s="48"/>
    </row>
    <row r="197" spans="6:12" ht="12.75" customHeight="1" x14ac:dyDescent="0.15">
      <c r="F197" s="48"/>
      <c r="L197" s="48"/>
    </row>
    <row r="198" spans="6:12" ht="12.75" customHeight="1" x14ac:dyDescent="0.15">
      <c r="F198" s="48"/>
      <c r="L198" s="48"/>
    </row>
    <row r="199" spans="6:12" ht="12.75" customHeight="1" x14ac:dyDescent="0.15">
      <c r="F199" s="48"/>
      <c r="L199" s="48"/>
    </row>
    <row r="200" spans="6:12" ht="12.75" customHeight="1" x14ac:dyDescent="0.15">
      <c r="F200" s="48"/>
      <c r="L200" s="48"/>
    </row>
    <row r="201" spans="6:12" ht="12.75" customHeight="1" x14ac:dyDescent="0.15">
      <c r="F201" s="48"/>
      <c r="L201" s="48"/>
    </row>
    <row r="202" spans="6:12" ht="12.75" customHeight="1" x14ac:dyDescent="0.15">
      <c r="F202" s="48"/>
      <c r="L202" s="48"/>
    </row>
    <row r="203" spans="6:12" ht="12.75" customHeight="1" x14ac:dyDescent="0.15">
      <c r="F203" s="48"/>
      <c r="L203" s="48"/>
    </row>
    <row r="204" spans="6:12" ht="12.75" customHeight="1" x14ac:dyDescent="0.15">
      <c r="F204" s="48"/>
      <c r="L204" s="48"/>
    </row>
    <row r="205" spans="6:12" ht="12.75" customHeight="1" x14ac:dyDescent="0.15">
      <c r="F205" s="48"/>
      <c r="L205" s="48"/>
    </row>
    <row r="206" spans="6:12" ht="12.75" customHeight="1" x14ac:dyDescent="0.15">
      <c r="F206" s="48"/>
      <c r="L206" s="48"/>
    </row>
    <row r="207" spans="6:12" ht="12.75" customHeight="1" x14ac:dyDescent="0.15">
      <c r="F207" s="48"/>
      <c r="L207" s="48"/>
    </row>
    <row r="208" spans="6:12" ht="12.75" customHeight="1" x14ac:dyDescent="0.15">
      <c r="F208" s="48"/>
      <c r="L208" s="48"/>
    </row>
    <row r="209" spans="6:12" ht="12.75" customHeight="1" x14ac:dyDescent="0.15">
      <c r="F209" s="48"/>
      <c r="L209" s="48"/>
    </row>
    <row r="210" spans="6:12" ht="12.75" customHeight="1" x14ac:dyDescent="0.15">
      <c r="F210" s="48"/>
      <c r="L210" s="48"/>
    </row>
    <row r="211" spans="6:12" ht="12.75" customHeight="1" x14ac:dyDescent="0.15">
      <c r="F211" s="48"/>
      <c r="L211" s="48"/>
    </row>
    <row r="212" spans="6:12" ht="12.75" customHeight="1" x14ac:dyDescent="0.15">
      <c r="F212" s="48"/>
      <c r="L212" s="48"/>
    </row>
    <row r="213" spans="6:12" ht="12.75" customHeight="1" x14ac:dyDescent="0.15">
      <c r="F213" s="48"/>
      <c r="L213" s="48"/>
    </row>
    <row r="214" spans="6:12" ht="12.75" customHeight="1" x14ac:dyDescent="0.15">
      <c r="F214" s="48"/>
      <c r="L214" s="48"/>
    </row>
    <row r="215" spans="6:12" ht="12.75" customHeight="1" x14ac:dyDescent="0.15">
      <c r="F215" s="48"/>
      <c r="L215" s="48"/>
    </row>
    <row r="216" spans="6:12" ht="12.75" customHeight="1" x14ac:dyDescent="0.15">
      <c r="F216" s="48"/>
      <c r="L216" s="48"/>
    </row>
    <row r="217" spans="6:12" ht="12.75" customHeight="1" x14ac:dyDescent="0.15">
      <c r="F217" s="48"/>
      <c r="L217" s="48"/>
    </row>
    <row r="218" spans="6:12" ht="12.75" customHeight="1" x14ac:dyDescent="0.15">
      <c r="F218" s="48"/>
      <c r="L218" s="48"/>
    </row>
    <row r="219" spans="6:12" ht="12.75" customHeight="1" x14ac:dyDescent="0.15">
      <c r="F219" s="48"/>
      <c r="L219" s="48"/>
    </row>
    <row r="220" spans="6:12" ht="12.75" customHeight="1" x14ac:dyDescent="0.15">
      <c r="F220" s="48"/>
      <c r="L220" s="48"/>
    </row>
    <row r="221" spans="6:12" ht="12.75" customHeight="1" x14ac:dyDescent="0.15">
      <c r="F221" s="48"/>
      <c r="L221" s="48"/>
    </row>
    <row r="222" spans="6:12" ht="12.75" customHeight="1" x14ac:dyDescent="0.15">
      <c r="F222" s="48"/>
      <c r="L222" s="48"/>
    </row>
    <row r="223" spans="6:12" ht="12.75" customHeight="1" x14ac:dyDescent="0.15">
      <c r="F223" s="48"/>
      <c r="L223" s="48"/>
    </row>
    <row r="224" spans="6:12" ht="12.75" customHeight="1" x14ac:dyDescent="0.15">
      <c r="F224" s="48"/>
      <c r="L224" s="48"/>
    </row>
    <row r="225" spans="6:12" ht="12.75" customHeight="1" x14ac:dyDescent="0.15">
      <c r="F225" s="48"/>
      <c r="L225" s="48"/>
    </row>
    <row r="226" spans="6:12" ht="12.75" customHeight="1" x14ac:dyDescent="0.15">
      <c r="F226" s="48"/>
      <c r="L226" s="48"/>
    </row>
    <row r="227" spans="6:12" ht="12.75" customHeight="1" x14ac:dyDescent="0.15">
      <c r="F227" s="48"/>
      <c r="L227" s="48"/>
    </row>
    <row r="228" spans="6:12" ht="12.75" customHeight="1" x14ac:dyDescent="0.15">
      <c r="F228" s="48"/>
      <c r="L228" s="48"/>
    </row>
    <row r="229" spans="6:12" ht="12.75" customHeight="1" x14ac:dyDescent="0.15">
      <c r="F229" s="48"/>
      <c r="L229" s="48"/>
    </row>
    <row r="230" spans="6:12" ht="12.75" customHeight="1" x14ac:dyDescent="0.15">
      <c r="F230" s="48"/>
      <c r="L230" s="48"/>
    </row>
    <row r="231" spans="6:12" ht="12.75" customHeight="1" x14ac:dyDescent="0.15">
      <c r="F231" s="48"/>
      <c r="L231" s="48"/>
    </row>
    <row r="232" spans="6:12" ht="12.75" customHeight="1" x14ac:dyDescent="0.15">
      <c r="F232" s="48"/>
      <c r="L232" s="48"/>
    </row>
    <row r="233" spans="6:12" ht="12.75" customHeight="1" x14ac:dyDescent="0.15">
      <c r="F233" s="48"/>
      <c r="L233" s="48"/>
    </row>
    <row r="234" spans="6:12" ht="12.75" customHeight="1" x14ac:dyDescent="0.15">
      <c r="F234" s="48"/>
      <c r="L234" s="48"/>
    </row>
    <row r="235" spans="6:12" ht="12.75" customHeight="1" x14ac:dyDescent="0.15">
      <c r="F235" s="48"/>
      <c r="L235" s="48"/>
    </row>
    <row r="236" spans="6:12" ht="12.75" customHeight="1" x14ac:dyDescent="0.15">
      <c r="F236" s="48"/>
      <c r="L236" s="48"/>
    </row>
    <row r="237" spans="6:12" ht="12.75" customHeight="1" x14ac:dyDescent="0.15">
      <c r="F237" s="48"/>
      <c r="L237" s="48"/>
    </row>
    <row r="238" spans="6:12" ht="12.75" customHeight="1" x14ac:dyDescent="0.15">
      <c r="F238" s="48"/>
      <c r="L238" s="48"/>
    </row>
    <row r="239" spans="6:12" ht="12.75" customHeight="1" x14ac:dyDescent="0.15">
      <c r="F239" s="48"/>
      <c r="L239" s="48"/>
    </row>
    <row r="240" spans="6:12" ht="12.75" customHeight="1" x14ac:dyDescent="0.15">
      <c r="F240" s="48"/>
      <c r="L240" s="48"/>
    </row>
    <row r="241" spans="6:12" ht="12.75" customHeight="1" x14ac:dyDescent="0.15">
      <c r="F241" s="48"/>
      <c r="L241" s="48"/>
    </row>
    <row r="242" spans="6:12" ht="12.75" customHeight="1" x14ac:dyDescent="0.15">
      <c r="F242" s="48"/>
      <c r="L242" s="48"/>
    </row>
    <row r="243" spans="6:12" ht="12.75" customHeight="1" x14ac:dyDescent="0.15">
      <c r="F243" s="48"/>
      <c r="L243" s="48"/>
    </row>
    <row r="244" spans="6:12" ht="12.75" customHeight="1" x14ac:dyDescent="0.15">
      <c r="F244" s="48"/>
      <c r="L244" s="48"/>
    </row>
    <row r="245" spans="6:12" ht="12.75" customHeight="1" x14ac:dyDescent="0.15">
      <c r="F245" s="48"/>
      <c r="L245" s="48"/>
    </row>
    <row r="246" spans="6:12" ht="12.75" customHeight="1" x14ac:dyDescent="0.15">
      <c r="F246" s="48"/>
      <c r="L246" s="48"/>
    </row>
    <row r="247" spans="6:12" ht="12.75" customHeight="1" x14ac:dyDescent="0.15">
      <c r="F247" s="48"/>
      <c r="L247" s="48"/>
    </row>
    <row r="248" spans="6:12" ht="12.75" customHeight="1" x14ac:dyDescent="0.15">
      <c r="F248" s="48"/>
      <c r="L248" s="48"/>
    </row>
    <row r="249" spans="6:12" ht="12.75" customHeight="1" x14ac:dyDescent="0.15">
      <c r="F249" s="48"/>
      <c r="L249" s="48"/>
    </row>
    <row r="250" spans="6:12" ht="12.75" customHeight="1" x14ac:dyDescent="0.15">
      <c r="F250" s="48"/>
      <c r="L250" s="48"/>
    </row>
    <row r="251" spans="6:12" ht="12.75" customHeight="1" x14ac:dyDescent="0.15">
      <c r="F251" s="48"/>
      <c r="L251" s="48"/>
    </row>
    <row r="252" spans="6:12" ht="12.75" customHeight="1" x14ac:dyDescent="0.15">
      <c r="F252" s="48"/>
      <c r="L252" s="48"/>
    </row>
    <row r="253" spans="6:12" ht="12.75" customHeight="1" x14ac:dyDescent="0.15">
      <c r="F253" s="48"/>
      <c r="L253" s="48"/>
    </row>
    <row r="254" spans="6:12" ht="12.75" customHeight="1" x14ac:dyDescent="0.15">
      <c r="F254" s="48"/>
      <c r="L254" s="48"/>
    </row>
    <row r="255" spans="6:12" ht="12.75" customHeight="1" x14ac:dyDescent="0.15">
      <c r="F255" s="48"/>
      <c r="L255" s="48"/>
    </row>
    <row r="256" spans="6:12" ht="12.75" customHeight="1" x14ac:dyDescent="0.15">
      <c r="F256" s="48"/>
      <c r="L256" s="48"/>
    </row>
    <row r="257" spans="6:12" ht="12.75" customHeight="1" x14ac:dyDescent="0.15">
      <c r="F257" s="48"/>
      <c r="L257" s="48"/>
    </row>
    <row r="258" spans="6:12" ht="12.75" customHeight="1" x14ac:dyDescent="0.15">
      <c r="F258" s="48"/>
      <c r="L258" s="48"/>
    </row>
    <row r="259" spans="6:12" ht="12.75" customHeight="1" x14ac:dyDescent="0.15">
      <c r="F259" s="48"/>
      <c r="L259" s="48"/>
    </row>
    <row r="260" spans="6:12" ht="12.75" customHeight="1" x14ac:dyDescent="0.15">
      <c r="F260" s="48"/>
      <c r="L260" s="48"/>
    </row>
    <row r="261" spans="6:12" ht="12.75" customHeight="1" x14ac:dyDescent="0.15">
      <c r="F261" s="48"/>
      <c r="L261" s="48"/>
    </row>
    <row r="262" spans="6:12" ht="12.75" customHeight="1" x14ac:dyDescent="0.15">
      <c r="F262" s="48"/>
      <c r="L262" s="48"/>
    </row>
    <row r="263" spans="6:12" ht="12.75" customHeight="1" x14ac:dyDescent="0.15">
      <c r="F263" s="48"/>
      <c r="L263" s="48"/>
    </row>
    <row r="264" spans="6:12" ht="12.75" customHeight="1" x14ac:dyDescent="0.15">
      <c r="F264" s="48"/>
      <c r="L264" s="48"/>
    </row>
    <row r="265" spans="6:12" ht="12.75" customHeight="1" x14ac:dyDescent="0.15">
      <c r="F265" s="48"/>
      <c r="L265" s="48"/>
    </row>
    <row r="266" spans="6:12" ht="12.75" customHeight="1" x14ac:dyDescent="0.15">
      <c r="F266" s="48"/>
      <c r="L266" s="48"/>
    </row>
    <row r="267" spans="6:12" ht="12.75" customHeight="1" x14ac:dyDescent="0.15">
      <c r="F267" s="48"/>
      <c r="L267" s="48"/>
    </row>
    <row r="268" spans="6:12" ht="12.75" customHeight="1" x14ac:dyDescent="0.15">
      <c r="F268" s="48"/>
      <c r="L268" s="48"/>
    </row>
    <row r="269" spans="6:12" ht="12.75" customHeight="1" x14ac:dyDescent="0.15">
      <c r="F269" s="48"/>
      <c r="L269" s="48"/>
    </row>
    <row r="270" spans="6:12" ht="12.75" customHeight="1" x14ac:dyDescent="0.15">
      <c r="F270" s="48"/>
      <c r="L270" s="48"/>
    </row>
    <row r="271" spans="6:12" ht="12.75" customHeight="1" x14ac:dyDescent="0.15">
      <c r="F271" s="48"/>
      <c r="L271" s="48"/>
    </row>
    <row r="272" spans="6:12" ht="12.75" customHeight="1" x14ac:dyDescent="0.15">
      <c r="F272" s="48"/>
      <c r="L272" s="48"/>
    </row>
    <row r="273" spans="6:12" ht="12.75" customHeight="1" x14ac:dyDescent="0.15">
      <c r="F273" s="48"/>
      <c r="L273" s="48"/>
    </row>
    <row r="274" spans="6:12" ht="12.75" customHeight="1" x14ac:dyDescent="0.15">
      <c r="F274" s="48"/>
      <c r="L274" s="48"/>
    </row>
    <row r="275" spans="6:12" ht="12.75" customHeight="1" x14ac:dyDescent="0.15">
      <c r="F275" s="48"/>
      <c r="L275" s="48"/>
    </row>
    <row r="276" spans="6:12" ht="12.75" customHeight="1" x14ac:dyDescent="0.15">
      <c r="F276" s="48"/>
      <c r="L276" s="48"/>
    </row>
    <row r="277" spans="6:12" ht="12.75" customHeight="1" x14ac:dyDescent="0.15">
      <c r="F277" s="48"/>
      <c r="L277" s="48"/>
    </row>
    <row r="278" spans="6:12" ht="12.75" customHeight="1" x14ac:dyDescent="0.15">
      <c r="F278" s="48"/>
      <c r="L278" s="48"/>
    </row>
    <row r="279" spans="6:12" ht="12.75" customHeight="1" x14ac:dyDescent="0.15">
      <c r="F279" s="48"/>
      <c r="L279" s="48"/>
    </row>
    <row r="280" spans="6:12" ht="12.75" customHeight="1" x14ac:dyDescent="0.15">
      <c r="F280" s="48"/>
      <c r="L280" s="48"/>
    </row>
    <row r="281" spans="6:12" ht="12.75" customHeight="1" x14ac:dyDescent="0.15">
      <c r="F281" s="48"/>
      <c r="L281" s="48"/>
    </row>
    <row r="282" spans="6:12" ht="12.75" customHeight="1" x14ac:dyDescent="0.15">
      <c r="F282" s="48"/>
      <c r="L282" s="48"/>
    </row>
    <row r="283" spans="6:12" ht="12.75" customHeight="1" x14ac:dyDescent="0.15">
      <c r="F283" s="48"/>
      <c r="L283" s="48"/>
    </row>
    <row r="284" spans="6:12" ht="12.75" customHeight="1" x14ac:dyDescent="0.15">
      <c r="F284" s="48"/>
      <c r="L284" s="48"/>
    </row>
    <row r="285" spans="6:12" ht="12.75" customHeight="1" x14ac:dyDescent="0.15">
      <c r="F285" s="48"/>
      <c r="L285" s="48"/>
    </row>
    <row r="286" spans="6:12" ht="12.75" customHeight="1" x14ac:dyDescent="0.15">
      <c r="F286" s="48"/>
      <c r="L286" s="48"/>
    </row>
    <row r="287" spans="6:12" ht="12.75" customHeight="1" x14ac:dyDescent="0.15">
      <c r="F287" s="48"/>
      <c r="L287" s="48"/>
    </row>
    <row r="288" spans="6:12" ht="12.75" customHeight="1" x14ac:dyDescent="0.15">
      <c r="F288" s="48"/>
      <c r="L288" s="48"/>
    </row>
    <row r="289" spans="6:12" ht="12.75" customHeight="1" x14ac:dyDescent="0.15">
      <c r="F289" s="48"/>
      <c r="L289" s="48"/>
    </row>
    <row r="290" spans="6:12" ht="12.75" customHeight="1" x14ac:dyDescent="0.15">
      <c r="F290" s="48"/>
      <c r="L290" s="48"/>
    </row>
    <row r="291" spans="6:12" ht="12.75" customHeight="1" x14ac:dyDescent="0.15">
      <c r="F291" s="48"/>
      <c r="L291" s="48"/>
    </row>
    <row r="292" spans="6:12" ht="12.75" customHeight="1" x14ac:dyDescent="0.15">
      <c r="F292" s="48"/>
      <c r="L292" s="48"/>
    </row>
    <row r="293" spans="6:12" ht="12.75" customHeight="1" x14ac:dyDescent="0.15">
      <c r="F293" s="48"/>
      <c r="L293" s="48"/>
    </row>
    <row r="294" spans="6:12" ht="12.75" customHeight="1" x14ac:dyDescent="0.15">
      <c r="F294" s="48"/>
      <c r="L294" s="48"/>
    </row>
    <row r="295" spans="6:12" ht="12.75" customHeight="1" x14ac:dyDescent="0.15">
      <c r="F295" s="48"/>
      <c r="L295" s="48"/>
    </row>
    <row r="296" spans="6:12" ht="12.75" customHeight="1" x14ac:dyDescent="0.15">
      <c r="F296" s="48"/>
      <c r="L296" s="48"/>
    </row>
    <row r="297" spans="6:12" ht="12.75" customHeight="1" x14ac:dyDescent="0.15">
      <c r="F297" s="48"/>
      <c r="L297" s="48"/>
    </row>
    <row r="298" spans="6:12" ht="12.75" customHeight="1" x14ac:dyDescent="0.15">
      <c r="F298" s="48"/>
      <c r="L298" s="48"/>
    </row>
    <row r="299" spans="6:12" ht="12.75" customHeight="1" x14ac:dyDescent="0.15">
      <c r="F299" s="48"/>
      <c r="L299" s="48"/>
    </row>
    <row r="300" spans="6:12" ht="12.75" customHeight="1" x14ac:dyDescent="0.15">
      <c r="F300" s="48"/>
      <c r="L300" s="48"/>
    </row>
    <row r="301" spans="6:12" ht="12.75" customHeight="1" x14ac:dyDescent="0.15">
      <c r="F301" s="48"/>
      <c r="L301" s="48"/>
    </row>
    <row r="302" spans="6:12" ht="12.75" customHeight="1" x14ac:dyDescent="0.15">
      <c r="F302" s="48"/>
      <c r="L302" s="48"/>
    </row>
    <row r="303" spans="6:12" ht="12.75" customHeight="1" x14ac:dyDescent="0.15">
      <c r="F303" s="48"/>
      <c r="L303" s="48"/>
    </row>
    <row r="304" spans="6:12" ht="12.75" customHeight="1" x14ac:dyDescent="0.15">
      <c r="F304" s="48"/>
      <c r="L304" s="48"/>
    </row>
    <row r="305" spans="6:12" ht="12.75" customHeight="1" x14ac:dyDescent="0.15">
      <c r="F305" s="48"/>
      <c r="L305" s="48"/>
    </row>
    <row r="306" spans="6:12" ht="12.75" customHeight="1" x14ac:dyDescent="0.15">
      <c r="F306" s="48"/>
      <c r="L306" s="48"/>
    </row>
    <row r="307" spans="6:12" ht="12.75" customHeight="1" x14ac:dyDescent="0.15">
      <c r="F307" s="48"/>
      <c r="L307" s="48"/>
    </row>
    <row r="308" spans="6:12" ht="12.75" customHeight="1" x14ac:dyDescent="0.15">
      <c r="F308" s="48"/>
      <c r="L308" s="48"/>
    </row>
    <row r="309" spans="6:12" ht="12.75" customHeight="1" x14ac:dyDescent="0.15">
      <c r="F309" s="48"/>
      <c r="L309" s="48"/>
    </row>
    <row r="310" spans="6:12" ht="12.75" customHeight="1" x14ac:dyDescent="0.15">
      <c r="F310" s="48"/>
      <c r="L310" s="48"/>
    </row>
    <row r="311" spans="6:12" ht="12.75" customHeight="1" x14ac:dyDescent="0.15">
      <c r="F311" s="48"/>
      <c r="L311" s="48"/>
    </row>
    <row r="312" spans="6:12" ht="12.75" customHeight="1" x14ac:dyDescent="0.15">
      <c r="F312" s="48"/>
      <c r="L312" s="48"/>
    </row>
    <row r="313" spans="6:12" ht="12.75" customHeight="1" x14ac:dyDescent="0.15">
      <c r="F313" s="48"/>
      <c r="L313" s="48"/>
    </row>
    <row r="314" spans="6:12" ht="12.75" customHeight="1" x14ac:dyDescent="0.15">
      <c r="F314" s="48"/>
      <c r="L314" s="48"/>
    </row>
    <row r="315" spans="6:12" ht="12.75" customHeight="1" x14ac:dyDescent="0.15">
      <c r="F315" s="48"/>
      <c r="L315" s="48"/>
    </row>
    <row r="316" spans="6:12" ht="12.75" customHeight="1" x14ac:dyDescent="0.15">
      <c r="F316" s="48"/>
      <c r="L316" s="48"/>
    </row>
    <row r="317" spans="6:12" ht="12.75" customHeight="1" x14ac:dyDescent="0.15">
      <c r="F317" s="48"/>
      <c r="L317" s="48"/>
    </row>
    <row r="318" spans="6:12" ht="12.75" customHeight="1" x14ac:dyDescent="0.15">
      <c r="F318" s="48"/>
      <c r="L318" s="48"/>
    </row>
    <row r="319" spans="6:12" ht="12.75" customHeight="1" x14ac:dyDescent="0.15">
      <c r="F319" s="48"/>
      <c r="L319" s="48"/>
    </row>
    <row r="320" spans="6:12" ht="12.75" customHeight="1" x14ac:dyDescent="0.15">
      <c r="F320" s="48"/>
      <c r="L320" s="48"/>
    </row>
    <row r="321" spans="6:12" ht="12.75" customHeight="1" x14ac:dyDescent="0.15">
      <c r="F321" s="48"/>
      <c r="L321" s="48"/>
    </row>
    <row r="322" spans="6:12" ht="12.75" customHeight="1" x14ac:dyDescent="0.15">
      <c r="F322" s="48"/>
      <c r="L322" s="48"/>
    </row>
    <row r="323" spans="6:12" ht="12.75" customHeight="1" x14ac:dyDescent="0.15">
      <c r="F323" s="48"/>
      <c r="L323" s="48"/>
    </row>
    <row r="324" spans="6:12" ht="12.75" customHeight="1" x14ac:dyDescent="0.15">
      <c r="F324" s="48"/>
      <c r="L324" s="48"/>
    </row>
    <row r="325" spans="6:12" ht="12.75" customHeight="1" x14ac:dyDescent="0.15">
      <c r="F325" s="48"/>
      <c r="L325" s="48"/>
    </row>
    <row r="326" spans="6:12" ht="12.75" customHeight="1" x14ac:dyDescent="0.15">
      <c r="F326" s="48"/>
      <c r="L326" s="48"/>
    </row>
    <row r="327" spans="6:12" ht="12.75" customHeight="1" x14ac:dyDescent="0.15">
      <c r="F327" s="48"/>
      <c r="L327" s="48"/>
    </row>
    <row r="328" spans="6:12" ht="12.75" customHeight="1" x14ac:dyDescent="0.15">
      <c r="F328" s="48"/>
      <c r="L328" s="48"/>
    </row>
    <row r="329" spans="6:12" ht="12.75" customHeight="1" x14ac:dyDescent="0.15">
      <c r="F329" s="48"/>
      <c r="L329" s="48"/>
    </row>
    <row r="330" spans="6:12" ht="12.75" customHeight="1" x14ac:dyDescent="0.15">
      <c r="F330" s="48"/>
      <c r="L330" s="48"/>
    </row>
    <row r="331" spans="6:12" ht="12.75" customHeight="1" x14ac:dyDescent="0.15">
      <c r="F331" s="48"/>
      <c r="L331" s="48"/>
    </row>
    <row r="332" spans="6:12" ht="12.75" customHeight="1" x14ac:dyDescent="0.15">
      <c r="F332" s="48"/>
      <c r="L332" s="48"/>
    </row>
    <row r="333" spans="6:12" ht="12.75" customHeight="1" x14ac:dyDescent="0.15">
      <c r="F333" s="48"/>
      <c r="L333" s="48"/>
    </row>
    <row r="334" spans="6:12" ht="12.75" customHeight="1" x14ac:dyDescent="0.15">
      <c r="F334" s="48"/>
      <c r="L334" s="48"/>
    </row>
    <row r="335" spans="6:12" ht="12.75" customHeight="1" x14ac:dyDescent="0.15">
      <c r="F335" s="48"/>
      <c r="L335" s="48"/>
    </row>
    <row r="336" spans="6:12" ht="12.75" customHeight="1" x14ac:dyDescent="0.15">
      <c r="F336" s="48"/>
      <c r="L336" s="48"/>
    </row>
    <row r="337" spans="6:12" ht="12.75" customHeight="1" x14ac:dyDescent="0.15">
      <c r="F337" s="48"/>
      <c r="L337" s="48"/>
    </row>
    <row r="338" spans="6:12" ht="12.75" customHeight="1" x14ac:dyDescent="0.15">
      <c r="F338" s="48"/>
      <c r="L338" s="48"/>
    </row>
    <row r="339" spans="6:12" ht="12.75" customHeight="1" x14ac:dyDescent="0.15">
      <c r="F339" s="48"/>
      <c r="L339" s="48"/>
    </row>
    <row r="340" spans="6:12" ht="12.75" customHeight="1" x14ac:dyDescent="0.15">
      <c r="F340" s="48"/>
      <c r="L340" s="48"/>
    </row>
    <row r="341" spans="6:12" ht="12.75" customHeight="1" x14ac:dyDescent="0.15">
      <c r="F341" s="48"/>
      <c r="L341" s="48"/>
    </row>
    <row r="342" spans="6:12" ht="12.75" customHeight="1" x14ac:dyDescent="0.15">
      <c r="F342" s="48"/>
      <c r="L342" s="48"/>
    </row>
    <row r="343" spans="6:12" ht="12.75" customHeight="1" x14ac:dyDescent="0.15">
      <c r="F343" s="48"/>
      <c r="L343" s="48"/>
    </row>
    <row r="344" spans="6:12" ht="12.75" customHeight="1" x14ac:dyDescent="0.15">
      <c r="F344" s="48"/>
      <c r="L344" s="48"/>
    </row>
    <row r="345" spans="6:12" ht="12.75" customHeight="1" x14ac:dyDescent="0.15">
      <c r="F345" s="48"/>
      <c r="L345" s="48"/>
    </row>
    <row r="346" spans="6:12" ht="12.75" customHeight="1" x14ac:dyDescent="0.15">
      <c r="F346" s="48"/>
      <c r="L346" s="48"/>
    </row>
    <row r="347" spans="6:12" ht="12.75" customHeight="1" x14ac:dyDescent="0.15">
      <c r="F347" s="48"/>
      <c r="L347" s="48"/>
    </row>
    <row r="348" spans="6:12" ht="12.75" customHeight="1" x14ac:dyDescent="0.15">
      <c r="F348" s="48"/>
      <c r="L348" s="48"/>
    </row>
    <row r="349" spans="6:12" ht="12.75" customHeight="1" x14ac:dyDescent="0.15">
      <c r="F349" s="48"/>
      <c r="L349" s="48"/>
    </row>
    <row r="350" spans="6:12" ht="12.75" customHeight="1" x14ac:dyDescent="0.15">
      <c r="F350" s="48"/>
      <c r="L350" s="48"/>
    </row>
    <row r="351" spans="6:12" ht="12.75" customHeight="1" x14ac:dyDescent="0.15">
      <c r="F351" s="48"/>
      <c r="L351" s="48"/>
    </row>
    <row r="352" spans="6:12" ht="12.75" customHeight="1" x14ac:dyDescent="0.15">
      <c r="F352" s="48"/>
      <c r="L352" s="48"/>
    </row>
    <row r="353" spans="6:12" ht="12.75" customHeight="1" x14ac:dyDescent="0.15">
      <c r="F353" s="48"/>
      <c r="L353" s="48"/>
    </row>
    <row r="354" spans="6:12" ht="12.75" customHeight="1" x14ac:dyDescent="0.15">
      <c r="F354" s="48"/>
      <c r="L354" s="48"/>
    </row>
    <row r="355" spans="6:12" ht="12.75" customHeight="1" x14ac:dyDescent="0.15">
      <c r="F355" s="48"/>
      <c r="L355" s="48"/>
    </row>
    <row r="356" spans="6:12" ht="12.75" customHeight="1" x14ac:dyDescent="0.15">
      <c r="F356" s="48"/>
      <c r="L356" s="48"/>
    </row>
    <row r="357" spans="6:12" ht="12.75" customHeight="1" x14ac:dyDescent="0.15">
      <c r="F357" s="48"/>
      <c r="L357" s="48"/>
    </row>
    <row r="358" spans="6:12" ht="12.75" customHeight="1" x14ac:dyDescent="0.15">
      <c r="F358" s="48"/>
      <c r="L358" s="48"/>
    </row>
    <row r="359" spans="6:12" ht="12.75" customHeight="1" x14ac:dyDescent="0.15">
      <c r="F359" s="48"/>
      <c r="L359" s="48"/>
    </row>
    <row r="360" spans="6:12" ht="12.75" customHeight="1" x14ac:dyDescent="0.15">
      <c r="F360" s="48"/>
      <c r="L360" s="48"/>
    </row>
    <row r="361" spans="6:12" ht="12.75" customHeight="1" x14ac:dyDescent="0.15">
      <c r="F361" s="48"/>
      <c r="L361" s="48"/>
    </row>
    <row r="362" spans="6:12" ht="12.75" customHeight="1" x14ac:dyDescent="0.15">
      <c r="F362" s="48"/>
      <c r="L362" s="48"/>
    </row>
    <row r="363" spans="6:12" ht="12.75" customHeight="1" x14ac:dyDescent="0.15">
      <c r="F363" s="48"/>
      <c r="L363" s="48"/>
    </row>
    <row r="364" spans="6:12" ht="12.75" customHeight="1" x14ac:dyDescent="0.15">
      <c r="F364" s="48"/>
      <c r="L364" s="48"/>
    </row>
    <row r="365" spans="6:12" ht="12.75" customHeight="1" x14ac:dyDescent="0.15">
      <c r="F365" s="48"/>
      <c r="L365" s="48"/>
    </row>
    <row r="366" spans="6:12" ht="12.75" customHeight="1" x14ac:dyDescent="0.15">
      <c r="F366" s="48"/>
      <c r="L366" s="48"/>
    </row>
    <row r="367" spans="6:12" ht="12.75" customHeight="1" x14ac:dyDescent="0.15">
      <c r="F367" s="48"/>
      <c r="L367" s="48"/>
    </row>
    <row r="368" spans="6:12" ht="12.75" customHeight="1" x14ac:dyDescent="0.15">
      <c r="F368" s="48"/>
      <c r="L368" s="48"/>
    </row>
    <row r="369" spans="6:12" ht="12.75" customHeight="1" x14ac:dyDescent="0.15">
      <c r="F369" s="48"/>
      <c r="L369" s="48"/>
    </row>
    <row r="370" spans="6:12" ht="12.75" customHeight="1" x14ac:dyDescent="0.15">
      <c r="F370" s="48"/>
      <c r="L370" s="48"/>
    </row>
    <row r="371" spans="6:12" ht="12.75" customHeight="1" x14ac:dyDescent="0.15">
      <c r="F371" s="48"/>
      <c r="L371" s="48"/>
    </row>
    <row r="372" spans="6:12" ht="12.75" customHeight="1" x14ac:dyDescent="0.15">
      <c r="F372" s="48"/>
      <c r="L372" s="48"/>
    </row>
    <row r="373" spans="6:12" ht="12.75" customHeight="1" x14ac:dyDescent="0.15">
      <c r="F373" s="48"/>
      <c r="L373" s="48"/>
    </row>
    <row r="374" spans="6:12" ht="12.75" customHeight="1" x14ac:dyDescent="0.15">
      <c r="F374" s="48"/>
      <c r="L374" s="48"/>
    </row>
    <row r="375" spans="6:12" ht="12.75" customHeight="1" x14ac:dyDescent="0.15">
      <c r="F375" s="48"/>
      <c r="L375" s="48"/>
    </row>
    <row r="376" spans="6:12" ht="12.75" customHeight="1" x14ac:dyDescent="0.15">
      <c r="F376" s="48"/>
      <c r="L376" s="48"/>
    </row>
    <row r="377" spans="6:12" ht="12.75" customHeight="1" x14ac:dyDescent="0.15">
      <c r="F377" s="48"/>
      <c r="L377" s="48"/>
    </row>
    <row r="378" spans="6:12" ht="12.75" customHeight="1" x14ac:dyDescent="0.15">
      <c r="F378" s="48"/>
      <c r="L378" s="48"/>
    </row>
    <row r="379" spans="6:12" ht="12.75" customHeight="1" x14ac:dyDescent="0.15">
      <c r="F379" s="48"/>
      <c r="L379" s="48"/>
    </row>
    <row r="380" spans="6:12" ht="12.75" customHeight="1" x14ac:dyDescent="0.15">
      <c r="F380" s="48"/>
      <c r="L380" s="48"/>
    </row>
    <row r="381" spans="6:12" ht="12.75" customHeight="1" x14ac:dyDescent="0.15">
      <c r="F381" s="48"/>
      <c r="L381" s="48"/>
    </row>
    <row r="382" spans="6:12" ht="12.75" customHeight="1" x14ac:dyDescent="0.15">
      <c r="F382" s="48"/>
      <c r="L382" s="48"/>
    </row>
    <row r="383" spans="6:12" ht="12.75" customHeight="1" x14ac:dyDescent="0.15">
      <c r="F383" s="48"/>
      <c r="L383" s="48"/>
    </row>
    <row r="384" spans="6:12" ht="12.75" customHeight="1" x14ac:dyDescent="0.15">
      <c r="F384" s="48"/>
      <c r="L384" s="48"/>
    </row>
    <row r="385" spans="6:12" ht="12.75" customHeight="1" x14ac:dyDescent="0.15">
      <c r="F385" s="48"/>
      <c r="L385" s="48"/>
    </row>
    <row r="386" spans="6:12" ht="12.75" customHeight="1" x14ac:dyDescent="0.15">
      <c r="F386" s="48"/>
      <c r="L386" s="48"/>
    </row>
    <row r="387" spans="6:12" ht="12.75" customHeight="1" x14ac:dyDescent="0.15">
      <c r="F387" s="48"/>
      <c r="L387" s="48"/>
    </row>
    <row r="388" spans="6:12" ht="12.75" customHeight="1" x14ac:dyDescent="0.15">
      <c r="F388" s="48"/>
      <c r="L388" s="48"/>
    </row>
    <row r="389" spans="6:12" ht="12.75" customHeight="1" x14ac:dyDescent="0.15">
      <c r="F389" s="48"/>
      <c r="L389" s="48"/>
    </row>
    <row r="390" spans="6:12" ht="12.75" customHeight="1" x14ac:dyDescent="0.15">
      <c r="F390" s="48"/>
      <c r="L390" s="48"/>
    </row>
    <row r="391" spans="6:12" ht="12.75" customHeight="1" x14ac:dyDescent="0.15">
      <c r="F391" s="48"/>
      <c r="L391" s="48"/>
    </row>
    <row r="392" spans="6:12" ht="12.75" customHeight="1" x14ac:dyDescent="0.15">
      <c r="F392" s="48"/>
      <c r="L392" s="48"/>
    </row>
    <row r="393" spans="6:12" ht="12.75" customHeight="1" x14ac:dyDescent="0.15">
      <c r="F393" s="48"/>
      <c r="L393" s="48"/>
    </row>
    <row r="394" spans="6:12" ht="12.75" customHeight="1" x14ac:dyDescent="0.15">
      <c r="F394" s="48"/>
      <c r="L394" s="48"/>
    </row>
    <row r="395" spans="6:12" ht="12.75" customHeight="1" x14ac:dyDescent="0.15">
      <c r="F395" s="48"/>
      <c r="L395" s="48"/>
    </row>
    <row r="396" spans="6:12" ht="12.75" customHeight="1" x14ac:dyDescent="0.15">
      <c r="F396" s="48"/>
      <c r="L396" s="48"/>
    </row>
    <row r="397" spans="6:12" ht="12.75" customHeight="1" x14ac:dyDescent="0.15">
      <c r="F397" s="48"/>
      <c r="L397" s="48"/>
    </row>
    <row r="398" spans="6:12" ht="12.75" customHeight="1" x14ac:dyDescent="0.15">
      <c r="F398" s="48"/>
      <c r="L398" s="48"/>
    </row>
    <row r="399" spans="6:12" ht="12.75" customHeight="1" x14ac:dyDescent="0.15">
      <c r="F399" s="48"/>
      <c r="L399" s="48"/>
    </row>
    <row r="400" spans="6:12" ht="12.75" customHeight="1" x14ac:dyDescent="0.15">
      <c r="F400" s="48"/>
      <c r="L400" s="48"/>
    </row>
    <row r="401" spans="6:12" ht="12.75" customHeight="1" x14ac:dyDescent="0.15">
      <c r="F401" s="48"/>
      <c r="L401" s="48"/>
    </row>
    <row r="402" spans="6:12" ht="12.75" customHeight="1" x14ac:dyDescent="0.15">
      <c r="F402" s="48"/>
      <c r="L402" s="48"/>
    </row>
    <row r="403" spans="6:12" ht="12.75" customHeight="1" x14ac:dyDescent="0.15">
      <c r="F403" s="48"/>
      <c r="L403" s="48"/>
    </row>
    <row r="404" spans="6:12" ht="12.75" customHeight="1" x14ac:dyDescent="0.15">
      <c r="F404" s="48"/>
      <c r="L404" s="48"/>
    </row>
    <row r="405" spans="6:12" ht="12.75" customHeight="1" x14ac:dyDescent="0.15">
      <c r="F405" s="48"/>
      <c r="L405" s="48"/>
    </row>
    <row r="406" spans="6:12" ht="12.75" customHeight="1" x14ac:dyDescent="0.15">
      <c r="F406" s="48"/>
      <c r="L406" s="48"/>
    </row>
    <row r="407" spans="6:12" ht="12.75" customHeight="1" x14ac:dyDescent="0.15">
      <c r="F407" s="48"/>
      <c r="L407" s="48"/>
    </row>
    <row r="408" spans="6:12" ht="12.75" customHeight="1" x14ac:dyDescent="0.15">
      <c r="F408" s="48"/>
      <c r="L408" s="48"/>
    </row>
    <row r="409" spans="6:12" ht="12.75" customHeight="1" x14ac:dyDescent="0.15">
      <c r="F409" s="48"/>
      <c r="L409" s="48"/>
    </row>
    <row r="410" spans="6:12" ht="12.75" customHeight="1" x14ac:dyDescent="0.15">
      <c r="F410" s="48"/>
      <c r="L410" s="48"/>
    </row>
    <row r="411" spans="6:12" ht="12.75" customHeight="1" x14ac:dyDescent="0.15">
      <c r="F411" s="48"/>
      <c r="L411" s="48"/>
    </row>
    <row r="412" spans="6:12" ht="12.75" customHeight="1" x14ac:dyDescent="0.15">
      <c r="F412" s="48"/>
      <c r="L412" s="48"/>
    </row>
    <row r="413" spans="6:12" ht="12.75" customHeight="1" x14ac:dyDescent="0.15">
      <c r="F413" s="48"/>
      <c r="L413" s="48"/>
    </row>
    <row r="414" spans="6:12" ht="12.75" customHeight="1" x14ac:dyDescent="0.15">
      <c r="F414" s="48"/>
      <c r="L414" s="48"/>
    </row>
    <row r="415" spans="6:12" ht="12.75" customHeight="1" x14ac:dyDescent="0.15">
      <c r="F415" s="48"/>
      <c r="L415" s="48"/>
    </row>
    <row r="416" spans="6:12" ht="12.75" customHeight="1" x14ac:dyDescent="0.15">
      <c r="F416" s="48"/>
      <c r="L416" s="48"/>
    </row>
    <row r="417" spans="6:12" ht="12.75" customHeight="1" x14ac:dyDescent="0.15">
      <c r="F417" s="48"/>
      <c r="L417" s="48"/>
    </row>
    <row r="418" spans="6:12" ht="12.75" customHeight="1" x14ac:dyDescent="0.15">
      <c r="F418" s="48"/>
      <c r="L418" s="48"/>
    </row>
    <row r="419" spans="6:12" ht="12.75" customHeight="1" x14ac:dyDescent="0.15">
      <c r="F419" s="48"/>
      <c r="L419" s="48"/>
    </row>
    <row r="420" spans="6:12" ht="12.75" customHeight="1" x14ac:dyDescent="0.15">
      <c r="F420" s="48"/>
      <c r="L420" s="48"/>
    </row>
    <row r="421" spans="6:12" ht="12.75" customHeight="1" x14ac:dyDescent="0.15">
      <c r="F421" s="48"/>
      <c r="L421" s="48"/>
    </row>
    <row r="422" spans="6:12" ht="12.75" customHeight="1" x14ac:dyDescent="0.15">
      <c r="F422" s="48"/>
      <c r="L422" s="48"/>
    </row>
    <row r="423" spans="6:12" ht="12.75" customHeight="1" x14ac:dyDescent="0.15">
      <c r="F423" s="48"/>
      <c r="L423" s="48"/>
    </row>
    <row r="424" spans="6:12" ht="12.75" customHeight="1" x14ac:dyDescent="0.15">
      <c r="F424" s="48"/>
      <c r="L424" s="48"/>
    </row>
    <row r="425" spans="6:12" ht="12.75" customHeight="1" x14ac:dyDescent="0.15">
      <c r="F425" s="48"/>
      <c r="L425" s="48"/>
    </row>
    <row r="426" spans="6:12" ht="12.75" customHeight="1" x14ac:dyDescent="0.15">
      <c r="F426" s="48"/>
      <c r="L426" s="48"/>
    </row>
    <row r="427" spans="6:12" ht="12.75" customHeight="1" x14ac:dyDescent="0.15">
      <c r="F427" s="48"/>
      <c r="L427" s="48"/>
    </row>
    <row r="428" spans="6:12" ht="12.75" customHeight="1" x14ac:dyDescent="0.15">
      <c r="F428" s="48"/>
      <c r="L428" s="48"/>
    </row>
    <row r="429" spans="6:12" ht="12.75" customHeight="1" x14ac:dyDescent="0.15">
      <c r="F429" s="48"/>
      <c r="L429" s="48"/>
    </row>
    <row r="430" spans="6:12" ht="12.75" customHeight="1" x14ac:dyDescent="0.15">
      <c r="F430" s="48"/>
      <c r="L430" s="48"/>
    </row>
    <row r="431" spans="6:12" ht="12.75" customHeight="1" x14ac:dyDescent="0.15">
      <c r="F431" s="48"/>
      <c r="L431" s="48"/>
    </row>
    <row r="432" spans="6:12" ht="12.75" customHeight="1" x14ac:dyDescent="0.15">
      <c r="F432" s="48"/>
      <c r="L432" s="48"/>
    </row>
    <row r="433" spans="6:12" ht="12.75" customHeight="1" x14ac:dyDescent="0.15">
      <c r="F433" s="48"/>
      <c r="L433" s="48"/>
    </row>
    <row r="434" spans="6:12" ht="12.75" customHeight="1" x14ac:dyDescent="0.15">
      <c r="F434" s="48"/>
      <c r="L434" s="48"/>
    </row>
    <row r="435" spans="6:12" ht="12.75" customHeight="1" x14ac:dyDescent="0.15">
      <c r="F435" s="48"/>
      <c r="L435" s="48"/>
    </row>
    <row r="436" spans="6:12" ht="12.75" customHeight="1" x14ac:dyDescent="0.15">
      <c r="F436" s="48"/>
      <c r="L436" s="48"/>
    </row>
    <row r="437" spans="6:12" ht="12.75" customHeight="1" x14ac:dyDescent="0.15">
      <c r="F437" s="48"/>
      <c r="L437" s="48"/>
    </row>
    <row r="438" spans="6:12" ht="12.75" customHeight="1" x14ac:dyDescent="0.15">
      <c r="F438" s="48"/>
      <c r="L438" s="48"/>
    </row>
    <row r="439" spans="6:12" ht="12.75" customHeight="1" x14ac:dyDescent="0.15">
      <c r="F439" s="48"/>
      <c r="L439" s="48"/>
    </row>
    <row r="440" spans="6:12" ht="12.75" customHeight="1" x14ac:dyDescent="0.15">
      <c r="F440" s="48"/>
      <c r="L440" s="48"/>
    </row>
    <row r="441" spans="6:12" ht="12.75" customHeight="1" x14ac:dyDescent="0.15">
      <c r="F441" s="48"/>
      <c r="L441" s="48"/>
    </row>
    <row r="442" spans="6:12" ht="12.75" customHeight="1" x14ac:dyDescent="0.15">
      <c r="F442" s="48"/>
      <c r="L442" s="48"/>
    </row>
    <row r="443" spans="6:12" ht="12.75" customHeight="1" x14ac:dyDescent="0.15">
      <c r="F443" s="48"/>
      <c r="L443" s="48"/>
    </row>
    <row r="444" spans="6:12" ht="12.75" customHeight="1" x14ac:dyDescent="0.15">
      <c r="F444" s="48"/>
      <c r="L444" s="48"/>
    </row>
    <row r="445" spans="6:12" ht="12.75" customHeight="1" x14ac:dyDescent="0.15">
      <c r="F445" s="48"/>
      <c r="L445" s="48"/>
    </row>
    <row r="446" spans="6:12" ht="12.75" customHeight="1" x14ac:dyDescent="0.15">
      <c r="F446" s="48"/>
      <c r="L446" s="48"/>
    </row>
    <row r="447" spans="6:12" ht="12.75" customHeight="1" x14ac:dyDescent="0.15">
      <c r="F447" s="48"/>
      <c r="L447" s="48"/>
    </row>
    <row r="448" spans="6:12" ht="12.75" customHeight="1" x14ac:dyDescent="0.15">
      <c r="F448" s="48"/>
      <c r="L448" s="48"/>
    </row>
    <row r="449" spans="6:12" ht="12.75" customHeight="1" x14ac:dyDescent="0.15">
      <c r="F449" s="48"/>
      <c r="L449" s="48"/>
    </row>
    <row r="450" spans="6:12" ht="12.75" customHeight="1" x14ac:dyDescent="0.15">
      <c r="F450" s="48"/>
      <c r="L450" s="48"/>
    </row>
    <row r="451" spans="6:12" ht="12.75" customHeight="1" x14ac:dyDescent="0.15">
      <c r="F451" s="48"/>
      <c r="L451" s="48"/>
    </row>
    <row r="452" spans="6:12" ht="12.75" customHeight="1" x14ac:dyDescent="0.15">
      <c r="F452" s="48"/>
      <c r="L452" s="48"/>
    </row>
    <row r="453" spans="6:12" ht="12.75" customHeight="1" x14ac:dyDescent="0.15">
      <c r="F453" s="48"/>
      <c r="L453" s="48"/>
    </row>
    <row r="454" spans="6:12" ht="12.75" customHeight="1" x14ac:dyDescent="0.15">
      <c r="F454" s="48"/>
      <c r="L454" s="48"/>
    </row>
    <row r="455" spans="6:12" ht="12.75" customHeight="1" x14ac:dyDescent="0.15">
      <c r="F455" s="48"/>
      <c r="L455" s="48"/>
    </row>
    <row r="456" spans="6:12" ht="12.75" customHeight="1" x14ac:dyDescent="0.15">
      <c r="F456" s="48"/>
      <c r="L456" s="48"/>
    </row>
    <row r="457" spans="6:12" ht="12.75" customHeight="1" x14ac:dyDescent="0.15">
      <c r="F457" s="48"/>
      <c r="L457" s="48"/>
    </row>
    <row r="458" spans="6:12" ht="12.75" customHeight="1" x14ac:dyDescent="0.15">
      <c r="F458" s="48"/>
      <c r="L458" s="48"/>
    </row>
    <row r="459" spans="6:12" ht="12.75" customHeight="1" x14ac:dyDescent="0.15">
      <c r="F459" s="48"/>
      <c r="L459" s="48"/>
    </row>
    <row r="460" spans="6:12" ht="12.75" customHeight="1" x14ac:dyDescent="0.15">
      <c r="F460" s="48"/>
      <c r="L460" s="48"/>
    </row>
    <row r="461" spans="6:12" ht="12.75" customHeight="1" x14ac:dyDescent="0.15">
      <c r="F461" s="48"/>
      <c r="L461" s="48"/>
    </row>
    <row r="462" spans="6:12" ht="12.75" customHeight="1" x14ac:dyDescent="0.15">
      <c r="F462" s="48"/>
      <c r="L462" s="48"/>
    </row>
    <row r="463" spans="6:12" ht="12.75" customHeight="1" x14ac:dyDescent="0.15">
      <c r="F463" s="48"/>
      <c r="L463" s="48"/>
    </row>
    <row r="464" spans="6:12" ht="12.75" customHeight="1" x14ac:dyDescent="0.15">
      <c r="F464" s="48"/>
      <c r="L464" s="48"/>
    </row>
    <row r="465" spans="6:12" ht="12.75" customHeight="1" x14ac:dyDescent="0.15">
      <c r="F465" s="48"/>
      <c r="L465" s="48"/>
    </row>
    <row r="466" spans="6:12" ht="12.75" customHeight="1" x14ac:dyDescent="0.15">
      <c r="F466" s="48"/>
      <c r="L466" s="48"/>
    </row>
    <row r="467" spans="6:12" ht="12.75" customHeight="1" x14ac:dyDescent="0.15">
      <c r="F467" s="48"/>
      <c r="L467" s="48"/>
    </row>
    <row r="468" spans="6:12" ht="12.75" customHeight="1" x14ac:dyDescent="0.15">
      <c r="F468" s="48"/>
      <c r="L468" s="48"/>
    </row>
    <row r="469" spans="6:12" ht="12.75" customHeight="1" x14ac:dyDescent="0.15">
      <c r="F469" s="48"/>
      <c r="L469" s="48"/>
    </row>
    <row r="470" spans="6:12" ht="12.75" customHeight="1" x14ac:dyDescent="0.15">
      <c r="F470" s="48"/>
      <c r="L470" s="48"/>
    </row>
    <row r="471" spans="6:12" ht="12.75" customHeight="1" x14ac:dyDescent="0.15">
      <c r="F471" s="48"/>
      <c r="L471" s="48"/>
    </row>
    <row r="472" spans="6:12" ht="12.75" customHeight="1" x14ac:dyDescent="0.15">
      <c r="F472" s="48"/>
      <c r="L472" s="48"/>
    </row>
    <row r="473" spans="6:12" ht="12.75" customHeight="1" x14ac:dyDescent="0.15">
      <c r="F473" s="48"/>
      <c r="L473" s="48"/>
    </row>
    <row r="474" spans="6:12" ht="12.75" customHeight="1" x14ac:dyDescent="0.15">
      <c r="F474" s="48"/>
      <c r="L474" s="48"/>
    </row>
    <row r="475" spans="6:12" ht="12.75" customHeight="1" x14ac:dyDescent="0.15">
      <c r="F475" s="48"/>
      <c r="L475" s="48"/>
    </row>
    <row r="476" spans="6:12" ht="12.75" customHeight="1" x14ac:dyDescent="0.15">
      <c r="F476" s="48"/>
      <c r="L476" s="48"/>
    </row>
    <row r="477" spans="6:12" ht="12.75" customHeight="1" x14ac:dyDescent="0.15">
      <c r="F477" s="48"/>
      <c r="L477" s="48"/>
    </row>
    <row r="478" spans="6:12" ht="12.75" customHeight="1" x14ac:dyDescent="0.15">
      <c r="F478" s="48"/>
      <c r="L478" s="48"/>
    </row>
    <row r="479" spans="6:12" ht="12.75" customHeight="1" x14ac:dyDescent="0.15">
      <c r="F479" s="48"/>
      <c r="L479" s="48"/>
    </row>
    <row r="480" spans="6:12" ht="12.75" customHeight="1" x14ac:dyDescent="0.15">
      <c r="F480" s="48"/>
      <c r="L480" s="48"/>
    </row>
    <row r="481" spans="6:12" ht="12.75" customHeight="1" x14ac:dyDescent="0.15">
      <c r="F481" s="48"/>
      <c r="L481" s="48"/>
    </row>
    <row r="482" spans="6:12" ht="12.75" customHeight="1" x14ac:dyDescent="0.15">
      <c r="F482" s="48"/>
      <c r="L482" s="48"/>
    </row>
    <row r="483" spans="6:12" ht="12.75" customHeight="1" x14ac:dyDescent="0.15">
      <c r="F483" s="48"/>
      <c r="L483" s="48"/>
    </row>
    <row r="484" spans="6:12" ht="12.75" customHeight="1" x14ac:dyDescent="0.15">
      <c r="F484" s="48"/>
      <c r="L484" s="48"/>
    </row>
    <row r="485" spans="6:12" ht="12.75" customHeight="1" x14ac:dyDescent="0.15">
      <c r="F485" s="48"/>
      <c r="L485" s="48"/>
    </row>
    <row r="486" spans="6:12" ht="12.75" customHeight="1" x14ac:dyDescent="0.15">
      <c r="F486" s="48"/>
      <c r="L486" s="48"/>
    </row>
    <row r="487" spans="6:12" ht="12.75" customHeight="1" x14ac:dyDescent="0.15">
      <c r="F487" s="48"/>
      <c r="L487" s="48"/>
    </row>
    <row r="488" spans="6:12" ht="12.75" customHeight="1" x14ac:dyDescent="0.15">
      <c r="F488" s="48"/>
      <c r="L488" s="48"/>
    </row>
    <row r="489" spans="6:12" ht="12.75" customHeight="1" x14ac:dyDescent="0.15">
      <c r="F489" s="48"/>
      <c r="L489" s="48"/>
    </row>
    <row r="490" spans="6:12" ht="12.75" customHeight="1" x14ac:dyDescent="0.15">
      <c r="F490" s="48"/>
      <c r="L490" s="48"/>
    </row>
    <row r="491" spans="6:12" ht="12.75" customHeight="1" x14ac:dyDescent="0.15">
      <c r="F491" s="48"/>
      <c r="L491" s="48"/>
    </row>
    <row r="492" spans="6:12" ht="12.75" customHeight="1" x14ac:dyDescent="0.15">
      <c r="F492" s="48"/>
      <c r="L492" s="48"/>
    </row>
    <row r="493" spans="6:12" ht="12.75" customHeight="1" x14ac:dyDescent="0.15">
      <c r="F493" s="48"/>
      <c r="L493" s="48"/>
    </row>
    <row r="494" spans="6:12" ht="12.75" customHeight="1" x14ac:dyDescent="0.15">
      <c r="F494" s="48"/>
      <c r="L494" s="48"/>
    </row>
    <row r="495" spans="6:12" ht="12.75" customHeight="1" x14ac:dyDescent="0.15">
      <c r="F495" s="48"/>
      <c r="L495" s="48"/>
    </row>
    <row r="496" spans="6:12" ht="12.75" customHeight="1" x14ac:dyDescent="0.15">
      <c r="F496" s="48"/>
      <c r="L496" s="48"/>
    </row>
    <row r="497" spans="6:12" ht="12.75" customHeight="1" x14ac:dyDescent="0.15">
      <c r="F497" s="48"/>
      <c r="L497" s="48"/>
    </row>
    <row r="498" spans="6:12" ht="12.75" customHeight="1" x14ac:dyDescent="0.15">
      <c r="F498" s="48"/>
      <c r="L498" s="48"/>
    </row>
    <row r="499" spans="6:12" ht="12.75" customHeight="1" x14ac:dyDescent="0.15">
      <c r="F499" s="48"/>
      <c r="L499" s="48"/>
    </row>
    <row r="500" spans="6:12" ht="12.75" customHeight="1" x14ac:dyDescent="0.15">
      <c r="F500" s="48"/>
      <c r="L500" s="48"/>
    </row>
    <row r="501" spans="6:12" ht="12.75" customHeight="1" x14ac:dyDescent="0.15">
      <c r="F501" s="48"/>
      <c r="L501" s="48"/>
    </row>
    <row r="502" spans="6:12" ht="12.75" customHeight="1" x14ac:dyDescent="0.15">
      <c r="F502" s="48"/>
      <c r="L502" s="48"/>
    </row>
    <row r="503" spans="6:12" ht="12.75" customHeight="1" x14ac:dyDescent="0.15">
      <c r="F503" s="48"/>
      <c r="L503" s="48"/>
    </row>
    <row r="504" spans="6:12" ht="12.75" customHeight="1" x14ac:dyDescent="0.15">
      <c r="F504" s="48"/>
      <c r="L504" s="48"/>
    </row>
    <row r="505" spans="6:12" ht="12.75" customHeight="1" x14ac:dyDescent="0.15">
      <c r="F505" s="48"/>
      <c r="L505" s="48"/>
    </row>
    <row r="506" spans="6:12" ht="12.75" customHeight="1" x14ac:dyDescent="0.15">
      <c r="F506" s="48"/>
      <c r="L506" s="48"/>
    </row>
    <row r="507" spans="6:12" ht="12.75" customHeight="1" x14ac:dyDescent="0.15">
      <c r="F507" s="48"/>
      <c r="L507" s="48"/>
    </row>
    <row r="508" spans="6:12" ht="12.75" customHeight="1" x14ac:dyDescent="0.15">
      <c r="F508" s="48"/>
      <c r="L508" s="48"/>
    </row>
    <row r="509" spans="6:12" ht="12.75" customHeight="1" x14ac:dyDescent="0.15">
      <c r="F509" s="48"/>
      <c r="L509" s="48"/>
    </row>
    <row r="510" spans="6:12" ht="12.75" customHeight="1" x14ac:dyDescent="0.15">
      <c r="F510" s="48"/>
      <c r="L510" s="48"/>
    </row>
    <row r="511" spans="6:12" ht="12.75" customHeight="1" x14ac:dyDescent="0.15">
      <c r="F511" s="48"/>
      <c r="L511" s="48"/>
    </row>
    <row r="512" spans="6:12" ht="12.75" customHeight="1" x14ac:dyDescent="0.15">
      <c r="F512" s="48"/>
      <c r="L512" s="48"/>
    </row>
    <row r="513" spans="6:12" ht="12.75" customHeight="1" x14ac:dyDescent="0.15">
      <c r="F513" s="48"/>
      <c r="L513" s="48"/>
    </row>
    <row r="514" spans="6:12" ht="12.75" customHeight="1" x14ac:dyDescent="0.15">
      <c r="F514" s="48"/>
      <c r="L514" s="48"/>
    </row>
    <row r="515" spans="6:12" ht="12.75" customHeight="1" x14ac:dyDescent="0.15">
      <c r="F515" s="48"/>
      <c r="L515" s="48"/>
    </row>
    <row r="516" spans="6:12" ht="12.75" customHeight="1" x14ac:dyDescent="0.15">
      <c r="F516" s="48"/>
      <c r="L516" s="48"/>
    </row>
    <row r="517" spans="6:12" ht="12.75" customHeight="1" x14ac:dyDescent="0.15">
      <c r="F517" s="48"/>
      <c r="L517" s="48"/>
    </row>
    <row r="518" spans="6:12" ht="12.75" customHeight="1" x14ac:dyDescent="0.15">
      <c r="F518" s="48"/>
      <c r="L518" s="48"/>
    </row>
    <row r="519" spans="6:12" ht="12.75" customHeight="1" x14ac:dyDescent="0.15">
      <c r="F519" s="48"/>
      <c r="L519" s="48"/>
    </row>
    <row r="520" spans="6:12" ht="12.75" customHeight="1" x14ac:dyDescent="0.15">
      <c r="F520" s="48"/>
      <c r="L520" s="48"/>
    </row>
    <row r="521" spans="6:12" ht="12.75" customHeight="1" x14ac:dyDescent="0.15">
      <c r="F521" s="48"/>
      <c r="L521" s="48"/>
    </row>
    <row r="522" spans="6:12" ht="12.75" customHeight="1" x14ac:dyDescent="0.15">
      <c r="F522" s="48"/>
      <c r="L522" s="48"/>
    </row>
    <row r="523" spans="6:12" ht="12.75" customHeight="1" x14ac:dyDescent="0.15">
      <c r="F523" s="48"/>
      <c r="L523" s="48"/>
    </row>
    <row r="524" spans="6:12" ht="12.75" customHeight="1" x14ac:dyDescent="0.15">
      <c r="F524" s="48"/>
      <c r="L524" s="48"/>
    </row>
    <row r="525" spans="6:12" ht="12.75" customHeight="1" x14ac:dyDescent="0.15">
      <c r="F525" s="48"/>
      <c r="L525" s="48"/>
    </row>
    <row r="526" spans="6:12" ht="12.75" customHeight="1" x14ac:dyDescent="0.15">
      <c r="F526" s="48"/>
      <c r="L526" s="48"/>
    </row>
    <row r="527" spans="6:12" ht="12.75" customHeight="1" x14ac:dyDescent="0.15">
      <c r="F527" s="48"/>
      <c r="L527" s="48"/>
    </row>
    <row r="528" spans="6:12" ht="12.75" customHeight="1" x14ac:dyDescent="0.15">
      <c r="F528" s="48"/>
      <c r="L528" s="48"/>
    </row>
    <row r="529" spans="6:12" ht="12.75" customHeight="1" x14ac:dyDescent="0.15">
      <c r="F529" s="48"/>
      <c r="L529" s="48"/>
    </row>
    <row r="530" spans="6:12" ht="12.75" customHeight="1" x14ac:dyDescent="0.15">
      <c r="F530" s="48"/>
      <c r="L530" s="48"/>
    </row>
    <row r="531" spans="6:12" ht="12.75" customHeight="1" x14ac:dyDescent="0.15">
      <c r="F531" s="48"/>
      <c r="L531" s="48"/>
    </row>
    <row r="532" spans="6:12" ht="12.75" customHeight="1" x14ac:dyDescent="0.15">
      <c r="F532" s="48"/>
      <c r="L532" s="48"/>
    </row>
    <row r="533" spans="6:12" ht="12.75" customHeight="1" x14ac:dyDescent="0.15">
      <c r="F533" s="48"/>
      <c r="L533" s="48"/>
    </row>
    <row r="534" spans="6:12" ht="12.75" customHeight="1" x14ac:dyDescent="0.15">
      <c r="F534" s="48"/>
      <c r="L534" s="48"/>
    </row>
    <row r="535" spans="6:12" ht="12.75" customHeight="1" x14ac:dyDescent="0.15">
      <c r="F535" s="48"/>
      <c r="L535" s="48"/>
    </row>
    <row r="536" spans="6:12" ht="12.75" customHeight="1" x14ac:dyDescent="0.15">
      <c r="F536" s="48"/>
      <c r="L536" s="48"/>
    </row>
    <row r="537" spans="6:12" ht="12.75" customHeight="1" x14ac:dyDescent="0.15">
      <c r="F537" s="48"/>
      <c r="L537" s="48"/>
    </row>
    <row r="538" spans="6:12" ht="12.75" customHeight="1" x14ac:dyDescent="0.15">
      <c r="F538" s="48"/>
      <c r="L538" s="48"/>
    </row>
    <row r="539" spans="6:12" ht="12.75" customHeight="1" x14ac:dyDescent="0.15">
      <c r="F539" s="48"/>
      <c r="L539" s="48"/>
    </row>
    <row r="540" spans="6:12" ht="12.75" customHeight="1" x14ac:dyDescent="0.15">
      <c r="F540" s="48"/>
      <c r="L540" s="48"/>
    </row>
    <row r="541" spans="6:12" ht="12.75" customHeight="1" x14ac:dyDescent="0.15">
      <c r="F541" s="48"/>
      <c r="L541" s="48"/>
    </row>
    <row r="542" spans="6:12" ht="12.75" customHeight="1" x14ac:dyDescent="0.15">
      <c r="F542" s="48"/>
      <c r="L542" s="48"/>
    </row>
    <row r="543" spans="6:12" ht="12.75" customHeight="1" x14ac:dyDescent="0.15">
      <c r="F543" s="48"/>
      <c r="L543" s="48"/>
    </row>
    <row r="544" spans="6:12" ht="12.75" customHeight="1" x14ac:dyDescent="0.15">
      <c r="F544" s="48"/>
      <c r="L544" s="48"/>
    </row>
    <row r="545" spans="6:12" ht="12.75" customHeight="1" x14ac:dyDescent="0.15">
      <c r="F545" s="48"/>
      <c r="L545" s="48"/>
    </row>
    <row r="546" spans="6:12" ht="12.75" customHeight="1" x14ac:dyDescent="0.15">
      <c r="F546" s="48"/>
      <c r="L546" s="48"/>
    </row>
    <row r="547" spans="6:12" ht="12.75" customHeight="1" x14ac:dyDescent="0.15">
      <c r="F547" s="48"/>
      <c r="L547" s="48"/>
    </row>
    <row r="548" spans="6:12" ht="12.75" customHeight="1" x14ac:dyDescent="0.15">
      <c r="F548" s="48"/>
      <c r="L548" s="48"/>
    </row>
    <row r="549" spans="6:12" ht="12.75" customHeight="1" x14ac:dyDescent="0.15">
      <c r="F549" s="48"/>
      <c r="L549" s="48"/>
    </row>
    <row r="550" spans="6:12" ht="12.75" customHeight="1" x14ac:dyDescent="0.15">
      <c r="F550" s="48"/>
      <c r="L550" s="48"/>
    </row>
    <row r="551" spans="6:12" ht="12.75" customHeight="1" x14ac:dyDescent="0.15">
      <c r="F551" s="48"/>
      <c r="L551" s="48"/>
    </row>
    <row r="552" spans="6:12" ht="12.75" customHeight="1" x14ac:dyDescent="0.15">
      <c r="F552" s="48"/>
      <c r="L552" s="48"/>
    </row>
    <row r="553" spans="6:12" ht="12.75" customHeight="1" x14ac:dyDescent="0.15">
      <c r="F553" s="48"/>
      <c r="L553" s="48"/>
    </row>
    <row r="554" spans="6:12" ht="12.75" customHeight="1" x14ac:dyDescent="0.15">
      <c r="F554" s="48"/>
      <c r="L554" s="48"/>
    </row>
    <row r="555" spans="6:12" ht="12.75" customHeight="1" x14ac:dyDescent="0.15">
      <c r="F555" s="48"/>
      <c r="L555" s="48"/>
    </row>
    <row r="556" spans="6:12" ht="12.75" customHeight="1" x14ac:dyDescent="0.15">
      <c r="F556" s="48"/>
      <c r="L556" s="48"/>
    </row>
    <row r="557" spans="6:12" ht="12.75" customHeight="1" x14ac:dyDescent="0.15">
      <c r="F557" s="48"/>
      <c r="L557" s="48"/>
    </row>
    <row r="558" spans="6:12" ht="12.75" customHeight="1" x14ac:dyDescent="0.15">
      <c r="F558" s="48"/>
      <c r="L558" s="48"/>
    </row>
    <row r="559" spans="6:12" ht="12.75" customHeight="1" x14ac:dyDescent="0.15">
      <c r="F559" s="48"/>
      <c r="L559" s="48"/>
    </row>
    <row r="560" spans="6:12" ht="12.75" customHeight="1" x14ac:dyDescent="0.15">
      <c r="F560" s="48"/>
      <c r="L560" s="48"/>
    </row>
    <row r="561" spans="6:12" ht="12.75" customHeight="1" x14ac:dyDescent="0.15">
      <c r="F561" s="48"/>
      <c r="L561" s="48"/>
    </row>
    <row r="562" spans="6:12" ht="12.75" customHeight="1" x14ac:dyDescent="0.15">
      <c r="F562" s="48"/>
      <c r="L562" s="48"/>
    </row>
    <row r="563" spans="6:12" ht="12.75" customHeight="1" x14ac:dyDescent="0.15">
      <c r="F563" s="48"/>
      <c r="L563" s="48"/>
    </row>
    <row r="564" spans="6:12" ht="12.75" customHeight="1" x14ac:dyDescent="0.15">
      <c r="F564" s="48"/>
      <c r="L564" s="48"/>
    </row>
    <row r="565" spans="6:12" ht="12.75" customHeight="1" x14ac:dyDescent="0.15">
      <c r="F565" s="48"/>
      <c r="L565" s="48"/>
    </row>
    <row r="566" spans="6:12" ht="12.75" customHeight="1" x14ac:dyDescent="0.15">
      <c r="F566" s="48"/>
      <c r="L566" s="48"/>
    </row>
    <row r="567" spans="6:12" ht="12.75" customHeight="1" x14ac:dyDescent="0.15">
      <c r="F567" s="48"/>
      <c r="L567" s="48"/>
    </row>
    <row r="568" spans="6:12" ht="12.75" customHeight="1" x14ac:dyDescent="0.15">
      <c r="F568" s="48"/>
      <c r="L568" s="48"/>
    </row>
    <row r="569" spans="6:12" ht="12.75" customHeight="1" x14ac:dyDescent="0.15">
      <c r="F569" s="48"/>
      <c r="L569" s="48"/>
    </row>
    <row r="570" spans="6:12" ht="12.75" customHeight="1" x14ac:dyDescent="0.15">
      <c r="F570" s="48"/>
      <c r="L570" s="48"/>
    </row>
    <row r="571" spans="6:12" ht="12.75" customHeight="1" x14ac:dyDescent="0.15">
      <c r="F571" s="48"/>
      <c r="L571" s="48"/>
    </row>
    <row r="572" spans="6:12" ht="12.75" customHeight="1" x14ac:dyDescent="0.15">
      <c r="F572" s="48"/>
      <c r="L572" s="48"/>
    </row>
    <row r="573" spans="6:12" ht="12.75" customHeight="1" x14ac:dyDescent="0.15">
      <c r="F573" s="48"/>
      <c r="L573" s="48"/>
    </row>
    <row r="574" spans="6:12" ht="12.75" customHeight="1" x14ac:dyDescent="0.15">
      <c r="F574" s="48"/>
      <c r="L574" s="48"/>
    </row>
    <row r="575" spans="6:12" ht="12.75" customHeight="1" x14ac:dyDescent="0.15">
      <c r="F575" s="48"/>
      <c r="L575" s="48"/>
    </row>
    <row r="576" spans="6:12" ht="12.75" customHeight="1" x14ac:dyDescent="0.15">
      <c r="F576" s="48"/>
      <c r="L576" s="48"/>
    </row>
    <row r="577" spans="6:12" ht="12.75" customHeight="1" x14ac:dyDescent="0.15">
      <c r="F577" s="48"/>
      <c r="L577" s="48"/>
    </row>
    <row r="578" spans="6:12" ht="12.75" customHeight="1" x14ac:dyDescent="0.15">
      <c r="F578" s="48"/>
      <c r="L578" s="48"/>
    </row>
    <row r="579" spans="6:12" ht="12.75" customHeight="1" x14ac:dyDescent="0.15">
      <c r="F579" s="48"/>
      <c r="L579" s="48"/>
    </row>
    <row r="580" spans="6:12" ht="12.75" customHeight="1" x14ac:dyDescent="0.15">
      <c r="F580" s="48"/>
      <c r="L580" s="48"/>
    </row>
    <row r="581" spans="6:12" ht="12.75" customHeight="1" x14ac:dyDescent="0.15">
      <c r="F581" s="48"/>
      <c r="L581" s="48"/>
    </row>
    <row r="582" spans="6:12" ht="12.75" customHeight="1" x14ac:dyDescent="0.15">
      <c r="F582" s="48"/>
      <c r="L582" s="48"/>
    </row>
    <row r="583" spans="6:12" ht="12.75" customHeight="1" x14ac:dyDescent="0.15">
      <c r="F583" s="48"/>
      <c r="L583" s="48"/>
    </row>
    <row r="584" spans="6:12" ht="12.75" customHeight="1" x14ac:dyDescent="0.15">
      <c r="F584" s="48"/>
      <c r="L584" s="48"/>
    </row>
    <row r="585" spans="6:12" ht="12.75" customHeight="1" x14ac:dyDescent="0.15">
      <c r="F585" s="48"/>
      <c r="L585" s="48"/>
    </row>
    <row r="586" spans="6:12" ht="12.75" customHeight="1" x14ac:dyDescent="0.15">
      <c r="F586" s="48"/>
      <c r="L586" s="48"/>
    </row>
    <row r="587" spans="6:12" ht="12.75" customHeight="1" x14ac:dyDescent="0.15">
      <c r="F587" s="48"/>
      <c r="L587" s="48"/>
    </row>
    <row r="588" spans="6:12" ht="12.75" customHeight="1" x14ac:dyDescent="0.15">
      <c r="F588" s="48"/>
      <c r="L588" s="48"/>
    </row>
    <row r="589" spans="6:12" ht="12.75" customHeight="1" x14ac:dyDescent="0.15">
      <c r="F589" s="48"/>
      <c r="L589" s="48"/>
    </row>
    <row r="590" spans="6:12" ht="12.75" customHeight="1" x14ac:dyDescent="0.15">
      <c r="F590" s="48"/>
      <c r="L590" s="48"/>
    </row>
    <row r="591" spans="6:12" ht="12.75" customHeight="1" x14ac:dyDescent="0.15">
      <c r="F591" s="48"/>
      <c r="L591" s="48"/>
    </row>
    <row r="592" spans="6:12" ht="12.75" customHeight="1" x14ac:dyDescent="0.15">
      <c r="F592" s="48"/>
      <c r="L592" s="48"/>
    </row>
    <row r="593" spans="6:12" ht="12.75" customHeight="1" x14ac:dyDescent="0.15">
      <c r="F593" s="48"/>
      <c r="L593" s="48"/>
    </row>
    <row r="594" spans="6:12" ht="12.75" customHeight="1" x14ac:dyDescent="0.15">
      <c r="F594" s="48"/>
      <c r="L594" s="48"/>
    </row>
    <row r="595" spans="6:12" ht="12.75" customHeight="1" x14ac:dyDescent="0.15">
      <c r="F595" s="48"/>
      <c r="L595" s="48"/>
    </row>
    <row r="596" spans="6:12" ht="12.75" customHeight="1" x14ac:dyDescent="0.15">
      <c r="F596" s="48"/>
      <c r="L596" s="48"/>
    </row>
    <row r="597" spans="6:12" ht="12.75" customHeight="1" x14ac:dyDescent="0.15">
      <c r="F597" s="48"/>
      <c r="L597" s="48"/>
    </row>
    <row r="598" spans="6:12" ht="12.75" customHeight="1" x14ac:dyDescent="0.15">
      <c r="F598" s="48"/>
      <c r="L598" s="48"/>
    </row>
    <row r="599" spans="6:12" ht="12.75" customHeight="1" x14ac:dyDescent="0.15">
      <c r="F599" s="48"/>
      <c r="L599" s="48"/>
    </row>
    <row r="600" spans="6:12" ht="12.75" customHeight="1" x14ac:dyDescent="0.15">
      <c r="F600" s="48"/>
      <c r="L600" s="48"/>
    </row>
    <row r="601" spans="6:12" ht="12.75" customHeight="1" x14ac:dyDescent="0.15">
      <c r="F601" s="48"/>
      <c r="L601" s="48"/>
    </row>
    <row r="602" spans="6:12" ht="12.75" customHeight="1" x14ac:dyDescent="0.15">
      <c r="F602" s="48"/>
      <c r="L602" s="48"/>
    </row>
    <row r="603" spans="6:12" ht="12.75" customHeight="1" x14ac:dyDescent="0.15">
      <c r="F603" s="48"/>
      <c r="L603" s="48"/>
    </row>
    <row r="604" spans="6:12" ht="12.75" customHeight="1" x14ac:dyDescent="0.15">
      <c r="F604" s="48"/>
      <c r="L604" s="48"/>
    </row>
    <row r="605" spans="6:12" ht="12.75" customHeight="1" x14ac:dyDescent="0.15">
      <c r="F605" s="48"/>
      <c r="L605" s="48"/>
    </row>
    <row r="606" spans="6:12" ht="12.75" customHeight="1" x14ac:dyDescent="0.15">
      <c r="F606" s="48"/>
      <c r="L606" s="48"/>
    </row>
    <row r="607" spans="6:12" ht="12.75" customHeight="1" x14ac:dyDescent="0.15">
      <c r="F607" s="48"/>
      <c r="L607" s="48"/>
    </row>
    <row r="608" spans="6:12" ht="12.75" customHeight="1" x14ac:dyDescent="0.15">
      <c r="F608" s="48"/>
      <c r="L608" s="48"/>
    </row>
    <row r="609" spans="6:12" ht="12.75" customHeight="1" x14ac:dyDescent="0.15">
      <c r="F609" s="48"/>
      <c r="L609" s="48"/>
    </row>
    <row r="610" spans="6:12" ht="12.75" customHeight="1" x14ac:dyDescent="0.15">
      <c r="F610" s="48"/>
      <c r="L610" s="48"/>
    </row>
    <row r="611" spans="6:12" ht="12.75" customHeight="1" x14ac:dyDescent="0.15">
      <c r="F611" s="48"/>
      <c r="L611" s="48"/>
    </row>
    <row r="612" spans="6:12" ht="12.75" customHeight="1" x14ac:dyDescent="0.15">
      <c r="F612" s="48"/>
      <c r="L612" s="48"/>
    </row>
    <row r="613" spans="6:12" ht="12.75" customHeight="1" x14ac:dyDescent="0.15">
      <c r="F613" s="48"/>
      <c r="L613" s="48"/>
    </row>
    <row r="614" spans="6:12" ht="12.75" customHeight="1" x14ac:dyDescent="0.15">
      <c r="F614" s="48"/>
      <c r="L614" s="48"/>
    </row>
    <row r="615" spans="6:12" ht="12.75" customHeight="1" x14ac:dyDescent="0.15">
      <c r="F615" s="48"/>
      <c r="L615" s="48"/>
    </row>
    <row r="616" spans="6:12" ht="12.75" customHeight="1" x14ac:dyDescent="0.15">
      <c r="F616" s="48"/>
      <c r="L616" s="48"/>
    </row>
    <row r="617" spans="6:12" ht="12.75" customHeight="1" x14ac:dyDescent="0.15">
      <c r="F617" s="48"/>
      <c r="L617" s="48"/>
    </row>
    <row r="618" spans="6:12" ht="12.75" customHeight="1" x14ac:dyDescent="0.15">
      <c r="F618" s="48"/>
      <c r="L618" s="48"/>
    </row>
    <row r="619" spans="6:12" ht="12.75" customHeight="1" x14ac:dyDescent="0.15">
      <c r="F619" s="48"/>
      <c r="L619" s="48"/>
    </row>
    <row r="620" spans="6:12" ht="12.75" customHeight="1" x14ac:dyDescent="0.15">
      <c r="F620" s="48"/>
      <c r="L620" s="48"/>
    </row>
    <row r="621" spans="6:12" ht="12.75" customHeight="1" x14ac:dyDescent="0.15">
      <c r="F621" s="48"/>
      <c r="L621" s="48"/>
    </row>
    <row r="622" spans="6:12" ht="12.75" customHeight="1" x14ac:dyDescent="0.15">
      <c r="F622" s="48"/>
      <c r="L622" s="48"/>
    </row>
    <row r="623" spans="6:12" ht="12.75" customHeight="1" x14ac:dyDescent="0.15">
      <c r="F623" s="48"/>
      <c r="L623" s="48"/>
    </row>
    <row r="624" spans="6:12" ht="12.75" customHeight="1" x14ac:dyDescent="0.15">
      <c r="F624" s="48"/>
      <c r="L624" s="48"/>
    </row>
    <row r="625" spans="6:12" ht="12.75" customHeight="1" x14ac:dyDescent="0.15">
      <c r="F625" s="48"/>
      <c r="L625" s="48"/>
    </row>
    <row r="626" spans="6:12" ht="12.75" customHeight="1" x14ac:dyDescent="0.15">
      <c r="F626" s="48"/>
      <c r="L626" s="48"/>
    </row>
    <row r="627" spans="6:12" ht="12.75" customHeight="1" x14ac:dyDescent="0.15">
      <c r="F627" s="48"/>
      <c r="L627" s="48"/>
    </row>
    <row r="628" spans="6:12" ht="12.75" customHeight="1" x14ac:dyDescent="0.15">
      <c r="F628" s="48"/>
      <c r="L628" s="48"/>
    </row>
    <row r="629" spans="6:12" ht="12.75" customHeight="1" x14ac:dyDescent="0.15">
      <c r="F629" s="48"/>
      <c r="L629" s="48"/>
    </row>
    <row r="630" spans="6:12" ht="12.75" customHeight="1" x14ac:dyDescent="0.15">
      <c r="F630" s="48"/>
      <c r="L630" s="48"/>
    </row>
    <row r="631" spans="6:12" ht="12.75" customHeight="1" x14ac:dyDescent="0.15">
      <c r="F631" s="48"/>
      <c r="L631" s="48"/>
    </row>
    <row r="632" spans="6:12" ht="12.75" customHeight="1" x14ac:dyDescent="0.15">
      <c r="F632" s="48"/>
      <c r="L632" s="48"/>
    </row>
    <row r="633" spans="6:12" ht="12.75" customHeight="1" x14ac:dyDescent="0.15">
      <c r="F633" s="48"/>
      <c r="L633" s="48"/>
    </row>
    <row r="634" spans="6:12" ht="12.75" customHeight="1" x14ac:dyDescent="0.15">
      <c r="F634" s="48"/>
      <c r="L634" s="48"/>
    </row>
    <row r="635" spans="6:12" ht="12.75" customHeight="1" x14ac:dyDescent="0.15">
      <c r="F635" s="48"/>
      <c r="L635" s="48"/>
    </row>
    <row r="636" spans="6:12" ht="12.75" customHeight="1" x14ac:dyDescent="0.15">
      <c r="F636" s="48"/>
      <c r="L636" s="48"/>
    </row>
    <row r="637" spans="6:12" ht="12.75" customHeight="1" x14ac:dyDescent="0.15">
      <c r="F637" s="48"/>
      <c r="L637" s="48"/>
    </row>
    <row r="638" spans="6:12" ht="12.75" customHeight="1" x14ac:dyDescent="0.15">
      <c r="F638" s="48"/>
      <c r="L638" s="48"/>
    </row>
    <row r="639" spans="6:12" ht="12.75" customHeight="1" x14ac:dyDescent="0.15">
      <c r="F639" s="48"/>
      <c r="L639" s="48"/>
    </row>
    <row r="640" spans="6:12" ht="12.75" customHeight="1" x14ac:dyDescent="0.15">
      <c r="F640" s="48"/>
      <c r="L640" s="48"/>
    </row>
    <row r="641" spans="6:12" ht="12.75" customHeight="1" x14ac:dyDescent="0.15">
      <c r="F641" s="48"/>
      <c r="L641" s="48"/>
    </row>
    <row r="642" spans="6:12" ht="12.75" customHeight="1" x14ac:dyDescent="0.15">
      <c r="F642" s="48"/>
      <c r="L642" s="48"/>
    </row>
    <row r="643" spans="6:12" ht="12.75" customHeight="1" x14ac:dyDescent="0.15">
      <c r="F643" s="48"/>
      <c r="L643" s="48"/>
    </row>
    <row r="644" spans="6:12" ht="12.75" customHeight="1" x14ac:dyDescent="0.15">
      <c r="F644" s="48"/>
      <c r="L644" s="48"/>
    </row>
    <row r="645" spans="6:12" ht="12.75" customHeight="1" x14ac:dyDescent="0.15">
      <c r="F645" s="48"/>
      <c r="L645" s="48"/>
    </row>
    <row r="646" spans="6:12" ht="12.75" customHeight="1" x14ac:dyDescent="0.15">
      <c r="F646" s="48"/>
      <c r="L646" s="48"/>
    </row>
    <row r="647" spans="6:12" ht="12.75" customHeight="1" x14ac:dyDescent="0.15">
      <c r="F647" s="48"/>
      <c r="L647" s="48"/>
    </row>
    <row r="648" spans="6:12" ht="12.75" customHeight="1" x14ac:dyDescent="0.15">
      <c r="F648" s="48"/>
      <c r="L648" s="48"/>
    </row>
    <row r="649" spans="6:12" ht="12.75" customHeight="1" x14ac:dyDescent="0.15">
      <c r="F649" s="48"/>
      <c r="L649" s="48"/>
    </row>
    <row r="650" spans="6:12" ht="12.75" customHeight="1" x14ac:dyDescent="0.15">
      <c r="F650" s="48"/>
      <c r="L650" s="48"/>
    </row>
    <row r="651" spans="6:12" ht="12.75" customHeight="1" x14ac:dyDescent="0.15">
      <c r="F651" s="48"/>
      <c r="L651" s="48"/>
    </row>
    <row r="652" spans="6:12" ht="12.75" customHeight="1" x14ac:dyDescent="0.15">
      <c r="F652" s="48"/>
      <c r="L652" s="48"/>
    </row>
    <row r="653" spans="6:12" ht="12.75" customHeight="1" x14ac:dyDescent="0.15">
      <c r="F653" s="48"/>
      <c r="L653" s="48"/>
    </row>
    <row r="654" spans="6:12" ht="12.75" customHeight="1" x14ac:dyDescent="0.15">
      <c r="F654" s="48"/>
      <c r="L654" s="48"/>
    </row>
    <row r="655" spans="6:12" ht="12.75" customHeight="1" x14ac:dyDescent="0.15">
      <c r="F655" s="48"/>
      <c r="L655" s="48"/>
    </row>
    <row r="656" spans="6:12" ht="12.75" customHeight="1" x14ac:dyDescent="0.15">
      <c r="F656" s="48"/>
      <c r="L656" s="48"/>
    </row>
    <row r="657" spans="6:12" ht="12.75" customHeight="1" x14ac:dyDescent="0.15">
      <c r="F657" s="48"/>
      <c r="L657" s="48"/>
    </row>
    <row r="658" spans="6:12" ht="12.75" customHeight="1" x14ac:dyDescent="0.15">
      <c r="F658" s="48"/>
      <c r="L658" s="48"/>
    </row>
    <row r="659" spans="6:12" ht="12.75" customHeight="1" x14ac:dyDescent="0.15">
      <c r="F659" s="48"/>
      <c r="L659" s="48"/>
    </row>
    <row r="660" spans="6:12" ht="12.75" customHeight="1" x14ac:dyDescent="0.15">
      <c r="F660" s="48"/>
      <c r="L660" s="48"/>
    </row>
    <row r="661" spans="6:12" ht="12.75" customHeight="1" x14ac:dyDescent="0.15">
      <c r="F661" s="48"/>
      <c r="L661" s="48"/>
    </row>
    <row r="662" spans="6:12" ht="12.75" customHeight="1" x14ac:dyDescent="0.15">
      <c r="F662" s="48"/>
      <c r="L662" s="48"/>
    </row>
    <row r="663" spans="6:12" ht="12.75" customHeight="1" x14ac:dyDescent="0.15">
      <c r="F663" s="48"/>
      <c r="L663" s="48"/>
    </row>
    <row r="664" spans="6:12" ht="12.75" customHeight="1" x14ac:dyDescent="0.15">
      <c r="F664" s="48"/>
      <c r="L664" s="48"/>
    </row>
    <row r="665" spans="6:12" ht="12.75" customHeight="1" x14ac:dyDescent="0.15">
      <c r="F665" s="48"/>
      <c r="L665" s="48"/>
    </row>
    <row r="666" spans="6:12" ht="12.75" customHeight="1" x14ac:dyDescent="0.15">
      <c r="F666" s="48"/>
      <c r="L666" s="48"/>
    </row>
    <row r="667" spans="6:12" ht="12.75" customHeight="1" x14ac:dyDescent="0.15">
      <c r="F667" s="48"/>
      <c r="L667" s="48"/>
    </row>
    <row r="668" spans="6:12" ht="12.75" customHeight="1" x14ac:dyDescent="0.15">
      <c r="F668" s="48"/>
      <c r="L668" s="48"/>
    </row>
    <row r="669" spans="6:12" ht="12.75" customHeight="1" x14ac:dyDescent="0.15">
      <c r="F669" s="48"/>
      <c r="L669" s="48"/>
    </row>
    <row r="670" spans="6:12" ht="12.75" customHeight="1" x14ac:dyDescent="0.15">
      <c r="F670" s="48"/>
      <c r="L670" s="48"/>
    </row>
    <row r="671" spans="6:12" ht="12.75" customHeight="1" x14ac:dyDescent="0.15">
      <c r="F671" s="48"/>
      <c r="L671" s="48"/>
    </row>
    <row r="672" spans="6:12" ht="12.75" customHeight="1" x14ac:dyDescent="0.15">
      <c r="F672" s="48"/>
      <c r="L672" s="48"/>
    </row>
    <row r="673" spans="6:12" ht="12.75" customHeight="1" x14ac:dyDescent="0.15">
      <c r="F673" s="48"/>
      <c r="L673" s="48"/>
    </row>
    <row r="674" spans="6:12" ht="12.75" customHeight="1" x14ac:dyDescent="0.15">
      <c r="F674" s="48"/>
      <c r="L674" s="48"/>
    </row>
    <row r="675" spans="6:12" ht="12.75" customHeight="1" x14ac:dyDescent="0.15">
      <c r="F675" s="48"/>
      <c r="L675" s="48"/>
    </row>
    <row r="676" spans="6:12" ht="12.75" customHeight="1" x14ac:dyDescent="0.15">
      <c r="F676" s="48"/>
      <c r="L676" s="48"/>
    </row>
    <row r="677" spans="6:12" ht="12.75" customHeight="1" x14ac:dyDescent="0.15">
      <c r="F677" s="48"/>
      <c r="L677" s="48"/>
    </row>
    <row r="678" spans="6:12" ht="12.75" customHeight="1" x14ac:dyDescent="0.15">
      <c r="F678" s="48"/>
      <c r="L678" s="48"/>
    </row>
    <row r="679" spans="6:12" ht="12.75" customHeight="1" x14ac:dyDescent="0.15">
      <c r="F679" s="48"/>
      <c r="L679" s="48"/>
    </row>
    <row r="680" spans="6:12" ht="12.75" customHeight="1" x14ac:dyDescent="0.15">
      <c r="F680" s="48"/>
      <c r="L680" s="48"/>
    </row>
    <row r="681" spans="6:12" ht="12.75" customHeight="1" x14ac:dyDescent="0.15">
      <c r="F681" s="48"/>
      <c r="L681" s="48"/>
    </row>
    <row r="682" spans="6:12" ht="12.75" customHeight="1" x14ac:dyDescent="0.15">
      <c r="F682" s="48"/>
      <c r="L682" s="48"/>
    </row>
    <row r="683" spans="6:12" ht="12.75" customHeight="1" x14ac:dyDescent="0.15">
      <c r="F683" s="48"/>
      <c r="L683" s="48"/>
    </row>
    <row r="684" spans="6:12" ht="12.75" customHeight="1" x14ac:dyDescent="0.15">
      <c r="F684" s="48"/>
      <c r="L684" s="48"/>
    </row>
    <row r="685" spans="6:12" ht="12.75" customHeight="1" x14ac:dyDescent="0.15">
      <c r="F685" s="48"/>
      <c r="L685" s="48"/>
    </row>
    <row r="686" spans="6:12" ht="12.75" customHeight="1" x14ac:dyDescent="0.15">
      <c r="F686" s="48"/>
      <c r="L686" s="48"/>
    </row>
    <row r="687" spans="6:12" ht="12.75" customHeight="1" x14ac:dyDescent="0.15">
      <c r="F687" s="48"/>
      <c r="L687" s="48"/>
    </row>
    <row r="688" spans="6:12" ht="12.75" customHeight="1" x14ac:dyDescent="0.15">
      <c r="F688" s="48"/>
      <c r="L688" s="48"/>
    </row>
    <row r="689" spans="6:12" ht="12.75" customHeight="1" x14ac:dyDescent="0.15">
      <c r="F689" s="48"/>
      <c r="L689" s="48"/>
    </row>
    <row r="690" spans="6:12" ht="12.75" customHeight="1" x14ac:dyDescent="0.15">
      <c r="F690" s="48"/>
      <c r="L690" s="48"/>
    </row>
    <row r="691" spans="6:12" ht="12.75" customHeight="1" x14ac:dyDescent="0.15">
      <c r="F691" s="48"/>
      <c r="L691" s="48"/>
    </row>
    <row r="692" spans="6:12" ht="12.75" customHeight="1" x14ac:dyDescent="0.15">
      <c r="F692" s="48"/>
      <c r="L692" s="48"/>
    </row>
    <row r="693" spans="6:12" ht="12.75" customHeight="1" x14ac:dyDescent="0.15">
      <c r="F693" s="48"/>
      <c r="L693" s="48"/>
    </row>
    <row r="694" spans="6:12" ht="12.75" customHeight="1" x14ac:dyDescent="0.15">
      <c r="F694" s="48"/>
      <c r="L694" s="48"/>
    </row>
    <row r="695" spans="6:12" ht="12.75" customHeight="1" x14ac:dyDescent="0.15">
      <c r="F695" s="48"/>
      <c r="L695" s="48"/>
    </row>
    <row r="696" spans="6:12" ht="12.75" customHeight="1" x14ac:dyDescent="0.15">
      <c r="F696" s="48"/>
      <c r="L696" s="48"/>
    </row>
    <row r="697" spans="6:12" ht="12.75" customHeight="1" x14ac:dyDescent="0.15">
      <c r="F697" s="48"/>
      <c r="L697" s="48"/>
    </row>
    <row r="698" spans="6:12" ht="12.75" customHeight="1" x14ac:dyDescent="0.15">
      <c r="F698" s="48"/>
      <c r="L698" s="48"/>
    </row>
    <row r="699" spans="6:12" ht="12.75" customHeight="1" x14ac:dyDescent="0.15">
      <c r="F699" s="48"/>
      <c r="L699" s="48"/>
    </row>
    <row r="700" spans="6:12" ht="12.75" customHeight="1" x14ac:dyDescent="0.15">
      <c r="F700" s="48"/>
      <c r="L700" s="48"/>
    </row>
    <row r="701" spans="6:12" ht="12.75" customHeight="1" x14ac:dyDescent="0.15">
      <c r="F701" s="48"/>
      <c r="L701" s="48"/>
    </row>
    <row r="702" spans="6:12" ht="12.75" customHeight="1" x14ac:dyDescent="0.15">
      <c r="F702" s="48"/>
      <c r="L702" s="48"/>
    </row>
    <row r="703" spans="6:12" ht="12.75" customHeight="1" x14ac:dyDescent="0.15">
      <c r="F703" s="48"/>
      <c r="L703" s="48"/>
    </row>
    <row r="704" spans="6:12" ht="12.75" customHeight="1" x14ac:dyDescent="0.15">
      <c r="F704" s="48"/>
      <c r="L704" s="48"/>
    </row>
    <row r="705" spans="6:12" ht="12.75" customHeight="1" x14ac:dyDescent="0.15">
      <c r="F705" s="48"/>
      <c r="L705" s="48"/>
    </row>
    <row r="706" spans="6:12" ht="12.75" customHeight="1" x14ac:dyDescent="0.15">
      <c r="F706" s="48"/>
      <c r="L706" s="48"/>
    </row>
    <row r="707" spans="6:12" ht="12.75" customHeight="1" x14ac:dyDescent="0.15">
      <c r="F707" s="48"/>
      <c r="L707" s="48"/>
    </row>
    <row r="708" spans="6:12" ht="12.75" customHeight="1" x14ac:dyDescent="0.15">
      <c r="F708" s="48"/>
      <c r="L708" s="48"/>
    </row>
    <row r="709" spans="6:12" ht="12.75" customHeight="1" x14ac:dyDescent="0.15">
      <c r="F709" s="48"/>
      <c r="L709" s="48"/>
    </row>
    <row r="710" spans="6:12" ht="12.75" customHeight="1" x14ac:dyDescent="0.15">
      <c r="F710" s="48"/>
      <c r="L710" s="48"/>
    </row>
    <row r="711" spans="6:12" ht="12.75" customHeight="1" x14ac:dyDescent="0.15">
      <c r="F711" s="48"/>
      <c r="L711" s="48"/>
    </row>
    <row r="712" spans="6:12" ht="12.75" customHeight="1" x14ac:dyDescent="0.15">
      <c r="F712" s="48"/>
      <c r="L712" s="48"/>
    </row>
    <row r="713" spans="6:12" ht="12.75" customHeight="1" x14ac:dyDescent="0.15">
      <c r="F713" s="48"/>
      <c r="L713" s="48"/>
    </row>
    <row r="714" spans="6:12" ht="12.75" customHeight="1" x14ac:dyDescent="0.15">
      <c r="F714" s="48"/>
      <c r="L714" s="48"/>
    </row>
    <row r="715" spans="6:12" ht="12.75" customHeight="1" x14ac:dyDescent="0.15">
      <c r="F715" s="48"/>
      <c r="L715" s="48"/>
    </row>
    <row r="716" spans="6:12" ht="12.75" customHeight="1" x14ac:dyDescent="0.15">
      <c r="F716" s="48"/>
      <c r="L716" s="48"/>
    </row>
    <row r="717" spans="6:12" ht="12.75" customHeight="1" x14ac:dyDescent="0.15">
      <c r="F717" s="48"/>
      <c r="L717" s="48"/>
    </row>
    <row r="718" spans="6:12" ht="12.75" customHeight="1" x14ac:dyDescent="0.15">
      <c r="F718" s="48"/>
      <c r="L718" s="48"/>
    </row>
    <row r="719" spans="6:12" ht="12.75" customHeight="1" x14ac:dyDescent="0.15">
      <c r="F719" s="48"/>
      <c r="L719" s="48"/>
    </row>
    <row r="720" spans="6:12" ht="12.75" customHeight="1" x14ac:dyDescent="0.15">
      <c r="F720" s="48"/>
      <c r="L720" s="48"/>
    </row>
    <row r="721" spans="6:12" ht="12.75" customHeight="1" x14ac:dyDescent="0.15">
      <c r="F721" s="48"/>
      <c r="L721" s="48"/>
    </row>
    <row r="722" spans="6:12" ht="12.75" customHeight="1" x14ac:dyDescent="0.15">
      <c r="F722" s="48"/>
      <c r="L722" s="48"/>
    </row>
    <row r="723" spans="6:12" ht="12.75" customHeight="1" x14ac:dyDescent="0.15">
      <c r="F723" s="48"/>
      <c r="L723" s="48"/>
    </row>
    <row r="724" spans="6:12" ht="12.75" customHeight="1" x14ac:dyDescent="0.15">
      <c r="F724" s="48"/>
      <c r="L724" s="48"/>
    </row>
    <row r="725" spans="6:12" ht="12.75" customHeight="1" x14ac:dyDescent="0.15">
      <c r="F725" s="48"/>
      <c r="L725" s="48"/>
    </row>
    <row r="726" spans="6:12" ht="12.75" customHeight="1" x14ac:dyDescent="0.15">
      <c r="F726" s="48"/>
      <c r="L726" s="48"/>
    </row>
    <row r="727" spans="6:12" ht="12.75" customHeight="1" x14ac:dyDescent="0.15">
      <c r="F727" s="48"/>
      <c r="L727" s="48"/>
    </row>
    <row r="728" spans="6:12" ht="12.75" customHeight="1" x14ac:dyDescent="0.15">
      <c r="F728" s="48"/>
      <c r="L728" s="48"/>
    </row>
    <row r="729" spans="6:12" ht="12.75" customHeight="1" x14ac:dyDescent="0.15">
      <c r="F729" s="48"/>
      <c r="L729" s="48"/>
    </row>
    <row r="730" spans="6:12" ht="12.75" customHeight="1" x14ac:dyDescent="0.15">
      <c r="F730" s="48"/>
      <c r="L730" s="48"/>
    </row>
    <row r="731" spans="6:12" ht="12.75" customHeight="1" x14ac:dyDescent="0.15">
      <c r="F731" s="48"/>
      <c r="L731" s="48"/>
    </row>
    <row r="732" spans="6:12" ht="12.75" customHeight="1" x14ac:dyDescent="0.15">
      <c r="F732" s="48"/>
      <c r="L732" s="48"/>
    </row>
    <row r="733" spans="6:12" ht="12.75" customHeight="1" x14ac:dyDescent="0.15">
      <c r="F733" s="48"/>
      <c r="L733" s="48"/>
    </row>
    <row r="734" spans="6:12" ht="12.75" customHeight="1" x14ac:dyDescent="0.15">
      <c r="F734" s="48"/>
      <c r="L734" s="48"/>
    </row>
    <row r="735" spans="6:12" ht="12.75" customHeight="1" x14ac:dyDescent="0.15">
      <c r="F735" s="48"/>
      <c r="L735" s="48"/>
    </row>
    <row r="736" spans="6:12" ht="12.75" customHeight="1" x14ac:dyDescent="0.15">
      <c r="F736" s="48"/>
      <c r="L736" s="48"/>
    </row>
    <row r="737" spans="6:12" ht="12.75" customHeight="1" x14ac:dyDescent="0.15">
      <c r="F737" s="48"/>
      <c r="L737" s="48"/>
    </row>
    <row r="738" spans="6:12" ht="12.75" customHeight="1" x14ac:dyDescent="0.15">
      <c r="F738" s="48"/>
      <c r="L738" s="48"/>
    </row>
    <row r="739" spans="6:12" ht="12.75" customHeight="1" x14ac:dyDescent="0.15">
      <c r="F739" s="48"/>
      <c r="L739" s="48"/>
    </row>
    <row r="740" spans="6:12" ht="12.75" customHeight="1" x14ac:dyDescent="0.15">
      <c r="F740" s="48"/>
      <c r="L740" s="48"/>
    </row>
    <row r="741" spans="6:12" ht="12.75" customHeight="1" x14ac:dyDescent="0.15">
      <c r="F741" s="48"/>
      <c r="L741" s="48"/>
    </row>
    <row r="742" spans="6:12" ht="12.75" customHeight="1" x14ac:dyDescent="0.15">
      <c r="F742" s="48"/>
      <c r="L742" s="48"/>
    </row>
    <row r="743" spans="6:12" ht="12.75" customHeight="1" x14ac:dyDescent="0.15">
      <c r="F743" s="48"/>
      <c r="L743" s="48"/>
    </row>
    <row r="744" spans="6:12" ht="12.75" customHeight="1" x14ac:dyDescent="0.15">
      <c r="F744" s="48"/>
      <c r="L744" s="48"/>
    </row>
    <row r="745" spans="6:12" ht="12.75" customHeight="1" x14ac:dyDescent="0.15">
      <c r="F745" s="48"/>
      <c r="L745" s="48"/>
    </row>
    <row r="746" spans="6:12" ht="12.75" customHeight="1" x14ac:dyDescent="0.15">
      <c r="F746" s="48"/>
      <c r="L746" s="48"/>
    </row>
    <row r="747" spans="6:12" ht="12.75" customHeight="1" x14ac:dyDescent="0.15">
      <c r="F747" s="48"/>
      <c r="L747" s="48"/>
    </row>
    <row r="748" spans="6:12" ht="12.75" customHeight="1" x14ac:dyDescent="0.15">
      <c r="F748" s="48"/>
      <c r="L748" s="48"/>
    </row>
    <row r="749" spans="6:12" ht="12.75" customHeight="1" x14ac:dyDescent="0.15">
      <c r="F749" s="48"/>
      <c r="L749" s="48"/>
    </row>
    <row r="750" spans="6:12" ht="12.75" customHeight="1" x14ac:dyDescent="0.15">
      <c r="F750" s="48"/>
      <c r="L750" s="48"/>
    </row>
    <row r="751" spans="6:12" ht="12.75" customHeight="1" x14ac:dyDescent="0.15">
      <c r="F751" s="48"/>
      <c r="L751" s="48"/>
    </row>
    <row r="752" spans="6:12" ht="12.75" customHeight="1" x14ac:dyDescent="0.15">
      <c r="F752" s="48"/>
      <c r="L752" s="48"/>
    </row>
    <row r="753" spans="6:12" ht="12.75" customHeight="1" x14ac:dyDescent="0.15">
      <c r="F753" s="48"/>
      <c r="L753" s="48"/>
    </row>
    <row r="754" spans="6:12" ht="12.75" customHeight="1" x14ac:dyDescent="0.15">
      <c r="F754" s="48"/>
      <c r="L754" s="48"/>
    </row>
    <row r="755" spans="6:12" ht="12.75" customHeight="1" x14ac:dyDescent="0.15">
      <c r="F755" s="48"/>
      <c r="L755" s="48"/>
    </row>
    <row r="756" spans="6:12" ht="12.75" customHeight="1" x14ac:dyDescent="0.15">
      <c r="F756" s="48"/>
      <c r="L756" s="48"/>
    </row>
    <row r="757" spans="6:12" ht="12.75" customHeight="1" x14ac:dyDescent="0.15">
      <c r="F757" s="48"/>
      <c r="L757" s="48"/>
    </row>
    <row r="758" spans="6:12" ht="12.75" customHeight="1" x14ac:dyDescent="0.15">
      <c r="F758" s="48"/>
      <c r="L758" s="48"/>
    </row>
    <row r="759" spans="6:12" ht="12.75" customHeight="1" x14ac:dyDescent="0.15">
      <c r="F759" s="48"/>
      <c r="L759" s="48"/>
    </row>
    <row r="760" spans="6:12" ht="12.75" customHeight="1" x14ac:dyDescent="0.15">
      <c r="F760" s="48"/>
      <c r="L760" s="48"/>
    </row>
    <row r="761" spans="6:12" ht="12.75" customHeight="1" x14ac:dyDescent="0.15">
      <c r="F761" s="48"/>
      <c r="L761" s="48"/>
    </row>
    <row r="762" spans="6:12" ht="12.75" customHeight="1" x14ac:dyDescent="0.15">
      <c r="F762" s="48"/>
      <c r="L762" s="48"/>
    </row>
    <row r="763" spans="6:12" ht="12.75" customHeight="1" x14ac:dyDescent="0.15">
      <c r="F763" s="48"/>
      <c r="L763" s="48"/>
    </row>
    <row r="764" spans="6:12" ht="12.75" customHeight="1" x14ac:dyDescent="0.15">
      <c r="F764" s="48"/>
      <c r="L764" s="48"/>
    </row>
    <row r="765" spans="6:12" ht="12.75" customHeight="1" x14ac:dyDescent="0.15">
      <c r="F765" s="48"/>
      <c r="L765" s="48"/>
    </row>
    <row r="766" spans="6:12" ht="12.75" customHeight="1" x14ac:dyDescent="0.15">
      <c r="F766" s="48"/>
      <c r="L766" s="48"/>
    </row>
    <row r="767" spans="6:12" ht="12.75" customHeight="1" x14ac:dyDescent="0.15">
      <c r="F767" s="48"/>
      <c r="L767" s="48"/>
    </row>
    <row r="768" spans="6:12" ht="12.75" customHeight="1" x14ac:dyDescent="0.15">
      <c r="F768" s="48"/>
      <c r="L768" s="48"/>
    </row>
    <row r="769" spans="6:12" ht="12.75" customHeight="1" x14ac:dyDescent="0.15">
      <c r="F769" s="48"/>
      <c r="L769" s="48"/>
    </row>
    <row r="770" spans="6:12" ht="12.75" customHeight="1" x14ac:dyDescent="0.15">
      <c r="F770" s="48"/>
      <c r="L770" s="48"/>
    </row>
    <row r="771" spans="6:12" ht="12.75" customHeight="1" x14ac:dyDescent="0.15">
      <c r="F771" s="48"/>
      <c r="L771" s="48"/>
    </row>
    <row r="772" spans="6:12" ht="12.75" customHeight="1" x14ac:dyDescent="0.15">
      <c r="F772" s="48"/>
      <c r="L772" s="48"/>
    </row>
    <row r="773" spans="6:12" ht="12.75" customHeight="1" x14ac:dyDescent="0.15">
      <c r="F773" s="48"/>
      <c r="L773" s="48"/>
    </row>
    <row r="774" spans="6:12" ht="12.75" customHeight="1" x14ac:dyDescent="0.15">
      <c r="F774" s="48"/>
      <c r="L774" s="48"/>
    </row>
    <row r="775" spans="6:12" ht="12.75" customHeight="1" x14ac:dyDescent="0.15">
      <c r="F775" s="48"/>
      <c r="L775" s="48"/>
    </row>
    <row r="776" spans="6:12" ht="12.75" customHeight="1" x14ac:dyDescent="0.15">
      <c r="F776" s="48"/>
      <c r="L776" s="48"/>
    </row>
    <row r="777" spans="6:12" ht="12.75" customHeight="1" x14ac:dyDescent="0.15">
      <c r="F777" s="48"/>
      <c r="L777" s="48"/>
    </row>
    <row r="778" spans="6:12" ht="12.75" customHeight="1" x14ac:dyDescent="0.15">
      <c r="F778" s="48"/>
      <c r="L778" s="48"/>
    </row>
    <row r="779" spans="6:12" ht="12.75" customHeight="1" x14ac:dyDescent="0.15">
      <c r="F779" s="48"/>
      <c r="L779" s="48"/>
    </row>
    <row r="780" spans="6:12" ht="12.75" customHeight="1" x14ac:dyDescent="0.15">
      <c r="F780" s="48"/>
      <c r="L780" s="48"/>
    </row>
    <row r="781" spans="6:12" ht="12.75" customHeight="1" x14ac:dyDescent="0.15">
      <c r="F781" s="48"/>
      <c r="L781" s="48"/>
    </row>
    <row r="782" spans="6:12" ht="12.75" customHeight="1" x14ac:dyDescent="0.15">
      <c r="F782" s="48"/>
      <c r="L782" s="48"/>
    </row>
    <row r="783" spans="6:12" ht="12.75" customHeight="1" x14ac:dyDescent="0.15">
      <c r="F783" s="48"/>
      <c r="L783" s="48"/>
    </row>
    <row r="784" spans="6:12" ht="12.75" customHeight="1" x14ac:dyDescent="0.15">
      <c r="F784" s="48"/>
      <c r="L784" s="48"/>
    </row>
    <row r="785" spans="6:12" ht="12.75" customHeight="1" x14ac:dyDescent="0.15">
      <c r="F785" s="48"/>
      <c r="L785" s="48"/>
    </row>
    <row r="786" spans="6:12" ht="12.75" customHeight="1" x14ac:dyDescent="0.15">
      <c r="F786" s="48"/>
      <c r="L786" s="48"/>
    </row>
    <row r="787" spans="6:12" ht="12.75" customHeight="1" x14ac:dyDescent="0.15">
      <c r="F787" s="48"/>
      <c r="L787" s="48"/>
    </row>
    <row r="788" spans="6:12" ht="12.75" customHeight="1" x14ac:dyDescent="0.15">
      <c r="F788" s="48"/>
      <c r="L788" s="48"/>
    </row>
    <row r="789" spans="6:12" ht="12.75" customHeight="1" x14ac:dyDescent="0.15">
      <c r="F789" s="48"/>
      <c r="L789" s="48"/>
    </row>
    <row r="790" spans="6:12" ht="12.75" customHeight="1" x14ac:dyDescent="0.15">
      <c r="F790" s="48"/>
      <c r="L790" s="48"/>
    </row>
    <row r="791" spans="6:12" ht="12.75" customHeight="1" x14ac:dyDescent="0.15">
      <c r="F791" s="48"/>
      <c r="L791" s="48"/>
    </row>
    <row r="792" spans="6:12" ht="12.75" customHeight="1" x14ac:dyDescent="0.15">
      <c r="F792" s="48"/>
      <c r="L792" s="48"/>
    </row>
    <row r="793" spans="6:12" ht="12.75" customHeight="1" x14ac:dyDescent="0.15">
      <c r="F793" s="48"/>
      <c r="L793" s="48"/>
    </row>
    <row r="794" spans="6:12" ht="12.75" customHeight="1" x14ac:dyDescent="0.15">
      <c r="F794" s="48"/>
      <c r="L794" s="48"/>
    </row>
    <row r="795" spans="6:12" ht="12.75" customHeight="1" x14ac:dyDescent="0.15">
      <c r="F795" s="48"/>
      <c r="L795" s="48"/>
    </row>
    <row r="796" spans="6:12" ht="12.75" customHeight="1" x14ac:dyDescent="0.15">
      <c r="F796" s="48"/>
      <c r="L796" s="48"/>
    </row>
    <row r="797" spans="6:12" ht="12.75" customHeight="1" x14ac:dyDescent="0.15">
      <c r="F797" s="48"/>
      <c r="L797" s="48"/>
    </row>
    <row r="798" spans="6:12" ht="12.75" customHeight="1" x14ac:dyDescent="0.15">
      <c r="F798" s="48"/>
      <c r="L798" s="48"/>
    </row>
    <row r="799" spans="6:12" ht="12.75" customHeight="1" x14ac:dyDescent="0.15">
      <c r="F799" s="48"/>
      <c r="L799" s="48"/>
    </row>
    <row r="800" spans="6:12" ht="12.75" customHeight="1" x14ac:dyDescent="0.15">
      <c r="F800" s="48"/>
      <c r="L800" s="48"/>
    </row>
    <row r="801" spans="6:12" ht="12.75" customHeight="1" x14ac:dyDescent="0.15">
      <c r="F801" s="48"/>
      <c r="L801" s="48"/>
    </row>
    <row r="802" spans="6:12" ht="12.75" customHeight="1" x14ac:dyDescent="0.15">
      <c r="F802" s="48"/>
      <c r="L802" s="48"/>
    </row>
    <row r="803" spans="6:12" ht="12.75" customHeight="1" x14ac:dyDescent="0.15">
      <c r="F803" s="48"/>
      <c r="L803" s="48"/>
    </row>
    <row r="804" spans="6:12" ht="12.75" customHeight="1" x14ac:dyDescent="0.15">
      <c r="F804" s="48"/>
      <c r="L804" s="48"/>
    </row>
    <row r="805" spans="6:12" ht="12.75" customHeight="1" x14ac:dyDescent="0.15">
      <c r="F805" s="48"/>
      <c r="L805" s="48"/>
    </row>
    <row r="806" spans="6:12" ht="12.75" customHeight="1" x14ac:dyDescent="0.15">
      <c r="F806" s="48"/>
      <c r="L806" s="48"/>
    </row>
    <row r="807" spans="6:12" ht="12.75" customHeight="1" x14ac:dyDescent="0.15">
      <c r="F807" s="48"/>
      <c r="L807" s="48"/>
    </row>
    <row r="808" spans="6:12" ht="12.75" customHeight="1" x14ac:dyDescent="0.15">
      <c r="F808" s="48"/>
      <c r="L808" s="48"/>
    </row>
    <row r="809" spans="6:12" ht="12.75" customHeight="1" x14ac:dyDescent="0.15">
      <c r="F809" s="48"/>
      <c r="L809" s="48"/>
    </row>
    <row r="810" spans="6:12" ht="12.75" customHeight="1" x14ac:dyDescent="0.15">
      <c r="F810" s="48"/>
      <c r="L810" s="48"/>
    </row>
    <row r="811" spans="6:12" ht="12.75" customHeight="1" x14ac:dyDescent="0.15">
      <c r="F811" s="48"/>
      <c r="L811" s="48"/>
    </row>
    <row r="812" spans="6:12" ht="12.75" customHeight="1" x14ac:dyDescent="0.15">
      <c r="F812" s="48"/>
      <c r="L812" s="48"/>
    </row>
    <row r="813" spans="6:12" ht="12.75" customHeight="1" x14ac:dyDescent="0.15">
      <c r="F813" s="48"/>
      <c r="L813" s="48"/>
    </row>
    <row r="814" spans="6:12" ht="12.75" customHeight="1" x14ac:dyDescent="0.15">
      <c r="F814" s="48"/>
      <c r="L814" s="48"/>
    </row>
    <row r="815" spans="6:12" ht="12.75" customHeight="1" x14ac:dyDescent="0.15">
      <c r="F815" s="48"/>
      <c r="L815" s="48"/>
    </row>
    <row r="816" spans="6:12" ht="12.75" customHeight="1" x14ac:dyDescent="0.15">
      <c r="F816" s="48"/>
      <c r="L816" s="48"/>
    </row>
    <row r="817" spans="6:12" ht="12.75" customHeight="1" x14ac:dyDescent="0.15">
      <c r="F817" s="48"/>
      <c r="L817" s="48"/>
    </row>
    <row r="818" spans="6:12" ht="12.75" customHeight="1" x14ac:dyDescent="0.15">
      <c r="F818" s="48"/>
      <c r="L818" s="48"/>
    </row>
    <row r="819" spans="6:12" ht="12.75" customHeight="1" x14ac:dyDescent="0.15">
      <c r="F819" s="48"/>
      <c r="L819" s="48"/>
    </row>
    <row r="820" spans="6:12" ht="12.75" customHeight="1" x14ac:dyDescent="0.15">
      <c r="F820" s="48"/>
      <c r="L820" s="48"/>
    </row>
    <row r="821" spans="6:12" ht="12.75" customHeight="1" x14ac:dyDescent="0.15">
      <c r="F821" s="48"/>
      <c r="L821" s="48"/>
    </row>
    <row r="822" spans="6:12" ht="12.75" customHeight="1" x14ac:dyDescent="0.15">
      <c r="F822" s="48"/>
      <c r="L822" s="48"/>
    </row>
    <row r="823" spans="6:12" ht="12.75" customHeight="1" x14ac:dyDescent="0.15">
      <c r="F823" s="48"/>
      <c r="L823" s="48"/>
    </row>
    <row r="824" spans="6:12" ht="12.75" customHeight="1" x14ac:dyDescent="0.15">
      <c r="F824" s="48"/>
      <c r="L824" s="48"/>
    </row>
    <row r="825" spans="6:12" ht="12.75" customHeight="1" x14ac:dyDescent="0.15">
      <c r="F825" s="48"/>
      <c r="L825" s="48"/>
    </row>
    <row r="826" spans="6:12" ht="12.75" customHeight="1" x14ac:dyDescent="0.15">
      <c r="F826" s="48"/>
      <c r="L826" s="48"/>
    </row>
    <row r="827" spans="6:12" ht="12.75" customHeight="1" x14ac:dyDescent="0.15">
      <c r="F827" s="48"/>
      <c r="L827" s="48"/>
    </row>
    <row r="828" spans="6:12" ht="12.75" customHeight="1" x14ac:dyDescent="0.15">
      <c r="F828" s="48"/>
      <c r="L828" s="48"/>
    </row>
    <row r="829" spans="6:12" ht="12.75" customHeight="1" x14ac:dyDescent="0.15">
      <c r="F829" s="48"/>
      <c r="L829" s="48"/>
    </row>
    <row r="830" spans="6:12" ht="12.75" customHeight="1" x14ac:dyDescent="0.15">
      <c r="F830" s="48"/>
      <c r="L830" s="48"/>
    </row>
    <row r="831" spans="6:12" ht="12.75" customHeight="1" x14ac:dyDescent="0.15">
      <c r="F831" s="48"/>
      <c r="L831" s="48"/>
    </row>
    <row r="832" spans="6:12" ht="12.75" customHeight="1" x14ac:dyDescent="0.15">
      <c r="F832" s="48"/>
      <c r="L832" s="48"/>
    </row>
    <row r="833" spans="6:12" ht="12.75" customHeight="1" x14ac:dyDescent="0.15">
      <c r="F833" s="48"/>
      <c r="L833" s="48"/>
    </row>
    <row r="834" spans="6:12" ht="12.75" customHeight="1" x14ac:dyDescent="0.15">
      <c r="F834" s="48"/>
      <c r="L834" s="48"/>
    </row>
    <row r="835" spans="6:12" ht="12.75" customHeight="1" x14ac:dyDescent="0.15">
      <c r="F835" s="48"/>
      <c r="L835" s="48"/>
    </row>
    <row r="836" spans="6:12" ht="12.75" customHeight="1" x14ac:dyDescent="0.15">
      <c r="F836" s="48"/>
      <c r="L836" s="48"/>
    </row>
    <row r="837" spans="6:12" ht="12.75" customHeight="1" x14ac:dyDescent="0.15">
      <c r="F837" s="48"/>
      <c r="L837" s="48"/>
    </row>
    <row r="838" spans="6:12" ht="12.75" customHeight="1" x14ac:dyDescent="0.15">
      <c r="F838" s="48"/>
      <c r="L838" s="48"/>
    </row>
    <row r="839" spans="6:12" ht="12.75" customHeight="1" x14ac:dyDescent="0.15">
      <c r="F839" s="48"/>
      <c r="L839" s="48"/>
    </row>
    <row r="840" spans="6:12" ht="12.75" customHeight="1" x14ac:dyDescent="0.15">
      <c r="F840" s="48"/>
      <c r="L840" s="48"/>
    </row>
    <row r="841" spans="6:12" ht="12.75" customHeight="1" x14ac:dyDescent="0.15">
      <c r="F841" s="48"/>
      <c r="L841" s="48"/>
    </row>
    <row r="842" spans="6:12" ht="12.75" customHeight="1" x14ac:dyDescent="0.15">
      <c r="F842" s="48"/>
      <c r="L842" s="48"/>
    </row>
    <row r="843" spans="6:12" ht="12.75" customHeight="1" x14ac:dyDescent="0.15">
      <c r="F843" s="48"/>
      <c r="L843" s="48"/>
    </row>
    <row r="844" spans="6:12" ht="12.75" customHeight="1" x14ac:dyDescent="0.15">
      <c r="F844" s="48"/>
      <c r="L844" s="48"/>
    </row>
    <row r="845" spans="6:12" ht="12.75" customHeight="1" x14ac:dyDescent="0.15">
      <c r="F845" s="48"/>
      <c r="L845" s="48"/>
    </row>
    <row r="846" spans="6:12" ht="12.75" customHeight="1" x14ac:dyDescent="0.15">
      <c r="F846" s="48"/>
      <c r="L846" s="48"/>
    </row>
    <row r="847" spans="6:12" ht="12.75" customHeight="1" x14ac:dyDescent="0.15">
      <c r="F847" s="48"/>
      <c r="L847" s="48"/>
    </row>
    <row r="848" spans="6:12" ht="12.75" customHeight="1" x14ac:dyDescent="0.15">
      <c r="F848" s="48"/>
      <c r="L848" s="48"/>
    </row>
    <row r="849" spans="6:12" ht="12.75" customHeight="1" x14ac:dyDescent="0.15">
      <c r="F849" s="48"/>
      <c r="L849" s="48"/>
    </row>
    <row r="850" spans="6:12" ht="12.75" customHeight="1" x14ac:dyDescent="0.15">
      <c r="F850" s="48"/>
      <c r="L850" s="48"/>
    </row>
    <row r="851" spans="6:12" ht="12.75" customHeight="1" x14ac:dyDescent="0.15">
      <c r="F851" s="48"/>
      <c r="L851" s="48"/>
    </row>
    <row r="852" spans="6:12" ht="12.75" customHeight="1" x14ac:dyDescent="0.15">
      <c r="F852" s="48"/>
      <c r="L852" s="48"/>
    </row>
    <row r="853" spans="6:12" ht="12.75" customHeight="1" x14ac:dyDescent="0.15">
      <c r="F853" s="48"/>
      <c r="L853" s="48"/>
    </row>
    <row r="854" spans="6:12" ht="12.75" customHeight="1" x14ac:dyDescent="0.15">
      <c r="F854" s="48"/>
      <c r="L854" s="48"/>
    </row>
    <row r="855" spans="6:12" ht="12.75" customHeight="1" x14ac:dyDescent="0.15">
      <c r="F855" s="48"/>
      <c r="L855" s="48"/>
    </row>
    <row r="856" spans="6:12" ht="12.75" customHeight="1" x14ac:dyDescent="0.15">
      <c r="F856" s="48"/>
      <c r="L856" s="48"/>
    </row>
    <row r="857" spans="6:12" ht="12.75" customHeight="1" x14ac:dyDescent="0.15">
      <c r="F857" s="48"/>
      <c r="L857" s="48"/>
    </row>
    <row r="858" spans="6:12" ht="12.75" customHeight="1" x14ac:dyDescent="0.15">
      <c r="F858" s="48"/>
      <c r="L858" s="48"/>
    </row>
    <row r="859" spans="6:12" ht="12.75" customHeight="1" x14ac:dyDescent="0.15">
      <c r="F859" s="48"/>
      <c r="L859" s="48"/>
    </row>
    <row r="860" spans="6:12" ht="12.75" customHeight="1" x14ac:dyDescent="0.15">
      <c r="F860" s="48"/>
      <c r="L860" s="48"/>
    </row>
    <row r="861" spans="6:12" ht="12.75" customHeight="1" x14ac:dyDescent="0.15">
      <c r="F861" s="48"/>
      <c r="L861" s="48"/>
    </row>
    <row r="862" spans="6:12" ht="12.75" customHeight="1" x14ac:dyDescent="0.15">
      <c r="F862" s="48"/>
      <c r="L862" s="48"/>
    </row>
    <row r="863" spans="6:12" ht="12.75" customHeight="1" x14ac:dyDescent="0.15">
      <c r="F863" s="48"/>
      <c r="L863" s="48"/>
    </row>
    <row r="864" spans="6:12" ht="12.75" customHeight="1" x14ac:dyDescent="0.15">
      <c r="F864" s="48"/>
      <c r="L864" s="48"/>
    </row>
    <row r="865" spans="6:12" ht="12.75" customHeight="1" x14ac:dyDescent="0.15">
      <c r="F865" s="48"/>
      <c r="L865" s="48"/>
    </row>
    <row r="866" spans="6:12" ht="12.75" customHeight="1" x14ac:dyDescent="0.15">
      <c r="F866" s="48"/>
      <c r="L866" s="48"/>
    </row>
    <row r="867" spans="6:12" ht="12.75" customHeight="1" x14ac:dyDescent="0.15">
      <c r="F867" s="48"/>
      <c r="L867" s="48"/>
    </row>
    <row r="868" spans="6:12" ht="12.75" customHeight="1" x14ac:dyDescent="0.15">
      <c r="F868" s="48"/>
      <c r="L868" s="48"/>
    </row>
    <row r="869" spans="6:12" ht="12.75" customHeight="1" x14ac:dyDescent="0.15">
      <c r="F869" s="48"/>
      <c r="L869" s="48"/>
    </row>
    <row r="870" spans="6:12" ht="12.75" customHeight="1" x14ac:dyDescent="0.15">
      <c r="F870" s="48"/>
      <c r="L870" s="48"/>
    </row>
    <row r="871" spans="6:12" ht="12.75" customHeight="1" x14ac:dyDescent="0.15">
      <c r="F871" s="48"/>
      <c r="L871" s="48"/>
    </row>
    <row r="872" spans="6:12" ht="12.75" customHeight="1" x14ac:dyDescent="0.15">
      <c r="F872" s="48"/>
      <c r="L872" s="48"/>
    </row>
    <row r="873" spans="6:12" ht="12.75" customHeight="1" x14ac:dyDescent="0.15">
      <c r="F873" s="48"/>
      <c r="L873" s="48"/>
    </row>
    <row r="874" spans="6:12" ht="12.75" customHeight="1" x14ac:dyDescent="0.15">
      <c r="F874" s="48"/>
      <c r="L874" s="48"/>
    </row>
    <row r="875" spans="6:12" ht="12.75" customHeight="1" x14ac:dyDescent="0.15">
      <c r="F875" s="48"/>
      <c r="L875" s="48"/>
    </row>
    <row r="876" spans="6:12" ht="12.75" customHeight="1" x14ac:dyDescent="0.15">
      <c r="F876" s="48"/>
      <c r="L876" s="48"/>
    </row>
    <row r="877" spans="6:12" ht="12.75" customHeight="1" x14ac:dyDescent="0.15">
      <c r="F877" s="48"/>
      <c r="L877" s="48"/>
    </row>
    <row r="878" spans="6:12" ht="12.75" customHeight="1" x14ac:dyDescent="0.15">
      <c r="F878" s="48"/>
      <c r="L878" s="48"/>
    </row>
    <row r="879" spans="6:12" ht="12.75" customHeight="1" x14ac:dyDescent="0.15">
      <c r="F879" s="48"/>
      <c r="L879" s="48"/>
    </row>
    <row r="880" spans="6:12" ht="12.75" customHeight="1" x14ac:dyDescent="0.15">
      <c r="F880" s="48"/>
      <c r="L880" s="48"/>
    </row>
    <row r="881" spans="6:12" ht="12.75" customHeight="1" x14ac:dyDescent="0.15">
      <c r="F881" s="48"/>
      <c r="L881" s="48"/>
    </row>
    <row r="882" spans="6:12" ht="12.75" customHeight="1" x14ac:dyDescent="0.15">
      <c r="F882" s="48"/>
      <c r="L882" s="48"/>
    </row>
    <row r="883" spans="6:12" ht="12.75" customHeight="1" x14ac:dyDescent="0.15">
      <c r="F883" s="48"/>
      <c r="L883" s="48"/>
    </row>
    <row r="884" spans="6:12" ht="12.75" customHeight="1" x14ac:dyDescent="0.15">
      <c r="F884" s="48"/>
      <c r="L884" s="48"/>
    </row>
    <row r="885" spans="6:12" ht="12.75" customHeight="1" x14ac:dyDescent="0.15">
      <c r="F885" s="48"/>
      <c r="L885" s="48"/>
    </row>
    <row r="886" spans="6:12" ht="12.75" customHeight="1" x14ac:dyDescent="0.15">
      <c r="F886" s="48"/>
      <c r="L886" s="48"/>
    </row>
    <row r="887" spans="6:12" ht="12.75" customHeight="1" x14ac:dyDescent="0.15">
      <c r="F887" s="48"/>
      <c r="L887" s="48"/>
    </row>
    <row r="888" spans="6:12" ht="12.75" customHeight="1" x14ac:dyDescent="0.15">
      <c r="F888" s="48"/>
      <c r="L888" s="48"/>
    </row>
    <row r="889" spans="6:12" ht="12.75" customHeight="1" x14ac:dyDescent="0.15">
      <c r="F889" s="48"/>
      <c r="L889" s="48"/>
    </row>
    <row r="890" spans="6:12" ht="12.75" customHeight="1" x14ac:dyDescent="0.15">
      <c r="F890" s="48"/>
      <c r="L890" s="48"/>
    </row>
    <row r="891" spans="6:12" ht="12.75" customHeight="1" x14ac:dyDescent="0.15">
      <c r="F891" s="48"/>
      <c r="L891" s="48"/>
    </row>
    <row r="892" spans="6:12" ht="12.75" customHeight="1" x14ac:dyDescent="0.15">
      <c r="F892" s="48"/>
      <c r="L892" s="48"/>
    </row>
    <row r="893" spans="6:12" ht="12.75" customHeight="1" x14ac:dyDescent="0.15">
      <c r="F893" s="48"/>
      <c r="L893" s="48"/>
    </row>
    <row r="894" spans="6:12" ht="12.75" customHeight="1" x14ac:dyDescent="0.15">
      <c r="F894" s="48"/>
      <c r="L894" s="48"/>
    </row>
    <row r="895" spans="6:12" ht="12.75" customHeight="1" x14ac:dyDescent="0.15">
      <c r="F895" s="48"/>
      <c r="L895" s="48"/>
    </row>
    <row r="896" spans="6:12" ht="12.75" customHeight="1" x14ac:dyDescent="0.15">
      <c r="F896" s="48"/>
      <c r="L896" s="48"/>
    </row>
    <row r="897" spans="6:12" ht="12.75" customHeight="1" x14ac:dyDescent="0.15">
      <c r="F897" s="48"/>
      <c r="L897" s="48"/>
    </row>
    <row r="898" spans="6:12" ht="12.75" customHeight="1" x14ac:dyDescent="0.15">
      <c r="F898" s="48"/>
      <c r="L898" s="48"/>
    </row>
    <row r="899" spans="6:12" ht="12.75" customHeight="1" x14ac:dyDescent="0.15">
      <c r="F899" s="48"/>
      <c r="L899" s="48"/>
    </row>
    <row r="900" spans="6:12" ht="12.75" customHeight="1" x14ac:dyDescent="0.15">
      <c r="F900" s="48"/>
      <c r="L900" s="48"/>
    </row>
    <row r="901" spans="6:12" ht="12.75" customHeight="1" x14ac:dyDescent="0.15">
      <c r="F901" s="48"/>
      <c r="L901" s="48"/>
    </row>
    <row r="902" spans="6:12" ht="12.75" customHeight="1" x14ac:dyDescent="0.15">
      <c r="F902" s="48"/>
      <c r="L902" s="48"/>
    </row>
    <row r="903" spans="6:12" ht="12.75" customHeight="1" x14ac:dyDescent="0.15">
      <c r="F903" s="48"/>
      <c r="L903" s="48"/>
    </row>
    <row r="904" spans="6:12" ht="12.75" customHeight="1" x14ac:dyDescent="0.15">
      <c r="F904" s="48"/>
      <c r="L904" s="48"/>
    </row>
    <row r="905" spans="6:12" ht="12.75" customHeight="1" x14ac:dyDescent="0.15">
      <c r="F905" s="48"/>
      <c r="L905" s="48"/>
    </row>
    <row r="906" spans="6:12" ht="12.75" customHeight="1" x14ac:dyDescent="0.15">
      <c r="F906" s="48"/>
      <c r="L906" s="48"/>
    </row>
    <row r="907" spans="6:12" ht="12.75" customHeight="1" x14ac:dyDescent="0.15">
      <c r="F907" s="48"/>
      <c r="L907" s="48"/>
    </row>
    <row r="908" spans="6:12" ht="12.75" customHeight="1" x14ac:dyDescent="0.15">
      <c r="F908" s="48"/>
      <c r="L908" s="48"/>
    </row>
    <row r="909" spans="6:12" ht="12.75" customHeight="1" x14ac:dyDescent="0.15">
      <c r="F909" s="48"/>
      <c r="L909" s="48"/>
    </row>
    <row r="910" spans="6:12" ht="12.75" customHeight="1" x14ac:dyDescent="0.15">
      <c r="F910" s="48"/>
      <c r="L910" s="48"/>
    </row>
    <row r="911" spans="6:12" ht="12.75" customHeight="1" x14ac:dyDescent="0.15">
      <c r="F911" s="48"/>
      <c r="L911" s="48"/>
    </row>
    <row r="912" spans="6:12" ht="12.75" customHeight="1" x14ac:dyDescent="0.15">
      <c r="F912" s="48"/>
      <c r="L912" s="48"/>
    </row>
    <row r="913" spans="6:12" ht="12.75" customHeight="1" x14ac:dyDescent="0.15">
      <c r="F913" s="48"/>
      <c r="L913" s="48"/>
    </row>
    <row r="914" spans="6:12" ht="12.75" customHeight="1" x14ac:dyDescent="0.15">
      <c r="F914" s="48"/>
      <c r="L914" s="48"/>
    </row>
    <row r="915" spans="6:12" ht="12.75" customHeight="1" x14ac:dyDescent="0.15">
      <c r="F915" s="48"/>
      <c r="L915" s="48"/>
    </row>
    <row r="916" spans="6:12" ht="12.75" customHeight="1" x14ac:dyDescent="0.15">
      <c r="F916" s="48"/>
      <c r="L916" s="48"/>
    </row>
    <row r="917" spans="6:12" ht="12.75" customHeight="1" x14ac:dyDescent="0.15">
      <c r="F917" s="48"/>
      <c r="L917" s="48"/>
    </row>
    <row r="918" spans="6:12" ht="12.75" customHeight="1" x14ac:dyDescent="0.15">
      <c r="F918" s="48"/>
      <c r="L918" s="48"/>
    </row>
    <row r="919" spans="6:12" ht="12.75" customHeight="1" x14ac:dyDescent="0.15">
      <c r="F919" s="48"/>
      <c r="L919" s="48"/>
    </row>
    <row r="920" spans="6:12" ht="12.75" customHeight="1" x14ac:dyDescent="0.15">
      <c r="F920" s="48"/>
      <c r="L920" s="48"/>
    </row>
    <row r="921" spans="6:12" ht="12.75" customHeight="1" x14ac:dyDescent="0.15">
      <c r="F921" s="48"/>
      <c r="L921" s="48"/>
    </row>
    <row r="922" spans="6:12" ht="12.75" customHeight="1" x14ac:dyDescent="0.15">
      <c r="F922" s="48"/>
      <c r="L922" s="48"/>
    </row>
    <row r="923" spans="6:12" ht="12.75" customHeight="1" x14ac:dyDescent="0.15">
      <c r="F923" s="48"/>
      <c r="L923" s="48"/>
    </row>
    <row r="924" spans="6:12" ht="12.75" customHeight="1" x14ac:dyDescent="0.15">
      <c r="F924" s="48"/>
      <c r="L924" s="48"/>
    </row>
    <row r="925" spans="6:12" ht="12.75" customHeight="1" x14ac:dyDescent="0.15">
      <c r="F925" s="48"/>
      <c r="L925" s="48"/>
    </row>
    <row r="926" spans="6:12" ht="12.75" customHeight="1" x14ac:dyDescent="0.15">
      <c r="F926" s="48"/>
      <c r="L926" s="48"/>
    </row>
    <row r="927" spans="6:12" ht="12.75" customHeight="1" x14ac:dyDescent="0.15">
      <c r="F927" s="48"/>
      <c r="L927" s="48"/>
    </row>
    <row r="928" spans="6:12" ht="12.75" customHeight="1" x14ac:dyDescent="0.15">
      <c r="F928" s="48"/>
      <c r="L928" s="48"/>
    </row>
    <row r="929" spans="6:12" ht="12.75" customHeight="1" x14ac:dyDescent="0.15">
      <c r="F929" s="48"/>
      <c r="L929" s="48"/>
    </row>
    <row r="930" spans="6:12" ht="12.75" customHeight="1" x14ac:dyDescent="0.15">
      <c r="F930" s="48"/>
      <c r="L930" s="48"/>
    </row>
    <row r="931" spans="6:12" ht="12.75" customHeight="1" x14ac:dyDescent="0.15">
      <c r="F931" s="48"/>
      <c r="L931" s="48"/>
    </row>
    <row r="932" spans="6:12" ht="12.75" customHeight="1" x14ac:dyDescent="0.15">
      <c r="F932" s="48"/>
      <c r="L932" s="48"/>
    </row>
    <row r="933" spans="6:12" ht="12.75" customHeight="1" x14ac:dyDescent="0.15">
      <c r="F933" s="48"/>
      <c r="L933" s="48"/>
    </row>
    <row r="934" spans="6:12" ht="12.75" customHeight="1" x14ac:dyDescent="0.15">
      <c r="F934" s="48"/>
      <c r="L934" s="48"/>
    </row>
    <row r="935" spans="6:12" ht="12.75" customHeight="1" x14ac:dyDescent="0.15">
      <c r="F935" s="48"/>
      <c r="L935" s="48"/>
    </row>
    <row r="936" spans="6:12" ht="12.75" customHeight="1" x14ac:dyDescent="0.15">
      <c r="F936" s="48"/>
      <c r="L936" s="48"/>
    </row>
    <row r="937" spans="6:12" ht="12.75" customHeight="1" x14ac:dyDescent="0.15">
      <c r="F937" s="48"/>
      <c r="L937" s="48"/>
    </row>
    <row r="938" spans="6:12" ht="12.75" customHeight="1" x14ac:dyDescent="0.15">
      <c r="F938" s="48"/>
      <c r="L938" s="48"/>
    </row>
    <row r="939" spans="6:12" ht="12.75" customHeight="1" x14ac:dyDescent="0.15">
      <c r="F939" s="48"/>
      <c r="L939" s="48"/>
    </row>
    <row r="940" spans="6:12" ht="12.75" customHeight="1" x14ac:dyDescent="0.15">
      <c r="F940" s="48"/>
      <c r="L940" s="48"/>
    </row>
    <row r="941" spans="6:12" ht="12.75" customHeight="1" x14ac:dyDescent="0.15">
      <c r="F941" s="48"/>
      <c r="L941" s="48"/>
    </row>
    <row r="942" spans="6:12" ht="12.75" customHeight="1" x14ac:dyDescent="0.15">
      <c r="F942" s="48"/>
      <c r="L942" s="48"/>
    </row>
    <row r="943" spans="6:12" ht="12.75" customHeight="1" x14ac:dyDescent="0.15">
      <c r="F943" s="48"/>
      <c r="L943" s="48"/>
    </row>
    <row r="944" spans="6:12" ht="12.75" customHeight="1" x14ac:dyDescent="0.15">
      <c r="F944" s="48"/>
      <c r="L944" s="48"/>
    </row>
    <row r="945" spans="6:12" ht="12.75" customHeight="1" x14ac:dyDescent="0.15">
      <c r="F945" s="48"/>
      <c r="L945" s="48"/>
    </row>
    <row r="946" spans="6:12" ht="12.75" customHeight="1" x14ac:dyDescent="0.15">
      <c r="F946" s="48"/>
      <c r="L946" s="48"/>
    </row>
    <row r="947" spans="6:12" ht="12.75" customHeight="1" x14ac:dyDescent="0.15">
      <c r="F947" s="48"/>
      <c r="L947" s="48"/>
    </row>
    <row r="948" spans="6:12" ht="12.75" customHeight="1" x14ac:dyDescent="0.15">
      <c r="F948" s="48"/>
      <c r="L948" s="48"/>
    </row>
    <row r="949" spans="6:12" ht="12.75" customHeight="1" x14ac:dyDescent="0.15">
      <c r="F949" s="48"/>
      <c r="L949" s="48"/>
    </row>
    <row r="950" spans="6:12" ht="12.75" customHeight="1" x14ac:dyDescent="0.15">
      <c r="F950" s="48"/>
      <c r="L950" s="48"/>
    </row>
    <row r="951" spans="6:12" ht="12.75" customHeight="1" x14ac:dyDescent="0.15">
      <c r="F951" s="48"/>
      <c r="L951" s="48"/>
    </row>
    <row r="952" spans="6:12" ht="12.75" customHeight="1" x14ac:dyDescent="0.15">
      <c r="F952" s="48"/>
      <c r="L952" s="48"/>
    </row>
    <row r="953" spans="6:12" ht="12.75" customHeight="1" x14ac:dyDescent="0.15">
      <c r="F953" s="48"/>
      <c r="L953" s="48"/>
    </row>
    <row r="954" spans="6:12" ht="12.75" customHeight="1" x14ac:dyDescent="0.15">
      <c r="F954" s="48"/>
      <c r="L954" s="48"/>
    </row>
    <row r="955" spans="6:12" ht="12.75" customHeight="1" x14ac:dyDescent="0.15">
      <c r="F955" s="48"/>
      <c r="L955" s="48"/>
    </row>
    <row r="956" spans="6:12" ht="12.75" customHeight="1" x14ac:dyDescent="0.15">
      <c r="F956" s="48"/>
      <c r="L956" s="48"/>
    </row>
    <row r="957" spans="6:12" ht="12.75" customHeight="1" x14ac:dyDescent="0.15">
      <c r="F957" s="48"/>
      <c r="L957" s="48"/>
    </row>
    <row r="958" spans="6:12" ht="12.75" customHeight="1" x14ac:dyDescent="0.15">
      <c r="F958" s="48"/>
      <c r="L958" s="48"/>
    </row>
    <row r="959" spans="6:12" ht="12.75" customHeight="1" x14ac:dyDescent="0.15">
      <c r="F959" s="48"/>
      <c r="L959" s="48"/>
    </row>
    <row r="960" spans="6:12" ht="12.75" customHeight="1" x14ac:dyDescent="0.15">
      <c r="F960" s="48"/>
      <c r="L960" s="48"/>
    </row>
    <row r="961" spans="6:12" ht="12.75" customHeight="1" x14ac:dyDescent="0.15">
      <c r="F961" s="48"/>
      <c r="L961" s="48"/>
    </row>
    <row r="962" spans="6:12" ht="12.75" customHeight="1" x14ac:dyDescent="0.15">
      <c r="F962" s="48"/>
      <c r="L962" s="48"/>
    </row>
    <row r="963" spans="6:12" ht="12.75" customHeight="1" x14ac:dyDescent="0.15">
      <c r="F963" s="48"/>
      <c r="L963" s="48"/>
    </row>
    <row r="964" spans="6:12" ht="12.75" customHeight="1" x14ac:dyDescent="0.15">
      <c r="F964" s="48"/>
      <c r="L964" s="48"/>
    </row>
    <row r="965" spans="6:12" ht="12.75" customHeight="1" x14ac:dyDescent="0.15">
      <c r="F965" s="48"/>
      <c r="L965" s="48"/>
    </row>
    <row r="966" spans="6:12" ht="12.75" customHeight="1" x14ac:dyDescent="0.15">
      <c r="F966" s="48"/>
      <c r="L966" s="48"/>
    </row>
    <row r="967" spans="6:12" ht="12.75" customHeight="1" x14ac:dyDescent="0.15">
      <c r="F967" s="48"/>
      <c r="L967" s="48"/>
    </row>
    <row r="968" spans="6:12" ht="12.75" customHeight="1" x14ac:dyDescent="0.15">
      <c r="F968" s="48"/>
      <c r="L968" s="48"/>
    </row>
    <row r="969" spans="6:12" ht="12.75" customHeight="1" x14ac:dyDescent="0.15">
      <c r="F969" s="48"/>
      <c r="L969" s="48"/>
    </row>
    <row r="970" spans="6:12" ht="12.75" customHeight="1" x14ac:dyDescent="0.15">
      <c r="F970" s="48"/>
      <c r="L970" s="48"/>
    </row>
    <row r="971" spans="6:12" ht="12.75" customHeight="1" x14ac:dyDescent="0.15">
      <c r="F971" s="48"/>
      <c r="L971" s="48"/>
    </row>
    <row r="972" spans="6:12" ht="12.75" customHeight="1" x14ac:dyDescent="0.15">
      <c r="F972" s="48"/>
      <c r="L972" s="48"/>
    </row>
    <row r="973" spans="6:12" ht="12.75" customHeight="1" x14ac:dyDescent="0.15">
      <c r="F973" s="48"/>
      <c r="L973" s="48"/>
    </row>
    <row r="974" spans="6:12" ht="12.75" customHeight="1" x14ac:dyDescent="0.15">
      <c r="F974" s="48"/>
      <c r="L974" s="48"/>
    </row>
    <row r="975" spans="6:12" ht="12.75" customHeight="1" x14ac:dyDescent="0.15">
      <c r="F975" s="48"/>
      <c r="L975" s="48"/>
    </row>
    <row r="976" spans="6:12" ht="12.75" customHeight="1" x14ac:dyDescent="0.15">
      <c r="F976" s="48"/>
      <c r="L976" s="48"/>
    </row>
    <row r="977" spans="6:12" ht="12.75" customHeight="1" x14ac:dyDescent="0.15">
      <c r="F977" s="48"/>
      <c r="L977" s="48"/>
    </row>
    <row r="978" spans="6:12" ht="12.75" customHeight="1" x14ac:dyDescent="0.15">
      <c r="F978" s="48"/>
      <c r="L978" s="48"/>
    </row>
    <row r="979" spans="6:12" ht="12.75" customHeight="1" x14ac:dyDescent="0.15">
      <c r="F979" s="48"/>
      <c r="L979" s="48"/>
    </row>
    <row r="980" spans="6:12" ht="12.75" customHeight="1" x14ac:dyDescent="0.15">
      <c r="F980" s="48"/>
      <c r="L980" s="48"/>
    </row>
    <row r="981" spans="6:12" ht="12.75" customHeight="1" x14ac:dyDescent="0.15">
      <c r="F981" s="48"/>
      <c r="L981" s="48"/>
    </row>
    <row r="982" spans="6:12" ht="12.75" customHeight="1" x14ac:dyDescent="0.15">
      <c r="F982" s="48"/>
      <c r="L982" s="48"/>
    </row>
    <row r="983" spans="6:12" ht="12.75" customHeight="1" x14ac:dyDescent="0.15">
      <c r="F983" s="48"/>
      <c r="L983" s="48"/>
    </row>
    <row r="984" spans="6:12" ht="12.75" customHeight="1" x14ac:dyDescent="0.15">
      <c r="F984" s="48"/>
      <c r="L984" s="48"/>
    </row>
    <row r="985" spans="6:12" ht="12.75" customHeight="1" x14ac:dyDescent="0.15">
      <c r="F985" s="48"/>
      <c r="L985" s="48"/>
    </row>
    <row r="986" spans="6:12" ht="12.75" customHeight="1" x14ac:dyDescent="0.15">
      <c r="F986" s="48"/>
      <c r="L986" s="48"/>
    </row>
    <row r="987" spans="6:12" ht="12.75" customHeight="1" x14ac:dyDescent="0.15">
      <c r="F987" s="48"/>
      <c r="L987" s="48"/>
    </row>
    <row r="988" spans="6:12" ht="12.75" customHeight="1" x14ac:dyDescent="0.15">
      <c r="F988" s="48"/>
      <c r="L988" s="48"/>
    </row>
    <row r="989" spans="6:12" ht="12.75" customHeight="1" x14ac:dyDescent="0.15">
      <c r="F989" s="48"/>
      <c r="L989" s="48"/>
    </row>
    <row r="990" spans="6:12" ht="12.75" customHeight="1" x14ac:dyDescent="0.15">
      <c r="F990" s="48"/>
      <c r="L990" s="48"/>
    </row>
    <row r="991" spans="6:12" ht="12.75" customHeight="1" x14ac:dyDescent="0.15">
      <c r="F991" s="48"/>
      <c r="L991" s="48"/>
    </row>
    <row r="992" spans="6:12" ht="12.75" customHeight="1" x14ac:dyDescent="0.15">
      <c r="F992" s="48"/>
      <c r="L992" s="48"/>
    </row>
    <row r="993" spans="6:12" ht="12.75" customHeight="1" x14ac:dyDescent="0.15">
      <c r="F993" s="48"/>
      <c r="L993" s="48"/>
    </row>
    <row r="994" spans="6:12" ht="12.75" customHeight="1" x14ac:dyDescent="0.15">
      <c r="F994" s="48"/>
      <c r="L994" s="48"/>
    </row>
    <row r="995" spans="6:12" ht="12.75" customHeight="1" x14ac:dyDescent="0.15">
      <c r="F995" s="48"/>
      <c r="L995" s="48"/>
    </row>
    <row r="996" spans="6:12" ht="12.75" customHeight="1" x14ac:dyDescent="0.15">
      <c r="F996" s="48"/>
      <c r="L996" s="48"/>
    </row>
    <row r="997" spans="6:12" ht="12.75" customHeight="1" x14ac:dyDescent="0.15">
      <c r="F997" s="48"/>
      <c r="L997" s="48"/>
    </row>
    <row r="998" spans="6:12" ht="12.75" customHeight="1" x14ac:dyDescent="0.15">
      <c r="F998" s="48"/>
      <c r="L998" s="48"/>
    </row>
    <row r="999" spans="6:12" ht="12.75" customHeight="1" x14ac:dyDescent="0.15">
      <c r="F999" s="48"/>
      <c r="L999" s="48"/>
    </row>
    <row r="1000" spans="6:12" ht="12.75" customHeight="1" x14ac:dyDescent="0.15">
      <c r="F1000" s="48"/>
      <c r="L1000" s="48"/>
    </row>
    <row r="1001" spans="6:12" ht="12.75" customHeight="1" x14ac:dyDescent="0.15">
      <c r="F1001" s="48"/>
      <c r="L1001" s="48"/>
    </row>
  </sheetData>
  <mergeCells count="30">
    <mergeCell ref="A101:D101"/>
    <mergeCell ref="G101:J101"/>
    <mergeCell ref="A102:D102"/>
    <mergeCell ref="G102:J102"/>
    <mergeCell ref="D103:E103"/>
    <mergeCell ref="J103:K103"/>
    <mergeCell ref="A76:D76"/>
    <mergeCell ref="G76:J76"/>
    <mergeCell ref="A77:D77"/>
    <mergeCell ref="G77:J77"/>
    <mergeCell ref="D78:E78"/>
    <mergeCell ref="J78:K78"/>
    <mergeCell ref="A51:D51"/>
    <mergeCell ref="G51:J51"/>
    <mergeCell ref="A52:D52"/>
    <mergeCell ref="G52:J52"/>
    <mergeCell ref="D53:E53"/>
    <mergeCell ref="J53:K53"/>
    <mergeCell ref="A26:D26"/>
    <mergeCell ref="G26:J26"/>
    <mergeCell ref="A27:D27"/>
    <mergeCell ref="G27:J27"/>
    <mergeCell ref="D28:E28"/>
    <mergeCell ref="J28:K28"/>
    <mergeCell ref="A1:D1"/>
    <mergeCell ref="G1:J1"/>
    <mergeCell ref="A2:D2"/>
    <mergeCell ref="G2:J2"/>
    <mergeCell ref="D3:E3"/>
    <mergeCell ref="J3:K3"/>
  </mergeCells>
  <pageMargins left="0.75" right="0.5" top="0.5" bottom="0.5" header="0" footer="0"/>
  <pageSetup scale="98" fitToWidth="0" orientation="portrait" r:id="rId1"/>
  <rowBreaks count="5" manualBreakCount="5">
    <brk id="25" max="16383" man="1"/>
    <brk id="50" max="16383" man="1"/>
    <brk id="75" max="16383" man="1"/>
    <brk id="100" max="16383" man="1"/>
    <brk id="125" max="16383" man="1"/>
  </rowBreaks>
  <colBreaks count="1" manualBreakCount="1">
    <brk id="6" max="12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9A902-0947-44F2-9F5E-FFEFD6E3F193}">
  <sheetPr>
    <tabColor theme="4" tint="0.59999389629810485"/>
  </sheetPr>
  <dimension ref="A1:AC996"/>
  <sheetViews>
    <sheetView showZeros="0" zoomScaleNormal="100" workbookViewId="0">
      <pane ySplit="8" topLeftCell="A9" activePane="bottomLeft" state="frozen"/>
      <selection activeCell="D60" sqref="D60"/>
      <selection pane="bottomLeft" activeCell="R48" sqref="R48"/>
    </sheetView>
  </sheetViews>
  <sheetFormatPr baseColWidth="10" defaultColWidth="12.5" defaultRowHeight="13" x14ac:dyDescent="0.15"/>
  <cols>
    <col min="1" max="2" width="4.83203125" customWidth="1"/>
    <col min="3" max="3" width="31.5" style="124" customWidth="1"/>
    <col min="4" max="5" width="7.6640625" customWidth="1"/>
    <col min="6" max="6" width="7.6640625" style="245" customWidth="1"/>
    <col min="7" max="8" width="7.6640625" customWidth="1"/>
    <col min="9" max="9" width="7.6640625" style="245" customWidth="1"/>
    <col min="10" max="10" width="7.6640625" customWidth="1"/>
    <col min="11" max="11" width="7.6640625" style="245" customWidth="1"/>
    <col min="12" max="12" width="3.83203125" customWidth="1"/>
    <col min="13" max="13" width="3" customWidth="1"/>
    <col min="14" max="14" width="5.5" customWidth="1"/>
    <col min="15" max="15" width="34.1640625" customWidth="1"/>
    <col min="16" max="22" width="7.6640625" customWidth="1"/>
    <col min="23" max="29" width="8" customWidth="1"/>
  </cols>
  <sheetData>
    <row r="1" spans="1:29" ht="16" x14ac:dyDescent="0.2">
      <c r="A1" s="334" t="str">
        <f>'Sekt-4.p'!C2</f>
        <v>LR 2024.gada čempionāts zemledus makšķerēšanā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50"/>
      <c r="N1" s="334" t="str">
        <f>A1</f>
        <v>LR 2024.gada čempionāts zemledus makšķerēšanā</v>
      </c>
      <c r="O1" s="334"/>
      <c r="P1" s="334"/>
      <c r="Q1" s="334"/>
      <c r="R1" s="334"/>
      <c r="S1" s="334"/>
      <c r="T1" s="334"/>
      <c r="U1" s="334"/>
      <c r="V1" s="334"/>
    </row>
    <row r="2" spans="1:29" x14ac:dyDescent="0.15">
      <c r="A2" s="335" t="str">
        <f>'Sekt-4.p'!C3</f>
        <v>KAUSS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50"/>
      <c r="N2" s="335" t="str">
        <f>A2</f>
        <v>KAUSS</v>
      </c>
      <c r="O2" s="335"/>
      <c r="P2" s="335"/>
      <c r="Q2" s="335"/>
      <c r="R2" s="335"/>
      <c r="S2" s="335"/>
      <c r="T2" s="335"/>
      <c r="U2" s="335"/>
      <c r="V2" s="335"/>
    </row>
    <row r="3" spans="1:29" x14ac:dyDescent="0.15">
      <c r="F3" s="28"/>
      <c r="I3"/>
      <c r="K3"/>
      <c r="L3" s="50"/>
    </row>
    <row r="4" spans="1:29" x14ac:dyDescent="0.15">
      <c r="A4" s="333" t="s">
        <v>0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50"/>
      <c r="N4" s="333" t="s">
        <v>0</v>
      </c>
      <c r="O4" s="333"/>
      <c r="P4" s="333"/>
      <c r="Q4" s="333"/>
      <c r="R4" s="333"/>
      <c r="S4" s="333"/>
      <c r="T4" s="333"/>
      <c r="U4" s="333"/>
      <c r="V4" s="333"/>
    </row>
    <row r="5" spans="1:29" x14ac:dyDescent="0.15">
      <c r="A5" s="340" t="s">
        <v>1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50"/>
      <c r="N5" s="340" t="s">
        <v>1</v>
      </c>
      <c r="O5" s="340"/>
      <c r="P5" s="340"/>
      <c r="Q5" s="340"/>
      <c r="R5" s="340"/>
      <c r="S5" s="340"/>
      <c r="T5" s="340"/>
      <c r="U5" s="340"/>
      <c r="V5" s="340"/>
    </row>
    <row r="6" spans="1:29" ht="14" thickBot="1" x14ac:dyDescent="0.2">
      <c r="C6" s="125"/>
      <c r="D6" s="11"/>
      <c r="E6" s="11"/>
      <c r="F6" s="52"/>
      <c r="G6" s="11"/>
      <c r="H6" s="5"/>
      <c r="I6"/>
      <c r="K6"/>
      <c r="L6" s="50"/>
      <c r="N6" s="12"/>
    </row>
    <row r="7" spans="1:29" s="112" customFormat="1" ht="14" thickBot="1" x14ac:dyDescent="0.2">
      <c r="A7" s="338" t="s">
        <v>83</v>
      </c>
      <c r="B7" s="338" t="s">
        <v>84</v>
      </c>
      <c r="C7" s="341" t="s">
        <v>4</v>
      </c>
      <c r="D7" s="343" t="s">
        <v>65</v>
      </c>
      <c r="E7" s="344"/>
      <c r="F7" s="345"/>
      <c r="G7" s="343" t="s">
        <v>67</v>
      </c>
      <c r="H7" s="344"/>
      <c r="I7" s="345"/>
      <c r="J7" s="343" t="s">
        <v>81</v>
      </c>
      <c r="K7" s="345"/>
      <c r="L7" s="50"/>
      <c r="N7" s="138"/>
      <c r="O7" s="141"/>
      <c r="P7" s="331" t="str">
        <f>D7</f>
        <v>Pirmā diena</v>
      </c>
      <c r="Q7" s="332"/>
      <c r="R7" s="331" t="str">
        <f>G7</f>
        <v>Otrā diena</v>
      </c>
      <c r="S7" s="332"/>
      <c r="T7" s="331" t="str">
        <f>J7</f>
        <v>4.posms</v>
      </c>
      <c r="U7" s="332"/>
      <c r="V7" s="143"/>
      <c r="W7" s="10"/>
    </row>
    <row r="8" spans="1:29" s="112" customFormat="1" ht="14" thickBot="1" x14ac:dyDescent="0.2">
      <c r="A8" s="339"/>
      <c r="B8" s="339"/>
      <c r="C8" s="342"/>
      <c r="D8" s="137" t="s">
        <v>10</v>
      </c>
      <c r="E8" s="137" t="s">
        <v>11</v>
      </c>
      <c r="F8" s="137" t="s">
        <v>12</v>
      </c>
      <c r="G8" s="137" t="s">
        <v>10</v>
      </c>
      <c r="H8" s="137" t="s">
        <v>11</v>
      </c>
      <c r="I8" s="137" t="s">
        <v>12</v>
      </c>
      <c r="J8" s="137" t="s">
        <v>11</v>
      </c>
      <c r="K8" s="137" t="s">
        <v>12</v>
      </c>
      <c r="L8" s="50"/>
      <c r="N8" s="139" t="s">
        <v>2</v>
      </c>
      <c r="O8" s="145" t="s">
        <v>3</v>
      </c>
      <c r="P8" s="146" t="s">
        <v>11</v>
      </c>
      <c r="Q8" s="146" t="s">
        <v>12</v>
      </c>
      <c r="R8" s="146" t="s">
        <v>11</v>
      </c>
      <c r="S8" s="146" t="s">
        <v>12</v>
      </c>
      <c r="T8" s="147" t="s">
        <v>11</v>
      </c>
      <c r="U8" s="147" t="s">
        <v>12</v>
      </c>
      <c r="V8" s="143" t="s">
        <v>71</v>
      </c>
      <c r="W8" s="10"/>
    </row>
    <row r="9" spans="1:29" s="112" customFormat="1" ht="14" thickBot="1" x14ac:dyDescent="0.2">
      <c r="A9" s="12"/>
      <c r="B9" s="12"/>
      <c r="C9" s="29"/>
      <c r="D9" s="12"/>
      <c r="E9" s="12"/>
      <c r="F9" s="28"/>
      <c r="G9" s="12"/>
      <c r="H9" s="12"/>
      <c r="I9" s="12"/>
      <c r="J9" s="12"/>
      <c r="K9" s="12"/>
      <c r="L9" s="50"/>
      <c r="N9" s="79">
        <v>10</v>
      </c>
      <c r="O9" s="148" t="str" cm="1">
        <f t="array" ref="O9">IFERROR(_xlfn.UNIQUE(_xlfn._xlws.FILTER(Kopsavilkums!$C:$C,(N9=Kopsavilkums!$A:$A))),"")</f>
        <v>Vidzemes Klaidoņi</v>
      </c>
      <c r="P9" s="151">
        <f t="shared" ref="P9:Q29" si="0">INDEX(E:E,MATCH($O9,$C:$C,0))</f>
        <v>0</v>
      </c>
      <c r="Q9" s="269">
        <f t="shared" si="0"/>
        <v>0</v>
      </c>
      <c r="R9" s="151">
        <f t="shared" ref="R9:U29" si="1">INDEX(H:H,MATCH($O9,$C:$C,0))</f>
        <v>0</v>
      </c>
      <c r="S9" s="269">
        <f t="shared" si="1"/>
        <v>0</v>
      </c>
      <c r="T9" s="149">
        <f t="shared" si="1"/>
        <v>0</v>
      </c>
      <c r="U9" s="270">
        <f t="shared" si="1"/>
        <v>0</v>
      </c>
      <c r="V9" s="144" t="str">
        <f>IF(VALUE(U9)=0,"",IF(U9&gt;0,_xlfn.RANK.EQ(U9,U$9:U$29,1)-COUNTIFS($U$9:$U$29,0)+COUNTIFS($U$9:$U$29,$U9,$T$9:$T$29,"&gt;"&amp;$T9)))</f>
        <v/>
      </c>
      <c r="W9" s="10"/>
    </row>
    <row r="10" spans="1:29" s="112" customFormat="1" ht="15" thickBot="1" x14ac:dyDescent="0.2">
      <c r="A10" s="53">
        <f>B10</f>
        <v>1</v>
      </c>
      <c r="B10" s="53">
        <v>1</v>
      </c>
      <c r="C10" s="132" t="str" cm="1">
        <f t="array" ref="C10">IFERROR(_xlfn.UNIQUE(_xlfn._xlws.FILTER(Kopsavilkums!$C$10:$C$135,($B10=Kopsavilkums!$A$10:$A$135))),"")</f>
        <v>OK cope sport/ Groundbaits</v>
      </c>
      <c r="D10" s="55"/>
      <c r="E10" s="56">
        <f>SUM(E11:E16)</f>
        <v>0</v>
      </c>
      <c r="F10" s="260">
        <f>SUM(F11:F16)</f>
        <v>0</v>
      </c>
      <c r="G10" s="56"/>
      <c r="H10" s="56">
        <f>SUM(H11:H16)</f>
        <v>0</v>
      </c>
      <c r="I10" s="260">
        <f>SUM(I11:I16)</f>
        <v>0</v>
      </c>
      <c r="J10" s="56">
        <f>SUM(J11:J16)</f>
        <v>0</v>
      </c>
      <c r="K10" s="265">
        <f>SUM(K11:K16)</f>
        <v>0</v>
      </c>
      <c r="L10" s="50" t="s">
        <v>72</v>
      </c>
      <c r="N10" s="79">
        <v>11</v>
      </c>
      <c r="O10" s="148" t="str" cm="1">
        <f t="array" ref="O10">IFERROR(_xlfn.UNIQUE(_xlfn._xlws.FILTER(Kopsavilkums!$C:$C,(N10=Kopsavilkums!$A:$A))),"")</f>
        <v/>
      </c>
      <c r="P10" s="151" t="str">
        <f t="shared" si="0"/>
        <v/>
      </c>
      <c r="Q10" s="269" t="str">
        <f t="shared" si="0"/>
        <v/>
      </c>
      <c r="R10" s="151" t="str">
        <f t="shared" si="1"/>
        <v/>
      </c>
      <c r="S10" s="269" t="str">
        <f t="shared" si="1"/>
        <v/>
      </c>
      <c r="T10" s="149" t="str">
        <f t="shared" si="1"/>
        <v/>
      </c>
      <c r="U10" s="270" t="str">
        <f t="shared" si="1"/>
        <v/>
      </c>
      <c r="V10" s="144" t="e">
        <f t="shared" ref="V10:V29" si="2">IF(VALUE(U10)=0,"",IF(U10&gt;0,_xlfn.RANK.EQ(U10,U$9:U$29,1)-COUNTIFS($U$9:$U$29,0)+COUNTIFS($U$9:$U$29,$U10,$T$9:$T$29,"&gt;"&amp;$T10)))</f>
        <v>#VALUE!</v>
      </c>
      <c r="W10" s="10"/>
      <c r="X10" s="10"/>
      <c r="Y10" s="10"/>
      <c r="Z10" s="10"/>
      <c r="AA10" s="10"/>
      <c r="AB10" s="10"/>
      <c r="AC10" s="10"/>
    </row>
    <row r="11" spans="1:29" s="112" customFormat="1" x14ac:dyDescent="0.15">
      <c r="A11" s="57">
        <f t="shared" ref="A11:A16" si="3">A10</f>
        <v>1</v>
      </c>
      <c r="B11" s="57">
        <v>1</v>
      </c>
      <c r="C11" s="126" t="str" cm="1">
        <f t="array" ref="C11">IFERROR(_xlfn._xlws.FILTER(Kopsavilkums!$D$10:$D$135,($A11=Kopsavilkums!$A$10:$A$135)*($B11=Kopsavilkums!$B$10:$B$135)),"")</f>
        <v>Krišjānis Lisovskis</v>
      </c>
      <c r="D11" s="58" cm="1">
        <f t="array" ref="D11">IFERROR(_xlfn._xlws.FILTER(Kopsavilkums!$AC$10:$AC$135,($A11=Kopsavilkums!$A$10:$A$135)*($B11=Kopsavilkums!$B$10:$B$135)*($C11=Kopsavilkums!$D$10:$D$135)),"")</f>
        <v>0</v>
      </c>
      <c r="E11" s="59" cm="1">
        <f t="array" ref="E11">IFERROR(_xlfn._xlws.FILTER(Kopsavilkums!$AD$10:$AD$135,($A11=Kopsavilkums!$A$10:$A$135)*($B11=Kopsavilkums!$B$10:$B$135)*($C11=Kopsavilkums!$D$10:$D$135)),"")</f>
        <v>0</v>
      </c>
      <c r="F11" s="261" cm="1">
        <f t="array" ref="F11">IFERROR(_xlfn._xlws.FILTER(Kopsavilkums!$AE$10:$AE$135,($A11=Kopsavilkums!$A$10:$A$135)*($B11=Kopsavilkums!$B$10:$B$135)*($C11=Kopsavilkums!$D$10:$D$135)),"")</f>
        <v>0</v>
      </c>
      <c r="G11" s="58" cm="1">
        <f t="array" ref="G11">IFERROR(_xlfn._xlws.FILTER(Kopsavilkums!$AF$10:$AF$135,($A11=Kopsavilkums!$A$10:$A$135)*($B11=Kopsavilkums!$B$10:$B$135)*($C11=Kopsavilkums!$D$10:$D$135)),"")</f>
        <v>0</v>
      </c>
      <c r="H11" s="59" cm="1">
        <f t="array" ref="H11">IFERROR(_xlfn._xlws.FILTER(Kopsavilkums!$AG$10:$AG$135,($A11=Kopsavilkums!$A$10:$A$135)*($B11=Kopsavilkums!$B$10:$B$135)*($C11=Kopsavilkums!$D$10:$D$135)),"")</f>
        <v>0</v>
      </c>
      <c r="I11" s="261" cm="1">
        <f t="array" ref="I11">IFERROR(_xlfn._xlws.FILTER(Kopsavilkums!$AH$10:$AH$135,($A11=Kopsavilkums!$A$10:$A$135)*($B11=Kopsavilkums!$B$10:$B$135)*($C11=Kopsavilkums!$D$10:$D$135)),"")</f>
        <v>0</v>
      </c>
      <c r="J11" s="59">
        <f>IFERROR(E11+H11,"")</f>
        <v>0</v>
      </c>
      <c r="K11" s="266">
        <f>IFERROR(F11+I11,"")</f>
        <v>0</v>
      </c>
      <c r="L11" s="50"/>
      <c r="N11" s="79">
        <v>2</v>
      </c>
      <c r="O11" s="148" t="str" cm="1">
        <f t="array" ref="O11">IFERROR(_xlfn.UNIQUE(_xlfn._xlws.FILTER(Kopsavilkums!$C:$C,(N11=Kopsavilkums!$A:$A))),"")</f>
        <v>Mēs Zivīm</v>
      </c>
      <c r="P11" s="151">
        <f t="shared" si="0"/>
        <v>0</v>
      </c>
      <c r="Q11" s="269">
        <f t="shared" si="0"/>
        <v>0</v>
      </c>
      <c r="R11" s="151">
        <f t="shared" si="1"/>
        <v>0</v>
      </c>
      <c r="S11" s="269">
        <f t="shared" si="1"/>
        <v>0</v>
      </c>
      <c r="T11" s="149">
        <f t="shared" si="1"/>
        <v>0</v>
      </c>
      <c r="U11" s="270">
        <f t="shared" si="1"/>
        <v>0</v>
      </c>
      <c r="V11" s="144" t="str">
        <f t="shared" si="2"/>
        <v/>
      </c>
      <c r="Y11" s="30"/>
    </row>
    <row r="12" spans="1:29" s="112" customFormat="1" x14ac:dyDescent="0.15">
      <c r="A12" s="60">
        <f t="shared" si="3"/>
        <v>1</v>
      </c>
      <c r="B12" s="60">
        <v>2</v>
      </c>
      <c r="C12" s="22" t="str" cm="1">
        <f t="array" ref="C12">IFERROR(_xlfn._xlws.FILTER(Kopsavilkums!$D$10:$D$135,($A12=Kopsavilkums!$A$10:$A$135)*($B12=Kopsavilkums!$B$10:$B$135)),"")</f>
        <v>Kārlis Goldmans</v>
      </c>
      <c r="D12" s="18" cm="1">
        <f t="array" ref="D12">IFERROR(_xlfn._xlws.FILTER(Kopsavilkums!$AC$10:$AC$135,($A12=Kopsavilkums!$A$10:$A$135)*($B12=Kopsavilkums!$B$10:$B$135)*($C12=Kopsavilkums!$D$10:$D$135)),"")</f>
        <v>0</v>
      </c>
      <c r="E12" s="31" cm="1">
        <f t="array" ref="E12">IFERROR(_xlfn._xlws.FILTER(Kopsavilkums!$AD$10:$AD$135,($A12=Kopsavilkums!$A$10:$A$135)*($B12=Kopsavilkums!$B$10:$B$135)*($C12=Kopsavilkums!$D$10:$D$135)),"")</f>
        <v>0</v>
      </c>
      <c r="F12" s="262" cm="1">
        <f t="array" ref="F12">IFERROR(_xlfn._xlws.FILTER(Kopsavilkums!$AE$10:$AE$135,($A12=Kopsavilkums!$A$10:$A$135)*($B12=Kopsavilkums!$B$10:$B$135)*($C12=Kopsavilkums!$D$10:$D$135)),"")</f>
        <v>0</v>
      </c>
      <c r="G12" s="18" cm="1">
        <f t="array" ref="G12">IFERROR(_xlfn._xlws.FILTER(Kopsavilkums!$AF$10:$AF$135,($A12=Kopsavilkums!$A$10:$A$135)*($B12=Kopsavilkums!$B$10:$B$135)*($C12=Kopsavilkums!$D$10:$D$135)),"")</f>
        <v>0</v>
      </c>
      <c r="H12" s="31" cm="1">
        <f t="array" ref="H12">IFERROR(_xlfn._xlws.FILTER(Kopsavilkums!$AG$10:$AG$135,($A12=Kopsavilkums!$A$10:$A$135)*($B12=Kopsavilkums!$B$10:$B$135)*($C12=Kopsavilkums!$D$10:$D$135)),"")</f>
        <v>0</v>
      </c>
      <c r="I12" s="262" cm="1">
        <f t="array" ref="I12">IFERROR(_xlfn._xlws.FILTER(Kopsavilkums!$AH$10:$AH$135,($A12=Kopsavilkums!$A$10:$A$135)*($B12=Kopsavilkums!$B$10:$B$135)*($C12=Kopsavilkums!$D$10:$D$135)),"")</f>
        <v>0</v>
      </c>
      <c r="J12" s="31">
        <f t="shared" ref="J12:K16" si="4">IFERROR(E12+H12,"")</f>
        <v>0</v>
      </c>
      <c r="K12" s="267">
        <f t="shared" si="4"/>
        <v>0</v>
      </c>
      <c r="L12" s="50"/>
      <c r="N12" s="140">
        <v>7</v>
      </c>
      <c r="O12" s="148" t="str" cm="1">
        <f t="array" ref="O12">IFERROR(_xlfn.UNIQUE(_xlfn._xlws.FILTER(Kopsavilkums!$C:$C,(N12=Kopsavilkums!$A:$A))),"")</f>
        <v>LIARPS</v>
      </c>
      <c r="P12" s="151">
        <f t="shared" si="0"/>
        <v>0</v>
      </c>
      <c r="Q12" s="269">
        <f t="shared" si="0"/>
        <v>0</v>
      </c>
      <c r="R12" s="151">
        <f t="shared" si="1"/>
        <v>0</v>
      </c>
      <c r="S12" s="269">
        <f t="shared" si="1"/>
        <v>0</v>
      </c>
      <c r="T12" s="149">
        <f t="shared" si="1"/>
        <v>0</v>
      </c>
      <c r="U12" s="270">
        <f t="shared" si="1"/>
        <v>0</v>
      </c>
      <c r="V12" s="144" t="str">
        <f t="shared" si="2"/>
        <v/>
      </c>
      <c r="W12" s="10"/>
      <c r="X12" s="10"/>
      <c r="Y12" s="61"/>
    </row>
    <row r="13" spans="1:29" s="112" customFormat="1" x14ac:dyDescent="0.15">
      <c r="A13" s="60">
        <f t="shared" si="3"/>
        <v>1</v>
      </c>
      <c r="B13" s="60">
        <v>3</v>
      </c>
      <c r="C13" s="22" t="str" cm="1">
        <f t="array" ref="C13">IFERROR(_xlfn._xlws.FILTER(Kopsavilkums!$D$10:$D$135,($A13=Kopsavilkums!$A$10:$A$135)*($B13=Kopsavilkums!$B$10:$B$135)),"")</f>
        <v>Arturs Baltais</v>
      </c>
      <c r="D13" s="18" cm="1">
        <f t="array" ref="D13">IFERROR(_xlfn._xlws.FILTER(Kopsavilkums!$AC$10:$AC$135,($A13=Kopsavilkums!$A$10:$A$135)*($B13=Kopsavilkums!$B$10:$B$135)*($C13=Kopsavilkums!$D$10:$D$135)),"")</f>
        <v>0</v>
      </c>
      <c r="E13" s="31" cm="1">
        <f t="array" ref="E13">IFERROR(_xlfn._xlws.FILTER(Kopsavilkums!$AD$10:$AD$135,($A13=Kopsavilkums!$A$10:$A$135)*($B13=Kopsavilkums!$B$10:$B$135)*($C13=Kopsavilkums!$D$10:$D$135)),"")</f>
        <v>0</v>
      </c>
      <c r="F13" s="262" cm="1">
        <f t="array" ref="F13">IFERROR(_xlfn._xlws.FILTER(Kopsavilkums!$AE$10:$AE$135,($A13=Kopsavilkums!$A$10:$A$135)*($B13=Kopsavilkums!$B$10:$B$135)*($C13=Kopsavilkums!$D$10:$D$135)),"")</f>
        <v>0</v>
      </c>
      <c r="G13" s="18" cm="1">
        <f t="array" ref="G13">IFERROR(_xlfn._xlws.FILTER(Kopsavilkums!$AF$10:$AF$135,($A13=Kopsavilkums!$A$10:$A$135)*($B13=Kopsavilkums!$B$10:$B$135)*($C13=Kopsavilkums!$D$10:$D$135)),"")</f>
        <v>0</v>
      </c>
      <c r="H13" s="31" cm="1">
        <f t="array" ref="H13">IFERROR(_xlfn._xlws.FILTER(Kopsavilkums!$AG$10:$AG$135,($A13=Kopsavilkums!$A$10:$A$135)*($B13=Kopsavilkums!$B$10:$B$135)*($C13=Kopsavilkums!$D$10:$D$135)),"")</f>
        <v>0</v>
      </c>
      <c r="I13" s="262" cm="1">
        <f t="array" ref="I13">IFERROR(_xlfn._xlws.FILTER(Kopsavilkums!$AH$10:$AH$135,($A13=Kopsavilkums!$A$10:$A$135)*($B13=Kopsavilkums!$B$10:$B$135)*($C13=Kopsavilkums!$D$10:$D$135)),"")</f>
        <v>0</v>
      </c>
      <c r="J13" s="31">
        <f t="shared" si="4"/>
        <v>0</v>
      </c>
      <c r="K13" s="267">
        <f t="shared" si="4"/>
        <v>0</v>
      </c>
      <c r="L13" s="50"/>
      <c r="M13" s="12"/>
      <c r="N13" s="79">
        <v>6</v>
      </c>
      <c r="O13" s="148" t="str" cm="1">
        <f t="array" ref="O13">IFERROR(_xlfn.UNIQUE(_xlfn._xlws.FILTER(Kopsavilkums!$C:$C,(N13=Kopsavilkums!$A:$A))),"")</f>
        <v>C.Albula2/Alūksne</v>
      </c>
      <c r="P13" s="151">
        <f t="shared" si="0"/>
        <v>0</v>
      </c>
      <c r="Q13" s="269">
        <f t="shared" si="0"/>
        <v>0</v>
      </c>
      <c r="R13" s="151">
        <f t="shared" si="1"/>
        <v>0</v>
      </c>
      <c r="S13" s="269">
        <f t="shared" si="1"/>
        <v>0</v>
      </c>
      <c r="T13" s="149">
        <f t="shared" si="1"/>
        <v>0</v>
      </c>
      <c r="U13" s="270">
        <f t="shared" si="1"/>
        <v>0</v>
      </c>
      <c r="V13" s="144" t="str">
        <f t="shared" si="2"/>
        <v/>
      </c>
      <c r="Y13" s="30"/>
    </row>
    <row r="14" spans="1:29" s="112" customFormat="1" x14ac:dyDescent="0.15">
      <c r="A14" s="60">
        <f t="shared" si="3"/>
        <v>1</v>
      </c>
      <c r="B14" s="60">
        <v>4</v>
      </c>
      <c r="C14" s="22" t="str" cm="1">
        <f t="array" ref="C14">IFERROR(_xlfn._xlws.FILTER(Kopsavilkums!$D$10:$D$135,($A14=Kopsavilkums!$A$10:$A$135)*($B14=Kopsavilkums!$B$10:$B$135)),"")</f>
        <v>Jorens Alens Brigaders</v>
      </c>
      <c r="D14" s="18" cm="1">
        <f t="array" ref="D14">IFERROR(_xlfn._xlws.FILTER(Kopsavilkums!$AC$10:$AC$135,($A14=Kopsavilkums!$A$10:$A$135)*($B14=Kopsavilkums!$B$10:$B$135)*($C14=Kopsavilkums!$D$10:$D$135)),"")</f>
        <v>0</v>
      </c>
      <c r="E14" s="31" cm="1">
        <f t="array" ref="E14">IFERROR(_xlfn._xlws.FILTER(Kopsavilkums!$AD$10:$AD$135,($A14=Kopsavilkums!$A$10:$A$135)*($B14=Kopsavilkums!$B$10:$B$135)*($C14=Kopsavilkums!$D$10:$D$135)),"")</f>
        <v>0</v>
      </c>
      <c r="F14" s="262" cm="1">
        <f t="array" ref="F14">IFERROR(_xlfn._xlws.FILTER(Kopsavilkums!$AE$10:$AE$135,($A14=Kopsavilkums!$A$10:$A$135)*($B14=Kopsavilkums!$B$10:$B$135)*($C14=Kopsavilkums!$D$10:$D$135)),"")</f>
        <v>0</v>
      </c>
      <c r="G14" s="18" cm="1">
        <f t="array" ref="G14">IFERROR(_xlfn._xlws.FILTER(Kopsavilkums!$AF$10:$AF$135,($A14=Kopsavilkums!$A$10:$A$135)*($B14=Kopsavilkums!$B$10:$B$135)*($C14=Kopsavilkums!$D$10:$D$135)),"")</f>
        <v>0</v>
      </c>
      <c r="H14" s="31" cm="1">
        <f t="array" ref="H14">IFERROR(_xlfn._xlws.FILTER(Kopsavilkums!$AG$10:$AG$135,($A14=Kopsavilkums!$A$10:$A$135)*($B14=Kopsavilkums!$B$10:$B$135)*($C14=Kopsavilkums!$D$10:$D$135)),"")</f>
        <v>0</v>
      </c>
      <c r="I14" s="262" cm="1">
        <f t="array" ref="I14">IFERROR(_xlfn._xlws.FILTER(Kopsavilkums!$AH$10:$AH$135,($A14=Kopsavilkums!$A$10:$A$135)*($B14=Kopsavilkums!$B$10:$B$135)*($C14=Kopsavilkums!$D$10:$D$135)),"")</f>
        <v>0</v>
      </c>
      <c r="J14" s="31">
        <f t="shared" si="4"/>
        <v>0</v>
      </c>
      <c r="K14" s="267">
        <f t="shared" si="4"/>
        <v>0</v>
      </c>
      <c r="L14" s="50"/>
      <c r="N14" s="140">
        <v>12</v>
      </c>
      <c r="O14" s="148" t="str" cm="1">
        <f t="array" ref="O14">IFERROR(_xlfn.UNIQUE(_xlfn._xlws.FILTER(Kopsavilkums!$C:$C,(N14=Kopsavilkums!$A:$A))),"")</f>
        <v/>
      </c>
      <c r="P14" s="151" t="str">
        <f t="shared" si="0"/>
        <v/>
      </c>
      <c r="Q14" s="269" t="str">
        <f t="shared" si="0"/>
        <v/>
      </c>
      <c r="R14" s="151" t="str">
        <f t="shared" si="1"/>
        <v/>
      </c>
      <c r="S14" s="269" t="str">
        <f t="shared" si="1"/>
        <v/>
      </c>
      <c r="T14" s="149" t="str">
        <f t="shared" si="1"/>
        <v/>
      </c>
      <c r="U14" s="270" t="str">
        <f t="shared" si="1"/>
        <v/>
      </c>
      <c r="V14" s="144" t="e">
        <f t="shared" si="2"/>
        <v>#VALUE!</v>
      </c>
      <c r="Y14" s="30"/>
    </row>
    <row r="15" spans="1:29" s="112" customFormat="1" x14ac:dyDescent="0.15">
      <c r="A15" s="60">
        <f t="shared" si="3"/>
        <v>1</v>
      </c>
      <c r="B15" s="60">
        <v>5</v>
      </c>
      <c r="C15" s="22" t="str" cm="1">
        <f t="array" ref="C15">IFERROR(_xlfn._xlws.FILTER(Kopsavilkums!$D$10:$D$135,($A15=Kopsavilkums!$A$10:$A$135)*($B15=Kopsavilkums!$B$10:$B$135)),"")</f>
        <v>Andžs Daugavietis</v>
      </c>
      <c r="D15" s="74" cm="1">
        <f t="array" ref="D15">IFERROR(_xlfn._xlws.FILTER(Kopsavilkums!$AC$10:$AC$135,($A15=Kopsavilkums!$A$10:$A$135)*($B15=Kopsavilkums!$B$10:$B$135)*($C15=Kopsavilkums!$D$10:$D$135)),"")</f>
        <v>0</v>
      </c>
      <c r="E15" s="31" cm="1">
        <f t="array" ref="E15">IFERROR(_xlfn._xlws.FILTER(Kopsavilkums!$AD$10:$AD$135,($A15=Kopsavilkums!$A$10:$A$135)*($B15=Kopsavilkums!$B$10:$B$135)*($C15=Kopsavilkums!$D$10:$D$135)),"")</f>
        <v>0</v>
      </c>
      <c r="F15" s="262" cm="1">
        <f t="array" ref="F15">IFERROR(_xlfn._xlws.FILTER(Kopsavilkums!$AE$10:$AE$135,($A15=Kopsavilkums!$A$10:$A$135)*($B15=Kopsavilkums!$B$10:$B$135)*($C15=Kopsavilkums!$D$10:$D$135)),"")</f>
        <v>0</v>
      </c>
      <c r="G15" s="74" cm="1">
        <f t="array" ref="G15">IFERROR(_xlfn._xlws.FILTER(Kopsavilkums!$AF$10:$AF$135,($A15=Kopsavilkums!$A$10:$A$135)*($B15=Kopsavilkums!$B$10:$B$135)*($C15=Kopsavilkums!$D$10:$D$135)),"")</f>
        <v>0</v>
      </c>
      <c r="H15" s="31" cm="1">
        <f t="array" ref="H15">IFERROR(_xlfn._xlws.FILTER(Kopsavilkums!$AG$10:$AG$135,($A15=Kopsavilkums!$A$10:$A$135)*($B15=Kopsavilkums!$B$10:$B$135)*($C15=Kopsavilkums!$D$10:$D$135)),"")</f>
        <v>0</v>
      </c>
      <c r="I15" s="262" cm="1">
        <f t="array" ref="I15">IFERROR(_xlfn._xlws.FILTER(Kopsavilkums!$AH$10:$AH$135,($A15=Kopsavilkums!$A$10:$A$135)*($B15=Kopsavilkums!$B$10:$B$135)*($C15=Kopsavilkums!$D$10:$D$135)),"")</f>
        <v>0</v>
      </c>
      <c r="J15" s="15">
        <f t="shared" si="4"/>
        <v>0</v>
      </c>
      <c r="K15" s="267">
        <f t="shared" si="4"/>
        <v>0</v>
      </c>
      <c r="L15" s="50"/>
      <c r="N15" s="140">
        <v>9</v>
      </c>
      <c r="O15" s="148" t="str" cm="1">
        <f t="array" ref="O15">IFERROR(_xlfn.UNIQUE(_xlfn._xlws.FILTER(Kopsavilkums!$C:$C,(N15=Kopsavilkums!$A:$A))),"")</f>
        <v>Mežoņi</v>
      </c>
      <c r="P15" s="151">
        <f t="shared" si="0"/>
        <v>0</v>
      </c>
      <c r="Q15" s="269">
        <f t="shared" si="0"/>
        <v>0</v>
      </c>
      <c r="R15" s="151">
        <f t="shared" si="1"/>
        <v>0</v>
      </c>
      <c r="S15" s="269">
        <f t="shared" si="1"/>
        <v>0</v>
      </c>
      <c r="T15" s="149">
        <f t="shared" si="1"/>
        <v>0</v>
      </c>
      <c r="U15" s="270">
        <f t="shared" si="1"/>
        <v>0</v>
      </c>
      <c r="V15" s="144" t="str">
        <f t="shared" si="2"/>
        <v/>
      </c>
      <c r="Y15" s="30"/>
    </row>
    <row r="16" spans="1:29" s="112" customFormat="1" ht="14" thickBot="1" x14ac:dyDescent="0.2">
      <c r="A16" s="62">
        <f t="shared" si="3"/>
        <v>1</v>
      </c>
      <c r="B16" s="62">
        <v>6</v>
      </c>
      <c r="C16" s="127" cm="1">
        <f t="array" ref="C16">IFERROR(_xlfn._xlws.FILTER(Kopsavilkums!$D$10:$D$135,($A16=Kopsavilkums!$A$10:$A$135)*($B16=Kopsavilkums!$B$10:$B$135)),"")</f>
        <v>0</v>
      </c>
      <c r="D16" s="75" cm="1">
        <f t="array" ref="D16">IFERROR(_xlfn._xlws.FILTER(Kopsavilkums!$AC$10:$AC$135,($A16=Kopsavilkums!$A$10:$A$135)*($B16=Kopsavilkums!$B$10:$B$135)*($C16=Kopsavilkums!$D$10:$D$135)),"")</f>
        <v>0</v>
      </c>
      <c r="E16" s="63" cm="1">
        <f t="array" ref="E16">IFERROR(_xlfn._xlws.FILTER(Kopsavilkums!$AD$10:$AD$135,($A16=Kopsavilkums!$A$10:$A$135)*($B16=Kopsavilkums!$B$10:$B$135)*($C16=Kopsavilkums!$D$10:$D$135)),"")</f>
        <v>0</v>
      </c>
      <c r="F16" s="263" cm="1">
        <f t="array" ref="F16">IFERROR(_xlfn._xlws.FILTER(Kopsavilkums!$AE$10:$AE$135,($A16=Kopsavilkums!$A$10:$A$135)*($B16=Kopsavilkums!$B$10:$B$135)*($C16=Kopsavilkums!$D$10:$D$135)),"")</f>
        <v>0</v>
      </c>
      <c r="G16" s="75" cm="1">
        <f t="array" ref="G16">IFERROR(_xlfn._xlws.FILTER(Kopsavilkums!$AF$10:$AF$135,($A16=Kopsavilkums!$A$10:$A$135)*($B16=Kopsavilkums!$B$10:$B$135)*($C16=Kopsavilkums!$D$10:$D$135)),"")</f>
        <v>0</v>
      </c>
      <c r="H16" s="63" cm="1">
        <f t="array" ref="H16">IFERROR(_xlfn._xlws.FILTER(Kopsavilkums!$AG$10:$AG$135,($A16=Kopsavilkums!$A$10:$A$135)*($B16=Kopsavilkums!$B$10:$B$135)*($C16=Kopsavilkums!$D$10:$D$135)),"")</f>
        <v>0</v>
      </c>
      <c r="I16" s="263" cm="1">
        <f t="array" ref="I16">IFERROR(_xlfn._xlws.FILTER(Kopsavilkums!$AH$10:$AH$135,($A16=Kopsavilkums!$A$10:$A$135)*($B16=Kopsavilkums!$B$10:$B$135)*($C16=Kopsavilkums!$D$10:$D$135)),"")</f>
        <v>0</v>
      </c>
      <c r="J16" s="63">
        <f t="shared" si="4"/>
        <v>0</v>
      </c>
      <c r="K16" s="268">
        <f t="shared" si="4"/>
        <v>0</v>
      </c>
      <c r="L16" s="50"/>
      <c r="N16" s="79">
        <v>8</v>
      </c>
      <c r="O16" s="148" t="str" cm="1">
        <f t="array" ref="O16">IFERROR(_xlfn.UNIQUE(_xlfn._xlws.FILTER(Kopsavilkums!$C:$C,(N16=Kopsavilkums!$A:$A))),"")</f>
        <v>CMS</v>
      </c>
      <c r="P16" s="151">
        <f t="shared" si="0"/>
        <v>0</v>
      </c>
      <c r="Q16" s="269">
        <f t="shared" si="0"/>
        <v>0</v>
      </c>
      <c r="R16" s="151">
        <f t="shared" si="1"/>
        <v>0</v>
      </c>
      <c r="S16" s="269">
        <f t="shared" si="1"/>
        <v>0</v>
      </c>
      <c r="T16" s="149">
        <f t="shared" si="1"/>
        <v>0</v>
      </c>
      <c r="U16" s="270">
        <f t="shared" si="1"/>
        <v>0</v>
      </c>
      <c r="V16" s="144" t="str">
        <f t="shared" si="2"/>
        <v/>
      </c>
      <c r="Y16" s="30"/>
    </row>
    <row r="17" spans="1:29" s="112" customFormat="1" ht="14" thickBot="1" x14ac:dyDescent="0.2">
      <c r="A17" s="28"/>
      <c r="B17" s="28"/>
      <c r="C17" s="29"/>
      <c r="D17" s="4"/>
      <c r="E17" s="28"/>
      <c r="F17" s="264"/>
      <c r="G17" s="73"/>
      <c r="H17" s="28"/>
      <c r="I17" s="264"/>
      <c r="J17" s="28"/>
      <c r="K17" s="264"/>
      <c r="L17" s="50"/>
      <c r="M17" s="12"/>
      <c r="N17" s="79">
        <v>5</v>
      </c>
      <c r="O17" s="148" t="str" cm="1">
        <f t="array" ref="O17">IFERROR(_xlfn.UNIQUE(_xlfn._xlws.FILTER(Kopsavilkums!$C:$C,(N17=Kopsavilkums!$A:$A))),"")</f>
        <v>NGT Jēkabpils</v>
      </c>
      <c r="P17" s="151">
        <f t="shared" si="0"/>
        <v>0</v>
      </c>
      <c r="Q17" s="269">
        <f t="shared" si="0"/>
        <v>0</v>
      </c>
      <c r="R17" s="151">
        <f t="shared" si="1"/>
        <v>0</v>
      </c>
      <c r="S17" s="269">
        <f t="shared" si="1"/>
        <v>0</v>
      </c>
      <c r="T17" s="149">
        <f t="shared" si="1"/>
        <v>0</v>
      </c>
      <c r="U17" s="270">
        <f t="shared" si="1"/>
        <v>0</v>
      </c>
      <c r="V17" s="144" t="str">
        <f t="shared" si="2"/>
        <v/>
      </c>
      <c r="Y17" s="30"/>
      <c r="Z17" s="12"/>
      <c r="AA17" s="12"/>
      <c r="AB17" s="12"/>
      <c r="AC17" s="12"/>
    </row>
    <row r="18" spans="1:29" s="112" customFormat="1" ht="15" thickBot="1" x14ac:dyDescent="0.2">
      <c r="A18" s="53">
        <f>B18</f>
        <v>2</v>
      </c>
      <c r="B18" s="53">
        <v>2</v>
      </c>
      <c r="C18" s="132" t="str" cm="1">
        <f t="array" ref="C18">IFERROR(_xlfn.UNIQUE(_xlfn._xlws.FILTER(Kopsavilkums!$C$10:$C$135,($B18=Kopsavilkums!$A$10:$A$135))),"")</f>
        <v>Mēs Zivīm</v>
      </c>
      <c r="D18" s="54"/>
      <c r="E18" s="56">
        <f>SUM(E19:E24)</f>
        <v>0</v>
      </c>
      <c r="F18" s="260">
        <f>SUM(F19:F24)</f>
        <v>0</v>
      </c>
      <c r="G18" s="135"/>
      <c r="H18" s="56">
        <f>SUM(H19:H24)</f>
        <v>0</v>
      </c>
      <c r="I18" s="260">
        <f>SUM(I19:I24)</f>
        <v>0</v>
      </c>
      <c r="J18" s="56">
        <f>SUM(J19:J24)</f>
        <v>0</v>
      </c>
      <c r="K18" s="265">
        <f>SUM(K19:K24)</f>
        <v>0</v>
      </c>
      <c r="L18" s="50" t="s">
        <v>72</v>
      </c>
      <c r="M18" s="64"/>
      <c r="N18" s="79">
        <v>1</v>
      </c>
      <c r="O18" s="148" t="str" cm="1">
        <f t="array" ref="O18">IFERROR(_xlfn.UNIQUE(_xlfn._xlws.FILTER(Kopsavilkums!$C:$C,(N18=Kopsavilkums!$A:$A))),"")</f>
        <v>OK cope sport/ Groundbaits</v>
      </c>
      <c r="P18" s="151">
        <f t="shared" si="0"/>
        <v>0</v>
      </c>
      <c r="Q18" s="269">
        <f t="shared" si="0"/>
        <v>0</v>
      </c>
      <c r="R18" s="151">
        <f t="shared" si="1"/>
        <v>0</v>
      </c>
      <c r="S18" s="269">
        <f t="shared" si="1"/>
        <v>0</v>
      </c>
      <c r="T18" s="149">
        <f t="shared" si="1"/>
        <v>0</v>
      </c>
      <c r="U18" s="270">
        <f t="shared" si="1"/>
        <v>0</v>
      </c>
      <c r="V18" s="144" t="str">
        <f t="shared" si="2"/>
        <v/>
      </c>
      <c r="Y18" s="30"/>
      <c r="Z18" s="10"/>
      <c r="AA18" s="10"/>
      <c r="AB18" s="10"/>
      <c r="AC18" s="10"/>
    </row>
    <row r="19" spans="1:29" s="112" customFormat="1" x14ac:dyDescent="0.15">
      <c r="A19" s="57">
        <f t="shared" ref="A19:A24" si="5">A18</f>
        <v>2</v>
      </c>
      <c r="B19" s="57">
        <v>1</v>
      </c>
      <c r="C19" s="126" t="str" cm="1">
        <f t="array" ref="C19">IFERROR(_xlfn._xlws.FILTER(Kopsavilkums!$D$10:$D$135,($A19=Kopsavilkums!$A$10:$A$135)*($B19=Kopsavilkums!$B$10:$B$135)),"")</f>
        <v>Aldis Kalvāns</v>
      </c>
      <c r="D19" s="58" cm="1">
        <f t="array" ref="D19">IFERROR(_xlfn._xlws.FILTER(Kopsavilkums!$AC$10:$AC$135,($A19=Kopsavilkums!$A$10:$A$135)*($B19=Kopsavilkums!$B$10:$B$135)*($C19=Kopsavilkums!$D$10:$D$135)),"")</f>
        <v>0</v>
      </c>
      <c r="E19" s="59" cm="1">
        <f t="array" ref="E19">IFERROR(_xlfn._xlws.FILTER(Kopsavilkums!$AD$10:$AD$135,($A19=Kopsavilkums!$A$10:$A$135)*($B19=Kopsavilkums!$B$10:$B$135)*($C19=Kopsavilkums!$D$10:$D$135)),"")</f>
        <v>0</v>
      </c>
      <c r="F19" s="261" cm="1">
        <f t="array" ref="F19">IFERROR(_xlfn._xlws.FILTER(Kopsavilkums!$AE$10:$AE$135,($A19=Kopsavilkums!$A$10:$A$135)*($B19=Kopsavilkums!$B$10:$B$135)*($C19=Kopsavilkums!$D$10:$D$135)),"")</f>
        <v>0</v>
      </c>
      <c r="G19" s="58" cm="1">
        <f t="array" ref="G19">IFERROR(_xlfn._xlws.FILTER(Kopsavilkums!$AF$10:$AF$135,($A19=Kopsavilkums!$A$10:$A$135)*($B19=Kopsavilkums!$B$10:$B$135)*($C19=Kopsavilkums!$D$10:$D$135)),"")</f>
        <v>0</v>
      </c>
      <c r="H19" s="59" cm="1">
        <f t="array" ref="H19">IFERROR(_xlfn._xlws.FILTER(Kopsavilkums!$AG$10:$AG$135,($A19=Kopsavilkums!$A$10:$A$135)*($B19=Kopsavilkums!$B$10:$B$135)*($C19=Kopsavilkums!$D$10:$D$135)),"")</f>
        <v>0</v>
      </c>
      <c r="I19" s="261" cm="1">
        <f t="array" ref="I19">IFERROR(_xlfn._xlws.FILTER(Kopsavilkums!$AH$10:$AH$135,($A19=Kopsavilkums!$A$10:$A$135)*($B19=Kopsavilkums!$B$10:$B$135)*($C19=Kopsavilkums!$D$10:$D$135)),"")</f>
        <v>0</v>
      </c>
      <c r="J19" s="59">
        <f t="shared" ref="J19:K24" si="6">IFERROR(E19+H19,"")</f>
        <v>0</v>
      </c>
      <c r="K19" s="266">
        <f t="shared" si="6"/>
        <v>0</v>
      </c>
      <c r="L19" s="50"/>
      <c r="N19" s="140">
        <v>14</v>
      </c>
      <c r="O19" s="148" t="str" cm="1">
        <f t="array" ref="O19">IFERROR(_xlfn.UNIQUE(_xlfn._xlws.FILTER(Kopsavilkums!$C:$C,(N19=Kopsavilkums!$A:$A))),"")</f>
        <v/>
      </c>
      <c r="P19" s="151" t="str">
        <f t="shared" si="0"/>
        <v/>
      </c>
      <c r="Q19" s="269" t="str">
        <f t="shared" si="0"/>
        <v/>
      </c>
      <c r="R19" s="151" t="str">
        <f t="shared" si="1"/>
        <v/>
      </c>
      <c r="S19" s="269" t="str">
        <f t="shared" si="1"/>
        <v/>
      </c>
      <c r="T19" s="149" t="str">
        <f t="shared" si="1"/>
        <v/>
      </c>
      <c r="U19" s="270" t="str">
        <f t="shared" si="1"/>
        <v/>
      </c>
      <c r="V19" s="144" t="e">
        <f t="shared" si="2"/>
        <v>#VALUE!</v>
      </c>
      <c r="W19" s="12"/>
      <c r="X19" s="12"/>
      <c r="Y19" s="30"/>
    </row>
    <row r="20" spans="1:29" s="112" customFormat="1" x14ac:dyDescent="0.15">
      <c r="A20" s="60">
        <f t="shared" si="5"/>
        <v>2</v>
      </c>
      <c r="B20" s="60">
        <v>2</v>
      </c>
      <c r="C20" s="22" t="str" cm="1">
        <f t="array" ref="C20">IFERROR(_xlfn._xlws.FILTER(Kopsavilkums!$D$10:$D$135,($A20=Kopsavilkums!$A$10:$A$135)*($B20=Kopsavilkums!$B$10:$B$135)),"")</f>
        <v>Agris Rudzāns</v>
      </c>
      <c r="D20" s="18" cm="1">
        <f t="array" ref="D20">IFERROR(_xlfn._xlws.FILTER(Kopsavilkums!$AC$10:$AC$135,($A20=Kopsavilkums!$A$10:$A$135)*($B20=Kopsavilkums!$B$10:$B$135)*($C20=Kopsavilkums!$D$10:$D$135)),"")</f>
        <v>0</v>
      </c>
      <c r="E20" s="31" cm="1">
        <f t="array" ref="E20">IFERROR(_xlfn._xlws.FILTER(Kopsavilkums!$AD$10:$AD$135,($A20=Kopsavilkums!$A$10:$A$135)*($B20=Kopsavilkums!$B$10:$B$135)*($C20=Kopsavilkums!$D$10:$D$135)),"")</f>
        <v>0</v>
      </c>
      <c r="F20" s="262" cm="1">
        <f t="array" ref="F20">IFERROR(_xlfn._xlws.FILTER(Kopsavilkums!$AE$10:$AE$135,($A20=Kopsavilkums!$A$10:$A$135)*($B20=Kopsavilkums!$B$10:$B$135)*($C20=Kopsavilkums!$D$10:$D$135)),"")</f>
        <v>0</v>
      </c>
      <c r="G20" s="18" cm="1">
        <f t="array" ref="G20">IFERROR(_xlfn._xlws.FILTER(Kopsavilkums!$AF$10:$AF$135,($A20=Kopsavilkums!$A$10:$A$135)*($B20=Kopsavilkums!$B$10:$B$135)*($C20=Kopsavilkums!$D$10:$D$135)),"")</f>
        <v>0</v>
      </c>
      <c r="H20" s="31" cm="1">
        <f t="array" ref="H20">IFERROR(_xlfn._xlws.FILTER(Kopsavilkums!$AG$10:$AG$135,($A20=Kopsavilkums!$A$10:$A$135)*($B20=Kopsavilkums!$B$10:$B$135)*($C20=Kopsavilkums!$D$10:$D$135)),"")</f>
        <v>0</v>
      </c>
      <c r="I20" s="262" cm="1">
        <f t="array" ref="I20">IFERROR(_xlfn._xlws.FILTER(Kopsavilkums!$AH$10:$AH$135,($A20=Kopsavilkums!$A$10:$A$135)*($B20=Kopsavilkums!$B$10:$B$135)*($C20=Kopsavilkums!$D$10:$D$135)),"")</f>
        <v>0</v>
      </c>
      <c r="J20" s="31">
        <f t="shared" si="6"/>
        <v>0</v>
      </c>
      <c r="K20" s="267">
        <f t="shared" si="6"/>
        <v>0</v>
      </c>
      <c r="L20" s="50"/>
      <c r="N20" s="79">
        <v>3</v>
      </c>
      <c r="O20" s="148" t="str" cm="1">
        <f t="array" ref="O20">IFERROR(_xlfn.UNIQUE(_xlfn._xlws.FILTER(Kopsavilkums!$C:$C,(N20=Kopsavilkums!$A:$A))),"")</f>
        <v>Makšķerlietas.lv/Ziemeļnieki</v>
      </c>
      <c r="P20" s="151">
        <f t="shared" si="0"/>
        <v>0</v>
      </c>
      <c r="Q20" s="269">
        <f t="shared" si="0"/>
        <v>0</v>
      </c>
      <c r="R20" s="151">
        <f t="shared" si="1"/>
        <v>0</v>
      </c>
      <c r="S20" s="269">
        <f t="shared" si="1"/>
        <v>0</v>
      </c>
      <c r="T20" s="149">
        <f t="shared" si="1"/>
        <v>0</v>
      </c>
      <c r="U20" s="270">
        <f t="shared" si="1"/>
        <v>0</v>
      </c>
      <c r="V20" s="144" t="str">
        <f t="shared" si="2"/>
        <v/>
      </c>
      <c r="Y20" s="30"/>
    </row>
    <row r="21" spans="1:29" s="112" customFormat="1" x14ac:dyDescent="0.15">
      <c r="A21" s="60">
        <f t="shared" si="5"/>
        <v>2</v>
      </c>
      <c r="B21" s="60">
        <v>3</v>
      </c>
      <c r="C21" s="22" t="str" cm="1">
        <f t="array" ref="C21">IFERROR(_xlfn._xlws.FILTER(Kopsavilkums!$D$10:$D$135,($A21=Kopsavilkums!$A$10:$A$135)*($B21=Kopsavilkums!$B$10:$B$135)),"")</f>
        <v>Juris Aigars Āboliņš</v>
      </c>
      <c r="D21" s="18" cm="1">
        <f t="array" ref="D21">IFERROR(_xlfn._xlws.FILTER(Kopsavilkums!$AC$10:$AC$135,($A21=Kopsavilkums!$A$10:$A$135)*($B21=Kopsavilkums!$B$10:$B$135)*($C21=Kopsavilkums!$D$10:$D$135)),"")</f>
        <v>0</v>
      </c>
      <c r="E21" s="31" cm="1">
        <f t="array" ref="E21">IFERROR(_xlfn._xlws.FILTER(Kopsavilkums!$AD$10:$AD$135,($A21=Kopsavilkums!$A$10:$A$135)*($B21=Kopsavilkums!$B$10:$B$135)*($C21=Kopsavilkums!$D$10:$D$135)),"")</f>
        <v>0</v>
      </c>
      <c r="F21" s="262" cm="1">
        <f t="array" ref="F21">IFERROR(_xlfn._xlws.FILTER(Kopsavilkums!$AE$10:$AE$135,($A21=Kopsavilkums!$A$10:$A$135)*($B21=Kopsavilkums!$B$10:$B$135)*($C21=Kopsavilkums!$D$10:$D$135)),"")</f>
        <v>0</v>
      </c>
      <c r="G21" s="18" cm="1">
        <f t="array" ref="G21">IFERROR(_xlfn._xlws.FILTER(Kopsavilkums!$AF$10:$AF$135,($A21=Kopsavilkums!$A$10:$A$135)*($B21=Kopsavilkums!$B$10:$B$135)*($C21=Kopsavilkums!$D$10:$D$135)),"")</f>
        <v>0</v>
      </c>
      <c r="H21" s="31" cm="1">
        <f t="array" ref="H21">IFERROR(_xlfn._xlws.FILTER(Kopsavilkums!$AG$10:$AG$135,($A21=Kopsavilkums!$A$10:$A$135)*($B21=Kopsavilkums!$B$10:$B$135)*($C21=Kopsavilkums!$D$10:$D$135)),"")</f>
        <v>0</v>
      </c>
      <c r="I21" s="262" cm="1">
        <f t="array" ref="I21">IFERROR(_xlfn._xlws.FILTER(Kopsavilkums!$AH$10:$AH$135,($A21=Kopsavilkums!$A$10:$A$135)*($B21=Kopsavilkums!$B$10:$B$135)*($C21=Kopsavilkums!$D$10:$D$135)),"")</f>
        <v>0</v>
      </c>
      <c r="J21" s="31">
        <f t="shared" si="6"/>
        <v>0</v>
      </c>
      <c r="K21" s="267">
        <f t="shared" si="6"/>
        <v>0</v>
      </c>
      <c r="L21" s="50"/>
      <c r="N21" s="79">
        <v>13</v>
      </c>
      <c r="O21" s="148" t="str" cm="1">
        <f t="array" ref="O21">IFERROR(_xlfn.UNIQUE(_xlfn._xlws.FILTER(Kopsavilkums!$C:$C,(N21=Kopsavilkums!$A:$A))),"")</f>
        <v/>
      </c>
      <c r="P21" s="151" t="str">
        <f t="shared" si="0"/>
        <v/>
      </c>
      <c r="Q21" s="269" t="str">
        <f t="shared" si="0"/>
        <v/>
      </c>
      <c r="R21" s="151" t="str">
        <f t="shared" si="1"/>
        <v/>
      </c>
      <c r="S21" s="269" t="str">
        <f t="shared" si="1"/>
        <v/>
      </c>
      <c r="T21" s="149" t="str">
        <f t="shared" si="1"/>
        <v/>
      </c>
      <c r="U21" s="270" t="str">
        <f t="shared" si="1"/>
        <v/>
      </c>
      <c r="V21" s="144" t="e">
        <f t="shared" si="2"/>
        <v>#VALUE!</v>
      </c>
      <c r="Y21" s="30"/>
    </row>
    <row r="22" spans="1:29" s="112" customFormat="1" x14ac:dyDescent="0.15">
      <c r="A22" s="60">
        <f t="shared" si="5"/>
        <v>2</v>
      </c>
      <c r="B22" s="60">
        <v>4</v>
      </c>
      <c r="C22" s="22" t="str" cm="1">
        <f t="array" ref="C22">IFERROR(_xlfn._xlws.FILTER(Kopsavilkums!$D$10:$D$135,($A22=Kopsavilkums!$A$10:$A$135)*($B22=Kopsavilkums!$B$10:$B$135)),"")</f>
        <v>Aidas Sunta</v>
      </c>
      <c r="D22" s="18" cm="1">
        <f t="array" ref="D22">IFERROR(_xlfn._xlws.FILTER(Kopsavilkums!$AC$10:$AC$135,($A22=Kopsavilkums!$A$10:$A$135)*($B22=Kopsavilkums!$B$10:$B$135)*($C22=Kopsavilkums!$D$10:$D$135)),"")</f>
        <v>0</v>
      </c>
      <c r="E22" s="31" cm="1">
        <f t="array" ref="E22">IFERROR(_xlfn._xlws.FILTER(Kopsavilkums!$AD$10:$AD$135,($A22=Kopsavilkums!$A$10:$A$135)*($B22=Kopsavilkums!$B$10:$B$135)*($C22=Kopsavilkums!$D$10:$D$135)),"")</f>
        <v>0</v>
      </c>
      <c r="F22" s="262" cm="1">
        <f t="array" ref="F22">IFERROR(_xlfn._xlws.FILTER(Kopsavilkums!$AE$10:$AE$135,($A22=Kopsavilkums!$A$10:$A$135)*($B22=Kopsavilkums!$B$10:$B$135)*($C22=Kopsavilkums!$D$10:$D$135)),"")</f>
        <v>0</v>
      </c>
      <c r="G22" s="18" cm="1">
        <f t="array" ref="G22">IFERROR(_xlfn._xlws.FILTER(Kopsavilkums!$AF$10:$AF$135,($A22=Kopsavilkums!$A$10:$A$135)*($B22=Kopsavilkums!$B$10:$B$135)*($C22=Kopsavilkums!$D$10:$D$135)),"")</f>
        <v>0</v>
      </c>
      <c r="H22" s="31" cm="1">
        <f t="array" ref="H22">IFERROR(_xlfn._xlws.FILTER(Kopsavilkums!$AG$10:$AG$135,($A22=Kopsavilkums!$A$10:$A$135)*($B22=Kopsavilkums!$B$10:$B$135)*($C22=Kopsavilkums!$D$10:$D$135)),"")</f>
        <v>0</v>
      </c>
      <c r="I22" s="262" cm="1">
        <f t="array" ref="I22">IFERROR(_xlfn._xlws.FILTER(Kopsavilkums!$AH$10:$AH$135,($A22=Kopsavilkums!$A$10:$A$135)*($B22=Kopsavilkums!$B$10:$B$135)*($C22=Kopsavilkums!$D$10:$D$135)),"")</f>
        <v>0</v>
      </c>
      <c r="J22" s="31">
        <f t="shared" si="6"/>
        <v>0</v>
      </c>
      <c r="K22" s="267">
        <f t="shared" si="6"/>
        <v>0</v>
      </c>
      <c r="L22" s="50"/>
      <c r="N22" s="79">
        <v>4</v>
      </c>
      <c r="O22" s="148" t="str" cm="1">
        <f t="array" ref="O22">IFERROR(_xlfn.UNIQUE(_xlfn._xlws.FILTER(Kopsavilkums!$C:$C,(N22=Kopsavilkums!$A:$A))),"")</f>
        <v>C.Albula1/Alūksne</v>
      </c>
      <c r="P22" s="151">
        <f t="shared" si="0"/>
        <v>0</v>
      </c>
      <c r="Q22" s="269">
        <f t="shared" si="0"/>
        <v>0</v>
      </c>
      <c r="R22" s="151">
        <f t="shared" si="1"/>
        <v>0</v>
      </c>
      <c r="S22" s="269">
        <f t="shared" si="1"/>
        <v>0</v>
      </c>
      <c r="T22" s="149">
        <f t="shared" si="1"/>
        <v>0</v>
      </c>
      <c r="U22" s="270">
        <f t="shared" si="1"/>
        <v>0</v>
      </c>
      <c r="V22" s="144" t="str">
        <f t="shared" si="2"/>
        <v/>
      </c>
      <c r="Y22" s="30"/>
    </row>
    <row r="23" spans="1:29" s="112" customFormat="1" x14ac:dyDescent="0.15">
      <c r="A23" s="60">
        <f t="shared" si="5"/>
        <v>2</v>
      </c>
      <c r="B23" s="60">
        <v>5</v>
      </c>
      <c r="C23" s="22" cm="1">
        <f t="array" ref="C23">IFERROR(_xlfn._xlws.FILTER(Kopsavilkums!$D$10:$D$135,($A23=Kopsavilkums!$A$10:$A$135)*($B23=Kopsavilkums!$B$10:$B$135)),"")</f>
        <v>0</v>
      </c>
      <c r="D23" s="74" cm="1">
        <f t="array" ref="D23">IFERROR(_xlfn._xlws.FILTER(Kopsavilkums!$AC$10:$AC$135,($A23=Kopsavilkums!$A$10:$A$135)*($B23=Kopsavilkums!$B$10:$B$135)*($C23=Kopsavilkums!$D$10:$D$135)),"")</f>
        <v>0</v>
      </c>
      <c r="E23" s="31" cm="1">
        <f t="array" ref="E23">IFERROR(_xlfn._xlws.FILTER(Kopsavilkums!$AD$10:$AD$135,($A23=Kopsavilkums!$A$10:$A$135)*($B23=Kopsavilkums!$B$10:$B$135)*($C23=Kopsavilkums!$D$10:$D$135)),"")</f>
        <v>0</v>
      </c>
      <c r="F23" s="262" cm="1">
        <f t="array" ref="F23">IFERROR(_xlfn._xlws.FILTER(Kopsavilkums!$AE$10:$AE$135,($A23=Kopsavilkums!$A$10:$A$135)*($B23=Kopsavilkums!$B$10:$B$135)*($C23=Kopsavilkums!$D$10:$D$135)),"")</f>
        <v>0</v>
      </c>
      <c r="G23" s="74" cm="1">
        <f t="array" ref="G23">IFERROR(_xlfn._xlws.FILTER(Kopsavilkums!$AF$10:$AF$135,($A23=Kopsavilkums!$A$10:$A$135)*($B23=Kopsavilkums!$B$10:$B$135)*($C23=Kopsavilkums!$D$10:$D$135)),"")</f>
        <v>0</v>
      </c>
      <c r="H23" s="31" cm="1">
        <f t="array" ref="H23">IFERROR(_xlfn._xlws.FILTER(Kopsavilkums!$AG$10:$AG$135,($A23=Kopsavilkums!$A$10:$A$135)*($B23=Kopsavilkums!$B$10:$B$135)*($C23=Kopsavilkums!$D$10:$D$135)),"")</f>
        <v>0</v>
      </c>
      <c r="I23" s="262" cm="1">
        <f t="array" ref="I23">IFERROR(_xlfn._xlws.FILTER(Kopsavilkums!$AH$10:$AH$135,($A23=Kopsavilkums!$A$10:$A$135)*($B23=Kopsavilkums!$B$10:$B$135)*($C23=Kopsavilkums!$D$10:$D$135)),"")</f>
        <v>0</v>
      </c>
      <c r="J23" s="15">
        <f t="shared" si="6"/>
        <v>0</v>
      </c>
      <c r="K23" s="267">
        <f t="shared" si="6"/>
        <v>0</v>
      </c>
      <c r="L23" s="50"/>
      <c r="N23" s="79">
        <v>15</v>
      </c>
      <c r="O23" s="148" t="str" cm="1">
        <f t="array" ref="O23">IFERROR(_xlfn.UNIQUE(_xlfn._xlws.FILTER(Kopsavilkums!$C:$C,(N23=Kopsavilkums!$A:$A))),"")</f>
        <v/>
      </c>
      <c r="P23" s="151" t="str">
        <f t="shared" si="0"/>
        <v/>
      </c>
      <c r="Q23" s="269" t="str">
        <f t="shared" si="0"/>
        <v/>
      </c>
      <c r="R23" s="151" t="str">
        <f t="shared" si="1"/>
        <v/>
      </c>
      <c r="S23" s="269" t="str">
        <f t="shared" si="1"/>
        <v/>
      </c>
      <c r="T23" s="149" t="str">
        <f t="shared" si="1"/>
        <v/>
      </c>
      <c r="U23" s="270" t="str">
        <f t="shared" si="1"/>
        <v/>
      </c>
      <c r="V23" s="144" t="e">
        <f t="shared" si="2"/>
        <v>#VALUE!</v>
      </c>
      <c r="Y23" s="30"/>
    </row>
    <row r="24" spans="1:29" s="112" customFormat="1" ht="14" thickBot="1" x14ac:dyDescent="0.2">
      <c r="A24" s="62">
        <f t="shared" si="5"/>
        <v>2</v>
      </c>
      <c r="B24" s="62">
        <v>6</v>
      </c>
      <c r="C24" s="127" cm="1">
        <f t="array" ref="C24">IFERROR(_xlfn._xlws.FILTER(Kopsavilkums!$D$10:$D$135,($A24=Kopsavilkums!$A$10:$A$135)*($B24=Kopsavilkums!$B$10:$B$135)),"")</f>
        <v>0</v>
      </c>
      <c r="D24" s="75" cm="1">
        <f t="array" ref="D24">IFERROR(_xlfn._xlws.FILTER(Kopsavilkums!$AC$10:$AC$135,($A24=Kopsavilkums!$A$10:$A$135)*($B24=Kopsavilkums!$B$10:$B$135)*($C24=Kopsavilkums!$D$10:$D$135)),"")</f>
        <v>0</v>
      </c>
      <c r="E24" s="63" cm="1">
        <f t="array" ref="E24">IFERROR(_xlfn._xlws.FILTER(Kopsavilkums!$AD$10:$AD$135,($A24=Kopsavilkums!$A$10:$A$135)*($B24=Kopsavilkums!$B$10:$B$135)*($C24=Kopsavilkums!$D$10:$D$135)),"")</f>
        <v>0</v>
      </c>
      <c r="F24" s="263" cm="1">
        <f t="array" ref="F24">IFERROR(_xlfn._xlws.FILTER(Kopsavilkums!$AE$10:$AE$135,($A24=Kopsavilkums!$A$10:$A$135)*($B24=Kopsavilkums!$B$10:$B$135)*($C24=Kopsavilkums!$D$10:$D$135)),"")</f>
        <v>0</v>
      </c>
      <c r="G24" s="75" cm="1">
        <f t="array" ref="G24">IFERROR(_xlfn._xlws.FILTER(Kopsavilkums!$AF$10:$AF$135,($A24=Kopsavilkums!$A$10:$A$135)*($B24=Kopsavilkums!$B$10:$B$135)*($C24=Kopsavilkums!$D$10:$D$135)),"")</f>
        <v>0</v>
      </c>
      <c r="H24" s="63" cm="1">
        <f t="array" ref="H24">IFERROR(_xlfn._xlws.FILTER(Kopsavilkums!$AG$10:$AG$135,($A24=Kopsavilkums!$A$10:$A$135)*($B24=Kopsavilkums!$B$10:$B$135)*($C24=Kopsavilkums!$D$10:$D$135)),"")</f>
        <v>0</v>
      </c>
      <c r="I24" s="263" cm="1">
        <f t="array" ref="I24">IFERROR(_xlfn._xlws.FILTER(Kopsavilkums!$AH$10:$AH$135,($A24=Kopsavilkums!$A$10:$A$135)*($B24=Kopsavilkums!$B$10:$B$135)*($C24=Kopsavilkums!$D$10:$D$135)),"")</f>
        <v>0</v>
      </c>
      <c r="J24" s="63">
        <f t="shared" si="6"/>
        <v>0</v>
      </c>
      <c r="K24" s="268">
        <f t="shared" si="6"/>
        <v>0</v>
      </c>
      <c r="L24" s="50"/>
      <c r="N24" s="79">
        <v>16</v>
      </c>
      <c r="O24" s="148" t="str" cm="1">
        <f t="array" ref="O24">IFERROR(_xlfn.UNIQUE(_xlfn._xlws.FILTER(Kopsavilkums!$C:$C,(N24=Kopsavilkums!$A:$A))),"")</f>
        <v/>
      </c>
      <c r="P24" s="151" t="str">
        <f t="shared" si="0"/>
        <v/>
      </c>
      <c r="Q24" s="269" t="str">
        <f t="shared" si="0"/>
        <v/>
      </c>
      <c r="R24" s="151" t="str">
        <f t="shared" si="1"/>
        <v/>
      </c>
      <c r="S24" s="269" t="str">
        <f t="shared" si="1"/>
        <v/>
      </c>
      <c r="T24" s="149" t="str">
        <f t="shared" si="1"/>
        <v/>
      </c>
      <c r="U24" s="270" t="str">
        <f t="shared" si="1"/>
        <v/>
      </c>
      <c r="V24" s="144" t="e">
        <f t="shared" si="2"/>
        <v>#VALUE!</v>
      </c>
      <c r="Y24" s="30"/>
    </row>
    <row r="25" spans="1:29" s="112" customFormat="1" ht="14" thickBot="1" x14ac:dyDescent="0.2">
      <c r="A25" s="28"/>
      <c r="B25" s="28"/>
      <c r="C25" s="29"/>
      <c r="D25" s="4"/>
      <c r="E25" s="28"/>
      <c r="F25" s="264"/>
      <c r="G25" s="73"/>
      <c r="H25" s="28"/>
      <c r="I25" s="264"/>
      <c r="J25" s="28"/>
      <c r="K25" s="264"/>
      <c r="L25" s="50" t="s">
        <v>72</v>
      </c>
      <c r="N25" s="79">
        <v>17</v>
      </c>
      <c r="O25" s="148" t="str" cm="1">
        <f t="array" ref="O25">IFERROR(_xlfn.UNIQUE(_xlfn._xlws.FILTER(Kopsavilkums!$C:$C,(N25=Kopsavilkums!$A:$A))),"")</f>
        <v/>
      </c>
      <c r="P25" s="151" t="str">
        <f t="shared" si="0"/>
        <v/>
      </c>
      <c r="Q25" s="269" t="str">
        <f t="shared" si="0"/>
        <v/>
      </c>
      <c r="R25" s="151" t="str">
        <f t="shared" si="1"/>
        <v/>
      </c>
      <c r="S25" s="269" t="str">
        <f t="shared" si="1"/>
        <v/>
      </c>
      <c r="T25" s="149" t="str">
        <f t="shared" si="1"/>
        <v/>
      </c>
      <c r="U25" s="270" t="str">
        <f t="shared" si="1"/>
        <v/>
      </c>
      <c r="V25" s="144" t="e">
        <f t="shared" si="2"/>
        <v>#VALUE!</v>
      </c>
      <c r="Y25" s="30"/>
    </row>
    <row r="26" spans="1:29" s="112" customFormat="1" ht="15" thickBot="1" x14ac:dyDescent="0.2">
      <c r="A26" s="53">
        <f>B26</f>
        <v>3</v>
      </c>
      <c r="B26" s="53">
        <v>3</v>
      </c>
      <c r="C26" s="132" t="str" cm="1">
        <f t="array" ref="C26">IFERROR(_xlfn.UNIQUE(_xlfn._xlws.FILTER(Kopsavilkums!$C$10:$C$135,($B26=Kopsavilkums!$A$10:$A$135))),"")</f>
        <v>Makšķerlietas.lv/Ziemeļnieki</v>
      </c>
      <c r="D26" s="54"/>
      <c r="E26" s="56">
        <f>SUM(E27:E32)</f>
        <v>0</v>
      </c>
      <c r="F26" s="260">
        <f>SUM(F27:F32)</f>
        <v>0</v>
      </c>
      <c r="G26" s="56"/>
      <c r="H26" s="56">
        <f>SUM(H27:H32)</f>
        <v>0</v>
      </c>
      <c r="I26" s="260">
        <f>SUM(I27:I32)</f>
        <v>0</v>
      </c>
      <c r="J26" s="56">
        <f>SUM(J27:J32)</f>
        <v>0</v>
      </c>
      <c r="K26" s="265">
        <f>SUM(K27:K32)</f>
        <v>0</v>
      </c>
      <c r="L26" s="50"/>
      <c r="N26" s="79">
        <v>18</v>
      </c>
      <c r="O26" s="148" t="str" cm="1">
        <f t="array" ref="O26">IFERROR(_xlfn.UNIQUE(_xlfn._xlws.FILTER(Kopsavilkums!$C:$C,(N26=Kopsavilkums!$A:$A))),"")</f>
        <v/>
      </c>
      <c r="P26" s="151" t="str">
        <f t="shared" si="0"/>
        <v/>
      </c>
      <c r="Q26" s="269" t="str">
        <f t="shared" si="0"/>
        <v/>
      </c>
      <c r="R26" s="151" t="str">
        <f t="shared" si="1"/>
        <v/>
      </c>
      <c r="S26" s="269" t="str">
        <f t="shared" si="1"/>
        <v/>
      </c>
      <c r="T26" s="149" t="str">
        <f t="shared" si="1"/>
        <v/>
      </c>
      <c r="U26" s="270" t="str">
        <f t="shared" si="1"/>
        <v/>
      </c>
      <c r="V26" s="144" t="e">
        <f t="shared" si="2"/>
        <v>#VALUE!</v>
      </c>
    </row>
    <row r="27" spans="1:29" s="112" customFormat="1" x14ac:dyDescent="0.15">
      <c r="A27" s="57">
        <f t="shared" ref="A27:A32" si="7">A26</f>
        <v>3</v>
      </c>
      <c r="B27" s="57">
        <v>1</v>
      </c>
      <c r="C27" s="126" t="str" cm="1">
        <f t="array" ref="C27">IFERROR(_xlfn._xlws.FILTER(Kopsavilkums!$D$10:$D$135,($A27=Kopsavilkums!$A$10:$A$135)*($B27=Kopsavilkums!$B$10:$B$135)),"")</f>
        <v>Einārs Kuprovskis</v>
      </c>
      <c r="D27" s="58" cm="1">
        <f t="array" ref="D27">IFERROR(_xlfn._xlws.FILTER(Kopsavilkums!$AC$10:$AC$135,($A27=Kopsavilkums!$A$10:$A$135)*($B27=Kopsavilkums!$B$10:$B$135)*($C27=Kopsavilkums!$D$10:$D$135)),"")</f>
        <v>0</v>
      </c>
      <c r="E27" s="59" cm="1">
        <f t="array" ref="E27">IFERROR(_xlfn._xlws.FILTER(Kopsavilkums!$AD$10:$AD$135,($A27=Kopsavilkums!$A$10:$A$135)*($B27=Kopsavilkums!$B$10:$B$135)*($C27=Kopsavilkums!$D$10:$D$135)),"")</f>
        <v>0</v>
      </c>
      <c r="F27" s="261" cm="1">
        <f t="array" ref="F27">IFERROR(_xlfn._xlws.FILTER(Kopsavilkums!$AE$10:$AE$135,($A27=Kopsavilkums!$A$10:$A$135)*($B27=Kopsavilkums!$B$10:$B$135)*($C27=Kopsavilkums!$D$10:$D$135)),"")</f>
        <v>0</v>
      </c>
      <c r="G27" s="58" cm="1">
        <f t="array" ref="G27">IFERROR(_xlfn._xlws.FILTER(Kopsavilkums!$AF$10:$AF$135,($A27=Kopsavilkums!$A$10:$A$135)*($B27=Kopsavilkums!$B$10:$B$135)*($C27=Kopsavilkums!$D$10:$D$135)),"")</f>
        <v>0</v>
      </c>
      <c r="H27" s="59" cm="1">
        <f t="array" ref="H27">IFERROR(_xlfn._xlws.FILTER(Kopsavilkums!$AG$10:$AG$135,($A27=Kopsavilkums!$A$10:$A$135)*($B27=Kopsavilkums!$B$10:$B$135)*($C27=Kopsavilkums!$D$10:$D$135)),"")</f>
        <v>0</v>
      </c>
      <c r="I27" s="261" cm="1">
        <f t="array" ref="I27">IFERROR(_xlfn._xlws.FILTER(Kopsavilkums!$AH$10:$AH$135,($A27=Kopsavilkums!$A$10:$A$135)*($B27=Kopsavilkums!$B$10:$B$135)*($C27=Kopsavilkums!$D$10:$D$135)),"")</f>
        <v>0</v>
      </c>
      <c r="J27" s="59">
        <f t="shared" ref="J27:K32" si="8">IFERROR(E27+H27,"")</f>
        <v>0</v>
      </c>
      <c r="K27" s="266">
        <f t="shared" si="8"/>
        <v>0</v>
      </c>
      <c r="L27" s="50"/>
      <c r="N27" s="79">
        <v>19</v>
      </c>
      <c r="O27" s="148" t="str" cm="1">
        <f t="array" ref="O27">IFERROR(_xlfn.UNIQUE(_xlfn._xlws.FILTER(Kopsavilkums!$C:$C,(N27=Kopsavilkums!$A:$A))),"")</f>
        <v/>
      </c>
      <c r="P27" s="151" t="str">
        <f t="shared" si="0"/>
        <v/>
      </c>
      <c r="Q27" s="269" t="str">
        <f t="shared" si="0"/>
        <v/>
      </c>
      <c r="R27" s="151" t="str">
        <f t="shared" si="1"/>
        <v/>
      </c>
      <c r="S27" s="269" t="str">
        <f t="shared" si="1"/>
        <v/>
      </c>
      <c r="T27" s="149" t="str">
        <f t="shared" si="1"/>
        <v/>
      </c>
      <c r="U27" s="270" t="str">
        <f t="shared" si="1"/>
        <v/>
      </c>
      <c r="V27" s="144" t="e">
        <f t="shared" si="2"/>
        <v>#VALUE!</v>
      </c>
    </row>
    <row r="28" spans="1:29" s="112" customFormat="1" x14ac:dyDescent="0.15">
      <c r="A28" s="60">
        <f t="shared" si="7"/>
        <v>3</v>
      </c>
      <c r="B28" s="60">
        <v>2</v>
      </c>
      <c r="C28" s="22" t="str" cm="1">
        <f t="array" ref="C28">IFERROR(_xlfn._xlws.FILTER(Kopsavilkums!$D$10:$D$135,($A28=Kopsavilkums!$A$10:$A$135)*($B28=Kopsavilkums!$B$10:$B$135)),"")</f>
        <v>Jānis Štrauss</v>
      </c>
      <c r="D28" s="18" cm="1">
        <f t="array" ref="D28">IFERROR(_xlfn._xlws.FILTER(Kopsavilkums!$AC$10:$AC$135,($A28=Kopsavilkums!$A$10:$A$135)*($B28=Kopsavilkums!$B$10:$B$135)*($C28=Kopsavilkums!$D$10:$D$135)),"")</f>
        <v>0</v>
      </c>
      <c r="E28" s="31" cm="1">
        <f t="array" ref="E28">IFERROR(_xlfn._xlws.FILTER(Kopsavilkums!$AD$10:$AD$135,($A28=Kopsavilkums!$A$10:$A$135)*($B28=Kopsavilkums!$B$10:$B$135)*($C28=Kopsavilkums!$D$10:$D$135)),"")</f>
        <v>0</v>
      </c>
      <c r="F28" s="262" cm="1">
        <f t="array" ref="F28">IFERROR(_xlfn._xlws.FILTER(Kopsavilkums!$AE$10:$AE$135,($A28=Kopsavilkums!$A$10:$A$135)*($B28=Kopsavilkums!$B$10:$B$135)*($C28=Kopsavilkums!$D$10:$D$135)),"")</f>
        <v>0</v>
      </c>
      <c r="G28" s="18" cm="1">
        <f t="array" ref="G28">IFERROR(_xlfn._xlws.FILTER(Kopsavilkums!$AF$10:$AF$135,($A28=Kopsavilkums!$A$10:$A$135)*($B28=Kopsavilkums!$B$10:$B$135)*($C28=Kopsavilkums!$D$10:$D$135)),"")</f>
        <v>0</v>
      </c>
      <c r="H28" s="31" cm="1">
        <f t="array" ref="H28">IFERROR(_xlfn._xlws.FILTER(Kopsavilkums!$AG$10:$AG$135,($A28=Kopsavilkums!$A$10:$A$135)*($B28=Kopsavilkums!$B$10:$B$135)*($C28=Kopsavilkums!$D$10:$D$135)),"")</f>
        <v>0</v>
      </c>
      <c r="I28" s="262" cm="1">
        <f t="array" ref="I28">IFERROR(_xlfn._xlws.FILTER(Kopsavilkums!$AH$10:$AH$135,($A28=Kopsavilkums!$A$10:$A$135)*($B28=Kopsavilkums!$B$10:$B$135)*($C28=Kopsavilkums!$D$10:$D$135)),"")</f>
        <v>0</v>
      </c>
      <c r="J28" s="31">
        <f t="shared" si="8"/>
        <v>0</v>
      </c>
      <c r="K28" s="267">
        <f t="shared" si="8"/>
        <v>0</v>
      </c>
      <c r="L28" s="50"/>
      <c r="N28" s="79">
        <v>20</v>
      </c>
      <c r="O28" s="148" t="str" cm="1">
        <f t="array" ref="O28">IFERROR(_xlfn.UNIQUE(_xlfn._xlws.FILTER(Kopsavilkums!$C:$C,(N28=Kopsavilkums!$A:$A))),"")</f>
        <v/>
      </c>
      <c r="P28" s="151" t="str">
        <f t="shared" si="0"/>
        <v/>
      </c>
      <c r="Q28" s="269" t="str">
        <f t="shared" si="0"/>
        <v/>
      </c>
      <c r="R28" s="151" t="str">
        <f t="shared" si="1"/>
        <v/>
      </c>
      <c r="S28" s="269" t="str">
        <f t="shared" si="1"/>
        <v/>
      </c>
      <c r="T28" s="149" t="str">
        <f t="shared" si="1"/>
        <v/>
      </c>
      <c r="U28" s="270" t="str">
        <f t="shared" si="1"/>
        <v/>
      </c>
      <c r="V28" s="144" t="e">
        <f t="shared" si="2"/>
        <v>#VALUE!</v>
      </c>
    </row>
    <row r="29" spans="1:29" s="112" customFormat="1" x14ac:dyDescent="0.15">
      <c r="A29" s="60">
        <f t="shared" si="7"/>
        <v>3</v>
      </c>
      <c r="B29" s="60">
        <v>3</v>
      </c>
      <c r="C29" s="22" t="str" cm="1">
        <f t="array" ref="C29">IFERROR(_xlfn._xlws.FILTER(Kopsavilkums!$D$10:$D$135,($A29=Kopsavilkums!$A$10:$A$135)*($B29=Kopsavilkums!$B$10:$B$135)),"")</f>
        <v>Ingars Ūdris</v>
      </c>
      <c r="D29" s="18" cm="1">
        <f t="array" ref="D29">IFERROR(_xlfn._xlws.FILTER(Kopsavilkums!$AC$10:$AC$135,($A29=Kopsavilkums!$A$10:$A$135)*($B29=Kopsavilkums!$B$10:$B$135)*($C29=Kopsavilkums!$D$10:$D$135)),"")</f>
        <v>0</v>
      </c>
      <c r="E29" s="31" cm="1">
        <f t="array" ref="E29">IFERROR(_xlfn._xlws.FILTER(Kopsavilkums!$AD$10:$AD$135,($A29=Kopsavilkums!$A$10:$A$135)*($B29=Kopsavilkums!$B$10:$B$135)*($C29=Kopsavilkums!$D$10:$D$135)),"")</f>
        <v>0</v>
      </c>
      <c r="F29" s="262" cm="1">
        <f t="array" ref="F29">IFERROR(_xlfn._xlws.FILTER(Kopsavilkums!$AE$10:$AE$135,($A29=Kopsavilkums!$A$10:$A$135)*($B29=Kopsavilkums!$B$10:$B$135)*($C29=Kopsavilkums!$D$10:$D$135)),"")</f>
        <v>0</v>
      </c>
      <c r="G29" s="18" cm="1">
        <f t="array" ref="G29">IFERROR(_xlfn._xlws.FILTER(Kopsavilkums!$AF$10:$AF$135,($A29=Kopsavilkums!$A$10:$A$135)*($B29=Kopsavilkums!$B$10:$B$135)*($C29=Kopsavilkums!$D$10:$D$135)),"")</f>
        <v>0</v>
      </c>
      <c r="H29" s="31" cm="1">
        <f t="array" ref="H29">IFERROR(_xlfn._xlws.FILTER(Kopsavilkums!$AG$10:$AG$135,($A29=Kopsavilkums!$A$10:$A$135)*($B29=Kopsavilkums!$B$10:$B$135)*($C29=Kopsavilkums!$D$10:$D$135)),"")</f>
        <v>0</v>
      </c>
      <c r="I29" s="262" cm="1">
        <f t="array" ref="I29">IFERROR(_xlfn._xlws.FILTER(Kopsavilkums!$AH$10:$AH$135,($A29=Kopsavilkums!$A$10:$A$135)*($B29=Kopsavilkums!$B$10:$B$135)*($C29=Kopsavilkums!$D$10:$D$135)),"")</f>
        <v>0</v>
      </c>
      <c r="J29" s="31">
        <f t="shared" si="8"/>
        <v>0</v>
      </c>
      <c r="K29" s="267">
        <f t="shared" si="8"/>
        <v>0</v>
      </c>
      <c r="L29" s="50"/>
      <c r="N29" s="79">
        <v>21</v>
      </c>
      <c r="O29" s="148" t="str" cm="1">
        <f t="array" ref="O29">IFERROR(_xlfn.UNIQUE(_xlfn._xlws.FILTER(Kopsavilkums!$C:$C,(N29=Kopsavilkums!$A:$A))),"")</f>
        <v/>
      </c>
      <c r="P29" s="151" t="str">
        <f t="shared" si="0"/>
        <v/>
      </c>
      <c r="Q29" s="269" t="str">
        <f t="shared" si="0"/>
        <v/>
      </c>
      <c r="R29" s="151" t="str">
        <f t="shared" si="1"/>
        <v/>
      </c>
      <c r="S29" s="269" t="str">
        <f t="shared" si="1"/>
        <v/>
      </c>
      <c r="T29" s="149" t="str">
        <f t="shared" si="1"/>
        <v/>
      </c>
      <c r="U29" s="270" t="str">
        <f t="shared" si="1"/>
        <v/>
      </c>
      <c r="V29" s="144" t="e">
        <f t="shared" si="2"/>
        <v>#VALUE!</v>
      </c>
    </row>
    <row r="30" spans="1:29" s="112" customFormat="1" x14ac:dyDescent="0.15">
      <c r="A30" s="60">
        <f t="shared" si="7"/>
        <v>3</v>
      </c>
      <c r="B30" s="60">
        <v>4</v>
      </c>
      <c r="C30" s="22" t="str" cm="1">
        <f t="array" ref="C30">IFERROR(_xlfn._xlws.FILTER(Kopsavilkums!$D$10:$D$135,($A30=Kopsavilkums!$A$10:$A$135)*($B30=Kopsavilkums!$B$10:$B$135)),"")</f>
        <v>Māris Gailišs</v>
      </c>
      <c r="D30" s="18" cm="1">
        <f t="array" ref="D30">IFERROR(_xlfn._xlws.FILTER(Kopsavilkums!$AC$10:$AC$135,($A30=Kopsavilkums!$A$10:$A$135)*($B30=Kopsavilkums!$B$10:$B$135)*($C30=Kopsavilkums!$D$10:$D$135)),"")</f>
        <v>0</v>
      </c>
      <c r="E30" s="31" cm="1">
        <f t="array" ref="E30">IFERROR(_xlfn._xlws.FILTER(Kopsavilkums!$AD$10:$AD$135,($A30=Kopsavilkums!$A$10:$A$135)*($B30=Kopsavilkums!$B$10:$B$135)*($C30=Kopsavilkums!$D$10:$D$135)),"")</f>
        <v>0</v>
      </c>
      <c r="F30" s="262" cm="1">
        <f t="array" ref="F30">IFERROR(_xlfn._xlws.FILTER(Kopsavilkums!$AE$10:$AE$135,($A30=Kopsavilkums!$A$10:$A$135)*($B30=Kopsavilkums!$B$10:$B$135)*($C30=Kopsavilkums!$D$10:$D$135)),"")</f>
        <v>0</v>
      </c>
      <c r="G30" s="18" cm="1">
        <f t="array" ref="G30">IFERROR(_xlfn._xlws.FILTER(Kopsavilkums!$AF$10:$AF$135,($A30=Kopsavilkums!$A$10:$A$135)*($B30=Kopsavilkums!$B$10:$B$135)*($C30=Kopsavilkums!$D$10:$D$135)),"")</f>
        <v>0</v>
      </c>
      <c r="H30" s="31" cm="1">
        <f t="array" ref="H30">IFERROR(_xlfn._xlws.FILTER(Kopsavilkums!$AG$10:$AG$135,($A30=Kopsavilkums!$A$10:$A$135)*($B30=Kopsavilkums!$B$10:$B$135)*($C30=Kopsavilkums!$D$10:$D$135)),"")</f>
        <v>0</v>
      </c>
      <c r="I30" s="262" cm="1">
        <f t="array" ref="I30">IFERROR(_xlfn._xlws.FILTER(Kopsavilkums!$AH$10:$AH$135,($A30=Kopsavilkums!$A$10:$A$135)*($B30=Kopsavilkums!$B$10:$B$135)*($C30=Kopsavilkums!$D$10:$D$135)),"")</f>
        <v>0</v>
      </c>
      <c r="J30" s="31">
        <f t="shared" si="8"/>
        <v>0</v>
      </c>
      <c r="K30" s="267">
        <f t="shared" si="8"/>
        <v>0</v>
      </c>
      <c r="L30" s="50"/>
    </row>
    <row r="31" spans="1:29" s="112" customFormat="1" x14ac:dyDescent="0.15">
      <c r="A31" s="60">
        <f t="shared" si="7"/>
        <v>3</v>
      </c>
      <c r="B31" s="60">
        <v>5</v>
      </c>
      <c r="C31" s="22" cm="1">
        <f t="array" ref="C31">IFERROR(_xlfn._xlws.FILTER(Kopsavilkums!$D$10:$D$135,($A31=Kopsavilkums!$A$10:$A$135)*($B31=Kopsavilkums!$B$10:$B$135)),"")</f>
        <v>0</v>
      </c>
      <c r="D31" s="74" cm="1">
        <f t="array" ref="D31">IFERROR(_xlfn._xlws.FILTER(Kopsavilkums!$AC$10:$AC$135,($A31=Kopsavilkums!$A$10:$A$135)*($B31=Kopsavilkums!$B$10:$B$135)*($C31=Kopsavilkums!$D$10:$D$135)),"")</f>
        <v>0</v>
      </c>
      <c r="E31" s="31" cm="1">
        <f t="array" ref="E31">IFERROR(_xlfn._xlws.FILTER(Kopsavilkums!$AD$10:$AD$135,($A31=Kopsavilkums!$A$10:$A$135)*($B31=Kopsavilkums!$B$10:$B$135)*($C31=Kopsavilkums!$D$10:$D$135)),"")</f>
        <v>0</v>
      </c>
      <c r="F31" s="262" cm="1">
        <f t="array" ref="F31">IFERROR(_xlfn._xlws.FILTER(Kopsavilkums!$AE$10:$AE$135,($A31=Kopsavilkums!$A$10:$A$135)*($B31=Kopsavilkums!$B$10:$B$135)*($C31=Kopsavilkums!$D$10:$D$135)),"")</f>
        <v>0</v>
      </c>
      <c r="G31" s="74" cm="1">
        <f t="array" ref="G31">IFERROR(_xlfn._xlws.FILTER(Kopsavilkums!$AF$10:$AF$135,($A31=Kopsavilkums!$A$10:$A$135)*($B31=Kopsavilkums!$B$10:$B$135)*($C31=Kopsavilkums!$D$10:$D$135)),"")</f>
        <v>0</v>
      </c>
      <c r="H31" s="31" cm="1">
        <f t="array" ref="H31">IFERROR(_xlfn._xlws.FILTER(Kopsavilkums!$AG$10:$AG$135,($A31=Kopsavilkums!$A$10:$A$135)*($B31=Kopsavilkums!$B$10:$B$135)*($C31=Kopsavilkums!$D$10:$D$135)),"")</f>
        <v>0</v>
      </c>
      <c r="I31" s="262" cm="1">
        <f t="array" ref="I31">IFERROR(_xlfn._xlws.FILTER(Kopsavilkums!$AH$10:$AH$135,($A31=Kopsavilkums!$A$10:$A$135)*($B31=Kopsavilkums!$B$10:$B$135)*($C31=Kopsavilkums!$D$10:$D$135)),"")</f>
        <v>0</v>
      </c>
      <c r="J31" s="15">
        <f t="shared" si="8"/>
        <v>0</v>
      </c>
      <c r="K31" s="267">
        <f t="shared" si="8"/>
        <v>0</v>
      </c>
      <c r="L31" s="50"/>
    </row>
    <row r="32" spans="1:29" s="112" customFormat="1" ht="14" thickBot="1" x14ac:dyDescent="0.2">
      <c r="A32" s="62">
        <f t="shared" si="7"/>
        <v>3</v>
      </c>
      <c r="B32" s="62">
        <v>6</v>
      </c>
      <c r="C32" s="127" cm="1">
        <f t="array" ref="C32">IFERROR(_xlfn._xlws.FILTER(Kopsavilkums!$D$10:$D$135,($A32=Kopsavilkums!$A$10:$A$135)*($B32=Kopsavilkums!$B$10:$B$135)),"")</f>
        <v>0</v>
      </c>
      <c r="D32" s="75" cm="1">
        <f t="array" ref="D32">IFERROR(_xlfn._xlws.FILTER(Kopsavilkums!$AC$10:$AC$135,($A32=Kopsavilkums!$A$10:$A$135)*($B32=Kopsavilkums!$B$10:$B$135)*($C32=Kopsavilkums!$D$10:$D$135)),"")</f>
        <v>0</v>
      </c>
      <c r="E32" s="63" cm="1">
        <f t="array" ref="E32">IFERROR(_xlfn._xlws.FILTER(Kopsavilkums!$AD$10:$AD$135,($A32=Kopsavilkums!$A$10:$A$135)*($B32=Kopsavilkums!$B$10:$B$135)*($C32=Kopsavilkums!$D$10:$D$135)),"")</f>
        <v>0</v>
      </c>
      <c r="F32" s="263" cm="1">
        <f t="array" ref="F32">IFERROR(_xlfn._xlws.FILTER(Kopsavilkums!$AE$10:$AE$135,($A32=Kopsavilkums!$A$10:$A$135)*($B32=Kopsavilkums!$B$10:$B$135)*($C32=Kopsavilkums!$D$10:$D$135)),"")</f>
        <v>0</v>
      </c>
      <c r="G32" s="75" cm="1">
        <f t="array" ref="G32">IFERROR(_xlfn._xlws.FILTER(Kopsavilkums!$AF$10:$AF$135,($A32=Kopsavilkums!$A$10:$A$135)*($B32=Kopsavilkums!$B$10:$B$135)*($C32=Kopsavilkums!$D$10:$D$135)),"")</f>
        <v>0</v>
      </c>
      <c r="H32" s="63" cm="1">
        <f t="array" ref="H32">IFERROR(_xlfn._xlws.FILTER(Kopsavilkums!$AG$10:$AG$135,($A32=Kopsavilkums!$A$10:$A$135)*($B32=Kopsavilkums!$B$10:$B$135)*($C32=Kopsavilkums!$D$10:$D$135)),"")</f>
        <v>0</v>
      </c>
      <c r="I32" s="263" cm="1">
        <f t="array" ref="I32">IFERROR(_xlfn._xlws.FILTER(Kopsavilkums!$AH$10:$AH$135,($A32=Kopsavilkums!$A$10:$A$135)*($B32=Kopsavilkums!$B$10:$B$135)*($C32=Kopsavilkums!$D$10:$D$135)),"")</f>
        <v>0</v>
      </c>
      <c r="J32" s="63">
        <f t="shared" si="8"/>
        <v>0</v>
      </c>
      <c r="K32" s="268">
        <f t="shared" si="8"/>
        <v>0</v>
      </c>
      <c r="L32" s="50"/>
    </row>
    <row r="33" spans="1:13" s="112" customFormat="1" ht="14" thickBot="1" x14ac:dyDescent="0.2">
      <c r="A33" s="28"/>
      <c r="B33" s="28"/>
      <c r="C33" s="29"/>
      <c r="D33" s="4"/>
      <c r="E33" s="28"/>
      <c r="F33" s="264"/>
      <c r="G33" s="4"/>
      <c r="H33" s="28"/>
      <c r="I33" s="264"/>
      <c r="J33" s="28"/>
      <c r="K33" s="264"/>
      <c r="L33" s="50" t="s">
        <v>72</v>
      </c>
    </row>
    <row r="34" spans="1:13" s="112" customFormat="1" ht="15" thickBot="1" x14ac:dyDescent="0.2">
      <c r="A34" s="53">
        <f>B34</f>
        <v>4</v>
      </c>
      <c r="B34" s="53">
        <v>4</v>
      </c>
      <c r="C34" s="132" t="str" cm="1">
        <f t="array" ref="C34">IFERROR(_xlfn.UNIQUE(_xlfn._xlws.FILTER(Kopsavilkums!$C$10:$C$135,($B34=Kopsavilkums!$A$10:$A$135))),"")</f>
        <v>C.Albula1/Alūksne</v>
      </c>
      <c r="D34" s="54"/>
      <c r="E34" s="56">
        <f>SUM(E35:E40)</f>
        <v>0</v>
      </c>
      <c r="F34" s="260">
        <f>SUM(F35:F40)</f>
        <v>0</v>
      </c>
      <c r="G34" s="56"/>
      <c r="H34" s="56">
        <f>SUM(H35:H40)</f>
        <v>0</v>
      </c>
      <c r="I34" s="260">
        <f>SUM(I35:I40)</f>
        <v>0</v>
      </c>
      <c r="J34" s="56">
        <f>SUM(J35:J40)</f>
        <v>0</v>
      </c>
      <c r="K34" s="265">
        <f>SUM(K35:K40)</f>
        <v>0</v>
      </c>
      <c r="L34" s="50"/>
    </row>
    <row r="35" spans="1:13" s="112" customFormat="1" x14ac:dyDescent="0.15">
      <c r="A35" s="57">
        <f t="shared" ref="A35:A40" si="9">A34</f>
        <v>4</v>
      </c>
      <c r="B35" s="57">
        <v>1</v>
      </c>
      <c r="C35" s="126" t="str" cm="1">
        <f t="array" ref="C35">IFERROR(_xlfn._xlws.FILTER(Kopsavilkums!$D$10:$D$135,($A35=Kopsavilkums!$A$10:$A$135)*($B35=Kopsavilkums!$B$10:$B$135)),"")</f>
        <v>Jānis Skulte</v>
      </c>
      <c r="D35" s="58" cm="1">
        <f t="array" ref="D35">IFERROR(_xlfn._xlws.FILTER(Kopsavilkums!$AC$10:$AC$135,($A35=Kopsavilkums!$A$10:$A$135)*($B35=Kopsavilkums!$B$10:$B$135)*($C35=Kopsavilkums!$D$10:$D$135)),"")</f>
        <v>0</v>
      </c>
      <c r="E35" s="59" cm="1">
        <f t="array" ref="E35">IFERROR(_xlfn._xlws.FILTER(Kopsavilkums!$AD$10:$AD$135,($A35=Kopsavilkums!$A$10:$A$135)*($B35=Kopsavilkums!$B$10:$B$135)*($C35=Kopsavilkums!$D$10:$D$135)),"")</f>
        <v>0</v>
      </c>
      <c r="F35" s="261" cm="1">
        <f t="array" ref="F35">IFERROR(_xlfn._xlws.FILTER(Kopsavilkums!$AE$10:$AE$135,($A35=Kopsavilkums!$A$10:$A$135)*($B35=Kopsavilkums!$B$10:$B$135)*($C35=Kopsavilkums!$D$10:$D$135)),"")</f>
        <v>0</v>
      </c>
      <c r="G35" s="58" cm="1">
        <f t="array" ref="G35">IFERROR(_xlfn._xlws.FILTER(Kopsavilkums!$AF$10:$AF$135,($A35=Kopsavilkums!$A$10:$A$135)*($B35=Kopsavilkums!$B$10:$B$135)*($C35=Kopsavilkums!$D$10:$D$135)),"")</f>
        <v>0</v>
      </c>
      <c r="H35" s="59" cm="1">
        <f t="array" ref="H35">IFERROR(_xlfn._xlws.FILTER(Kopsavilkums!$AG$10:$AG$135,($A35=Kopsavilkums!$A$10:$A$135)*($B35=Kopsavilkums!$B$10:$B$135)*($C35=Kopsavilkums!$D$10:$D$135)),"")</f>
        <v>0</v>
      </c>
      <c r="I35" s="261" cm="1">
        <f t="array" ref="I35">IFERROR(_xlfn._xlws.FILTER(Kopsavilkums!$AH$10:$AH$135,($A35=Kopsavilkums!$A$10:$A$135)*($B35=Kopsavilkums!$B$10:$B$135)*($C35=Kopsavilkums!$D$10:$D$135)),"")</f>
        <v>0</v>
      </c>
      <c r="J35" s="59">
        <f t="shared" ref="J35:K40" si="10">IFERROR(E35+H35,"")</f>
        <v>0</v>
      </c>
      <c r="K35" s="266">
        <f t="shared" si="10"/>
        <v>0</v>
      </c>
      <c r="L35" s="50"/>
    </row>
    <row r="36" spans="1:13" s="112" customFormat="1" x14ac:dyDescent="0.15">
      <c r="A36" s="60">
        <f t="shared" si="9"/>
        <v>4</v>
      </c>
      <c r="B36" s="60">
        <v>2</v>
      </c>
      <c r="C36" s="22" t="str" cm="1">
        <f t="array" ref="C36">IFERROR(_xlfn._xlws.FILTER(Kopsavilkums!$D$10:$D$135,($A36=Kopsavilkums!$A$10:$A$135)*($B36=Kopsavilkums!$B$10:$B$135)),"")</f>
        <v>Andris Jerums</v>
      </c>
      <c r="D36" s="18" cm="1">
        <f t="array" ref="D36">IFERROR(_xlfn._xlws.FILTER(Kopsavilkums!$AC$10:$AC$135,($A36=Kopsavilkums!$A$10:$A$135)*($B36=Kopsavilkums!$B$10:$B$135)*($C36=Kopsavilkums!$D$10:$D$135)),"")</f>
        <v>0</v>
      </c>
      <c r="E36" s="31" cm="1">
        <f t="array" ref="E36">IFERROR(_xlfn._xlws.FILTER(Kopsavilkums!$AD$10:$AD$135,($A36=Kopsavilkums!$A$10:$A$135)*($B36=Kopsavilkums!$B$10:$B$135)*($C36=Kopsavilkums!$D$10:$D$135)),"")</f>
        <v>0</v>
      </c>
      <c r="F36" s="262" cm="1">
        <f t="array" ref="F36">IFERROR(_xlfn._xlws.FILTER(Kopsavilkums!$AE$10:$AE$135,($A36=Kopsavilkums!$A$10:$A$135)*($B36=Kopsavilkums!$B$10:$B$135)*($C36=Kopsavilkums!$D$10:$D$135)),"")</f>
        <v>0</v>
      </c>
      <c r="G36" s="18" cm="1">
        <f t="array" ref="G36">IFERROR(_xlfn._xlws.FILTER(Kopsavilkums!$AF$10:$AF$135,($A36=Kopsavilkums!$A$10:$A$135)*($B36=Kopsavilkums!$B$10:$B$135)*($C36=Kopsavilkums!$D$10:$D$135)),"")</f>
        <v>0</v>
      </c>
      <c r="H36" s="31" cm="1">
        <f t="array" ref="H36">IFERROR(_xlfn._xlws.FILTER(Kopsavilkums!$AG$10:$AG$135,($A36=Kopsavilkums!$A$10:$A$135)*($B36=Kopsavilkums!$B$10:$B$135)*($C36=Kopsavilkums!$D$10:$D$135)),"")</f>
        <v>0</v>
      </c>
      <c r="I36" s="262" cm="1">
        <f t="array" ref="I36">IFERROR(_xlfn._xlws.FILTER(Kopsavilkums!$AH$10:$AH$135,($A36=Kopsavilkums!$A$10:$A$135)*($B36=Kopsavilkums!$B$10:$B$135)*($C36=Kopsavilkums!$D$10:$D$135)),"")</f>
        <v>0</v>
      </c>
      <c r="J36" s="31">
        <f t="shared" si="10"/>
        <v>0</v>
      </c>
      <c r="K36" s="267">
        <f t="shared" si="10"/>
        <v>0</v>
      </c>
      <c r="L36" s="50"/>
    </row>
    <row r="37" spans="1:13" s="112" customFormat="1" x14ac:dyDescent="0.15">
      <c r="A37" s="60">
        <f t="shared" si="9"/>
        <v>4</v>
      </c>
      <c r="B37" s="60">
        <v>3</v>
      </c>
      <c r="C37" s="22" t="str" cm="1">
        <f t="array" ref="C37">IFERROR(_xlfn._xlws.FILTER(Kopsavilkums!$D$10:$D$135,($A37=Kopsavilkums!$A$10:$A$135)*($B37=Kopsavilkums!$B$10:$B$135)),"")</f>
        <v>Rolands Ķīsis</v>
      </c>
      <c r="D37" s="18" cm="1">
        <f t="array" ref="D37">IFERROR(_xlfn._xlws.FILTER(Kopsavilkums!$AC$10:$AC$135,($A37=Kopsavilkums!$A$10:$A$135)*($B37=Kopsavilkums!$B$10:$B$135)*($C37=Kopsavilkums!$D$10:$D$135)),"")</f>
        <v>0</v>
      </c>
      <c r="E37" s="31" cm="1">
        <f t="array" ref="E37">IFERROR(_xlfn._xlws.FILTER(Kopsavilkums!$AD$10:$AD$135,($A37=Kopsavilkums!$A$10:$A$135)*($B37=Kopsavilkums!$B$10:$B$135)*($C37=Kopsavilkums!$D$10:$D$135)),"")</f>
        <v>0</v>
      </c>
      <c r="F37" s="262" cm="1">
        <f t="array" ref="F37">IFERROR(_xlfn._xlws.FILTER(Kopsavilkums!$AE$10:$AE$135,($A37=Kopsavilkums!$A$10:$A$135)*($B37=Kopsavilkums!$B$10:$B$135)*($C37=Kopsavilkums!$D$10:$D$135)),"")</f>
        <v>0</v>
      </c>
      <c r="G37" s="18" cm="1">
        <f t="array" ref="G37">IFERROR(_xlfn._xlws.FILTER(Kopsavilkums!$AF$10:$AF$135,($A37=Kopsavilkums!$A$10:$A$135)*($B37=Kopsavilkums!$B$10:$B$135)*($C37=Kopsavilkums!$D$10:$D$135)),"")</f>
        <v>0</v>
      </c>
      <c r="H37" s="31" cm="1">
        <f t="array" ref="H37">IFERROR(_xlfn._xlws.FILTER(Kopsavilkums!$AG$10:$AG$135,($A37=Kopsavilkums!$A$10:$A$135)*($B37=Kopsavilkums!$B$10:$B$135)*($C37=Kopsavilkums!$D$10:$D$135)),"")</f>
        <v>0</v>
      </c>
      <c r="I37" s="262" cm="1">
        <f t="array" ref="I37">IFERROR(_xlfn._xlws.FILTER(Kopsavilkums!$AH$10:$AH$135,($A37=Kopsavilkums!$A$10:$A$135)*($B37=Kopsavilkums!$B$10:$B$135)*($C37=Kopsavilkums!$D$10:$D$135)),"")</f>
        <v>0</v>
      </c>
      <c r="J37" s="31">
        <f t="shared" si="10"/>
        <v>0</v>
      </c>
      <c r="K37" s="267">
        <f t="shared" si="10"/>
        <v>0</v>
      </c>
      <c r="L37" s="50"/>
    </row>
    <row r="38" spans="1:13" s="112" customFormat="1" x14ac:dyDescent="0.15">
      <c r="A38" s="60">
        <f t="shared" si="9"/>
        <v>4</v>
      </c>
      <c r="B38" s="60">
        <v>4</v>
      </c>
      <c r="C38" s="22" t="str" cm="1">
        <f t="array" ref="C38">IFERROR(_xlfn._xlws.FILTER(Kopsavilkums!$D$10:$D$135,($A38=Kopsavilkums!$A$10:$A$135)*($B38=Kopsavilkums!$B$10:$B$135)),"")</f>
        <v>Krists Vaļģis</v>
      </c>
      <c r="D38" s="18" cm="1">
        <f t="array" ref="D38">IFERROR(_xlfn._xlws.FILTER(Kopsavilkums!$AC$10:$AC$135,($A38=Kopsavilkums!$A$10:$A$135)*($B38=Kopsavilkums!$B$10:$B$135)*($C38=Kopsavilkums!$D$10:$D$135)),"")</f>
        <v>0</v>
      </c>
      <c r="E38" s="31" cm="1">
        <f t="array" ref="E38">IFERROR(_xlfn._xlws.FILTER(Kopsavilkums!$AD$10:$AD$135,($A38=Kopsavilkums!$A$10:$A$135)*($B38=Kopsavilkums!$B$10:$B$135)*($C38=Kopsavilkums!$D$10:$D$135)),"")</f>
        <v>0</v>
      </c>
      <c r="F38" s="262" cm="1">
        <f t="array" ref="F38">IFERROR(_xlfn._xlws.FILTER(Kopsavilkums!$AE$10:$AE$135,($A38=Kopsavilkums!$A$10:$A$135)*($B38=Kopsavilkums!$B$10:$B$135)*($C38=Kopsavilkums!$D$10:$D$135)),"")</f>
        <v>0</v>
      </c>
      <c r="G38" s="18" cm="1">
        <f t="array" ref="G38">IFERROR(_xlfn._xlws.FILTER(Kopsavilkums!$AF$10:$AF$135,($A38=Kopsavilkums!$A$10:$A$135)*($B38=Kopsavilkums!$B$10:$B$135)*($C38=Kopsavilkums!$D$10:$D$135)),"")</f>
        <v>0</v>
      </c>
      <c r="H38" s="31" cm="1">
        <f t="array" ref="H38">IFERROR(_xlfn._xlws.FILTER(Kopsavilkums!$AG$10:$AG$135,($A38=Kopsavilkums!$A$10:$A$135)*($B38=Kopsavilkums!$B$10:$B$135)*($C38=Kopsavilkums!$D$10:$D$135)),"")</f>
        <v>0</v>
      </c>
      <c r="I38" s="262" cm="1">
        <f t="array" ref="I38">IFERROR(_xlfn._xlws.FILTER(Kopsavilkums!$AH$10:$AH$135,($A38=Kopsavilkums!$A$10:$A$135)*($B38=Kopsavilkums!$B$10:$B$135)*($C38=Kopsavilkums!$D$10:$D$135)),"")</f>
        <v>0</v>
      </c>
      <c r="J38" s="31">
        <f t="shared" si="10"/>
        <v>0</v>
      </c>
      <c r="K38" s="267">
        <f t="shared" si="10"/>
        <v>0</v>
      </c>
      <c r="L38" s="50"/>
    </row>
    <row r="39" spans="1:13" s="112" customFormat="1" x14ac:dyDescent="0.15">
      <c r="A39" s="60">
        <f t="shared" si="9"/>
        <v>4</v>
      </c>
      <c r="B39" s="60">
        <v>5</v>
      </c>
      <c r="C39" s="22" cm="1">
        <f t="array" ref="C39">IFERROR(_xlfn._xlws.FILTER(Kopsavilkums!$D$10:$D$135,($A39=Kopsavilkums!$A$10:$A$135)*($B39=Kopsavilkums!$B$10:$B$135)),"")</f>
        <v>0</v>
      </c>
      <c r="D39" s="74" cm="1">
        <f t="array" ref="D39">IFERROR(_xlfn._xlws.FILTER(Kopsavilkums!$AC$10:$AC$135,($A39=Kopsavilkums!$A$10:$A$135)*($B39=Kopsavilkums!$B$10:$B$135)*($C39=Kopsavilkums!$D$10:$D$135)),"")</f>
        <v>0</v>
      </c>
      <c r="E39" s="31" cm="1">
        <f t="array" ref="E39">IFERROR(_xlfn._xlws.FILTER(Kopsavilkums!$AD$10:$AD$135,($A39=Kopsavilkums!$A$10:$A$135)*($B39=Kopsavilkums!$B$10:$B$135)*($C39=Kopsavilkums!$D$10:$D$135)),"")</f>
        <v>0</v>
      </c>
      <c r="F39" s="262" cm="1">
        <f t="array" ref="F39">IFERROR(_xlfn._xlws.FILTER(Kopsavilkums!$AE$10:$AE$135,($A39=Kopsavilkums!$A$10:$A$135)*($B39=Kopsavilkums!$B$10:$B$135)*($C39=Kopsavilkums!$D$10:$D$135)),"")</f>
        <v>0</v>
      </c>
      <c r="G39" s="74" cm="1">
        <f t="array" ref="G39">IFERROR(_xlfn._xlws.FILTER(Kopsavilkums!$AF$10:$AF$135,($A39=Kopsavilkums!$A$10:$A$135)*($B39=Kopsavilkums!$B$10:$B$135)*($C39=Kopsavilkums!$D$10:$D$135)),"")</f>
        <v>0</v>
      </c>
      <c r="H39" s="31" cm="1">
        <f t="array" ref="H39">IFERROR(_xlfn._xlws.FILTER(Kopsavilkums!$AG$10:$AG$135,($A39=Kopsavilkums!$A$10:$A$135)*($B39=Kopsavilkums!$B$10:$B$135)*($C39=Kopsavilkums!$D$10:$D$135)),"")</f>
        <v>0</v>
      </c>
      <c r="I39" s="262" cm="1">
        <f t="array" ref="I39">IFERROR(_xlfn._xlws.FILTER(Kopsavilkums!$AH$10:$AH$135,($A39=Kopsavilkums!$A$10:$A$135)*($B39=Kopsavilkums!$B$10:$B$135)*($C39=Kopsavilkums!$D$10:$D$135)),"")</f>
        <v>0</v>
      </c>
      <c r="J39" s="15">
        <f t="shared" si="10"/>
        <v>0</v>
      </c>
      <c r="K39" s="267">
        <f t="shared" si="10"/>
        <v>0</v>
      </c>
      <c r="L39" s="50"/>
    </row>
    <row r="40" spans="1:13" s="112" customFormat="1" ht="14" thickBot="1" x14ac:dyDescent="0.2">
      <c r="A40" s="62">
        <f t="shared" si="9"/>
        <v>4</v>
      </c>
      <c r="B40" s="62">
        <v>6</v>
      </c>
      <c r="C40" s="127" cm="1">
        <f t="array" ref="C40">IFERROR(_xlfn._xlws.FILTER(Kopsavilkums!$D$10:$D$135,($A40=Kopsavilkums!$A$10:$A$135)*($B40=Kopsavilkums!$B$10:$B$135)),"")</f>
        <v>0</v>
      </c>
      <c r="D40" s="75" cm="1">
        <f t="array" ref="D40">IFERROR(_xlfn._xlws.FILTER(Kopsavilkums!$AC$10:$AC$135,($A40=Kopsavilkums!$A$10:$A$135)*($B40=Kopsavilkums!$B$10:$B$135)*($C40=Kopsavilkums!$D$10:$D$135)),"")</f>
        <v>0</v>
      </c>
      <c r="E40" s="63" cm="1">
        <f t="array" ref="E40">IFERROR(_xlfn._xlws.FILTER(Kopsavilkums!$AD$10:$AD$135,($A40=Kopsavilkums!$A$10:$A$135)*($B40=Kopsavilkums!$B$10:$B$135)*($C40=Kopsavilkums!$D$10:$D$135)),"")</f>
        <v>0</v>
      </c>
      <c r="F40" s="263" cm="1">
        <f t="array" ref="F40">IFERROR(_xlfn._xlws.FILTER(Kopsavilkums!$AE$10:$AE$135,($A40=Kopsavilkums!$A$10:$A$135)*($B40=Kopsavilkums!$B$10:$B$135)*($C40=Kopsavilkums!$D$10:$D$135)),"")</f>
        <v>0</v>
      </c>
      <c r="G40" s="75" cm="1">
        <f t="array" ref="G40">IFERROR(_xlfn._xlws.FILTER(Kopsavilkums!$AF$10:$AF$135,($A40=Kopsavilkums!$A$10:$A$135)*($B40=Kopsavilkums!$B$10:$B$135)*($C40=Kopsavilkums!$D$10:$D$135)),"")</f>
        <v>0</v>
      </c>
      <c r="H40" s="63" cm="1">
        <f t="array" ref="H40">IFERROR(_xlfn._xlws.FILTER(Kopsavilkums!$AG$10:$AG$135,($A40=Kopsavilkums!$A$10:$A$135)*($B40=Kopsavilkums!$B$10:$B$135)*($C40=Kopsavilkums!$D$10:$D$135)),"")</f>
        <v>0</v>
      </c>
      <c r="I40" s="263" cm="1">
        <f t="array" ref="I40">IFERROR(_xlfn._xlws.FILTER(Kopsavilkums!$AH$10:$AH$135,($A40=Kopsavilkums!$A$10:$A$135)*($B40=Kopsavilkums!$B$10:$B$135)*($C40=Kopsavilkums!$D$10:$D$135)),"")</f>
        <v>0</v>
      </c>
      <c r="J40" s="63">
        <f t="shared" si="10"/>
        <v>0</v>
      </c>
      <c r="K40" s="268">
        <f t="shared" si="10"/>
        <v>0</v>
      </c>
      <c r="L40" s="50"/>
    </row>
    <row r="41" spans="1:13" s="112" customFormat="1" ht="14" thickBot="1" x14ac:dyDescent="0.2">
      <c r="A41" s="28"/>
      <c r="B41" s="28"/>
      <c r="C41" s="29"/>
      <c r="D41" s="4"/>
      <c r="E41" s="28"/>
      <c r="F41" s="264"/>
      <c r="G41" s="73"/>
      <c r="H41" s="28"/>
      <c r="I41" s="264"/>
      <c r="J41" s="28"/>
      <c r="K41" s="264"/>
      <c r="L41" s="50" t="s">
        <v>72</v>
      </c>
      <c r="M41" s="64"/>
    </row>
    <row r="42" spans="1:13" s="112" customFormat="1" ht="15" thickBot="1" x14ac:dyDescent="0.2">
      <c r="A42" s="53">
        <f>B42</f>
        <v>5</v>
      </c>
      <c r="B42" s="53">
        <v>5</v>
      </c>
      <c r="C42" s="132" t="str" cm="1">
        <f t="array" ref="C42">IFERROR(_xlfn.UNIQUE(_xlfn._xlws.FILTER(Kopsavilkums!$C$10:$C$135,($B42=Kopsavilkums!$A$10:$A$135))),"")</f>
        <v>NGT Jēkabpils</v>
      </c>
      <c r="D42" s="54"/>
      <c r="E42" s="56">
        <f>SUM(E43:E48)</f>
        <v>0</v>
      </c>
      <c r="F42" s="260">
        <f>SUM(F43:F48)</f>
        <v>0</v>
      </c>
      <c r="G42" s="135"/>
      <c r="H42" s="56">
        <f>SUM(H43:H48)</f>
        <v>0</v>
      </c>
      <c r="I42" s="260">
        <f>SUM(I43:I48)</f>
        <v>0</v>
      </c>
      <c r="J42" s="56">
        <f>SUM(J43:J48)</f>
        <v>0</v>
      </c>
      <c r="K42" s="265">
        <f>SUM(K43:K48)</f>
        <v>0</v>
      </c>
      <c r="L42" s="50"/>
    </row>
    <row r="43" spans="1:13" s="112" customFormat="1" x14ac:dyDescent="0.15">
      <c r="A43" s="57">
        <f t="shared" ref="A43:A48" si="11">A42</f>
        <v>5</v>
      </c>
      <c r="B43" s="57">
        <v>1</v>
      </c>
      <c r="C43" s="126" t="str" cm="1">
        <f t="array" ref="C43">IFERROR(_xlfn._xlws.FILTER(Kopsavilkums!$D$10:$D$135,($A43=Kopsavilkums!$A$10:$A$135)*($B43=Kopsavilkums!$B$10:$B$135)),"")</f>
        <v>Jurģis Turkopolis</v>
      </c>
      <c r="D43" s="58" cm="1">
        <f t="array" ref="D43">IFERROR(_xlfn._xlws.FILTER(Kopsavilkums!$AC$10:$AC$135,($A43=Kopsavilkums!$A$10:$A$135)*($B43=Kopsavilkums!$B$10:$B$135)*($C43=Kopsavilkums!$D$10:$D$135)),"")</f>
        <v>0</v>
      </c>
      <c r="E43" s="59" cm="1">
        <f t="array" ref="E43">IFERROR(_xlfn._xlws.FILTER(Kopsavilkums!$AD$10:$AD$135,($A43=Kopsavilkums!$A$10:$A$135)*($B43=Kopsavilkums!$B$10:$B$135)*($C43=Kopsavilkums!$D$10:$D$135)),"")</f>
        <v>0</v>
      </c>
      <c r="F43" s="261" cm="1">
        <f t="array" ref="F43">IFERROR(_xlfn._xlws.FILTER(Kopsavilkums!$AE$10:$AE$135,($A43=Kopsavilkums!$A$10:$A$135)*($B43=Kopsavilkums!$B$10:$B$135)*($C43=Kopsavilkums!$D$10:$D$135)),"")</f>
        <v>0</v>
      </c>
      <c r="G43" s="58" cm="1">
        <f t="array" ref="G43">IFERROR(_xlfn._xlws.FILTER(Kopsavilkums!$AF$10:$AF$135,($A43=Kopsavilkums!$A$10:$A$135)*($B43=Kopsavilkums!$B$10:$B$135)*($C43=Kopsavilkums!$D$10:$D$135)),"")</f>
        <v>0</v>
      </c>
      <c r="H43" s="59" cm="1">
        <f t="array" ref="H43">IFERROR(_xlfn._xlws.FILTER(Kopsavilkums!$AG$10:$AG$135,($A43=Kopsavilkums!$A$10:$A$135)*($B43=Kopsavilkums!$B$10:$B$135)*($C43=Kopsavilkums!$D$10:$D$135)),"")</f>
        <v>0</v>
      </c>
      <c r="I43" s="261" cm="1">
        <f t="array" ref="I43">IFERROR(_xlfn._xlws.FILTER(Kopsavilkums!$AH$10:$AH$135,($A43=Kopsavilkums!$A$10:$A$135)*($B43=Kopsavilkums!$B$10:$B$135)*($C43=Kopsavilkums!$D$10:$D$135)),"")</f>
        <v>0</v>
      </c>
      <c r="J43" s="59">
        <f t="shared" ref="J43:K48" si="12">IFERROR(E43+H43,"")</f>
        <v>0</v>
      </c>
      <c r="K43" s="266">
        <f t="shared" si="12"/>
        <v>0</v>
      </c>
      <c r="L43" s="50"/>
    </row>
    <row r="44" spans="1:13" s="112" customFormat="1" x14ac:dyDescent="0.15">
      <c r="A44" s="60">
        <f t="shared" si="11"/>
        <v>5</v>
      </c>
      <c r="B44" s="60">
        <v>2</v>
      </c>
      <c r="C44" s="22" t="str" cm="1">
        <f t="array" ref="C44">IFERROR(_xlfn._xlws.FILTER(Kopsavilkums!$D$10:$D$135,($A44=Kopsavilkums!$A$10:$A$135)*($B44=Kopsavilkums!$B$10:$B$135)),"")</f>
        <v>Verners Turkopolis</v>
      </c>
      <c r="D44" s="18" cm="1">
        <f t="array" ref="D44">IFERROR(_xlfn._xlws.FILTER(Kopsavilkums!$AC$10:$AC$135,($A44=Kopsavilkums!$A$10:$A$135)*($B44=Kopsavilkums!$B$10:$B$135)*($C44=Kopsavilkums!$D$10:$D$135)),"")</f>
        <v>0</v>
      </c>
      <c r="E44" s="31" cm="1">
        <f t="array" ref="E44">IFERROR(_xlfn._xlws.FILTER(Kopsavilkums!$AD$10:$AD$135,($A44=Kopsavilkums!$A$10:$A$135)*($B44=Kopsavilkums!$B$10:$B$135)*($C44=Kopsavilkums!$D$10:$D$135)),"")</f>
        <v>0</v>
      </c>
      <c r="F44" s="262" cm="1">
        <f t="array" ref="F44">IFERROR(_xlfn._xlws.FILTER(Kopsavilkums!$AE$10:$AE$135,($A44=Kopsavilkums!$A$10:$A$135)*($B44=Kopsavilkums!$B$10:$B$135)*($C44=Kopsavilkums!$D$10:$D$135)),"")</f>
        <v>0</v>
      </c>
      <c r="G44" s="18" cm="1">
        <f t="array" ref="G44">IFERROR(_xlfn._xlws.FILTER(Kopsavilkums!$AF$10:$AF$135,($A44=Kopsavilkums!$A$10:$A$135)*($B44=Kopsavilkums!$B$10:$B$135)*($C44=Kopsavilkums!$D$10:$D$135)),"")</f>
        <v>0</v>
      </c>
      <c r="H44" s="31" cm="1">
        <f t="array" ref="H44">IFERROR(_xlfn._xlws.FILTER(Kopsavilkums!$AG$10:$AG$135,($A44=Kopsavilkums!$A$10:$A$135)*($B44=Kopsavilkums!$B$10:$B$135)*($C44=Kopsavilkums!$D$10:$D$135)),"")</f>
        <v>0</v>
      </c>
      <c r="I44" s="262" cm="1">
        <f t="array" ref="I44">IFERROR(_xlfn._xlws.FILTER(Kopsavilkums!$AH$10:$AH$135,($A44=Kopsavilkums!$A$10:$A$135)*($B44=Kopsavilkums!$B$10:$B$135)*($C44=Kopsavilkums!$D$10:$D$135)),"")</f>
        <v>0</v>
      </c>
      <c r="J44" s="31">
        <f t="shared" si="12"/>
        <v>0</v>
      </c>
      <c r="K44" s="267">
        <f t="shared" si="12"/>
        <v>0</v>
      </c>
      <c r="L44" s="50"/>
    </row>
    <row r="45" spans="1:13" s="112" customFormat="1" x14ac:dyDescent="0.15">
      <c r="A45" s="60">
        <f t="shared" si="11"/>
        <v>5</v>
      </c>
      <c r="B45" s="60">
        <v>3</v>
      </c>
      <c r="C45" s="22" t="str" cm="1">
        <f t="array" ref="C45">IFERROR(_xlfn._xlws.FILTER(Kopsavilkums!$D$10:$D$135,($A45=Kopsavilkums!$A$10:$A$135)*($B45=Kopsavilkums!$B$10:$B$135)),"")</f>
        <v>Mārtiņš Jaudzems</v>
      </c>
      <c r="D45" s="18" cm="1">
        <f t="array" ref="D45">IFERROR(_xlfn._xlws.FILTER(Kopsavilkums!$AC$10:$AC$135,($A45=Kopsavilkums!$A$10:$A$135)*($B45=Kopsavilkums!$B$10:$B$135)*($C45=Kopsavilkums!$D$10:$D$135)),"")</f>
        <v>0</v>
      </c>
      <c r="E45" s="31" cm="1">
        <f t="array" ref="E45">IFERROR(_xlfn._xlws.FILTER(Kopsavilkums!$AD$10:$AD$135,($A45=Kopsavilkums!$A$10:$A$135)*($B45=Kopsavilkums!$B$10:$B$135)*($C45=Kopsavilkums!$D$10:$D$135)),"")</f>
        <v>0</v>
      </c>
      <c r="F45" s="262" cm="1">
        <f t="array" ref="F45">IFERROR(_xlfn._xlws.FILTER(Kopsavilkums!$AE$10:$AE$135,($A45=Kopsavilkums!$A$10:$A$135)*($B45=Kopsavilkums!$B$10:$B$135)*($C45=Kopsavilkums!$D$10:$D$135)),"")</f>
        <v>0</v>
      </c>
      <c r="G45" s="18" cm="1">
        <f t="array" ref="G45">IFERROR(_xlfn._xlws.FILTER(Kopsavilkums!$AF$10:$AF$135,($A45=Kopsavilkums!$A$10:$A$135)*($B45=Kopsavilkums!$B$10:$B$135)*($C45=Kopsavilkums!$D$10:$D$135)),"")</f>
        <v>0</v>
      </c>
      <c r="H45" s="31" cm="1">
        <f t="array" ref="H45">IFERROR(_xlfn._xlws.FILTER(Kopsavilkums!$AG$10:$AG$135,($A45=Kopsavilkums!$A$10:$A$135)*($B45=Kopsavilkums!$B$10:$B$135)*($C45=Kopsavilkums!$D$10:$D$135)),"")</f>
        <v>0</v>
      </c>
      <c r="I45" s="262" cm="1">
        <f t="array" ref="I45">IFERROR(_xlfn._xlws.FILTER(Kopsavilkums!$AH$10:$AH$135,($A45=Kopsavilkums!$A$10:$A$135)*($B45=Kopsavilkums!$B$10:$B$135)*($C45=Kopsavilkums!$D$10:$D$135)),"")</f>
        <v>0</v>
      </c>
      <c r="J45" s="31">
        <f t="shared" si="12"/>
        <v>0</v>
      </c>
      <c r="K45" s="267">
        <f t="shared" si="12"/>
        <v>0</v>
      </c>
      <c r="L45" s="50"/>
    </row>
    <row r="46" spans="1:13" s="112" customFormat="1" x14ac:dyDescent="0.15">
      <c r="A46" s="60">
        <f t="shared" si="11"/>
        <v>5</v>
      </c>
      <c r="B46" s="60">
        <v>4</v>
      </c>
      <c r="C46" s="22" t="str" cm="1">
        <f t="array" ref="C46">IFERROR(_xlfn._xlws.FILTER(Kopsavilkums!$D$10:$D$135,($A46=Kopsavilkums!$A$10:$A$135)*($B46=Kopsavilkums!$B$10:$B$135)),"")</f>
        <v>Pēteris Priediņš</v>
      </c>
      <c r="D46" s="18" cm="1">
        <f t="array" ref="D46">IFERROR(_xlfn._xlws.FILTER(Kopsavilkums!$AC$10:$AC$135,($A46=Kopsavilkums!$A$10:$A$135)*($B46=Kopsavilkums!$B$10:$B$135)*($C46=Kopsavilkums!$D$10:$D$135)),"")</f>
        <v>0</v>
      </c>
      <c r="E46" s="31" cm="1">
        <f t="array" ref="E46">IFERROR(_xlfn._xlws.FILTER(Kopsavilkums!$AD$10:$AD$135,($A46=Kopsavilkums!$A$10:$A$135)*($B46=Kopsavilkums!$B$10:$B$135)*($C46=Kopsavilkums!$D$10:$D$135)),"")</f>
        <v>0</v>
      </c>
      <c r="F46" s="262" cm="1">
        <f t="array" ref="F46">IFERROR(_xlfn._xlws.FILTER(Kopsavilkums!$AE$10:$AE$135,($A46=Kopsavilkums!$A$10:$A$135)*($B46=Kopsavilkums!$B$10:$B$135)*($C46=Kopsavilkums!$D$10:$D$135)),"")</f>
        <v>0</v>
      </c>
      <c r="G46" s="18" cm="1">
        <f t="array" ref="G46">IFERROR(_xlfn._xlws.FILTER(Kopsavilkums!$AF$10:$AF$135,($A46=Kopsavilkums!$A$10:$A$135)*($B46=Kopsavilkums!$B$10:$B$135)*($C46=Kopsavilkums!$D$10:$D$135)),"")</f>
        <v>0</v>
      </c>
      <c r="H46" s="31" cm="1">
        <f t="array" ref="H46">IFERROR(_xlfn._xlws.FILTER(Kopsavilkums!$AG$10:$AG$135,($A46=Kopsavilkums!$A$10:$A$135)*($B46=Kopsavilkums!$B$10:$B$135)*($C46=Kopsavilkums!$D$10:$D$135)),"")</f>
        <v>0</v>
      </c>
      <c r="I46" s="262" cm="1">
        <f t="array" ref="I46">IFERROR(_xlfn._xlws.FILTER(Kopsavilkums!$AH$10:$AH$135,($A46=Kopsavilkums!$A$10:$A$135)*($B46=Kopsavilkums!$B$10:$B$135)*($C46=Kopsavilkums!$D$10:$D$135)),"")</f>
        <v>0</v>
      </c>
      <c r="J46" s="31">
        <f t="shared" si="12"/>
        <v>0</v>
      </c>
      <c r="K46" s="267">
        <f t="shared" si="12"/>
        <v>0</v>
      </c>
      <c r="L46" s="50"/>
    </row>
    <row r="47" spans="1:13" s="112" customFormat="1" x14ac:dyDescent="0.15">
      <c r="A47" s="60">
        <f t="shared" si="11"/>
        <v>5</v>
      </c>
      <c r="B47" s="60">
        <v>5</v>
      </c>
      <c r="C47" s="22" cm="1">
        <f t="array" ref="C47">IFERROR(_xlfn._xlws.FILTER(Kopsavilkums!$D$10:$D$135,($A47=Kopsavilkums!$A$10:$A$135)*($B47=Kopsavilkums!$B$10:$B$135)),"")</f>
        <v>0</v>
      </c>
      <c r="D47" s="74" cm="1">
        <f t="array" ref="D47">IFERROR(_xlfn._xlws.FILTER(Kopsavilkums!$AC$10:$AC$135,($A47=Kopsavilkums!$A$10:$A$135)*($B47=Kopsavilkums!$B$10:$B$135)*($C47=Kopsavilkums!$D$10:$D$135)),"")</f>
        <v>0</v>
      </c>
      <c r="E47" s="31" cm="1">
        <f t="array" ref="E47">IFERROR(_xlfn._xlws.FILTER(Kopsavilkums!$AD$10:$AD$135,($A47=Kopsavilkums!$A$10:$A$135)*($B47=Kopsavilkums!$B$10:$B$135)*($C47=Kopsavilkums!$D$10:$D$135)),"")</f>
        <v>0</v>
      </c>
      <c r="F47" s="262" cm="1">
        <f t="array" ref="F47">IFERROR(_xlfn._xlws.FILTER(Kopsavilkums!$AE$10:$AE$135,($A47=Kopsavilkums!$A$10:$A$135)*($B47=Kopsavilkums!$B$10:$B$135)*($C47=Kopsavilkums!$D$10:$D$135)),"")</f>
        <v>0</v>
      </c>
      <c r="G47" s="74" cm="1">
        <f t="array" ref="G47">IFERROR(_xlfn._xlws.FILTER(Kopsavilkums!$AF$10:$AF$135,($A47=Kopsavilkums!$A$10:$A$135)*($B47=Kopsavilkums!$B$10:$B$135)*($C47=Kopsavilkums!$D$10:$D$135)),"")</f>
        <v>0</v>
      </c>
      <c r="H47" s="31" cm="1">
        <f t="array" ref="H47">IFERROR(_xlfn._xlws.FILTER(Kopsavilkums!$AG$10:$AG$135,($A47=Kopsavilkums!$A$10:$A$135)*($B47=Kopsavilkums!$B$10:$B$135)*($C47=Kopsavilkums!$D$10:$D$135)),"")</f>
        <v>0</v>
      </c>
      <c r="I47" s="262" cm="1">
        <f t="array" ref="I47">IFERROR(_xlfn._xlws.FILTER(Kopsavilkums!$AH$10:$AH$135,($A47=Kopsavilkums!$A$10:$A$135)*($B47=Kopsavilkums!$B$10:$B$135)*($C47=Kopsavilkums!$D$10:$D$135)),"")</f>
        <v>0</v>
      </c>
      <c r="J47" s="15">
        <f t="shared" si="12"/>
        <v>0</v>
      </c>
      <c r="K47" s="267">
        <f t="shared" si="12"/>
        <v>0</v>
      </c>
      <c r="L47" s="50"/>
    </row>
    <row r="48" spans="1:13" s="112" customFormat="1" ht="14" thickBot="1" x14ac:dyDescent="0.2">
      <c r="A48" s="62">
        <f t="shared" si="11"/>
        <v>5</v>
      </c>
      <c r="B48" s="62">
        <v>6</v>
      </c>
      <c r="C48" s="127" cm="1">
        <f t="array" ref="C48">IFERROR(_xlfn._xlws.FILTER(Kopsavilkums!$D$10:$D$135,($A48=Kopsavilkums!$A$10:$A$135)*($B48=Kopsavilkums!$B$10:$B$135)),"")</f>
        <v>0</v>
      </c>
      <c r="D48" s="75" cm="1">
        <f t="array" ref="D48">IFERROR(_xlfn._xlws.FILTER(Kopsavilkums!$AC$10:$AC$135,($A48=Kopsavilkums!$A$10:$A$135)*($B48=Kopsavilkums!$B$10:$B$135)*($C48=Kopsavilkums!$D$10:$D$135)),"")</f>
        <v>0</v>
      </c>
      <c r="E48" s="63" cm="1">
        <f t="array" ref="E48">IFERROR(_xlfn._xlws.FILTER(Kopsavilkums!$AD$10:$AD$135,($A48=Kopsavilkums!$A$10:$A$135)*($B48=Kopsavilkums!$B$10:$B$135)*($C48=Kopsavilkums!$D$10:$D$135)),"")</f>
        <v>0</v>
      </c>
      <c r="F48" s="263" cm="1">
        <f t="array" ref="F48">IFERROR(_xlfn._xlws.FILTER(Kopsavilkums!$AE$10:$AE$135,($A48=Kopsavilkums!$A$10:$A$135)*($B48=Kopsavilkums!$B$10:$B$135)*($C48=Kopsavilkums!$D$10:$D$135)),"")</f>
        <v>0</v>
      </c>
      <c r="G48" s="75" cm="1">
        <f t="array" ref="G48">IFERROR(_xlfn._xlws.FILTER(Kopsavilkums!$AF$10:$AF$135,($A48=Kopsavilkums!$A$10:$A$135)*($B48=Kopsavilkums!$B$10:$B$135)*($C48=Kopsavilkums!$D$10:$D$135)),"")</f>
        <v>0</v>
      </c>
      <c r="H48" s="63" cm="1">
        <f t="array" ref="H48">IFERROR(_xlfn._xlws.FILTER(Kopsavilkums!$AG$10:$AG$135,($A48=Kopsavilkums!$A$10:$A$135)*($B48=Kopsavilkums!$B$10:$B$135)*($C48=Kopsavilkums!$D$10:$D$135)),"")</f>
        <v>0</v>
      </c>
      <c r="I48" s="263" cm="1">
        <f t="array" ref="I48">IFERROR(_xlfn._xlws.FILTER(Kopsavilkums!$AH$10:$AH$135,($A48=Kopsavilkums!$A$10:$A$135)*($B48=Kopsavilkums!$B$10:$B$135)*($C48=Kopsavilkums!$D$10:$D$135)),"")</f>
        <v>0</v>
      </c>
      <c r="J48" s="63">
        <f t="shared" si="12"/>
        <v>0</v>
      </c>
      <c r="K48" s="268">
        <f t="shared" si="12"/>
        <v>0</v>
      </c>
      <c r="L48" s="50"/>
    </row>
    <row r="49" spans="1:15" s="112" customFormat="1" ht="14" thickBot="1" x14ac:dyDescent="0.2">
      <c r="A49" s="28"/>
      <c r="B49" s="28"/>
      <c r="C49" s="29"/>
      <c r="D49" s="4"/>
      <c r="E49" s="28"/>
      <c r="F49" s="264"/>
      <c r="G49" s="73"/>
      <c r="H49" s="28"/>
      <c r="I49" s="264"/>
      <c r="J49" s="28"/>
      <c r="K49" s="264"/>
      <c r="L49" s="50" t="s">
        <v>72</v>
      </c>
    </row>
    <row r="50" spans="1:15" s="112" customFormat="1" ht="15" thickBot="1" x14ac:dyDescent="0.2">
      <c r="A50" s="53">
        <f>B50</f>
        <v>6</v>
      </c>
      <c r="B50" s="53">
        <v>6</v>
      </c>
      <c r="C50" s="132" t="str" cm="1">
        <f t="array" ref="C50">IFERROR(_xlfn.UNIQUE(_xlfn._xlws.FILTER(Kopsavilkums!$C$10:$C$135,($B50=Kopsavilkums!$A$10:$A$135))),"")</f>
        <v>C.Albula2/Alūksne</v>
      </c>
      <c r="D50" s="54"/>
      <c r="E50" s="56">
        <f>SUM(E51:E56)</f>
        <v>0</v>
      </c>
      <c r="F50" s="260">
        <f>SUM(F51:F56)</f>
        <v>0</v>
      </c>
      <c r="G50" s="135"/>
      <c r="H50" s="56">
        <f>SUM(H51:H56)</f>
        <v>0</v>
      </c>
      <c r="I50" s="260">
        <f>SUM(I51:I56)</f>
        <v>0</v>
      </c>
      <c r="J50" s="56">
        <f>SUM(J51:J56)</f>
        <v>0</v>
      </c>
      <c r="K50" s="265">
        <f>SUM(K51:K56)</f>
        <v>0</v>
      </c>
      <c r="L50" s="50"/>
    </row>
    <row r="51" spans="1:15" s="112" customFormat="1" x14ac:dyDescent="0.15">
      <c r="A51" s="57">
        <f t="shared" ref="A51:A56" si="13">A50</f>
        <v>6</v>
      </c>
      <c r="B51" s="57">
        <v>1</v>
      </c>
      <c r="C51" s="126" t="str" cm="1">
        <f t="array" ref="C51">IFERROR(_xlfn._xlws.FILTER(Kopsavilkums!$D$10:$D$135,($A51=Kopsavilkums!$A$10:$A$135)*($B51=Kopsavilkums!$B$10:$B$135)),"")</f>
        <v>Māris Lietuvietis</v>
      </c>
      <c r="D51" s="58" cm="1">
        <f t="array" ref="D51">IFERROR(_xlfn._xlws.FILTER(Kopsavilkums!$AC$10:$AC$135,($A51=Kopsavilkums!$A$10:$A$135)*($B51=Kopsavilkums!$B$10:$B$135)*($C51=Kopsavilkums!$D$10:$D$135)),"")</f>
        <v>0</v>
      </c>
      <c r="E51" s="59" cm="1">
        <f t="array" ref="E51">IFERROR(_xlfn._xlws.FILTER(Kopsavilkums!$AD$10:$AD$135,($A51=Kopsavilkums!$A$10:$A$135)*($B51=Kopsavilkums!$B$10:$B$135)*($C51=Kopsavilkums!$D$10:$D$135)),"")</f>
        <v>0</v>
      </c>
      <c r="F51" s="261" cm="1">
        <f t="array" ref="F51">IFERROR(_xlfn._xlws.FILTER(Kopsavilkums!$AE$10:$AE$135,($A51=Kopsavilkums!$A$10:$A$135)*($B51=Kopsavilkums!$B$10:$B$135)*($C51=Kopsavilkums!$D$10:$D$135)),"")</f>
        <v>0</v>
      </c>
      <c r="G51" s="58" cm="1">
        <f t="array" ref="G51">IFERROR(_xlfn._xlws.FILTER(Kopsavilkums!$AF$10:$AF$135,($A51=Kopsavilkums!$A$10:$A$135)*($B51=Kopsavilkums!$B$10:$B$135)*($C51=Kopsavilkums!$D$10:$D$135)),"")</f>
        <v>0</v>
      </c>
      <c r="H51" s="59" cm="1">
        <f t="array" ref="H51">IFERROR(_xlfn._xlws.FILTER(Kopsavilkums!$AG$10:$AG$135,($A51=Kopsavilkums!$A$10:$A$135)*($B51=Kopsavilkums!$B$10:$B$135)*($C51=Kopsavilkums!$D$10:$D$135)),"")</f>
        <v>0</v>
      </c>
      <c r="I51" s="261" cm="1">
        <f t="array" ref="I51">IFERROR(_xlfn._xlws.FILTER(Kopsavilkums!$AH$10:$AH$135,($A51=Kopsavilkums!$A$10:$A$135)*($B51=Kopsavilkums!$B$10:$B$135)*($C51=Kopsavilkums!$D$10:$D$135)),"")</f>
        <v>0</v>
      </c>
      <c r="J51" s="59">
        <f t="shared" ref="J51:K56" si="14">IFERROR(E51+H51,"")</f>
        <v>0</v>
      </c>
      <c r="K51" s="266">
        <f t="shared" si="14"/>
        <v>0</v>
      </c>
      <c r="L51" s="50"/>
    </row>
    <row r="52" spans="1:15" s="112" customFormat="1" x14ac:dyDescent="0.15">
      <c r="A52" s="60">
        <f t="shared" si="13"/>
        <v>6</v>
      </c>
      <c r="B52" s="60">
        <v>2</v>
      </c>
      <c r="C52" s="22" t="str" cm="1">
        <f t="array" ref="C52">IFERROR(_xlfn._xlws.FILTER(Kopsavilkums!$D$10:$D$135,($A52=Kopsavilkums!$A$10:$A$135)*($B52=Kopsavilkums!$B$10:$B$135)),"")</f>
        <v>Andis Bukalders</v>
      </c>
      <c r="D52" s="18" cm="1">
        <f t="array" ref="D52">IFERROR(_xlfn._xlws.FILTER(Kopsavilkums!$AC$10:$AC$135,($A52=Kopsavilkums!$A$10:$A$135)*($B52=Kopsavilkums!$B$10:$B$135)*($C52=Kopsavilkums!$D$10:$D$135)),"")</f>
        <v>0</v>
      </c>
      <c r="E52" s="31" cm="1">
        <f t="array" ref="E52">IFERROR(_xlfn._xlws.FILTER(Kopsavilkums!$AD$10:$AD$135,($A52=Kopsavilkums!$A$10:$A$135)*($B52=Kopsavilkums!$B$10:$B$135)*($C52=Kopsavilkums!$D$10:$D$135)),"")</f>
        <v>0</v>
      </c>
      <c r="F52" s="262" cm="1">
        <f t="array" ref="F52">IFERROR(_xlfn._xlws.FILTER(Kopsavilkums!$AE$10:$AE$135,($A52=Kopsavilkums!$A$10:$A$135)*($B52=Kopsavilkums!$B$10:$B$135)*($C52=Kopsavilkums!$D$10:$D$135)),"")</f>
        <v>0</v>
      </c>
      <c r="G52" s="18" cm="1">
        <f t="array" ref="G52">IFERROR(_xlfn._xlws.FILTER(Kopsavilkums!$AF$10:$AF$135,($A52=Kopsavilkums!$A$10:$A$135)*($B52=Kopsavilkums!$B$10:$B$135)*($C52=Kopsavilkums!$D$10:$D$135)),"")</f>
        <v>0</v>
      </c>
      <c r="H52" s="31" cm="1">
        <f t="array" ref="H52">IFERROR(_xlfn._xlws.FILTER(Kopsavilkums!$AG$10:$AG$135,($A52=Kopsavilkums!$A$10:$A$135)*($B52=Kopsavilkums!$B$10:$B$135)*($C52=Kopsavilkums!$D$10:$D$135)),"")</f>
        <v>0</v>
      </c>
      <c r="I52" s="262" cm="1">
        <f t="array" ref="I52">IFERROR(_xlfn._xlws.FILTER(Kopsavilkums!$AH$10:$AH$135,($A52=Kopsavilkums!$A$10:$A$135)*($B52=Kopsavilkums!$B$10:$B$135)*($C52=Kopsavilkums!$D$10:$D$135)),"")</f>
        <v>0</v>
      </c>
      <c r="J52" s="31">
        <f t="shared" si="14"/>
        <v>0</v>
      </c>
      <c r="K52" s="267">
        <f t="shared" si="14"/>
        <v>0</v>
      </c>
      <c r="L52" s="50"/>
    </row>
    <row r="53" spans="1:15" s="112" customFormat="1" x14ac:dyDescent="0.15">
      <c r="A53" s="60">
        <f t="shared" si="13"/>
        <v>6</v>
      </c>
      <c r="B53" s="60">
        <v>3</v>
      </c>
      <c r="C53" s="22" t="str" cm="1">
        <f t="array" ref="C53">IFERROR(_xlfn._xlws.FILTER(Kopsavilkums!$D$10:$D$135,($A53=Kopsavilkums!$A$10:$A$135)*($B53=Kopsavilkums!$B$10:$B$135)),"")</f>
        <v>Roberts Pilips</v>
      </c>
      <c r="D53" s="18" cm="1">
        <f t="array" ref="D53">IFERROR(_xlfn._xlws.FILTER(Kopsavilkums!$AC$10:$AC$135,($A53=Kopsavilkums!$A$10:$A$135)*($B53=Kopsavilkums!$B$10:$B$135)*($C53=Kopsavilkums!$D$10:$D$135)),"")</f>
        <v>0</v>
      </c>
      <c r="E53" s="31" cm="1">
        <f t="array" ref="E53">IFERROR(_xlfn._xlws.FILTER(Kopsavilkums!$AD$10:$AD$135,($A53=Kopsavilkums!$A$10:$A$135)*($B53=Kopsavilkums!$B$10:$B$135)*($C53=Kopsavilkums!$D$10:$D$135)),"")</f>
        <v>0</v>
      </c>
      <c r="F53" s="262" cm="1">
        <f t="array" ref="F53">IFERROR(_xlfn._xlws.FILTER(Kopsavilkums!$AE$10:$AE$135,($A53=Kopsavilkums!$A$10:$A$135)*($B53=Kopsavilkums!$B$10:$B$135)*($C53=Kopsavilkums!$D$10:$D$135)),"")</f>
        <v>0</v>
      </c>
      <c r="G53" s="18" cm="1">
        <f t="array" ref="G53">IFERROR(_xlfn._xlws.FILTER(Kopsavilkums!$AF$10:$AF$135,($A53=Kopsavilkums!$A$10:$A$135)*($B53=Kopsavilkums!$B$10:$B$135)*($C53=Kopsavilkums!$D$10:$D$135)),"")</f>
        <v>0</v>
      </c>
      <c r="H53" s="31" cm="1">
        <f t="array" ref="H53">IFERROR(_xlfn._xlws.FILTER(Kopsavilkums!$AG$10:$AG$135,($A53=Kopsavilkums!$A$10:$A$135)*($B53=Kopsavilkums!$B$10:$B$135)*($C53=Kopsavilkums!$D$10:$D$135)),"")</f>
        <v>0</v>
      </c>
      <c r="I53" s="262" cm="1">
        <f t="array" ref="I53">IFERROR(_xlfn._xlws.FILTER(Kopsavilkums!$AH$10:$AH$135,($A53=Kopsavilkums!$A$10:$A$135)*($B53=Kopsavilkums!$B$10:$B$135)*($C53=Kopsavilkums!$D$10:$D$135)),"")</f>
        <v>0</v>
      </c>
      <c r="J53" s="31">
        <f t="shared" si="14"/>
        <v>0</v>
      </c>
      <c r="K53" s="267">
        <f t="shared" si="14"/>
        <v>0</v>
      </c>
      <c r="L53" s="50"/>
      <c r="M53" s="12"/>
      <c r="N53" s="12"/>
      <c r="O53" s="12"/>
    </row>
    <row r="54" spans="1:15" s="112" customFormat="1" x14ac:dyDescent="0.15">
      <c r="A54" s="60">
        <f t="shared" si="13"/>
        <v>6</v>
      </c>
      <c r="B54" s="60">
        <v>4</v>
      </c>
      <c r="C54" s="22" t="str" cm="1">
        <f t="array" ref="C54">IFERROR(_xlfn._xlws.FILTER(Kopsavilkums!$D$10:$D$135,($A54=Kopsavilkums!$A$10:$A$135)*($B54=Kopsavilkums!$B$10:$B$135)),"")</f>
        <v>Nauris Drelnieks</v>
      </c>
      <c r="D54" s="18" cm="1">
        <f t="array" ref="D54">IFERROR(_xlfn._xlws.FILTER(Kopsavilkums!$AC$10:$AC$135,($A54=Kopsavilkums!$A$10:$A$135)*($B54=Kopsavilkums!$B$10:$B$135)*($C54=Kopsavilkums!$D$10:$D$135)),"")</f>
        <v>0</v>
      </c>
      <c r="E54" s="31" cm="1">
        <f t="array" ref="E54">IFERROR(_xlfn._xlws.FILTER(Kopsavilkums!$AD$10:$AD$135,($A54=Kopsavilkums!$A$10:$A$135)*($B54=Kopsavilkums!$B$10:$B$135)*($C54=Kopsavilkums!$D$10:$D$135)),"")</f>
        <v>0</v>
      </c>
      <c r="F54" s="262" cm="1">
        <f t="array" ref="F54">IFERROR(_xlfn._xlws.FILTER(Kopsavilkums!$AE$10:$AE$135,($A54=Kopsavilkums!$A$10:$A$135)*($B54=Kopsavilkums!$B$10:$B$135)*($C54=Kopsavilkums!$D$10:$D$135)),"")</f>
        <v>0</v>
      </c>
      <c r="G54" s="18" cm="1">
        <f t="array" ref="G54">IFERROR(_xlfn._xlws.FILTER(Kopsavilkums!$AF$10:$AF$135,($A54=Kopsavilkums!$A$10:$A$135)*($B54=Kopsavilkums!$B$10:$B$135)*($C54=Kopsavilkums!$D$10:$D$135)),"")</f>
        <v>0</v>
      </c>
      <c r="H54" s="31" cm="1">
        <f t="array" ref="H54">IFERROR(_xlfn._xlws.FILTER(Kopsavilkums!$AG$10:$AG$135,($A54=Kopsavilkums!$A$10:$A$135)*($B54=Kopsavilkums!$B$10:$B$135)*($C54=Kopsavilkums!$D$10:$D$135)),"")</f>
        <v>0</v>
      </c>
      <c r="I54" s="262" cm="1">
        <f t="array" ref="I54">IFERROR(_xlfn._xlws.FILTER(Kopsavilkums!$AH$10:$AH$135,($A54=Kopsavilkums!$A$10:$A$135)*($B54=Kopsavilkums!$B$10:$B$135)*($C54=Kopsavilkums!$D$10:$D$135)),"")</f>
        <v>0</v>
      </c>
      <c r="J54" s="31">
        <f t="shared" si="14"/>
        <v>0</v>
      </c>
      <c r="K54" s="267">
        <f t="shared" si="14"/>
        <v>0</v>
      </c>
      <c r="L54" s="50"/>
      <c r="M54" s="12"/>
      <c r="N54" s="12"/>
      <c r="O54" s="12"/>
    </row>
    <row r="55" spans="1:15" s="112" customFormat="1" x14ac:dyDescent="0.15">
      <c r="A55" s="60">
        <f t="shared" si="13"/>
        <v>6</v>
      </c>
      <c r="B55" s="60">
        <v>5</v>
      </c>
      <c r="C55" s="22" cm="1">
        <f t="array" ref="C55">IFERROR(_xlfn._xlws.FILTER(Kopsavilkums!$D$10:$D$135,($A55=Kopsavilkums!$A$10:$A$135)*($B55=Kopsavilkums!$B$10:$B$135)),"")</f>
        <v>0</v>
      </c>
      <c r="D55" s="74" cm="1">
        <f t="array" ref="D55">IFERROR(_xlfn._xlws.FILTER(Kopsavilkums!$AC$10:$AC$135,($A55=Kopsavilkums!$A$10:$A$135)*($B55=Kopsavilkums!$B$10:$B$135)*($C55=Kopsavilkums!$D$10:$D$135)),"")</f>
        <v>0</v>
      </c>
      <c r="E55" s="31" cm="1">
        <f t="array" ref="E55">IFERROR(_xlfn._xlws.FILTER(Kopsavilkums!$AD$10:$AD$135,($A55=Kopsavilkums!$A$10:$A$135)*($B55=Kopsavilkums!$B$10:$B$135)*($C55=Kopsavilkums!$D$10:$D$135)),"")</f>
        <v>0</v>
      </c>
      <c r="F55" s="262" cm="1">
        <f t="array" ref="F55">IFERROR(_xlfn._xlws.FILTER(Kopsavilkums!$AE$10:$AE$135,($A55=Kopsavilkums!$A$10:$A$135)*($B55=Kopsavilkums!$B$10:$B$135)*($C55=Kopsavilkums!$D$10:$D$135)),"")</f>
        <v>0</v>
      </c>
      <c r="G55" s="74" cm="1">
        <f t="array" ref="G55">IFERROR(_xlfn._xlws.FILTER(Kopsavilkums!$AF$10:$AF$135,($A55=Kopsavilkums!$A$10:$A$135)*($B55=Kopsavilkums!$B$10:$B$135)*($C55=Kopsavilkums!$D$10:$D$135)),"")</f>
        <v>0</v>
      </c>
      <c r="H55" s="31" cm="1">
        <f t="array" ref="H55">IFERROR(_xlfn._xlws.FILTER(Kopsavilkums!$AG$10:$AG$135,($A55=Kopsavilkums!$A$10:$A$135)*($B55=Kopsavilkums!$B$10:$B$135)*($C55=Kopsavilkums!$D$10:$D$135)),"")</f>
        <v>0</v>
      </c>
      <c r="I55" s="262" cm="1">
        <f t="array" ref="I55">IFERROR(_xlfn._xlws.FILTER(Kopsavilkums!$AH$10:$AH$135,($A55=Kopsavilkums!$A$10:$A$135)*($B55=Kopsavilkums!$B$10:$B$135)*($C55=Kopsavilkums!$D$10:$D$135)),"")</f>
        <v>0</v>
      </c>
      <c r="J55" s="15">
        <f t="shared" si="14"/>
        <v>0</v>
      </c>
      <c r="K55" s="267">
        <f t="shared" si="14"/>
        <v>0</v>
      </c>
      <c r="L55" s="50"/>
      <c r="M55" s="12"/>
      <c r="N55" s="12"/>
      <c r="O55" s="12"/>
    </row>
    <row r="56" spans="1:15" s="112" customFormat="1" ht="14" thickBot="1" x14ac:dyDescent="0.2">
      <c r="A56" s="62">
        <f t="shared" si="13"/>
        <v>6</v>
      </c>
      <c r="B56" s="62">
        <v>6</v>
      </c>
      <c r="C56" s="127" cm="1">
        <f t="array" ref="C56">IFERROR(_xlfn._xlws.FILTER(Kopsavilkums!$D$10:$D$135,($A56=Kopsavilkums!$A$10:$A$135)*($B56=Kopsavilkums!$B$10:$B$135)),"")</f>
        <v>0</v>
      </c>
      <c r="D56" s="75" cm="1">
        <f t="array" ref="D56">IFERROR(_xlfn._xlws.FILTER(Kopsavilkums!$AC$10:$AC$135,($A56=Kopsavilkums!$A$10:$A$135)*($B56=Kopsavilkums!$B$10:$B$135)*($C56=Kopsavilkums!$D$10:$D$135)),"")</f>
        <v>0</v>
      </c>
      <c r="E56" s="63" cm="1">
        <f t="array" ref="E56">IFERROR(_xlfn._xlws.FILTER(Kopsavilkums!$AD$10:$AD$135,($A56=Kopsavilkums!$A$10:$A$135)*($B56=Kopsavilkums!$B$10:$B$135)*($C56=Kopsavilkums!$D$10:$D$135)),"")</f>
        <v>0</v>
      </c>
      <c r="F56" s="263" cm="1">
        <f t="array" ref="F56">IFERROR(_xlfn._xlws.FILTER(Kopsavilkums!$AE$10:$AE$135,($A56=Kopsavilkums!$A$10:$A$135)*($B56=Kopsavilkums!$B$10:$B$135)*($C56=Kopsavilkums!$D$10:$D$135)),"")</f>
        <v>0</v>
      </c>
      <c r="G56" s="75" cm="1">
        <f t="array" ref="G56">IFERROR(_xlfn._xlws.FILTER(Kopsavilkums!$AF$10:$AF$135,($A56=Kopsavilkums!$A$10:$A$135)*($B56=Kopsavilkums!$B$10:$B$135)*($C56=Kopsavilkums!$D$10:$D$135)),"")</f>
        <v>0</v>
      </c>
      <c r="H56" s="63" cm="1">
        <f t="array" ref="H56">IFERROR(_xlfn._xlws.FILTER(Kopsavilkums!$AG$10:$AG$135,($A56=Kopsavilkums!$A$10:$A$135)*($B56=Kopsavilkums!$B$10:$B$135)*($C56=Kopsavilkums!$D$10:$D$135)),"")</f>
        <v>0</v>
      </c>
      <c r="I56" s="263" cm="1">
        <f t="array" ref="I56">IFERROR(_xlfn._xlws.FILTER(Kopsavilkums!$AH$10:$AH$135,($A56=Kopsavilkums!$A$10:$A$135)*($B56=Kopsavilkums!$B$10:$B$135)*($C56=Kopsavilkums!$D$10:$D$135)),"")</f>
        <v>0</v>
      </c>
      <c r="J56" s="63">
        <f t="shared" si="14"/>
        <v>0</v>
      </c>
      <c r="K56" s="268">
        <f t="shared" si="14"/>
        <v>0</v>
      </c>
      <c r="L56" s="50"/>
      <c r="M56" s="12"/>
      <c r="N56" s="12"/>
      <c r="O56" s="12"/>
    </row>
    <row r="57" spans="1:15" s="112" customFormat="1" ht="14" thickBot="1" x14ac:dyDescent="0.2">
      <c r="A57" s="28"/>
      <c r="B57" s="28"/>
      <c r="C57" s="29"/>
      <c r="D57" s="4"/>
      <c r="E57" s="28"/>
      <c r="F57" s="264"/>
      <c r="G57" s="73"/>
      <c r="H57" s="28"/>
      <c r="I57" s="264"/>
      <c r="J57" s="28"/>
      <c r="K57" s="264"/>
      <c r="L57" s="50" t="s">
        <v>72</v>
      </c>
      <c r="M57" s="12"/>
      <c r="N57" s="12"/>
      <c r="O57" s="12"/>
    </row>
    <row r="58" spans="1:15" s="112" customFormat="1" ht="15" thickBot="1" x14ac:dyDescent="0.2">
      <c r="A58" s="53">
        <f>B58</f>
        <v>7</v>
      </c>
      <c r="B58" s="53">
        <v>7</v>
      </c>
      <c r="C58" s="132" t="str" cm="1">
        <f t="array" ref="C58">IFERROR(_xlfn.UNIQUE(_xlfn._xlws.FILTER(Kopsavilkums!$C$10:$C$135,($B58=Kopsavilkums!$A$10:$A$135))),"")</f>
        <v>LIARPS</v>
      </c>
      <c r="D58" s="54"/>
      <c r="E58" s="56">
        <f>SUM(E59:E64)</f>
        <v>0</v>
      </c>
      <c r="F58" s="260">
        <f>SUM(F59:F64)</f>
        <v>0</v>
      </c>
      <c r="G58" s="135"/>
      <c r="H58" s="56">
        <f>SUM(H59:H64)</f>
        <v>0</v>
      </c>
      <c r="I58" s="260">
        <f>SUM(I59:I64)</f>
        <v>0</v>
      </c>
      <c r="J58" s="56">
        <f>SUM(J59:J64)</f>
        <v>0</v>
      </c>
      <c r="K58" s="265">
        <f>SUM(K59:K64)</f>
        <v>0</v>
      </c>
      <c r="L58" s="50"/>
    </row>
    <row r="59" spans="1:15" s="112" customFormat="1" x14ac:dyDescent="0.15">
      <c r="A59" s="57">
        <f t="shared" ref="A59:A64" si="15">A58</f>
        <v>7</v>
      </c>
      <c r="B59" s="57">
        <v>1</v>
      </c>
      <c r="C59" s="126" t="str" cm="1">
        <f t="array" ref="C59">IFERROR(_xlfn._xlws.FILTER(Kopsavilkums!$D$10:$D$135,($A59=Kopsavilkums!$A$10:$A$135)*($B59=Kopsavilkums!$B$10:$B$135)),"")</f>
        <v>Ēriks Tučs</v>
      </c>
      <c r="D59" s="58" cm="1">
        <f t="array" ref="D59">IFERROR(_xlfn._xlws.FILTER(Kopsavilkums!$AC$10:$AC$135,($A59=Kopsavilkums!$A$10:$A$135)*($B59=Kopsavilkums!$B$10:$B$135)*($C59=Kopsavilkums!$D$10:$D$135)),"")</f>
        <v>0</v>
      </c>
      <c r="E59" s="59" cm="1">
        <f t="array" ref="E59">IFERROR(_xlfn._xlws.FILTER(Kopsavilkums!$AD$10:$AD$135,($A59=Kopsavilkums!$A$10:$A$135)*($B59=Kopsavilkums!$B$10:$B$135)*($C59=Kopsavilkums!$D$10:$D$135)),"")</f>
        <v>0</v>
      </c>
      <c r="F59" s="261" cm="1">
        <f t="array" ref="F59">IFERROR(_xlfn._xlws.FILTER(Kopsavilkums!$AE$10:$AE$135,($A59=Kopsavilkums!$A$10:$A$135)*($B59=Kopsavilkums!$B$10:$B$135)*($C59=Kopsavilkums!$D$10:$D$135)),"")</f>
        <v>0</v>
      </c>
      <c r="G59" s="58" cm="1">
        <f t="array" ref="G59">IFERROR(_xlfn._xlws.FILTER(Kopsavilkums!$AF$10:$AF$135,($A59=Kopsavilkums!$A$10:$A$135)*($B59=Kopsavilkums!$B$10:$B$135)*($C59=Kopsavilkums!$D$10:$D$135)),"")</f>
        <v>0</v>
      </c>
      <c r="H59" s="59" cm="1">
        <f t="array" ref="H59">IFERROR(_xlfn._xlws.FILTER(Kopsavilkums!$AG$10:$AG$135,($A59=Kopsavilkums!$A$10:$A$135)*($B59=Kopsavilkums!$B$10:$B$135)*($C59=Kopsavilkums!$D$10:$D$135)),"")</f>
        <v>0</v>
      </c>
      <c r="I59" s="261" cm="1">
        <f t="array" ref="I59">IFERROR(_xlfn._xlws.FILTER(Kopsavilkums!$AH$10:$AH$135,($A59=Kopsavilkums!$A$10:$A$135)*($B59=Kopsavilkums!$B$10:$B$135)*($C59=Kopsavilkums!$D$10:$D$135)),"")</f>
        <v>0</v>
      </c>
      <c r="J59" s="59">
        <f t="shared" ref="J59:K64" si="16">IFERROR(E59+H59,"")</f>
        <v>0</v>
      </c>
      <c r="K59" s="266">
        <f t="shared" si="16"/>
        <v>0</v>
      </c>
      <c r="L59" s="50"/>
    </row>
    <row r="60" spans="1:15" s="112" customFormat="1" x14ac:dyDescent="0.15">
      <c r="A60" s="60">
        <f t="shared" si="15"/>
        <v>7</v>
      </c>
      <c r="B60" s="60">
        <v>2</v>
      </c>
      <c r="C60" s="22" t="str" cm="1">
        <f t="array" ref="C60">IFERROR(_xlfn._xlws.FILTER(Kopsavilkums!$D$10:$D$135,($A60=Kopsavilkums!$A$10:$A$135)*($B60=Kopsavilkums!$B$10:$B$135)),"")</f>
        <v>Aldis Voits</v>
      </c>
      <c r="D60" s="18" cm="1">
        <f t="array" ref="D60">IFERROR(_xlfn._xlws.FILTER(Kopsavilkums!$AC$10:$AC$135,($A60=Kopsavilkums!$A$10:$A$135)*($B60=Kopsavilkums!$B$10:$B$135)*($C60=Kopsavilkums!$D$10:$D$135)),"")</f>
        <v>0</v>
      </c>
      <c r="E60" s="31" cm="1">
        <f t="array" ref="E60">IFERROR(_xlfn._xlws.FILTER(Kopsavilkums!$AD$10:$AD$135,($A60=Kopsavilkums!$A$10:$A$135)*($B60=Kopsavilkums!$B$10:$B$135)*($C60=Kopsavilkums!$D$10:$D$135)),"")</f>
        <v>0</v>
      </c>
      <c r="F60" s="262" cm="1">
        <f t="array" ref="F60">IFERROR(_xlfn._xlws.FILTER(Kopsavilkums!$AE$10:$AE$135,($A60=Kopsavilkums!$A$10:$A$135)*($B60=Kopsavilkums!$B$10:$B$135)*($C60=Kopsavilkums!$D$10:$D$135)),"")</f>
        <v>0</v>
      </c>
      <c r="G60" s="18" cm="1">
        <f t="array" ref="G60">IFERROR(_xlfn._xlws.FILTER(Kopsavilkums!$AF$10:$AF$135,($A60=Kopsavilkums!$A$10:$A$135)*($B60=Kopsavilkums!$B$10:$B$135)*($C60=Kopsavilkums!$D$10:$D$135)),"")</f>
        <v>0</v>
      </c>
      <c r="H60" s="31" cm="1">
        <f t="array" ref="H60">IFERROR(_xlfn._xlws.FILTER(Kopsavilkums!$AG$10:$AG$135,($A60=Kopsavilkums!$A$10:$A$135)*($B60=Kopsavilkums!$B$10:$B$135)*($C60=Kopsavilkums!$D$10:$D$135)),"")</f>
        <v>0</v>
      </c>
      <c r="I60" s="262" cm="1">
        <f t="array" ref="I60">IFERROR(_xlfn._xlws.FILTER(Kopsavilkums!$AH$10:$AH$135,($A60=Kopsavilkums!$A$10:$A$135)*($B60=Kopsavilkums!$B$10:$B$135)*($C60=Kopsavilkums!$D$10:$D$135)),"")</f>
        <v>0</v>
      </c>
      <c r="J60" s="31">
        <f t="shared" si="16"/>
        <v>0</v>
      </c>
      <c r="K60" s="267">
        <f t="shared" si="16"/>
        <v>0</v>
      </c>
      <c r="L60" s="50"/>
      <c r="N60" s="12"/>
    </row>
    <row r="61" spans="1:15" s="112" customFormat="1" x14ac:dyDescent="0.15">
      <c r="A61" s="60">
        <f t="shared" si="15"/>
        <v>7</v>
      </c>
      <c r="B61" s="60">
        <v>3</v>
      </c>
      <c r="C61" s="22" t="str" cm="1">
        <f t="array" ref="C61">IFERROR(_xlfn._xlws.FILTER(Kopsavilkums!$D$10:$D$135,($A61=Kopsavilkums!$A$10:$A$135)*($B61=Kopsavilkums!$B$10:$B$135)),"")</f>
        <v>Raimonds Kinerts</v>
      </c>
      <c r="D61" s="18" cm="1">
        <f t="array" ref="D61">IFERROR(_xlfn._xlws.FILTER(Kopsavilkums!$AC$10:$AC$135,($A61=Kopsavilkums!$A$10:$A$135)*($B61=Kopsavilkums!$B$10:$B$135)*($C61=Kopsavilkums!$D$10:$D$135)),"")</f>
        <v>0</v>
      </c>
      <c r="E61" s="31" cm="1">
        <f t="array" ref="E61">IFERROR(_xlfn._xlws.FILTER(Kopsavilkums!$AD$10:$AD$135,($A61=Kopsavilkums!$A$10:$A$135)*($B61=Kopsavilkums!$B$10:$B$135)*($C61=Kopsavilkums!$D$10:$D$135)),"")</f>
        <v>0</v>
      </c>
      <c r="F61" s="262" cm="1">
        <f t="array" ref="F61">IFERROR(_xlfn._xlws.FILTER(Kopsavilkums!$AE$10:$AE$135,($A61=Kopsavilkums!$A$10:$A$135)*($B61=Kopsavilkums!$B$10:$B$135)*($C61=Kopsavilkums!$D$10:$D$135)),"")</f>
        <v>0</v>
      </c>
      <c r="G61" s="18" cm="1">
        <f t="array" ref="G61">IFERROR(_xlfn._xlws.FILTER(Kopsavilkums!$AF$10:$AF$135,($A61=Kopsavilkums!$A$10:$A$135)*($B61=Kopsavilkums!$B$10:$B$135)*($C61=Kopsavilkums!$D$10:$D$135)),"")</f>
        <v>0</v>
      </c>
      <c r="H61" s="31" cm="1">
        <f t="array" ref="H61">IFERROR(_xlfn._xlws.FILTER(Kopsavilkums!$AG$10:$AG$135,($A61=Kopsavilkums!$A$10:$A$135)*($B61=Kopsavilkums!$B$10:$B$135)*($C61=Kopsavilkums!$D$10:$D$135)),"")</f>
        <v>0</v>
      </c>
      <c r="I61" s="262" cm="1">
        <f t="array" ref="I61">IFERROR(_xlfn._xlws.FILTER(Kopsavilkums!$AH$10:$AH$135,($A61=Kopsavilkums!$A$10:$A$135)*($B61=Kopsavilkums!$B$10:$B$135)*($C61=Kopsavilkums!$D$10:$D$135)),"")</f>
        <v>0</v>
      </c>
      <c r="J61" s="31">
        <f t="shared" si="16"/>
        <v>0</v>
      </c>
      <c r="K61" s="267">
        <f t="shared" si="16"/>
        <v>0</v>
      </c>
      <c r="L61" s="50"/>
      <c r="N61" s="12"/>
    </row>
    <row r="62" spans="1:15" s="112" customFormat="1" x14ac:dyDescent="0.15">
      <c r="A62" s="60">
        <f t="shared" si="15"/>
        <v>7</v>
      </c>
      <c r="B62" s="60">
        <v>4</v>
      </c>
      <c r="C62" s="22" t="str" cm="1">
        <f t="array" ref="C62">IFERROR(_xlfn._xlws.FILTER(Kopsavilkums!$D$10:$D$135,($A62=Kopsavilkums!$A$10:$A$135)*($B62=Kopsavilkums!$B$10:$B$135)),"")</f>
        <v>Jānis Gailītis</v>
      </c>
      <c r="D62" s="18" cm="1">
        <f t="array" ref="D62">IFERROR(_xlfn._xlws.FILTER(Kopsavilkums!$AC$10:$AC$135,($A62=Kopsavilkums!$A$10:$A$135)*($B62=Kopsavilkums!$B$10:$B$135)*($C62=Kopsavilkums!$D$10:$D$135)),"")</f>
        <v>0</v>
      </c>
      <c r="E62" s="31" cm="1">
        <f t="array" ref="E62">IFERROR(_xlfn._xlws.FILTER(Kopsavilkums!$AD$10:$AD$135,($A62=Kopsavilkums!$A$10:$A$135)*($B62=Kopsavilkums!$B$10:$B$135)*($C62=Kopsavilkums!$D$10:$D$135)),"")</f>
        <v>0</v>
      </c>
      <c r="F62" s="262" cm="1">
        <f t="array" ref="F62">IFERROR(_xlfn._xlws.FILTER(Kopsavilkums!$AE$10:$AE$135,($A62=Kopsavilkums!$A$10:$A$135)*($B62=Kopsavilkums!$B$10:$B$135)*($C62=Kopsavilkums!$D$10:$D$135)),"")</f>
        <v>0</v>
      </c>
      <c r="G62" s="18" cm="1">
        <f t="array" ref="G62">IFERROR(_xlfn._xlws.FILTER(Kopsavilkums!$AF$10:$AF$135,($A62=Kopsavilkums!$A$10:$A$135)*($B62=Kopsavilkums!$B$10:$B$135)*($C62=Kopsavilkums!$D$10:$D$135)),"")</f>
        <v>0</v>
      </c>
      <c r="H62" s="31" cm="1">
        <f t="array" ref="H62">IFERROR(_xlfn._xlws.FILTER(Kopsavilkums!$AG$10:$AG$135,($A62=Kopsavilkums!$A$10:$A$135)*($B62=Kopsavilkums!$B$10:$B$135)*($C62=Kopsavilkums!$D$10:$D$135)),"")</f>
        <v>0</v>
      </c>
      <c r="I62" s="262" cm="1">
        <f t="array" ref="I62">IFERROR(_xlfn._xlws.FILTER(Kopsavilkums!$AH$10:$AH$135,($A62=Kopsavilkums!$A$10:$A$135)*($B62=Kopsavilkums!$B$10:$B$135)*($C62=Kopsavilkums!$D$10:$D$135)),"")</f>
        <v>0</v>
      </c>
      <c r="J62" s="31">
        <f t="shared" si="16"/>
        <v>0</v>
      </c>
      <c r="K62" s="267">
        <f t="shared" si="16"/>
        <v>0</v>
      </c>
      <c r="L62" s="50"/>
      <c r="N62" s="12"/>
    </row>
    <row r="63" spans="1:15" s="112" customFormat="1" x14ac:dyDescent="0.15">
      <c r="A63" s="60">
        <f t="shared" si="15"/>
        <v>7</v>
      </c>
      <c r="B63" s="60">
        <v>5</v>
      </c>
      <c r="C63" s="22" t="str" cm="1">
        <f t="array" ref="C63">IFERROR(_xlfn._xlws.FILTER(Kopsavilkums!$D$10:$D$135,($A63=Kopsavilkums!$A$10:$A$135)*($B63=Kopsavilkums!$B$10:$B$135)),"")</f>
        <v>Valdis Prancāns</v>
      </c>
      <c r="D63" s="74" cm="1">
        <f t="array" ref="D63">IFERROR(_xlfn._xlws.FILTER(Kopsavilkums!$AC$10:$AC$135,($A63=Kopsavilkums!$A$10:$A$135)*($B63=Kopsavilkums!$B$10:$B$135)*($C63=Kopsavilkums!$D$10:$D$135)),"")</f>
        <v>0</v>
      </c>
      <c r="E63" s="31" cm="1">
        <f t="array" ref="E63">IFERROR(_xlfn._xlws.FILTER(Kopsavilkums!$AD$10:$AD$135,($A63=Kopsavilkums!$A$10:$A$135)*($B63=Kopsavilkums!$B$10:$B$135)*($C63=Kopsavilkums!$D$10:$D$135)),"")</f>
        <v>0</v>
      </c>
      <c r="F63" s="262" cm="1">
        <f t="array" ref="F63">IFERROR(_xlfn._xlws.FILTER(Kopsavilkums!$AE$10:$AE$135,($A63=Kopsavilkums!$A$10:$A$135)*($B63=Kopsavilkums!$B$10:$B$135)*($C63=Kopsavilkums!$D$10:$D$135)),"")</f>
        <v>0</v>
      </c>
      <c r="G63" s="74" cm="1">
        <f t="array" ref="G63">IFERROR(_xlfn._xlws.FILTER(Kopsavilkums!$AF$10:$AF$135,($A63=Kopsavilkums!$A$10:$A$135)*($B63=Kopsavilkums!$B$10:$B$135)*($C63=Kopsavilkums!$D$10:$D$135)),"")</f>
        <v>0</v>
      </c>
      <c r="H63" s="31" cm="1">
        <f t="array" ref="H63">IFERROR(_xlfn._xlws.FILTER(Kopsavilkums!$AG$10:$AG$135,($A63=Kopsavilkums!$A$10:$A$135)*($B63=Kopsavilkums!$B$10:$B$135)*($C63=Kopsavilkums!$D$10:$D$135)),"")</f>
        <v>0</v>
      </c>
      <c r="I63" s="262" cm="1">
        <f t="array" ref="I63">IFERROR(_xlfn._xlws.FILTER(Kopsavilkums!$AH$10:$AH$135,($A63=Kopsavilkums!$A$10:$A$135)*($B63=Kopsavilkums!$B$10:$B$135)*($C63=Kopsavilkums!$D$10:$D$135)),"")</f>
        <v>0</v>
      </c>
      <c r="J63" s="15">
        <f t="shared" si="16"/>
        <v>0</v>
      </c>
      <c r="K63" s="267">
        <f t="shared" si="16"/>
        <v>0</v>
      </c>
      <c r="L63" s="50"/>
      <c r="N63" s="12"/>
    </row>
    <row r="64" spans="1:15" s="112" customFormat="1" ht="14" thickBot="1" x14ac:dyDescent="0.2">
      <c r="A64" s="62">
        <f t="shared" si="15"/>
        <v>7</v>
      </c>
      <c r="B64" s="62">
        <v>6</v>
      </c>
      <c r="C64" s="127" cm="1">
        <f t="array" ref="C64">IFERROR(_xlfn._xlws.FILTER(Kopsavilkums!$D$10:$D$135,($A64=Kopsavilkums!$A$10:$A$135)*($B64=Kopsavilkums!$B$10:$B$135)),"")</f>
        <v>0</v>
      </c>
      <c r="D64" s="75" cm="1">
        <f t="array" ref="D64">IFERROR(_xlfn._xlws.FILTER(Kopsavilkums!$AC$10:$AC$135,($A64=Kopsavilkums!$A$10:$A$135)*($B64=Kopsavilkums!$B$10:$B$135)*($C64=Kopsavilkums!$D$10:$D$135)),"")</f>
        <v>0</v>
      </c>
      <c r="E64" s="63" cm="1">
        <f t="array" ref="E64">IFERROR(_xlfn._xlws.FILTER(Kopsavilkums!$AD$10:$AD$135,($A64=Kopsavilkums!$A$10:$A$135)*($B64=Kopsavilkums!$B$10:$B$135)*($C64=Kopsavilkums!$D$10:$D$135)),"")</f>
        <v>0</v>
      </c>
      <c r="F64" s="263" cm="1">
        <f t="array" ref="F64">IFERROR(_xlfn._xlws.FILTER(Kopsavilkums!$AE$10:$AE$135,($A64=Kopsavilkums!$A$10:$A$135)*($B64=Kopsavilkums!$B$10:$B$135)*($C64=Kopsavilkums!$D$10:$D$135)),"")</f>
        <v>0</v>
      </c>
      <c r="G64" s="75" cm="1">
        <f t="array" ref="G64">IFERROR(_xlfn._xlws.FILTER(Kopsavilkums!$AF$10:$AF$135,($A64=Kopsavilkums!$A$10:$A$135)*($B64=Kopsavilkums!$B$10:$B$135)*($C64=Kopsavilkums!$D$10:$D$135)),"")</f>
        <v>0</v>
      </c>
      <c r="H64" s="63" cm="1">
        <f t="array" ref="H64">IFERROR(_xlfn._xlws.FILTER(Kopsavilkums!$AG$10:$AG$135,($A64=Kopsavilkums!$A$10:$A$135)*($B64=Kopsavilkums!$B$10:$B$135)*($C64=Kopsavilkums!$D$10:$D$135)),"")</f>
        <v>0</v>
      </c>
      <c r="I64" s="263" cm="1">
        <f t="array" ref="I64">IFERROR(_xlfn._xlws.FILTER(Kopsavilkums!$AH$10:$AH$135,($A64=Kopsavilkums!$A$10:$A$135)*($B64=Kopsavilkums!$B$10:$B$135)*($C64=Kopsavilkums!$D$10:$D$135)),"")</f>
        <v>0</v>
      </c>
      <c r="J64" s="63">
        <f t="shared" si="16"/>
        <v>0</v>
      </c>
      <c r="K64" s="268">
        <f t="shared" si="16"/>
        <v>0</v>
      </c>
      <c r="L64" s="50"/>
      <c r="N64" s="12"/>
    </row>
    <row r="65" spans="1:15" s="112" customFormat="1" ht="14" thickBot="1" x14ac:dyDescent="0.2">
      <c r="A65" s="28"/>
      <c r="B65" s="28"/>
      <c r="C65" s="29"/>
      <c r="D65" s="4"/>
      <c r="E65" s="28"/>
      <c r="F65" s="264"/>
      <c r="G65" s="27"/>
      <c r="H65" s="28"/>
      <c r="I65" s="264"/>
      <c r="J65" s="28"/>
      <c r="K65" s="264"/>
      <c r="L65" s="50" t="s">
        <v>72</v>
      </c>
    </row>
    <row r="66" spans="1:15" s="112" customFormat="1" ht="15" thickBot="1" x14ac:dyDescent="0.2">
      <c r="A66" s="53">
        <f>B66</f>
        <v>8</v>
      </c>
      <c r="B66" s="53">
        <v>8</v>
      </c>
      <c r="C66" s="132" t="str" cm="1">
        <f t="array" ref="C66">IFERROR(_xlfn.UNIQUE(_xlfn._xlws.FILTER(Kopsavilkums!$C$10:$C$135,($B66=Kopsavilkums!$A$10:$A$135))),"")</f>
        <v>CMS</v>
      </c>
      <c r="D66" s="54"/>
      <c r="E66" s="56">
        <f>SUM(E67:E72)</f>
        <v>0</v>
      </c>
      <c r="F66" s="260">
        <f>SUM(F67:F72)</f>
        <v>0</v>
      </c>
      <c r="G66" s="56"/>
      <c r="H66" s="56">
        <f>SUM(H67:H72)</f>
        <v>0</v>
      </c>
      <c r="I66" s="260">
        <f>SUM(I67:I72)</f>
        <v>0</v>
      </c>
      <c r="J66" s="56">
        <f>SUM(J67:J72)</f>
        <v>0</v>
      </c>
      <c r="K66" s="265">
        <f>SUM(K67:K72)</f>
        <v>0</v>
      </c>
      <c r="L66" s="50"/>
    </row>
    <row r="67" spans="1:15" s="112" customFormat="1" x14ac:dyDescent="0.15">
      <c r="A67" s="57">
        <f t="shared" ref="A67:A72" si="17">A66</f>
        <v>8</v>
      </c>
      <c r="B67" s="57">
        <v>1</v>
      </c>
      <c r="C67" s="126" t="str" cm="1">
        <f t="array" ref="C67">IFERROR(_xlfn._xlws.FILTER(Kopsavilkums!$D$10:$D$135,($A67=Kopsavilkums!$A$10:$A$135)*($B67=Kopsavilkums!$B$10:$B$135)),"")</f>
        <v>Valters Innus</v>
      </c>
      <c r="D67" s="58" cm="1">
        <f t="array" ref="D67">IFERROR(_xlfn._xlws.FILTER(Kopsavilkums!$AC$10:$AC$135,($A67=Kopsavilkums!$A$10:$A$135)*($B67=Kopsavilkums!$B$10:$B$135)*($C67=Kopsavilkums!$D$10:$D$135)),"")</f>
        <v>0</v>
      </c>
      <c r="E67" s="59" cm="1">
        <f t="array" ref="E67">IFERROR(_xlfn._xlws.FILTER(Kopsavilkums!$AD$10:$AD$135,($A67=Kopsavilkums!$A$10:$A$135)*($B67=Kopsavilkums!$B$10:$B$135)*($C67=Kopsavilkums!$D$10:$D$135)),"")</f>
        <v>0</v>
      </c>
      <c r="F67" s="261" cm="1">
        <f t="array" ref="F67">IFERROR(_xlfn._xlws.FILTER(Kopsavilkums!$AE$10:$AE$135,($A67=Kopsavilkums!$A$10:$A$135)*($B67=Kopsavilkums!$B$10:$B$135)*($C67=Kopsavilkums!$D$10:$D$135)),"")</f>
        <v>0</v>
      </c>
      <c r="G67" s="58" cm="1">
        <f t="array" ref="G67">IFERROR(_xlfn._xlws.FILTER(Kopsavilkums!$AF$10:$AF$135,($A67=Kopsavilkums!$A$10:$A$135)*($B67=Kopsavilkums!$B$10:$B$135)*($C67=Kopsavilkums!$D$10:$D$135)),"")</f>
        <v>0</v>
      </c>
      <c r="H67" s="59" cm="1">
        <f t="array" ref="H67">IFERROR(_xlfn._xlws.FILTER(Kopsavilkums!$AG$10:$AG$135,($A67=Kopsavilkums!$A$10:$A$135)*($B67=Kopsavilkums!$B$10:$B$135)*($C67=Kopsavilkums!$D$10:$D$135)),"")</f>
        <v>0</v>
      </c>
      <c r="I67" s="261" cm="1">
        <f t="array" ref="I67">IFERROR(_xlfn._xlws.FILTER(Kopsavilkums!$AH$10:$AH$135,($A67=Kopsavilkums!$A$10:$A$135)*($B67=Kopsavilkums!$B$10:$B$135)*($C67=Kopsavilkums!$D$10:$D$135)),"")</f>
        <v>0</v>
      </c>
      <c r="J67" s="59">
        <f t="shared" ref="J67:K72" si="18">IFERROR(E67+H67,"")</f>
        <v>0</v>
      </c>
      <c r="K67" s="266">
        <f t="shared" si="18"/>
        <v>0</v>
      </c>
      <c r="L67" s="50"/>
      <c r="O67" s="12"/>
    </row>
    <row r="68" spans="1:15" s="112" customFormat="1" x14ac:dyDescent="0.15">
      <c r="A68" s="60">
        <f t="shared" si="17"/>
        <v>8</v>
      </c>
      <c r="B68" s="60">
        <v>2</v>
      </c>
      <c r="C68" s="22" t="str" cm="1">
        <f t="array" ref="C68">IFERROR(_xlfn._xlws.FILTER(Kopsavilkums!$D$10:$D$135,($A68=Kopsavilkums!$A$10:$A$135)*($B68=Kopsavilkums!$B$10:$B$135)),"")</f>
        <v>Guntars Bimšteins</v>
      </c>
      <c r="D68" s="18" cm="1">
        <f t="array" ref="D68">IFERROR(_xlfn._xlws.FILTER(Kopsavilkums!$AC$10:$AC$135,($A68=Kopsavilkums!$A$10:$A$135)*($B68=Kopsavilkums!$B$10:$B$135)*($C68=Kopsavilkums!$D$10:$D$135)),"")</f>
        <v>0</v>
      </c>
      <c r="E68" s="31" cm="1">
        <f t="array" ref="E68">IFERROR(_xlfn._xlws.FILTER(Kopsavilkums!$AD$10:$AD$135,($A68=Kopsavilkums!$A$10:$A$135)*($B68=Kopsavilkums!$B$10:$B$135)*($C68=Kopsavilkums!$D$10:$D$135)),"")</f>
        <v>0</v>
      </c>
      <c r="F68" s="262" cm="1">
        <f t="array" ref="F68">IFERROR(_xlfn._xlws.FILTER(Kopsavilkums!$AE$10:$AE$135,($A68=Kopsavilkums!$A$10:$A$135)*($B68=Kopsavilkums!$B$10:$B$135)*($C68=Kopsavilkums!$D$10:$D$135)),"")</f>
        <v>0</v>
      </c>
      <c r="G68" s="18" cm="1">
        <f t="array" ref="G68">IFERROR(_xlfn._xlws.FILTER(Kopsavilkums!$AF$10:$AF$135,($A68=Kopsavilkums!$A$10:$A$135)*($B68=Kopsavilkums!$B$10:$B$135)*($C68=Kopsavilkums!$D$10:$D$135)),"")</f>
        <v>0</v>
      </c>
      <c r="H68" s="31" cm="1">
        <f t="array" ref="H68">IFERROR(_xlfn._xlws.FILTER(Kopsavilkums!$AG$10:$AG$135,($A68=Kopsavilkums!$A$10:$A$135)*($B68=Kopsavilkums!$B$10:$B$135)*($C68=Kopsavilkums!$D$10:$D$135)),"")</f>
        <v>0</v>
      </c>
      <c r="I68" s="262" cm="1">
        <f t="array" ref="I68">IFERROR(_xlfn._xlws.FILTER(Kopsavilkums!$AH$10:$AH$135,($A68=Kopsavilkums!$A$10:$A$135)*($B68=Kopsavilkums!$B$10:$B$135)*($C68=Kopsavilkums!$D$10:$D$135)),"")</f>
        <v>0</v>
      </c>
      <c r="J68" s="31">
        <f t="shared" si="18"/>
        <v>0</v>
      </c>
      <c r="K68" s="267">
        <f t="shared" si="18"/>
        <v>0</v>
      </c>
      <c r="L68" s="50"/>
      <c r="O68" s="12"/>
    </row>
    <row r="69" spans="1:15" s="112" customFormat="1" x14ac:dyDescent="0.15">
      <c r="A69" s="60">
        <f t="shared" si="17"/>
        <v>8</v>
      </c>
      <c r="B69" s="60">
        <v>3</v>
      </c>
      <c r="C69" s="22" t="str" cm="1">
        <f t="array" ref="C69">IFERROR(_xlfn._xlws.FILTER(Kopsavilkums!$D$10:$D$135,($A69=Kopsavilkums!$A$10:$A$135)*($B69=Kopsavilkums!$B$10:$B$135)),"")</f>
        <v>Andrejs Aleksējevs</v>
      </c>
      <c r="D69" s="18" cm="1">
        <f t="array" ref="D69">IFERROR(_xlfn._xlws.FILTER(Kopsavilkums!$AC$10:$AC$135,($A69=Kopsavilkums!$A$10:$A$135)*($B69=Kopsavilkums!$B$10:$B$135)*($C69=Kopsavilkums!$D$10:$D$135)),"")</f>
        <v>0</v>
      </c>
      <c r="E69" s="31" cm="1">
        <f t="array" ref="E69">IFERROR(_xlfn._xlws.FILTER(Kopsavilkums!$AD$10:$AD$135,($A69=Kopsavilkums!$A$10:$A$135)*($B69=Kopsavilkums!$B$10:$B$135)*($C69=Kopsavilkums!$D$10:$D$135)),"")</f>
        <v>0</v>
      </c>
      <c r="F69" s="262" cm="1">
        <f t="array" ref="F69">IFERROR(_xlfn._xlws.FILTER(Kopsavilkums!$AE$10:$AE$135,($A69=Kopsavilkums!$A$10:$A$135)*($B69=Kopsavilkums!$B$10:$B$135)*($C69=Kopsavilkums!$D$10:$D$135)),"")</f>
        <v>0</v>
      </c>
      <c r="G69" s="18" cm="1">
        <f t="array" ref="G69">IFERROR(_xlfn._xlws.FILTER(Kopsavilkums!$AF$10:$AF$135,($A69=Kopsavilkums!$A$10:$A$135)*($B69=Kopsavilkums!$B$10:$B$135)*($C69=Kopsavilkums!$D$10:$D$135)),"")</f>
        <v>0</v>
      </c>
      <c r="H69" s="31" cm="1">
        <f t="array" ref="H69">IFERROR(_xlfn._xlws.FILTER(Kopsavilkums!$AG$10:$AG$135,($A69=Kopsavilkums!$A$10:$A$135)*($B69=Kopsavilkums!$B$10:$B$135)*($C69=Kopsavilkums!$D$10:$D$135)),"")</f>
        <v>0</v>
      </c>
      <c r="I69" s="262" cm="1">
        <f t="array" ref="I69">IFERROR(_xlfn._xlws.FILTER(Kopsavilkums!$AH$10:$AH$135,($A69=Kopsavilkums!$A$10:$A$135)*($B69=Kopsavilkums!$B$10:$B$135)*($C69=Kopsavilkums!$D$10:$D$135)),"")</f>
        <v>0</v>
      </c>
      <c r="J69" s="31">
        <f t="shared" si="18"/>
        <v>0</v>
      </c>
      <c r="K69" s="267">
        <f t="shared" si="18"/>
        <v>0</v>
      </c>
      <c r="L69" s="50"/>
      <c r="O69" s="12"/>
    </row>
    <row r="70" spans="1:15" s="112" customFormat="1" x14ac:dyDescent="0.15">
      <c r="A70" s="60">
        <f t="shared" si="17"/>
        <v>8</v>
      </c>
      <c r="B70" s="60">
        <v>4</v>
      </c>
      <c r="C70" s="22" t="str" cm="1">
        <f t="array" ref="C70">IFERROR(_xlfn._xlws.FILTER(Kopsavilkums!$D$10:$D$135,($A70=Kopsavilkums!$A$10:$A$135)*($B70=Kopsavilkums!$B$10:$B$135)),"")</f>
        <v>Jānis Bitenieks</v>
      </c>
      <c r="D70" s="18" cm="1">
        <f t="array" ref="D70">IFERROR(_xlfn._xlws.FILTER(Kopsavilkums!$AC$10:$AC$135,($A70=Kopsavilkums!$A$10:$A$135)*($B70=Kopsavilkums!$B$10:$B$135)*($C70=Kopsavilkums!$D$10:$D$135)),"")</f>
        <v>0</v>
      </c>
      <c r="E70" s="31" cm="1">
        <f t="array" ref="E70">IFERROR(_xlfn._xlws.FILTER(Kopsavilkums!$AD$10:$AD$135,($A70=Kopsavilkums!$A$10:$A$135)*($B70=Kopsavilkums!$B$10:$B$135)*($C70=Kopsavilkums!$D$10:$D$135)),"")</f>
        <v>0</v>
      </c>
      <c r="F70" s="262" cm="1">
        <f t="array" ref="F70">IFERROR(_xlfn._xlws.FILTER(Kopsavilkums!$AE$10:$AE$135,($A70=Kopsavilkums!$A$10:$A$135)*($B70=Kopsavilkums!$B$10:$B$135)*($C70=Kopsavilkums!$D$10:$D$135)),"")</f>
        <v>0</v>
      </c>
      <c r="G70" s="18" cm="1">
        <f t="array" ref="G70">IFERROR(_xlfn._xlws.FILTER(Kopsavilkums!$AF$10:$AF$135,($A70=Kopsavilkums!$A$10:$A$135)*($B70=Kopsavilkums!$B$10:$B$135)*($C70=Kopsavilkums!$D$10:$D$135)),"")</f>
        <v>0</v>
      </c>
      <c r="H70" s="31" cm="1">
        <f t="array" ref="H70">IFERROR(_xlfn._xlws.FILTER(Kopsavilkums!$AG$10:$AG$135,($A70=Kopsavilkums!$A$10:$A$135)*($B70=Kopsavilkums!$B$10:$B$135)*($C70=Kopsavilkums!$D$10:$D$135)),"")</f>
        <v>0</v>
      </c>
      <c r="I70" s="262" cm="1">
        <f t="array" ref="I70">IFERROR(_xlfn._xlws.FILTER(Kopsavilkums!$AH$10:$AH$135,($A70=Kopsavilkums!$A$10:$A$135)*($B70=Kopsavilkums!$B$10:$B$135)*($C70=Kopsavilkums!$D$10:$D$135)),"")</f>
        <v>0</v>
      </c>
      <c r="J70" s="31">
        <f t="shared" si="18"/>
        <v>0</v>
      </c>
      <c r="K70" s="267">
        <f t="shared" si="18"/>
        <v>0</v>
      </c>
      <c r="L70" s="50"/>
      <c r="O70" s="12"/>
    </row>
    <row r="71" spans="1:15" s="112" customFormat="1" x14ac:dyDescent="0.15">
      <c r="A71" s="60">
        <f t="shared" si="17"/>
        <v>8</v>
      </c>
      <c r="B71" s="60">
        <v>5</v>
      </c>
      <c r="C71" s="22" t="str" cm="1">
        <f t="array" ref="C71">IFERROR(_xlfn._xlws.FILTER(Kopsavilkums!$D$10:$D$135,($A71=Kopsavilkums!$A$10:$A$135)*($B71=Kopsavilkums!$B$10:$B$135)),"")</f>
        <v>Aivars Balodis</v>
      </c>
      <c r="D71" s="74" cm="1">
        <f t="array" ref="D71">IFERROR(_xlfn._xlws.FILTER(Kopsavilkums!$AC$10:$AC$135,($A71=Kopsavilkums!$A$10:$A$135)*($B71=Kopsavilkums!$B$10:$B$135)*($C71=Kopsavilkums!$D$10:$D$135)),"")</f>
        <v>0</v>
      </c>
      <c r="E71" s="31" cm="1">
        <f t="array" ref="E71">IFERROR(_xlfn._xlws.FILTER(Kopsavilkums!$AD$10:$AD$135,($A71=Kopsavilkums!$A$10:$A$135)*($B71=Kopsavilkums!$B$10:$B$135)*($C71=Kopsavilkums!$D$10:$D$135)),"")</f>
        <v>0</v>
      </c>
      <c r="F71" s="262" cm="1">
        <f t="array" ref="F71">IFERROR(_xlfn._xlws.FILTER(Kopsavilkums!$AE$10:$AE$135,($A71=Kopsavilkums!$A$10:$A$135)*($B71=Kopsavilkums!$B$10:$B$135)*($C71=Kopsavilkums!$D$10:$D$135)),"")</f>
        <v>0</v>
      </c>
      <c r="G71" s="74" cm="1">
        <f t="array" ref="G71">IFERROR(_xlfn._xlws.FILTER(Kopsavilkums!$AF$10:$AF$135,($A71=Kopsavilkums!$A$10:$A$135)*($B71=Kopsavilkums!$B$10:$B$135)*($C71=Kopsavilkums!$D$10:$D$135)),"")</f>
        <v>0</v>
      </c>
      <c r="H71" s="31" cm="1">
        <f t="array" ref="H71">IFERROR(_xlfn._xlws.FILTER(Kopsavilkums!$AG$10:$AG$135,($A71=Kopsavilkums!$A$10:$A$135)*($B71=Kopsavilkums!$B$10:$B$135)*($C71=Kopsavilkums!$D$10:$D$135)),"")</f>
        <v>0</v>
      </c>
      <c r="I71" s="262" cm="1">
        <f t="array" ref="I71">IFERROR(_xlfn._xlws.FILTER(Kopsavilkums!$AH$10:$AH$135,($A71=Kopsavilkums!$A$10:$A$135)*($B71=Kopsavilkums!$B$10:$B$135)*($C71=Kopsavilkums!$D$10:$D$135)),"")</f>
        <v>0</v>
      </c>
      <c r="J71" s="15">
        <f t="shared" si="18"/>
        <v>0</v>
      </c>
      <c r="K71" s="267">
        <f t="shared" si="18"/>
        <v>0</v>
      </c>
      <c r="L71" s="50"/>
      <c r="O71" s="12"/>
    </row>
    <row r="72" spans="1:15" s="112" customFormat="1" ht="14" thickBot="1" x14ac:dyDescent="0.2">
      <c r="A72" s="62">
        <f t="shared" si="17"/>
        <v>8</v>
      </c>
      <c r="B72" s="62">
        <v>6</v>
      </c>
      <c r="C72" s="127" cm="1">
        <f t="array" ref="C72">IFERROR(_xlfn._xlws.FILTER(Kopsavilkums!$D$10:$D$135,($A72=Kopsavilkums!$A$10:$A$135)*($B72=Kopsavilkums!$B$10:$B$135)),"")</f>
        <v>0</v>
      </c>
      <c r="D72" s="75" cm="1">
        <f t="array" ref="D72">IFERROR(_xlfn._xlws.FILTER(Kopsavilkums!$AC$10:$AC$135,($A72=Kopsavilkums!$A$10:$A$135)*($B72=Kopsavilkums!$B$10:$B$135)*($C72=Kopsavilkums!$D$10:$D$135)),"")</f>
        <v>0</v>
      </c>
      <c r="E72" s="63" cm="1">
        <f t="array" ref="E72">IFERROR(_xlfn._xlws.FILTER(Kopsavilkums!$AD$10:$AD$135,($A72=Kopsavilkums!$A$10:$A$135)*($B72=Kopsavilkums!$B$10:$B$135)*($C72=Kopsavilkums!$D$10:$D$135)),"")</f>
        <v>0</v>
      </c>
      <c r="F72" s="263" cm="1">
        <f t="array" ref="F72">IFERROR(_xlfn._xlws.FILTER(Kopsavilkums!$AE$10:$AE$135,($A72=Kopsavilkums!$A$10:$A$135)*($B72=Kopsavilkums!$B$10:$B$135)*($C72=Kopsavilkums!$D$10:$D$135)),"")</f>
        <v>0</v>
      </c>
      <c r="G72" s="75" cm="1">
        <f t="array" ref="G72">IFERROR(_xlfn._xlws.FILTER(Kopsavilkums!$AF$10:$AF$135,($A72=Kopsavilkums!$A$10:$A$135)*($B72=Kopsavilkums!$B$10:$B$135)*($C72=Kopsavilkums!$D$10:$D$135)),"")</f>
        <v>0</v>
      </c>
      <c r="H72" s="63" cm="1">
        <f t="array" ref="H72">IFERROR(_xlfn._xlws.FILTER(Kopsavilkums!$AG$10:$AG$135,($A72=Kopsavilkums!$A$10:$A$135)*($B72=Kopsavilkums!$B$10:$B$135)*($C72=Kopsavilkums!$D$10:$D$135)),"")</f>
        <v>0</v>
      </c>
      <c r="I72" s="263" cm="1">
        <f t="array" ref="I72">IFERROR(_xlfn._xlws.FILTER(Kopsavilkums!$AH$10:$AH$135,($A72=Kopsavilkums!$A$10:$A$135)*($B72=Kopsavilkums!$B$10:$B$135)*($C72=Kopsavilkums!$D$10:$D$135)),"")</f>
        <v>0</v>
      </c>
      <c r="J72" s="63">
        <f t="shared" si="18"/>
        <v>0</v>
      </c>
      <c r="K72" s="268">
        <f t="shared" si="18"/>
        <v>0</v>
      </c>
      <c r="L72" s="50"/>
    </row>
    <row r="73" spans="1:15" s="112" customFormat="1" ht="14" thickBot="1" x14ac:dyDescent="0.2">
      <c r="A73" s="28"/>
      <c r="B73" s="28"/>
      <c r="C73" s="29"/>
      <c r="D73" s="4"/>
      <c r="E73" s="28"/>
      <c r="F73" s="264"/>
      <c r="G73" s="73"/>
      <c r="H73" s="28"/>
      <c r="I73" s="264"/>
      <c r="J73" s="28"/>
      <c r="K73" s="264"/>
      <c r="L73" s="50" t="s">
        <v>72</v>
      </c>
      <c r="M73" s="64"/>
    </row>
    <row r="74" spans="1:15" s="112" customFormat="1" ht="15" thickBot="1" x14ac:dyDescent="0.2">
      <c r="A74" s="53">
        <f>B74</f>
        <v>9</v>
      </c>
      <c r="B74" s="53">
        <v>9</v>
      </c>
      <c r="C74" s="132" t="str" cm="1">
        <f t="array" ref="C74">IFERROR(_xlfn.UNIQUE(_xlfn._xlws.FILTER(Kopsavilkums!$C$10:$C$135,($B74=Kopsavilkums!$A$10:$A$135))),"")</f>
        <v>Mežoņi</v>
      </c>
      <c r="D74" s="54"/>
      <c r="E74" s="56">
        <f>SUM(E75:E80)</f>
        <v>0</v>
      </c>
      <c r="F74" s="260">
        <f>SUM(F75:F80)</f>
        <v>0</v>
      </c>
      <c r="G74" s="135"/>
      <c r="H74" s="56">
        <f>SUM(H75:H80)</f>
        <v>0</v>
      </c>
      <c r="I74" s="260">
        <f>SUM(I75:I80)</f>
        <v>0</v>
      </c>
      <c r="J74" s="56">
        <f>SUM(J75:J80)</f>
        <v>0</v>
      </c>
      <c r="K74" s="265">
        <f>SUM(K75:K80)</f>
        <v>0</v>
      </c>
      <c r="L74" s="50"/>
    </row>
    <row r="75" spans="1:15" s="112" customFormat="1" x14ac:dyDescent="0.15">
      <c r="A75" s="57">
        <f t="shared" ref="A75:A80" si="19">A74</f>
        <v>9</v>
      </c>
      <c r="B75" s="57">
        <v>1</v>
      </c>
      <c r="C75" s="126" t="str" cm="1">
        <f t="array" ref="C75">IFERROR(_xlfn._xlws.FILTER(Kopsavilkums!$D$10:$D$135,($A75=Kopsavilkums!$A$10:$A$135)*($B75=Kopsavilkums!$B$10:$B$135)),"")</f>
        <v>Jurģis Vīte</v>
      </c>
      <c r="D75" s="58" cm="1">
        <f t="array" ref="D75">IFERROR(_xlfn._xlws.FILTER(Kopsavilkums!$AC$10:$AC$135,($A75=Kopsavilkums!$A$10:$A$135)*($B75=Kopsavilkums!$B$10:$B$135)*($C75=Kopsavilkums!$D$10:$D$135)),"")</f>
        <v>0</v>
      </c>
      <c r="E75" s="59" cm="1">
        <f t="array" ref="E75">IFERROR(_xlfn._xlws.FILTER(Kopsavilkums!$AD$10:$AD$135,($A75=Kopsavilkums!$A$10:$A$135)*($B75=Kopsavilkums!$B$10:$B$135)*($C75=Kopsavilkums!$D$10:$D$135)),"")</f>
        <v>0</v>
      </c>
      <c r="F75" s="261" cm="1">
        <f t="array" ref="F75">IFERROR(_xlfn._xlws.FILTER(Kopsavilkums!$AE$10:$AE$135,($A75=Kopsavilkums!$A$10:$A$135)*($B75=Kopsavilkums!$B$10:$B$135)*($C75=Kopsavilkums!$D$10:$D$135)),"")</f>
        <v>0</v>
      </c>
      <c r="G75" s="58" cm="1">
        <f t="array" ref="G75">IFERROR(_xlfn._xlws.FILTER(Kopsavilkums!$AF$10:$AF$135,($A75=Kopsavilkums!$A$10:$A$135)*($B75=Kopsavilkums!$B$10:$B$135)*($C75=Kopsavilkums!$D$10:$D$135)),"")</f>
        <v>0</v>
      </c>
      <c r="H75" s="59" cm="1">
        <f t="array" ref="H75">IFERROR(_xlfn._xlws.FILTER(Kopsavilkums!$AG$10:$AG$135,($A75=Kopsavilkums!$A$10:$A$135)*($B75=Kopsavilkums!$B$10:$B$135)*($C75=Kopsavilkums!$D$10:$D$135)),"")</f>
        <v>0</v>
      </c>
      <c r="I75" s="261" cm="1">
        <f t="array" ref="I75">IFERROR(_xlfn._xlws.FILTER(Kopsavilkums!$AH$10:$AH$135,($A75=Kopsavilkums!$A$10:$A$135)*($B75=Kopsavilkums!$B$10:$B$135)*($C75=Kopsavilkums!$D$10:$D$135)),"")</f>
        <v>0</v>
      </c>
      <c r="J75" s="59">
        <f t="shared" ref="J75:K80" si="20">IFERROR(E75+H75,"")</f>
        <v>0</v>
      </c>
      <c r="K75" s="266">
        <f t="shared" si="20"/>
        <v>0</v>
      </c>
      <c r="L75" s="50"/>
    </row>
    <row r="76" spans="1:15" s="112" customFormat="1" x14ac:dyDescent="0.15">
      <c r="A76" s="60">
        <f t="shared" si="19"/>
        <v>9</v>
      </c>
      <c r="B76" s="60">
        <v>2</v>
      </c>
      <c r="C76" s="22" t="str" cm="1">
        <f t="array" ref="C76">IFERROR(_xlfn._xlws.FILTER(Kopsavilkums!$D$10:$D$135,($A76=Kopsavilkums!$A$10:$A$135)*($B76=Kopsavilkums!$B$10:$B$135)),"")</f>
        <v>Juris Timko</v>
      </c>
      <c r="D76" s="18" cm="1">
        <f t="array" ref="D76">IFERROR(_xlfn._xlws.FILTER(Kopsavilkums!$AC$10:$AC$135,($A76=Kopsavilkums!$A$10:$A$135)*($B76=Kopsavilkums!$B$10:$B$135)*($C76=Kopsavilkums!$D$10:$D$135)),"")</f>
        <v>0</v>
      </c>
      <c r="E76" s="31" cm="1">
        <f t="array" ref="E76">IFERROR(_xlfn._xlws.FILTER(Kopsavilkums!$AD$10:$AD$135,($A76=Kopsavilkums!$A$10:$A$135)*($B76=Kopsavilkums!$B$10:$B$135)*($C76=Kopsavilkums!$D$10:$D$135)),"")</f>
        <v>0</v>
      </c>
      <c r="F76" s="262" cm="1">
        <f t="array" ref="F76">IFERROR(_xlfn._xlws.FILTER(Kopsavilkums!$AE$10:$AE$135,($A76=Kopsavilkums!$A$10:$A$135)*($B76=Kopsavilkums!$B$10:$B$135)*($C76=Kopsavilkums!$D$10:$D$135)),"")</f>
        <v>0</v>
      </c>
      <c r="G76" s="18" cm="1">
        <f t="array" ref="G76">IFERROR(_xlfn._xlws.FILTER(Kopsavilkums!$AF$10:$AF$135,($A76=Kopsavilkums!$A$10:$A$135)*($B76=Kopsavilkums!$B$10:$B$135)*($C76=Kopsavilkums!$D$10:$D$135)),"")</f>
        <v>0</v>
      </c>
      <c r="H76" s="31" cm="1">
        <f t="array" ref="H76">IFERROR(_xlfn._xlws.FILTER(Kopsavilkums!$AG$10:$AG$135,($A76=Kopsavilkums!$A$10:$A$135)*($B76=Kopsavilkums!$B$10:$B$135)*($C76=Kopsavilkums!$D$10:$D$135)),"")</f>
        <v>0</v>
      </c>
      <c r="I76" s="262" cm="1">
        <f t="array" ref="I76">IFERROR(_xlfn._xlws.FILTER(Kopsavilkums!$AH$10:$AH$135,($A76=Kopsavilkums!$A$10:$A$135)*($B76=Kopsavilkums!$B$10:$B$135)*($C76=Kopsavilkums!$D$10:$D$135)),"")</f>
        <v>0</v>
      </c>
      <c r="J76" s="31">
        <f t="shared" si="20"/>
        <v>0</v>
      </c>
      <c r="K76" s="267">
        <f t="shared" si="20"/>
        <v>0</v>
      </c>
      <c r="L76" s="50"/>
    </row>
    <row r="77" spans="1:15" s="112" customFormat="1" x14ac:dyDescent="0.15">
      <c r="A77" s="60">
        <f t="shared" si="19"/>
        <v>9</v>
      </c>
      <c r="B77" s="60">
        <v>3</v>
      </c>
      <c r="C77" s="22" t="str" cm="1">
        <f t="array" ref="C77">IFERROR(_xlfn._xlws.FILTER(Kopsavilkums!$D$10:$D$135,($A77=Kopsavilkums!$A$10:$A$135)*($B77=Kopsavilkums!$B$10:$B$135)),"")</f>
        <v>Edgars Abazorins</v>
      </c>
      <c r="D77" s="18" cm="1">
        <f t="array" ref="D77">IFERROR(_xlfn._xlws.FILTER(Kopsavilkums!$AC$10:$AC$135,($A77=Kopsavilkums!$A$10:$A$135)*($B77=Kopsavilkums!$B$10:$B$135)*($C77=Kopsavilkums!$D$10:$D$135)),"")</f>
        <v>0</v>
      </c>
      <c r="E77" s="31" cm="1">
        <f t="array" ref="E77">IFERROR(_xlfn._xlws.FILTER(Kopsavilkums!$AD$10:$AD$135,($A77=Kopsavilkums!$A$10:$A$135)*($B77=Kopsavilkums!$B$10:$B$135)*($C77=Kopsavilkums!$D$10:$D$135)),"")</f>
        <v>0</v>
      </c>
      <c r="F77" s="262" cm="1">
        <f t="array" ref="F77">IFERROR(_xlfn._xlws.FILTER(Kopsavilkums!$AE$10:$AE$135,($A77=Kopsavilkums!$A$10:$A$135)*($B77=Kopsavilkums!$B$10:$B$135)*($C77=Kopsavilkums!$D$10:$D$135)),"")</f>
        <v>0</v>
      </c>
      <c r="G77" s="18" cm="1">
        <f t="array" ref="G77">IFERROR(_xlfn._xlws.FILTER(Kopsavilkums!$AF$10:$AF$135,($A77=Kopsavilkums!$A$10:$A$135)*($B77=Kopsavilkums!$B$10:$B$135)*($C77=Kopsavilkums!$D$10:$D$135)),"")</f>
        <v>0</v>
      </c>
      <c r="H77" s="31" cm="1">
        <f t="array" ref="H77">IFERROR(_xlfn._xlws.FILTER(Kopsavilkums!$AG$10:$AG$135,($A77=Kopsavilkums!$A$10:$A$135)*($B77=Kopsavilkums!$B$10:$B$135)*($C77=Kopsavilkums!$D$10:$D$135)),"")</f>
        <v>0</v>
      </c>
      <c r="I77" s="262" cm="1">
        <f t="array" ref="I77">IFERROR(_xlfn._xlws.FILTER(Kopsavilkums!$AH$10:$AH$135,($A77=Kopsavilkums!$A$10:$A$135)*($B77=Kopsavilkums!$B$10:$B$135)*($C77=Kopsavilkums!$D$10:$D$135)),"")</f>
        <v>0</v>
      </c>
      <c r="J77" s="31">
        <f t="shared" si="20"/>
        <v>0</v>
      </c>
      <c r="K77" s="267">
        <f t="shared" si="20"/>
        <v>0</v>
      </c>
      <c r="L77" s="50"/>
    </row>
    <row r="78" spans="1:15" s="112" customFormat="1" x14ac:dyDescent="0.15">
      <c r="A78" s="60">
        <f t="shared" si="19"/>
        <v>9</v>
      </c>
      <c r="B78" s="60">
        <v>4</v>
      </c>
      <c r="C78" s="22" t="str" cm="1">
        <f t="array" ref="C78">IFERROR(_xlfn._xlws.FILTER(Kopsavilkums!$D$10:$D$135,($A78=Kopsavilkums!$A$10:$A$135)*($B78=Kopsavilkums!$B$10:$B$135)),"")</f>
        <v>Dmitrijs Bogdanovs</v>
      </c>
      <c r="D78" s="18" cm="1">
        <f t="array" ref="D78">IFERROR(_xlfn._xlws.FILTER(Kopsavilkums!$AC$10:$AC$135,($A78=Kopsavilkums!$A$10:$A$135)*($B78=Kopsavilkums!$B$10:$B$135)*($C78=Kopsavilkums!$D$10:$D$135)),"")</f>
        <v>0</v>
      </c>
      <c r="E78" s="31" cm="1">
        <f t="array" ref="E78">IFERROR(_xlfn._xlws.FILTER(Kopsavilkums!$AD$10:$AD$135,($A78=Kopsavilkums!$A$10:$A$135)*($B78=Kopsavilkums!$B$10:$B$135)*($C78=Kopsavilkums!$D$10:$D$135)),"")</f>
        <v>0</v>
      </c>
      <c r="F78" s="262" cm="1">
        <f t="array" ref="F78">IFERROR(_xlfn._xlws.FILTER(Kopsavilkums!$AE$10:$AE$135,($A78=Kopsavilkums!$A$10:$A$135)*($B78=Kopsavilkums!$B$10:$B$135)*($C78=Kopsavilkums!$D$10:$D$135)),"")</f>
        <v>0</v>
      </c>
      <c r="G78" s="18" cm="1">
        <f t="array" ref="G78">IFERROR(_xlfn._xlws.FILTER(Kopsavilkums!$AF$10:$AF$135,($A78=Kopsavilkums!$A$10:$A$135)*($B78=Kopsavilkums!$B$10:$B$135)*($C78=Kopsavilkums!$D$10:$D$135)),"")</f>
        <v>0</v>
      </c>
      <c r="H78" s="31" cm="1">
        <f t="array" ref="H78">IFERROR(_xlfn._xlws.FILTER(Kopsavilkums!$AG$10:$AG$135,($A78=Kopsavilkums!$A$10:$A$135)*($B78=Kopsavilkums!$B$10:$B$135)*($C78=Kopsavilkums!$D$10:$D$135)),"")</f>
        <v>0</v>
      </c>
      <c r="I78" s="262" cm="1">
        <f t="array" ref="I78">IFERROR(_xlfn._xlws.FILTER(Kopsavilkums!$AH$10:$AH$135,($A78=Kopsavilkums!$A$10:$A$135)*($B78=Kopsavilkums!$B$10:$B$135)*($C78=Kopsavilkums!$D$10:$D$135)),"")</f>
        <v>0</v>
      </c>
      <c r="J78" s="31">
        <f t="shared" si="20"/>
        <v>0</v>
      </c>
      <c r="K78" s="267">
        <f t="shared" si="20"/>
        <v>0</v>
      </c>
      <c r="L78" s="50"/>
    </row>
    <row r="79" spans="1:15" s="112" customFormat="1" x14ac:dyDescent="0.15">
      <c r="A79" s="60">
        <f t="shared" si="19"/>
        <v>9</v>
      </c>
      <c r="B79" s="60">
        <v>5</v>
      </c>
      <c r="C79" s="22" t="str" cm="1">
        <f t="array" ref="C79">IFERROR(_xlfn._xlws.FILTER(Kopsavilkums!$D$10:$D$135,($A79=Kopsavilkums!$A$10:$A$135)*($B79=Kopsavilkums!$B$10:$B$135)),"")</f>
        <v>Kaspars Šverns</v>
      </c>
      <c r="D79" s="74" cm="1">
        <f t="array" ref="D79">IFERROR(_xlfn._xlws.FILTER(Kopsavilkums!$AC$10:$AC$135,($A79=Kopsavilkums!$A$10:$A$135)*($B79=Kopsavilkums!$B$10:$B$135)*($C79=Kopsavilkums!$D$10:$D$135)),"")</f>
        <v>0</v>
      </c>
      <c r="E79" s="31" cm="1">
        <f t="array" ref="E79">IFERROR(_xlfn._xlws.FILTER(Kopsavilkums!$AD$10:$AD$135,($A79=Kopsavilkums!$A$10:$A$135)*($B79=Kopsavilkums!$B$10:$B$135)*($C79=Kopsavilkums!$D$10:$D$135)),"")</f>
        <v>0</v>
      </c>
      <c r="F79" s="262" cm="1">
        <f t="array" ref="F79">IFERROR(_xlfn._xlws.FILTER(Kopsavilkums!$AE$10:$AE$135,($A79=Kopsavilkums!$A$10:$A$135)*($B79=Kopsavilkums!$B$10:$B$135)*($C79=Kopsavilkums!$D$10:$D$135)),"")</f>
        <v>0</v>
      </c>
      <c r="G79" s="74" cm="1">
        <f t="array" ref="G79">IFERROR(_xlfn._xlws.FILTER(Kopsavilkums!$AF$10:$AF$135,($A79=Kopsavilkums!$A$10:$A$135)*($B79=Kopsavilkums!$B$10:$B$135)*($C79=Kopsavilkums!$D$10:$D$135)),"")</f>
        <v>0</v>
      </c>
      <c r="H79" s="31" cm="1">
        <f t="array" ref="H79">IFERROR(_xlfn._xlws.FILTER(Kopsavilkums!$AG$10:$AG$135,($A79=Kopsavilkums!$A$10:$A$135)*($B79=Kopsavilkums!$B$10:$B$135)*($C79=Kopsavilkums!$D$10:$D$135)),"")</f>
        <v>0</v>
      </c>
      <c r="I79" s="262" cm="1">
        <f t="array" ref="I79">IFERROR(_xlfn._xlws.FILTER(Kopsavilkums!$AH$10:$AH$135,($A79=Kopsavilkums!$A$10:$A$135)*($B79=Kopsavilkums!$B$10:$B$135)*($C79=Kopsavilkums!$D$10:$D$135)),"")</f>
        <v>0</v>
      </c>
      <c r="J79" s="15">
        <f t="shared" si="20"/>
        <v>0</v>
      </c>
      <c r="K79" s="267">
        <f t="shared" si="20"/>
        <v>0</v>
      </c>
      <c r="L79" s="50"/>
    </row>
    <row r="80" spans="1:15" s="112" customFormat="1" ht="14" thickBot="1" x14ac:dyDescent="0.2">
      <c r="A80" s="62">
        <f t="shared" si="19"/>
        <v>9</v>
      </c>
      <c r="B80" s="62">
        <v>6</v>
      </c>
      <c r="C80" s="127" cm="1">
        <f t="array" ref="C80">IFERROR(_xlfn._xlws.FILTER(Kopsavilkums!$D$10:$D$135,($A80=Kopsavilkums!$A$10:$A$135)*($B80=Kopsavilkums!$B$10:$B$135)),"")</f>
        <v>0</v>
      </c>
      <c r="D80" s="75" cm="1">
        <f t="array" ref="D80">IFERROR(_xlfn._xlws.FILTER(Kopsavilkums!$AC$10:$AC$135,($A80=Kopsavilkums!$A$10:$A$135)*($B80=Kopsavilkums!$B$10:$B$135)*($C80=Kopsavilkums!$D$10:$D$135)),"")</f>
        <v>0</v>
      </c>
      <c r="E80" s="63" cm="1">
        <f t="array" ref="E80">IFERROR(_xlfn._xlws.FILTER(Kopsavilkums!$AD$10:$AD$135,($A80=Kopsavilkums!$A$10:$A$135)*($B80=Kopsavilkums!$B$10:$B$135)*($C80=Kopsavilkums!$D$10:$D$135)),"")</f>
        <v>0</v>
      </c>
      <c r="F80" s="263" cm="1">
        <f t="array" ref="F80">IFERROR(_xlfn._xlws.FILTER(Kopsavilkums!$AE$10:$AE$135,($A80=Kopsavilkums!$A$10:$A$135)*($B80=Kopsavilkums!$B$10:$B$135)*($C80=Kopsavilkums!$D$10:$D$135)),"")</f>
        <v>0</v>
      </c>
      <c r="G80" s="75" cm="1">
        <f t="array" ref="G80">IFERROR(_xlfn._xlws.FILTER(Kopsavilkums!$AF$10:$AF$135,($A80=Kopsavilkums!$A$10:$A$135)*($B80=Kopsavilkums!$B$10:$B$135)*($C80=Kopsavilkums!$D$10:$D$135)),"")</f>
        <v>0</v>
      </c>
      <c r="H80" s="63" cm="1">
        <f t="array" ref="H80">IFERROR(_xlfn._xlws.FILTER(Kopsavilkums!$AG$10:$AG$135,($A80=Kopsavilkums!$A$10:$A$135)*($B80=Kopsavilkums!$B$10:$B$135)*($C80=Kopsavilkums!$D$10:$D$135)),"")</f>
        <v>0</v>
      </c>
      <c r="I80" s="263" cm="1">
        <f t="array" ref="I80">IFERROR(_xlfn._xlws.FILTER(Kopsavilkums!$AH$10:$AH$135,($A80=Kopsavilkums!$A$10:$A$135)*($B80=Kopsavilkums!$B$10:$B$135)*($C80=Kopsavilkums!$D$10:$D$135)),"")</f>
        <v>0</v>
      </c>
      <c r="J80" s="63">
        <f t="shared" si="20"/>
        <v>0</v>
      </c>
      <c r="K80" s="268">
        <f t="shared" si="20"/>
        <v>0</v>
      </c>
      <c r="L80" s="50"/>
    </row>
    <row r="81" spans="1:15" s="112" customFormat="1" ht="14" thickBot="1" x14ac:dyDescent="0.2">
      <c r="A81" s="28"/>
      <c r="B81" s="28"/>
      <c r="C81" s="29"/>
      <c r="D81" s="4"/>
      <c r="E81" s="28"/>
      <c r="F81" s="264"/>
      <c r="G81" s="27"/>
      <c r="H81" s="28"/>
      <c r="I81" s="264"/>
      <c r="J81" s="28"/>
      <c r="K81" s="264"/>
      <c r="L81" s="50" t="s">
        <v>72</v>
      </c>
    </row>
    <row r="82" spans="1:15" s="112" customFormat="1" ht="15" thickBot="1" x14ac:dyDescent="0.2">
      <c r="A82" s="53">
        <f>B82</f>
        <v>10</v>
      </c>
      <c r="B82" s="53">
        <v>10</v>
      </c>
      <c r="C82" s="132" t="str" cm="1">
        <f t="array" ref="C82">IFERROR(_xlfn.UNIQUE(_xlfn._xlws.FILTER(Kopsavilkums!$C$10:$C$135,($B82=Kopsavilkums!$A$10:$A$135))),"")</f>
        <v>Vidzemes Klaidoņi</v>
      </c>
      <c r="D82" s="54"/>
      <c r="E82" s="56">
        <f>SUM(E83:E88)</f>
        <v>0</v>
      </c>
      <c r="F82" s="260">
        <f>SUM(F83:F88)</f>
        <v>0</v>
      </c>
      <c r="G82" s="56"/>
      <c r="H82" s="56">
        <f>SUM(H83:H88)</f>
        <v>0</v>
      </c>
      <c r="I82" s="260">
        <f>SUM(I83:I88)</f>
        <v>0</v>
      </c>
      <c r="J82" s="56">
        <f>SUM(J83:J88)</f>
        <v>0</v>
      </c>
      <c r="K82" s="265">
        <f>SUM(K83:K88)</f>
        <v>0</v>
      </c>
      <c r="L82" s="50"/>
    </row>
    <row r="83" spans="1:15" s="112" customFormat="1" x14ac:dyDescent="0.15">
      <c r="A83" s="57">
        <f t="shared" ref="A83:A88" si="21">A82</f>
        <v>10</v>
      </c>
      <c r="B83" s="57">
        <v>1</v>
      </c>
      <c r="C83" s="126" t="str" cm="1">
        <f t="array" ref="C83">IFERROR(_xlfn._xlws.FILTER(Kopsavilkums!$D$10:$D$135,($A83=Kopsavilkums!$A$10:$A$135)*($B83=Kopsavilkums!$B$10:$B$135)),"")</f>
        <v>Kirils Morozovs</v>
      </c>
      <c r="D83" s="58" cm="1">
        <f t="array" ref="D83">IFERROR(_xlfn._xlws.FILTER(Kopsavilkums!$AC$10:$AC$135,($A83=Kopsavilkums!$A$10:$A$135)*($B83=Kopsavilkums!$B$10:$B$135)*($C83=Kopsavilkums!$D$10:$D$135)),"")</f>
        <v>0</v>
      </c>
      <c r="E83" s="59" cm="1">
        <f t="array" ref="E83">IFERROR(_xlfn._xlws.FILTER(Kopsavilkums!$AD$10:$AD$135,($A83=Kopsavilkums!$A$10:$A$135)*($B83=Kopsavilkums!$B$10:$B$135)*($C83=Kopsavilkums!$D$10:$D$135)),"")</f>
        <v>0</v>
      </c>
      <c r="F83" s="261" cm="1">
        <f t="array" ref="F83">IFERROR(_xlfn._xlws.FILTER(Kopsavilkums!$AE$10:$AE$135,($A83=Kopsavilkums!$A$10:$A$135)*($B83=Kopsavilkums!$B$10:$B$135)*($C83=Kopsavilkums!$D$10:$D$135)),"")</f>
        <v>0</v>
      </c>
      <c r="G83" s="58" cm="1">
        <f t="array" ref="G83">IFERROR(_xlfn._xlws.FILTER(Kopsavilkums!$AF$10:$AF$135,($A83=Kopsavilkums!$A$10:$A$135)*($B83=Kopsavilkums!$B$10:$B$135)*($C83=Kopsavilkums!$D$10:$D$135)),"")</f>
        <v>0</v>
      </c>
      <c r="H83" s="59" cm="1">
        <f t="array" ref="H83">IFERROR(_xlfn._xlws.FILTER(Kopsavilkums!$AG$10:$AG$135,($A83=Kopsavilkums!$A$10:$A$135)*($B83=Kopsavilkums!$B$10:$B$135)*($C83=Kopsavilkums!$D$10:$D$135)),"")</f>
        <v>0</v>
      </c>
      <c r="I83" s="261" cm="1">
        <f t="array" ref="I83">IFERROR(_xlfn._xlws.FILTER(Kopsavilkums!$AH$10:$AH$135,($A83=Kopsavilkums!$A$10:$A$135)*($B83=Kopsavilkums!$B$10:$B$135)*($C83=Kopsavilkums!$D$10:$D$135)),"")</f>
        <v>0</v>
      </c>
      <c r="J83" s="59">
        <f t="shared" ref="J83:K88" si="22">IFERROR(E83+H83,"")</f>
        <v>0</v>
      </c>
      <c r="K83" s="266">
        <f t="shared" si="22"/>
        <v>0</v>
      </c>
      <c r="L83" s="50"/>
    </row>
    <row r="84" spans="1:15" s="112" customFormat="1" x14ac:dyDescent="0.15">
      <c r="A84" s="60">
        <f t="shared" si="21"/>
        <v>10</v>
      </c>
      <c r="B84" s="60">
        <v>2</v>
      </c>
      <c r="C84" s="22" t="str" cm="1">
        <f t="array" ref="C84">IFERROR(_xlfn._xlws.FILTER(Kopsavilkums!$D$10:$D$135,($A84=Kopsavilkums!$A$10:$A$135)*($B84=Kopsavilkums!$B$10:$B$135)),"")</f>
        <v>Andris Klempners</v>
      </c>
      <c r="D84" s="18" cm="1">
        <f t="array" ref="D84">IFERROR(_xlfn._xlws.FILTER(Kopsavilkums!$AC$10:$AC$135,($A84=Kopsavilkums!$A$10:$A$135)*($B84=Kopsavilkums!$B$10:$B$135)*($C84=Kopsavilkums!$D$10:$D$135)),"")</f>
        <v>0</v>
      </c>
      <c r="E84" s="31" cm="1">
        <f t="array" ref="E84">IFERROR(_xlfn._xlws.FILTER(Kopsavilkums!$AD$10:$AD$135,($A84=Kopsavilkums!$A$10:$A$135)*($B84=Kopsavilkums!$B$10:$B$135)*($C84=Kopsavilkums!$D$10:$D$135)),"")</f>
        <v>0</v>
      </c>
      <c r="F84" s="262" cm="1">
        <f t="array" ref="F84">IFERROR(_xlfn._xlws.FILTER(Kopsavilkums!$AE$10:$AE$135,($A84=Kopsavilkums!$A$10:$A$135)*($B84=Kopsavilkums!$B$10:$B$135)*($C84=Kopsavilkums!$D$10:$D$135)),"")</f>
        <v>0</v>
      </c>
      <c r="G84" s="18" cm="1">
        <f t="array" ref="G84">IFERROR(_xlfn._xlws.FILTER(Kopsavilkums!$AF$10:$AF$135,($A84=Kopsavilkums!$A$10:$A$135)*($B84=Kopsavilkums!$B$10:$B$135)*($C84=Kopsavilkums!$D$10:$D$135)),"")</f>
        <v>0</v>
      </c>
      <c r="H84" s="31" cm="1">
        <f t="array" ref="H84">IFERROR(_xlfn._xlws.FILTER(Kopsavilkums!$AG$10:$AG$135,($A84=Kopsavilkums!$A$10:$A$135)*($B84=Kopsavilkums!$B$10:$B$135)*($C84=Kopsavilkums!$D$10:$D$135)),"")</f>
        <v>0</v>
      </c>
      <c r="I84" s="262" cm="1">
        <f t="array" ref="I84">IFERROR(_xlfn._xlws.FILTER(Kopsavilkums!$AH$10:$AH$135,($A84=Kopsavilkums!$A$10:$A$135)*($B84=Kopsavilkums!$B$10:$B$135)*($C84=Kopsavilkums!$D$10:$D$135)),"")</f>
        <v>0</v>
      </c>
      <c r="J84" s="31">
        <f t="shared" si="22"/>
        <v>0</v>
      </c>
      <c r="K84" s="267">
        <f t="shared" si="22"/>
        <v>0</v>
      </c>
      <c r="L84" s="50"/>
    </row>
    <row r="85" spans="1:15" s="112" customFormat="1" x14ac:dyDescent="0.15">
      <c r="A85" s="60">
        <f t="shared" si="21"/>
        <v>10</v>
      </c>
      <c r="B85" s="60">
        <v>3</v>
      </c>
      <c r="C85" s="22" t="str" cm="1">
        <f t="array" ref="C85">IFERROR(_xlfn._xlws.FILTER(Kopsavilkums!$D$10:$D$135,($A85=Kopsavilkums!$A$10:$A$135)*($B85=Kopsavilkums!$B$10:$B$135)),"")</f>
        <v>Rihards Evardsons</v>
      </c>
      <c r="D85" s="18" cm="1">
        <f t="array" ref="D85">IFERROR(_xlfn._xlws.FILTER(Kopsavilkums!$AC$10:$AC$135,($A85=Kopsavilkums!$A$10:$A$135)*($B85=Kopsavilkums!$B$10:$B$135)*($C85=Kopsavilkums!$D$10:$D$135)),"")</f>
        <v>0</v>
      </c>
      <c r="E85" s="31" cm="1">
        <f t="array" ref="E85">IFERROR(_xlfn._xlws.FILTER(Kopsavilkums!$AD$10:$AD$135,($A85=Kopsavilkums!$A$10:$A$135)*($B85=Kopsavilkums!$B$10:$B$135)*($C85=Kopsavilkums!$D$10:$D$135)),"")</f>
        <v>0</v>
      </c>
      <c r="F85" s="262" cm="1">
        <f t="array" ref="F85">IFERROR(_xlfn._xlws.FILTER(Kopsavilkums!$AE$10:$AE$135,($A85=Kopsavilkums!$A$10:$A$135)*($B85=Kopsavilkums!$B$10:$B$135)*($C85=Kopsavilkums!$D$10:$D$135)),"")</f>
        <v>0</v>
      </c>
      <c r="G85" s="18" cm="1">
        <f t="array" ref="G85">IFERROR(_xlfn._xlws.FILTER(Kopsavilkums!$AF$10:$AF$135,($A85=Kopsavilkums!$A$10:$A$135)*($B85=Kopsavilkums!$B$10:$B$135)*($C85=Kopsavilkums!$D$10:$D$135)),"")</f>
        <v>0</v>
      </c>
      <c r="H85" s="31" cm="1">
        <f t="array" ref="H85">IFERROR(_xlfn._xlws.FILTER(Kopsavilkums!$AG$10:$AG$135,($A85=Kopsavilkums!$A$10:$A$135)*($B85=Kopsavilkums!$B$10:$B$135)*($C85=Kopsavilkums!$D$10:$D$135)),"")</f>
        <v>0</v>
      </c>
      <c r="I85" s="262" cm="1">
        <f t="array" ref="I85">IFERROR(_xlfn._xlws.FILTER(Kopsavilkums!$AH$10:$AH$135,($A85=Kopsavilkums!$A$10:$A$135)*($B85=Kopsavilkums!$B$10:$B$135)*($C85=Kopsavilkums!$D$10:$D$135)),"")</f>
        <v>0</v>
      </c>
      <c r="J85" s="31">
        <f t="shared" si="22"/>
        <v>0</v>
      </c>
      <c r="K85" s="267">
        <f t="shared" si="22"/>
        <v>0</v>
      </c>
      <c r="L85" s="50"/>
    </row>
    <row r="86" spans="1:15" s="112" customFormat="1" x14ac:dyDescent="0.15">
      <c r="A86" s="60">
        <f t="shared" si="21"/>
        <v>10</v>
      </c>
      <c r="B86" s="60">
        <v>4</v>
      </c>
      <c r="C86" s="22" t="str" cm="1">
        <f t="array" ref="C86">IFERROR(_xlfn._xlws.FILTER(Kopsavilkums!$D$10:$D$135,($A86=Kopsavilkums!$A$10:$A$135)*($B86=Kopsavilkums!$B$10:$B$135)),"")</f>
        <v>Guntis Mežulis</v>
      </c>
      <c r="D86" s="18" cm="1">
        <f t="array" ref="D86">IFERROR(_xlfn._xlws.FILTER(Kopsavilkums!$AC$10:$AC$135,($A86=Kopsavilkums!$A$10:$A$135)*($B86=Kopsavilkums!$B$10:$B$135)*($C86=Kopsavilkums!$D$10:$D$135)),"")</f>
        <v>0</v>
      </c>
      <c r="E86" s="31" cm="1">
        <f t="array" ref="E86">IFERROR(_xlfn._xlws.FILTER(Kopsavilkums!$AD$10:$AD$135,($A86=Kopsavilkums!$A$10:$A$135)*($B86=Kopsavilkums!$B$10:$B$135)*($C86=Kopsavilkums!$D$10:$D$135)),"")</f>
        <v>0</v>
      </c>
      <c r="F86" s="262" cm="1">
        <f t="array" ref="F86">IFERROR(_xlfn._xlws.FILTER(Kopsavilkums!$AE$10:$AE$135,($A86=Kopsavilkums!$A$10:$A$135)*($B86=Kopsavilkums!$B$10:$B$135)*($C86=Kopsavilkums!$D$10:$D$135)),"")</f>
        <v>0</v>
      </c>
      <c r="G86" s="18" cm="1">
        <f t="array" ref="G86">IFERROR(_xlfn._xlws.FILTER(Kopsavilkums!$AF$10:$AF$135,($A86=Kopsavilkums!$A$10:$A$135)*($B86=Kopsavilkums!$B$10:$B$135)*($C86=Kopsavilkums!$D$10:$D$135)),"")</f>
        <v>0</v>
      </c>
      <c r="H86" s="31" cm="1">
        <f t="array" ref="H86">IFERROR(_xlfn._xlws.FILTER(Kopsavilkums!$AG$10:$AG$135,($A86=Kopsavilkums!$A$10:$A$135)*($B86=Kopsavilkums!$B$10:$B$135)*($C86=Kopsavilkums!$D$10:$D$135)),"")</f>
        <v>0</v>
      </c>
      <c r="I86" s="262" cm="1">
        <f t="array" ref="I86">IFERROR(_xlfn._xlws.FILTER(Kopsavilkums!$AH$10:$AH$135,($A86=Kopsavilkums!$A$10:$A$135)*($B86=Kopsavilkums!$B$10:$B$135)*($C86=Kopsavilkums!$D$10:$D$135)),"")</f>
        <v>0</v>
      </c>
      <c r="J86" s="31">
        <f t="shared" si="22"/>
        <v>0</v>
      </c>
      <c r="K86" s="267">
        <f t="shared" si="22"/>
        <v>0</v>
      </c>
      <c r="L86" s="50"/>
    </row>
    <row r="87" spans="1:15" s="112" customFormat="1" x14ac:dyDescent="0.15">
      <c r="A87" s="60">
        <f t="shared" si="21"/>
        <v>10</v>
      </c>
      <c r="B87" s="60">
        <v>5</v>
      </c>
      <c r="C87" s="22" cm="1">
        <f t="array" ref="C87">IFERROR(_xlfn._xlws.FILTER(Kopsavilkums!$D$10:$D$135,($A87=Kopsavilkums!$A$10:$A$135)*($B87=Kopsavilkums!$B$10:$B$135)),"")</f>
        <v>0</v>
      </c>
      <c r="D87" s="74" cm="1">
        <f t="array" ref="D87">IFERROR(_xlfn._xlws.FILTER(Kopsavilkums!$AC$10:$AC$135,($A87=Kopsavilkums!$A$10:$A$135)*($B87=Kopsavilkums!$B$10:$B$135)*($C87=Kopsavilkums!$D$10:$D$135)),"")</f>
        <v>0</v>
      </c>
      <c r="E87" s="31" cm="1">
        <f t="array" ref="E87">IFERROR(_xlfn._xlws.FILTER(Kopsavilkums!$AD$10:$AD$135,($A87=Kopsavilkums!$A$10:$A$135)*($B87=Kopsavilkums!$B$10:$B$135)*($C87=Kopsavilkums!$D$10:$D$135)),"")</f>
        <v>0</v>
      </c>
      <c r="F87" s="262" cm="1">
        <f t="array" ref="F87">IFERROR(_xlfn._xlws.FILTER(Kopsavilkums!$AE$10:$AE$135,($A87=Kopsavilkums!$A$10:$A$135)*($B87=Kopsavilkums!$B$10:$B$135)*($C87=Kopsavilkums!$D$10:$D$135)),"")</f>
        <v>0</v>
      </c>
      <c r="G87" s="74" cm="1">
        <f t="array" ref="G87">IFERROR(_xlfn._xlws.FILTER(Kopsavilkums!$AF$10:$AF$135,($A87=Kopsavilkums!$A$10:$A$135)*($B87=Kopsavilkums!$B$10:$B$135)*($C87=Kopsavilkums!$D$10:$D$135)),"")</f>
        <v>0</v>
      </c>
      <c r="H87" s="31" cm="1">
        <f t="array" ref="H87">IFERROR(_xlfn._xlws.FILTER(Kopsavilkums!$AG$10:$AG$135,($A87=Kopsavilkums!$A$10:$A$135)*($B87=Kopsavilkums!$B$10:$B$135)*($C87=Kopsavilkums!$D$10:$D$135)),"")</f>
        <v>0</v>
      </c>
      <c r="I87" s="262" cm="1">
        <f t="array" ref="I87">IFERROR(_xlfn._xlws.FILTER(Kopsavilkums!$AH$10:$AH$135,($A87=Kopsavilkums!$A$10:$A$135)*($B87=Kopsavilkums!$B$10:$B$135)*($C87=Kopsavilkums!$D$10:$D$135)),"")</f>
        <v>0</v>
      </c>
      <c r="J87" s="15">
        <f t="shared" si="22"/>
        <v>0</v>
      </c>
      <c r="K87" s="267">
        <f t="shared" si="22"/>
        <v>0</v>
      </c>
      <c r="L87" s="50"/>
    </row>
    <row r="88" spans="1:15" s="112" customFormat="1" ht="14" thickBot="1" x14ac:dyDescent="0.2">
      <c r="A88" s="62">
        <f t="shared" si="21"/>
        <v>10</v>
      </c>
      <c r="B88" s="62">
        <v>6</v>
      </c>
      <c r="C88" s="127" t="str" cm="1">
        <f t="array" ref="C88">IFERROR(_xlfn._xlws.FILTER(Kopsavilkums!$D$10:$D$135,($A88=Kopsavilkums!$A$10:$A$135)*($B88=Kopsavilkums!$B$10:$B$135)),"")</f>
        <v/>
      </c>
      <c r="D88" s="75" t="str" cm="1">
        <f t="array" ref="D88">IFERROR(_xlfn._xlws.FILTER(Kopsavilkums!$AC$10:$AC$135,($A88=Kopsavilkums!$A$10:$A$135)*($B88=Kopsavilkums!$B$10:$B$135)*($C88=Kopsavilkums!$D$10:$D$135)),"")</f>
        <v/>
      </c>
      <c r="E88" s="63" t="str" cm="1">
        <f t="array" ref="E88">IFERROR(_xlfn._xlws.FILTER(Kopsavilkums!$AD$10:$AD$135,($A88=Kopsavilkums!$A$10:$A$135)*($B88=Kopsavilkums!$B$10:$B$135)*($C88=Kopsavilkums!$D$10:$D$135)),"")</f>
        <v/>
      </c>
      <c r="F88" s="263" t="str" cm="1">
        <f t="array" ref="F88">IFERROR(_xlfn._xlws.FILTER(Kopsavilkums!$AE$10:$AE$135,($A88=Kopsavilkums!$A$10:$A$135)*($B88=Kopsavilkums!$B$10:$B$135)*($C88=Kopsavilkums!$D$10:$D$135)),"")</f>
        <v/>
      </c>
      <c r="G88" s="75" t="str" cm="1">
        <f t="array" ref="G88">IFERROR(_xlfn._xlws.FILTER(Kopsavilkums!$AF$10:$AF$135,($A88=Kopsavilkums!$A$10:$A$135)*($B88=Kopsavilkums!$B$10:$B$135)*($C88=Kopsavilkums!$D$10:$D$135)),"")</f>
        <v/>
      </c>
      <c r="H88" s="63" t="str" cm="1">
        <f t="array" ref="H88">IFERROR(_xlfn._xlws.FILTER(Kopsavilkums!$AG$10:$AG$135,($A88=Kopsavilkums!$A$10:$A$135)*($B88=Kopsavilkums!$B$10:$B$135)*($C88=Kopsavilkums!$D$10:$D$135)),"")</f>
        <v/>
      </c>
      <c r="I88" s="263" t="str" cm="1">
        <f t="array" ref="I88">IFERROR(_xlfn._xlws.FILTER(Kopsavilkums!$AH$10:$AH$135,($A88=Kopsavilkums!$A$10:$A$135)*($B88=Kopsavilkums!$B$10:$B$135)*($C88=Kopsavilkums!$D$10:$D$135)),"")</f>
        <v/>
      </c>
      <c r="J88" s="63" t="str">
        <f t="shared" si="22"/>
        <v/>
      </c>
      <c r="K88" s="268" t="str">
        <f t="shared" si="22"/>
        <v/>
      </c>
      <c r="L88" s="50"/>
    </row>
    <row r="89" spans="1:15" s="112" customFormat="1" ht="14" thickBot="1" x14ac:dyDescent="0.2">
      <c r="A89" s="28"/>
      <c r="B89" s="28"/>
      <c r="C89" s="29"/>
      <c r="D89" s="4"/>
      <c r="E89" s="28"/>
      <c r="F89" s="264"/>
      <c r="G89" s="27"/>
      <c r="H89" s="28"/>
      <c r="I89" s="264"/>
      <c r="J89" s="28"/>
      <c r="K89" s="264"/>
      <c r="L89" s="50" t="s">
        <v>72</v>
      </c>
      <c r="O89" s="5"/>
    </row>
    <row r="90" spans="1:15" s="112" customFormat="1" ht="15" thickBot="1" x14ac:dyDescent="0.2">
      <c r="A90" s="53">
        <f>B90</f>
        <v>11</v>
      </c>
      <c r="B90" s="53">
        <v>11</v>
      </c>
      <c r="C90" s="132" t="str" cm="1">
        <f t="array" ref="C90">IFERROR(_xlfn.UNIQUE(_xlfn._xlws.FILTER(Kopsavilkums!$C$10:$C$135,($B90=Kopsavilkums!$A$10:$A$135))),"")</f>
        <v/>
      </c>
      <c r="D90" s="54"/>
      <c r="E90" s="56">
        <f>SUM(E91:E96)</f>
        <v>0</v>
      </c>
      <c r="F90" s="260">
        <f>SUM(F91:F96)</f>
        <v>0</v>
      </c>
      <c r="G90" s="56"/>
      <c r="H90" s="56">
        <f>SUM(H91:H96)</f>
        <v>0</v>
      </c>
      <c r="I90" s="260">
        <f>SUM(I91:I96)</f>
        <v>0</v>
      </c>
      <c r="J90" s="56">
        <f>SUM(J91:J96)</f>
        <v>0</v>
      </c>
      <c r="K90" s="265">
        <f>SUM(K91:K96)</f>
        <v>0</v>
      </c>
      <c r="L90" s="50"/>
    </row>
    <row r="91" spans="1:15" s="112" customFormat="1" x14ac:dyDescent="0.15">
      <c r="A91" s="57">
        <f t="shared" ref="A91:A96" si="23">A90</f>
        <v>11</v>
      </c>
      <c r="B91" s="57">
        <v>1</v>
      </c>
      <c r="C91" s="126" t="str" cm="1">
        <f t="array" ref="C91">IFERROR(_xlfn._xlws.FILTER(Kopsavilkums!$D$10:$D$135,($A91=Kopsavilkums!$A$10:$A$135)*($B91=Kopsavilkums!$B$10:$B$135)),"")</f>
        <v/>
      </c>
      <c r="D91" s="58" t="str" cm="1">
        <f t="array" ref="D91">IFERROR(_xlfn._xlws.FILTER(Kopsavilkums!$AC$10:$AC$135,($A91=Kopsavilkums!$A$10:$A$135)*($B91=Kopsavilkums!$B$10:$B$135)*($C91=Kopsavilkums!$D$10:$D$135)),"")</f>
        <v/>
      </c>
      <c r="E91" s="59" t="str" cm="1">
        <f t="array" ref="E91">IFERROR(_xlfn._xlws.FILTER(Kopsavilkums!$AD$10:$AD$135,($A91=Kopsavilkums!$A$10:$A$135)*($B91=Kopsavilkums!$B$10:$B$135)*($C91=Kopsavilkums!$D$10:$D$135)),"")</f>
        <v/>
      </c>
      <c r="F91" s="261" t="str" cm="1">
        <f t="array" ref="F91">IFERROR(_xlfn._xlws.FILTER(Kopsavilkums!$AE$10:$AE$135,($A91=Kopsavilkums!$A$10:$A$135)*($B91=Kopsavilkums!$B$10:$B$135)*($C91=Kopsavilkums!$D$10:$D$135)),"")</f>
        <v/>
      </c>
      <c r="G91" s="58" t="str" cm="1">
        <f t="array" ref="G91">IFERROR(_xlfn._xlws.FILTER(Kopsavilkums!$AF$10:$AF$135,($A91=Kopsavilkums!$A$10:$A$135)*($B91=Kopsavilkums!$B$10:$B$135)*($C91=Kopsavilkums!$D$10:$D$135)),"")</f>
        <v/>
      </c>
      <c r="H91" s="59" t="str" cm="1">
        <f t="array" ref="H91">IFERROR(_xlfn._xlws.FILTER(Kopsavilkums!$AG$10:$AG$135,($A91=Kopsavilkums!$A$10:$A$135)*($B91=Kopsavilkums!$B$10:$B$135)*($C91=Kopsavilkums!$D$10:$D$135)),"")</f>
        <v/>
      </c>
      <c r="I91" s="261" t="str" cm="1">
        <f t="array" ref="I91">IFERROR(_xlfn._xlws.FILTER(Kopsavilkums!$AH$10:$AH$135,($A91=Kopsavilkums!$A$10:$A$135)*($B91=Kopsavilkums!$B$10:$B$135)*($C91=Kopsavilkums!$D$10:$D$135)),"")</f>
        <v/>
      </c>
      <c r="J91" s="59" t="str">
        <f t="shared" ref="J91:K96" si="24">IFERROR(E91+H91,"")</f>
        <v/>
      </c>
      <c r="K91" s="266" t="str">
        <f t="shared" si="24"/>
        <v/>
      </c>
      <c r="L91" s="50"/>
    </row>
    <row r="92" spans="1:15" s="112" customFormat="1" x14ac:dyDescent="0.15">
      <c r="A92" s="60">
        <f t="shared" si="23"/>
        <v>11</v>
      </c>
      <c r="B92" s="60">
        <v>2</v>
      </c>
      <c r="C92" s="22" t="str" cm="1">
        <f t="array" ref="C92">IFERROR(_xlfn._xlws.FILTER(Kopsavilkums!$D$10:$D$135,($A92=Kopsavilkums!$A$10:$A$135)*($B92=Kopsavilkums!$B$10:$B$135)),"")</f>
        <v/>
      </c>
      <c r="D92" s="18" t="str" cm="1">
        <f t="array" ref="D92">IFERROR(_xlfn._xlws.FILTER(Kopsavilkums!$AC$10:$AC$135,($A92=Kopsavilkums!$A$10:$A$135)*($B92=Kopsavilkums!$B$10:$B$135)*($C92=Kopsavilkums!$D$10:$D$135)),"")</f>
        <v/>
      </c>
      <c r="E92" s="31" t="str" cm="1">
        <f t="array" ref="E92">IFERROR(_xlfn._xlws.FILTER(Kopsavilkums!$AD$10:$AD$135,($A92=Kopsavilkums!$A$10:$A$135)*($B92=Kopsavilkums!$B$10:$B$135)*($C92=Kopsavilkums!$D$10:$D$135)),"")</f>
        <v/>
      </c>
      <c r="F92" s="262" t="str" cm="1">
        <f t="array" ref="F92">IFERROR(_xlfn._xlws.FILTER(Kopsavilkums!$AE$10:$AE$135,($A92=Kopsavilkums!$A$10:$A$135)*($B92=Kopsavilkums!$B$10:$B$135)*($C92=Kopsavilkums!$D$10:$D$135)),"")</f>
        <v/>
      </c>
      <c r="G92" s="18" t="str" cm="1">
        <f t="array" ref="G92">IFERROR(_xlfn._xlws.FILTER(Kopsavilkums!$AF$10:$AF$135,($A92=Kopsavilkums!$A$10:$A$135)*($B92=Kopsavilkums!$B$10:$B$135)*($C92=Kopsavilkums!$D$10:$D$135)),"")</f>
        <v/>
      </c>
      <c r="H92" s="31" t="str" cm="1">
        <f t="array" ref="H92">IFERROR(_xlfn._xlws.FILTER(Kopsavilkums!$AG$10:$AG$135,($A92=Kopsavilkums!$A$10:$A$135)*($B92=Kopsavilkums!$B$10:$B$135)*($C92=Kopsavilkums!$D$10:$D$135)),"")</f>
        <v/>
      </c>
      <c r="I92" s="262" t="str" cm="1">
        <f t="array" ref="I92">IFERROR(_xlfn._xlws.FILTER(Kopsavilkums!$AH$10:$AH$135,($A92=Kopsavilkums!$A$10:$A$135)*($B92=Kopsavilkums!$B$10:$B$135)*($C92=Kopsavilkums!$D$10:$D$135)),"")</f>
        <v/>
      </c>
      <c r="J92" s="31" t="str">
        <f t="shared" si="24"/>
        <v/>
      </c>
      <c r="K92" s="267" t="str">
        <f t="shared" si="24"/>
        <v/>
      </c>
      <c r="L92" s="50"/>
    </row>
    <row r="93" spans="1:15" s="112" customFormat="1" x14ac:dyDescent="0.15">
      <c r="A93" s="60">
        <f t="shared" si="23"/>
        <v>11</v>
      </c>
      <c r="B93" s="60">
        <v>3</v>
      </c>
      <c r="C93" s="22" t="str" cm="1">
        <f t="array" ref="C93">IFERROR(_xlfn._xlws.FILTER(Kopsavilkums!$D$10:$D$135,($A93=Kopsavilkums!$A$10:$A$135)*($B93=Kopsavilkums!$B$10:$B$135)),"")</f>
        <v/>
      </c>
      <c r="D93" s="18" t="str" cm="1">
        <f t="array" ref="D93">IFERROR(_xlfn._xlws.FILTER(Kopsavilkums!$AC$10:$AC$135,($A93=Kopsavilkums!$A$10:$A$135)*($B93=Kopsavilkums!$B$10:$B$135)*($C93=Kopsavilkums!$D$10:$D$135)),"")</f>
        <v/>
      </c>
      <c r="E93" s="31" t="str" cm="1">
        <f t="array" ref="E93">IFERROR(_xlfn._xlws.FILTER(Kopsavilkums!$AD$10:$AD$135,($A93=Kopsavilkums!$A$10:$A$135)*($B93=Kopsavilkums!$B$10:$B$135)*($C93=Kopsavilkums!$D$10:$D$135)),"")</f>
        <v/>
      </c>
      <c r="F93" s="262" t="str" cm="1">
        <f t="array" ref="F93">IFERROR(_xlfn._xlws.FILTER(Kopsavilkums!$AE$10:$AE$135,($A93=Kopsavilkums!$A$10:$A$135)*($B93=Kopsavilkums!$B$10:$B$135)*($C93=Kopsavilkums!$D$10:$D$135)),"")</f>
        <v/>
      </c>
      <c r="G93" s="18" t="str" cm="1">
        <f t="array" ref="G93">IFERROR(_xlfn._xlws.FILTER(Kopsavilkums!$AF$10:$AF$135,($A93=Kopsavilkums!$A$10:$A$135)*($B93=Kopsavilkums!$B$10:$B$135)*($C93=Kopsavilkums!$D$10:$D$135)),"")</f>
        <v/>
      </c>
      <c r="H93" s="31" t="str" cm="1">
        <f t="array" ref="H93">IFERROR(_xlfn._xlws.FILTER(Kopsavilkums!$AG$10:$AG$135,($A93=Kopsavilkums!$A$10:$A$135)*($B93=Kopsavilkums!$B$10:$B$135)*($C93=Kopsavilkums!$D$10:$D$135)),"")</f>
        <v/>
      </c>
      <c r="I93" s="262" t="str" cm="1">
        <f t="array" ref="I93">IFERROR(_xlfn._xlws.FILTER(Kopsavilkums!$AH$10:$AH$135,($A93=Kopsavilkums!$A$10:$A$135)*($B93=Kopsavilkums!$B$10:$B$135)*($C93=Kopsavilkums!$D$10:$D$135)),"")</f>
        <v/>
      </c>
      <c r="J93" s="31" t="str">
        <f t="shared" si="24"/>
        <v/>
      </c>
      <c r="K93" s="267" t="str">
        <f t="shared" si="24"/>
        <v/>
      </c>
      <c r="L93" s="50"/>
    </row>
    <row r="94" spans="1:15" s="112" customFormat="1" x14ac:dyDescent="0.15">
      <c r="A94" s="60">
        <f t="shared" si="23"/>
        <v>11</v>
      </c>
      <c r="B94" s="60">
        <v>4</v>
      </c>
      <c r="C94" s="22" t="str" cm="1">
        <f t="array" ref="C94">IFERROR(_xlfn._xlws.FILTER(Kopsavilkums!$D$10:$D$135,($A94=Kopsavilkums!$A$10:$A$135)*($B94=Kopsavilkums!$B$10:$B$135)),"")</f>
        <v/>
      </c>
      <c r="D94" s="18" t="str" cm="1">
        <f t="array" ref="D94">IFERROR(_xlfn._xlws.FILTER(Kopsavilkums!$AC$10:$AC$135,($A94=Kopsavilkums!$A$10:$A$135)*($B94=Kopsavilkums!$B$10:$B$135)*($C94=Kopsavilkums!$D$10:$D$135)),"")</f>
        <v/>
      </c>
      <c r="E94" s="31" t="str" cm="1">
        <f t="array" ref="E94">IFERROR(_xlfn._xlws.FILTER(Kopsavilkums!$AD$10:$AD$135,($A94=Kopsavilkums!$A$10:$A$135)*($B94=Kopsavilkums!$B$10:$B$135)*($C94=Kopsavilkums!$D$10:$D$135)),"")</f>
        <v/>
      </c>
      <c r="F94" s="262" t="str" cm="1">
        <f t="array" ref="F94">IFERROR(_xlfn._xlws.FILTER(Kopsavilkums!$AE$10:$AE$135,($A94=Kopsavilkums!$A$10:$A$135)*($B94=Kopsavilkums!$B$10:$B$135)*($C94=Kopsavilkums!$D$10:$D$135)),"")</f>
        <v/>
      </c>
      <c r="G94" s="18" t="str" cm="1">
        <f t="array" ref="G94">IFERROR(_xlfn._xlws.FILTER(Kopsavilkums!$AF$10:$AF$135,($A94=Kopsavilkums!$A$10:$A$135)*($B94=Kopsavilkums!$B$10:$B$135)*($C94=Kopsavilkums!$D$10:$D$135)),"")</f>
        <v/>
      </c>
      <c r="H94" s="31" t="str" cm="1">
        <f t="array" ref="H94">IFERROR(_xlfn._xlws.FILTER(Kopsavilkums!$AG$10:$AG$135,($A94=Kopsavilkums!$A$10:$A$135)*($B94=Kopsavilkums!$B$10:$B$135)*($C94=Kopsavilkums!$D$10:$D$135)),"")</f>
        <v/>
      </c>
      <c r="I94" s="262" t="str" cm="1">
        <f t="array" ref="I94">IFERROR(_xlfn._xlws.FILTER(Kopsavilkums!$AH$10:$AH$135,($A94=Kopsavilkums!$A$10:$A$135)*($B94=Kopsavilkums!$B$10:$B$135)*($C94=Kopsavilkums!$D$10:$D$135)),"")</f>
        <v/>
      </c>
      <c r="J94" s="31" t="str">
        <f t="shared" si="24"/>
        <v/>
      </c>
      <c r="K94" s="267" t="str">
        <f t="shared" si="24"/>
        <v/>
      </c>
      <c r="L94" s="50"/>
    </row>
    <row r="95" spans="1:15" s="112" customFormat="1" x14ac:dyDescent="0.15">
      <c r="A95" s="60">
        <f t="shared" si="23"/>
        <v>11</v>
      </c>
      <c r="B95" s="60">
        <v>5</v>
      </c>
      <c r="C95" s="22" t="str" cm="1">
        <f t="array" ref="C95">IFERROR(_xlfn._xlws.FILTER(Kopsavilkums!$D$10:$D$135,($A95=Kopsavilkums!$A$10:$A$135)*($B95=Kopsavilkums!$B$10:$B$135)),"")</f>
        <v/>
      </c>
      <c r="D95" s="74" t="str" cm="1">
        <f t="array" ref="D95">IFERROR(_xlfn._xlws.FILTER(Kopsavilkums!$AC$10:$AC$135,($A95=Kopsavilkums!$A$10:$A$135)*($B95=Kopsavilkums!$B$10:$B$135)*($C95=Kopsavilkums!$D$10:$D$135)),"")</f>
        <v/>
      </c>
      <c r="E95" s="31" t="str" cm="1">
        <f t="array" ref="E95">IFERROR(_xlfn._xlws.FILTER(Kopsavilkums!$AD$10:$AD$135,($A95=Kopsavilkums!$A$10:$A$135)*($B95=Kopsavilkums!$B$10:$B$135)*($C95=Kopsavilkums!$D$10:$D$135)),"")</f>
        <v/>
      </c>
      <c r="F95" s="262" t="str" cm="1">
        <f t="array" ref="F95">IFERROR(_xlfn._xlws.FILTER(Kopsavilkums!$AE$10:$AE$135,($A95=Kopsavilkums!$A$10:$A$135)*($B95=Kopsavilkums!$B$10:$B$135)*($C95=Kopsavilkums!$D$10:$D$135)),"")</f>
        <v/>
      </c>
      <c r="G95" s="74" t="str" cm="1">
        <f t="array" ref="G95">IFERROR(_xlfn._xlws.FILTER(Kopsavilkums!$AF$10:$AF$135,($A95=Kopsavilkums!$A$10:$A$135)*($B95=Kopsavilkums!$B$10:$B$135)*($C95=Kopsavilkums!$D$10:$D$135)),"")</f>
        <v/>
      </c>
      <c r="H95" s="31" t="str" cm="1">
        <f t="array" ref="H95">IFERROR(_xlfn._xlws.FILTER(Kopsavilkums!$AG$10:$AG$135,($A95=Kopsavilkums!$A$10:$A$135)*($B95=Kopsavilkums!$B$10:$B$135)*($C95=Kopsavilkums!$D$10:$D$135)),"")</f>
        <v/>
      </c>
      <c r="I95" s="262" t="str" cm="1">
        <f t="array" ref="I95">IFERROR(_xlfn._xlws.FILTER(Kopsavilkums!$AH$10:$AH$135,($A95=Kopsavilkums!$A$10:$A$135)*($B95=Kopsavilkums!$B$10:$B$135)*($C95=Kopsavilkums!$D$10:$D$135)),"")</f>
        <v/>
      </c>
      <c r="J95" s="15" t="str">
        <f t="shared" si="24"/>
        <v/>
      </c>
      <c r="K95" s="267" t="str">
        <f t="shared" si="24"/>
        <v/>
      </c>
      <c r="L95" s="50"/>
    </row>
    <row r="96" spans="1:15" s="112" customFormat="1" ht="14" thickBot="1" x14ac:dyDescent="0.2">
      <c r="A96" s="62">
        <f t="shared" si="23"/>
        <v>11</v>
      </c>
      <c r="B96" s="62">
        <v>6</v>
      </c>
      <c r="C96" s="127" t="str" cm="1">
        <f t="array" ref="C96">IFERROR(_xlfn._xlws.FILTER(Kopsavilkums!$D$10:$D$135,($A96=Kopsavilkums!$A$10:$A$135)*($B96=Kopsavilkums!$B$10:$B$135)),"")</f>
        <v/>
      </c>
      <c r="D96" s="75" t="str" cm="1">
        <f t="array" ref="D96">IFERROR(_xlfn._xlws.FILTER(Kopsavilkums!$AC$10:$AC$135,($A96=Kopsavilkums!$A$10:$A$135)*($B96=Kopsavilkums!$B$10:$B$135)*($C96=Kopsavilkums!$D$10:$D$135)),"")</f>
        <v/>
      </c>
      <c r="E96" s="63" t="str" cm="1">
        <f t="array" ref="E96">IFERROR(_xlfn._xlws.FILTER(Kopsavilkums!$AD$10:$AD$135,($A96=Kopsavilkums!$A$10:$A$135)*($B96=Kopsavilkums!$B$10:$B$135)*($C96=Kopsavilkums!$D$10:$D$135)),"")</f>
        <v/>
      </c>
      <c r="F96" s="263" t="str" cm="1">
        <f t="array" ref="F96">IFERROR(_xlfn._xlws.FILTER(Kopsavilkums!$AE$10:$AE$135,($A96=Kopsavilkums!$A$10:$A$135)*($B96=Kopsavilkums!$B$10:$B$135)*($C96=Kopsavilkums!$D$10:$D$135)),"")</f>
        <v/>
      </c>
      <c r="G96" s="75" t="str" cm="1">
        <f t="array" ref="G96">IFERROR(_xlfn._xlws.FILTER(Kopsavilkums!$AF$10:$AF$135,($A96=Kopsavilkums!$A$10:$A$135)*($B96=Kopsavilkums!$B$10:$B$135)*($C96=Kopsavilkums!$D$10:$D$135)),"")</f>
        <v/>
      </c>
      <c r="H96" s="63" t="str" cm="1">
        <f t="array" ref="H96">IFERROR(_xlfn._xlws.FILTER(Kopsavilkums!$AG$10:$AG$135,($A96=Kopsavilkums!$A$10:$A$135)*($B96=Kopsavilkums!$B$10:$B$135)*($C96=Kopsavilkums!$D$10:$D$135)),"")</f>
        <v/>
      </c>
      <c r="I96" s="263" t="str" cm="1">
        <f t="array" ref="I96">IFERROR(_xlfn._xlws.FILTER(Kopsavilkums!$AH$10:$AH$135,($A96=Kopsavilkums!$A$10:$A$135)*($B96=Kopsavilkums!$B$10:$B$135)*($C96=Kopsavilkums!$D$10:$D$135)),"")</f>
        <v/>
      </c>
      <c r="J96" s="63" t="str">
        <f t="shared" si="24"/>
        <v/>
      </c>
      <c r="K96" s="268" t="str">
        <f t="shared" si="24"/>
        <v/>
      </c>
      <c r="L96" s="50"/>
    </row>
    <row r="97" spans="1:13" s="112" customFormat="1" ht="14" thickBot="1" x14ac:dyDescent="0.2">
      <c r="A97" s="28"/>
      <c r="B97" s="28"/>
      <c r="C97" s="29"/>
      <c r="D97" s="4"/>
      <c r="E97" s="28"/>
      <c r="F97" s="264"/>
      <c r="G97" s="27"/>
      <c r="H97" s="28"/>
      <c r="I97" s="264"/>
      <c r="J97" s="28"/>
      <c r="K97" s="264"/>
      <c r="L97" s="50" t="s">
        <v>72</v>
      </c>
      <c r="M97" s="64"/>
    </row>
    <row r="98" spans="1:13" s="112" customFormat="1" ht="15" thickBot="1" x14ac:dyDescent="0.2">
      <c r="A98" s="53">
        <f>B98</f>
        <v>12</v>
      </c>
      <c r="B98" s="53">
        <v>12</v>
      </c>
      <c r="C98" s="132" t="str" cm="1">
        <f t="array" ref="C98">IFERROR(_xlfn.UNIQUE(_xlfn._xlws.FILTER(Kopsavilkums!$C$10:$C$135,($B98=Kopsavilkums!$A$10:$A$135))),"")</f>
        <v/>
      </c>
      <c r="D98" s="54"/>
      <c r="E98" s="56">
        <f>SUM(E99:E104)</f>
        <v>0</v>
      </c>
      <c r="F98" s="260">
        <f>SUM(F99:F104)</f>
        <v>0</v>
      </c>
      <c r="G98" s="56"/>
      <c r="H98" s="56">
        <f>SUM(H99:H104)</f>
        <v>0</v>
      </c>
      <c r="I98" s="260">
        <f>SUM(I99:I104)</f>
        <v>0</v>
      </c>
      <c r="J98" s="56">
        <f>SUM(J99:J104)</f>
        <v>0</v>
      </c>
      <c r="K98" s="265">
        <f>SUM(K99:K104)</f>
        <v>0</v>
      </c>
      <c r="L98" s="50"/>
    </row>
    <row r="99" spans="1:13" s="112" customFormat="1" x14ac:dyDescent="0.15">
      <c r="A99" s="57">
        <f t="shared" ref="A99:A104" si="25">A98</f>
        <v>12</v>
      </c>
      <c r="B99" s="57">
        <v>1</v>
      </c>
      <c r="C99" s="126" t="str" cm="1">
        <f t="array" ref="C99">IFERROR(_xlfn._xlws.FILTER(Kopsavilkums!$D$10:$D$135,($A99=Kopsavilkums!$A$10:$A$135)*($B99=Kopsavilkums!$B$10:$B$135)),"")</f>
        <v/>
      </c>
      <c r="D99" s="58" t="str" cm="1">
        <f t="array" ref="D99">IFERROR(_xlfn._xlws.FILTER(Kopsavilkums!$AC$10:$AC$135,($A99=Kopsavilkums!$A$10:$A$135)*($B99=Kopsavilkums!$B$10:$B$135)*($C99=Kopsavilkums!$D$10:$D$135)),"")</f>
        <v/>
      </c>
      <c r="E99" s="59" t="str" cm="1">
        <f t="array" ref="E99">IFERROR(_xlfn._xlws.FILTER(Kopsavilkums!$AD$10:$AD$135,($A99=Kopsavilkums!$A$10:$A$135)*($B99=Kopsavilkums!$B$10:$B$135)*($C99=Kopsavilkums!$D$10:$D$135)),"")</f>
        <v/>
      </c>
      <c r="F99" s="261" t="str" cm="1">
        <f t="array" ref="F99">IFERROR(_xlfn._xlws.FILTER(Kopsavilkums!$AE$10:$AE$135,($A99=Kopsavilkums!$A$10:$A$135)*($B99=Kopsavilkums!$B$10:$B$135)*($C99=Kopsavilkums!$D$10:$D$135)),"")</f>
        <v/>
      </c>
      <c r="G99" s="58" t="str" cm="1">
        <f t="array" ref="G99">IFERROR(_xlfn._xlws.FILTER(Kopsavilkums!$AF$10:$AF$135,($A99=Kopsavilkums!$A$10:$A$135)*($B99=Kopsavilkums!$B$10:$B$135)*($C99=Kopsavilkums!$D$10:$D$135)),"")</f>
        <v/>
      </c>
      <c r="H99" s="59" t="str" cm="1">
        <f t="array" ref="H99">IFERROR(_xlfn._xlws.FILTER(Kopsavilkums!$AG$10:$AG$135,($A99=Kopsavilkums!$A$10:$A$135)*($B99=Kopsavilkums!$B$10:$B$135)*($C99=Kopsavilkums!$D$10:$D$135)),"")</f>
        <v/>
      </c>
      <c r="I99" s="261" t="str" cm="1">
        <f t="array" ref="I99">IFERROR(_xlfn._xlws.FILTER(Kopsavilkums!$AH$10:$AH$135,($A99=Kopsavilkums!$A$10:$A$135)*($B99=Kopsavilkums!$B$10:$B$135)*($C99=Kopsavilkums!$D$10:$D$135)),"")</f>
        <v/>
      </c>
      <c r="J99" s="59" t="str">
        <f t="shared" ref="J99:K104" si="26">IFERROR(E99+H99,"")</f>
        <v/>
      </c>
      <c r="K99" s="266" t="str">
        <f t="shared" si="26"/>
        <v/>
      </c>
      <c r="L99" s="50"/>
    </row>
    <row r="100" spans="1:13" s="112" customFormat="1" x14ac:dyDescent="0.15">
      <c r="A100" s="60">
        <f t="shared" si="25"/>
        <v>12</v>
      </c>
      <c r="B100" s="60">
        <v>2</v>
      </c>
      <c r="C100" s="22" t="str" cm="1">
        <f t="array" ref="C100">IFERROR(_xlfn._xlws.FILTER(Kopsavilkums!$D$10:$D$135,($A100=Kopsavilkums!$A$10:$A$135)*($B100=Kopsavilkums!$B$10:$B$135)),"")</f>
        <v/>
      </c>
      <c r="D100" s="18" t="str" cm="1">
        <f t="array" ref="D100">IFERROR(_xlfn._xlws.FILTER(Kopsavilkums!$AC$10:$AC$135,($A100=Kopsavilkums!$A$10:$A$135)*($B100=Kopsavilkums!$B$10:$B$135)*($C100=Kopsavilkums!$D$10:$D$135)),"")</f>
        <v/>
      </c>
      <c r="E100" s="31" t="str" cm="1">
        <f t="array" ref="E100">IFERROR(_xlfn._xlws.FILTER(Kopsavilkums!$AD$10:$AD$135,($A100=Kopsavilkums!$A$10:$A$135)*($B100=Kopsavilkums!$B$10:$B$135)*($C100=Kopsavilkums!$D$10:$D$135)),"")</f>
        <v/>
      </c>
      <c r="F100" s="262" t="str" cm="1">
        <f t="array" ref="F100">IFERROR(_xlfn._xlws.FILTER(Kopsavilkums!$AE$10:$AE$135,($A100=Kopsavilkums!$A$10:$A$135)*($B100=Kopsavilkums!$B$10:$B$135)*($C100=Kopsavilkums!$D$10:$D$135)),"")</f>
        <v/>
      </c>
      <c r="G100" s="18" t="str" cm="1">
        <f t="array" ref="G100">IFERROR(_xlfn._xlws.FILTER(Kopsavilkums!$AF$10:$AF$135,($A100=Kopsavilkums!$A$10:$A$135)*($B100=Kopsavilkums!$B$10:$B$135)*($C100=Kopsavilkums!$D$10:$D$135)),"")</f>
        <v/>
      </c>
      <c r="H100" s="31" t="str" cm="1">
        <f t="array" ref="H100">IFERROR(_xlfn._xlws.FILTER(Kopsavilkums!$AG$10:$AG$135,($A100=Kopsavilkums!$A$10:$A$135)*($B100=Kopsavilkums!$B$10:$B$135)*($C100=Kopsavilkums!$D$10:$D$135)),"")</f>
        <v/>
      </c>
      <c r="I100" s="262" t="str" cm="1">
        <f t="array" ref="I100">IFERROR(_xlfn._xlws.FILTER(Kopsavilkums!$AH$10:$AH$135,($A100=Kopsavilkums!$A$10:$A$135)*($B100=Kopsavilkums!$B$10:$B$135)*($C100=Kopsavilkums!$D$10:$D$135)),"")</f>
        <v/>
      </c>
      <c r="J100" s="31" t="str">
        <f t="shared" si="26"/>
        <v/>
      </c>
      <c r="K100" s="267" t="str">
        <f t="shared" si="26"/>
        <v/>
      </c>
      <c r="L100" s="50"/>
    </row>
    <row r="101" spans="1:13" s="112" customFormat="1" x14ac:dyDescent="0.15">
      <c r="A101" s="60">
        <f t="shared" si="25"/>
        <v>12</v>
      </c>
      <c r="B101" s="60">
        <v>3</v>
      </c>
      <c r="C101" s="22" t="str" cm="1">
        <f t="array" ref="C101">IFERROR(_xlfn._xlws.FILTER(Kopsavilkums!$D$10:$D$135,($A101=Kopsavilkums!$A$10:$A$135)*($B101=Kopsavilkums!$B$10:$B$135)),"")</f>
        <v/>
      </c>
      <c r="D101" s="18" t="str" cm="1">
        <f t="array" ref="D101">IFERROR(_xlfn._xlws.FILTER(Kopsavilkums!$AC$10:$AC$135,($A101=Kopsavilkums!$A$10:$A$135)*($B101=Kopsavilkums!$B$10:$B$135)*($C101=Kopsavilkums!$D$10:$D$135)),"")</f>
        <v/>
      </c>
      <c r="E101" s="31" t="str" cm="1">
        <f t="array" ref="E101">IFERROR(_xlfn._xlws.FILTER(Kopsavilkums!$AD$10:$AD$135,($A101=Kopsavilkums!$A$10:$A$135)*($B101=Kopsavilkums!$B$10:$B$135)*($C101=Kopsavilkums!$D$10:$D$135)),"")</f>
        <v/>
      </c>
      <c r="F101" s="262" t="str" cm="1">
        <f t="array" ref="F101">IFERROR(_xlfn._xlws.FILTER(Kopsavilkums!$AE$10:$AE$135,($A101=Kopsavilkums!$A$10:$A$135)*($B101=Kopsavilkums!$B$10:$B$135)*($C101=Kopsavilkums!$D$10:$D$135)),"")</f>
        <v/>
      </c>
      <c r="G101" s="18" t="str" cm="1">
        <f t="array" ref="G101">IFERROR(_xlfn._xlws.FILTER(Kopsavilkums!$AF$10:$AF$135,($A101=Kopsavilkums!$A$10:$A$135)*($B101=Kopsavilkums!$B$10:$B$135)*($C101=Kopsavilkums!$D$10:$D$135)),"")</f>
        <v/>
      </c>
      <c r="H101" s="31" t="str" cm="1">
        <f t="array" ref="H101">IFERROR(_xlfn._xlws.FILTER(Kopsavilkums!$AG$10:$AG$135,($A101=Kopsavilkums!$A$10:$A$135)*($B101=Kopsavilkums!$B$10:$B$135)*($C101=Kopsavilkums!$D$10:$D$135)),"")</f>
        <v/>
      </c>
      <c r="I101" s="262" t="str" cm="1">
        <f t="array" ref="I101">IFERROR(_xlfn._xlws.FILTER(Kopsavilkums!$AH$10:$AH$135,($A101=Kopsavilkums!$A$10:$A$135)*($B101=Kopsavilkums!$B$10:$B$135)*($C101=Kopsavilkums!$D$10:$D$135)),"")</f>
        <v/>
      </c>
      <c r="J101" s="31" t="str">
        <f t="shared" si="26"/>
        <v/>
      </c>
      <c r="K101" s="267" t="str">
        <f t="shared" si="26"/>
        <v/>
      </c>
      <c r="L101" s="50"/>
    </row>
    <row r="102" spans="1:13" s="112" customFormat="1" x14ac:dyDescent="0.15">
      <c r="A102" s="60">
        <f t="shared" si="25"/>
        <v>12</v>
      </c>
      <c r="B102" s="60">
        <v>4</v>
      </c>
      <c r="C102" s="22" t="str" cm="1">
        <f t="array" ref="C102">IFERROR(_xlfn._xlws.FILTER(Kopsavilkums!$D$10:$D$135,($A102=Kopsavilkums!$A$10:$A$135)*($B102=Kopsavilkums!$B$10:$B$135)),"")</f>
        <v/>
      </c>
      <c r="D102" s="18" t="str" cm="1">
        <f t="array" ref="D102">IFERROR(_xlfn._xlws.FILTER(Kopsavilkums!$AC$10:$AC$135,($A102=Kopsavilkums!$A$10:$A$135)*($B102=Kopsavilkums!$B$10:$B$135)*($C102=Kopsavilkums!$D$10:$D$135)),"")</f>
        <v/>
      </c>
      <c r="E102" s="31" t="str" cm="1">
        <f t="array" ref="E102">IFERROR(_xlfn._xlws.FILTER(Kopsavilkums!$AD$10:$AD$135,($A102=Kopsavilkums!$A$10:$A$135)*($B102=Kopsavilkums!$B$10:$B$135)*($C102=Kopsavilkums!$D$10:$D$135)),"")</f>
        <v/>
      </c>
      <c r="F102" s="262" t="str" cm="1">
        <f t="array" ref="F102">IFERROR(_xlfn._xlws.FILTER(Kopsavilkums!$AE$10:$AE$135,($A102=Kopsavilkums!$A$10:$A$135)*($B102=Kopsavilkums!$B$10:$B$135)*($C102=Kopsavilkums!$D$10:$D$135)),"")</f>
        <v/>
      </c>
      <c r="G102" s="18" t="str" cm="1">
        <f t="array" ref="G102">IFERROR(_xlfn._xlws.FILTER(Kopsavilkums!$AF$10:$AF$135,($A102=Kopsavilkums!$A$10:$A$135)*($B102=Kopsavilkums!$B$10:$B$135)*($C102=Kopsavilkums!$D$10:$D$135)),"")</f>
        <v/>
      </c>
      <c r="H102" s="31" t="str" cm="1">
        <f t="array" ref="H102">IFERROR(_xlfn._xlws.FILTER(Kopsavilkums!$AG$10:$AG$135,($A102=Kopsavilkums!$A$10:$A$135)*($B102=Kopsavilkums!$B$10:$B$135)*($C102=Kopsavilkums!$D$10:$D$135)),"")</f>
        <v/>
      </c>
      <c r="I102" s="262" t="str" cm="1">
        <f t="array" ref="I102">IFERROR(_xlfn._xlws.FILTER(Kopsavilkums!$AH$10:$AH$135,($A102=Kopsavilkums!$A$10:$A$135)*($B102=Kopsavilkums!$B$10:$B$135)*($C102=Kopsavilkums!$D$10:$D$135)),"")</f>
        <v/>
      </c>
      <c r="J102" s="31" t="str">
        <f t="shared" si="26"/>
        <v/>
      </c>
      <c r="K102" s="267" t="str">
        <f t="shared" si="26"/>
        <v/>
      </c>
      <c r="L102" s="50"/>
    </row>
    <row r="103" spans="1:13" s="112" customFormat="1" x14ac:dyDescent="0.15">
      <c r="A103" s="60">
        <f t="shared" si="25"/>
        <v>12</v>
      </c>
      <c r="B103" s="60">
        <v>5</v>
      </c>
      <c r="C103" s="22" t="str" cm="1">
        <f t="array" ref="C103">IFERROR(_xlfn._xlws.FILTER(Kopsavilkums!$D$10:$D$135,($A103=Kopsavilkums!$A$10:$A$135)*($B103=Kopsavilkums!$B$10:$B$135)),"")</f>
        <v/>
      </c>
      <c r="D103" s="74" t="str" cm="1">
        <f t="array" ref="D103">IFERROR(_xlfn._xlws.FILTER(Kopsavilkums!$AC$10:$AC$135,($A103=Kopsavilkums!$A$10:$A$135)*($B103=Kopsavilkums!$B$10:$B$135)*($C103=Kopsavilkums!$D$10:$D$135)),"")</f>
        <v/>
      </c>
      <c r="E103" s="31" t="str" cm="1">
        <f t="array" ref="E103">IFERROR(_xlfn._xlws.FILTER(Kopsavilkums!$AD$10:$AD$135,($A103=Kopsavilkums!$A$10:$A$135)*($B103=Kopsavilkums!$B$10:$B$135)*($C103=Kopsavilkums!$D$10:$D$135)),"")</f>
        <v/>
      </c>
      <c r="F103" s="262" t="str" cm="1">
        <f t="array" ref="F103">IFERROR(_xlfn._xlws.FILTER(Kopsavilkums!$AE$10:$AE$135,($A103=Kopsavilkums!$A$10:$A$135)*($B103=Kopsavilkums!$B$10:$B$135)*($C103=Kopsavilkums!$D$10:$D$135)),"")</f>
        <v/>
      </c>
      <c r="G103" s="74" t="str" cm="1">
        <f t="array" ref="G103">IFERROR(_xlfn._xlws.FILTER(Kopsavilkums!$AF$10:$AF$135,($A103=Kopsavilkums!$A$10:$A$135)*($B103=Kopsavilkums!$B$10:$B$135)*($C103=Kopsavilkums!$D$10:$D$135)),"")</f>
        <v/>
      </c>
      <c r="H103" s="31" t="str" cm="1">
        <f t="array" ref="H103">IFERROR(_xlfn._xlws.FILTER(Kopsavilkums!$AG$10:$AG$135,($A103=Kopsavilkums!$A$10:$A$135)*($B103=Kopsavilkums!$B$10:$B$135)*($C103=Kopsavilkums!$D$10:$D$135)),"")</f>
        <v/>
      </c>
      <c r="I103" s="262" t="str" cm="1">
        <f t="array" ref="I103">IFERROR(_xlfn._xlws.FILTER(Kopsavilkums!$AH$10:$AH$135,($A103=Kopsavilkums!$A$10:$A$135)*($B103=Kopsavilkums!$B$10:$B$135)*($C103=Kopsavilkums!$D$10:$D$135)),"")</f>
        <v/>
      </c>
      <c r="J103" s="15" t="str">
        <f t="shared" si="26"/>
        <v/>
      </c>
      <c r="K103" s="267" t="str">
        <f t="shared" si="26"/>
        <v/>
      </c>
      <c r="L103" s="50"/>
    </row>
    <row r="104" spans="1:13" s="112" customFormat="1" ht="14" thickBot="1" x14ac:dyDescent="0.2">
      <c r="A104" s="62">
        <f t="shared" si="25"/>
        <v>12</v>
      </c>
      <c r="B104" s="62">
        <v>6</v>
      </c>
      <c r="C104" s="127" t="str" cm="1">
        <f t="array" ref="C104">IFERROR(_xlfn._xlws.FILTER(Kopsavilkums!$D$10:$D$135,($A104=Kopsavilkums!$A$10:$A$135)*($B104=Kopsavilkums!$B$10:$B$135)),"")</f>
        <v/>
      </c>
      <c r="D104" s="75" t="str" cm="1">
        <f t="array" ref="D104">IFERROR(_xlfn._xlws.FILTER(Kopsavilkums!$AC$10:$AC$135,($A104=Kopsavilkums!$A$10:$A$135)*($B104=Kopsavilkums!$B$10:$B$135)*($C104=Kopsavilkums!$D$10:$D$135)),"")</f>
        <v/>
      </c>
      <c r="E104" s="63" t="str" cm="1">
        <f t="array" ref="E104">IFERROR(_xlfn._xlws.FILTER(Kopsavilkums!$AD$10:$AD$135,($A104=Kopsavilkums!$A$10:$A$135)*($B104=Kopsavilkums!$B$10:$B$135)*($C104=Kopsavilkums!$D$10:$D$135)),"")</f>
        <v/>
      </c>
      <c r="F104" s="263" t="str" cm="1">
        <f t="array" ref="F104">IFERROR(_xlfn._xlws.FILTER(Kopsavilkums!$AE$10:$AE$135,($A104=Kopsavilkums!$A$10:$A$135)*($B104=Kopsavilkums!$B$10:$B$135)*($C104=Kopsavilkums!$D$10:$D$135)),"")</f>
        <v/>
      </c>
      <c r="G104" s="75" t="str" cm="1">
        <f t="array" ref="G104">IFERROR(_xlfn._xlws.FILTER(Kopsavilkums!$AF$10:$AF$135,($A104=Kopsavilkums!$A$10:$A$135)*($B104=Kopsavilkums!$B$10:$B$135)*($C104=Kopsavilkums!$D$10:$D$135)),"")</f>
        <v/>
      </c>
      <c r="H104" s="63" t="str" cm="1">
        <f t="array" ref="H104">IFERROR(_xlfn._xlws.FILTER(Kopsavilkums!$AG$10:$AG$135,($A104=Kopsavilkums!$A$10:$A$135)*($B104=Kopsavilkums!$B$10:$B$135)*($C104=Kopsavilkums!$D$10:$D$135)),"")</f>
        <v/>
      </c>
      <c r="I104" s="263" t="str" cm="1">
        <f t="array" ref="I104">IFERROR(_xlfn._xlws.FILTER(Kopsavilkums!$AH$10:$AH$135,($A104=Kopsavilkums!$A$10:$A$135)*($B104=Kopsavilkums!$B$10:$B$135)*($C104=Kopsavilkums!$D$10:$D$135)),"")</f>
        <v/>
      </c>
      <c r="J104" s="63" t="str">
        <f t="shared" si="26"/>
        <v/>
      </c>
      <c r="K104" s="268" t="str">
        <f t="shared" si="26"/>
        <v/>
      </c>
      <c r="L104" s="50"/>
    </row>
    <row r="105" spans="1:13" s="112" customFormat="1" ht="14" thickBot="1" x14ac:dyDescent="0.2">
      <c r="A105" s="28"/>
      <c r="B105" s="28"/>
      <c r="C105" s="29"/>
      <c r="D105" s="4"/>
      <c r="E105" s="28"/>
      <c r="F105" s="264"/>
      <c r="G105" s="27"/>
      <c r="H105" s="28"/>
      <c r="I105" s="264"/>
      <c r="J105" s="28"/>
      <c r="K105" s="264"/>
      <c r="L105" s="50" t="s">
        <v>72</v>
      </c>
      <c r="M105" s="64"/>
    </row>
    <row r="106" spans="1:13" s="112" customFormat="1" ht="15" thickBot="1" x14ac:dyDescent="0.2">
      <c r="A106" s="53">
        <f>B106</f>
        <v>13</v>
      </c>
      <c r="B106" s="53">
        <v>13</v>
      </c>
      <c r="C106" s="132" t="str" cm="1">
        <f t="array" ref="C106">IFERROR(_xlfn.UNIQUE(_xlfn._xlws.FILTER(Kopsavilkums!$C$10:$C$135,($B106=Kopsavilkums!$A$10:$A$135))),"")</f>
        <v/>
      </c>
      <c r="D106" s="54"/>
      <c r="E106" s="56">
        <f>SUM(E107:E112)</f>
        <v>0</v>
      </c>
      <c r="F106" s="260">
        <f>SUM(F107:F112)</f>
        <v>0</v>
      </c>
      <c r="G106" s="56"/>
      <c r="H106" s="56">
        <f>SUM(H107:H112)</f>
        <v>0</v>
      </c>
      <c r="I106" s="260">
        <f>SUM(I107:I112)</f>
        <v>0</v>
      </c>
      <c r="J106" s="56">
        <f>SUM(J107:J112)</f>
        <v>0</v>
      </c>
      <c r="K106" s="265">
        <f>SUM(K107:K112)</f>
        <v>0</v>
      </c>
      <c r="L106" s="50"/>
    </row>
    <row r="107" spans="1:13" s="112" customFormat="1" x14ac:dyDescent="0.15">
      <c r="A107" s="57">
        <f t="shared" ref="A107:A112" si="27">A106</f>
        <v>13</v>
      </c>
      <c r="B107" s="57">
        <v>1</v>
      </c>
      <c r="C107" s="126" t="str" cm="1">
        <f t="array" ref="C107">IFERROR(_xlfn._xlws.FILTER(Kopsavilkums!$D$10:$D$135,($A107=Kopsavilkums!$A$10:$A$135)*($B107=Kopsavilkums!$B$10:$B$135)),"")</f>
        <v/>
      </c>
      <c r="D107" s="58" t="str" cm="1">
        <f t="array" ref="D107">IFERROR(_xlfn._xlws.FILTER(Kopsavilkums!$AC$10:$AC$135,($A107=Kopsavilkums!$A$10:$A$135)*($B107=Kopsavilkums!$B$10:$B$135)*($C107=Kopsavilkums!$D$10:$D$135)),"")</f>
        <v/>
      </c>
      <c r="E107" s="59" t="str" cm="1">
        <f t="array" ref="E107">IFERROR(_xlfn._xlws.FILTER(Kopsavilkums!$AD$10:$AD$135,($A107=Kopsavilkums!$A$10:$A$135)*($B107=Kopsavilkums!$B$10:$B$135)*($C107=Kopsavilkums!$D$10:$D$135)),"")</f>
        <v/>
      </c>
      <c r="F107" s="261" t="str" cm="1">
        <f t="array" ref="F107">IFERROR(_xlfn._xlws.FILTER(Kopsavilkums!$AE$10:$AE$135,($A107=Kopsavilkums!$A$10:$A$135)*($B107=Kopsavilkums!$B$10:$B$135)*($C107=Kopsavilkums!$D$10:$D$135)),"")</f>
        <v/>
      </c>
      <c r="G107" s="58" t="str" cm="1">
        <f t="array" ref="G107">IFERROR(_xlfn._xlws.FILTER(Kopsavilkums!$AF$10:$AF$135,($A107=Kopsavilkums!$A$10:$A$135)*($B107=Kopsavilkums!$B$10:$B$135)*($C107=Kopsavilkums!$D$10:$D$135)),"")</f>
        <v/>
      </c>
      <c r="H107" s="59" t="str" cm="1">
        <f t="array" ref="H107">IFERROR(_xlfn._xlws.FILTER(Kopsavilkums!$AG$10:$AG$135,($A107=Kopsavilkums!$A$10:$A$135)*($B107=Kopsavilkums!$B$10:$B$135)*($C107=Kopsavilkums!$D$10:$D$135)),"")</f>
        <v/>
      </c>
      <c r="I107" s="261" t="str" cm="1">
        <f t="array" ref="I107">IFERROR(_xlfn._xlws.FILTER(Kopsavilkums!$AH$10:$AH$135,($A107=Kopsavilkums!$A$10:$A$135)*($B107=Kopsavilkums!$B$10:$B$135)*($C107=Kopsavilkums!$D$10:$D$135)),"")</f>
        <v/>
      </c>
      <c r="J107" s="59" t="str">
        <f t="shared" ref="J107:K112" si="28">IFERROR(E107+H107,"")</f>
        <v/>
      </c>
      <c r="K107" s="266" t="str">
        <f t="shared" si="28"/>
        <v/>
      </c>
      <c r="L107" s="50"/>
    </row>
    <row r="108" spans="1:13" s="112" customFormat="1" x14ac:dyDescent="0.15">
      <c r="A108" s="60">
        <f t="shared" si="27"/>
        <v>13</v>
      </c>
      <c r="B108" s="60">
        <v>2</v>
      </c>
      <c r="C108" s="22" t="str" cm="1">
        <f t="array" ref="C108">IFERROR(_xlfn._xlws.FILTER(Kopsavilkums!$D$10:$D$135,($A108=Kopsavilkums!$A$10:$A$135)*($B108=Kopsavilkums!$B$10:$B$135)),"")</f>
        <v/>
      </c>
      <c r="D108" s="18" t="str" cm="1">
        <f t="array" ref="D108">IFERROR(_xlfn._xlws.FILTER(Kopsavilkums!$AC$10:$AC$135,($A108=Kopsavilkums!$A$10:$A$135)*($B108=Kopsavilkums!$B$10:$B$135)*($C108=Kopsavilkums!$D$10:$D$135)),"")</f>
        <v/>
      </c>
      <c r="E108" s="31" t="str" cm="1">
        <f t="array" ref="E108">IFERROR(_xlfn._xlws.FILTER(Kopsavilkums!$AD$10:$AD$135,($A108=Kopsavilkums!$A$10:$A$135)*($B108=Kopsavilkums!$B$10:$B$135)*($C108=Kopsavilkums!$D$10:$D$135)),"")</f>
        <v/>
      </c>
      <c r="F108" s="262" t="str" cm="1">
        <f t="array" ref="F108">IFERROR(_xlfn._xlws.FILTER(Kopsavilkums!$AE$10:$AE$135,($A108=Kopsavilkums!$A$10:$A$135)*($B108=Kopsavilkums!$B$10:$B$135)*($C108=Kopsavilkums!$D$10:$D$135)),"")</f>
        <v/>
      </c>
      <c r="G108" s="18" t="str" cm="1">
        <f t="array" ref="G108">IFERROR(_xlfn._xlws.FILTER(Kopsavilkums!$AF$10:$AF$135,($A108=Kopsavilkums!$A$10:$A$135)*($B108=Kopsavilkums!$B$10:$B$135)*($C108=Kopsavilkums!$D$10:$D$135)),"")</f>
        <v/>
      </c>
      <c r="H108" s="31" t="str" cm="1">
        <f t="array" ref="H108">IFERROR(_xlfn._xlws.FILTER(Kopsavilkums!$AG$10:$AG$135,($A108=Kopsavilkums!$A$10:$A$135)*($B108=Kopsavilkums!$B$10:$B$135)*($C108=Kopsavilkums!$D$10:$D$135)),"")</f>
        <v/>
      </c>
      <c r="I108" s="262" t="str" cm="1">
        <f t="array" ref="I108">IFERROR(_xlfn._xlws.FILTER(Kopsavilkums!$AH$10:$AH$135,($A108=Kopsavilkums!$A$10:$A$135)*($B108=Kopsavilkums!$B$10:$B$135)*($C108=Kopsavilkums!$D$10:$D$135)),"")</f>
        <v/>
      </c>
      <c r="J108" s="31" t="str">
        <f t="shared" si="28"/>
        <v/>
      </c>
      <c r="K108" s="267" t="str">
        <f t="shared" si="28"/>
        <v/>
      </c>
      <c r="L108" s="50"/>
    </row>
    <row r="109" spans="1:13" s="112" customFormat="1" x14ac:dyDescent="0.15">
      <c r="A109" s="60">
        <f t="shared" si="27"/>
        <v>13</v>
      </c>
      <c r="B109" s="60">
        <v>3</v>
      </c>
      <c r="C109" s="22" t="str" cm="1">
        <f t="array" ref="C109">IFERROR(_xlfn._xlws.FILTER(Kopsavilkums!$D$10:$D$135,($A109=Kopsavilkums!$A$10:$A$135)*($B109=Kopsavilkums!$B$10:$B$135)),"")</f>
        <v/>
      </c>
      <c r="D109" s="18" t="str" cm="1">
        <f t="array" ref="D109">IFERROR(_xlfn._xlws.FILTER(Kopsavilkums!$AC$10:$AC$135,($A109=Kopsavilkums!$A$10:$A$135)*($B109=Kopsavilkums!$B$10:$B$135)*($C109=Kopsavilkums!$D$10:$D$135)),"")</f>
        <v/>
      </c>
      <c r="E109" s="31" t="str" cm="1">
        <f t="array" ref="E109">IFERROR(_xlfn._xlws.FILTER(Kopsavilkums!$AD$10:$AD$135,($A109=Kopsavilkums!$A$10:$A$135)*($B109=Kopsavilkums!$B$10:$B$135)*($C109=Kopsavilkums!$D$10:$D$135)),"")</f>
        <v/>
      </c>
      <c r="F109" s="262" t="str" cm="1">
        <f t="array" ref="F109">IFERROR(_xlfn._xlws.FILTER(Kopsavilkums!$AE$10:$AE$135,($A109=Kopsavilkums!$A$10:$A$135)*($B109=Kopsavilkums!$B$10:$B$135)*($C109=Kopsavilkums!$D$10:$D$135)),"")</f>
        <v/>
      </c>
      <c r="G109" s="18" t="str" cm="1">
        <f t="array" ref="G109">IFERROR(_xlfn._xlws.FILTER(Kopsavilkums!$AF$10:$AF$135,($A109=Kopsavilkums!$A$10:$A$135)*($B109=Kopsavilkums!$B$10:$B$135)*($C109=Kopsavilkums!$D$10:$D$135)),"")</f>
        <v/>
      </c>
      <c r="H109" s="31" t="str" cm="1">
        <f t="array" ref="H109">IFERROR(_xlfn._xlws.FILTER(Kopsavilkums!$AG$10:$AG$135,($A109=Kopsavilkums!$A$10:$A$135)*($B109=Kopsavilkums!$B$10:$B$135)*($C109=Kopsavilkums!$D$10:$D$135)),"")</f>
        <v/>
      </c>
      <c r="I109" s="262" t="str" cm="1">
        <f t="array" ref="I109">IFERROR(_xlfn._xlws.FILTER(Kopsavilkums!$AH$10:$AH$135,($A109=Kopsavilkums!$A$10:$A$135)*($B109=Kopsavilkums!$B$10:$B$135)*($C109=Kopsavilkums!$D$10:$D$135)),"")</f>
        <v/>
      </c>
      <c r="J109" s="31" t="str">
        <f t="shared" si="28"/>
        <v/>
      </c>
      <c r="K109" s="267" t="str">
        <f t="shared" si="28"/>
        <v/>
      </c>
      <c r="L109" s="50"/>
    </row>
    <row r="110" spans="1:13" s="112" customFormat="1" x14ac:dyDescent="0.15">
      <c r="A110" s="60">
        <f t="shared" si="27"/>
        <v>13</v>
      </c>
      <c r="B110" s="60">
        <v>4</v>
      </c>
      <c r="C110" s="22" t="str" cm="1">
        <f t="array" ref="C110">IFERROR(_xlfn._xlws.FILTER(Kopsavilkums!$D$10:$D$135,($A110=Kopsavilkums!$A$10:$A$135)*($B110=Kopsavilkums!$B$10:$B$135)),"")</f>
        <v/>
      </c>
      <c r="D110" s="18" t="str" cm="1">
        <f t="array" ref="D110">IFERROR(_xlfn._xlws.FILTER(Kopsavilkums!$AC$10:$AC$135,($A110=Kopsavilkums!$A$10:$A$135)*($B110=Kopsavilkums!$B$10:$B$135)*($C110=Kopsavilkums!$D$10:$D$135)),"")</f>
        <v/>
      </c>
      <c r="E110" s="31" t="str" cm="1">
        <f t="array" ref="E110">IFERROR(_xlfn._xlws.FILTER(Kopsavilkums!$AD$10:$AD$135,($A110=Kopsavilkums!$A$10:$A$135)*($B110=Kopsavilkums!$B$10:$B$135)*($C110=Kopsavilkums!$D$10:$D$135)),"")</f>
        <v/>
      </c>
      <c r="F110" s="262" t="str" cm="1">
        <f t="array" ref="F110">IFERROR(_xlfn._xlws.FILTER(Kopsavilkums!$AE$10:$AE$135,($A110=Kopsavilkums!$A$10:$A$135)*($B110=Kopsavilkums!$B$10:$B$135)*($C110=Kopsavilkums!$D$10:$D$135)),"")</f>
        <v/>
      </c>
      <c r="G110" s="18" t="str" cm="1">
        <f t="array" ref="G110">IFERROR(_xlfn._xlws.FILTER(Kopsavilkums!$AF$10:$AF$135,($A110=Kopsavilkums!$A$10:$A$135)*($B110=Kopsavilkums!$B$10:$B$135)*($C110=Kopsavilkums!$D$10:$D$135)),"")</f>
        <v/>
      </c>
      <c r="H110" s="31" t="str" cm="1">
        <f t="array" ref="H110">IFERROR(_xlfn._xlws.FILTER(Kopsavilkums!$AG$10:$AG$135,($A110=Kopsavilkums!$A$10:$A$135)*($B110=Kopsavilkums!$B$10:$B$135)*($C110=Kopsavilkums!$D$10:$D$135)),"")</f>
        <v/>
      </c>
      <c r="I110" s="262" t="str" cm="1">
        <f t="array" ref="I110">IFERROR(_xlfn._xlws.FILTER(Kopsavilkums!$AH$10:$AH$135,($A110=Kopsavilkums!$A$10:$A$135)*($B110=Kopsavilkums!$B$10:$B$135)*($C110=Kopsavilkums!$D$10:$D$135)),"")</f>
        <v/>
      </c>
      <c r="J110" s="31" t="str">
        <f t="shared" si="28"/>
        <v/>
      </c>
      <c r="K110" s="267" t="str">
        <f t="shared" si="28"/>
        <v/>
      </c>
      <c r="L110" s="50"/>
    </row>
    <row r="111" spans="1:13" s="112" customFormat="1" x14ac:dyDescent="0.15">
      <c r="A111" s="60">
        <f t="shared" si="27"/>
        <v>13</v>
      </c>
      <c r="B111" s="60">
        <v>5</v>
      </c>
      <c r="C111" s="22" t="str" cm="1">
        <f t="array" ref="C111">IFERROR(_xlfn._xlws.FILTER(Kopsavilkums!$D$10:$D$135,($A111=Kopsavilkums!$A$10:$A$135)*($B111=Kopsavilkums!$B$10:$B$135)),"")</f>
        <v/>
      </c>
      <c r="D111" s="74" t="str" cm="1">
        <f t="array" ref="D111">IFERROR(_xlfn._xlws.FILTER(Kopsavilkums!$AC$10:$AC$135,($A111=Kopsavilkums!$A$10:$A$135)*($B111=Kopsavilkums!$B$10:$B$135)*($C111=Kopsavilkums!$D$10:$D$135)),"")</f>
        <v/>
      </c>
      <c r="E111" s="31" t="str" cm="1">
        <f t="array" ref="E111">IFERROR(_xlfn._xlws.FILTER(Kopsavilkums!$AD$10:$AD$135,($A111=Kopsavilkums!$A$10:$A$135)*($B111=Kopsavilkums!$B$10:$B$135)*($C111=Kopsavilkums!$D$10:$D$135)),"")</f>
        <v/>
      </c>
      <c r="F111" s="262" t="str" cm="1">
        <f t="array" ref="F111">IFERROR(_xlfn._xlws.FILTER(Kopsavilkums!$AE$10:$AE$135,($A111=Kopsavilkums!$A$10:$A$135)*($B111=Kopsavilkums!$B$10:$B$135)*($C111=Kopsavilkums!$D$10:$D$135)),"")</f>
        <v/>
      </c>
      <c r="G111" s="74" t="str" cm="1">
        <f t="array" ref="G111">IFERROR(_xlfn._xlws.FILTER(Kopsavilkums!$AF$10:$AF$135,($A111=Kopsavilkums!$A$10:$A$135)*($B111=Kopsavilkums!$B$10:$B$135)*($C111=Kopsavilkums!$D$10:$D$135)),"")</f>
        <v/>
      </c>
      <c r="H111" s="31" t="str" cm="1">
        <f t="array" ref="H111">IFERROR(_xlfn._xlws.FILTER(Kopsavilkums!$AG$10:$AG$135,($A111=Kopsavilkums!$A$10:$A$135)*($B111=Kopsavilkums!$B$10:$B$135)*($C111=Kopsavilkums!$D$10:$D$135)),"")</f>
        <v/>
      </c>
      <c r="I111" s="262" t="str" cm="1">
        <f t="array" ref="I111">IFERROR(_xlfn._xlws.FILTER(Kopsavilkums!$AH$10:$AH$135,($A111=Kopsavilkums!$A$10:$A$135)*($B111=Kopsavilkums!$B$10:$B$135)*($C111=Kopsavilkums!$D$10:$D$135)),"")</f>
        <v/>
      </c>
      <c r="J111" s="15" t="str">
        <f t="shared" si="28"/>
        <v/>
      </c>
      <c r="K111" s="267" t="str">
        <f t="shared" si="28"/>
        <v/>
      </c>
      <c r="L111" s="50"/>
    </row>
    <row r="112" spans="1:13" s="112" customFormat="1" ht="14" thickBot="1" x14ac:dyDescent="0.2">
      <c r="A112" s="62">
        <f t="shared" si="27"/>
        <v>13</v>
      </c>
      <c r="B112" s="62">
        <v>6</v>
      </c>
      <c r="C112" s="127" t="str" cm="1">
        <f t="array" ref="C112">IFERROR(_xlfn._xlws.FILTER(Kopsavilkums!$D$10:$D$135,($A112=Kopsavilkums!$A$10:$A$135)*($B112=Kopsavilkums!$B$10:$B$135)),"")</f>
        <v/>
      </c>
      <c r="D112" s="75" t="str" cm="1">
        <f t="array" ref="D112">IFERROR(_xlfn._xlws.FILTER(Kopsavilkums!$AC$10:$AC$135,($A112=Kopsavilkums!$A$10:$A$135)*($B112=Kopsavilkums!$B$10:$B$135)*($C112=Kopsavilkums!$D$10:$D$135)),"")</f>
        <v/>
      </c>
      <c r="E112" s="63" t="str" cm="1">
        <f t="array" ref="E112">IFERROR(_xlfn._xlws.FILTER(Kopsavilkums!$AD$10:$AD$135,($A112=Kopsavilkums!$A$10:$A$135)*($B112=Kopsavilkums!$B$10:$B$135)*($C112=Kopsavilkums!$D$10:$D$135)),"")</f>
        <v/>
      </c>
      <c r="F112" s="263" t="str" cm="1">
        <f t="array" ref="F112">IFERROR(_xlfn._xlws.FILTER(Kopsavilkums!$AE$10:$AE$135,($A112=Kopsavilkums!$A$10:$A$135)*($B112=Kopsavilkums!$B$10:$B$135)*($C112=Kopsavilkums!$D$10:$D$135)),"")</f>
        <v/>
      </c>
      <c r="G112" s="75" t="str" cm="1">
        <f t="array" ref="G112">IFERROR(_xlfn._xlws.FILTER(Kopsavilkums!$AF$10:$AF$135,($A112=Kopsavilkums!$A$10:$A$135)*($B112=Kopsavilkums!$B$10:$B$135)*($C112=Kopsavilkums!$D$10:$D$135)),"")</f>
        <v/>
      </c>
      <c r="H112" s="63" t="str" cm="1">
        <f t="array" ref="H112">IFERROR(_xlfn._xlws.FILTER(Kopsavilkums!$AG$10:$AG$135,($A112=Kopsavilkums!$A$10:$A$135)*($B112=Kopsavilkums!$B$10:$B$135)*($C112=Kopsavilkums!$D$10:$D$135)),"")</f>
        <v/>
      </c>
      <c r="I112" s="263" t="str" cm="1">
        <f t="array" ref="I112">IFERROR(_xlfn._xlws.FILTER(Kopsavilkums!$AH$10:$AH$135,($A112=Kopsavilkums!$A$10:$A$135)*($B112=Kopsavilkums!$B$10:$B$135)*($C112=Kopsavilkums!$D$10:$D$135)),"")</f>
        <v/>
      </c>
      <c r="J112" s="63" t="str">
        <f t="shared" si="28"/>
        <v/>
      </c>
      <c r="K112" s="268" t="str">
        <f t="shared" si="28"/>
        <v/>
      </c>
      <c r="L112" s="50"/>
    </row>
    <row r="113" spans="1:14" s="112" customFormat="1" ht="14" thickBot="1" x14ac:dyDescent="0.2">
      <c r="A113" s="28"/>
      <c r="B113" s="28"/>
      <c r="C113" s="29"/>
      <c r="D113" s="4"/>
      <c r="E113" s="28"/>
      <c r="F113" s="264"/>
      <c r="G113" s="27"/>
      <c r="H113" s="28"/>
      <c r="I113" s="264"/>
      <c r="J113" s="28"/>
      <c r="K113" s="264"/>
      <c r="L113" s="50"/>
    </row>
    <row r="114" spans="1:14" s="112" customFormat="1" ht="16" thickBot="1" x14ac:dyDescent="0.25">
      <c r="A114" s="53">
        <f>B114</f>
        <v>14</v>
      </c>
      <c r="B114" s="53">
        <v>14</v>
      </c>
      <c r="C114" s="132" t="str" cm="1">
        <f t="array" ref="C114">IFERROR(_xlfn.UNIQUE(_xlfn._xlws.FILTER(Kopsavilkums!$C$10:$C$135,($B114=Kopsavilkums!$A$10:$A$135))),"")</f>
        <v/>
      </c>
      <c r="D114" s="54"/>
      <c r="E114" s="56">
        <f>SUM(E115:E120)</f>
        <v>0</v>
      </c>
      <c r="F114" s="260">
        <f>SUM(F115:F120)</f>
        <v>0</v>
      </c>
      <c r="G114" s="56"/>
      <c r="H114" s="56">
        <f>SUM(H115:H120)</f>
        <v>0</v>
      </c>
      <c r="I114" s="260">
        <f>SUM(I115:I120)</f>
        <v>0</v>
      </c>
      <c r="J114" s="56">
        <f>SUM(J115:J120)</f>
        <v>0</v>
      </c>
      <c r="K114" s="265">
        <f>SUM(K115:K120)</f>
        <v>0</v>
      </c>
      <c r="L114" s="50"/>
      <c r="N114" s="130"/>
    </row>
    <row r="115" spans="1:14" s="112" customFormat="1" x14ac:dyDescent="0.15">
      <c r="A115" s="57">
        <f t="shared" ref="A115:A120" si="29">A114</f>
        <v>14</v>
      </c>
      <c r="B115" s="57">
        <v>1</v>
      </c>
      <c r="C115" s="126" t="str" cm="1">
        <f t="array" ref="C115">IFERROR(_xlfn._xlws.FILTER(Kopsavilkums!$D$10:$D$135,($A115=Kopsavilkums!$A$10:$A$135)*($B115=Kopsavilkums!$B$10:$B$135)),"")</f>
        <v/>
      </c>
      <c r="D115" s="58" t="str" cm="1">
        <f t="array" ref="D115">IFERROR(_xlfn._xlws.FILTER(Kopsavilkums!$AC$10:$AC$135,($A115=Kopsavilkums!$A$10:$A$135)*($B115=Kopsavilkums!$B$10:$B$135)*($C115=Kopsavilkums!$D$10:$D$135)),"")</f>
        <v/>
      </c>
      <c r="E115" s="59" t="str" cm="1">
        <f t="array" ref="E115">IFERROR(_xlfn._xlws.FILTER(Kopsavilkums!$AD$10:$AD$135,($A115=Kopsavilkums!$A$10:$A$135)*($B115=Kopsavilkums!$B$10:$B$135)*($C115=Kopsavilkums!$D$10:$D$135)),"")</f>
        <v/>
      </c>
      <c r="F115" s="261" t="str" cm="1">
        <f t="array" ref="F115">IFERROR(_xlfn._xlws.FILTER(Kopsavilkums!$AE$10:$AE$135,($A115=Kopsavilkums!$A$10:$A$135)*($B115=Kopsavilkums!$B$10:$B$135)*($C115=Kopsavilkums!$D$10:$D$135)),"")</f>
        <v/>
      </c>
      <c r="G115" s="58" t="str" cm="1">
        <f t="array" ref="G115">IFERROR(_xlfn._xlws.FILTER(Kopsavilkums!$AF$10:$AF$135,($A115=Kopsavilkums!$A$10:$A$135)*($B115=Kopsavilkums!$B$10:$B$135)*($C115=Kopsavilkums!$D$10:$D$135)),"")</f>
        <v/>
      </c>
      <c r="H115" s="59" t="str" cm="1">
        <f t="array" ref="H115">IFERROR(_xlfn._xlws.FILTER(Kopsavilkums!$AG$10:$AG$135,($A115=Kopsavilkums!$A$10:$A$135)*($B115=Kopsavilkums!$B$10:$B$135)*($C115=Kopsavilkums!$D$10:$D$135)),"")</f>
        <v/>
      </c>
      <c r="I115" s="261" t="str" cm="1">
        <f t="array" ref="I115">IFERROR(_xlfn._xlws.FILTER(Kopsavilkums!$AH$10:$AH$135,($A115=Kopsavilkums!$A$10:$A$135)*($B115=Kopsavilkums!$B$10:$B$135)*($C115=Kopsavilkums!$D$10:$D$135)),"")</f>
        <v/>
      </c>
      <c r="J115" s="59" t="str">
        <f t="shared" ref="J115:K120" si="30">IFERROR(E115+H115,"")</f>
        <v/>
      </c>
      <c r="K115" s="266" t="str">
        <f t="shared" si="30"/>
        <v/>
      </c>
      <c r="L115" s="50"/>
    </row>
    <row r="116" spans="1:14" s="112" customFormat="1" x14ac:dyDescent="0.15">
      <c r="A116" s="60">
        <f t="shared" si="29"/>
        <v>14</v>
      </c>
      <c r="B116" s="60">
        <v>2</v>
      </c>
      <c r="C116" s="22" t="str" cm="1">
        <f t="array" ref="C116">IFERROR(_xlfn._xlws.FILTER(Kopsavilkums!$D$10:$D$135,($A116=Kopsavilkums!$A$10:$A$135)*($B116=Kopsavilkums!$B$10:$B$135)),"")</f>
        <v/>
      </c>
      <c r="D116" s="18" t="str" cm="1">
        <f t="array" ref="D116">IFERROR(_xlfn._xlws.FILTER(Kopsavilkums!$AC$10:$AC$135,($A116=Kopsavilkums!$A$10:$A$135)*($B116=Kopsavilkums!$B$10:$B$135)*($C116=Kopsavilkums!$D$10:$D$135)),"")</f>
        <v/>
      </c>
      <c r="E116" s="31" t="str" cm="1">
        <f t="array" ref="E116">IFERROR(_xlfn._xlws.FILTER(Kopsavilkums!$AD$10:$AD$135,($A116=Kopsavilkums!$A$10:$A$135)*($B116=Kopsavilkums!$B$10:$B$135)*($C116=Kopsavilkums!$D$10:$D$135)),"")</f>
        <v/>
      </c>
      <c r="F116" s="262" t="str" cm="1">
        <f t="array" ref="F116">IFERROR(_xlfn._xlws.FILTER(Kopsavilkums!$AE$10:$AE$135,($A116=Kopsavilkums!$A$10:$A$135)*($B116=Kopsavilkums!$B$10:$B$135)*($C116=Kopsavilkums!$D$10:$D$135)),"")</f>
        <v/>
      </c>
      <c r="G116" s="18" t="str" cm="1">
        <f t="array" ref="G116">IFERROR(_xlfn._xlws.FILTER(Kopsavilkums!$AF$10:$AF$135,($A116=Kopsavilkums!$A$10:$A$135)*($B116=Kopsavilkums!$B$10:$B$135)*($C116=Kopsavilkums!$D$10:$D$135)),"")</f>
        <v/>
      </c>
      <c r="H116" s="31" t="str" cm="1">
        <f t="array" ref="H116">IFERROR(_xlfn._xlws.FILTER(Kopsavilkums!$AG$10:$AG$135,($A116=Kopsavilkums!$A$10:$A$135)*($B116=Kopsavilkums!$B$10:$B$135)*($C116=Kopsavilkums!$D$10:$D$135)),"")</f>
        <v/>
      </c>
      <c r="I116" s="262" t="str" cm="1">
        <f t="array" ref="I116">IFERROR(_xlfn._xlws.FILTER(Kopsavilkums!$AH$10:$AH$135,($A116=Kopsavilkums!$A$10:$A$135)*($B116=Kopsavilkums!$B$10:$B$135)*($C116=Kopsavilkums!$D$10:$D$135)),"")</f>
        <v/>
      </c>
      <c r="J116" s="31" t="str">
        <f t="shared" si="30"/>
        <v/>
      </c>
      <c r="K116" s="267" t="str">
        <f t="shared" si="30"/>
        <v/>
      </c>
      <c r="L116" s="50"/>
    </row>
    <row r="117" spans="1:14" s="112" customFormat="1" x14ac:dyDescent="0.15">
      <c r="A117" s="60">
        <f t="shared" si="29"/>
        <v>14</v>
      </c>
      <c r="B117" s="60">
        <v>3</v>
      </c>
      <c r="C117" s="22" t="str" cm="1">
        <f t="array" ref="C117">IFERROR(_xlfn._xlws.FILTER(Kopsavilkums!$D$10:$D$135,($A117=Kopsavilkums!$A$10:$A$135)*($B117=Kopsavilkums!$B$10:$B$135)),"")</f>
        <v/>
      </c>
      <c r="D117" s="18" t="str" cm="1">
        <f t="array" ref="D117">IFERROR(_xlfn._xlws.FILTER(Kopsavilkums!$AC$10:$AC$135,($A117=Kopsavilkums!$A$10:$A$135)*($B117=Kopsavilkums!$B$10:$B$135)*($C117=Kopsavilkums!$D$10:$D$135)),"")</f>
        <v/>
      </c>
      <c r="E117" s="31" t="str" cm="1">
        <f t="array" ref="E117">IFERROR(_xlfn._xlws.FILTER(Kopsavilkums!$AD$10:$AD$135,($A117=Kopsavilkums!$A$10:$A$135)*($B117=Kopsavilkums!$B$10:$B$135)*($C117=Kopsavilkums!$D$10:$D$135)),"")</f>
        <v/>
      </c>
      <c r="F117" s="262" t="str" cm="1">
        <f t="array" ref="F117">IFERROR(_xlfn._xlws.FILTER(Kopsavilkums!$AE$10:$AE$135,($A117=Kopsavilkums!$A$10:$A$135)*($B117=Kopsavilkums!$B$10:$B$135)*($C117=Kopsavilkums!$D$10:$D$135)),"")</f>
        <v/>
      </c>
      <c r="G117" s="18" t="str" cm="1">
        <f t="array" ref="G117">IFERROR(_xlfn._xlws.FILTER(Kopsavilkums!$AF$10:$AF$135,($A117=Kopsavilkums!$A$10:$A$135)*($B117=Kopsavilkums!$B$10:$B$135)*($C117=Kopsavilkums!$D$10:$D$135)),"")</f>
        <v/>
      </c>
      <c r="H117" s="31" t="str" cm="1">
        <f t="array" ref="H117">IFERROR(_xlfn._xlws.FILTER(Kopsavilkums!$AG$10:$AG$135,($A117=Kopsavilkums!$A$10:$A$135)*($B117=Kopsavilkums!$B$10:$B$135)*($C117=Kopsavilkums!$D$10:$D$135)),"")</f>
        <v/>
      </c>
      <c r="I117" s="262" t="str" cm="1">
        <f t="array" ref="I117">IFERROR(_xlfn._xlws.FILTER(Kopsavilkums!$AH$10:$AH$135,($A117=Kopsavilkums!$A$10:$A$135)*($B117=Kopsavilkums!$B$10:$B$135)*($C117=Kopsavilkums!$D$10:$D$135)),"")</f>
        <v/>
      </c>
      <c r="J117" s="31" t="str">
        <f t="shared" si="30"/>
        <v/>
      </c>
      <c r="K117" s="267" t="str">
        <f t="shared" si="30"/>
        <v/>
      </c>
      <c r="L117" s="50"/>
    </row>
    <row r="118" spans="1:14" s="112" customFormat="1" x14ac:dyDescent="0.15">
      <c r="A118" s="60">
        <f t="shared" si="29"/>
        <v>14</v>
      </c>
      <c r="B118" s="60">
        <v>4</v>
      </c>
      <c r="C118" s="22" t="str" cm="1">
        <f t="array" ref="C118">IFERROR(_xlfn._xlws.FILTER(Kopsavilkums!$D$10:$D$135,($A118=Kopsavilkums!$A$10:$A$135)*($B118=Kopsavilkums!$B$10:$B$135)),"")</f>
        <v/>
      </c>
      <c r="D118" s="18" t="str" cm="1">
        <f t="array" ref="D118">IFERROR(_xlfn._xlws.FILTER(Kopsavilkums!$AC$10:$AC$135,($A118=Kopsavilkums!$A$10:$A$135)*($B118=Kopsavilkums!$B$10:$B$135)*($C118=Kopsavilkums!$D$10:$D$135)),"")</f>
        <v/>
      </c>
      <c r="E118" s="31" t="str" cm="1">
        <f t="array" ref="E118">IFERROR(_xlfn._xlws.FILTER(Kopsavilkums!$AD$10:$AD$135,($A118=Kopsavilkums!$A$10:$A$135)*($B118=Kopsavilkums!$B$10:$B$135)*($C118=Kopsavilkums!$D$10:$D$135)),"")</f>
        <v/>
      </c>
      <c r="F118" s="262" t="str" cm="1">
        <f t="array" ref="F118">IFERROR(_xlfn._xlws.FILTER(Kopsavilkums!$AE$10:$AE$135,($A118=Kopsavilkums!$A$10:$A$135)*($B118=Kopsavilkums!$B$10:$B$135)*($C118=Kopsavilkums!$D$10:$D$135)),"")</f>
        <v/>
      </c>
      <c r="G118" s="18" t="str" cm="1">
        <f t="array" ref="G118">IFERROR(_xlfn._xlws.FILTER(Kopsavilkums!$AF$10:$AF$135,($A118=Kopsavilkums!$A$10:$A$135)*($B118=Kopsavilkums!$B$10:$B$135)*($C118=Kopsavilkums!$D$10:$D$135)),"")</f>
        <v/>
      </c>
      <c r="H118" s="31" t="str" cm="1">
        <f t="array" ref="H118">IFERROR(_xlfn._xlws.FILTER(Kopsavilkums!$AG$10:$AG$135,($A118=Kopsavilkums!$A$10:$A$135)*($B118=Kopsavilkums!$B$10:$B$135)*($C118=Kopsavilkums!$D$10:$D$135)),"")</f>
        <v/>
      </c>
      <c r="I118" s="262" t="str" cm="1">
        <f t="array" ref="I118">IFERROR(_xlfn._xlws.FILTER(Kopsavilkums!$AH$10:$AH$135,($A118=Kopsavilkums!$A$10:$A$135)*($B118=Kopsavilkums!$B$10:$B$135)*($C118=Kopsavilkums!$D$10:$D$135)),"")</f>
        <v/>
      </c>
      <c r="J118" s="31" t="str">
        <f t="shared" si="30"/>
        <v/>
      </c>
      <c r="K118" s="267" t="str">
        <f t="shared" si="30"/>
        <v/>
      </c>
      <c r="L118" s="50"/>
    </row>
    <row r="119" spans="1:14" s="112" customFormat="1" x14ac:dyDescent="0.15">
      <c r="A119" s="60">
        <f t="shared" si="29"/>
        <v>14</v>
      </c>
      <c r="B119" s="60">
        <v>5</v>
      </c>
      <c r="C119" s="22" t="str" cm="1">
        <f t="array" ref="C119">IFERROR(_xlfn._xlws.FILTER(Kopsavilkums!$D$10:$D$135,($A119=Kopsavilkums!$A$10:$A$135)*($B119=Kopsavilkums!$B$10:$B$135)),"")</f>
        <v/>
      </c>
      <c r="D119" s="74" t="str" cm="1">
        <f t="array" ref="D119">IFERROR(_xlfn._xlws.FILTER(Kopsavilkums!$AC$10:$AC$135,($A119=Kopsavilkums!$A$10:$A$135)*($B119=Kopsavilkums!$B$10:$B$135)*($C119=Kopsavilkums!$D$10:$D$135)),"")</f>
        <v/>
      </c>
      <c r="E119" s="31" t="str" cm="1">
        <f t="array" ref="E119">IFERROR(_xlfn._xlws.FILTER(Kopsavilkums!$AD$10:$AD$135,($A119=Kopsavilkums!$A$10:$A$135)*($B119=Kopsavilkums!$B$10:$B$135)*($C119=Kopsavilkums!$D$10:$D$135)),"")</f>
        <v/>
      </c>
      <c r="F119" s="262" t="str" cm="1">
        <f t="array" ref="F119">IFERROR(_xlfn._xlws.FILTER(Kopsavilkums!$AE$10:$AE$135,($A119=Kopsavilkums!$A$10:$A$135)*($B119=Kopsavilkums!$B$10:$B$135)*($C119=Kopsavilkums!$D$10:$D$135)),"")</f>
        <v/>
      </c>
      <c r="G119" s="74" t="str" cm="1">
        <f t="array" ref="G119">IFERROR(_xlfn._xlws.FILTER(Kopsavilkums!$AF$10:$AF$135,($A119=Kopsavilkums!$A$10:$A$135)*($B119=Kopsavilkums!$B$10:$B$135)*($C119=Kopsavilkums!$D$10:$D$135)),"")</f>
        <v/>
      </c>
      <c r="H119" s="31" t="str" cm="1">
        <f t="array" ref="H119">IFERROR(_xlfn._xlws.FILTER(Kopsavilkums!$AG$10:$AG$135,($A119=Kopsavilkums!$A$10:$A$135)*($B119=Kopsavilkums!$B$10:$B$135)*($C119=Kopsavilkums!$D$10:$D$135)),"")</f>
        <v/>
      </c>
      <c r="I119" s="262" t="str" cm="1">
        <f t="array" ref="I119">IFERROR(_xlfn._xlws.FILTER(Kopsavilkums!$AH$10:$AH$135,($A119=Kopsavilkums!$A$10:$A$135)*($B119=Kopsavilkums!$B$10:$B$135)*($C119=Kopsavilkums!$D$10:$D$135)),"")</f>
        <v/>
      </c>
      <c r="J119" s="15" t="str">
        <f t="shared" si="30"/>
        <v/>
      </c>
      <c r="K119" s="267" t="str">
        <f t="shared" si="30"/>
        <v/>
      </c>
      <c r="L119" s="50"/>
    </row>
    <row r="120" spans="1:14" s="112" customFormat="1" ht="14" thickBot="1" x14ac:dyDescent="0.2">
      <c r="A120" s="62">
        <f t="shared" si="29"/>
        <v>14</v>
      </c>
      <c r="B120" s="62">
        <v>6</v>
      </c>
      <c r="C120" s="127" t="str" cm="1">
        <f t="array" ref="C120">IFERROR(_xlfn._xlws.FILTER(Kopsavilkums!$D$10:$D$135,($A120=Kopsavilkums!$A$10:$A$135)*($B120=Kopsavilkums!$B$10:$B$135)),"")</f>
        <v/>
      </c>
      <c r="D120" s="75" t="str" cm="1">
        <f t="array" ref="D120">IFERROR(_xlfn._xlws.FILTER(Kopsavilkums!$AC$10:$AC$135,($A120=Kopsavilkums!$A$10:$A$135)*($B120=Kopsavilkums!$B$10:$B$135)*($C120=Kopsavilkums!$D$10:$D$135)),"")</f>
        <v/>
      </c>
      <c r="E120" s="63" t="str" cm="1">
        <f t="array" ref="E120">IFERROR(_xlfn._xlws.FILTER(Kopsavilkums!$AD$10:$AD$135,($A120=Kopsavilkums!$A$10:$A$135)*($B120=Kopsavilkums!$B$10:$B$135)*($C120=Kopsavilkums!$D$10:$D$135)),"")</f>
        <v/>
      </c>
      <c r="F120" s="263" t="str" cm="1">
        <f t="array" ref="F120">IFERROR(_xlfn._xlws.FILTER(Kopsavilkums!$AE$10:$AE$135,($A120=Kopsavilkums!$A$10:$A$135)*($B120=Kopsavilkums!$B$10:$B$135)*($C120=Kopsavilkums!$D$10:$D$135)),"")</f>
        <v/>
      </c>
      <c r="G120" s="75" t="str" cm="1">
        <f t="array" ref="G120">IFERROR(_xlfn._xlws.FILTER(Kopsavilkums!$AF$10:$AF$135,($A120=Kopsavilkums!$A$10:$A$135)*($B120=Kopsavilkums!$B$10:$B$135)*($C120=Kopsavilkums!$D$10:$D$135)),"")</f>
        <v/>
      </c>
      <c r="H120" s="63" t="str" cm="1">
        <f t="array" ref="H120">IFERROR(_xlfn._xlws.FILTER(Kopsavilkums!$AG$10:$AG$135,($A120=Kopsavilkums!$A$10:$A$135)*($B120=Kopsavilkums!$B$10:$B$135)*($C120=Kopsavilkums!$D$10:$D$135)),"")</f>
        <v/>
      </c>
      <c r="I120" s="263" t="str" cm="1">
        <f t="array" ref="I120">IFERROR(_xlfn._xlws.FILTER(Kopsavilkums!$AH$10:$AH$135,($A120=Kopsavilkums!$A$10:$A$135)*($B120=Kopsavilkums!$B$10:$B$135)*($C120=Kopsavilkums!$D$10:$D$135)),"")</f>
        <v/>
      </c>
      <c r="J120" s="63" t="str">
        <f t="shared" si="30"/>
        <v/>
      </c>
      <c r="K120" s="268" t="str">
        <f t="shared" si="30"/>
        <v/>
      </c>
    </row>
    <row r="121" spans="1:14" s="112" customFormat="1" ht="14" thickBot="1" x14ac:dyDescent="0.2">
      <c r="A121" s="50" t="s">
        <v>72</v>
      </c>
      <c r="B121" s="50" t="s">
        <v>72</v>
      </c>
      <c r="C121" s="131"/>
      <c r="F121" s="255"/>
      <c r="I121" s="255"/>
      <c r="K121" s="255"/>
    </row>
    <row r="122" spans="1:14" s="112" customFormat="1" ht="15" thickBot="1" x14ac:dyDescent="0.2">
      <c r="A122" s="53">
        <f>B122</f>
        <v>15</v>
      </c>
      <c r="B122" s="53">
        <v>15</v>
      </c>
      <c r="C122" s="132" t="str" cm="1">
        <f t="array" ref="C122">IFERROR(_xlfn.UNIQUE(_xlfn._xlws.FILTER(Kopsavilkums!$C$10:$C$135,($B122=Kopsavilkums!$A$10:$A$135))),"")</f>
        <v/>
      </c>
      <c r="D122" s="54"/>
      <c r="E122" s="56">
        <f>SUM(E123:E128)</f>
        <v>0</v>
      </c>
      <c r="F122" s="260">
        <f>SUM(F123:F128)</f>
        <v>0</v>
      </c>
      <c r="G122" s="56"/>
      <c r="H122" s="56">
        <f>SUM(H123:H128)</f>
        <v>0</v>
      </c>
      <c r="I122" s="260">
        <f>SUM(I123:I128)</f>
        <v>0</v>
      </c>
      <c r="J122" s="56">
        <f>SUM(J123:J128)</f>
        <v>0</v>
      </c>
      <c r="K122" s="265">
        <f>SUM(K123:K128)</f>
        <v>0</v>
      </c>
      <c r="L122" s="50"/>
    </row>
    <row r="123" spans="1:14" s="112" customFormat="1" x14ac:dyDescent="0.15">
      <c r="A123" s="57">
        <f t="shared" ref="A123:A128" si="31">A122</f>
        <v>15</v>
      </c>
      <c r="B123" s="57">
        <v>1</v>
      </c>
      <c r="C123" s="126" t="str" cm="1">
        <f t="array" ref="C123">IFERROR(_xlfn._xlws.FILTER(Kopsavilkums!$D$10:$D$135,($A123=Kopsavilkums!$A$10:$A$135)*($B123=Kopsavilkums!$B$10:$B$135)),"")</f>
        <v/>
      </c>
      <c r="D123" s="58" t="str" cm="1">
        <f t="array" ref="D123">IFERROR(_xlfn._xlws.FILTER(Kopsavilkums!$AC$10:$AC$135,($A123=Kopsavilkums!$A$10:$A$135)*($B123=Kopsavilkums!$B$10:$B$135)*($C123=Kopsavilkums!$D$10:$D$135)),"")</f>
        <v/>
      </c>
      <c r="E123" s="59" t="str" cm="1">
        <f t="array" ref="E123">IFERROR(_xlfn._xlws.FILTER(Kopsavilkums!$AD$10:$AD$135,($A123=Kopsavilkums!$A$10:$A$135)*($B123=Kopsavilkums!$B$10:$B$135)*($C123=Kopsavilkums!$D$10:$D$135)),"")</f>
        <v/>
      </c>
      <c r="F123" s="261" t="str" cm="1">
        <f t="array" ref="F123">IFERROR(_xlfn._xlws.FILTER(Kopsavilkums!$AE$10:$AE$135,($A123=Kopsavilkums!$A$10:$A$135)*($B123=Kopsavilkums!$B$10:$B$135)*($C123=Kopsavilkums!$D$10:$D$135)),"")</f>
        <v/>
      </c>
      <c r="G123" s="58" t="str" cm="1">
        <f t="array" ref="G123">IFERROR(_xlfn._xlws.FILTER(Kopsavilkums!$AF$10:$AF$135,($A123=Kopsavilkums!$A$10:$A$135)*($B123=Kopsavilkums!$B$10:$B$135)*($C123=Kopsavilkums!$D$10:$D$135)),"")</f>
        <v/>
      </c>
      <c r="H123" s="59" t="str" cm="1">
        <f t="array" ref="H123">IFERROR(_xlfn._xlws.FILTER(Kopsavilkums!$AG$10:$AG$135,($A123=Kopsavilkums!$A$10:$A$135)*($B123=Kopsavilkums!$B$10:$B$135)*($C123=Kopsavilkums!$D$10:$D$135)),"")</f>
        <v/>
      </c>
      <c r="I123" s="261" t="str" cm="1">
        <f t="array" ref="I123">IFERROR(_xlfn._xlws.FILTER(Kopsavilkums!$AH$10:$AH$135,($A123=Kopsavilkums!$A$10:$A$135)*($B123=Kopsavilkums!$B$10:$B$135)*($C123=Kopsavilkums!$D$10:$D$135)),"")</f>
        <v/>
      </c>
      <c r="J123" s="59" t="str">
        <f t="shared" ref="J123:K128" si="32">IFERROR(E123+H123,"")</f>
        <v/>
      </c>
      <c r="K123" s="266" t="str">
        <f t="shared" si="32"/>
        <v/>
      </c>
      <c r="L123" s="50"/>
    </row>
    <row r="124" spans="1:14" s="112" customFormat="1" x14ac:dyDescent="0.15">
      <c r="A124" s="60">
        <f t="shared" si="31"/>
        <v>15</v>
      </c>
      <c r="B124" s="60">
        <v>2</v>
      </c>
      <c r="C124" s="22" t="str" cm="1">
        <f t="array" ref="C124">IFERROR(_xlfn._xlws.FILTER(Kopsavilkums!$D$10:$D$135,($A124=Kopsavilkums!$A$10:$A$135)*($B124=Kopsavilkums!$B$10:$B$135)),"")</f>
        <v/>
      </c>
      <c r="D124" s="18" t="str" cm="1">
        <f t="array" ref="D124">IFERROR(_xlfn._xlws.FILTER(Kopsavilkums!$AC$10:$AC$135,($A124=Kopsavilkums!$A$10:$A$135)*($B124=Kopsavilkums!$B$10:$B$135)*($C124=Kopsavilkums!$D$10:$D$135)),"")</f>
        <v/>
      </c>
      <c r="E124" s="31" t="str" cm="1">
        <f t="array" ref="E124">IFERROR(_xlfn._xlws.FILTER(Kopsavilkums!$AD$10:$AD$135,($A124=Kopsavilkums!$A$10:$A$135)*($B124=Kopsavilkums!$B$10:$B$135)*($C124=Kopsavilkums!$D$10:$D$135)),"")</f>
        <v/>
      </c>
      <c r="F124" s="262" t="str" cm="1">
        <f t="array" ref="F124">IFERROR(_xlfn._xlws.FILTER(Kopsavilkums!$AE$10:$AE$135,($A124=Kopsavilkums!$A$10:$A$135)*($B124=Kopsavilkums!$B$10:$B$135)*($C124=Kopsavilkums!$D$10:$D$135)),"")</f>
        <v/>
      </c>
      <c r="G124" s="18" t="str" cm="1">
        <f t="array" ref="G124">IFERROR(_xlfn._xlws.FILTER(Kopsavilkums!$AF$10:$AF$135,($A124=Kopsavilkums!$A$10:$A$135)*($B124=Kopsavilkums!$B$10:$B$135)*($C124=Kopsavilkums!$D$10:$D$135)),"")</f>
        <v/>
      </c>
      <c r="H124" s="31" t="str" cm="1">
        <f t="array" ref="H124">IFERROR(_xlfn._xlws.FILTER(Kopsavilkums!$AG$10:$AG$135,($A124=Kopsavilkums!$A$10:$A$135)*($B124=Kopsavilkums!$B$10:$B$135)*($C124=Kopsavilkums!$D$10:$D$135)),"")</f>
        <v/>
      </c>
      <c r="I124" s="262" t="str" cm="1">
        <f t="array" ref="I124">IFERROR(_xlfn._xlws.FILTER(Kopsavilkums!$AH$10:$AH$135,($A124=Kopsavilkums!$A$10:$A$135)*($B124=Kopsavilkums!$B$10:$B$135)*($C124=Kopsavilkums!$D$10:$D$135)),"")</f>
        <v/>
      </c>
      <c r="J124" s="31" t="str">
        <f t="shared" si="32"/>
        <v/>
      </c>
      <c r="K124" s="267" t="str">
        <f t="shared" si="32"/>
        <v/>
      </c>
      <c r="L124" s="50"/>
    </row>
    <row r="125" spans="1:14" s="112" customFormat="1" x14ac:dyDescent="0.15">
      <c r="A125" s="60">
        <f t="shared" si="31"/>
        <v>15</v>
      </c>
      <c r="B125" s="60">
        <v>3</v>
      </c>
      <c r="C125" s="22" t="str" cm="1">
        <f t="array" ref="C125">IFERROR(_xlfn._xlws.FILTER(Kopsavilkums!$D$10:$D$135,($A125=Kopsavilkums!$A$10:$A$135)*($B125=Kopsavilkums!$B$10:$B$135)),"")</f>
        <v/>
      </c>
      <c r="D125" s="18" t="str" cm="1">
        <f t="array" ref="D125">IFERROR(_xlfn._xlws.FILTER(Kopsavilkums!$AC$10:$AC$135,($A125=Kopsavilkums!$A$10:$A$135)*($B125=Kopsavilkums!$B$10:$B$135)*($C125=Kopsavilkums!$D$10:$D$135)),"")</f>
        <v/>
      </c>
      <c r="E125" s="31" t="str" cm="1">
        <f t="array" ref="E125">IFERROR(_xlfn._xlws.FILTER(Kopsavilkums!$AD$10:$AD$135,($A125=Kopsavilkums!$A$10:$A$135)*($B125=Kopsavilkums!$B$10:$B$135)*($C125=Kopsavilkums!$D$10:$D$135)),"")</f>
        <v/>
      </c>
      <c r="F125" s="262" t="str" cm="1">
        <f t="array" ref="F125">IFERROR(_xlfn._xlws.FILTER(Kopsavilkums!$AE$10:$AE$135,($A125=Kopsavilkums!$A$10:$A$135)*($B125=Kopsavilkums!$B$10:$B$135)*($C125=Kopsavilkums!$D$10:$D$135)),"")</f>
        <v/>
      </c>
      <c r="G125" s="18" t="str" cm="1">
        <f t="array" ref="G125">IFERROR(_xlfn._xlws.FILTER(Kopsavilkums!$AF$10:$AF$135,($A125=Kopsavilkums!$A$10:$A$135)*($B125=Kopsavilkums!$B$10:$B$135)*($C125=Kopsavilkums!$D$10:$D$135)),"")</f>
        <v/>
      </c>
      <c r="H125" s="31" t="str" cm="1">
        <f t="array" ref="H125">IFERROR(_xlfn._xlws.FILTER(Kopsavilkums!$AG$10:$AG$135,($A125=Kopsavilkums!$A$10:$A$135)*($B125=Kopsavilkums!$B$10:$B$135)*($C125=Kopsavilkums!$D$10:$D$135)),"")</f>
        <v/>
      </c>
      <c r="I125" s="262" t="str" cm="1">
        <f t="array" ref="I125">IFERROR(_xlfn._xlws.FILTER(Kopsavilkums!$AH$10:$AH$135,($A125=Kopsavilkums!$A$10:$A$135)*($B125=Kopsavilkums!$B$10:$B$135)*($C125=Kopsavilkums!$D$10:$D$135)),"")</f>
        <v/>
      </c>
      <c r="J125" s="31" t="str">
        <f t="shared" si="32"/>
        <v/>
      </c>
      <c r="K125" s="267" t="str">
        <f t="shared" si="32"/>
        <v/>
      </c>
      <c r="L125" s="50"/>
    </row>
    <row r="126" spans="1:14" s="112" customFormat="1" x14ac:dyDescent="0.15">
      <c r="A126" s="60">
        <f t="shared" si="31"/>
        <v>15</v>
      </c>
      <c r="B126" s="60">
        <v>4</v>
      </c>
      <c r="C126" s="22" t="str" cm="1">
        <f t="array" ref="C126">IFERROR(_xlfn._xlws.FILTER(Kopsavilkums!$D$10:$D$135,($A126=Kopsavilkums!$A$10:$A$135)*($B126=Kopsavilkums!$B$10:$B$135)),"")</f>
        <v/>
      </c>
      <c r="D126" s="18" t="str" cm="1">
        <f t="array" ref="D126">IFERROR(_xlfn._xlws.FILTER(Kopsavilkums!$AC$10:$AC$135,($A126=Kopsavilkums!$A$10:$A$135)*($B126=Kopsavilkums!$B$10:$B$135)*($C126=Kopsavilkums!$D$10:$D$135)),"")</f>
        <v/>
      </c>
      <c r="E126" s="31" t="str" cm="1">
        <f t="array" ref="E126">IFERROR(_xlfn._xlws.FILTER(Kopsavilkums!$AD$10:$AD$135,($A126=Kopsavilkums!$A$10:$A$135)*($B126=Kopsavilkums!$B$10:$B$135)*($C126=Kopsavilkums!$D$10:$D$135)),"")</f>
        <v/>
      </c>
      <c r="F126" s="262" t="str" cm="1">
        <f t="array" ref="F126">IFERROR(_xlfn._xlws.FILTER(Kopsavilkums!$AE$10:$AE$135,($A126=Kopsavilkums!$A$10:$A$135)*($B126=Kopsavilkums!$B$10:$B$135)*($C126=Kopsavilkums!$D$10:$D$135)),"")</f>
        <v/>
      </c>
      <c r="G126" s="18" t="str" cm="1">
        <f t="array" ref="G126">IFERROR(_xlfn._xlws.FILTER(Kopsavilkums!$AF$10:$AF$135,($A126=Kopsavilkums!$A$10:$A$135)*($B126=Kopsavilkums!$B$10:$B$135)*($C126=Kopsavilkums!$D$10:$D$135)),"")</f>
        <v/>
      </c>
      <c r="H126" s="31" t="str" cm="1">
        <f t="array" ref="H126">IFERROR(_xlfn._xlws.FILTER(Kopsavilkums!$AG$10:$AG$135,($A126=Kopsavilkums!$A$10:$A$135)*($B126=Kopsavilkums!$B$10:$B$135)*($C126=Kopsavilkums!$D$10:$D$135)),"")</f>
        <v/>
      </c>
      <c r="I126" s="262" t="str" cm="1">
        <f t="array" ref="I126">IFERROR(_xlfn._xlws.FILTER(Kopsavilkums!$AH$10:$AH$135,($A126=Kopsavilkums!$A$10:$A$135)*($B126=Kopsavilkums!$B$10:$B$135)*($C126=Kopsavilkums!$D$10:$D$135)),"")</f>
        <v/>
      </c>
      <c r="J126" s="31" t="str">
        <f t="shared" si="32"/>
        <v/>
      </c>
      <c r="K126" s="267" t="str">
        <f t="shared" si="32"/>
        <v/>
      </c>
      <c r="L126" s="50"/>
    </row>
    <row r="127" spans="1:14" s="112" customFormat="1" x14ac:dyDescent="0.15">
      <c r="A127" s="60">
        <f t="shared" si="31"/>
        <v>15</v>
      </c>
      <c r="B127" s="60">
        <v>5</v>
      </c>
      <c r="C127" s="22" t="str" cm="1">
        <f t="array" ref="C127">IFERROR(_xlfn._xlws.FILTER(Kopsavilkums!$D$10:$D$135,($A127=Kopsavilkums!$A$10:$A$135)*($B127=Kopsavilkums!$B$10:$B$135)),"")</f>
        <v/>
      </c>
      <c r="D127" s="74" t="str" cm="1">
        <f t="array" ref="D127">IFERROR(_xlfn._xlws.FILTER(Kopsavilkums!$AC$10:$AC$135,($A127=Kopsavilkums!$A$10:$A$135)*($B127=Kopsavilkums!$B$10:$B$135)*($C127=Kopsavilkums!$D$10:$D$135)),"")</f>
        <v/>
      </c>
      <c r="E127" s="31" t="str" cm="1">
        <f t="array" ref="E127">IFERROR(_xlfn._xlws.FILTER(Kopsavilkums!$AD$10:$AD$135,($A127=Kopsavilkums!$A$10:$A$135)*($B127=Kopsavilkums!$B$10:$B$135)*($C127=Kopsavilkums!$D$10:$D$135)),"")</f>
        <v/>
      </c>
      <c r="F127" s="262" t="str" cm="1">
        <f t="array" ref="F127">IFERROR(_xlfn._xlws.FILTER(Kopsavilkums!$AE$10:$AE$135,($A127=Kopsavilkums!$A$10:$A$135)*($B127=Kopsavilkums!$B$10:$B$135)*($C127=Kopsavilkums!$D$10:$D$135)),"")</f>
        <v/>
      </c>
      <c r="G127" s="74" t="str" cm="1">
        <f t="array" ref="G127">IFERROR(_xlfn._xlws.FILTER(Kopsavilkums!$AF$10:$AF$135,($A127=Kopsavilkums!$A$10:$A$135)*($B127=Kopsavilkums!$B$10:$B$135)*($C127=Kopsavilkums!$D$10:$D$135)),"")</f>
        <v/>
      </c>
      <c r="H127" s="31" t="str" cm="1">
        <f t="array" ref="H127">IFERROR(_xlfn._xlws.FILTER(Kopsavilkums!$AG$10:$AG$135,($A127=Kopsavilkums!$A$10:$A$135)*($B127=Kopsavilkums!$B$10:$B$135)*($C127=Kopsavilkums!$D$10:$D$135)),"")</f>
        <v/>
      </c>
      <c r="I127" s="262" t="str" cm="1">
        <f t="array" ref="I127">IFERROR(_xlfn._xlws.FILTER(Kopsavilkums!$AH$10:$AH$135,($A127=Kopsavilkums!$A$10:$A$135)*($B127=Kopsavilkums!$B$10:$B$135)*($C127=Kopsavilkums!$D$10:$D$135)),"")</f>
        <v/>
      </c>
      <c r="J127" s="15" t="str">
        <f t="shared" si="32"/>
        <v/>
      </c>
      <c r="K127" s="267" t="str">
        <f t="shared" si="32"/>
        <v/>
      </c>
      <c r="L127" s="50"/>
    </row>
    <row r="128" spans="1:14" s="112" customFormat="1" ht="14" thickBot="1" x14ac:dyDescent="0.2">
      <c r="A128" s="62">
        <f t="shared" si="31"/>
        <v>15</v>
      </c>
      <c r="B128" s="62">
        <v>6</v>
      </c>
      <c r="C128" s="127" t="str" cm="1">
        <f t="array" ref="C128">IFERROR(_xlfn._xlws.FILTER(Kopsavilkums!$D$10:$D$135,($A128=Kopsavilkums!$A$10:$A$135)*($B128=Kopsavilkums!$B$10:$B$135)),"")</f>
        <v/>
      </c>
      <c r="D128" s="75" t="str" cm="1">
        <f t="array" ref="D128">IFERROR(_xlfn._xlws.FILTER(Kopsavilkums!$AC$10:$AC$135,($A128=Kopsavilkums!$A$10:$A$135)*($B128=Kopsavilkums!$B$10:$B$135)*($C128=Kopsavilkums!$D$10:$D$135)),"")</f>
        <v/>
      </c>
      <c r="E128" s="63" t="str" cm="1">
        <f t="array" ref="E128">IFERROR(_xlfn._xlws.FILTER(Kopsavilkums!$AD$10:$AD$135,($A128=Kopsavilkums!$A$10:$A$135)*($B128=Kopsavilkums!$B$10:$B$135)*($C128=Kopsavilkums!$D$10:$D$135)),"")</f>
        <v/>
      </c>
      <c r="F128" s="263" t="str" cm="1">
        <f t="array" ref="F128">IFERROR(_xlfn._xlws.FILTER(Kopsavilkums!$AE$10:$AE$135,($A128=Kopsavilkums!$A$10:$A$135)*($B128=Kopsavilkums!$B$10:$B$135)*($C128=Kopsavilkums!$D$10:$D$135)),"")</f>
        <v/>
      </c>
      <c r="G128" s="75" t="str" cm="1">
        <f t="array" ref="G128">IFERROR(_xlfn._xlws.FILTER(Kopsavilkums!$AF$10:$AF$135,($A128=Kopsavilkums!$A$10:$A$135)*($B128=Kopsavilkums!$B$10:$B$135)*($C128=Kopsavilkums!$D$10:$D$135)),"")</f>
        <v/>
      </c>
      <c r="H128" s="63" t="str" cm="1">
        <f t="array" ref="H128">IFERROR(_xlfn._xlws.FILTER(Kopsavilkums!$AG$10:$AG$135,($A128=Kopsavilkums!$A$10:$A$135)*($B128=Kopsavilkums!$B$10:$B$135)*($C128=Kopsavilkums!$D$10:$D$135)),"")</f>
        <v/>
      </c>
      <c r="I128" s="263" t="str" cm="1">
        <f t="array" ref="I128">IFERROR(_xlfn._xlws.FILTER(Kopsavilkums!$AH$10:$AH$135,($A128=Kopsavilkums!$A$10:$A$135)*($B128=Kopsavilkums!$B$10:$B$135)*($C128=Kopsavilkums!$D$10:$D$135)),"")</f>
        <v/>
      </c>
      <c r="J128" s="63" t="str">
        <f t="shared" si="32"/>
        <v/>
      </c>
      <c r="K128" s="268" t="str">
        <f t="shared" si="32"/>
        <v/>
      </c>
      <c r="L128" s="50"/>
    </row>
    <row r="129" spans="1:15" s="112" customFormat="1" ht="14" thickBot="1" x14ac:dyDescent="0.2">
      <c r="A129" s="28"/>
      <c r="B129" s="28"/>
      <c r="C129" s="29"/>
      <c r="D129" s="4"/>
      <c r="E129" s="28"/>
      <c r="F129" s="264"/>
      <c r="G129" s="73"/>
      <c r="H129" s="28"/>
      <c r="I129" s="264"/>
      <c r="J129" s="28"/>
      <c r="K129" s="264"/>
      <c r="L129" s="50" t="s">
        <v>72</v>
      </c>
    </row>
    <row r="130" spans="1:15" s="112" customFormat="1" ht="15" thickBot="1" x14ac:dyDescent="0.2">
      <c r="A130" s="53">
        <f>B130</f>
        <v>16</v>
      </c>
      <c r="B130" s="53">
        <v>16</v>
      </c>
      <c r="C130" s="132" t="str" cm="1">
        <f t="array" ref="C130">IFERROR(_xlfn.UNIQUE(_xlfn._xlws.FILTER(Kopsavilkums!$C$10:$C$135,($B130=Kopsavilkums!$A$10:$A$135))),"")</f>
        <v/>
      </c>
      <c r="D130" s="54"/>
      <c r="E130" s="56">
        <f>SUM(E131:E136)</f>
        <v>0</v>
      </c>
      <c r="F130" s="260">
        <f>SUM(F131:F136)</f>
        <v>0</v>
      </c>
      <c r="G130" s="135"/>
      <c r="H130" s="56">
        <f>SUM(H131:H136)</f>
        <v>0</v>
      </c>
      <c r="I130" s="260">
        <f>SUM(I131:I136)</f>
        <v>0</v>
      </c>
      <c r="J130" s="56">
        <f>SUM(J131:J136)</f>
        <v>0</v>
      </c>
      <c r="K130" s="265">
        <f>SUM(K131:K136)</f>
        <v>0</v>
      </c>
      <c r="L130" s="50"/>
    </row>
    <row r="131" spans="1:15" s="112" customFormat="1" x14ac:dyDescent="0.15">
      <c r="A131" s="57">
        <f t="shared" ref="A131:A136" si="33">A130</f>
        <v>16</v>
      </c>
      <c r="B131" s="57">
        <v>1</v>
      </c>
      <c r="C131" s="126" t="str" cm="1">
        <f t="array" ref="C131">IFERROR(_xlfn._xlws.FILTER(Kopsavilkums!$D$10:$D$135,($A131=Kopsavilkums!$A$10:$A$135)*($B131=Kopsavilkums!$B$10:$B$135)),"")</f>
        <v/>
      </c>
      <c r="D131" s="58" t="str" cm="1">
        <f t="array" ref="D131">IFERROR(_xlfn._xlws.FILTER(Kopsavilkums!$AC$10:$AC$135,($A131=Kopsavilkums!$A$10:$A$135)*($B131=Kopsavilkums!$B$10:$B$135)*($C131=Kopsavilkums!$D$10:$D$135)),"")</f>
        <v/>
      </c>
      <c r="E131" s="59" t="str" cm="1">
        <f t="array" ref="E131">IFERROR(_xlfn._xlws.FILTER(Kopsavilkums!$AD$10:$AD$135,($A131=Kopsavilkums!$A$10:$A$135)*($B131=Kopsavilkums!$B$10:$B$135)*($C131=Kopsavilkums!$D$10:$D$135)),"")</f>
        <v/>
      </c>
      <c r="F131" s="261" t="str" cm="1">
        <f t="array" ref="F131">IFERROR(_xlfn._xlws.FILTER(Kopsavilkums!$AE$10:$AE$135,($A131=Kopsavilkums!$A$10:$A$135)*($B131=Kopsavilkums!$B$10:$B$135)*($C131=Kopsavilkums!$D$10:$D$135)),"")</f>
        <v/>
      </c>
      <c r="G131" s="58" t="str" cm="1">
        <f t="array" ref="G131">IFERROR(_xlfn._xlws.FILTER(Kopsavilkums!$AF$10:$AF$135,($A131=Kopsavilkums!$A$10:$A$135)*($B131=Kopsavilkums!$B$10:$B$135)*($C131=Kopsavilkums!$D$10:$D$135)),"")</f>
        <v/>
      </c>
      <c r="H131" s="59" t="str" cm="1">
        <f t="array" ref="H131">IFERROR(_xlfn._xlws.FILTER(Kopsavilkums!$AG$10:$AG$135,($A131=Kopsavilkums!$A$10:$A$135)*($B131=Kopsavilkums!$B$10:$B$135)*($C131=Kopsavilkums!$D$10:$D$135)),"")</f>
        <v/>
      </c>
      <c r="I131" s="261" t="str" cm="1">
        <f t="array" ref="I131">IFERROR(_xlfn._xlws.FILTER(Kopsavilkums!$AH$10:$AH$135,($A131=Kopsavilkums!$A$10:$A$135)*($B131=Kopsavilkums!$B$10:$B$135)*($C131=Kopsavilkums!$D$10:$D$135)),"")</f>
        <v/>
      </c>
      <c r="J131" s="59" t="str">
        <f t="shared" ref="J131:K136" si="34">IFERROR(E131+H131,"")</f>
        <v/>
      </c>
      <c r="K131" s="266" t="str">
        <f t="shared" si="34"/>
        <v/>
      </c>
      <c r="L131" s="50"/>
    </row>
    <row r="132" spans="1:15" s="112" customFormat="1" x14ac:dyDescent="0.15">
      <c r="A132" s="60">
        <f t="shared" si="33"/>
        <v>16</v>
      </c>
      <c r="B132" s="60">
        <v>2</v>
      </c>
      <c r="C132" s="22" t="str" cm="1">
        <f t="array" ref="C132">IFERROR(_xlfn._xlws.FILTER(Kopsavilkums!$D$10:$D$135,($A132=Kopsavilkums!$A$10:$A$135)*($B132=Kopsavilkums!$B$10:$B$135)),"")</f>
        <v/>
      </c>
      <c r="D132" s="18" t="str" cm="1">
        <f t="array" ref="D132">IFERROR(_xlfn._xlws.FILTER(Kopsavilkums!$AC$10:$AC$135,($A132=Kopsavilkums!$A$10:$A$135)*($B132=Kopsavilkums!$B$10:$B$135)*($C132=Kopsavilkums!$D$10:$D$135)),"")</f>
        <v/>
      </c>
      <c r="E132" s="31" t="str" cm="1">
        <f t="array" ref="E132">IFERROR(_xlfn._xlws.FILTER(Kopsavilkums!$AD$10:$AD$135,($A132=Kopsavilkums!$A$10:$A$135)*($B132=Kopsavilkums!$B$10:$B$135)*($C132=Kopsavilkums!$D$10:$D$135)),"")</f>
        <v/>
      </c>
      <c r="F132" s="262" t="str" cm="1">
        <f t="array" ref="F132">IFERROR(_xlfn._xlws.FILTER(Kopsavilkums!$AE$10:$AE$135,($A132=Kopsavilkums!$A$10:$A$135)*($B132=Kopsavilkums!$B$10:$B$135)*($C132=Kopsavilkums!$D$10:$D$135)),"")</f>
        <v/>
      </c>
      <c r="G132" s="18" t="str" cm="1">
        <f t="array" ref="G132">IFERROR(_xlfn._xlws.FILTER(Kopsavilkums!$AF$10:$AF$135,($A132=Kopsavilkums!$A$10:$A$135)*($B132=Kopsavilkums!$B$10:$B$135)*($C132=Kopsavilkums!$D$10:$D$135)),"")</f>
        <v/>
      </c>
      <c r="H132" s="31" t="str" cm="1">
        <f t="array" ref="H132">IFERROR(_xlfn._xlws.FILTER(Kopsavilkums!$AG$10:$AG$135,($A132=Kopsavilkums!$A$10:$A$135)*($B132=Kopsavilkums!$B$10:$B$135)*($C132=Kopsavilkums!$D$10:$D$135)),"")</f>
        <v/>
      </c>
      <c r="I132" s="262" t="str" cm="1">
        <f t="array" ref="I132">IFERROR(_xlfn._xlws.FILTER(Kopsavilkums!$AH$10:$AH$135,($A132=Kopsavilkums!$A$10:$A$135)*($B132=Kopsavilkums!$B$10:$B$135)*($C132=Kopsavilkums!$D$10:$D$135)),"")</f>
        <v/>
      </c>
      <c r="J132" s="31" t="str">
        <f t="shared" si="34"/>
        <v/>
      </c>
      <c r="K132" s="267" t="str">
        <f t="shared" si="34"/>
        <v/>
      </c>
      <c r="L132" s="50"/>
    </row>
    <row r="133" spans="1:15" s="112" customFormat="1" x14ac:dyDescent="0.15">
      <c r="A133" s="60">
        <f t="shared" si="33"/>
        <v>16</v>
      </c>
      <c r="B133" s="60">
        <v>3</v>
      </c>
      <c r="C133" s="22" t="str" cm="1">
        <f t="array" ref="C133">IFERROR(_xlfn._xlws.FILTER(Kopsavilkums!$D$10:$D$135,($A133=Kopsavilkums!$A$10:$A$135)*($B133=Kopsavilkums!$B$10:$B$135)),"")</f>
        <v/>
      </c>
      <c r="D133" s="18" t="str" cm="1">
        <f t="array" ref="D133">IFERROR(_xlfn._xlws.FILTER(Kopsavilkums!$AC$10:$AC$135,($A133=Kopsavilkums!$A$10:$A$135)*($B133=Kopsavilkums!$B$10:$B$135)*($C133=Kopsavilkums!$D$10:$D$135)),"")</f>
        <v/>
      </c>
      <c r="E133" s="31" t="str" cm="1">
        <f t="array" ref="E133">IFERROR(_xlfn._xlws.FILTER(Kopsavilkums!$AD$10:$AD$135,($A133=Kopsavilkums!$A$10:$A$135)*($B133=Kopsavilkums!$B$10:$B$135)*($C133=Kopsavilkums!$D$10:$D$135)),"")</f>
        <v/>
      </c>
      <c r="F133" s="262" t="str" cm="1">
        <f t="array" ref="F133">IFERROR(_xlfn._xlws.FILTER(Kopsavilkums!$AE$10:$AE$135,($A133=Kopsavilkums!$A$10:$A$135)*($B133=Kopsavilkums!$B$10:$B$135)*($C133=Kopsavilkums!$D$10:$D$135)),"")</f>
        <v/>
      </c>
      <c r="G133" s="18" t="str" cm="1">
        <f t="array" ref="G133">IFERROR(_xlfn._xlws.FILTER(Kopsavilkums!$AF$10:$AF$135,($A133=Kopsavilkums!$A$10:$A$135)*($B133=Kopsavilkums!$B$10:$B$135)*($C133=Kopsavilkums!$D$10:$D$135)),"")</f>
        <v/>
      </c>
      <c r="H133" s="31" t="str" cm="1">
        <f t="array" ref="H133">IFERROR(_xlfn._xlws.FILTER(Kopsavilkums!$AG$10:$AG$135,($A133=Kopsavilkums!$A$10:$A$135)*($B133=Kopsavilkums!$B$10:$B$135)*($C133=Kopsavilkums!$D$10:$D$135)),"")</f>
        <v/>
      </c>
      <c r="I133" s="262" t="str" cm="1">
        <f t="array" ref="I133">IFERROR(_xlfn._xlws.FILTER(Kopsavilkums!$AH$10:$AH$135,($A133=Kopsavilkums!$A$10:$A$135)*($B133=Kopsavilkums!$B$10:$B$135)*($C133=Kopsavilkums!$D$10:$D$135)),"")</f>
        <v/>
      </c>
      <c r="J133" s="31" t="str">
        <f t="shared" si="34"/>
        <v/>
      </c>
      <c r="K133" s="267" t="str">
        <f t="shared" si="34"/>
        <v/>
      </c>
      <c r="L133" s="50"/>
    </row>
    <row r="134" spans="1:15" s="112" customFormat="1" x14ac:dyDescent="0.15">
      <c r="A134" s="60">
        <f t="shared" si="33"/>
        <v>16</v>
      </c>
      <c r="B134" s="60">
        <v>4</v>
      </c>
      <c r="C134" s="22" t="str" cm="1">
        <f t="array" ref="C134">IFERROR(_xlfn._xlws.FILTER(Kopsavilkums!$D$10:$D$135,($A134=Kopsavilkums!$A$10:$A$135)*($B134=Kopsavilkums!$B$10:$B$135)),"")</f>
        <v/>
      </c>
      <c r="D134" s="18" t="str" cm="1">
        <f t="array" ref="D134">IFERROR(_xlfn._xlws.FILTER(Kopsavilkums!$AC$10:$AC$135,($A134=Kopsavilkums!$A$10:$A$135)*($B134=Kopsavilkums!$B$10:$B$135)*($C134=Kopsavilkums!$D$10:$D$135)),"")</f>
        <v/>
      </c>
      <c r="E134" s="31" t="str" cm="1">
        <f t="array" ref="E134">IFERROR(_xlfn._xlws.FILTER(Kopsavilkums!$AD$10:$AD$135,($A134=Kopsavilkums!$A$10:$A$135)*($B134=Kopsavilkums!$B$10:$B$135)*($C134=Kopsavilkums!$D$10:$D$135)),"")</f>
        <v/>
      </c>
      <c r="F134" s="262" t="str" cm="1">
        <f t="array" ref="F134">IFERROR(_xlfn._xlws.FILTER(Kopsavilkums!$AE$10:$AE$135,($A134=Kopsavilkums!$A$10:$A$135)*($B134=Kopsavilkums!$B$10:$B$135)*($C134=Kopsavilkums!$D$10:$D$135)),"")</f>
        <v/>
      </c>
      <c r="G134" s="18" t="str" cm="1">
        <f t="array" ref="G134">IFERROR(_xlfn._xlws.FILTER(Kopsavilkums!$AF$10:$AF$135,($A134=Kopsavilkums!$A$10:$A$135)*($B134=Kopsavilkums!$B$10:$B$135)*($C134=Kopsavilkums!$D$10:$D$135)),"")</f>
        <v/>
      </c>
      <c r="H134" s="31" t="str" cm="1">
        <f t="array" ref="H134">IFERROR(_xlfn._xlws.FILTER(Kopsavilkums!$AG$10:$AG$135,($A134=Kopsavilkums!$A$10:$A$135)*($B134=Kopsavilkums!$B$10:$B$135)*($C134=Kopsavilkums!$D$10:$D$135)),"")</f>
        <v/>
      </c>
      <c r="I134" s="262" t="str" cm="1">
        <f t="array" ref="I134">IFERROR(_xlfn._xlws.FILTER(Kopsavilkums!$AH$10:$AH$135,($A134=Kopsavilkums!$A$10:$A$135)*($B134=Kopsavilkums!$B$10:$B$135)*($C134=Kopsavilkums!$D$10:$D$135)),"")</f>
        <v/>
      </c>
      <c r="J134" s="31" t="str">
        <f t="shared" si="34"/>
        <v/>
      </c>
      <c r="K134" s="267" t="str">
        <f t="shared" si="34"/>
        <v/>
      </c>
      <c r="L134" s="50"/>
    </row>
    <row r="135" spans="1:15" s="112" customFormat="1" x14ac:dyDescent="0.15">
      <c r="A135" s="60">
        <f t="shared" si="33"/>
        <v>16</v>
      </c>
      <c r="B135" s="60">
        <v>5</v>
      </c>
      <c r="C135" s="22" t="str" cm="1">
        <f t="array" ref="C135">IFERROR(_xlfn._xlws.FILTER(Kopsavilkums!$D$10:$D$135,($A135=Kopsavilkums!$A$10:$A$135)*($B135=Kopsavilkums!$B$10:$B$135)),"")</f>
        <v/>
      </c>
      <c r="D135" s="74" t="str" cm="1">
        <f t="array" ref="D135">IFERROR(_xlfn._xlws.FILTER(Kopsavilkums!$AC$10:$AC$135,($A135=Kopsavilkums!$A$10:$A$135)*($B135=Kopsavilkums!$B$10:$B$135)*($C135=Kopsavilkums!$D$10:$D$135)),"")</f>
        <v/>
      </c>
      <c r="E135" s="31" t="str" cm="1">
        <f t="array" ref="E135">IFERROR(_xlfn._xlws.FILTER(Kopsavilkums!$AD$10:$AD$135,($A135=Kopsavilkums!$A$10:$A$135)*($B135=Kopsavilkums!$B$10:$B$135)*($C135=Kopsavilkums!$D$10:$D$135)),"")</f>
        <v/>
      </c>
      <c r="F135" s="262" t="str" cm="1">
        <f t="array" ref="F135">IFERROR(_xlfn._xlws.FILTER(Kopsavilkums!$AE$10:$AE$135,($A135=Kopsavilkums!$A$10:$A$135)*($B135=Kopsavilkums!$B$10:$B$135)*($C135=Kopsavilkums!$D$10:$D$135)),"")</f>
        <v/>
      </c>
      <c r="G135" s="74" t="str" cm="1">
        <f t="array" ref="G135">IFERROR(_xlfn._xlws.FILTER(Kopsavilkums!$AF$10:$AF$135,($A135=Kopsavilkums!$A$10:$A$135)*($B135=Kopsavilkums!$B$10:$B$135)*($C135=Kopsavilkums!$D$10:$D$135)),"")</f>
        <v/>
      </c>
      <c r="H135" s="31" t="str" cm="1">
        <f t="array" ref="H135">IFERROR(_xlfn._xlws.FILTER(Kopsavilkums!$AG$10:$AG$135,($A135=Kopsavilkums!$A$10:$A$135)*($B135=Kopsavilkums!$B$10:$B$135)*($C135=Kopsavilkums!$D$10:$D$135)),"")</f>
        <v/>
      </c>
      <c r="I135" s="262" t="str" cm="1">
        <f t="array" ref="I135">IFERROR(_xlfn._xlws.FILTER(Kopsavilkums!$AH$10:$AH$135,($A135=Kopsavilkums!$A$10:$A$135)*($B135=Kopsavilkums!$B$10:$B$135)*($C135=Kopsavilkums!$D$10:$D$135)),"")</f>
        <v/>
      </c>
      <c r="J135" s="15" t="str">
        <f t="shared" si="34"/>
        <v/>
      </c>
      <c r="K135" s="267" t="str">
        <f t="shared" si="34"/>
        <v/>
      </c>
      <c r="L135" s="50"/>
    </row>
    <row r="136" spans="1:15" s="112" customFormat="1" ht="14" thickBot="1" x14ac:dyDescent="0.2">
      <c r="A136" s="62">
        <f t="shared" si="33"/>
        <v>16</v>
      </c>
      <c r="B136" s="62">
        <v>6</v>
      </c>
      <c r="C136" s="127" t="str" cm="1">
        <f t="array" ref="C136">IFERROR(_xlfn._xlws.FILTER(Kopsavilkums!$D$10:$D$135,($A136=Kopsavilkums!$A$10:$A$135)*($B136=Kopsavilkums!$B$10:$B$135)),"")</f>
        <v/>
      </c>
      <c r="D136" s="75" t="str" cm="1">
        <f t="array" ref="D136">IFERROR(_xlfn._xlws.FILTER(Kopsavilkums!$AC$10:$AC$135,($A136=Kopsavilkums!$A$10:$A$135)*($B136=Kopsavilkums!$B$10:$B$135)*($C136=Kopsavilkums!$D$10:$D$135)),"")</f>
        <v/>
      </c>
      <c r="E136" s="63" t="str" cm="1">
        <f t="array" ref="E136">IFERROR(_xlfn._xlws.FILTER(Kopsavilkums!$AD$10:$AD$135,($A136=Kopsavilkums!$A$10:$A$135)*($B136=Kopsavilkums!$B$10:$B$135)*($C136=Kopsavilkums!$D$10:$D$135)),"")</f>
        <v/>
      </c>
      <c r="F136" s="263" t="str" cm="1">
        <f t="array" ref="F136">IFERROR(_xlfn._xlws.FILTER(Kopsavilkums!$AE$10:$AE$135,($A136=Kopsavilkums!$A$10:$A$135)*($B136=Kopsavilkums!$B$10:$B$135)*($C136=Kopsavilkums!$D$10:$D$135)),"")</f>
        <v/>
      </c>
      <c r="G136" s="75" t="str" cm="1">
        <f t="array" ref="G136">IFERROR(_xlfn._xlws.FILTER(Kopsavilkums!$AF$10:$AF$135,($A136=Kopsavilkums!$A$10:$A$135)*($B136=Kopsavilkums!$B$10:$B$135)*($C136=Kopsavilkums!$D$10:$D$135)),"")</f>
        <v/>
      </c>
      <c r="H136" s="63" t="str" cm="1">
        <f t="array" ref="H136">IFERROR(_xlfn._xlws.FILTER(Kopsavilkums!$AG$10:$AG$135,($A136=Kopsavilkums!$A$10:$A$135)*($B136=Kopsavilkums!$B$10:$B$135)*($C136=Kopsavilkums!$D$10:$D$135)),"")</f>
        <v/>
      </c>
      <c r="I136" s="263" t="str" cm="1">
        <f t="array" ref="I136">IFERROR(_xlfn._xlws.FILTER(Kopsavilkums!$AH$10:$AH$135,($A136=Kopsavilkums!$A$10:$A$135)*($B136=Kopsavilkums!$B$10:$B$135)*($C136=Kopsavilkums!$D$10:$D$135)),"")</f>
        <v/>
      </c>
      <c r="J136" s="63" t="str">
        <f t="shared" si="34"/>
        <v/>
      </c>
      <c r="K136" s="268" t="str">
        <f t="shared" si="34"/>
        <v/>
      </c>
      <c r="L136" s="50"/>
    </row>
    <row r="137" spans="1:15" s="112" customFormat="1" ht="14" thickBot="1" x14ac:dyDescent="0.2">
      <c r="A137" s="28"/>
      <c r="B137" s="28"/>
      <c r="C137" s="29"/>
      <c r="D137" s="4"/>
      <c r="E137" s="28"/>
      <c r="F137" s="264"/>
      <c r="G137" s="73"/>
      <c r="H137" s="28"/>
      <c r="I137" s="264"/>
      <c r="J137" s="28"/>
      <c r="K137" s="264"/>
      <c r="L137" s="50" t="s">
        <v>72</v>
      </c>
      <c r="O137" s="5"/>
    </row>
    <row r="138" spans="1:15" s="112" customFormat="1" ht="15" thickBot="1" x14ac:dyDescent="0.2">
      <c r="A138" s="53">
        <f>B138</f>
        <v>17</v>
      </c>
      <c r="B138" s="53">
        <v>17</v>
      </c>
      <c r="C138" s="132" t="str" cm="1">
        <f t="array" ref="C138">IFERROR(_xlfn.UNIQUE(_xlfn._xlws.FILTER(Kopsavilkums!$C$10:$C$135,($B138=Kopsavilkums!$A$10:$A$135))),"")</f>
        <v/>
      </c>
      <c r="D138" s="54"/>
      <c r="E138" s="56">
        <f>SUM(E139:E144)</f>
        <v>0</v>
      </c>
      <c r="F138" s="260">
        <f>SUM(F139:F144)</f>
        <v>0</v>
      </c>
      <c r="G138" s="135"/>
      <c r="H138" s="56">
        <f>SUM(H139:H144)</f>
        <v>0</v>
      </c>
      <c r="I138" s="260">
        <f>SUM(I139:I144)</f>
        <v>0</v>
      </c>
      <c r="J138" s="56">
        <f>SUM(J139:J144)</f>
        <v>0</v>
      </c>
      <c r="K138" s="265">
        <f>SUM(K139:K144)</f>
        <v>0</v>
      </c>
      <c r="L138" s="50"/>
    </row>
    <row r="139" spans="1:15" s="112" customFormat="1" x14ac:dyDescent="0.15">
      <c r="A139" s="57">
        <f t="shared" ref="A139:A144" si="35">A138</f>
        <v>17</v>
      </c>
      <c r="B139" s="57">
        <v>1</v>
      </c>
      <c r="C139" s="126" t="str" cm="1">
        <f t="array" ref="C139">IFERROR(_xlfn._xlws.FILTER(Kopsavilkums!$D$10:$D$135,($A139=Kopsavilkums!$A$10:$A$135)*($B139=Kopsavilkums!$B$10:$B$135)),"")</f>
        <v/>
      </c>
      <c r="D139" s="58" t="str" cm="1">
        <f t="array" ref="D139">IFERROR(_xlfn._xlws.FILTER(Kopsavilkums!$AC$10:$AC$135,($A139=Kopsavilkums!$A$10:$A$135)*($B139=Kopsavilkums!$B$10:$B$135)*($C139=Kopsavilkums!$D$10:$D$135)),"")</f>
        <v/>
      </c>
      <c r="E139" s="59" t="str" cm="1">
        <f t="array" ref="E139">IFERROR(_xlfn._xlws.FILTER(Kopsavilkums!$AD$10:$AD$135,($A139=Kopsavilkums!$A$10:$A$135)*($B139=Kopsavilkums!$B$10:$B$135)*($C139=Kopsavilkums!$D$10:$D$135)),"")</f>
        <v/>
      </c>
      <c r="F139" s="261" t="str" cm="1">
        <f t="array" ref="F139">IFERROR(_xlfn._xlws.FILTER(Kopsavilkums!$AE$10:$AE$135,($A139=Kopsavilkums!$A$10:$A$135)*($B139=Kopsavilkums!$B$10:$B$135)*($C139=Kopsavilkums!$D$10:$D$135)),"")</f>
        <v/>
      </c>
      <c r="G139" s="58" t="str" cm="1">
        <f t="array" ref="G139">IFERROR(_xlfn._xlws.FILTER(Kopsavilkums!$AF$10:$AF$135,($A139=Kopsavilkums!$A$10:$A$135)*($B139=Kopsavilkums!$B$10:$B$135)*($C139=Kopsavilkums!$D$10:$D$135)),"")</f>
        <v/>
      </c>
      <c r="H139" s="59" t="str" cm="1">
        <f t="array" ref="H139">IFERROR(_xlfn._xlws.FILTER(Kopsavilkums!$AG$10:$AG$135,($A139=Kopsavilkums!$A$10:$A$135)*($B139=Kopsavilkums!$B$10:$B$135)*($C139=Kopsavilkums!$D$10:$D$135)),"")</f>
        <v/>
      </c>
      <c r="I139" s="261" t="str" cm="1">
        <f t="array" ref="I139">IFERROR(_xlfn._xlws.FILTER(Kopsavilkums!$AH$10:$AH$135,($A139=Kopsavilkums!$A$10:$A$135)*($B139=Kopsavilkums!$B$10:$B$135)*($C139=Kopsavilkums!$D$10:$D$135)),"")</f>
        <v/>
      </c>
      <c r="J139" s="59" t="str">
        <f t="shared" ref="J139:K144" si="36">IFERROR(E139+H139,"")</f>
        <v/>
      </c>
      <c r="K139" s="266" t="str">
        <f t="shared" si="36"/>
        <v/>
      </c>
      <c r="L139" s="50"/>
    </row>
    <row r="140" spans="1:15" s="112" customFormat="1" x14ac:dyDescent="0.15">
      <c r="A140" s="60">
        <f t="shared" si="35"/>
        <v>17</v>
      </c>
      <c r="B140" s="60">
        <v>2</v>
      </c>
      <c r="C140" s="22" t="str" cm="1">
        <f t="array" ref="C140">IFERROR(_xlfn._xlws.FILTER(Kopsavilkums!$D$10:$D$135,($A140=Kopsavilkums!$A$10:$A$135)*($B140=Kopsavilkums!$B$10:$B$135)),"")</f>
        <v/>
      </c>
      <c r="D140" s="18" t="str" cm="1">
        <f t="array" ref="D140">IFERROR(_xlfn._xlws.FILTER(Kopsavilkums!$AC$10:$AC$135,($A140=Kopsavilkums!$A$10:$A$135)*($B140=Kopsavilkums!$B$10:$B$135)*($C140=Kopsavilkums!$D$10:$D$135)),"")</f>
        <v/>
      </c>
      <c r="E140" s="31" t="str" cm="1">
        <f t="array" ref="E140">IFERROR(_xlfn._xlws.FILTER(Kopsavilkums!$AD$10:$AD$135,($A140=Kopsavilkums!$A$10:$A$135)*($B140=Kopsavilkums!$B$10:$B$135)*($C140=Kopsavilkums!$D$10:$D$135)),"")</f>
        <v/>
      </c>
      <c r="F140" s="262" t="str" cm="1">
        <f t="array" ref="F140">IFERROR(_xlfn._xlws.FILTER(Kopsavilkums!$AE$10:$AE$135,($A140=Kopsavilkums!$A$10:$A$135)*($B140=Kopsavilkums!$B$10:$B$135)*($C140=Kopsavilkums!$D$10:$D$135)),"")</f>
        <v/>
      </c>
      <c r="G140" s="18" t="str" cm="1">
        <f t="array" ref="G140">IFERROR(_xlfn._xlws.FILTER(Kopsavilkums!$AF$10:$AF$135,($A140=Kopsavilkums!$A$10:$A$135)*($B140=Kopsavilkums!$B$10:$B$135)*($C140=Kopsavilkums!$D$10:$D$135)),"")</f>
        <v/>
      </c>
      <c r="H140" s="31" t="str" cm="1">
        <f t="array" ref="H140">IFERROR(_xlfn._xlws.FILTER(Kopsavilkums!$AG$10:$AG$135,($A140=Kopsavilkums!$A$10:$A$135)*($B140=Kopsavilkums!$B$10:$B$135)*($C140=Kopsavilkums!$D$10:$D$135)),"")</f>
        <v/>
      </c>
      <c r="I140" s="262" t="str" cm="1">
        <f t="array" ref="I140">IFERROR(_xlfn._xlws.FILTER(Kopsavilkums!$AH$10:$AH$135,($A140=Kopsavilkums!$A$10:$A$135)*($B140=Kopsavilkums!$B$10:$B$135)*($C140=Kopsavilkums!$D$10:$D$135)),"")</f>
        <v/>
      </c>
      <c r="J140" s="31" t="str">
        <f t="shared" si="36"/>
        <v/>
      </c>
      <c r="K140" s="267" t="str">
        <f t="shared" si="36"/>
        <v/>
      </c>
      <c r="L140" s="50"/>
    </row>
    <row r="141" spans="1:15" s="112" customFormat="1" x14ac:dyDescent="0.15">
      <c r="A141" s="60">
        <f t="shared" si="35"/>
        <v>17</v>
      </c>
      <c r="B141" s="60">
        <v>3</v>
      </c>
      <c r="C141" s="22" t="str" cm="1">
        <f t="array" ref="C141">IFERROR(_xlfn._xlws.FILTER(Kopsavilkums!$D$10:$D$135,($A141=Kopsavilkums!$A$10:$A$135)*($B141=Kopsavilkums!$B$10:$B$135)),"")</f>
        <v/>
      </c>
      <c r="D141" s="18" t="str" cm="1">
        <f t="array" ref="D141">IFERROR(_xlfn._xlws.FILTER(Kopsavilkums!$AC$10:$AC$135,($A141=Kopsavilkums!$A$10:$A$135)*($B141=Kopsavilkums!$B$10:$B$135)*($C141=Kopsavilkums!$D$10:$D$135)),"")</f>
        <v/>
      </c>
      <c r="E141" s="31" t="str" cm="1">
        <f t="array" ref="E141">IFERROR(_xlfn._xlws.FILTER(Kopsavilkums!$AD$10:$AD$135,($A141=Kopsavilkums!$A$10:$A$135)*($B141=Kopsavilkums!$B$10:$B$135)*($C141=Kopsavilkums!$D$10:$D$135)),"")</f>
        <v/>
      </c>
      <c r="F141" s="262" t="str" cm="1">
        <f t="array" ref="F141">IFERROR(_xlfn._xlws.FILTER(Kopsavilkums!$AE$10:$AE$135,($A141=Kopsavilkums!$A$10:$A$135)*($B141=Kopsavilkums!$B$10:$B$135)*($C141=Kopsavilkums!$D$10:$D$135)),"")</f>
        <v/>
      </c>
      <c r="G141" s="18" t="str" cm="1">
        <f t="array" ref="G141">IFERROR(_xlfn._xlws.FILTER(Kopsavilkums!$AF$10:$AF$135,($A141=Kopsavilkums!$A$10:$A$135)*($B141=Kopsavilkums!$B$10:$B$135)*($C141=Kopsavilkums!$D$10:$D$135)),"")</f>
        <v/>
      </c>
      <c r="H141" s="31" t="str" cm="1">
        <f t="array" ref="H141">IFERROR(_xlfn._xlws.FILTER(Kopsavilkums!$AG$10:$AG$135,($A141=Kopsavilkums!$A$10:$A$135)*($B141=Kopsavilkums!$B$10:$B$135)*($C141=Kopsavilkums!$D$10:$D$135)),"")</f>
        <v/>
      </c>
      <c r="I141" s="262" t="str" cm="1">
        <f t="array" ref="I141">IFERROR(_xlfn._xlws.FILTER(Kopsavilkums!$AH$10:$AH$135,($A141=Kopsavilkums!$A$10:$A$135)*($B141=Kopsavilkums!$B$10:$B$135)*($C141=Kopsavilkums!$D$10:$D$135)),"")</f>
        <v/>
      </c>
      <c r="J141" s="31" t="str">
        <f t="shared" si="36"/>
        <v/>
      </c>
      <c r="K141" s="267" t="str">
        <f t="shared" si="36"/>
        <v/>
      </c>
      <c r="L141" s="50"/>
    </row>
    <row r="142" spans="1:15" s="112" customFormat="1" x14ac:dyDescent="0.15">
      <c r="A142" s="60">
        <f t="shared" si="35"/>
        <v>17</v>
      </c>
      <c r="B142" s="60">
        <v>4</v>
      </c>
      <c r="C142" s="22" t="str" cm="1">
        <f t="array" ref="C142">IFERROR(_xlfn._xlws.FILTER(Kopsavilkums!$D$10:$D$135,($A142=Kopsavilkums!$A$10:$A$135)*($B142=Kopsavilkums!$B$10:$B$135)),"")</f>
        <v/>
      </c>
      <c r="D142" s="18" t="str" cm="1">
        <f t="array" ref="D142">IFERROR(_xlfn._xlws.FILTER(Kopsavilkums!$AC$10:$AC$135,($A142=Kopsavilkums!$A$10:$A$135)*($B142=Kopsavilkums!$B$10:$B$135)*($C142=Kopsavilkums!$D$10:$D$135)),"")</f>
        <v/>
      </c>
      <c r="E142" s="31" t="str" cm="1">
        <f t="array" ref="E142">IFERROR(_xlfn._xlws.FILTER(Kopsavilkums!$AD$10:$AD$135,($A142=Kopsavilkums!$A$10:$A$135)*($B142=Kopsavilkums!$B$10:$B$135)*($C142=Kopsavilkums!$D$10:$D$135)),"")</f>
        <v/>
      </c>
      <c r="F142" s="262" t="str" cm="1">
        <f t="array" ref="F142">IFERROR(_xlfn._xlws.FILTER(Kopsavilkums!$AE$10:$AE$135,($A142=Kopsavilkums!$A$10:$A$135)*($B142=Kopsavilkums!$B$10:$B$135)*($C142=Kopsavilkums!$D$10:$D$135)),"")</f>
        <v/>
      </c>
      <c r="G142" s="18" t="str" cm="1">
        <f t="array" ref="G142">IFERROR(_xlfn._xlws.FILTER(Kopsavilkums!$AF$10:$AF$135,($A142=Kopsavilkums!$A$10:$A$135)*($B142=Kopsavilkums!$B$10:$B$135)*($C142=Kopsavilkums!$D$10:$D$135)),"")</f>
        <v/>
      </c>
      <c r="H142" s="31" t="str" cm="1">
        <f t="array" ref="H142">IFERROR(_xlfn._xlws.FILTER(Kopsavilkums!$AG$10:$AG$135,($A142=Kopsavilkums!$A$10:$A$135)*($B142=Kopsavilkums!$B$10:$B$135)*($C142=Kopsavilkums!$D$10:$D$135)),"")</f>
        <v/>
      </c>
      <c r="I142" s="262" t="str" cm="1">
        <f t="array" ref="I142">IFERROR(_xlfn._xlws.FILTER(Kopsavilkums!$AH$10:$AH$135,($A142=Kopsavilkums!$A$10:$A$135)*($B142=Kopsavilkums!$B$10:$B$135)*($C142=Kopsavilkums!$D$10:$D$135)),"")</f>
        <v/>
      </c>
      <c r="J142" s="31" t="str">
        <f t="shared" si="36"/>
        <v/>
      </c>
      <c r="K142" s="267" t="str">
        <f t="shared" si="36"/>
        <v/>
      </c>
      <c r="L142" s="50"/>
    </row>
    <row r="143" spans="1:15" s="112" customFormat="1" x14ac:dyDescent="0.15">
      <c r="A143" s="60">
        <f t="shared" si="35"/>
        <v>17</v>
      </c>
      <c r="B143" s="60">
        <v>5</v>
      </c>
      <c r="C143" s="22" t="str" cm="1">
        <f t="array" ref="C143">IFERROR(_xlfn._xlws.FILTER(Kopsavilkums!$D$10:$D$135,($A143=Kopsavilkums!$A$10:$A$135)*($B143=Kopsavilkums!$B$10:$B$135)),"")</f>
        <v/>
      </c>
      <c r="D143" s="74" t="str" cm="1">
        <f t="array" ref="D143">IFERROR(_xlfn._xlws.FILTER(Kopsavilkums!$AC$10:$AC$135,($A143=Kopsavilkums!$A$10:$A$135)*($B143=Kopsavilkums!$B$10:$B$135)*($C143=Kopsavilkums!$D$10:$D$135)),"")</f>
        <v/>
      </c>
      <c r="E143" s="31" t="str" cm="1">
        <f t="array" ref="E143">IFERROR(_xlfn._xlws.FILTER(Kopsavilkums!$AD$10:$AD$135,($A143=Kopsavilkums!$A$10:$A$135)*($B143=Kopsavilkums!$B$10:$B$135)*($C143=Kopsavilkums!$D$10:$D$135)),"")</f>
        <v/>
      </c>
      <c r="F143" s="262" t="str" cm="1">
        <f t="array" ref="F143">IFERROR(_xlfn._xlws.FILTER(Kopsavilkums!$AE$10:$AE$135,($A143=Kopsavilkums!$A$10:$A$135)*($B143=Kopsavilkums!$B$10:$B$135)*($C143=Kopsavilkums!$D$10:$D$135)),"")</f>
        <v/>
      </c>
      <c r="G143" s="74" t="str" cm="1">
        <f t="array" ref="G143">IFERROR(_xlfn._xlws.FILTER(Kopsavilkums!$AF$10:$AF$135,($A143=Kopsavilkums!$A$10:$A$135)*($B143=Kopsavilkums!$B$10:$B$135)*($C143=Kopsavilkums!$D$10:$D$135)),"")</f>
        <v/>
      </c>
      <c r="H143" s="31" t="str" cm="1">
        <f t="array" ref="H143">IFERROR(_xlfn._xlws.FILTER(Kopsavilkums!$AG$10:$AG$135,($A143=Kopsavilkums!$A$10:$A$135)*($B143=Kopsavilkums!$B$10:$B$135)*($C143=Kopsavilkums!$D$10:$D$135)),"")</f>
        <v/>
      </c>
      <c r="I143" s="262" t="str" cm="1">
        <f t="array" ref="I143">IFERROR(_xlfn._xlws.FILTER(Kopsavilkums!$AH$10:$AH$135,($A143=Kopsavilkums!$A$10:$A$135)*($B143=Kopsavilkums!$B$10:$B$135)*($C143=Kopsavilkums!$D$10:$D$135)),"")</f>
        <v/>
      </c>
      <c r="J143" s="15" t="str">
        <f t="shared" si="36"/>
        <v/>
      </c>
      <c r="K143" s="267" t="str">
        <f t="shared" si="36"/>
        <v/>
      </c>
      <c r="L143" s="50"/>
    </row>
    <row r="144" spans="1:15" s="112" customFormat="1" ht="14" thickBot="1" x14ac:dyDescent="0.2">
      <c r="A144" s="62">
        <f t="shared" si="35"/>
        <v>17</v>
      </c>
      <c r="B144" s="62">
        <v>6</v>
      </c>
      <c r="C144" s="127" t="str" cm="1">
        <f t="array" ref="C144">IFERROR(_xlfn._xlws.FILTER(Kopsavilkums!$D$10:$D$135,($A144=Kopsavilkums!$A$10:$A$135)*($B144=Kopsavilkums!$B$10:$B$135)),"")</f>
        <v/>
      </c>
      <c r="D144" s="75" t="str" cm="1">
        <f t="array" ref="D144">IFERROR(_xlfn._xlws.FILTER(Kopsavilkums!$AC$10:$AC$135,($A144=Kopsavilkums!$A$10:$A$135)*($B144=Kopsavilkums!$B$10:$B$135)*($C144=Kopsavilkums!$D$10:$D$135)),"")</f>
        <v/>
      </c>
      <c r="E144" s="63" t="str" cm="1">
        <f t="array" ref="E144">IFERROR(_xlfn._xlws.FILTER(Kopsavilkums!$AD$10:$AD$135,($A144=Kopsavilkums!$A$10:$A$135)*($B144=Kopsavilkums!$B$10:$B$135)*($C144=Kopsavilkums!$D$10:$D$135)),"")</f>
        <v/>
      </c>
      <c r="F144" s="263" t="str" cm="1">
        <f t="array" ref="F144">IFERROR(_xlfn._xlws.FILTER(Kopsavilkums!$AE$10:$AE$135,($A144=Kopsavilkums!$A$10:$A$135)*($B144=Kopsavilkums!$B$10:$B$135)*($C144=Kopsavilkums!$D$10:$D$135)),"")</f>
        <v/>
      </c>
      <c r="G144" s="75" t="str" cm="1">
        <f t="array" ref="G144">IFERROR(_xlfn._xlws.FILTER(Kopsavilkums!$AF$10:$AF$135,($A144=Kopsavilkums!$A$10:$A$135)*($B144=Kopsavilkums!$B$10:$B$135)*($C144=Kopsavilkums!$D$10:$D$135)),"")</f>
        <v/>
      </c>
      <c r="H144" s="63" t="str" cm="1">
        <f t="array" ref="H144">IFERROR(_xlfn._xlws.FILTER(Kopsavilkums!$AG$10:$AG$135,($A144=Kopsavilkums!$A$10:$A$135)*($B144=Kopsavilkums!$B$10:$B$135)*($C144=Kopsavilkums!$D$10:$D$135)),"")</f>
        <v/>
      </c>
      <c r="I144" s="263" t="str" cm="1">
        <f t="array" ref="I144">IFERROR(_xlfn._xlws.FILTER(Kopsavilkums!$AH$10:$AH$135,($A144=Kopsavilkums!$A$10:$A$135)*($B144=Kopsavilkums!$B$10:$B$135)*($C144=Kopsavilkums!$D$10:$D$135)),"")</f>
        <v/>
      </c>
      <c r="J144" s="63" t="str">
        <f t="shared" si="36"/>
        <v/>
      </c>
      <c r="K144" s="268" t="str">
        <f t="shared" si="36"/>
        <v/>
      </c>
      <c r="L144" s="50"/>
    </row>
    <row r="145" spans="1:13" s="112" customFormat="1" ht="14" thickBot="1" x14ac:dyDescent="0.2">
      <c r="A145" s="28"/>
      <c r="B145" s="28"/>
      <c r="C145" s="29"/>
      <c r="D145" s="4"/>
      <c r="E145" s="28"/>
      <c r="F145" s="264"/>
      <c r="G145" s="73"/>
      <c r="H145" s="28"/>
      <c r="I145" s="264"/>
      <c r="J145" s="28"/>
      <c r="K145" s="264"/>
      <c r="L145" s="50" t="s">
        <v>72</v>
      </c>
      <c r="M145" s="64"/>
    </row>
    <row r="146" spans="1:13" s="112" customFormat="1" ht="15" thickBot="1" x14ac:dyDescent="0.2">
      <c r="A146" s="53">
        <f>B146</f>
        <v>18</v>
      </c>
      <c r="B146" s="53">
        <v>18</v>
      </c>
      <c r="C146" s="132" t="str" cm="1">
        <f t="array" ref="C146">IFERROR(_xlfn.UNIQUE(_xlfn._xlws.FILTER(Kopsavilkums!$C$10:$C$135,($B146=Kopsavilkums!$A$10:$A$135))),"")</f>
        <v/>
      </c>
      <c r="D146" s="54"/>
      <c r="E146" s="56">
        <f>SUM(E147:E152)</f>
        <v>0</v>
      </c>
      <c r="F146" s="260">
        <f>SUM(F147:F152)</f>
        <v>0</v>
      </c>
      <c r="G146" s="135"/>
      <c r="H146" s="56">
        <f>SUM(H147:H152)</f>
        <v>0</v>
      </c>
      <c r="I146" s="260">
        <f>SUM(I147:I152)</f>
        <v>0</v>
      </c>
      <c r="J146" s="56">
        <f>SUM(J147:J152)</f>
        <v>0</v>
      </c>
      <c r="K146" s="265">
        <f>SUM(K147:K152)</f>
        <v>0</v>
      </c>
      <c r="L146" s="50"/>
    </row>
    <row r="147" spans="1:13" s="112" customFormat="1" x14ac:dyDescent="0.15">
      <c r="A147" s="57">
        <f t="shared" ref="A147:A152" si="37">A146</f>
        <v>18</v>
      </c>
      <c r="B147" s="57">
        <v>1</v>
      </c>
      <c r="C147" s="126" t="str" cm="1">
        <f t="array" ref="C147">IFERROR(_xlfn._xlws.FILTER(Kopsavilkums!$D$10:$D$135,($A147=Kopsavilkums!$A$10:$A$135)*($B147=Kopsavilkums!$B$10:$B$135)),"")</f>
        <v/>
      </c>
      <c r="D147" s="58" t="str" cm="1">
        <f t="array" ref="D147">IFERROR(_xlfn._xlws.FILTER(Kopsavilkums!$AC$10:$AC$135,($A147=Kopsavilkums!$A$10:$A$135)*($B147=Kopsavilkums!$B$10:$B$135)*($C147=Kopsavilkums!$D$10:$D$135)),"")</f>
        <v/>
      </c>
      <c r="E147" s="59" t="str" cm="1">
        <f t="array" ref="E147">IFERROR(_xlfn._xlws.FILTER(Kopsavilkums!$AD$10:$AD$135,($A147=Kopsavilkums!$A$10:$A$135)*($B147=Kopsavilkums!$B$10:$B$135)*($C147=Kopsavilkums!$D$10:$D$135)),"")</f>
        <v/>
      </c>
      <c r="F147" s="261" t="str" cm="1">
        <f t="array" ref="F147">IFERROR(_xlfn._xlws.FILTER(Kopsavilkums!$AE$10:$AE$135,($A147=Kopsavilkums!$A$10:$A$135)*($B147=Kopsavilkums!$B$10:$B$135)*($C147=Kopsavilkums!$D$10:$D$135)),"")</f>
        <v/>
      </c>
      <c r="G147" s="58" t="str" cm="1">
        <f t="array" ref="G147">IFERROR(_xlfn._xlws.FILTER(Kopsavilkums!$AF$10:$AF$135,($A147=Kopsavilkums!$A$10:$A$135)*($B147=Kopsavilkums!$B$10:$B$135)*($C147=Kopsavilkums!$D$10:$D$135)),"")</f>
        <v/>
      </c>
      <c r="H147" s="59" t="str" cm="1">
        <f t="array" ref="H147">IFERROR(_xlfn._xlws.FILTER(Kopsavilkums!$AG$10:$AG$135,($A147=Kopsavilkums!$A$10:$A$135)*($B147=Kopsavilkums!$B$10:$B$135)*($C147=Kopsavilkums!$D$10:$D$135)),"")</f>
        <v/>
      </c>
      <c r="I147" s="261" t="str" cm="1">
        <f t="array" ref="I147">IFERROR(_xlfn._xlws.FILTER(Kopsavilkums!$AH$10:$AH$135,($A147=Kopsavilkums!$A$10:$A$135)*($B147=Kopsavilkums!$B$10:$B$135)*($C147=Kopsavilkums!$D$10:$D$135)),"")</f>
        <v/>
      </c>
      <c r="J147" s="59" t="str">
        <f t="shared" ref="J147:K152" si="38">IFERROR(E147+H147,"")</f>
        <v/>
      </c>
      <c r="K147" s="266" t="str">
        <f t="shared" si="38"/>
        <v/>
      </c>
      <c r="L147" s="50"/>
    </row>
    <row r="148" spans="1:13" s="112" customFormat="1" x14ac:dyDescent="0.15">
      <c r="A148" s="60">
        <f t="shared" si="37"/>
        <v>18</v>
      </c>
      <c r="B148" s="60">
        <v>2</v>
      </c>
      <c r="C148" s="22" t="str" cm="1">
        <f t="array" ref="C148">IFERROR(_xlfn._xlws.FILTER(Kopsavilkums!$D$10:$D$135,($A148=Kopsavilkums!$A$10:$A$135)*($B148=Kopsavilkums!$B$10:$B$135)),"")</f>
        <v/>
      </c>
      <c r="D148" s="18" t="str" cm="1">
        <f t="array" ref="D148">IFERROR(_xlfn._xlws.FILTER(Kopsavilkums!$AC$10:$AC$135,($A148=Kopsavilkums!$A$10:$A$135)*($B148=Kopsavilkums!$B$10:$B$135)*($C148=Kopsavilkums!$D$10:$D$135)),"")</f>
        <v/>
      </c>
      <c r="E148" s="31" t="str" cm="1">
        <f t="array" ref="E148">IFERROR(_xlfn._xlws.FILTER(Kopsavilkums!$AD$10:$AD$135,($A148=Kopsavilkums!$A$10:$A$135)*($B148=Kopsavilkums!$B$10:$B$135)*($C148=Kopsavilkums!$D$10:$D$135)),"")</f>
        <v/>
      </c>
      <c r="F148" s="262" t="str" cm="1">
        <f t="array" ref="F148">IFERROR(_xlfn._xlws.FILTER(Kopsavilkums!$AE$10:$AE$135,($A148=Kopsavilkums!$A$10:$A$135)*($B148=Kopsavilkums!$B$10:$B$135)*($C148=Kopsavilkums!$D$10:$D$135)),"")</f>
        <v/>
      </c>
      <c r="G148" s="18" t="str" cm="1">
        <f t="array" ref="G148">IFERROR(_xlfn._xlws.FILTER(Kopsavilkums!$AF$10:$AF$135,($A148=Kopsavilkums!$A$10:$A$135)*($B148=Kopsavilkums!$B$10:$B$135)*($C148=Kopsavilkums!$D$10:$D$135)),"")</f>
        <v/>
      </c>
      <c r="H148" s="31" t="str" cm="1">
        <f t="array" ref="H148">IFERROR(_xlfn._xlws.FILTER(Kopsavilkums!$AG$10:$AG$135,($A148=Kopsavilkums!$A$10:$A$135)*($B148=Kopsavilkums!$B$10:$B$135)*($C148=Kopsavilkums!$D$10:$D$135)),"")</f>
        <v/>
      </c>
      <c r="I148" s="262" t="str" cm="1">
        <f t="array" ref="I148">IFERROR(_xlfn._xlws.FILTER(Kopsavilkums!$AH$10:$AH$135,($A148=Kopsavilkums!$A$10:$A$135)*($B148=Kopsavilkums!$B$10:$B$135)*($C148=Kopsavilkums!$D$10:$D$135)),"")</f>
        <v/>
      </c>
      <c r="J148" s="31" t="str">
        <f t="shared" si="38"/>
        <v/>
      </c>
      <c r="K148" s="267" t="str">
        <f t="shared" si="38"/>
        <v/>
      </c>
      <c r="L148" s="50"/>
    </row>
    <row r="149" spans="1:13" s="112" customFormat="1" x14ac:dyDescent="0.15">
      <c r="A149" s="60">
        <f t="shared" si="37"/>
        <v>18</v>
      </c>
      <c r="B149" s="60">
        <v>3</v>
      </c>
      <c r="C149" s="22" t="str" cm="1">
        <f t="array" ref="C149">IFERROR(_xlfn._xlws.FILTER(Kopsavilkums!$D$10:$D$135,($A149=Kopsavilkums!$A$10:$A$135)*($B149=Kopsavilkums!$B$10:$B$135)),"")</f>
        <v/>
      </c>
      <c r="D149" s="18" t="str" cm="1">
        <f t="array" ref="D149">IFERROR(_xlfn._xlws.FILTER(Kopsavilkums!$AC$10:$AC$135,($A149=Kopsavilkums!$A$10:$A$135)*($B149=Kopsavilkums!$B$10:$B$135)*($C149=Kopsavilkums!$D$10:$D$135)),"")</f>
        <v/>
      </c>
      <c r="E149" s="31" t="str" cm="1">
        <f t="array" ref="E149">IFERROR(_xlfn._xlws.FILTER(Kopsavilkums!$AD$10:$AD$135,($A149=Kopsavilkums!$A$10:$A$135)*($B149=Kopsavilkums!$B$10:$B$135)*($C149=Kopsavilkums!$D$10:$D$135)),"")</f>
        <v/>
      </c>
      <c r="F149" s="262" t="str" cm="1">
        <f t="array" ref="F149">IFERROR(_xlfn._xlws.FILTER(Kopsavilkums!$AE$10:$AE$135,($A149=Kopsavilkums!$A$10:$A$135)*($B149=Kopsavilkums!$B$10:$B$135)*($C149=Kopsavilkums!$D$10:$D$135)),"")</f>
        <v/>
      </c>
      <c r="G149" s="18" t="str" cm="1">
        <f t="array" ref="G149">IFERROR(_xlfn._xlws.FILTER(Kopsavilkums!$AF$10:$AF$135,($A149=Kopsavilkums!$A$10:$A$135)*($B149=Kopsavilkums!$B$10:$B$135)*($C149=Kopsavilkums!$D$10:$D$135)),"")</f>
        <v/>
      </c>
      <c r="H149" s="31" t="str" cm="1">
        <f t="array" ref="H149">IFERROR(_xlfn._xlws.FILTER(Kopsavilkums!$AG$10:$AG$135,($A149=Kopsavilkums!$A$10:$A$135)*($B149=Kopsavilkums!$B$10:$B$135)*($C149=Kopsavilkums!$D$10:$D$135)),"")</f>
        <v/>
      </c>
      <c r="I149" s="262" t="str" cm="1">
        <f t="array" ref="I149">IFERROR(_xlfn._xlws.FILTER(Kopsavilkums!$AH$10:$AH$135,($A149=Kopsavilkums!$A$10:$A$135)*($B149=Kopsavilkums!$B$10:$B$135)*($C149=Kopsavilkums!$D$10:$D$135)),"")</f>
        <v/>
      </c>
      <c r="J149" s="31" t="str">
        <f t="shared" si="38"/>
        <v/>
      </c>
      <c r="K149" s="267" t="str">
        <f t="shared" si="38"/>
        <v/>
      </c>
      <c r="L149" s="50"/>
    </row>
    <row r="150" spans="1:13" s="112" customFormat="1" x14ac:dyDescent="0.15">
      <c r="A150" s="60">
        <f t="shared" si="37"/>
        <v>18</v>
      </c>
      <c r="B150" s="60">
        <v>4</v>
      </c>
      <c r="C150" s="22" t="str" cm="1">
        <f t="array" ref="C150">IFERROR(_xlfn._xlws.FILTER(Kopsavilkums!$D$10:$D$135,($A150=Kopsavilkums!$A$10:$A$135)*($B150=Kopsavilkums!$B$10:$B$135)),"")</f>
        <v/>
      </c>
      <c r="D150" s="18" t="str" cm="1">
        <f t="array" ref="D150">IFERROR(_xlfn._xlws.FILTER(Kopsavilkums!$AC$10:$AC$135,($A150=Kopsavilkums!$A$10:$A$135)*($B150=Kopsavilkums!$B$10:$B$135)*($C150=Kopsavilkums!$D$10:$D$135)),"")</f>
        <v/>
      </c>
      <c r="E150" s="31" t="str" cm="1">
        <f t="array" ref="E150">IFERROR(_xlfn._xlws.FILTER(Kopsavilkums!$AD$10:$AD$135,($A150=Kopsavilkums!$A$10:$A$135)*($B150=Kopsavilkums!$B$10:$B$135)*($C150=Kopsavilkums!$D$10:$D$135)),"")</f>
        <v/>
      </c>
      <c r="F150" s="262" t="str" cm="1">
        <f t="array" ref="F150">IFERROR(_xlfn._xlws.FILTER(Kopsavilkums!$AE$10:$AE$135,($A150=Kopsavilkums!$A$10:$A$135)*($B150=Kopsavilkums!$B$10:$B$135)*($C150=Kopsavilkums!$D$10:$D$135)),"")</f>
        <v/>
      </c>
      <c r="G150" s="18" t="str" cm="1">
        <f t="array" ref="G150">IFERROR(_xlfn._xlws.FILTER(Kopsavilkums!$AF$10:$AF$135,($A150=Kopsavilkums!$A$10:$A$135)*($B150=Kopsavilkums!$B$10:$B$135)*($C150=Kopsavilkums!$D$10:$D$135)),"")</f>
        <v/>
      </c>
      <c r="H150" s="31" t="str" cm="1">
        <f t="array" ref="H150">IFERROR(_xlfn._xlws.FILTER(Kopsavilkums!$AG$10:$AG$135,($A150=Kopsavilkums!$A$10:$A$135)*($B150=Kopsavilkums!$B$10:$B$135)*($C150=Kopsavilkums!$D$10:$D$135)),"")</f>
        <v/>
      </c>
      <c r="I150" s="262" t="str" cm="1">
        <f t="array" ref="I150">IFERROR(_xlfn._xlws.FILTER(Kopsavilkums!$AH$10:$AH$135,($A150=Kopsavilkums!$A$10:$A$135)*($B150=Kopsavilkums!$B$10:$B$135)*($C150=Kopsavilkums!$D$10:$D$135)),"")</f>
        <v/>
      </c>
      <c r="J150" s="31" t="str">
        <f t="shared" si="38"/>
        <v/>
      </c>
      <c r="K150" s="267" t="str">
        <f t="shared" si="38"/>
        <v/>
      </c>
      <c r="L150" s="50"/>
    </row>
    <row r="151" spans="1:13" s="112" customFormat="1" x14ac:dyDescent="0.15">
      <c r="A151" s="60">
        <f t="shared" si="37"/>
        <v>18</v>
      </c>
      <c r="B151" s="60">
        <v>5</v>
      </c>
      <c r="C151" s="22" t="str" cm="1">
        <f t="array" ref="C151">IFERROR(_xlfn._xlws.FILTER(Kopsavilkums!$D$10:$D$135,($A151=Kopsavilkums!$A$10:$A$135)*($B151=Kopsavilkums!$B$10:$B$135)),"")</f>
        <v/>
      </c>
      <c r="D151" s="74" t="str" cm="1">
        <f t="array" ref="D151">IFERROR(_xlfn._xlws.FILTER(Kopsavilkums!$AC$10:$AC$135,($A151=Kopsavilkums!$A$10:$A$135)*($B151=Kopsavilkums!$B$10:$B$135)*($C151=Kopsavilkums!$D$10:$D$135)),"")</f>
        <v/>
      </c>
      <c r="E151" s="31" t="str" cm="1">
        <f t="array" ref="E151">IFERROR(_xlfn._xlws.FILTER(Kopsavilkums!$AD$10:$AD$135,($A151=Kopsavilkums!$A$10:$A$135)*($B151=Kopsavilkums!$B$10:$B$135)*($C151=Kopsavilkums!$D$10:$D$135)),"")</f>
        <v/>
      </c>
      <c r="F151" s="262" t="str" cm="1">
        <f t="array" ref="F151">IFERROR(_xlfn._xlws.FILTER(Kopsavilkums!$AE$10:$AE$135,($A151=Kopsavilkums!$A$10:$A$135)*($B151=Kopsavilkums!$B$10:$B$135)*($C151=Kopsavilkums!$D$10:$D$135)),"")</f>
        <v/>
      </c>
      <c r="G151" s="74" t="str" cm="1">
        <f t="array" ref="G151">IFERROR(_xlfn._xlws.FILTER(Kopsavilkums!$AF$10:$AF$135,($A151=Kopsavilkums!$A$10:$A$135)*($B151=Kopsavilkums!$B$10:$B$135)*($C151=Kopsavilkums!$D$10:$D$135)),"")</f>
        <v/>
      </c>
      <c r="H151" s="31" t="str" cm="1">
        <f t="array" ref="H151">IFERROR(_xlfn._xlws.FILTER(Kopsavilkums!$AG$10:$AG$135,($A151=Kopsavilkums!$A$10:$A$135)*($B151=Kopsavilkums!$B$10:$B$135)*($C151=Kopsavilkums!$D$10:$D$135)),"")</f>
        <v/>
      </c>
      <c r="I151" s="262" t="str" cm="1">
        <f t="array" ref="I151">IFERROR(_xlfn._xlws.FILTER(Kopsavilkums!$AH$10:$AH$135,($A151=Kopsavilkums!$A$10:$A$135)*($B151=Kopsavilkums!$B$10:$B$135)*($C151=Kopsavilkums!$D$10:$D$135)),"")</f>
        <v/>
      </c>
      <c r="J151" s="15" t="str">
        <f t="shared" si="38"/>
        <v/>
      </c>
      <c r="K151" s="267" t="str">
        <f t="shared" si="38"/>
        <v/>
      </c>
      <c r="L151" s="50"/>
    </row>
    <row r="152" spans="1:13" s="112" customFormat="1" ht="14" thickBot="1" x14ac:dyDescent="0.2">
      <c r="A152" s="62">
        <f t="shared" si="37"/>
        <v>18</v>
      </c>
      <c r="B152" s="62">
        <v>6</v>
      </c>
      <c r="C152" s="127" t="str" cm="1">
        <f t="array" ref="C152">IFERROR(_xlfn._xlws.FILTER(Kopsavilkums!$D$10:$D$135,($A152=Kopsavilkums!$A$10:$A$135)*($B152=Kopsavilkums!$B$10:$B$135)),"")</f>
        <v/>
      </c>
      <c r="D152" s="75" t="str" cm="1">
        <f t="array" ref="D152">IFERROR(_xlfn._xlws.FILTER(Kopsavilkums!$AC$10:$AC$135,($A152=Kopsavilkums!$A$10:$A$135)*($B152=Kopsavilkums!$B$10:$B$135)*($C152=Kopsavilkums!$D$10:$D$135)),"")</f>
        <v/>
      </c>
      <c r="E152" s="63" t="str" cm="1">
        <f t="array" ref="E152">IFERROR(_xlfn._xlws.FILTER(Kopsavilkums!$AD$10:$AD$135,($A152=Kopsavilkums!$A$10:$A$135)*($B152=Kopsavilkums!$B$10:$B$135)*($C152=Kopsavilkums!$D$10:$D$135)),"")</f>
        <v/>
      </c>
      <c r="F152" s="263" t="str" cm="1">
        <f t="array" ref="F152">IFERROR(_xlfn._xlws.FILTER(Kopsavilkums!$AE$10:$AE$135,($A152=Kopsavilkums!$A$10:$A$135)*($B152=Kopsavilkums!$B$10:$B$135)*($C152=Kopsavilkums!$D$10:$D$135)),"")</f>
        <v/>
      </c>
      <c r="G152" s="75" t="str" cm="1">
        <f t="array" ref="G152">IFERROR(_xlfn._xlws.FILTER(Kopsavilkums!$AF$10:$AF$135,($A152=Kopsavilkums!$A$10:$A$135)*($B152=Kopsavilkums!$B$10:$B$135)*($C152=Kopsavilkums!$D$10:$D$135)),"")</f>
        <v/>
      </c>
      <c r="H152" s="63" t="str" cm="1">
        <f t="array" ref="H152">IFERROR(_xlfn._xlws.FILTER(Kopsavilkums!$AG$10:$AG$135,($A152=Kopsavilkums!$A$10:$A$135)*($B152=Kopsavilkums!$B$10:$B$135)*($C152=Kopsavilkums!$D$10:$D$135)),"")</f>
        <v/>
      </c>
      <c r="I152" s="263" t="str" cm="1">
        <f t="array" ref="I152">IFERROR(_xlfn._xlws.FILTER(Kopsavilkums!$AH$10:$AH$135,($A152=Kopsavilkums!$A$10:$A$135)*($B152=Kopsavilkums!$B$10:$B$135)*($C152=Kopsavilkums!$D$10:$D$135)),"")</f>
        <v/>
      </c>
      <c r="J152" s="63" t="str">
        <f t="shared" si="38"/>
        <v/>
      </c>
      <c r="K152" s="268" t="str">
        <f t="shared" si="38"/>
        <v/>
      </c>
      <c r="L152" s="50"/>
    </row>
    <row r="153" spans="1:13" s="112" customFormat="1" ht="14" thickBot="1" x14ac:dyDescent="0.2">
      <c r="A153" s="28"/>
      <c r="B153" s="28"/>
      <c r="C153" s="29"/>
      <c r="D153" s="4"/>
      <c r="E153" s="28"/>
      <c r="F153" s="264"/>
      <c r="G153" s="73"/>
      <c r="H153" s="28"/>
      <c r="I153" s="264"/>
      <c r="J153" s="28"/>
      <c r="K153" s="264"/>
      <c r="L153" s="50" t="s">
        <v>72</v>
      </c>
      <c r="M153" s="64"/>
    </row>
    <row r="154" spans="1:13" s="112" customFormat="1" ht="15" thickBot="1" x14ac:dyDescent="0.2">
      <c r="A154" s="53">
        <f>B154</f>
        <v>19</v>
      </c>
      <c r="B154" s="53">
        <v>19</v>
      </c>
      <c r="C154" s="132" t="str" cm="1">
        <f t="array" ref="C154">IFERROR(_xlfn.UNIQUE(_xlfn._xlws.FILTER(Kopsavilkums!$C$10:$C$135,($B154=Kopsavilkums!$A$10:$A$135))),"")</f>
        <v/>
      </c>
      <c r="D154" s="54"/>
      <c r="E154" s="56">
        <f>SUM(E155:E160)</f>
        <v>0</v>
      </c>
      <c r="F154" s="260">
        <f>SUM(F155:F160)</f>
        <v>0</v>
      </c>
      <c r="G154" s="135"/>
      <c r="H154" s="56">
        <f>SUM(H155:H160)</f>
        <v>0</v>
      </c>
      <c r="I154" s="260">
        <f>SUM(I155:I160)</f>
        <v>0</v>
      </c>
      <c r="J154" s="56">
        <f>SUM(J155:J160)</f>
        <v>0</v>
      </c>
      <c r="K154" s="265">
        <f>SUM(K155:K160)</f>
        <v>0</v>
      </c>
      <c r="L154" s="50"/>
    </row>
    <row r="155" spans="1:13" s="112" customFormat="1" x14ac:dyDescent="0.15">
      <c r="A155" s="57">
        <f t="shared" ref="A155:A160" si="39">A154</f>
        <v>19</v>
      </c>
      <c r="B155" s="57">
        <v>1</v>
      </c>
      <c r="C155" s="126" t="str" cm="1">
        <f t="array" ref="C155">IFERROR(_xlfn._xlws.FILTER(Kopsavilkums!$D$10:$D$135,($A155=Kopsavilkums!$A$10:$A$135)*($B155=Kopsavilkums!$B$10:$B$135)),"")</f>
        <v/>
      </c>
      <c r="D155" s="58" t="str" cm="1">
        <f t="array" ref="D155">IFERROR(_xlfn._xlws.FILTER(Kopsavilkums!$AC$10:$AC$135,($A155=Kopsavilkums!$A$10:$A$135)*($B155=Kopsavilkums!$B$10:$B$135)*($C155=Kopsavilkums!$D$10:$D$135)),"")</f>
        <v/>
      </c>
      <c r="E155" s="59" t="str" cm="1">
        <f t="array" ref="E155">IFERROR(_xlfn._xlws.FILTER(Kopsavilkums!$AD$10:$AD$135,($A155=Kopsavilkums!$A$10:$A$135)*($B155=Kopsavilkums!$B$10:$B$135)*($C155=Kopsavilkums!$D$10:$D$135)),"")</f>
        <v/>
      </c>
      <c r="F155" s="261" t="str" cm="1">
        <f t="array" ref="F155">IFERROR(_xlfn._xlws.FILTER(Kopsavilkums!$AE$10:$AE$135,($A155=Kopsavilkums!$A$10:$A$135)*($B155=Kopsavilkums!$B$10:$B$135)*($C155=Kopsavilkums!$D$10:$D$135)),"")</f>
        <v/>
      </c>
      <c r="G155" s="58" t="str" cm="1">
        <f t="array" ref="G155">IFERROR(_xlfn._xlws.FILTER(Kopsavilkums!$AF$10:$AF$135,($A155=Kopsavilkums!$A$10:$A$135)*($B155=Kopsavilkums!$B$10:$B$135)*($C155=Kopsavilkums!$D$10:$D$135)),"")</f>
        <v/>
      </c>
      <c r="H155" s="59" t="str" cm="1">
        <f t="array" ref="H155">IFERROR(_xlfn._xlws.FILTER(Kopsavilkums!$AG$10:$AG$135,($A155=Kopsavilkums!$A$10:$A$135)*($B155=Kopsavilkums!$B$10:$B$135)*($C155=Kopsavilkums!$D$10:$D$135)),"")</f>
        <v/>
      </c>
      <c r="I155" s="261" t="str" cm="1">
        <f t="array" ref="I155">IFERROR(_xlfn._xlws.FILTER(Kopsavilkums!$AH$10:$AH$135,($A155=Kopsavilkums!$A$10:$A$135)*($B155=Kopsavilkums!$B$10:$B$135)*($C155=Kopsavilkums!$D$10:$D$135)),"")</f>
        <v/>
      </c>
      <c r="J155" s="59" t="str">
        <f t="shared" ref="J155:K160" si="40">IFERROR(E155+H155,"")</f>
        <v/>
      </c>
      <c r="K155" s="266" t="str">
        <f t="shared" si="40"/>
        <v/>
      </c>
      <c r="L155" s="50"/>
    </row>
    <row r="156" spans="1:13" s="112" customFormat="1" x14ac:dyDescent="0.15">
      <c r="A156" s="60">
        <f t="shared" si="39"/>
        <v>19</v>
      </c>
      <c r="B156" s="60">
        <v>2</v>
      </c>
      <c r="C156" s="22" t="str" cm="1">
        <f t="array" ref="C156">IFERROR(_xlfn._xlws.FILTER(Kopsavilkums!$D$10:$D$135,($A156=Kopsavilkums!$A$10:$A$135)*($B156=Kopsavilkums!$B$10:$B$135)),"")</f>
        <v/>
      </c>
      <c r="D156" s="18" t="str" cm="1">
        <f t="array" ref="D156">IFERROR(_xlfn._xlws.FILTER(Kopsavilkums!$AC$10:$AC$135,($A156=Kopsavilkums!$A$10:$A$135)*($B156=Kopsavilkums!$B$10:$B$135)*($C156=Kopsavilkums!$D$10:$D$135)),"")</f>
        <v/>
      </c>
      <c r="E156" s="31" t="str" cm="1">
        <f t="array" ref="E156">IFERROR(_xlfn._xlws.FILTER(Kopsavilkums!$AD$10:$AD$135,($A156=Kopsavilkums!$A$10:$A$135)*($B156=Kopsavilkums!$B$10:$B$135)*($C156=Kopsavilkums!$D$10:$D$135)),"")</f>
        <v/>
      </c>
      <c r="F156" s="262" t="str" cm="1">
        <f t="array" ref="F156">IFERROR(_xlfn._xlws.FILTER(Kopsavilkums!$AE$10:$AE$135,($A156=Kopsavilkums!$A$10:$A$135)*($B156=Kopsavilkums!$B$10:$B$135)*($C156=Kopsavilkums!$D$10:$D$135)),"")</f>
        <v/>
      </c>
      <c r="G156" s="18" t="str" cm="1">
        <f t="array" ref="G156">IFERROR(_xlfn._xlws.FILTER(Kopsavilkums!$AF$10:$AF$135,($A156=Kopsavilkums!$A$10:$A$135)*($B156=Kopsavilkums!$B$10:$B$135)*($C156=Kopsavilkums!$D$10:$D$135)),"")</f>
        <v/>
      </c>
      <c r="H156" s="31" t="str" cm="1">
        <f t="array" ref="H156">IFERROR(_xlfn._xlws.FILTER(Kopsavilkums!$AG$10:$AG$135,($A156=Kopsavilkums!$A$10:$A$135)*($B156=Kopsavilkums!$B$10:$B$135)*($C156=Kopsavilkums!$D$10:$D$135)),"")</f>
        <v/>
      </c>
      <c r="I156" s="262" t="str" cm="1">
        <f t="array" ref="I156">IFERROR(_xlfn._xlws.FILTER(Kopsavilkums!$AH$10:$AH$135,($A156=Kopsavilkums!$A$10:$A$135)*($B156=Kopsavilkums!$B$10:$B$135)*($C156=Kopsavilkums!$D$10:$D$135)),"")</f>
        <v/>
      </c>
      <c r="J156" s="31" t="str">
        <f t="shared" si="40"/>
        <v/>
      </c>
      <c r="K156" s="267" t="str">
        <f t="shared" si="40"/>
        <v/>
      </c>
      <c r="L156" s="50"/>
    </row>
    <row r="157" spans="1:13" s="112" customFormat="1" x14ac:dyDescent="0.15">
      <c r="A157" s="60">
        <f t="shared" si="39"/>
        <v>19</v>
      </c>
      <c r="B157" s="60">
        <v>3</v>
      </c>
      <c r="C157" s="22" t="str" cm="1">
        <f t="array" ref="C157">IFERROR(_xlfn._xlws.FILTER(Kopsavilkums!$D$10:$D$135,($A157=Kopsavilkums!$A$10:$A$135)*($B157=Kopsavilkums!$B$10:$B$135)),"")</f>
        <v/>
      </c>
      <c r="D157" s="18" t="str" cm="1">
        <f t="array" ref="D157">IFERROR(_xlfn._xlws.FILTER(Kopsavilkums!$AC$10:$AC$135,($A157=Kopsavilkums!$A$10:$A$135)*($B157=Kopsavilkums!$B$10:$B$135)*($C157=Kopsavilkums!$D$10:$D$135)),"")</f>
        <v/>
      </c>
      <c r="E157" s="31" t="str" cm="1">
        <f t="array" ref="E157">IFERROR(_xlfn._xlws.FILTER(Kopsavilkums!$AD$10:$AD$135,($A157=Kopsavilkums!$A$10:$A$135)*($B157=Kopsavilkums!$B$10:$B$135)*($C157=Kopsavilkums!$D$10:$D$135)),"")</f>
        <v/>
      </c>
      <c r="F157" s="262" t="str" cm="1">
        <f t="array" ref="F157">IFERROR(_xlfn._xlws.FILTER(Kopsavilkums!$AE$10:$AE$135,($A157=Kopsavilkums!$A$10:$A$135)*($B157=Kopsavilkums!$B$10:$B$135)*($C157=Kopsavilkums!$D$10:$D$135)),"")</f>
        <v/>
      </c>
      <c r="G157" s="18" t="str" cm="1">
        <f t="array" ref="G157">IFERROR(_xlfn._xlws.FILTER(Kopsavilkums!$AF$10:$AF$135,($A157=Kopsavilkums!$A$10:$A$135)*($B157=Kopsavilkums!$B$10:$B$135)*($C157=Kopsavilkums!$D$10:$D$135)),"")</f>
        <v/>
      </c>
      <c r="H157" s="31" t="str" cm="1">
        <f t="array" ref="H157">IFERROR(_xlfn._xlws.FILTER(Kopsavilkums!$AG$10:$AG$135,($A157=Kopsavilkums!$A$10:$A$135)*($B157=Kopsavilkums!$B$10:$B$135)*($C157=Kopsavilkums!$D$10:$D$135)),"")</f>
        <v/>
      </c>
      <c r="I157" s="262" t="str" cm="1">
        <f t="array" ref="I157">IFERROR(_xlfn._xlws.FILTER(Kopsavilkums!$AH$10:$AH$135,($A157=Kopsavilkums!$A$10:$A$135)*($B157=Kopsavilkums!$B$10:$B$135)*($C157=Kopsavilkums!$D$10:$D$135)),"")</f>
        <v/>
      </c>
      <c r="J157" s="31" t="str">
        <f t="shared" si="40"/>
        <v/>
      </c>
      <c r="K157" s="267" t="str">
        <f t="shared" si="40"/>
        <v/>
      </c>
      <c r="L157" s="50"/>
    </row>
    <row r="158" spans="1:13" s="112" customFormat="1" x14ac:dyDescent="0.15">
      <c r="A158" s="60">
        <f t="shared" si="39"/>
        <v>19</v>
      </c>
      <c r="B158" s="60">
        <v>4</v>
      </c>
      <c r="C158" s="22" t="str" cm="1">
        <f t="array" ref="C158">IFERROR(_xlfn._xlws.FILTER(Kopsavilkums!$D$10:$D$135,($A158=Kopsavilkums!$A$10:$A$135)*($B158=Kopsavilkums!$B$10:$B$135)),"")</f>
        <v/>
      </c>
      <c r="D158" s="18" t="str" cm="1">
        <f t="array" ref="D158">IFERROR(_xlfn._xlws.FILTER(Kopsavilkums!$AC$10:$AC$135,($A158=Kopsavilkums!$A$10:$A$135)*($B158=Kopsavilkums!$B$10:$B$135)*($C158=Kopsavilkums!$D$10:$D$135)),"")</f>
        <v/>
      </c>
      <c r="E158" s="31" t="str" cm="1">
        <f t="array" ref="E158">IFERROR(_xlfn._xlws.FILTER(Kopsavilkums!$AD$10:$AD$135,($A158=Kopsavilkums!$A$10:$A$135)*($B158=Kopsavilkums!$B$10:$B$135)*($C158=Kopsavilkums!$D$10:$D$135)),"")</f>
        <v/>
      </c>
      <c r="F158" s="262" t="str" cm="1">
        <f t="array" ref="F158">IFERROR(_xlfn._xlws.FILTER(Kopsavilkums!$AE$10:$AE$135,($A158=Kopsavilkums!$A$10:$A$135)*($B158=Kopsavilkums!$B$10:$B$135)*($C158=Kopsavilkums!$D$10:$D$135)),"")</f>
        <v/>
      </c>
      <c r="G158" s="18" t="str" cm="1">
        <f t="array" ref="G158">IFERROR(_xlfn._xlws.FILTER(Kopsavilkums!$AF$10:$AF$135,($A158=Kopsavilkums!$A$10:$A$135)*($B158=Kopsavilkums!$B$10:$B$135)*($C158=Kopsavilkums!$D$10:$D$135)),"")</f>
        <v/>
      </c>
      <c r="H158" s="31" t="str" cm="1">
        <f t="array" ref="H158">IFERROR(_xlfn._xlws.FILTER(Kopsavilkums!$AG$10:$AG$135,($A158=Kopsavilkums!$A$10:$A$135)*($B158=Kopsavilkums!$B$10:$B$135)*($C158=Kopsavilkums!$D$10:$D$135)),"")</f>
        <v/>
      </c>
      <c r="I158" s="262" t="str" cm="1">
        <f t="array" ref="I158">IFERROR(_xlfn._xlws.FILTER(Kopsavilkums!$AH$10:$AH$135,($A158=Kopsavilkums!$A$10:$A$135)*($B158=Kopsavilkums!$B$10:$B$135)*($C158=Kopsavilkums!$D$10:$D$135)),"")</f>
        <v/>
      </c>
      <c r="J158" s="31" t="str">
        <f t="shared" si="40"/>
        <v/>
      </c>
      <c r="K158" s="267" t="str">
        <f t="shared" si="40"/>
        <v/>
      </c>
      <c r="L158" s="50"/>
    </row>
    <row r="159" spans="1:13" s="112" customFormat="1" x14ac:dyDescent="0.15">
      <c r="A159" s="60">
        <f t="shared" si="39"/>
        <v>19</v>
      </c>
      <c r="B159" s="60">
        <v>5</v>
      </c>
      <c r="C159" s="22" t="str" cm="1">
        <f t="array" ref="C159">IFERROR(_xlfn._xlws.FILTER(Kopsavilkums!$D$10:$D$135,($A159=Kopsavilkums!$A$10:$A$135)*($B159=Kopsavilkums!$B$10:$B$135)),"")</f>
        <v/>
      </c>
      <c r="D159" s="74" t="str" cm="1">
        <f t="array" ref="D159">IFERROR(_xlfn._xlws.FILTER(Kopsavilkums!$AC$10:$AC$135,($A159=Kopsavilkums!$A$10:$A$135)*($B159=Kopsavilkums!$B$10:$B$135)*($C159=Kopsavilkums!$D$10:$D$135)),"")</f>
        <v/>
      </c>
      <c r="E159" s="31" t="str" cm="1">
        <f t="array" ref="E159">IFERROR(_xlfn._xlws.FILTER(Kopsavilkums!$AD$10:$AD$135,($A159=Kopsavilkums!$A$10:$A$135)*($B159=Kopsavilkums!$B$10:$B$135)*($C159=Kopsavilkums!$D$10:$D$135)),"")</f>
        <v/>
      </c>
      <c r="F159" s="262" t="str" cm="1">
        <f t="array" ref="F159">IFERROR(_xlfn._xlws.FILTER(Kopsavilkums!$AE$10:$AE$135,($A159=Kopsavilkums!$A$10:$A$135)*($B159=Kopsavilkums!$B$10:$B$135)*($C159=Kopsavilkums!$D$10:$D$135)),"")</f>
        <v/>
      </c>
      <c r="G159" s="74" t="str" cm="1">
        <f t="array" ref="G159">IFERROR(_xlfn._xlws.FILTER(Kopsavilkums!$AF$10:$AF$135,($A159=Kopsavilkums!$A$10:$A$135)*($B159=Kopsavilkums!$B$10:$B$135)*($C159=Kopsavilkums!$D$10:$D$135)),"")</f>
        <v/>
      </c>
      <c r="H159" s="31" t="str" cm="1">
        <f t="array" ref="H159">IFERROR(_xlfn._xlws.FILTER(Kopsavilkums!$AG$10:$AG$135,($A159=Kopsavilkums!$A$10:$A$135)*($B159=Kopsavilkums!$B$10:$B$135)*($C159=Kopsavilkums!$D$10:$D$135)),"")</f>
        <v/>
      </c>
      <c r="I159" s="262" t="str" cm="1">
        <f t="array" ref="I159">IFERROR(_xlfn._xlws.FILTER(Kopsavilkums!$AH$10:$AH$135,($A159=Kopsavilkums!$A$10:$A$135)*($B159=Kopsavilkums!$B$10:$B$135)*($C159=Kopsavilkums!$D$10:$D$135)),"")</f>
        <v/>
      </c>
      <c r="J159" s="15" t="str">
        <f t="shared" si="40"/>
        <v/>
      </c>
      <c r="K159" s="267" t="str">
        <f t="shared" si="40"/>
        <v/>
      </c>
      <c r="L159" s="50"/>
    </row>
    <row r="160" spans="1:13" s="112" customFormat="1" ht="14" thickBot="1" x14ac:dyDescent="0.2">
      <c r="A160" s="62">
        <f t="shared" si="39"/>
        <v>19</v>
      </c>
      <c r="B160" s="62">
        <v>6</v>
      </c>
      <c r="C160" s="127" t="str" cm="1">
        <f t="array" ref="C160">IFERROR(_xlfn._xlws.FILTER(Kopsavilkums!$D$10:$D$135,($A160=Kopsavilkums!$A$10:$A$135)*($B160=Kopsavilkums!$B$10:$B$135)),"")</f>
        <v/>
      </c>
      <c r="D160" s="75" t="str" cm="1">
        <f t="array" ref="D160">IFERROR(_xlfn._xlws.FILTER(Kopsavilkums!$AC$10:$AC$135,($A160=Kopsavilkums!$A$10:$A$135)*($B160=Kopsavilkums!$B$10:$B$135)*($C160=Kopsavilkums!$D$10:$D$135)),"")</f>
        <v/>
      </c>
      <c r="E160" s="63" t="str" cm="1">
        <f t="array" ref="E160">IFERROR(_xlfn._xlws.FILTER(Kopsavilkums!$AD$10:$AD$135,($A160=Kopsavilkums!$A$10:$A$135)*($B160=Kopsavilkums!$B$10:$B$135)*($C160=Kopsavilkums!$D$10:$D$135)),"")</f>
        <v/>
      </c>
      <c r="F160" s="263" t="str" cm="1">
        <f t="array" ref="F160">IFERROR(_xlfn._xlws.FILTER(Kopsavilkums!$AE$10:$AE$135,($A160=Kopsavilkums!$A$10:$A$135)*($B160=Kopsavilkums!$B$10:$B$135)*($C160=Kopsavilkums!$D$10:$D$135)),"")</f>
        <v/>
      </c>
      <c r="G160" s="75" t="str" cm="1">
        <f t="array" ref="G160">IFERROR(_xlfn._xlws.FILTER(Kopsavilkums!$AF$10:$AF$135,($A160=Kopsavilkums!$A$10:$A$135)*($B160=Kopsavilkums!$B$10:$B$135)*($C160=Kopsavilkums!$D$10:$D$135)),"")</f>
        <v/>
      </c>
      <c r="H160" s="63" t="str" cm="1">
        <f t="array" ref="H160">IFERROR(_xlfn._xlws.FILTER(Kopsavilkums!$AG$10:$AG$135,($A160=Kopsavilkums!$A$10:$A$135)*($B160=Kopsavilkums!$B$10:$B$135)*($C160=Kopsavilkums!$D$10:$D$135)),"")</f>
        <v/>
      </c>
      <c r="I160" s="263" t="str" cm="1">
        <f t="array" ref="I160">IFERROR(_xlfn._xlws.FILTER(Kopsavilkums!$AH$10:$AH$135,($A160=Kopsavilkums!$A$10:$A$135)*($B160=Kopsavilkums!$B$10:$B$135)*($C160=Kopsavilkums!$D$10:$D$135)),"")</f>
        <v/>
      </c>
      <c r="J160" s="63" t="str">
        <f t="shared" si="40"/>
        <v/>
      </c>
      <c r="K160" s="268" t="str">
        <f t="shared" si="40"/>
        <v/>
      </c>
      <c r="L160" s="50"/>
    </row>
    <row r="161" spans="1:14" s="112" customFormat="1" ht="14" thickBot="1" x14ac:dyDescent="0.2">
      <c r="A161" s="28"/>
      <c r="B161" s="28"/>
      <c r="C161" s="29"/>
      <c r="D161" s="4"/>
      <c r="E161" s="28"/>
      <c r="F161" s="264"/>
      <c r="G161" s="73"/>
      <c r="H161" s="28"/>
      <c r="I161" s="264"/>
      <c r="J161" s="28"/>
      <c r="K161" s="264"/>
      <c r="L161" s="50"/>
    </row>
    <row r="162" spans="1:14" s="112" customFormat="1" ht="16" thickBot="1" x14ac:dyDescent="0.25">
      <c r="A162" s="53">
        <f>B162</f>
        <v>20</v>
      </c>
      <c r="B162" s="53">
        <v>20</v>
      </c>
      <c r="C162" s="132" t="str" cm="1">
        <f t="array" ref="C162">IFERROR(_xlfn.UNIQUE(_xlfn._xlws.FILTER(Kopsavilkums!$C$10:$C$135,($B162=Kopsavilkums!$A$10:$A$135))),"")</f>
        <v/>
      </c>
      <c r="D162" s="54"/>
      <c r="E162" s="56">
        <f>SUM(E163:E168)</f>
        <v>0</v>
      </c>
      <c r="F162" s="260">
        <f>SUM(F163:F168)</f>
        <v>0</v>
      </c>
      <c r="G162" s="135"/>
      <c r="H162" s="56">
        <f>SUM(H163:H168)</f>
        <v>0</v>
      </c>
      <c r="I162" s="260">
        <f>SUM(I163:I168)</f>
        <v>0</v>
      </c>
      <c r="J162" s="56">
        <f>SUM(J163:J168)</f>
        <v>0</v>
      </c>
      <c r="K162" s="265">
        <f>SUM(K163:K168)</f>
        <v>0</v>
      </c>
      <c r="L162" s="50"/>
      <c r="N162" s="130"/>
    </row>
    <row r="163" spans="1:14" s="112" customFormat="1" x14ac:dyDescent="0.15">
      <c r="A163" s="57">
        <f t="shared" ref="A163:A168" si="41">A162</f>
        <v>20</v>
      </c>
      <c r="B163" s="57">
        <v>1</v>
      </c>
      <c r="C163" s="126" t="str" cm="1">
        <f t="array" ref="C163">IFERROR(_xlfn._xlws.FILTER(Kopsavilkums!$D$10:$D$135,($A163=Kopsavilkums!$A$10:$A$135)*($B163=Kopsavilkums!$B$10:$B$135)),"")</f>
        <v/>
      </c>
      <c r="D163" s="58" t="str" cm="1">
        <f t="array" ref="D163">IFERROR(_xlfn._xlws.FILTER(Kopsavilkums!$AC$10:$AC$135,($A163=Kopsavilkums!$A$10:$A$135)*($B163=Kopsavilkums!$B$10:$B$135)*($C163=Kopsavilkums!$D$10:$D$135)),"")</f>
        <v/>
      </c>
      <c r="E163" s="59" t="str" cm="1">
        <f t="array" ref="E163">IFERROR(_xlfn._xlws.FILTER(Kopsavilkums!$AD$10:$AD$135,($A163=Kopsavilkums!$A$10:$A$135)*($B163=Kopsavilkums!$B$10:$B$135)*($C163=Kopsavilkums!$D$10:$D$135)),"")</f>
        <v/>
      </c>
      <c r="F163" s="261" t="str" cm="1">
        <f t="array" ref="F163">IFERROR(_xlfn._xlws.FILTER(Kopsavilkums!$AE$10:$AE$135,($A163=Kopsavilkums!$A$10:$A$135)*($B163=Kopsavilkums!$B$10:$B$135)*($C163=Kopsavilkums!$D$10:$D$135)),"")</f>
        <v/>
      </c>
      <c r="G163" s="58" t="str" cm="1">
        <f t="array" ref="G163">IFERROR(_xlfn._xlws.FILTER(Kopsavilkums!$AF$10:$AF$135,($A163=Kopsavilkums!$A$10:$A$135)*($B163=Kopsavilkums!$B$10:$B$135)*($C163=Kopsavilkums!$D$10:$D$135)),"")</f>
        <v/>
      </c>
      <c r="H163" s="59" t="str" cm="1">
        <f t="array" ref="H163">IFERROR(_xlfn._xlws.FILTER(Kopsavilkums!$AG$10:$AG$135,($A163=Kopsavilkums!$A$10:$A$135)*($B163=Kopsavilkums!$B$10:$B$135)*($C163=Kopsavilkums!$D$10:$D$135)),"")</f>
        <v/>
      </c>
      <c r="I163" s="261" t="str" cm="1">
        <f t="array" ref="I163">IFERROR(_xlfn._xlws.FILTER(Kopsavilkums!$AH$10:$AH$135,($A163=Kopsavilkums!$A$10:$A$135)*($B163=Kopsavilkums!$B$10:$B$135)*($C163=Kopsavilkums!$D$10:$D$135)),"")</f>
        <v/>
      </c>
      <c r="J163" s="59" t="str">
        <f t="shared" ref="J163:K168" si="42">IFERROR(E163+H163,"")</f>
        <v/>
      </c>
      <c r="K163" s="266" t="str">
        <f t="shared" si="42"/>
        <v/>
      </c>
      <c r="L163" s="50"/>
    </row>
    <row r="164" spans="1:14" s="112" customFormat="1" x14ac:dyDescent="0.15">
      <c r="A164" s="60">
        <f t="shared" si="41"/>
        <v>20</v>
      </c>
      <c r="B164" s="60">
        <v>2</v>
      </c>
      <c r="C164" s="22" t="str" cm="1">
        <f t="array" ref="C164">IFERROR(_xlfn._xlws.FILTER(Kopsavilkums!$D$10:$D$135,($A164=Kopsavilkums!$A$10:$A$135)*($B164=Kopsavilkums!$B$10:$B$135)),"")</f>
        <v/>
      </c>
      <c r="D164" s="18" t="str" cm="1">
        <f t="array" ref="D164">IFERROR(_xlfn._xlws.FILTER(Kopsavilkums!$AC$10:$AC$135,($A164=Kopsavilkums!$A$10:$A$135)*($B164=Kopsavilkums!$B$10:$B$135)*($C164=Kopsavilkums!$D$10:$D$135)),"")</f>
        <v/>
      </c>
      <c r="E164" s="31" t="str" cm="1">
        <f t="array" ref="E164">IFERROR(_xlfn._xlws.FILTER(Kopsavilkums!$AD$10:$AD$135,($A164=Kopsavilkums!$A$10:$A$135)*($B164=Kopsavilkums!$B$10:$B$135)*($C164=Kopsavilkums!$D$10:$D$135)),"")</f>
        <v/>
      </c>
      <c r="F164" s="262" t="str" cm="1">
        <f t="array" ref="F164">IFERROR(_xlfn._xlws.FILTER(Kopsavilkums!$AE$10:$AE$135,($A164=Kopsavilkums!$A$10:$A$135)*($B164=Kopsavilkums!$B$10:$B$135)*($C164=Kopsavilkums!$D$10:$D$135)),"")</f>
        <v/>
      </c>
      <c r="G164" s="18" t="str" cm="1">
        <f t="array" ref="G164">IFERROR(_xlfn._xlws.FILTER(Kopsavilkums!$AF$10:$AF$135,($A164=Kopsavilkums!$A$10:$A$135)*($B164=Kopsavilkums!$B$10:$B$135)*($C164=Kopsavilkums!$D$10:$D$135)),"")</f>
        <v/>
      </c>
      <c r="H164" s="31" t="str" cm="1">
        <f t="array" ref="H164">IFERROR(_xlfn._xlws.FILTER(Kopsavilkums!$AG$10:$AG$135,($A164=Kopsavilkums!$A$10:$A$135)*($B164=Kopsavilkums!$B$10:$B$135)*($C164=Kopsavilkums!$D$10:$D$135)),"")</f>
        <v/>
      </c>
      <c r="I164" s="262" t="str" cm="1">
        <f t="array" ref="I164">IFERROR(_xlfn._xlws.FILTER(Kopsavilkums!$AH$10:$AH$135,($A164=Kopsavilkums!$A$10:$A$135)*($B164=Kopsavilkums!$B$10:$B$135)*($C164=Kopsavilkums!$D$10:$D$135)),"")</f>
        <v/>
      </c>
      <c r="J164" s="31" t="str">
        <f t="shared" si="42"/>
        <v/>
      </c>
      <c r="K164" s="267" t="str">
        <f t="shared" si="42"/>
        <v/>
      </c>
      <c r="L164" s="50"/>
    </row>
    <row r="165" spans="1:14" s="112" customFormat="1" x14ac:dyDescent="0.15">
      <c r="A165" s="60">
        <f t="shared" si="41"/>
        <v>20</v>
      </c>
      <c r="B165" s="60">
        <v>3</v>
      </c>
      <c r="C165" s="22" t="str" cm="1">
        <f t="array" ref="C165">IFERROR(_xlfn._xlws.FILTER(Kopsavilkums!$D$10:$D$135,($A165=Kopsavilkums!$A$10:$A$135)*($B165=Kopsavilkums!$B$10:$B$135)),"")</f>
        <v/>
      </c>
      <c r="D165" s="18" t="str" cm="1">
        <f t="array" ref="D165">IFERROR(_xlfn._xlws.FILTER(Kopsavilkums!$AC$10:$AC$135,($A165=Kopsavilkums!$A$10:$A$135)*($B165=Kopsavilkums!$B$10:$B$135)*($C165=Kopsavilkums!$D$10:$D$135)),"")</f>
        <v/>
      </c>
      <c r="E165" s="31" t="str" cm="1">
        <f t="array" ref="E165">IFERROR(_xlfn._xlws.FILTER(Kopsavilkums!$AD$10:$AD$135,($A165=Kopsavilkums!$A$10:$A$135)*($B165=Kopsavilkums!$B$10:$B$135)*($C165=Kopsavilkums!$D$10:$D$135)),"")</f>
        <v/>
      </c>
      <c r="F165" s="262" t="str" cm="1">
        <f t="array" ref="F165">IFERROR(_xlfn._xlws.FILTER(Kopsavilkums!$AE$10:$AE$135,($A165=Kopsavilkums!$A$10:$A$135)*($B165=Kopsavilkums!$B$10:$B$135)*($C165=Kopsavilkums!$D$10:$D$135)),"")</f>
        <v/>
      </c>
      <c r="G165" s="18" t="str" cm="1">
        <f t="array" ref="G165">IFERROR(_xlfn._xlws.FILTER(Kopsavilkums!$AF$10:$AF$135,($A165=Kopsavilkums!$A$10:$A$135)*($B165=Kopsavilkums!$B$10:$B$135)*($C165=Kopsavilkums!$D$10:$D$135)),"")</f>
        <v/>
      </c>
      <c r="H165" s="31" t="str" cm="1">
        <f t="array" ref="H165">IFERROR(_xlfn._xlws.FILTER(Kopsavilkums!$AG$10:$AG$135,($A165=Kopsavilkums!$A$10:$A$135)*($B165=Kopsavilkums!$B$10:$B$135)*($C165=Kopsavilkums!$D$10:$D$135)),"")</f>
        <v/>
      </c>
      <c r="I165" s="262" t="str" cm="1">
        <f t="array" ref="I165">IFERROR(_xlfn._xlws.FILTER(Kopsavilkums!$AH$10:$AH$135,($A165=Kopsavilkums!$A$10:$A$135)*($B165=Kopsavilkums!$B$10:$B$135)*($C165=Kopsavilkums!$D$10:$D$135)),"")</f>
        <v/>
      </c>
      <c r="J165" s="31" t="str">
        <f t="shared" si="42"/>
        <v/>
      </c>
      <c r="K165" s="267" t="str">
        <f t="shared" si="42"/>
        <v/>
      </c>
      <c r="L165" s="50"/>
    </row>
    <row r="166" spans="1:14" s="112" customFormat="1" x14ac:dyDescent="0.15">
      <c r="A166" s="60">
        <f t="shared" si="41"/>
        <v>20</v>
      </c>
      <c r="B166" s="60">
        <v>4</v>
      </c>
      <c r="C166" s="22" t="str" cm="1">
        <f t="array" ref="C166">IFERROR(_xlfn._xlws.FILTER(Kopsavilkums!$D$10:$D$135,($A166=Kopsavilkums!$A$10:$A$135)*($B166=Kopsavilkums!$B$10:$B$135)),"")</f>
        <v/>
      </c>
      <c r="D166" s="18" t="str" cm="1">
        <f t="array" ref="D166">IFERROR(_xlfn._xlws.FILTER(Kopsavilkums!$AC$10:$AC$135,($A166=Kopsavilkums!$A$10:$A$135)*($B166=Kopsavilkums!$B$10:$B$135)*($C166=Kopsavilkums!$D$10:$D$135)),"")</f>
        <v/>
      </c>
      <c r="E166" s="31" t="str" cm="1">
        <f t="array" ref="E166">IFERROR(_xlfn._xlws.FILTER(Kopsavilkums!$AD$10:$AD$135,($A166=Kopsavilkums!$A$10:$A$135)*($B166=Kopsavilkums!$B$10:$B$135)*($C166=Kopsavilkums!$D$10:$D$135)),"")</f>
        <v/>
      </c>
      <c r="F166" s="262" t="str" cm="1">
        <f t="array" ref="F166">IFERROR(_xlfn._xlws.FILTER(Kopsavilkums!$AE$10:$AE$135,($A166=Kopsavilkums!$A$10:$A$135)*($B166=Kopsavilkums!$B$10:$B$135)*($C166=Kopsavilkums!$D$10:$D$135)),"")</f>
        <v/>
      </c>
      <c r="G166" s="18" t="str" cm="1">
        <f t="array" ref="G166">IFERROR(_xlfn._xlws.FILTER(Kopsavilkums!$AF$10:$AF$135,($A166=Kopsavilkums!$A$10:$A$135)*($B166=Kopsavilkums!$B$10:$B$135)*($C166=Kopsavilkums!$D$10:$D$135)),"")</f>
        <v/>
      </c>
      <c r="H166" s="31" t="str" cm="1">
        <f t="array" ref="H166">IFERROR(_xlfn._xlws.FILTER(Kopsavilkums!$AG$10:$AG$135,($A166=Kopsavilkums!$A$10:$A$135)*($B166=Kopsavilkums!$B$10:$B$135)*($C166=Kopsavilkums!$D$10:$D$135)),"")</f>
        <v/>
      </c>
      <c r="I166" s="262" t="str" cm="1">
        <f t="array" ref="I166">IFERROR(_xlfn._xlws.FILTER(Kopsavilkums!$AH$10:$AH$135,($A166=Kopsavilkums!$A$10:$A$135)*($B166=Kopsavilkums!$B$10:$B$135)*($C166=Kopsavilkums!$D$10:$D$135)),"")</f>
        <v/>
      </c>
      <c r="J166" s="31" t="str">
        <f t="shared" si="42"/>
        <v/>
      </c>
      <c r="K166" s="267" t="str">
        <f t="shared" si="42"/>
        <v/>
      </c>
      <c r="L166" s="50"/>
    </row>
    <row r="167" spans="1:14" s="112" customFormat="1" x14ac:dyDescent="0.15">
      <c r="A167" s="60">
        <f t="shared" si="41"/>
        <v>20</v>
      </c>
      <c r="B167" s="60">
        <v>5</v>
      </c>
      <c r="C167" s="22" t="str" cm="1">
        <f t="array" ref="C167">IFERROR(_xlfn._xlws.FILTER(Kopsavilkums!$D$10:$D$135,($A167=Kopsavilkums!$A$10:$A$135)*($B167=Kopsavilkums!$B$10:$B$135)),"")</f>
        <v/>
      </c>
      <c r="D167" s="74" t="str" cm="1">
        <f t="array" ref="D167">IFERROR(_xlfn._xlws.FILTER(Kopsavilkums!$AC$10:$AC$135,($A167=Kopsavilkums!$A$10:$A$135)*($B167=Kopsavilkums!$B$10:$B$135)*($C167=Kopsavilkums!$D$10:$D$135)),"")</f>
        <v/>
      </c>
      <c r="E167" s="31" t="str" cm="1">
        <f t="array" ref="E167">IFERROR(_xlfn._xlws.FILTER(Kopsavilkums!$AD$10:$AD$135,($A167=Kopsavilkums!$A$10:$A$135)*($B167=Kopsavilkums!$B$10:$B$135)*($C167=Kopsavilkums!$D$10:$D$135)),"")</f>
        <v/>
      </c>
      <c r="F167" s="262" t="str" cm="1">
        <f t="array" ref="F167">IFERROR(_xlfn._xlws.FILTER(Kopsavilkums!$AE$10:$AE$135,($A167=Kopsavilkums!$A$10:$A$135)*($B167=Kopsavilkums!$B$10:$B$135)*($C167=Kopsavilkums!$D$10:$D$135)),"")</f>
        <v/>
      </c>
      <c r="G167" s="74" t="str" cm="1">
        <f t="array" ref="G167">IFERROR(_xlfn._xlws.FILTER(Kopsavilkums!$AF$10:$AF$135,($A167=Kopsavilkums!$A$10:$A$135)*($B167=Kopsavilkums!$B$10:$B$135)*($C167=Kopsavilkums!$D$10:$D$135)),"")</f>
        <v/>
      </c>
      <c r="H167" s="31" t="str" cm="1">
        <f t="array" ref="H167">IFERROR(_xlfn._xlws.FILTER(Kopsavilkums!$AG$10:$AG$135,($A167=Kopsavilkums!$A$10:$A$135)*($B167=Kopsavilkums!$B$10:$B$135)*($C167=Kopsavilkums!$D$10:$D$135)),"")</f>
        <v/>
      </c>
      <c r="I167" s="262" t="str" cm="1">
        <f t="array" ref="I167">IFERROR(_xlfn._xlws.FILTER(Kopsavilkums!$AH$10:$AH$135,($A167=Kopsavilkums!$A$10:$A$135)*($B167=Kopsavilkums!$B$10:$B$135)*($C167=Kopsavilkums!$D$10:$D$135)),"")</f>
        <v/>
      </c>
      <c r="J167" s="15" t="str">
        <f t="shared" si="42"/>
        <v/>
      </c>
      <c r="K167" s="267" t="str">
        <f t="shared" si="42"/>
        <v/>
      </c>
      <c r="L167" s="50"/>
    </row>
    <row r="168" spans="1:14" s="112" customFormat="1" ht="14" thickBot="1" x14ac:dyDescent="0.2">
      <c r="A168" s="62">
        <f t="shared" si="41"/>
        <v>20</v>
      </c>
      <c r="B168" s="62">
        <v>6</v>
      </c>
      <c r="C168" s="127" t="str" cm="1">
        <f t="array" ref="C168">IFERROR(_xlfn._xlws.FILTER(Kopsavilkums!$D$10:$D$135,($A168=Kopsavilkums!$A$10:$A$135)*($B168=Kopsavilkums!$B$10:$B$135)),"")</f>
        <v/>
      </c>
      <c r="D168" s="75" t="str" cm="1">
        <f t="array" ref="D168">IFERROR(_xlfn._xlws.FILTER(Kopsavilkums!$AC$10:$AC$135,($A168=Kopsavilkums!$A$10:$A$135)*($B168=Kopsavilkums!$B$10:$B$135)*($C168=Kopsavilkums!$D$10:$D$135)),"")</f>
        <v/>
      </c>
      <c r="E168" s="63" t="str" cm="1">
        <f t="array" ref="E168">IFERROR(_xlfn._xlws.FILTER(Kopsavilkums!$AD$10:$AD$135,($A168=Kopsavilkums!$A$10:$A$135)*($B168=Kopsavilkums!$B$10:$B$135)*($C168=Kopsavilkums!$D$10:$D$135)),"")</f>
        <v/>
      </c>
      <c r="F168" s="263" t="str" cm="1">
        <f t="array" ref="F168">IFERROR(_xlfn._xlws.FILTER(Kopsavilkums!$AE$10:$AE$135,($A168=Kopsavilkums!$A$10:$A$135)*($B168=Kopsavilkums!$B$10:$B$135)*($C168=Kopsavilkums!$D$10:$D$135)),"")</f>
        <v/>
      </c>
      <c r="G168" s="75" t="str" cm="1">
        <f t="array" ref="G168">IFERROR(_xlfn._xlws.FILTER(Kopsavilkums!$AF$10:$AF$135,($A168=Kopsavilkums!$A$10:$A$135)*($B168=Kopsavilkums!$B$10:$B$135)*($C168=Kopsavilkums!$D$10:$D$135)),"")</f>
        <v/>
      </c>
      <c r="H168" s="63" t="str" cm="1">
        <f t="array" ref="H168">IFERROR(_xlfn._xlws.FILTER(Kopsavilkums!$AG$10:$AG$135,($A168=Kopsavilkums!$A$10:$A$135)*($B168=Kopsavilkums!$B$10:$B$135)*($C168=Kopsavilkums!$D$10:$D$135)),"")</f>
        <v/>
      </c>
      <c r="I168" s="263" t="str" cm="1">
        <f t="array" ref="I168">IFERROR(_xlfn._xlws.FILTER(Kopsavilkums!$AH$10:$AH$135,($A168=Kopsavilkums!$A$10:$A$135)*($B168=Kopsavilkums!$B$10:$B$135)*($C168=Kopsavilkums!$D$10:$D$135)),"")</f>
        <v/>
      </c>
      <c r="J168" s="63" t="str">
        <f t="shared" si="42"/>
        <v/>
      </c>
      <c r="K168" s="268" t="str">
        <f t="shared" si="42"/>
        <v/>
      </c>
    </row>
    <row r="169" spans="1:14" s="112" customFormat="1" ht="14" thickBot="1" x14ac:dyDescent="0.2">
      <c r="C169" s="131"/>
      <c r="F169" s="264"/>
      <c r="G169" s="134"/>
      <c r="I169" s="255"/>
      <c r="K169" s="255"/>
      <c r="L169" s="50"/>
    </row>
    <row r="170" spans="1:14" s="112" customFormat="1" ht="16" thickBot="1" x14ac:dyDescent="0.25">
      <c r="A170" s="53">
        <f>B170</f>
        <v>21</v>
      </c>
      <c r="B170" s="53">
        <v>21</v>
      </c>
      <c r="C170" s="132" t="str" cm="1">
        <f t="array" ref="C170">IFERROR(_xlfn.UNIQUE(_xlfn._xlws.FILTER(Kopsavilkums!$C$10:$C$135,($B170=Kopsavilkums!$A$10:$A$135))),"")</f>
        <v/>
      </c>
      <c r="D170" s="54"/>
      <c r="E170" s="56">
        <f>SUM(E171:E176)</f>
        <v>0</v>
      </c>
      <c r="F170" s="260">
        <f>SUM(F171:F176)</f>
        <v>0</v>
      </c>
      <c r="G170" s="135"/>
      <c r="H170" s="56">
        <f>SUM(H171:H176)</f>
        <v>0</v>
      </c>
      <c r="I170" s="260">
        <f>SUM(I171:I176)</f>
        <v>0</v>
      </c>
      <c r="J170" s="56">
        <f>SUM(J171:J176)</f>
        <v>0</v>
      </c>
      <c r="K170" s="265">
        <f>SUM(K171:K176)</f>
        <v>0</v>
      </c>
      <c r="L170" s="50"/>
      <c r="N170" s="130"/>
    </row>
    <row r="171" spans="1:14" s="112" customFormat="1" x14ac:dyDescent="0.15">
      <c r="A171" s="57">
        <f t="shared" ref="A171:A176" si="43">A170</f>
        <v>21</v>
      </c>
      <c r="B171" s="57">
        <v>1</v>
      </c>
      <c r="C171" s="126" t="str" cm="1">
        <f t="array" ref="C171">IFERROR(_xlfn._xlws.FILTER(Kopsavilkums!$D$10:$D$135,($A171=Kopsavilkums!$A$10:$A$135)*($B171=Kopsavilkums!$B$10:$B$135)),"")</f>
        <v/>
      </c>
      <c r="D171" s="58" t="str" cm="1">
        <f t="array" ref="D171">IFERROR(_xlfn._xlws.FILTER(Kopsavilkums!$AC$10:$AC$135,($A171=Kopsavilkums!$A$10:$A$135)*($B171=Kopsavilkums!$B$10:$B$135)*($C171=Kopsavilkums!$D$10:$D$135)),"")</f>
        <v/>
      </c>
      <c r="E171" s="59" t="str" cm="1">
        <f t="array" ref="E171">IFERROR(_xlfn._xlws.FILTER(Kopsavilkums!$AD$10:$AD$135,($A171=Kopsavilkums!$A$10:$A$135)*($B171=Kopsavilkums!$B$10:$B$135)*($C171=Kopsavilkums!$D$10:$D$135)),"")</f>
        <v/>
      </c>
      <c r="F171" s="261" t="str" cm="1">
        <f t="array" ref="F171">IFERROR(_xlfn._xlws.FILTER(Kopsavilkums!$AE$10:$AE$135,($A171=Kopsavilkums!$A$10:$A$135)*($B171=Kopsavilkums!$B$10:$B$135)*($C171=Kopsavilkums!$D$10:$D$135)),"")</f>
        <v/>
      </c>
      <c r="G171" s="58" t="str" cm="1">
        <f t="array" ref="G171">IFERROR(_xlfn._xlws.FILTER(Kopsavilkums!$AF$10:$AF$135,($A171=Kopsavilkums!$A$10:$A$135)*($B171=Kopsavilkums!$B$10:$B$135)*($C171=Kopsavilkums!$D$10:$D$135)),"")</f>
        <v/>
      </c>
      <c r="H171" s="59" t="str" cm="1">
        <f t="array" ref="H171">IFERROR(_xlfn._xlws.FILTER(Kopsavilkums!$AG$10:$AG$135,($A171=Kopsavilkums!$A$10:$A$135)*($B171=Kopsavilkums!$B$10:$B$135)*($C171=Kopsavilkums!$D$10:$D$135)),"")</f>
        <v/>
      </c>
      <c r="I171" s="261" t="str" cm="1">
        <f t="array" ref="I171">IFERROR(_xlfn._xlws.FILTER(Kopsavilkums!$AH$10:$AH$135,($A171=Kopsavilkums!$A$10:$A$135)*($B171=Kopsavilkums!$B$10:$B$135)*($C171=Kopsavilkums!$D$10:$D$135)),"")</f>
        <v/>
      </c>
      <c r="J171" s="59" t="str">
        <f t="shared" ref="J171:K176" si="44">IFERROR(E171+H171,"")</f>
        <v/>
      </c>
      <c r="K171" s="266" t="str">
        <f t="shared" si="44"/>
        <v/>
      </c>
      <c r="L171" s="50"/>
    </row>
    <row r="172" spans="1:14" s="112" customFormat="1" x14ac:dyDescent="0.15">
      <c r="A172" s="60">
        <f t="shared" si="43"/>
        <v>21</v>
      </c>
      <c r="B172" s="60">
        <v>2</v>
      </c>
      <c r="C172" s="22" t="str" cm="1">
        <f t="array" ref="C172">IFERROR(_xlfn._xlws.FILTER(Kopsavilkums!$D$10:$D$135,($A172=Kopsavilkums!$A$10:$A$135)*($B172=Kopsavilkums!$B$10:$B$135)),"")</f>
        <v/>
      </c>
      <c r="D172" s="18" t="str" cm="1">
        <f t="array" ref="D172">IFERROR(_xlfn._xlws.FILTER(Kopsavilkums!$AC$10:$AC$135,($A172=Kopsavilkums!$A$10:$A$135)*($B172=Kopsavilkums!$B$10:$B$135)*($C172=Kopsavilkums!$D$10:$D$135)),"")</f>
        <v/>
      </c>
      <c r="E172" s="31" t="str" cm="1">
        <f t="array" ref="E172">IFERROR(_xlfn._xlws.FILTER(Kopsavilkums!$AD$10:$AD$135,($A172=Kopsavilkums!$A$10:$A$135)*($B172=Kopsavilkums!$B$10:$B$135)*($C172=Kopsavilkums!$D$10:$D$135)),"")</f>
        <v/>
      </c>
      <c r="F172" s="262" t="str" cm="1">
        <f t="array" ref="F172">IFERROR(_xlfn._xlws.FILTER(Kopsavilkums!$AE$10:$AE$135,($A172=Kopsavilkums!$A$10:$A$135)*($B172=Kopsavilkums!$B$10:$B$135)*($C172=Kopsavilkums!$D$10:$D$135)),"")</f>
        <v/>
      </c>
      <c r="G172" s="18" t="str" cm="1">
        <f t="array" ref="G172">IFERROR(_xlfn._xlws.FILTER(Kopsavilkums!$AF$10:$AF$135,($A172=Kopsavilkums!$A$10:$A$135)*($B172=Kopsavilkums!$B$10:$B$135)*($C172=Kopsavilkums!$D$10:$D$135)),"")</f>
        <v/>
      </c>
      <c r="H172" s="31" t="str" cm="1">
        <f t="array" ref="H172">IFERROR(_xlfn._xlws.FILTER(Kopsavilkums!$AG$10:$AG$135,($A172=Kopsavilkums!$A$10:$A$135)*($B172=Kopsavilkums!$B$10:$B$135)*($C172=Kopsavilkums!$D$10:$D$135)),"")</f>
        <v/>
      </c>
      <c r="I172" s="262" t="str" cm="1">
        <f t="array" ref="I172">IFERROR(_xlfn._xlws.FILTER(Kopsavilkums!$AH$10:$AH$135,($A172=Kopsavilkums!$A$10:$A$135)*($B172=Kopsavilkums!$B$10:$B$135)*($C172=Kopsavilkums!$D$10:$D$135)),"")</f>
        <v/>
      </c>
      <c r="J172" s="31" t="str">
        <f t="shared" si="44"/>
        <v/>
      </c>
      <c r="K172" s="267" t="str">
        <f t="shared" si="44"/>
        <v/>
      </c>
      <c r="L172" s="50"/>
    </row>
    <row r="173" spans="1:14" s="112" customFormat="1" x14ac:dyDescent="0.15">
      <c r="A173" s="60">
        <f t="shared" si="43"/>
        <v>21</v>
      </c>
      <c r="B173" s="60">
        <v>3</v>
      </c>
      <c r="C173" s="22" t="str" cm="1">
        <f t="array" ref="C173">IFERROR(_xlfn._xlws.FILTER(Kopsavilkums!$D$10:$D$135,($A173=Kopsavilkums!$A$10:$A$135)*($B173=Kopsavilkums!$B$10:$B$135)),"")</f>
        <v/>
      </c>
      <c r="D173" s="18" t="str" cm="1">
        <f t="array" ref="D173">IFERROR(_xlfn._xlws.FILTER(Kopsavilkums!$AC$10:$AC$135,($A173=Kopsavilkums!$A$10:$A$135)*($B173=Kopsavilkums!$B$10:$B$135)*($C173=Kopsavilkums!$D$10:$D$135)),"")</f>
        <v/>
      </c>
      <c r="E173" s="31" t="str" cm="1">
        <f t="array" ref="E173">IFERROR(_xlfn._xlws.FILTER(Kopsavilkums!$AD$10:$AD$135,($A173=Kopsavilkums!$A$10:$A$135)*($B173=Kopsavilkums!$B$10:$B$135)*($C173=Kopsavilkums!$D$10:$D$135)),"")</f>
        <v/>
      </c>
      <c r="F173" s="262" t="str" cm="1">
        <f t="array" ref="F173">IFERROR(_xlfn._xlws.FILTER(Kopsavilkums!$AE$10:$AE$135,($A173=Kopsavilkums!$A$10:$A$135)*($B173=Kopsavilkums!$B$10:$B$135)*($C173=Kopsavilkums!$D$10:$D$135)),"")</f>
        <v/>
      </c>
      <c r="G173" s="18" t="str" cm="1">
        <f t="array" ref="G173">IFERROR(_xlfn._xlws.FILTER(Kopsavilkums!$AF$10:$AF$135,($A173=Kopsavilkums!$A$10:$A$135)*($B173=Kopsavilkums!$B$10:$B$135)*($C173=Kopsavilkums!$D$10:$D$135)),"")</f>
        <v/>
      </c>
      <c r="H173" s="31" t="str" cm="1">
        <f t="array" ref="H173">IFERROR(_xlfn._xlws.FILTER(Kopsavilkums!$AG$10:$AG$135,($A173=Kopsavilkums!$A$10:$A$135)*($B173=Kopsavilkums!$B$10:$B$135)*($C173=Kopsavilkums!$D$10:$D$135)),"")</f>
        <v/>
      </c>
      <c r="I173" s="262" t="str" cm="1">
        <f t="array" ref="I173">IFERROR(_xlfn._xlws.FILTER(Kopsavilkums!$AH$10:$AH$135,($A173=Kopsavilkums!$A$10:$A$135)*($B173=Kopsavilkums!$B$10:$B$135)*($C173=Kopsavilkums!$D$10:$D$135)),"")</f>
        <v/>
      </c>
      <c r="J173" s="31" t="str">
        <f t="shared" si="44"/>
        <v/>
      </c>
      <c r="K173" s="267" t="str">
        <f t="shared" si="44"/>
        <v/>
      </c>
      <c r="L173" s="50"/>
    </row>
    <row r="174" spans="1:14" s="112" customFormat="1" x14ac:dyDescent="0.15">
      <c r="A174" s="60">
        <f t="shared" si="43"/>
        <v>21</v>
      </c>
      <c r="B174" s="60">
        <v>4</v>
      </c>
      <c r="C174" s="22" t="str" cm="1">
        <f t="array" ref="C174">IFERROR(_xlfn._xlws.FILTER(Kopsavilkums!$D$10:$D$135,($A174=Kopsavilkums!$A$10:$A$135)*($B174=Kopsavilkums!$B$10:$B$135)),"")</f>
        <v/>
      </c>
      <c r="D174" s="18" t="str" cm="1">
        <f t="array" ref="D174">IFERROR(_xlfn._xlws.FILTER(Kopsavilkums!$AC$10:$AC$135,($A174=Kopsavilkums!$A$10:$A$135)*($B174=Kopsavilkums!$B$10:$B$135)*($C174=Kopsavilkums!$D$10:$D$135)),"")</f>
        <v/>
      </c>
      <c r="E174" s="31" t="str" cm="1">
        <f t="array" ref="E174">IFERROR(_xlfn._xlws.FILTER(Kopsavilkums!$AD$10:$AD$135,($A174=Kopsavilkums!$A$10:$A$135)*($B174=Kopsavilkums!$B$10:$B$135)*($C174=Kopsavilkums!$D$10:$D$135)),"")</f>
        <v/>
      </c>
      <c r="F174" s="262" t="str" cm="1">
        <f t="array" ref="F174">IFERROR(_xlfn._xlws.FILTER(Kopsavilkums!$AE$10:$AE$135,($A174=Kopsavilkums!$A$10:$A$135)*($B174=Kopsavilkums!$B$10:$B$135)*($C174=Kopsavilkums!$D$10:$D$135)),"")</f>
        <v/>
      </c>
      <c r="G174" s="18" t="str" cm="1">
        <f t="array" ref="G174">IFERROR(_xlfn._xlws.FILTER(Kopsavilkums!$AF$10:$AF$135,($A174=Kopsavilkums!$A$10:$A$135)*($B174=Kopsavilkums!$B$10:$B$135)*($C174=Kopsavilkums!$D$10:$D$135)),"")</f>
        <v/>
      </c>
      <c r="H174" s="31" t="str" cm="1">
        <f t="array" ref="H174">IFERROR(_xlfn._xlws.FILTER(Kopsavilkums!$AG$10:$AG$135,($A174=Kopsavilkums!$A$10:$A$135)*($B174=Kopsavilkums!$B$10:$B$135)*($C174=Kopsavilkums!$D$10:$D$135)),"")</f>
        <v/>
      </c>
      <c r="I174" s="262" t="str" cm="1">
        <f t="array" ref="I174">IFERROR(_xlfn._xlws.FILTER(Kopsavilkums!$AH$10:$AH$135,($A174=Kopsavilkums!$A$10:$A$135)*($B174=Kopsavilkums!$B$10:$B$135)*($C174=Kopsavilkums!$D$10:$D$135)),"")</f>
        <v/>
      </c>
      <c r="J174" s="31" t="str">
        <f t="shared" si="44"/>
        <v/>
      </c>
      <c r="K174" s="267" t="str">
        <f t="shared" si="44"/>
        <v/>
      </c>
      <c r="L174" s="50"/>
    </row>
    <row r="175" spans="1:14" s="112" customFormat="1" x14ac:dyDescent="0.15">
      <c r="A175" s="60">
        <f t="shared" si="43"/>
        <v>21</v>
      </c>
      <c r="B175" s="60">
        <v>5</v>
      </c>
      <c r="C175" s="22" t="str" cm="1">
        <f t="array" ref="C175">IFERROR(_xlfn._xlws.FILTER(Kopsavilkums!$D$10:$D$135,($A175=Kopsavilkums!$A$10:$A$135)*($B175=Kopsavilkums!$B$10:$B$135)),"")</f>
        <v/>
      </c>
      <c r="D175" s="74" t="str" cm="1">
        <f t="array" ref="D175">IFERROR(_xlfn._xlws.FILTER(Kopsavilkums!$AC$10:$AC$135,($A175=Kopsavilkums!$A$10:$A$135)*($B175=Kopsavilkums!$B$10:$B$135)*($C175=Kopsavilkums!$D$10:$D$135)),"")</f>
        <v/>
      </c>
      <c r="E175" s="31" t="str" cm="1">
        <f t="array" ref="E175">IFERROR(_xlfn._xlws.FILTER(Kopsavilkums!$AD$10:$AD$135,($A175=Kopsavilkums!$A$10:$A$135)*($B175=Kopsavilkums!$B$10:$B$135)*($C175=Kopsavilkums!$D$10:$D$135)),"")</f>
        <v/>
      </c>
      <c r="F175" s="262" t="str" cm="1">
        <f t="array" ref="F175">IFERROR(_xlfn._xlws.FILTER(Kopsavilkums!$AE$10:$AE$135,($A175=Kopsavilkums!$A$10:$A$135)*($B175=Kopsavilkums!$B$10:$B$135)*($C175=Kopsavilkums!$D$10:$D$135)),"")</f>
        <v/>
      </c>
      <c r="G175" s="74" t="str" cm="1">
        <f t="array" ref="G175">IFERROR(_xlfn._xlws.FILTER(Kopsavilkums!$AF$10:$AF$135,($A175=Kopsavilkums!$A$10:$A$135)*($B175=Kopsavilkums!$B$10:$B$135)*($C175=Kopsavilkums!$D$10:$D$135)),"")</f>
        <v/>
      </c>
      <c r="H175" s="31" t="str" cm="1">
        <f t="array" ref="H175">IFERROR(_xlfn._xlws.FILTER(Kopsavilkums!$AG$10:$AG$135,($A175=Kopsavilkums!$A$10:$A$135)*($B175=Kopsavilkums!$B$10:$B$135)*($C175=Kopsavilkums!$D$10:$D$135)),"")</f>
        <v/>
      </c>
      <c r="I175" s="262" t="str" cm="1">
        <f t="array" ref="I175">IFERROR(_xlfn._xlws.FILTER(Kopsavilkums!$AH$10:$AH$135,($A175=Kopsavilkums!$A$10:$A$135)*($B175=Kopsavilkums!$B$10:$B$135)*($C175=Kopsavilkums!$D$10:$D$135)),"")</f>
        <v/>
      </c>
      <c r="J175" s="15" t="str">
        <f t="shared" si="44"/>
        <v/>
      </c>
      <c r="K175" s="267" t="str">
        <f t="shared" si="44"/>
        <v/>
      </c>
      <c r="L175" s="50"/>
    </row>
    <row r="176" spans="1:14" s="112" customFormat="1" ht="14" thickBot="1" x14ac:dyDescent="0.2">
      <c r="A176" s="62">
        <f t="shared" si="43"/>
        <v>21</v>
      </c>
      <c r="B176" s="62">
        <v>6</v>
      </c>
      <c r="C176" s="127" t="str" cm="1">
        <f t="array" ref="C176">IFERROR(_xlfn._xlws.FILTER(Kopsavilkums!$D$10:$D$135,($A176=Kopsavilkums!$A$10:$A$135)*($B176=Kopsavilkums!$B$10:$B$135)),"")</f>
        <v/>
      </c>
      <c r="D176" s="75" t="str" cm="1">
        <f t="array" ref="D176">IFERROR(_xlfn._xlws.FILTER(Kopsavilkums!$AC$10:$AC$135,($A176=Kopsavilkums!$A$10:$A$135)*($B176=Kopsavilkums!$B$10:$B$135)*($C176=Kopsavilkums!$D$10:$D$135)),"")</f>
        <v/>
      </c>
      <c r="E176" s="63" t="str" cm="1">
        <f t="array" ref="E176">IFERROR(_xlfn._xlws.FILTER(Kopsavilkums!$AD$10:$AD$135,($A176=Kopsavilkums!$A$10:$A$135)*($B176=Kopsavilkums!$B$10:$B$135)*($C176=Kopsavilkums!$D$10:$D$135)),"")</f>
        <v/>
      </c>
      <c r="F176" s="263" t="str" cm="1">
        <f t="array" ref="F176">IFERROR(_xlfn._xlws.FILTER(Kopsavilkums!$AE$10:$AE$135,($A176=Kopsavilkums!$A$10:$A$135)*($B176=Kopsavilkums!$B$10:$B$135)*($C176=Kopsavilkums!$D$10:$D$135)),"")</f>
        <v/>
      </c>
      <c r="G176" s="75" t="str" cm="1">
        <f t="array" ref="G176">IFERROR(_xlfn._xlws.FILTER(Kopsavilkums!$AF$10:$AF$135,($A176=Kopsavilkums!$A$10:$A$135)*($B176=Kopsavilkums!$B$10:$B$135)*($C176=Kopsavilkums!$D$10:$D$135)),"")</f>
        <v/>
      </c>
      <c r="H176" s="63" t="str" cm="1">
        <f t="array" ref="H176">IFERROR(_xlfn._xlws.FILTER(Kopsavilkums!$AG$10:$AG$135,($A176=Kopsavilkums!$A$10:$A$135)*($B176=Kopsavilkums!$B$10:$B$135)*($C176=Kopsavilkums!$D$10:$D$135)),"")</f>
        <v/>
      </c>
      <c r="I176" s="263" t="str" cm="1">
        <f t="array" ref="I176">IFERROR(_xlfn._xlws.FILTER(Kopsavilkums!$AH$10:$AH$135,($A176=Kopsavilkums!$A$10:$A$135)*($B176=Kopsavilkums!$B$10:$B$135)*($C176=Kopsavilkums!$D$10:$D$135)),"")</f>
        <v/>
      </c>
      <c r="J176" s="63" t="str">
        <f t="shared" si="44"/>
        <v/>
      </c>
      <c r="K176" s="268" t="str">
        <f t="shared" si="44"/>
        <v/>
      </c>
    </row>
    <row r="177" spans="3:12" s="112" customFormat="1" x14ac:dyDescent="0.15">
      <c r="C177" s="131"/>
      <c r="F177" s="264"/>
      <c r="I177" s="255"/>
      <c r="K177" s="255"/>
      <c r="L177" s="50"/>
    </row>
    <row r="178" spans="3:12" s="112" customFormat="1" x14ac:dyDescent="0.15">
      <c r="C178" s="131"/>
      <c r="F178" s="264"/>
      <c r="I178" s="255"/>
      <c r="K178" s="255"/>
      <c r="L178" s="50"/>
    </row>
    <row r="179" spans="3:12" s="112" customFormat="1" x14ac:dyDescent="0.15">
      <c r="C179" s="131"/>
      <c r="F179" s="264"/>
      <c r="I179" s="255"/>
      <c r="K179" s="255"/>
      <c r="L179" s="50"/>
    </row>
    <row r="180" spans="3:12" s="112" customFormat="1" x14ac:dyDescent="0.15">
      <c r="C180" s="131"/>
      <c r="F180" s="264"/>
      <c r="I180" s="255"/>
      <c r="K180" s="255"/>
      <c r="L180" s="50"/>
    </row>
    <row r="181" spans="3:12" s="112" customFormat="1" x14ac:dyDescent="0.15">
      <c r="C181" s="131"/>
      <c r="F181" s="264"/>
      <c r="I181" s="255"/>
      <c r="K181" s="255"/>
      <c r="L181" s="50"/>
    </row>
    <row r="182" spans="3:12" s="112" customFormat="1" x14ac:dyDescent="0.15">
      <c r="C182" s="131"/>
      <c r="F182" s="264"/>
      <c r="I182" s="255"/>
      <c r="K182" s="255"/>
      <c r="L182" s="50"/>
    </row>
    <row r="183" spans="3:12" s="112" customFormat="1" x14ac:dyDescent="0.15">
      <c r="C183" s="131"/>
      <c r="F183" s="264"/>
      <c r="I183" s="255"/>
      <c r="K183" s="255"/>
      <c r="L183" s="50"/>
    </row>
    <row r="184" spans="3:12" s="112" customFormat="1" x14ac:dyDescent="0.15">
      <c r="C184" s="131"/>
      <c r="F184" s="264"/>
      <c r="I184" s="255"/>
      <c r="K184" s="255"/>
      <c r="L184" s="50"/>
    </row>
    <row r="185" spans="3:12" s="112" customFormat="1" x14ac:dyDescent="0.15">
      <c r="C185" s="131"/>
      <c r="F185" s="264"/>
      <c r="I185" s="255"/>
      <c r="K185" s="255"/>
      <c r="L185" s="50"/>
    </row>
    <row r="186" spans="3:12" s="112" customFormat="1" x14ac:dyDescent="0.15">
      <c r="C186" s="131"/>
      <c r="F186" s="264"/>
      <c r="I186" s="255"/>
      <c r="K186" s="255"/>
      <c r="L186" s="50"/>
    </row>
    <row r="187" spans="3:12" s="112" customFormat="1" x14ac:dyDescent="0.15">
      <c r="C187" s="131"/>
      <c r="F187" s="264"/>
      <c r="I187" s="255"/>
      <c r="K187" s="255"/>
      <c r="L187" s="50"/>
    </row>
    <row r="188" spans="3:12" s="112" customFormat="1" x14ac:dyDescent="0.15">
      <c r="C188" s="131"/>
      <c r="F188" s="264"/>
      <c r="I188" s="255"/>
      <c r="K188" s="255"/>
      <c r="L188" s="50"/>
    </row>
    <row r="189" spans="3:12" x14ac:dyDescent="0.15">
      <c r="F189" s="264"/>
      <c r="L189" s="50"/>
    </row>
    <row r="190" spans="3:12" x14ac:dyDescent="0.15">
      <c r="F190" s="264"/>
      <c r="L190" s="50"/>
    </row>
    <row r="191" spans="3:12" x14ac:dyDescent="0.15">
      <c r="F191" s="264"/>
      <c r="L191" s="50"/>
    </row>
    <row r="192" spans="3:12" x14ac:dyDescent="0.15">
      <c r="F192" s="264"/>
      <c r="L192" s="50"/>
    </row>
    <row r="193" spans="6:12" x14ac:dyDescent="0.15">
      <c r="F193" s="264"/>
      <c r="L193" s="50"/>
    </row>
    <row r="194" spans="6:12" x14ac:dyDescent="0.15">
      <c r="F194" s="264"/>
      <c r="L194" s="50"/>
    </row>
    <row r="195" spans="6:12" x14ac:dyDescent="0.15">
      <c r="F195" s="264"/>
      <c r="L195" s="50"/>
    </row>
    <row r="196" spans="6:12" x14ac:dyDescent="0.15">
      <c r="F196" s="264"/>
      <c r="L196" s="50"/>
    </row>
    <row r="197" spans="6:12" x14ac:dyDescent="0.15">
      <c r="F197" s="264"/>
      <c r="L197" s="50"/>
    </row>
    <row r="198" spans="6:12" x14ac:dyDescent="0.15">
      <c r="F198" s="264"/>
      <c r="L198" s="50"/>
    </row>
    <row r="199" spans="6:12" x14ac:dyDescent="0.15">
      <c r="F199" s="264"/>
      <c r="L199" s="50"/>
    </row>
    <row r="200" spans="6:12" x14ac:dyDescent="0.15">
      <c r="F200" s="264"/>
      <c r="L200" s="50"/>
    </row>
    <row r="201" spans="6:12" x14ac:dyDescent="0.15">
      <c r="F201" s="264"/>
      <c r="L201" s="50"/>
    </row>
    <row r="202" spans="6:12" x14ac:dyDescent="0.15">
      <c r="F202" s="264"/>
      <c r="L202" s="50"/>
    </row>
    <row r="203" spans="6:12" x14ac:dyDescent="0.15">
      <c r="F203" s="264"/>
      <c r="L203" s="50"/>
    </row>
    <row r="204" spans="6:12" x14ac:dyDescent="0.15">
      <c r="F204" s="264"/>
      <c r="L204" s="50"/>
    </row>
    <row r="205" spans="6:12" x14ac:dyDescent="0.15">
      <c r="F205" s="264"/>
      <c r="L205" s="50"/>
    </row>
    <row r="206" spans="6:12" x14ac:dyDescent="0.15">
      <c r="F206" s="264"/>
      <c r="L206" s="50"/>
    </row>
    <row r="207" spans="6:12" x14ac:dyDescent="0.15">
      <c r="F207" s="264"/>
      <c r="L207" s="50"/>
    </row>
    <row r="208" spans="6:12" x14ac:dyDescent="0.15">
      <c r="F208" s="264"/>
      <c r="L208" s="50"/>
    </row>
    <row r="209" spans="6:12" x14ac:dyDescent="0.15">
      <c r="F209" s="264"/>
      <c r="L209" s="50"/>
    </row>
    <row r="210" spans="6:12" x14ac:dyDescent="0.15">
      <c r="F210" s="264"/>
      <c r="L210" s="50"/>
    </row>
    <row r="211" spans="6:12" x14ac:dyDescent="0.15">
      <c r="F211" s="264"/>
      <c r="L211" s="50"/>
    </row>
    <row r="212" spans="6:12" x14ac:dyDescent="0.15">
      <c r="F212" s="264"/>
      <c r="L212" s="50"/>
    </row>
    <row r="213" spans="6:12" x14ac:dyDescent="0.15">
      <c r="F213" s="264"/>
      <c r="L213" s="50"/>
    </row>
    <row r="214" spans="6:12" x14ac:dyDescent="0.15">
      <c r="F214" s="264"/>
      <c r="L214" s="50"/>
    </row>
    <row r="215" spans="6:12" x14ac:dyDescent="0.15">
      <c r="F215" s="264"/>
      <c r="L215" s="50"/>
    </row>
    <row r="216" spans="6:12" x14ac:dyDescent="0.15">
      <c r="F216" s="264"/>
      <c r="L216" s="50"/>
    </row>
    <row r="217" spans="6:12" x14ac:dyDescent="0.15">
      <c r="F217" s="264"/>
      <c r="L217" s="50"/>
    </row>
    <row r="218" spans="6:12" x14ac:dyDescent="0.15">
      <c r="F218" s="264"/>
      <c r="L218" s="50"/>
    </row>
    <row r="219" spans="6:12" x14ac:dyDescent="0.15">
      <c r="F219" s="264"/>
      <c r="L219" s="50"/>
    </row>
    <row r="220" spans="6:12" x14ac:dyDescent="0.15">
      <c r="F220" s="264"/>
      <c r="L220" s="50"/>
    </row>
    <row r="221" spans="6:12" x14ac:dyDescent="0.15">
      <c r="F221" s="264"/>
      <c r="L221" s="50"/>
    </row>
    <row r="222" spans="6:12" x14ac:dyDescent="0.15">
      <c r="F222" s="264"/>
      <c r="L222" s="50"/>
    </row>
    <row r="223" spans="6:12" x14ac:dyDescent="0.15">
      <c r="F223" s="264"/>
      <c r="L223" s="50"/>
    </row>
    <row r="224" spans="6:12" x14ac:dyDescent="0.15">
      <c r="F224" s="264"/>
      <c r="L224" s="50"/>
    </row>
    <row r="225" spans="6:12" x14ac:dyDescent="0.15">
      <c r="F225" s="264"/>
      <c r="L225" s="50"/>
    </row>
    <row r="226" spans="6:12" x14ac:dyDescent="0.15">
      <c r="F226" s="264"/>
      <c r="L226" s="50"/>
    </row>
    <row r="227" spans="6:12" x14ac:dyDescent="0.15">
      <c r="F227" s="264"/>
      <c r="L227" s="50"/>
    </row>
    <row r="228" spans="6:12" x14ac:dyDescent="0.15">
      <c r="F228" s="264"/>
      <c r="L228" s="50"/>
    </row>
    <row r="229" spans="6:12" x14ac:dyDescent="0.15">
      <c r="F229" s="264"/>
      <c r="L229" s="50"/>
    </row>
    <row r="230" spans="6:12" x14ac:dyDescent="0.15">
      <c r="F230" s="264"/>
      <c r="L230" s="50"/>
    </row>
    <row r="231" spans="6:12" x14ac:dyDescent="0.15">
      <c r="F231" s="264"/>
      <c r="L231" s="50"/>
    </row>
    <row r="232" spans="6:12" x14ac:dyDescent="0.15">
      <c r="F232" s="264"/>
      <c r="L232" s="50"/>
    </row>
    <row r="233" spans="6:12" x14ac:dyDescent="0.15">
      <c r="F233" s="264"/>
      <c r="L233" s="50"/>
    </row>
    <row r="234" spans="6:12" x14ac:dyDescent="0.15">
      <c r="F234" s="264"/>
      <c r="L234" s="50"/>
    </row>
    <row r="235" spans="6:12" x14ac:dyDescent="0.15">
      <c r="F235" s="264"/>
      <c r="L235" s="50"/>
    </row>
    <row r="236" spans="6:12" x14ac:dyDescent="0.15">
      <c r="F236" s="264"/>
      <c r="L236" s="50"/>
    </row>
    <row r="237" spans="6:12" x14ac:dyDescent="0.15">
      <c r="F237" s="264"/>
      <c r="L237" s="50"/>
    </row>
    <row r="238" spans="6:12" x14ac:dyDescent="0.15">
      <c r="F238" s="264"/>
      <c r="L238" s="50"/>
    </row>
    <row r="239" spans="6:12" x14ac:dyDescent="0.15">
      <c r="F239" s="264"/>
      <c r="L239" s="50"/>
    </row>
    <row r="240" spans="6:12" x14ac:dyDescent="0.15">
      <c r="F240" s="264"/>
      <c r="L240" s="50"/>
    </row>
    <row r="241" spans="6:12" x14ac:dyDescent="0.15">
      <c r="F241" s="264"/>
      <c r="L241" s="50"/>
    </row>
    <row r="242" spans="6:12" x14ac:dyDescent="0.15">
      <c r="F242" s="264"/>
      <c r="L242" s="50"/>
    </row>
    <row r="243" spans="6:12" x14ac:dyDescent="0.15">
      <c r="F243" s="264"/>
      <c r="L243" s="50"/>
    </row>
    <row r="244" spans="6:12" x14ac:dyDescent="0.15">
      <c r="F244" s="264"/>
      <c r="L244" s="50"/>
    </row>
    <row r="245" spans="6:12" x14ac:dyDescent="0.15">
      <c r="F245" s="264"/>
      <c r="L245" s="50"/>
    </row>
    <row r="246" spans="6:12" x14ac:dyDescent="0.15">
      <c r="F246" s="264"/>
      <c r="L246" s="50"/>
    </row>
    <row r="247" spans="6:12" x14ac:dyDescent="0.15">
      <c r="F247" s="264"/>
      <c r="L247" s="50"/>
    </row>
    <row r="248" spans="6:12" x14ac:dyDescent="0.15">
      <c r="F248" s="264"/>
      <c r="L248" s="50"/>
    </row>
    <row r="249" spans="6:12" x14ac:dyDescent="0.15">
      <c r="F249" s="264"/>
      <c r="L249" s="50"/>
    </row>
    <row r="250" spans="6:12" x14ac:dyDescent="0.15">
      <c r="F250" s="264"/>
      <c r="L250" s="50"/>
    </row>
    <row r="251" spans="6:12" x14ac:dyDescent="0.15">
      <c r="F251" s="264"/>
      <c r="L251" s="50"/>
    </row>
    <row r="252" spans="6:12" x14ac:dyDescent="0.15">
      <c r="F252" s="264"/>
      <c r="L252" s="50"/>
    </row>
    <row r="253" spans="6:12" x14ac:dyDescent="0.15">
      <c r="F253" s="264"/>
      <c r="L253" s="50"/>
    </row>
    <row r="254" spans="6:12" x14ac:dyDescent="0.15">
      <c r="F254" s="264"/>
      <c r="L254" s="50"/>
    </row>
    <row r="255" spans="6:12" x14ac:dyDescent="0.15">
      <c r="F255" s="264"/>
      <c r="L255" s="50"/>
    </row>
    <row r="256" spans="6:12" x14ac:dyDescent="0.15">
      <c r="F256" s="264"/>
      <c r="L256" s="50"/>
    </row>
    <row r="257" spans="6:12" x14ac:dyDescent="0.15">
      <c r="F257" s="264"/>
      <c r="L257" s="50"/>
    </row>
    <row r="258" spans="6:12" x14ac:dyDescent="0.15">
      <c r="F258" s="264"/>
      <c r="L258" s="50"/>
    </row>
    <row r="259" spans="6:12" x14ac:dyDescent="0.15">
      <c r="F259" s="264"/>
      <c r="L259" s="50"/>
    </row>
    <row r="260" spans="6:12" x14ac:dyDescent="0.15">
      <c r="F260" s="264"/>
      <c r="L260" s="50"/>
    </row>
    <row r="261" spans="6:12" x14ac:dyDescent="0.15">
      <c r="F261" s="264"/>
      <c r="L261" s="50"/>
    </row>
    <row r="262" spans="6:12" x14ac:dyDescent="0.15">
      <c r="F262" s="264"/>
      <c r="L262" s="50"/>
    </row>
    <row r="263" spans="6:12" x14ac:dyDescent="0.15">
      <c r="F263" s="264"/>
      <c r="L263" s="50"/>
    </row>
    <row r="264" spans="6:12" x14ac:dyDescent="0.15">
      <c r="F264" s="264"/>
      <c r="L264" s="50"/>
    </row>
    <row r="265" spans="6:12" x14ac:dyDescent="0.15">
      <c r="F265" s="264"/>
      <c r="L265" s="50"/>
    </row>
    <row r="266" spans="6:12" x14ac:dyDescent="0.15">
      <c r="F266" s="264"/>
      <c r="L266" s="50"/>
    </row>
    <row r="267" spans="6:12" x14ac:dyDescent="0.15">
      <c r="F267" s="264"/>
      <c r="L267" s="50"/>
    </row>
    <row r="268" spans="6:12" x14ac:dyDescent="0.15">
      <c r="F268" s="264"/>
      <c r="L268" s="50"/>
    </row>
    <row r="269" spans="6:12" x14ac:dyDescent="0.15">
      <c r="F269" s="264"/>
      <c r="L269" s="50"/>
    </row>
    <row r="270" spans="6:12" x14ac:dyDescent="0.15">
      <c r="F270" s="264"/>
      <c r="L270" s="50"/>
    </row>
    <row r="271" spans="6:12" x14ac:dyDescent="0.15">
      <c r="F271" s="264"/>
      <c r="L271" s="50"/>
    </row>
    <row r="272" spans="6:12" x14ac:dyDescent="0.15">
      <c r="F272" s="264"/>
      <c r="L272" s="50"/>
    </row>
    <row r="273" spans="6:12" x14ac:dyDescent="0.15">
      <c r="F273" s="264"/>
      <c r="L273" s="50"/>
    </row>
    <row r="274" spans="6:12" x14ac:dyDescent="0.15">
      <c r="F274" s="264"/>
      <c r="L274" s="50"/>
    </row>
    <row r="275" spans="6:12" x14ac:dyDescent="0.15">
      <c r="F275" s="264"/>
      <c r="L275" s="50"/>
    </row>
    <row r="276" spans="6:12" x14ac:dyDescent="0.15">
      <c r="F276" s="264"/>
      <c r="L276" s="50"/>
    </row>
    <row r="277" spans="6:12" x14ac:dyDescent="0.15">
      <c r="F277" s="264"/>
      <c r="L277" s="50"/>
    </row>
    <row r="278" spans="6:12" x14ac:dyDescent="0.15">
      <c r="F278" s="264"/>
      <c r="L278" s="50"/>
    </row>
    <row r="279" spans="6:12" x14ac:dyDescent="0.15">
      <c r="F279" s="264"/>
      <c r="L279" s="50"/>
    </row>
    <row r="280" spans="6:12" x14ac:dyDescent="0.15">
      <c r="F280" s="264"/>
      <c r="L280" s="50"/>
    </row>
    <row r="281" spans="6:12" x14ac:dyDescent="0.15">
      <c r="F281" s="264"/>
      <c r="L281" s="50"/>
    </row>
    <row r="282" spans="6:12" x14ac:dyDescent="0.15">
      <c r="F282" s="264"/>
      <c r="L282" s="50"/>
    </row>
    <row r="283" spans="6:12" x14ac:dyDescent="0.15">
      <c r="F283" s="264"/>
      <c r="L283" s="50"/>
    </row>
    <row r="284" spans="6:12" x14ac:dyDescent="0.15">
      <c r="F284" s="264"/>
      <c r="L284" s="50"/>
    </row>
    <row r="285" spans="6:12" x14ac:dyDescent="0.15">
      <c r="F285" s="264"/>
      <c r="L285" s="50"/>
    </row>
    <row r="286" spans="6:12" x14ac:dyDescent="0.15">
      <c r="F286" s="264"/>
      <c r="L286" s="50"/>
    </row>
    <row r="287" spans="6:12" x14ac:dyDescent="0.15">
      <c r="F287" s="264"/>
      <c r="L287" s="50"/>
    </row>
    <row r="288" spans="6:12" x14ac:dyDescent="0.15">
      <c r="F288" s="264"/>
      <c r="L288" s="50"/>
    </row>
    <row r="289" spans="6:12" x14ac:dyDescent="0.15">
      <c r="F289" s="264"/>
      <c r="L289" s="50"/>
    </row>
    <row r="290" spans="6:12" x14ac:dyDescent="0.15">
      <c r="F290" s="264"/>
      <c r="L290" s="50"/>
    </row>
    <row r="291" spans="6:12" x14ac:dyDescent="0.15">
      <c r="F291" s="264"/>
      <c r="L291" s="50"/>
    </row>
    <row r="292" spans="6:12" x14ac:dyDescent="0.15">
      <c r="F292" s="264"/>
      <c r="L292" s="50"/>
    </row>
    <row r="293" spans="6:12" x14ac:dyDescent="0.15">
      <c r="F293" s="264"/>
      <c r="L293" s="50"/>
    </row>
    <row r="294" spans="6:12" x14ac:dyDescent="0.15">
      <c r="F294" s="264"/>
      <c r="L294" s="50"/>
    </row>
    <row r="295" spans="6:12" x14ac:dyDescent="0.15">
      <c r="F295" s="264"/>
      <c r="L295" s="50"/>
    </row>
    <row r="296" spans="6:12" x14ac:dyDescent="0.15">
      <c r="F296" s="264"/>
      <c r="L296" s="50"/>
    </row>
    <row r="297" spans="6:12" x14ac:dyDescent="0.15">
      <c r="F297" s="264"/>
      <c r="L297" s="50"/>
    </row>
    <row r="298" spans="6:12" x14ac:dyDescent="0.15">
      <c r="F298" s="264"/>
      <c r="L298" s="50"/>
    </row>
    <row r="299" spans="6:12" x14ac:dyDescent="0.15">
      <c r="F299" s="264"/>
      <c r="L299" s="50"/>
    </row>
    <row r="300" spans="6:12" x14ac:dyDescent="0.15">
      <c r="F300" s="264"/>
      <c r="L300" s="50"/>
    </row>
    <row r="301" spans="6:12" x14ac:dyDescent="0.15">
      <c r="F301" s="264"/>
      <c r="L301" s="50"/>
    </row>
    <row r="302" spans="6:12" x14ac:dyDescent="0.15">
      <c r="F302" s="264"/>
      <c r="L302" s="50"/>
    </row>
    <row r="303" spans="6:12" x14ac:dyDescent="0.15">
      <c r="F303" s="264"/>
      <c r="L303" s="50"/>
    </row>
    <row r="304" spans="6:12" x14ac:dyDescent="0.15">
      <c r="F304" s="264"/>
      <c r="L304" s="50"/>
    </row>
    <row r="305" spans="6:12" x14ac:dyDescent="0.15">
      <c r="F305" s="264"/>
      <c r="L305" s="50"/>
    </row>
    <row r="306" spans="6:12" x14ac:dyDescent="0.15">
      <c r="F306" s="264"/>
      <c r="L306" s="50"/>
    </row>
    <row r="307" spans="6:12" x14ac:dyDescent="0.15">
      <c r="F307" s="264"/>
      <c r="L307" s="50"/>
    </row>
    <row r="308" spans="6:12" x14ac:dyDescent="0.15">
      <c r="F308" s="264"/>
      <c r="L308" s="50"/>
    </row>
    <row r="309" spans="6:12" x14ac:dyDescent="0.15">
      <c r="F309" s="264"/>
      <c r="L309" s="50"/>
    </row>
    <row r="310" spans="6:12" x14ac:dyDescent="0.15">
      <c r="F310" s="264"/>
      <c r="L310" s="50"/>
    </row>
    <row r="311" spans="6:12" x14ac:dyDescent="0.15">
      <c r="F311" s="264"/>
      <c r="L311" s="50"/>
    </row>
    <row r="312" spans="6:12" x14ac:dyDescent="0.15">
      <c r="F312" s="264"/>
      <c r="L312" s="50"/>
    </row>
    <row r="313" spans="6:12" x14ac:dyDescent="0.15">
      <c r="F313" s="264"/>
      <c r="L313" s="50"/>
    </row>
    <row r="314" spans="6:12" x14ac:dyDescent="0.15">
      <c r="F314" s="264"/>
      <c r="L314" s="50"/>
    </row>
    <row r="315" spans="6:12" x14ac:dyDescent="0.15">
      <c r="F315" s="264"/>
      <c r="L315" s="50"/>
    </row>
    <row r="316" spans="6:12" x14ac:dyDescent="0.15">
      <c r="F316" s="264"/>
      <c r="L316" s="50"/>
    </row>
    <row r="317" spans="6:12" x14ac:dyDescent="0.15">
      <c r="F317" s="264"/>
      <c r="L317" s="50"/>
    </row>
    <row r="318" spans="6:12" x14ac:dyDescent="0.15">
      <c r="F318" s="264"/>
      <c r="L318" s="50"/>
    </row>
    <row r="319" spans="6:12" x14ac:dyDescent="0.15">
      <c r="F319" s="264"/>
      <c r="L319" s="50"/>
    </row>
    <row r="320" spans="6:12" x14ac:dyDescent="0.15">
      <c r="F320" s="264"/>
      <c r="L320" s="50"/>
    </row>
    <row r="321" spans="6:12" x14ac:dyDescent="0.15">
      <c r="F321" s="264"/>
      <c r="L321" s="50"/>
    </row>
    <row r="322" spans="6:12" x14ac:dyDescent="0.15">
      <c r="F322" s="264"/>
      <c r="L322" s="50"/>
    </row>
    <row r="323" spans="6:12" x14ac:dyDescent="0.15">
      <c r="F323" s="264"/>
      <c r="L323" s="50"/>
    </row>
    <row r="324" spans="6:12" x14ac:dyDescent="0.15">
      <c r="F324" s="264"/>
      <c r="L324" s="50"/>
    </row>
    <row r="325" spans="6:12" x14ac:dyDescent="0.15">
      <c r="F325" s="264"/>
      <c r="L325" s="50"/>
    </row>
    <row r="326" spans="6:12" x14ac:dyDescent="0.15">
      <c r="F326" s="264"/>
      <c r="L326" s="50"/>
    </row>
    <row r="327" spans="6:12" x14ac:dyDescent="0.15">
      <c r="F327" s="264"/>
      <c r="L327" s="50"/>
    </row>
    <row r="328" spans="6:12" x14ac:dyDescent="0.15">
      <c r="F328" s="264"/>
      <c r="L328" s="50"/>
    </row>
    <row r="329" spans="6:12" x14ac:dyDescent="0.15">
      <c r="F329" s="264"/>
      <c r="L329" s="50"/>
    </row>
    <row r="330" spans="6:12" x14ac:dyDescent="0.15">
      <c r="F330" s="264"/>
      <c r="L330" s="50"/>
    </row>
    <row r="331" spans="6:12" x14ac:dyDescent="0.15">
      <c r="F331" s="264"/>
      <c r="L331" s="50"/>
    </row>
    <row r="332" spans="6:12" x14ac:dyDescent="0.15">
      <c r="F332" s="264"/>
      <c r="L332" s="50"/>
    </row>
    <row r="333" spans="6:12" x14ac:dyDescent="0.15">
      <c r="F333" s="264"/>
      <c r="L333" s="50"/>
    </row>
    <row r="334" spans="6:12" x14ac:dyDescent="0.15">
      <c r="F334" s="264"/>
      <c r="L334" s="50"/>
    </row>
    <row r="335" spans="6:12" x14ac:dyDescent="0.15">
      <c r="F335" s="264"/>
      <c r="L335" s="50"/>
    </row>
    <row r="336" spans="6:12" x14ac:dyDescent="0.15">
      <c r="F336" s="264"/>
      <c r="L336" s="50"/>
    </row>
    <row r="337" spans="6:12" x14ac:dyDescent="0.15">
      <c r="F337" s="264"/>
      <c r="L337" s="50"/>
    </row>
    <row r="338" spans="6:12" x14ac:dyDescent="0.15">
      <c r="F338" s="264"/>
      <c r="L338" s="50"/>
    </row>
    <row r="339" spans="6:12" x14ac:dyDescent="0.15">
      <c r="F339" s="264"/>
      <c r="L339" s="50"/>
    </row>
    <row r="340" spans="6:12" x14ac:dyDescent="0.15">
      <c r="F340" s="264"/>
      <c r="L340" s="50"/>
    </row>
    <row r="341" spans="6:12" x14ac:dyDescent="0.15">
      <c r="F341" s="264"/>
      <c r="L341" s="50"/>
    </row>
    <row r="342" spans="6:12" x14ac:dyDescent="0.15">
      <c r="F342" s="264"/>
      <c r="L342" s="50"/>
    </row>
    <row r="343" spans="6:12" x14ac:dyDescent="0.15">
      <c r="F343" s="264"/>
      <c r="L343" s="50"/>
    </row>
    <row r="344" spans="6:12" x14ac:dyDescent="0.15">
      <c r="F344" s="264"/>
      <c r="L344" s="50"/>
    </row>
    <row r="345" spans="6:12" x14ac:dyDescent="0.15">
      <c r="F345" s="264"/>
      <c r="L345" s="50"/>
    </row>
    <row r="346" spans="6:12" x14ac:dyDescent="0.15">
      <c r="F346" s="264"/>
      <c r="L346" s="50"/>
    </row>
    <row r="347" spans="6:12" x14ac:dyDescent="0.15">
      <c r="F347" s="264"/>
      <c r="L347" s="50"/>
    </row>
    <row r="348" spans="6:12" x14ac:dyDescent="0.15">
      <c r="F348" s="264"/>
      <c r="L348" s="50"/>
    </row>
    <row r="349" spans="6:12" x14ac:dyDescent="0.15">
      <c r="F349" s="264"/>
      <c r="L349" s="50"/>
    </row>
    <row r="350" spans="6:12" x14ac:dyDescent="0.15">
      <c r="F350" s="264"/>
      <c r="L350" s="50"/>
    </row>
    <row r="351" spans="6:12" x14ac:dyDescent="0.15">
      <c r="F351" s="264"/>
      <c r="L351" s="50"/>
    </row>
    <row r="352" spans="6:12" x14ac:dyDescent="0.15">
      <c r="F352" s="264"/>
      <c r="L352" s="50"/>
    </row>
    <row r="353" spans="6:12" x14ac:dyDescent="0.15">
      <c r="F353" s="264"/>
      <c r="L353" s="50"/>
    </row>
    <row r="354" spans="6:12" x14ac:dyDescent="0.15">
      <c r="F354" s="264"/>
      <c r="L354" s="50"/>
    </row>
    <row r="355" spans="6:12" x14ac:dyDescent="0.15">
      <c r="F355" s="264"/>
      <c r="L355" s="50"/>
    </row>
    <row r="356" spans="6:12" x14ac:dyDescent="0.15">
      <c r="F356" s="264"/>
      <c r="L356" s="50"/>
    </row>
    <row r="357" spans="6:12" x14ac:dyDescent="0.15">
      <c r="F357" s="264"/>
      <c r="L357" s="50"/>
    </row>
    <row r="358" spans="6:12" x14ac:dyDescent="0.15">
      <c r="F358" s="264"/>
      <c r="L358" s="50"/>
    </row>
    <row r="359" spans="6:12" x14ac:dyDescent="0.15">
      <c r="F359" s="264"/>
      <c r="L359" s="50"/>
    </row>
    <row r="360" spans="6:12" x14ac:dyDescent="0.15">
      <c r="F360" s="264"/>
      <c r="L360" s="50"/>
    </row>
    <row r="361" spans="6:12" x14ac:dyDescent="0.15">
      <c r="F361" s="264"/>
      <c r="L361" s="50"/>
    </row>
    <row r="362" spans="6:12" x14ac:dyDescent="0.15">
      <c r="F362" s="264"/>
      <c r="L362" s="50"/>
    </row>
    <row r="363" spans="6:12" x14ac:dyDescent="0.15">
      <c r="F363" s="264"/>
      <c r="L363" s="50"/>
    </row>
    <row r="364" spans="6:12" x14ac:dyDescent="0.15">
      <c r="F364" s="264"/>
      <c r="L364" s="50"/>
    </row>
    <row r="365" spans="6:12" x14ac:dyDescent="0.15">
      <c r="F365" s="264"/>
      <c r="L365" s="50"/>
    </row>
    <row r="366" spans="6:12" x14ac:dyDescent="0.15">
      <c r="F366" s="264"/>
      <c r="L366" s="50"/>
    </row>
    <row r="367" spans="6:12" x14ac:dyDescent="0.15">
      <c r="F367" s="264"/>
      <c r="L367" s="50"/>
    </row>
    <row r="368" spans="6:12" x14ac:dyDescent="0.15">
      <c r="F368" s="264"/>
      <c r="L368" s="50"/>
    </row>
    <row r="369" spans="6:12" x14ac:dyDescent="0.15">
      <c r="F369" s="264"/>
      <c r="L369" s="50"/>
    </row>
    <row r="370" spans="6:12" x14ac:dyDescent="0.15">
      <c r="F370" s="264"/>
      <c r="L370" s="50"/>
    </row>
    <row r="371" spans="6:12" x14ac:dyDescent="0.15">
      <c r="F371" s="264"/>
      <c r="L371" s="50"/>
    </row>
    <row r="372" spans="6:12" x14ac:dyDescent="0.15">
      <c r="F372" s="264"/>
      <c r="L372" s="50"/>
    </row>
    <row r="373" spans="6:12" x14ac:dyDescent="0.15">
      <c r="F373" s="264"/>
      <c r="L373" s="50"/>
    </row>
    <row r="374" spans="6:12" x14ac:dyDescent="0.15">
      <c r="F374" s="264"/>
      <c r="L374" s="50"/>
    </row>
    <row r="375" spans="6:12" x14ac:dyDescent="0.15">
      <c r="F375" s="264"/>
      <c r="L375" s="50"/>
    </row>
    <row r="376" spans="6:12" x14ac:dyDescent="0.15">
      <c r="F376" s="264"/>
      <c r="L376" s="50"/>
    </row>
    <row r="377" spans="6:12" x14ac:dyDescent="0.15">
      <c r="F377" s="264"/>
      <c r="L377" s="50"/>
    </row>
    <row r="378" spans="6:12" x14ac:dyDescent="0.15">
      <c r="F378" s="264"/>
      <c r="L378" s="50"/>
    </row>
    <row r="379" spans="6:12" x14ac:dyDescent="0.15">
      <c r="F379" s="264"/>
      <c r="L379" s="50"/>
    </row>
    <row r="380" spans="6:12" x14ac:dyDescent="0.15">
      <c r="F380" s="264"/>
      <c r="L380" s="50"/>
    </row>
    <row r="381" spans="6:12" x14ac:dyDescent="0.15">
      <c r="F381" s="264"/>
      <c r="L381" s="50"/>
    </row>
    <row r="382" spans="6:12" x14ac:dyDescent="0.15">
      <c r="F382" s="264"/>
      <c r="L382" s="50"/>
    </row>
    <row r="383" spans="6:12" x14ac:dyDescent="0.15">
      <c r="F383" s="264"/>
      <c r="L383" s="50"/>
    </row>
    <row r="384" spans="6:12" x14ac:dyDescent="0.15">
      <c r="F384" s="264"/>
      <c r="L384" s="50"/>
    </row>
    <row r="385" spans="6:12" x14ac:dyDescent="0.15">
      <c r="F385" s="264"/>
      <c r="L385" s="50"/>
    </row>
    <row r="386" spans="6:12" x14ac:dyDescent="0.15">
      <c r="F386" s="264"/>
      <c r="L386" s="50"/>
    </row>
    <row r="387" spans="6:12" x14ac:dyDescent="0.15">
      <c r="F387" s="264"/>
      <c r="L387" s="50"/>
    </row>
    <row r="388" spans="6:12" x14ac:dyDescent="0.15">
      <c r="F388" s="264"/>
      <c r="L388" s="50"/>
    </row>
    <row r="389" spans="6:12" x14ac:dyDescent="0.15">
      <c r="F389" s="264"/>
      <c r="L389" s="50"/>
    </row>
    <row r="390" spans="6:12" x14ac:dyDescent="0.15">
      <c r="F390" s="264"/>
      <c r="L390" s="50"/>
    </row>
    <row r="391" spans="6:12" x14ac:dyDescent="0.15">
      <c r="F391" s="264"/>
      <c r="L391" s="50"/>
    </row>
    <row r="392" spans="6:12" x14ac:dyDescent="0.15">
      <c r="F392" s="264"/>
      <c r="L392" s="50"/>
    </row>
    <row r="393" spans="6:12" x14ac:dyDescent="0.15">
      <c r="F393" s="264"/>
      <c r="L393" s="50"/>
    </row>
    <row r="394" spans="6:12" x14ac:dyDescent="0.15">
      <c r="F394" s="264"/>
      <c r="L394" s="50"/>
    </row>
    <row r="395" spans="6:12" x14ac:dyDescent="0.15">
      <c r="F395" s="264"/>
      <c r="L395" s="50"/>
    </row>
    <row r="396" spans="6:12" x14ac:dyDescent="0.15">
      <c r="F396" s="264"/>
      <c r="L396" s="50"/>
    </row>
    <row r="397" spans="6:12" x14ac:dyDescent="0.15">
      <c r="F397" s="264"/>
      <c r="L397" s="50"/>
    </row>
    <row r="398" spans="6:12" x14ac:dyDescent="0.15">
      <c r="F398" s="264"/>
      <c r="L398" s="50"/>
    </row>
    <row r="399" spans="6:12" x14ac:dyDescent="0.15">
      <c r="F399" s="264"/>
      <c r="L399" s="50"/>
    </row>
    <row r="400" spans="6:12" x14ac:dyDescent="0.15">
      <c r="F400" s="264"/>
      <c r="L400" s="50"/>
    </row>
    <row r="401" spans="6:12" x14ac:dyDescent="0.15">
      <c r="F401" s="264"/>
      <c r="L401" s="50"/>
    </row>
    <row r="402" spans="6:12" x14ac:dyDescent="0.15">
      <c r="F402" s="264"/>
      <c r="L402" s="50"/>
    </row>
    <row r="403" spans="6:12" x14ac:dyDescent="0.15">
      <c r="F403" s="264"/>
      <c r="L403" s="50"/>
    </row>
    <row r="404" spans="6:12" x14ac:dyDescent="0.15">
      <c r="F404" s="264"/>
      <c r="L404" s="50"/>
    </row>
    <row r="405" spans="6:12" x14ac:dyDescent="0.15">
      <c r="F405" s="264"/>
      <c r="L405" s="50"/>
    </row>
    <row r="406" spans="6:12" x14ac:dyDescent="0.15">
      <c r="F406" s="264"/>
      <c r="L406" s="50"/>
    </row>
    <row r="407" spans="6:12" x14ac:dyDescent="0.15">
      <c r="F407" s="264"/>
      <c r="L407" s="50"/>
    </row>
    <row r="408" spans="6:12" x14ac:dyDescent="0.15">
      <c r="F408" s="264"/>
      <c r="L408" s="50"/>
    </row>
    <row r="409" spans="6:12" x14ac:dyDescent="0.15">
      <c r="F409" s="264"/>
      <c r="L409" s="50"/>
    </row>
    <row r="410" spans="6:12" x14ac:dyDescent="0.15">
      <c r="F410" s="264"/>
      <c r="L410" s="50"/>
    </row>
    <row r="411" spans="6:12" x14ac:dyDescent="0.15">
      <c r="F411" s="264"/>
      <c r="L411" s="50"/>
    </row>
    <row r="412" spans="6:12" x14ac:dyDescent="0.15">
      <c r="F412" s="264"/>
      <c r="L412" s="50"/>
    </row>
    <row r="413" spans="6:12" x14ac:dyDescent="0.15">
      <c r="F413" s="264"/>
      <c r="L413" s="50"/>
    </row>
    <row r="414" spans="6:12" x14ac:dyDescent="0.15">
      <c r="F414" s="264"/>
      <c r="L414" s="50"/>
    </row>
    <row r="415" spans="6:12" x14ac:dyDescent="0.15">
      <c r="F415" s="264"/>
      <c r="L415" s="50"/>
    </row>
    <row r="416" spans="6:12" x14ac:dyDescent="0.15">
      <c r="F416" s="264"/>
      <c r="L416" s="50"/>
    </row>
    <row r="417" spans="6:12" x14ac:dyDescent="0.15">
      <c r="F417" s="264"/>
      <c r="L417" s="50"/>
    </row>
    <row r="418" spans="6:12" x14ac:dyDescent="0.15">
      <c r="F418" s="264"/>
      <c r="L418" s="50"/>
    </row>
    <row r="419" spans="6:12" x14ac:dyDescent="0.15">
      <c r="F419" s="264"/>
      <c r="L419" s="50"/>
    </row>
    <row r="420" spans="6:12" x14ac:dyDescent="0.15">
      <c r="F420" s="264"/>
      <c r="L420" s="50"/>
    </row>
    <row r="421" spans="6:12" x14ac:dyDescent="0.15">
      <c r="F421" s="264"/>
      <c r="L421" s="50"/>
    </row>
    <row r="422" spans="6:12" x14ac:dyDescent="0.15">
      <c r="F422" s="264"/>
      <c r="L422" s="50"/>
    </row>
    <row r="423" spans="6:12" x14ac:dyDescent="0.15">
      <c r="F423" s="264"/>
      <c r="L423" s="50"/>
    </row>
    <row r="424" spans="6:12" x14ac:dyDescent="0.15">
      <c r="F424" s="264"/>
      <c r="L424" s="50"/>
    </row>
    <row r="425" spans="6:12" x14ac:dyDescent="0.15">
      <c r="F425" s="264"/>
      <c r="L425" s="50"/>
    </row>
    <row r="426" spans="6:12" x14ac:dyDescent="0.15">
      <c r="F426" s="264"/>
      <c r="L426" s="50"/>
    </row>
    <row r="427" spans="6:12" x14ac:dyDescent="0.15">
      <c r="F427" s="264"/>
      <c r="L427" s="50"/>
    </row>
    <row r="428" spans="6:12" x14ac:dyDescent="0.15">
      <c r="F428" s="264"/>
      <c r="L428" s="50"/>
    </row>
    <row r="429" spans="6:12" x14ac:dyDescent="0.15">
      <c r="F429" s="264"/>
      <c r="L429" s="50"/>
    </row>
    <row r="430" spans="6:12" x14ac:dyDescent="0.15">
      <c r="F430" s="264"/>
      <c r="L430" s="50"/>
    </row>
    <row r="431" spans="6:12" x14ac:dyDescent="0.15">
      <c r="F431" s="264"/>
      <c r="L431" s="50"/>
    </row>
    <row r="432" spans="6:12" x14ac:dyDescent="0.15">
      <c r="F432" s="264"/>
      <c r="L432" s="50"/>
    </row>
    <row r="433" spans="6:12" x14ac:dyDescent="0.15">
      <c r="F433" s="264"/>
      <c r="L433" s="50"/>
    </row>
    <row r="434" spans="6:12" x14ac:dyDescent="0.15">
      <c r="F434" s="264"/>
      <c r="L434" s="50"/>
    </row>
    <row r="435" spans="6:12" x14ac:dyDescent="0.15">
      <c r="F435" s="264"/>
      <c r="L435" s="50"/>
    </row>
    <row r="436" spans="6:12" x14ac:dyDescent="0.15">
      <c r="F436" s="264"/>
      <c r="L436" s="50"/>
    </row>
    <row r="437" spans="6:12" x14ac:dyDescent="0.15">
      <c r="F437" s="264"/>
      <c r="L437" s="50"/>
    </row>
    <row r="438" spans="6:12" x14ac:dyDescent="0.15">
      <c r="F438" s="264"/>
      <c r="L438" s="50"/>
    </row>
    <row r="439" spans="6:12" x14ac:dyDescent="0.15">
      <c r="F439" s="264"/>
      <c r="L439" s="50"/>
    </row>
    <row r="440" spans="6:12" x14ac:dyDescent="0.15">
      <c r="F440" s="264"/>
      <c r="L440" s="50"/>
    </row>
    <row r="441" spans="6:12" x14ac:dyDescent="0.15">
      <c r="F441" s="264"/>
      <c r="L441" s="50"/>
    </row>
    <row r="442" spans="6:12" x14ac:dyDescent="0.15">
      <c r="F442" s="264"/>
      <c r="L442" s="50"/>
    </row>
    <row r="443" spans="6:12" x14ac:dyDescent="0.15">
      <c r="F443" s="264"/>
      <c r="L443" s="50"/>
    </row>
    <row r="444" spans="6:12" x14ac:dyDescent="0.15">
      <c r="F444" s="264"/>
      <c r="L444" s="50"/>
    </row>
    <row r="445" spans="6:12" x14ac:dyDescent="0.15">
      <c r="F445" s="264"/>
      <c r="L445" s="50"/>
    </row>
    <row r="446" spans="6:12" x14ac:dyDescent="0.15">
      <c r="F446" s="264"/>
      <c r="L446" s="50"/>
    </row>
    <row r="447" spans="6:12" x14ac:dyDescent="0.15">
      <c r="F447" s="264"/>
      <c r="L447" s="50"/>
    </row>
    <row r="448" spans="6:12" x14ac:dyDescent="0.15">
      <c r="F448" s="264"/>
      <c r="L448" s="50"/>
    </row>
    <row r="449" spans="6:12" x14ac:dyDescent="0.15">
      <c r="F449" s="264"/>
      <c r="L449" s="50"/>
    </row>
    <row r="450" spans="6:12" x14ac:dyDescent="0.15">
      <c r="F450" s="264"/>
      <c r="L450" s="50"/>
    </row>
    <row r="451" spans="6:12" x14ac:dyDescent="0.15">
      <c r="F451" s="264"/>
      <c r="L451" s="50"/>
    </row>
    <row r="452" spans="6:12" x14ac:dyDescent="0.15">
      <c r="F452" s="264"/>
      <c r="L452" s="50"/>
    </row>
    <row r="453" spans="6:12" x14ac:dyDescent="0.15">
      <c r="F453" s="264"/>
      <c r="L453" s="50"/>
    </row>
    <row r="454" spans="6:12" x14ac:dyDescent="0.15">
      <c r="F454" s="264"/>
      <c r="L454" s="50"/>
    </row>
    <row r="455" spans="6:12" x14ac:dyDescent="0.15">
      <c r="F455" s="264"/>
      <c r="L455" s="50"/>
    </row>
    <row r="456" spans="6:12" x14ac:dyDescent="0.15">
      <c r="F456" s="264"/>
      <c r="L456" s="50"/>
    </row>
    <row r="457" spans="6:12" x14ac:dyDescent="0.15">
      <c r="F457" s="264"/>
      <c r="L457" s="50"/>
    </row>
    <row r="458" spans="6:12" x14ac:dyDescent="0.15">
      <c r="F458" s="264"/>
      <c r="L458" s="50"/>
    </row>
    <row r="459" spans="6:12" x14ac:dyDescent="0.15">
      <c r="F459" s="264"/>
      <c r="L459" s="50"/>
    </row>
    <row r="460" spans="6:12" x14ac:dyDescent="0.15">
      <c r="F460" s="264"/>
      <c r="L460" s="50"/>
    </row>
    <row r="461" spans="6:12" x14ac:dyDescent="0.15">
      <c r="F461" s="264"/>
      <c r="L461" s="50"/>
    </row>
    <row r="462" spans="6:12" x14ac:dyDescent="0.15">
      <c r="F462" s="264"/>
      <c r="L462" s="50"/>
    </row>
    <row r="463" spans="6:12" x14ac:dyDescent="0.15">
      <c r="F463" s="264"/>
      <c r="L463" s="50"/>
    </row>
    <row r="464" spans="6:12" x14ac:dyDescent="0.15">
      <c r="F464" s="264"/>
      <c r="L464" s="50"/>
    </row>
    <row r="465" spans="6:12" x14ac:dyDescent="0.15">
      <c r="F465" s="264"/>
      <c r="L465" s="50"/>
    </row>
    <row r="466" spans="6:12" x14ac:dyDescent="0.15">
      <c r="F466" s="264"/>
      <c r="L466" s="50"/>
    </row>
    <row r="467" spans="6:12" x14ac:dyDescent="0.15">
      <c r="F467" s="264"/>
      <c r="L467" s="50"/>
    </row>
    <row r="468" spans="6:12" x14ac:dyDescent="0.15">
      <c r="F468" s="264"/>
      <c r="L468" s="50"/>
    </row>
    <row r="469" spans="6:12" x14ac:dyDescent="0.15">
      <c r="F469" s="264"/>
      <c r="L469" s="50"/>
    </row>
    <row r="470" spans="6:12" x14ac:dyDescent="0.15">
      <c r="F470" s="264"/>
      <c r="L470" s="50"/>
    </row>
    <row r="471" spans="6:12" x14ac:dyDescent="0.15">
      <c r="F471" s="264"/>
      <c r="L471" s="50"/>
    </row>
    <row r="472" spans="6:12" x14ac:dyDescent="0.15">
      <c r="F472" s="264"/>
      <c r="L472" s="50"/>
    </row>
    <row r="473" spans="6:12" x14ac:dyDescent="0.15">
      <c r="F473" s="264"/>
      <c r="L473" s="50"/>
    </row>
    <row r="474" spans="6:12" x14ac:dyDescent="0.15">
      <c r="F474" s="264"/>
      <c r="L474" s="50"/>
    </row>
    <row r="475" spans="6:12" x14ac:dyDescent="0.15">
      <c r="F475" s="264"/>
      <c r="L475" s="50"/>
    </row>
    <row r="476" spans="6:12" x14ac:dyDescent="0.15">
      <c r="F476" s="264"/>
      <c r="L476" s="50"/>
    </row>
    <row r="477" spans="6:12" x14ac:dyDescent="0.15">
      <c r="F477" s="264"/>
      <c r="L477" s="50"/>
    </row>
    <row r="478" spans="6:12" x14ac:dyDescent="0.15">
      <c r="F478" s="264"/>
      <c r="L478" s="50"/>
    </row>
    <row r="479" spans="6:12" x14ac:dyDescent="0.15">
      <c r="F479" s="264"/>
      <c r="L479" s="50"/>
    </row>
    <row r="480" spans="6:12" x14ac:dyDescent="0.15">
      <c r="F480" s="264"/>
      <c r="L480" s="50"/>
    </row>
    <row r="481" spans="6:12" x14ac:dyDescent="0.15">
      <c r="F481" s="264"/>
      <c r="L481" s="50"/>
    </row>
    <row r="482" spans="6:12" x14ac:dyDescent="0.15">
      <c r="F482" s="264"/>
      <c r="L482" s="50"/>
    </row>
    <row r="483" spans="6:12" x14ac:dyDescent="0.15">
      <c r="F483" s="264"/>
      <c r="L483" s="50"/>
    </row>
    <row r="484" spans="6:12" x14ac:dyDescent="0.15">
      <c r="F484" s="264"/>
      <c r="L484" s="50"/>
    </row>
    <row r="485" spans="6:12" x14ac:dyDescent="0.15">
      <c r="F485" s="264"/>
      <c r="L485" s="50"/>
    </row>
    <row r="486" spans="6:12" x14ac:dyDescent="0.15">
      <c r="F486" s="264"/>
      <c r="L486" s="50"/>
    </row>
    <row r="487" spans="6:12" x14ac:dyDescent="0.15">
      <c r="F487" s="264"/>
      <c r="L487" s="50"/>
    </row>
    <row r="488" spans="6:12" x14ac:dyDescent="0.15">
      <c r="F488" s="264"/>
      <c r="L488" s="50"/>
    </row>
    <row r="489" spans="6:12" x14ac:dyDescent="0.15">
      <c r="F489" s="264"/>
      <c r="L489" s="50"/>
    </row>
    <row r="490" spans="6:12" x14ac:dyDescent="0.15">
      <c r="F490" s="264"/>
      <c r="L490" s="50"/>
    </row>
    <row r="491" spans="6:12" x14ac:dyDescent="0.15">
      <c r="F491" s="264"/>
      <c r="L491" s="50"/>
    </row>
    <row r="492" spans="6:12" x14ac:dyDescent="0.15">
      <c r="F492" s="264"/>
      <c r="L492" s="50"/>
    </row>
    <row r="493" spans="6:12" x14ac:dyDescent="0.15">
      <c r="F493" s="264"/>
      <c r="L493" s="50"/>
    </row>
    <row r="494" spans="6:12" x14ac:dyDescent="0.15">
      <c r="F494" s="264"/>
      <c r="L494" s="50"/>
    </row>
    <row r="495" spans="6:12" x14ac:dyDescent="0.15">
      <c r="F495" s="264"/>
      <c r="L495" s="50"/>
    </row>
    <row r="496" spans="6:12" x14ac:dyDescent="0.15">
      <c r="F496" s="264"/>
      <c r="L496" s="50"/>
    </row>
    <row r="497" spans="6:12" x14ac:dyDescent="0.15">
      <c r="F497" s="264"/>
      <c r="L497" s="50"/>
    </row>
    <row r="498" spans="6:12" x14ac:dyDescent="0.15">
      <c r="F498" s="264"/>
      <c r="L498" s="50"/>
    </row>
    <row r="499" spans="6:12" x14ac:dyDescent="0.15">
      <c r="F499" s="264"/>
      <c r="L499" s="50"/>
    </row>
    <row r="500" spans="6:12" x14ac:dyDescent="0.15">
      <c r="F500" s="264"/>
      <c r="L500" s="50"/>
    </row>
    <row r="501" spans="6:12" x14ac:dyDescent="0.15">
      <c r="F501" s="264"/>
      <c r="L501" s="50"/>
    </row>
    <row r="502" spans="6:12" x14ac:dyDescent="0.15">
      <c r="F502" s="264"/>
      <c r="L502" s="50"/>
    </row>
    <row r="503" spans="6:12" x14ac:dyDescent="0.15">
      <c r="F503" s="264"/>
      <c r="L503" s="50"/>
    </row>
    <row r="504" spans="6:12" x14ac:dyDescent="0.15">
      <c r="F504" s="264"/>
      <c r="L504" s="50"/>
    </row>
    <row r="505" spans="6:12" x14ac:dyDescent="0.15">
      <c r="F505" s="264"/>
      <c r="L505" s="50"/>
    </row>
    <row r="506" spans="6:12" x14ac:dyDescent="0.15">
      <c r="F506" s="264"/>
      <c r="L506" s="50"/>
    </row>
    <row r="507" spans="6:12" x14ac:dyDescent="0.15">
      <c r="F507" s="264"/>
      <c r="L507" s="50"/>
    </row>
    <row r="508" spans="6:12" x14ac:dyDescent="0.15">
      <c r="F508" s="264"/>
      <c r="L508" s="50"/>
    </row>
    <row r="509" spans="6:12" x14ac:dyDescent="0.15">
      <c r="F509" s="264"/>
      <c r="L509" s="50"/>
    </row>
    <row r="510" spans="6:12" x14ac:dyDescent="0.15">
      <c r="F510" s="264"/>
      <c r="L510" s="50"/>
    </row>
    <row r="511" spans="6:12" x14ac:dyDescent="0.15">
      <c r="F511" s="264"/>
      <c r="L511" s="50"/>
    </row>
    <row r="512" spans="6:12" x14ac:dyDescent="0.15">
      <c r="F512" s="264"/>
      <c r="L512" s="50"/>
    </row>
    <row r="513" spans="6:12" x14ac:dyDescent="0.15">
      <c r="F513" s="264"/>
      <c r="L513" s="50"/>
    </row>
    <row r="514" spans="6:12" x14ac:dyDescent="0.15">
      <c r="F514" s="264"/>
      <c r="L514" s="50"/>
    </row>
    <row r="515" spans="6:12" x14ac:dyDescent="0.15">
      <c r="F515" s="264"/>
      <c r="L515" s="50"/>
    </row>
    <row r="516" spans="6:12" x14ac:dyDescent="0.15">
      <c r="F516" s="264"/>
      <c r="L516" s="50"/>
    </row>
    <row r="517" spans="6:12" x14ac:dyDescent="0.15">
      <c r="F517" s="264"/>
      <c r="L517" s="50"/>
    </row>
    <row r="518" spans="6:12" x14ac:dyDescent="0.15">
      <c r="F518" s="264"/>
      <c r="L518" s="50"/>
    </row>
    <row r="519" spans="6:12" x14ac:dyDescent="0.15">
      <c r="F519" s="264"/>
      <c r="L519" s="50"/>
    </row>
    <row r="520" spans="6:12" x14ac:dyDescent="0.15">
      <c r="F520" s="264"/>
      <c r="L520" s="50"/>
    </row>
    <row r="521" spans="6:12" x14ac:dyDescent="0.15">
      <c r="F521" s="264"/>
      <c r="L521" s="50"/>
    </row>
    <row r="522" spans="6:12" x14ac:dyDescent="0.15">
      <c r="F522" s="264"/>
      <c r="L522" s="50"/>
    </row>
    <row r="523" spans="6:12" x14ac:dyDescent="0.15">
      <c r="F523" s="264"/>
      <c r="L523" s="50"/>
    </row>
    <row r="524" spans="6:12" x14ac:dyDescent="0.15">
      <c r="F524" s="264"/>
      <c r="L524" s="50"/>
    </row>
    <row r="525" spans="6:12" x14ac:dyDescent="0.15">
      <c r="F525" s="264"/>
      <c r="L525" s="50"/>
    </row>
    <row r="526" spans="6:12" x14ac:dyDescent="0.15">
      <c r="F526" s="264"/>
      <c r="L526" s="50"/>
    </row>
    <row r="527" spans="6:12" x14ac:dyDescent="0.15">
      <c r="F527" s="264"/>
      <c r="L527" s="50"/>
    </row>
    <row r="528" spans="6:12" x14ac:dyDescent="0.15">
      <c r="F528" s="264"/>
      <c r="L528" s="50"/>
    </row>
    <row r="529" spans="6:12" x14ac:dyDescent="0.15">
      <c r="F529" s="264"/>
      <c r="L529" s="50"/>
    </row>
    <row r="530" spans="6:12" x14ac:dyDescent="0.15">
      <c r="F530" s="264"/>
      <c r="L530" s="50"/>
    </row>
    <row r="531" spans="6:12" x14ac:dyDescent="0.15">
      <c r="F531" s="264"/>
      <c r="L531" s="50"/>
    </row>
    <row r="532" spans="6:12" x14ac:dyDescent="0.15">
      <c r="F532" s="264"/>
      <c r="L532" s="50"/>
    </row>
    <row r="533" spans="6:12" x14ac:dyDescent="0.15">
      <c r="F533" s="264"/>
      <c r="L533" s="50"/>
    </row>
    <row r="534" spans="6:12" x14ac:dyDescent="0.15">
      <c r="F534" s="264"/>
      <c r="L534" s="50"/>
    </row>
    <row r="535" spans="6:12" x14ac:dyDescent="0.15">
      <c r="F535" s="264"/>
      <c r="L535" s="50"/>
    </row>
    <row r="536" spans="6:12" x14ac:dyDescent="0.15">
      <c r="F536" s="264"/>
      <c r="L536" s="50"/>
    </row>
    <row r="537" spans="6:12" x14ac:dyDescent="0.15">
      <c r="F537" s="264"/>
      <c r="L537" s="50"/>
    </row>
    <row r="538" spans="6:12" x14ac:dyDescent="0.15">
      <c r="F538" s="264"/>
      <c r="L538" s="50"/>
    </row>
    <row r="539" spans="6:12" x14ac:dyDescent="0.15">
      <c r="F539" s="264"/>
      <c r="L539" s="50"/>
    </row>
    <row r="540" spans="6:12" x14ac:dyDescent="0.15">
      <c r="F540" s="264"/>
      <c r="L540" s="50"/>
    </row>
    <row r="541" spans="6:12" x14ac:dyDescent="0.15">
      <c r="F541" s="264"/>
      <c r="L541" s="50"/>
    </row>
    <row r="542" spans="6:12" x14ac:dyDescent="0.15">
      <c r="F542" s="264"/>
      <c r="L542" s="50"/>
    </row>
    <row r="543" spans="6:12" x14ac:dyDescent="0.15">
      <c r="F543" s="264"/>
      <c r="L543" s="50"/>
    </row>
    <row r="544" spans="6:12" x14ac:dyDescent="0.15">
      <c r="F544" s="264"/>
      <c r="L544" s="50"/>
    </row>
    <row r="545" spans="6:12" x14ac:dyDescent="0.15">
      <c r="F545" s="264"/>
      <c r="L545" s="50"/>
    </row>
    <row r="546" spans="6:12" x14ac:dyDescent="0.15">
      <c r="F546" s="264"/>
      <c r="L546" s="50"/>
    </row>
    <row r="547" spans="6:12" x14ac:dyDescent="0.15">
      <c r="F547" s="264"/>
      <c r="L547" s="50"/>
    </row>
    <row r="548" spans="6:12" x14ac:dyDescent="0.15">
      <c r="F548" s="264"/>
      <c r="L548" s="50"/>
    </row>
    <row r="549" spans="6:12" x14ac:dyDescent="0.15">
      <c r="F549" s="264"/>
      <c r="L549" s="50"/>
    </row>
    <row r="550" spans="6:12" x14ac:dyDescent="0.15">
      <c r="F550" s="264"/>
      <c r="L550" s="50"/>
    </row>
    <row r="551" spans="6:12" x14ac:dyDescent="0.15">
      <c r="F551" s="264"/>
      <c r="L551" s="50"/>
    </row>
    <row r="552" spans="6:12" x14ac:dyDescent="0.15">
      <c r="F552" s="264"/>
      <c r="L552" s="50"/>
    </row>
    <row r="553" spans="6:12" x14ac:dyDescent="0.15">
      <c r="F553" s="264"/>
      <c r="L553" s="50"/>
    </row>
    <row r="554" spans="6:12" x14ac:dyDescent="0.15">
      <c r="F554" s="264"/>
      <c r="L554" s="50"/>
    </row>
    <row r="555" spans="6:12" x14ac:dyDescent="0.15">
      <c r="F555" s="264"/>
      <c r="L555" s="50"/>
    </row>
    <row r="556" spans="6:12" x14ac:dyDescent="0.15">
      <c r="F556" s="264"/>
      <c r="L556" s="50"/>
    </row>
    <row r="557" spans="6:12" x14ac:dyDescent="0.15">
      <c r="F557" s="264"/>
      <c r="L557" s="50"/>
    </row>
    <row r="558" spans="6:12" x14ac:dyDescent="0.15">
      <c r="F558" s="264"/>
      <c r="L558" s="50"/>
    </row>
    <row r="559" spans="6:12" x14ac:dyDescent="0.15">
      <c r="F559" s="264"/>
      <c r="L559" s="50"/>
    </row>
    <row r="560" spans="6:12" x14ac:dyDescent="0.15">
      <c r="F560" s="264"/>
      <c r="L560" s="50"/>
    </row>
    <row r="561" spans="6:12" x14ac:dyDescent="0.15">
      <c r="F561" s="264"/>
      <c r="L561" s="50"/>
    </row>
    <row r="562" spans="6:12" x14ac:dyDescent="0.15">
      <c r="F562" s="264"/>
      <c r="L562" s="50"/>
    </row>
    <row r="563" spans="6:12" x14ac:dyDescent="0.15">
      <c r="F563" s="264"/>
      <c r="L563" s="50"/>
    </row>
    <row r="564" spans="6:12" x14ac:dyDescent="0.15">
      <c r="F564" s="264"/>
      <c r="L564" s="50"/>
    </row>
    <row r="565" spans="6:12" x14ac:dyDescent="0.15">
      <c r="F565" s="264"/>
      <c r="L565" s="50"/>
    </row>
    <row r="566" spans="6:12" x14ac:dyDescent="0.15">
      <c r="F566" s="264"/>
      <c r="L566" s="50"/>
    </row>
    <row r="567" spans="6:12" x14ac:dyDescent="0.15">
      <c r="F567" s="264"/>
      <c r="L567" s="50"/>
    </row>
    <row r="568" spans="6:12" x14ac:dyDescent="0.15">
      <c r="F568" s="264"/>
      <c r="L568" s="50"/>
    </row>
    <row r="569" spans="6:12" x14ac:dyDescent="0.15">
      <c r="F569" s="264"/>
      <c r="L569" s="50"/>
    </row>
    <row r="570" spans="6:12" x14ac:dyDescent="0.15">
      <c r="F570" s="264"/>
      <c r="L570" s="50"/>
    </row>
    <row r="571" spans="6:12" x14ac:dyDescent="0.15">
      <c r="F571" s="264"/>
      <c r="L571" s="50"/>
    </row>
    <row r="572" spans="6:12" x14ac:dyDescent="0.15">
      <c r="F572" s="264"/>
      <c r="L572" s="50"/>
    </row>
    <row r="573" spans="6:12" x14ac:dyDescent="0.15">
      <c r="F573" s="264"/>
      <c r="L573" s="50"/>
    </row>
    <row r="574" spans="6:12" x14ac:dyDescent="0.15">
      <c r="F574" s="264"/>
      <c r="L574" s="50"/>
    </row>
    <row r="575" spans="6:12" x14ac:dyDescent="0.15">
      <c r="F575" s="264"/>
      <c r="L575" s="50"/>
    </row>
    <row r="576" spans="6:12" x14ac:dyDescent="0.15">
      <c r="F576" s="264"/>
      <c r="L576" s="50"/>
    </row>
    <row r="577" spans="6:12" x14ac:dyDescent="0.15">
      <c r="F577" s="264"/>
      <c r="L577" s="50"/>
    </row>
    <row r="578" spans="6:12" x14ac:dyDescent="0.15">
      <c r="F578" s="264"/>
      <c r="L578" s="50"/>
    </row>
    <row r="579" spans="6:12" x14ac:dyDescent="0.15">
      <c r="F579" s="264"/>
      <c r="L579" s="50"/>
    </row>
    <row r="580" spans="6:12" x14ac:dyDescent="0.15">
      <c r="F580" s="264"/>
      <c r="L580" s="50"/>
    </row>
    <row r="581" spans="6:12" x14ac:dyDescent="0.15">
      <c r="F581" s="264"/>
      <c r="L581" s="50"/>
    </row>
    <row r="582" spans="6:12" x14ac:dyDescent="0.15">
      <c r="F582" s="264"/>
      <c r="L582" s="50"/>
    </row>
    <row r="583" spans="6:12" x14ac:dyDescent="0.15">
      <c r="F583" s="264"/>
      <c r="L583" s="50"/>
    </row>
    <row r="584" spans="6:12" x14ac:dyDescent="0.15">
      <c r="F584" s="264"/>
      <c r="L584" s="50"/>
    </row>
    <row r="585" spans="6:12" x14ac:dyDescent="0.15">
      <c r="F585" s="264"/>
      <c r="L585" s="50"/>
    </row>
    <row r="586" spans="6:12" x14ac:dyDescent="0.15">
      <c r="F586" s="264"/>
      <c r="L586" s="50"/>
    </row>
    <row r="587" spans="6:12" x14ac:dyDescent="0.15">
      <c r="F587" s="264"/>
      <c r="L587" s="50"/>
    </row>
    <row r="588" spans="6:12" x14ac:dyDescent="0.15">
      <c r="F588" s="264"/>
      <c r="L588" s="50"/>
    </row>
    <row r="589" spans="6:12" x14ac:dyDescent="0.15">
      <c r="F589" s="264"/>
      <c r="L589" s="50"/>
    </row>
    <row r="590" spans="6:12" x14ac:dyDescent="0.15">
      <c r="F590" s="264"/>
      <c r="L590" s="50"/>
    </row>
    <row r="591" spans="6:12" x14ac:dyDescent="0.15">
      <c r="F591" s="264"/>
      <c r="L591" s="50"/>
    </row>
    <row r="592" spans="6:12" x14ac:dyDescent="0.15">
      <c r="F592" s="264"/>
      <c r="L592" s="50"/>
    </row>
    <row r="593" spans="6:12" x14ac:dyDescent="0.15">
      <c r="F593" s="264"/>
      <c r="L593" s="50"/>
    </row>
    <row r="594" spans="6:12" x14ac:dyDescent="0.15">
      <c r="F594" s="264"/>
      <c r="L594" s="50"/>
    </row>
    <row r="595" spans="6:12" x14ac:dyDescent="0.15">
      <c r="F595" s="264"/>
      <c r="L595" s="50"/>
    </row>
    <row r="596" spans="6:12" x14ac:dyDescent="0.15">
      <c r="F596" s="264"/>
      <c r="L596" s="50"/>
    </row>
    <row r="597" spans="6:12" x14ac:dyDescent="0.15">
      <c r="F597" s="264"/>
      <c r="L597" s="50"/>
    </row>
    <row r="598" spans="6:12" x14ac:dyDescent="0.15">
      <c r="F598" s="264"/>
      <c r="L598" s="50"/>
    </row>
    <row r="599" spans="6:12" x14ac:dyDescent="0.15">
      <c r="F599" s="264"/>
      <c r="L599" s="50"/>
    </row>
    <row r="600" spans="6:12" x14ac:dyDescent="0.15">
      <c r="F600" s="264"/>
      <c r="L600" s="50"/>
    </row>
    <row r="601" spans="6:12" x14ac:dyDescent="0.15">
      <c r="F601" s="264"/>
      <c r="L601" s="50"/>
    </row>
    <row r="602" spans="6:12" x14ac:dyDescent="0.15">
      <c r="F602" s="264"/>
      <c r="L602" s="50"/>
    </row>
    <row r="603" spans="6:12" x14ac:dyDescent="0.15">
      <c r="F603" s="264"/>
      <c r="L603" s="50"/>
    </row>
    <row r="604" spans="6:12" x14ac:dyDescent="0.15">
      <c r="F604" s="264"/>
      <c r="L604" s="50"/>
    </row>
    <row r="605" spans="6:12" x14ac:dyDescent="0.15">
      <c r="F605" s="264"/>
      <c r="L605" s="50"/>
    </row>
    <row r="606" spans="6:12" x14ac:dyDescent="0.15">
      <c r="F606" s="264"/>
      <c r="L606" s="50"/>
    </row>
    <row r="607" spans="6:12" x14ac:dyDescent="0.15">
      <c r="F607" s="264"/>
      <c r="L607" s="50"/>
    </row>
    <row r="608" spans="6:12" x14ac:dyDescent="0.15">
      <c r="F608" s="264"/>
      <c r="L608" s="50"/>
    </row>
    <row r="609" spans="6:12" x14ac:dyDescent="0.15">
      <c r="F609" s="264"/>
      <c r="L609" s="50"/>
    </row>
    <row r="610" spans="6:12" x14ac:dyDescent="0.15">
      <c r="F610" s="264"/>
      <c r="L610" s="50"/>
    </row>
    <row r="611" spans="6:12" x14ac:dyDescent="0.15">
      <c r="F611" s="264"/>
      <c r="L611" s="50"/>
    </row>
    <row r="612" spans="6:12" x14ac:dyDescent="0.15">
      <c r="F612" s="264"/>
      <c r="L612" s="50"/>
    </row>
    <row r="613" spans="6:12" x14ac:dyDescent="0.15">
      <c r="F613" s="264"/>
      <c r="L613" s="50"/>
    </row>
    <row r="614" spans="6:12" x14ac:dyDescent="0.15">
      <c r="F614" s="264"/>
      <c r="L614" s="50"/>
    </row>
    <row r="615" spans="6:12" x14ac:dyDescent="0.15">
      <c r="F615" s="264"/>
      <c r="L615" s="50"/>
    </row>
    <row r="616" spans="6:12" x14ac:dyDescent="0.15">
      <c r="F616" s="264"/>
      <c r="L616" s="50"/>
    </row>
    <row r="617" spans="6:12" x14ac:dyDescent="0.15">
      <c r="F617" s="264"/>
      <c r="L617" s="50"/>
    </row>
    <row r="618" spans="6:12" x14ac:dyDescent="0.15">
      <c r="F618" s="264"/>
      <c r="L618" s="50"/>
    </row>
    <row r="619" spans="6:12" x14ac:dyDescent="0.15">
      <c r="F619" s="264"/>
      <c r="L619" s="50"/>
    </row>
    <row r="620" spans="6:12" x14ac:dyDescent="0.15">
      <c r="F620" s="264"/>
      <c r="L620" s="50"/>
    </row>
    <row r="621" spans="6:12" x14ac:dyDescent="0.15">
      <c r="F621" s="264"/>
      <c r="L621" s="50"/>
    </row>
    <row r="622" spans="6:12" x14ac:dyDescent="0.15">
      <c r="F622" s="264"/>
      <c r="L622" s="50"/>
    </row>
    <row r="623" spans="6:12" x14ac:dyDescent="0.15">
      <c r="F623" s="264"/>
      <c r="L623" s="50"/>
    </row>
    <row r="624" spans="6:12" x14ac:dyDescent="0.15">
      <c r="F624" s="264"/>
      <c r="L624" s="50"/>
    </row>
    <row r="625" spans="6:12" x14ac:dyDescent="0.15">
      <c r="F625" s="264"/>
      <c r="L625" s="50"/>
    </row>
    <row r="626" spans="6:12" x14ac:dyDescent="0.15">
      <c r="F626" s="264"/>
      <c r="L626" s="50"/>
    </row>
    <row r="627" spans="6:12" x14ac:dyDescent="0.15">
      <c r="F627" s="264"/>
      <c r="L627" s="50"/>
    </row>
    <row r="628" spans="6:12" x14ac:dyDescent="0.15">
      <c r="F628" s="264"/>
      <c r="L628" s="50"/>
    </row>
    <row r="629" spans="6:12" x14ac:dyDescent="0.15">
      <c r="F629" s="264"/>
      <c r="L629" s="50"/>
    </row>
    <row r="630" spans="6:12" x14ac:dyDescent="0.15">
      <c r="F630" s="264"/>
      <c r="L630" s="50"/>
    </row>
    <row r="631" spans="6:12" x14ac:dyDescent="0.15">
      <c r="F631" s="264"/>
      <c r="L631" s="50"/>
    </row>
    <row r="632" spans="6:12" x14ac:dyDescent="0.15">
      <c r="F632" s="264"/>
      <c r="L632" s="50"/>
    </row>
    <row r="633" spans="6:12" x14ac:dyDescent="0.15">
      <c r="F633" s="264"/>
      <c r="L633" s="50"/>
    </row>
    <row r="634" spans="6:12" x14ac:dyDescent="0.15">
      <c r="F634" s="264"/>
      <c r="L634" s="50"/>
    </row>
    <row r="635" spans="6:12" x14ac:dyDescent="0.15">
      <c r="F635" s="264"/>
      <c r="L635" s="50"/>
    </row>
    <row r="636" spans="6:12" x14ac:dyDescent="0.15">
      <c r="F636" s="264"/>
      <c r="L636" s="50"/>
    </row>
    <row r="637" spans="6:12" x14ac:dyDescent="0.15">
      <c r="F637" s="264"/>
      <c r="L637" s="50"/>
    </row>
    <row r="638" spans="6:12" x14ac:dyDescent="0.15">
      <c r="F638" s="264"/>
      <c r="L638" s="50"/>
    </row>
    <row r="639" spans="6:12" x14ac:dyDescent="0.15">
      <c r="F639" s="264"/>
      <c r="L639" s="50"/>
    </row>
    <row r="640" spans="6:12" x14ac:dyDescent="0.15">
      <c r="F640" s="264"/>
      <c r="L640" s="50"/>
    </row>
    <row r="641" spans="6:12" x14ac:dyDescent="0.15">
      <c r="F641" s="264"/>
      <c r="L641" s="50"/>
    </row>
    <row r="642" spans="6:12" x14ac:dyDescent="0.15">
      <c r="F642" s="264"/>
      <c r="L642" s="50"/>
    </row>
    <row r="643" spans="6:12" x14ac:dyDescent="0.15">
      <c r="F643" s="264"/>
      <c r="L643" s="50"/>
    </row>
    <row r="644" spans="6:12" x14ac:dyDescent="0.15">
      <c r="F644" s="264"/>
      <c r="L644" s="50"/>
    </row>
    <row r="645" spans="6:12" x14ac:dyDescent="0.15">
      <c r="F645" s="264"/>
      <c r="L645" s="50"/>
    </row>
    <row r="646" spans="6:12" x14ac:dyDescent="0.15">
      <c r="F646" s="264"/>
      <c r="L646" s="50"/>
    </row>
    <row r="647" spans="6:12" x14ac:dyDescent="0.15">
      <c r="F647" s="264"/>
      <c r="L647" s="50"/>
    </row>
    <row r="648" spans="6:12" x14ac:dyDescent="0.15">
      <c r="F648" s="264"/>
      <c r="L648" s="50"/>
    </row>
    <row r="649" spans="6:12" x14ac:dyDescent="0.15">
      <c r="F649" s="264"/>
      <c r="L649" s="50"/>
    </row>
    <row r="650" spans="6:12" x14ac:dyDescent="0.15">
      <c r="F650" s="264"/>
      <c r="L650" s="50"/>
    </row>
    <row r="651" spans="6:12" x14ac:dyDescent="0.15">
      <c r="F651" s="264"/>
      <c r="L651" s="50"/>
    </row>
    <row r="652" spans="6:12" x14ac:dyDescent="0.15">
      <c r="F652" s="264"/>
      <c r="L652" s="50"/>
    </row>
    <row r="653" spans="6:12" x14ac:dyDescent="0.15">
      <c r="F653" s="264"/>
      <c r="L653" s="50"/>
    </row>
    <row r="654" spans="6:12" x14ac:dyDescent="0.15">
      <c r="F654" s="264"/>
      <c r="L654" s="50"/>
    </row>
    <row r="655" spans="6:12" x14ac:dyDescent="0.15">
      <c r="F655" s="264"/>
      <c r="L655" s="50"/>
    </row>
    <row r="656" spans="6:12" x14ac:dyDescent="0.15">
      <c r="F656" s="264"/>
      <c r="L656" s="50"/>
    </row>
    <row r="657" spans="6:12" x14ac:dyDescent="0.15">
      <c r="F657" s="264"/>
      <c r="L657" s="50"/>
    </row>
    <row r="658" spans="6:12" x14ac:dyDescent="0.15">
      <c r="F658" s="264"/>
      <c r="L658" s="50"/>
    </row>
    <row r="659" spans="6:12" x14ac:dyDescent="0.15">
      <c r="F659" s="264"/>
      <c r="L659" s="50"/>
    </row>
    <row r="660" spans="6:12" x14ac:dyDescent="0.15">
      <c r="F660" s="264"/>
      <c r="L660" s="50"/>
    </row>
    <row r="661" spans="6:12" x14ac:dyDescent="0.15">
      <c r="F661" s="264"/>
      <c r="L661" s="50"/>
    </row>
    <row r="662" spans="6:12" x14ac:dyDescent="0.15">
      <c r="F662" s="264"/>
      <c r="L662" s="50"/>
    </row>
    <row r="663" spans="6:12" x14ac:dyDescent="0.15">
      <c r="F663" s="264"/>
      <c r="L663" s="50"/>
    </row>
    <row r="664" spans="6:12" x14ac:dyDescent="0.15">
      <c r="F664" s="264"/>
      <c r="L664" s="50"/>
    </row>
    <row r="665" spans="6:12" x14ac:dyDescent="0.15">
      <c r="F665" s="264"/>
      <c r="L665" s="50"/>
    </row>
    <row r="666" spans="6:12" x14ac:dyDescent="0.15">
      <c r="F666" s="264"/>
      <c r="L666" s="50"/>
    </row>
    <row r="667" spans="6:12" x14ac:dyDescent="0.15">
      <c r="F667" s="264"/>
      <c r="L667" s="50"/>
    </row>
    <row r="668" spans="6:12" x14ac:dyDescent="0.15">
      <c r="F668" s="264"/>
      <c r="L668" s="50"/>
    </row>
    <row r="669" spans="6:12" x14ac:dyDescent="0.15">
      <c r="F669" s="264"/>
      <c r="L669" s="50"/>
    </row>
    <row r="670" spans="6:12" x14ac:dyDescent="0.15">
      <c r="F670" s="264"/>
      <c r="L670" s="50"/>
    </row>
    <row r="671" spans="6:12" x14ac:dyDescent="0.15">
      <c r="F671" s="264"/>
      <c r="L671" s="50"/>
    </row>
    <row r="672" spans="6:12" x14ac:dyDescent="0.15">
      <c r="F672" s="264"/>
      <c r="L672" s="50"/>
    </row>
    <row r="673" spans="6:12" x14ac:dyDescent="0.15">
      <c r="F673" s="264"/>
      <c r="L673" s="50"/>
    </row>
    <row r="674" spans="6:12" x14ac:dyDescent="0.15">
      <c r="F674" s="264"/>
      <c r="L674" s="50"/>
    </row>
    <row r="675" spans="6:12" x14ac:dyDescent="0.15">
      <c r="F675" s="264"/>
      <c r="L675" s="50"/>
    </row>
    <row r="676" spans="6:12" x14ac:dyDescent="0.15">
      <c r="F676" s="264"/>
      <c r="L676" s="50"/>
    </row>
    <row r="677" spans="6:12" x14ac:dyDescent="0.15">
      <c r="F677" s="264"/>
      <c r="L677" s="50"/>
    </row>
    <row r="678" spans="6:12" x14ac:dyDescent="0.15">
      <c r="F678" s="264"/>
      <c r="L678" s="50"/>
    </row>
    <row r="679" spans="6:12" x14ac:dyDescent="0.15">
      <c r="F679" s="264"/>
      <c r="L679" s="50"/>
    </row>
    <row r="680" spans="6:12" x14ac:dyDescent="0.15">
      <c r="F680" s="264"/>
      <c r="L680" s="50"/>
    </row>
    <row r="681" spans="6:12" x14ac:dyDescent="0.15">
      <c r="F681" s="264"/>
      <c r="L681" s="50"/>
    </row>
    <row r="682" spans="6:12" x14ac:dyDescent="0.15">
      <c r="F682" s="264"/>
      <c r="L682" s="50"/>
    </row>
    <row r="683" spans="6:12" x14ac:dyDescent="0.15">
      <c r="F683" s="264"/>
      <c r="L683" s="50"/>
    </row>
    <row r="684" spans="6:12" x14ac:dyDescent="0.15">
      <c r="F684" s="264"/>
      <c r="L684" s="50"/>
    </row>
    <row r="685" spans="6:12" x14ac:dyDescent="0.15">
      <c r="F685" s="264"/>
      <c r="L685" s="50"/>
    </row>
    <row r="686" spans="6:12" x14ac:dyDescent="0.15">
      <c r="F686" s="264"/>
      <c r="L686" s="50"/>
    </row>
    <row r="687" spans="6:12" x14ac:dyDescent="0.15">
      <c r="F687" s="264"/>
      <c r="L687" s="50"/>
    </row>
    <row r="688" spans="6:12" x14ac:dyDescent="0.15">
      <c r="F688" s="264"/>
      <c r="L688" s="50"/>
    </row>
    <row r="689" spans="6:12" x14ac:dyDescent="0.15">
      <c r="F689" s="264"/>
      <c r="L689" s="50"/>
    </row>
    <row r="690" spans="6:12" x14ac:dyDescent="0.15">
      <c r="F690" s="264"/>
      <c r="L690" s="50"/>
    </row>
    <row r="691" spans="6:12" x14ac:dyDescent="0.15">
      <c r="F691" s="264"/>
      <c r="L691" s="50"/>
    </row>
    <row r="692" spans="6:12" x14ac:dyDescent="0.15">
      <c r="F692" s="264"/>
      <c r="L692" s="50"/>
    </row>
    <row r="693" spans="6:12" x14ac:dyDescent="0.15">
      <c r="F693" s="264"/>
      <c r="L693" s="50"/>
    </row>
    <row r="694" spans="6:12" x14ac:dyDescent="0.15">
      <c r="F694" s="264"/>
      <c r="L694" s="50"/>
    </row>
    <row r="695" spans="6:12" x14ac:dyDescent="0.15">
      <c r="F695" s="264"/>
      <c r="L695" s="50"/>
    </row>
    <row r="696" spans="6:12" x14ac:dyDescent="0.15">
      <c r="F696" s="264"/>
      <c r="L696" s="50"/>
    </row>
    <row r="697" spans="6:12" x14ac:dyDescent="0.15">
      <c r="F697" s="264"/>
      <c r="L697" s="50"/>
    </row>
    <row r="698" spans="6:12" x14ac:dyDescent="0.15">
      <c r="F698" s="264"/>
      <c r="L698" s="50"/>
    </row>
    <row r="699" spans="6:12" x14ac:dyDescent="0.15">
      <c r="F699" s="264"/>
      <c r="L699" s="50"/>
    </row>
    <row r="700" spans="6:12" x14ac:dyDescent="0.15">
      <c r="F700" s="264"/>
      <c r="L700" s="50"/>
    </row>
    <row r="701" spans="6:12" x14ac:dyDescent="0.15">
      <c r="F701" s="264"/>
      <c r="L701" s="50"/>
    </row>
    <row r="702" spans="6:12" x14ac:dyDescent="0.15">
      <c r="F702" s="264"/>
      <c r="L702" s="50"/>
    </row>
    <row r="703" spans="6:12" x14ac:dyDescent="0.15">
      <c r="F703" s="264"/>
      <c r="L703" s="50"/>
    </row>
    <row r="704" spans="6:12" x14ac:dyDescent="0.15">
      <c r="F704" s="264"/>
      <c r="L704" s="50"/>
    </row>
    <row r="705" spans="6:12" x14ac:dyDescent="0.15">
      <c r="F705" s="264"/>
      <c r="L705" s="50"/>
    </row>
    <row r="706" spans="6:12" x14ac:dyDescent="0.15">
      <c r="F706" s="264"/>
      <c r="L706" s="50"/>
    </row>
    <row r="707" spans="6:12" x14ac:dyDescent="0.15">
      <c r="F707" s="264"/>
      <c r="L707" s="50"/>
    </row>
    <row r="708" spans="6:12" x14ac:dyDescent="0.15">
      <c r="F708" s="264"/>
      <c r="L708" s="50"/>
    </row>
    <row r="709" spans="6:12" x14ac:dyDescent="0.15">
      <c r="F709" s="264"/>
      <c r="L709" s="50"/>
    </row>
    <row r="710" spans="6:12" x14ac:dyDescent="0.15">
      <c r="F710" s="264"/>
      <c r="L710" s="50"/>
    </row>
    <row r="711" spans="6:12" x14ac:dyDescent="0.15">
      <c r="F711" s="264"/>
      <c r="L711" s="50"/>
    </row>
    <row r="712" spans="6:12" x14ac:dyDescent="0.15">
      <c r="F712" s="264"/>
      <c r="L712" s="50"/>
    </row>
    <row r="713" spans="6:12" x14ac:dyDescent="0.15">
      <c r="F713" s="264"/>
      <c r="L713" s="50"/>
    </row>
    <row r="714" spans="6:12" x14ac:dyDescent="0.15">
      <c r="F714" s="264"/>
      <c r="L714" s="50"/>
    </row>
    <row r="715" spans="6:12" x14ac:dyDescent="0.15">
      <c r="F715" s="264"/>
      <c r="L715" s="50"/>
    </row>
    <row r="716" spans="6:12" x14ac:dyDescent="0.15">
      <c r="F716" s="264"/>
      <c r="L716" s="50"/>
    </row>
    <row r="717" spans="6:12" x14ac:dyDescent="0.15">
      <c r="F717" s="264"/>
      <c r="L717" s="50"/>
    </row>
    <row r="718" spans="6:12" x14ac:dyDescent="0.15">
      <c r="F718" s="264"/>
      <c r="L718" s="50"/>
    </row>
    <row r="719" spans="6:12" x14ac:dyDescent="0.15">
      <c r="F719" s="264"/>
      <c r="L719" s="50"/>
    </row>
    <row r="720" spans="6:12" x14ac:dyDescent="0.15">
      <c r="F720" s="264"/>
      <c r="L720" s="50"/>
    </row>
    <row r="721" spans="6:12" x14ac:dyDescent="0.15">
      <c r="F721" s="264"/>
      <c r="L721" s="50"/>
    </row>
    <row r="722" spans="6:12" x14ac:dyDescent="0.15">
      <c r="F722" s="264"/>
      <c r="L722" s="50"/>
    </row>
    <row r="723" spans="6:12" x14ac:dyDescent="0.15">
      <c r="F723" s="264"/>
      <c r="L723" s="50"/>
    </row>
    <row r="724" spans="6:12" x14ac:dyDescent="0.15">
      <c r="F724" s="264"/>
      <c r="L724" s="50"/>
    </row>
    <row r="725" spans="6:12" x14ac:dyDescent="0.15">
      <c r="F725" s="264"/>
      <c r="L725" s="50"/>
    </row>
    <row r="726" spans="6:12" x14ac:dyDescent="0.15">
      <c r="F726" s="264"/>
      <c r="L726" s="50"/>
    </row>
    <row r="727" spans="6:12" x14ac:dyDescent="0.15">
      <c r="F727" s="264"/>
      <c r="L727" s="50"/>
    </row>
    <row r="728" spans="6:12" x14ac:dyDescent="0.15">
      <c r="F728" s="264"/>
      <c r="L728" s="50"/>
    </row>
    <row r="729" spans="6:12" x14ac:dyDescent="0.15">
      <c r="F729" s="264"/>
      <c r="L729" s="50"/>
    </row>
    <row r="730" spans="6:12" x14ac:dyDescent="0.15">
      <c r="F730" s="264"/>
      <c r="L730" s="50"/>
    </row>
    <row r="731" spans="6:12" x14ac:dyDescent="0.15">
      <c r="F731" s="264"/>
      <c r="L731" s="50"/>
    </row>
    <row r="732" spans="6:12" x14ac:dyDescent="0.15">
      <c r="F732" s="264"/>
      <c r="L732" s="50"/>
    </row>
    <row r="733" spans="6:12" x14ac:dyDescent="0.15">
      <c r="F733" s="264"/>
      <c r="L733" s="50"/>
    </row>
    <row r="734" spans="6:12" x14ac:dyDescent="0.15">
      <c r="F734" s="264"/>
      <c r="L734" s="50"/>
    </row>
    <row r="735" spans="6:12" x14ac:dyDescent="0.15">
      <c r="F735" s="264"/>
      <c r="L735" s="50"/>
    </row>
    <row r="736" spans="6:12" x14ac:dyDescent="0.15">
      <c r="F736" s="264"/>
      <c r="L736" s="50"/>
    </row>
    <row r="737" spans="6:12" x14ac:dyDescent="0.15">
      <c r="F737" s="264"/>
      <c r="L737" s="50"/>
    </row>
    <row r="738" spans="6:12" x14ac:dyDescent="0.15">
      <c r="F738" s="264"/>
      <c r="L738" s="50"/>
    </row>
    <row r="739" spans="6:12" x14ac:dyDescent="0.15">
      <c r="F739" s="264"/>
      <c r="L739" s="50"/>
    </row>
    <row r="740" spans="6:12" x14ac:dyDescent="0.15">
      <c r="F740" s="264"/>
      <c r="L740" s="50"/>
    </row>
    <row r="741" spans="6:12" x14ac:dyDescent="0.15">
      <c r="F741" s="264"/>
      <c r="L741" s="50"/>
    </row>
    <row r="742" spans="6:12" x14ac:dyDescent="0.15">
      <c r="F742" s="264"/>
      <c r="L742" s="50"/>
    </row>
    <row r="743" spans="6:12" x14ac:dyDescent="0.15">
      <c r="F743" s="264"/>
      <c r="L743" s="50"/>
    </row>
    <row r="744" spans="6:12" x14ac:dyDescent="0.15">
      <c r="F744" s="264"/>
      <c r="L744" s="50"/>
    </row>
    <row r="745" spans="6:12" x14ac:dyDescent="0.15">
      <c r="F745" s="264"/>
      <c r="L745" s="50"/>
    </row>
    <row r="746" spans="6:12" x14ac:dyDescent="0.15">
      <c r="F746" s="264"/>
      <c r="L746" s="50"/>
    </row>
    <row r="747" spans="6:12" x14ac:dyDescent="0.15">
      <c r="F747" s="264"/>
      <c r="L747" s="50"/>
    </row>
    <row r="748" spans="6:12" x14ac:dyDescent="0.15">
      <c r="F748" s="264"/>
      <c r="L748" s="50"/>
    </row>
    <row r="749" spans="6:12" x14ac:dyDescent="0.15">
      <c r="F749" s="264"/>
      <c r="L749" s="50"/>
    </row>
    <row r="750" spans="6:12" x14ac:dyDescent="0.15">
      <c r="F750" s="264"/>
      <c r="L750" s="50"/>
    </row>
    <row r="751" spans="6:12" x14ac:dyDescent="0.15">
      <c r="F751" s="264"/>
      <c r="L751" s="50"/>
    </row>
    <row r="752" spans="6:12" x14ac:dyDescent="0.15">
      <c r="F752" s="264"/>
      <c r="L752" s="50"/>
    </row>
    <row r="753" spans="6:12" x14ac:dyDescent="0.15">
      <c r="F753" s="264"/>
      <c r="L753" s="50"/>
    </row>
    <row r="754" spans="6:12" x14ac:dyDescent="0.15">
      <c r="F754" s="264"/>
      <c r="L754" s="50"/>
    </row>
    <row r="755" spans="6:12" x14ac:dyDescent="0.15">
      <c r="F755" s="264"/>
      <c r="L755" s="50"/>
    </row>
    <row r="756" spans="6:12" x14ac:dyDescent="0.15">
      <c r="F756" s="264"/>
      <c r="L756" s="50"/>
    </row>
    <row r="757" spans="6:12" x14ac:dyDescent="0.15">
      <c r="F757" s="264"/>
      <c r="L757" s="50"/>
    </row>
    <row r="758" spans="6:12" x14ac:dyDescent="0.15">
      <c r="F758" s="264"/>
      <c r="L758" s="50"/>
    </row>
    <row r="759" spans="6:12" x14ac:dyDescent="0.15">
      <c r="F759" s="264"/>
      <c r="L759" s="50"/>
    </row>
    <row r="760" spans="6:12" x14ac:dyDescent="0.15">
      <c r="F760" s="264"/>
      <c r="L760" s="50"/>
    </row>
    <row r="761" spans="6:12" x14ac:dyDescent="0.15">
      <c r="F761" s="264"/>
      <c r="L761" s="50"/>
    </row>
    <row r="762" spans="6:12" x14ac:dyDescent="0.15">
      <c r="F762" s="264"/>
      <c r="L762" s="50"/>
    </row>
    <row r="763" spans="6:12" x14ac:dyDescent="0.15">
      <c r="F763" s="264"/>
      <c r="L763" s="50"/>
    </row>
    <row r="764" spans="6:12" x14ac:dyDescent="0.15">
      <c r="F764" s="264"/>
      <c r="L764" s="50"/>
    </row>
    <row r="765" spans="6:12" x14ac:dyDescent="0.15">
      <c r="F765" s="264"/>
      <c r="L765" s="50"/>
    </row>
    <row r="766" spans="6:12" x14ac:dyDescent="0.15">
      <c r="F766" s="264"/>
      <c r="L766" s="50"/>
    </row>
    <row r="767" spans="6:12" x14ac:dyDescent="0.15">
      <c r="F767" s="264"/>
      <c r="L767" s="50"/>
    </row>
    <row r="768" spans="6:12" x14ac:dyDescent="0.15">
      <c r="F768" s="264"/>
      <c r="L768" s="50"/>
    </row>
    <row r="769" spans="6:12" x14ac:dyDescent="0.15">
      <c r="F769" s="264"/>
      <c r="L769" s="50"/>
    </row>
    <row r="770" spans="6:12" x14ac:dyDescent="0.15">
      <c r="F770" s="264"/>
      <c r="L770" s="50"/>
    </row>
    <row r="771" spans="6:12" x14ac:dyDescent="0.15">
      <c r="F771" s="264"/>
      <c r="L771" s="50"/>
    </row>
    <row r="772" spans="6:12" x14ac:dyDescent="0.15">
      <c r="F772" s="264"/>
      <c r="L772" s="50"/>
    </row>
    <row r="773" spans="6:12" x14ac:dyDescent="0.15">
      <c r="F773" s="264"/>
      <c r="L773" s="50"/>
    </row>
    <row r="774" spans="6:12" x14ac:dyDescent="0.15">
      <c r="F774" s="264"/>
      <c r="L774" s="50"/>
    </row>
    <row r="775" spans="6:12" x14ac:dyDescent="0.15">
      <c r="F775" s="264"/>
      <c r="L775" s="50"/>
    </row>
    <row r="776" spans="6:12" x14ac:dyDescent="0.15">
      <c r="F776" s="264"/>
      <c r="L776" s="50"/>
    </row>
    <row r="777" spans="6:12" x14ac:dyDescent="0.15">
      <c r="F777" s="264"/>
      <c r="L777" s="50"/>
    </row>
    <row r="778" spans="6:12" x14ac:dyDescent="0.15">
      <c r="F778" s="264"/>
      <c r="L778" s="50"/>
    </row>
    <row r="779" spans="6:12" x14ac:dyDescent="0.15">
      <c r="F779" s="264"/>
      <c r="L779" s="50"/>
    </row>
    <row r="780" spans="6:12" x14ac:dyDescent="0.15">
      <c r="F780" s="264"/>
      <c r="L780" s="50"/>
    </row>
    <row r="781" spans="6:12" x14ac:dyDescent="0.15">
      <c r="F781" s="264"/>
      <c r="L781" s="50"/>
    </row>
    <row r="782" spans="6:12" x14ac:dyDescent="0.15">
      <c r="F782" s="264"/>
      <c r="L782" s="50"/>
    </row>
    <row r="783" spans="6:12" x14ac:dyDescent="0.15">
      <c r="F783" s="264"/>
      <c r="L783" s="50"/>
    </row>
    <row r="784" spans="6:12" x14ac:dyDescent="0.15">
      <c r="F784" s="264"/>
      <c r="L784" s="50"/>
    </row>
    <row r="785" spans="6:12" x14ac:dyDescent="0.15">
      <c r="F785" s="264"/>
      <c r="L785" s="50"/>
    </row>
    <row r="786" spans="6:12" x14ac:dyDescent="0.15">
      <c r="F786" s="264"/>
      <c r="L786" s="50"/>
    </row>
    <row r="787" spans="6:12" x14ac:dyDescent="0.15">
      <c r="F787" s="264"/>
      <c r="L787" s="50"/>
    </row>
    <row r="788" spans="6:12" x14ac:dyDescent="0.15">
      <c r="F788" s="264"/>
      <c r="L788" s="50"/>
    </row>
    <row r="789" spans="6:12" x14ac:dyDescent="0.15">
      <c r="F789" s="264"/>
      <c r="L789" s="50"/>
    </row>
    <row r="790" spans="6:12" x14ac:dyDescent="0.15">
      <c r="F790" s="264"/>
      <c r="L790" s="50"/>
    </row>
    <row r="791" spans="6:12" x14ac:dyDescent="0.15">
      <c r="F791" s="264"/>
      <c r="L791" s="50"/>
    </row>
    <row r="792" spans="6:12" x14ac:dyDescent="0.15">
      <c r="F792" s="264"/>
      <c r="L792" s="50"/>
    </row>
    <row r="793" spans="6:12" x14ac:dyDescent="0.15">
      <c r="F793" s="264"/>
      <c r="L793" s="50"/>
    </row>
    <row r="794" spans="6:12" x14ac:dyDescent="0.15">
      <c r="F794" s="264"/>
      <c r="L794" s="50"/>
    </row>
    <row r="795" spans="6:12" x14ac:dyDescent="0.15">
      <c r="F795" s="264"/>
      <c r="L795" s="50"/>
    </row>
    <row r="796" spans="6:12" x14ac:dyDescent="0.15">
      <c r="F796" s="264"/>
      <c r="L796" s="50"/>
    </row>
    <row r="797" spans="6:12" x14ac:dyDescent="0.15">
      <c r="F797" s="264"/>
      <c r="L797" s="50"/>
    </row>
    <row r="798" spans="6:12" x14ac:dyDescent="0.15">
      <c r="F798" s="264"/>
      <c r="L798" s="50"/>
    </row>
    <row r="799" spans="6:12" x14ac:dyDescent="0.15">
      <c r="F799" s="264"/>
      <c r="L799" s="50"/>
    </row>
    <row r="800" spans="6:12" x14ac:dyDescent="0.15">
      <c r="F800" s="264"/>
      <c r="L800" s="50"/>
    </row>
    <row r="801" spans="6:12" x14ac:dyDescent="0.15">
      <c r="F801" s="264"/>
      <c r="L801" s="50"/>
    </row>
    <row r="802" spans="6:12" x14ac:dyDescent="0.15">
      <c r="F802" s="264"/>
      <c r="L802" s="50"/>
    </row>
    <row r="803" spans="6:12" x14ac:dyDescent="0.15">
      <c r="F803" s="264"/>
      <c r="L803" s="50"/>
    </row>
    <row r="804" spans="6:12" x14ac:dyDescent="0.15">
      <c r="F804" s="264"/>
      <c r="L804" s="50"/>
    </row>
    <row r="805" spans="6:12" x14ac:dyDescent="0.15">
      <c r="F805" s="264"/>
      <c r="L805" s="50"/>
    </row>
    <row r="806" spans="6:12" x14ac:dyDescent="0.15">
      <c r="F806" s="264"/>
      <c r="L806" s="50"/>
    </row>
    <row r="807" spans="6:12" x14ac:dyDescent="0.15">
      <c r="F807" s="264"/>
      <c r="L807" s="50"/>
    </row>
    <row r="808" spans="6:12" x14ac:dyDescent="0.15">
      <c r="F808" s="264"/>
      <c r="L808" s="50"/>
    </row>
    <row r="809" spans="6:12" x14ac:dyDescent="0.15">
      <c r="F809" s="264"/>
      <c r="L809" s="50"/>
    </row>
    <row r="810" spans="6:12" x14ac:dyDescent="0.15">
      <c r="F810" s="264"/>
      <c r="L810" s="50"/>
    </row>
    <row r="811" spans="6:12" x14ac:dyDescent="0.15">
      <c r="F811" s="264"/>
      <c r="L811" s="50"/>
    </row>
    <row r="812" spans="6:12" x14ac:dyDescent="0.15">
      <c r="F812" s="264"/>
      <c r="L812" s="50"/>
    </row>
    <row r="813" spans="6:12" x14ac:dyDescent="0.15">
      <c r="F813" s="264"/>
      <c r="L813" s="50"/>
    </row>
    <row r="814" spans="6:12" x14ac:dyDescent="0.15">
      <c r="F814" s="264"/>
      <c r="L814" s="50"/>
    </row>
    <row r="815" spans="6:12" x14ac:dyDescent="0.15">
      <c r="F815" s="264"/>
      <c r="L815" s="50"/>
    </row>
    <row r="816" spans="6:12" x14ac:dyDescent="0.15">
      <c r="F816" s="264"/>
      <c r="L816" s="50"/>
    </row>
    <row r="817" spans="6:12" x14ac:dyDescent="0.15">
      <c r="F817" s="264"/>
      <c r="L817" s="50"/>
    </row>
    <row r="818" spans="6:12" x14ac:dyDescent="0.15">
      <c r="F818" s="264"/>
      <c r="L818" s="50"/>
    </row>
    <row r="819" spans="6:12" x14ac:dyDescent="0.15">
      <c r="F819" s="264"/>
      <c r="L819" s="50"/>
    </row>
    <row r="820" spans="6:12" x14ac:dyDescent="0.15">
      <c r="F820" s="264"/>
      <c r="L820" s="50"/>
    </row>
    <row r="821" spans="6:12" x14ac:dyDescent="0.15">
      <c r="F821" s="264"/>
      <c r="L821" s="50"/>
    </row>
    <row r="822" spans="6:12" x14ac:dyDescent="0.15">
      <c r="F822" s="264"/>
      <c r="L822" s="50"/>
    </row>
    <row r="823" spans="6:12" x14ac:dyDescent="0.15">
      <c r="F823" s="264"/>
      <c r="L823" s="50"/>
    </row>
    <row r="824" spans="6:12" x14ac:dyDescent="0.15">
      <c r="F824" s="264"/>
      <c r="L824" s="50"/>
    </row>
    <row r="825" spans="6:12" x14ac:dyDescent="0.15">
      <c r="F825" s="264"/>
      <c r="L825" s="50"/>
    </row>
    <row r="826" spans="6:12" x14ac:dyDescent="0.15">
      <c r="F826" s="264"/>
      <c r="L826" s="50"/>
    </row>
    <row r="827" spans="6:12" x14ac:dyDescent="0.15">
      <c r="F827" s="264"/>
      <c r="L827" s="50"/>
    </row>
    <row r="828" spans="6:12" x14ac:dyDescent="0.15">
      <c r="F828" s="264"/>
      <c r="L828" s="50"/>
    </row>
    <row r="829" spans="6:12" x14ac:dyDescent="0.15">
      <c r="F829" s="264"/>
      <c r="L829" s="50"/>
    </row>
    <row r="830" spans="6:12" x14ac:dyDescent="0.15">
      <c r="F830" s="264"/>
      <c r="L830" s="50"/>
    </row>
    <row r="831" spans="6:12" x14ac:dyDescent="0.15">
      <c r="F831" s="264"/>
      <c r="L831" s="50"/>
    </row>
    <row r="832" spans="6:12" x14ac:dyDescent="0.15">
      <c r="F832" s="264"/>
      <c r="L832" s="50"/>
    </row>
    <row r="833" spans="6:12" x14ac:dyDescent="0.15">
      <c r="F833" s="264"/>
      <c r="L833" s="50"/>
    </row>
    <row r="834" spans="6:12" x14ac:dyDescent="0.15">
      <c r="F834" s="264"/>
      <c r="L834" s="50"/>
    </row>
    <row r="835" spans="6:12" x14ac:dyDescent="0.15">
      <c r="F835" s="264"/>
      <c r="L835" s="50"/>
    </row>
    <row r="836" spans="6:12" x14ac:dyDescent="0.15">
      <c r="F836" s="264"/>
      <c r="L836" s="50"/>
    </row>
    <row r="837" spans="6:12" x14ac:dyDescent="0.15">
      <c r="F837" s="264"/>
      <c r="L837" s="50"/>
    </row>
    <row r="838" spans="6:12" x14ac:dyDescent="0.15">
      <c r="F838" s="264"/>
      <c r="L838" s="50"/>
    </row>
    <row r="839" spans="6:12" x14ac:dyDescent="0.15">
      <c r="F839" s="264"/>
      <c r="L839" s="50"/>
    </row>
    <row r="840" spans="6:12" x14ac:dyDescent="0.15">
      <c r="F840" s="264"/>
      <c r="L840" s="50"/>
    </row>
    <row r="841" spans="6:12" x14ac:dyDescent="0.15">
      <c r="F841" s="264"/>
      <c r="L841" s="50"/>
    </row>
    <row r="842" spans="6:12" x14ac:dyDescent="0.15">
      <c r="F842" s="264"/>
      <c r="L842" s="50"/>
    </row>
    <row r="843" spans="6:12" x14ac:dyDescent="0.15">
      <c r="F843" s="264"/>
      <c r="L843" s="50"/>
    </row>
    <row r="844" spans="6:12" x14ac:dyDescent="0.15">
      <c r="F844" s="264"/>
      <c r="L844" s="50"/>
    </row>
    <row r="845" spans="6:12" x14ac:dyDescent="0.15">
      <c r="F845" s="264"/>
      <c r="L845" s="50"/>
    </row>
    <row r="846" spans="6:12" x14ac:dyDescent="0.15">
      <c r="F846" s="264"/>
      <c r="L846" s="50"/>
    </row>
    <row r="847" spans="6:12" x14ac:dyDescent="0.15">
      <c r="F847" s="264"/>
      <c r="L847" s="50"/>
    </row>
    <row r="848" spans="6:12" x14ac:dyDescent="0.15">
      <c r="F848" s="264"/>
      <c r="L848" s="50"/>
    </row>
    <row r="849" spans="6:12" x14ac:dyDescent="0.15">
      <c r="F849" s="264"/>
      <c r="L849" s="50"/>
    </row>
    <row r="850" spans="6:12" x14ac:dyDescent="0.15">
      <c r="F850" s="264"/>
      <c r="L850" s="50"/>
    </row>
    <row r="851" spans="6:12" x14ac:dyDescent="0.15">
      <c r="F851" s="264"/>
      <c r="L851" s="50"/>
    </row>
    <row r="852" spans="6:12" x14ac:dyDescent="0.15">
      <c r="F852" s="264"/>
      <c r="L852" s="50"/>
    </row>
    <row r="853" spans="6:12" x14ac:dyDescent="0.15">
      <c r="F853" s="264"/>
      <c r="L853" s="50"/>
    </row>
    <row r="854" spans="6:12" x14ac:dyDescent="0.15">
      <c r="F854" s="264"/>
      <c r="L854" s="50"/>
    </row>
    <row r="855" spans="6:12" x14ac:dyDescent="0.15">
      <c r="F855" s="264"/>
      <c r="L855" s="50"/>
    </row>
    <row r="856" spans="6:12" x14ac:dyDescent="0.15">
      <c r="F856" s="264"/>
      <c r="L856" s="50"/>
    </row>
    <row r="857" spans="6:12" x14ac:dyDescent="0.15">
      <c r="F857" s="264"/>
      <c r="L857" s="50"/>
    </row>
    <row r="858" spans="6:12" x14ac:dyDescent="0.15">
      <c r="F858" s="264"/>
      <c r="L858" s="50"/>
    </row>
    <row r="859" spans="6:12" x14ac:dyDescent="0.15">
      <c r="F859" s="264"/>
      <c r="L859" s="50"/>
    </row>
    <row r="860" spans="6:12" x14ac:dyDescent="0.15">
      <c r="F860" s="264"/>
      <c r="L860" s="50"/>
    </row>
    <row r="861" spans="6:12" x14ac:dyDescent="0.15">
      <c r="F861" s="264"/>
      <c r="L861" s="50"/>
    </row>
    <row r="862" spans="6:12" x14ac:dyDescent="0.15">
      <c r="F862" s="264"/>
      <c r="L862" s="50"/>
    </row>
    <row r="863" spans="6:12" x14ac:dyDescent="0.15">
      <c r="F863" s="264"/>
      <c r="L863" s="50"/>
    </row>
    <row r="864" spans="6:12" x14ac:dyDescent="0.15">
      <c r="F864" s="264"/>
      <c r="L864" s="50"/>
    </row>
    <row r="865" spans="6:12" x14ac:dyDescent="0.15">
      <c r="F865" s="264"/>
      <c r="L865" s="50"/>
    </row>
    <row r="866" spans="6:12" x14ac:dyDescent="0.15">
      <c r="F866" s="264"/>
      <c r="L866" s="50"/>
    </row>
    <row r="867" spans="6:12" x14ac:dyDescent="0.15">
      <c r="F867" s="264"/>
      <c r="L867" s="50"/>
    </row>
    <row r="868" spans="6:12" x14ac:dyDescent="0.15">
      <c r="F868" s="264"/>
      <c r="L868" s="50"/>
    </row>
    <row r="869" spans="6:12" x14ac:dyDescent="0.15">
      <c r="F869" s="264"/>
      <c r="L869" s="50"/>
    </row>
    <row r="870" spans="6:12" x14ac:dyDescent="0.15">
      <c r="F870" s="264"/>
      <c r="L870" s="50"/>
    </row>
    <row r="871" spans="6:12" x14ac:dyDescent="0.15">
      <c r="F871" s="264"/>
      <c r="L871" s="50"/>
    </row>
    <row r="872" spans="6:12" x14ac:dyDescent="0.15">
      <c r="F872" s="264"/>
      <c r="L872" s="50"/>
    </row>
    <row r="873" spans="6:12" x14ac:dyDescent="0.15">
      <c r="F873" s="264"/>
      <c r="L873" s="50"/>
    </row>
    <row r="874" spans="6:12" x14ac:dyDescent="0.15">
      <c r="F874" s="264"/>
      <c r="L874" s="50"/>
    </row>
    <row r="875" spans="6:12" x14ac:dyDescent="0.15">
      <c r="F875" s="264"/>
      <c r="L875" s="50"/>
    </row>
    <row r="876" spans="6:12" x14ac:dyDescent="0.15">
      <c r="F876" s="264"/>
      <c r="L876" s="50"/>
    </row>
    <row r="877" spans="6:12" x14ac:dyDescent="0.15">
      <c r="F877" s="264"/>
      <c r="L877" s="50"/>
    </row>
    <row r="878" spans="6:12" x14ac:dyDescent="0.15">
      <c r="F878" s="264"/>
      <c r="L878" s="50"/>
    </row>
    <row r="879" spans="6:12" x14ac:dyDescent="0.15">
      <c r="F879" s="264"/>
      <c r="L879" s="50"/>
    </row>
    <row r="880" spans="6:12" x14ac:dyDescent="0.15">
      <c r="F880" s="264"/>
      <c r="L880" s="50"/>
    </row>
    <row r="881" spans="6:12" x14ac:dyDescent="0.15">
      <c r="F881" s="264"/>
      <c r="L881" s="50"/>
    </row>
    <row r="882" spans="6:12" x14ac:dyDescent="0.15">
      <c r="F882" s="264"/>
      <c r="L882" s="50"/>
    </row>
    <row r="883" spans="6:12" x14ac:dyDescent="0.15">
      <c r="F883" s="264"/>
      <c r="L883" s="50"/>
    </row>
    <row r="884" spans="6:12" x14ac:dyDescent="0.15">
      <c r="F884" s="264"/>
      <c r="L884" s="50"/>
    </row>
    <row r="885" spans="6:12" x14ac:dyDescent="0.15">
      <c r="F885" s="264"/>
      <c r="L885" s="50"/>
    </row>
    <row r="886" spans="6:12" x14ac:dyDescent="0.15">
      <c r="F886" s="264"/>
      <c r="L886" s="50"/>
    </row>
    <row r="887" spans="6:12" x14ac:dyDescent="0.15">
      <c r="F887" s="264"/>
      <c r="L887" s="50"/>
    </row>
    <row r="888" spans="6:12" x14ac:dyDescent="0.15">
      <c r="F888" s="264"/>
      <c r="L888" s="50"/>
    </row>
    <row r="889" spans="6:12" x14ac:dyDescent="0.15">
      <c r="F889" s="264"/>
      <c r="L889" s="50"/>
    </row>
    <row r="890" spans="6:12" x14ac:dyDescent="0.15">
      <c r="F890" s="264"/>
      <c r="L890" s="50"/>
    </row>
    <row r="891" spans="6:12" x14ac:dyDescent="0.15">
      <c r="F891" s="264"/>
      <c r="L891" s="50"/>
    </row>
    <row r="892" spans="6:12" x14ac:dyDescent="0.15">
      <c r="F892" s="264"/>
      <c r="L892" s="50"/>
    </row>
    <row r="893" spans="6:12" x14ac:dyDescent="0.15">
      <c r="F893" s="264"/>
      <c r="L893" s="50"/>
    </row>
    <row r="894" spans="6:12" x14ac:dyDescent="0.15">
      <c r="F894" s="264"/>
      <c r="L894" s="50"/>
    </row>
    <row r="895" spans="6:12" x14ac:dyDescent="0.15">
      <c r="F895" s="264"/>
      <c r="L895" s="50"/>
    </row>
    <row r="896" spans="6:12" x14ac:dyDescent="0.15">
      <c r="F896" s="264"/>
      <c r="L896" s="50"/>
    </row>
    <row r="897" spans="6:12" x14ac:dyDescent="0.15">
      <c r="F897" s="264"/>
      <c r="L897" s="50"/>
    </row>
    <row r="898" spans="6:12" x14ac:dyDescent="0.15">
      <c r="F898" s="264"/>
      <c r="L898" s="50"/>
    </row>
    <row r="899" spans="6:12" x14ac:dyDescent="0.15">
      <c r="F899" s="264"/>
      <c r="L899" s="50"/>
    </row>
    <row r="900" spans="6:12" x14ac:dyDescent="0.15">
      <c r="F900" s="264"/>
      <c r="L900" s="50"/>
    </row>
    <row r="901" spans="6:12" x14ac:dyDescent="0.15">
      <c r="F901" s="264"/>
      <c r="L901" s="50"/>
    </row>
    <row r="902" spans="6:12" x14ac:dyDescent="0.15">
      <c r="F902" s="264"/>
      <c r="L902" s="50"/>
    </row>
    <row r="903" spans="6:12" x14ac:dyDescent="0.15">
      <c r="F903" s="264"/>
      <c r="L903" s="50"/>
    </row>
    <row r="904" spans="6:12" x14ac:dyDescent="0.15">
      <c r="F904" s="264"/>
      <c r="L904" s="50"/>
    </row>
    <row r="905" spans="6:12" x14ac:dyDescent="0.15">
      <c r="F905" s="264"/>
      <c r="L905" s="50"/>
    </row>
    <row r="906" spans="6:12" x14ac:dyDescent="0.15">
      <c r="F906" s="264"/>
      <c r="L906" s="50"/>
    </row>
    <row r="907" spans="6:12" x14ac:dyDescent="0.15">
      <c r="F907" s="264"/>
      <c r="L907" s="50"/>
    </row>
    <row r="908" spans="6:12" x14ac:dyDescent="0.15">
      <c r="F908" s="264"/>
      <c r="L908" s="50"/>
    </row>
    <row r="909" spans="6:12" x14ac:dyDescent="0.15">
      <c r="F909" s="264"/>
      <c r="L909" s="50"/>
    </row>
    <row r="910" spans="6:12" x14ac:dyDescent="0.15">
      <c r="F910" s="264"/>
      <c r="L910" s="50"/>
    </row>
    <row r="911" spans="6:12" x14ac:dyDescent="0.15">
      <c r="F911" s="264"/>
      <c r="L911" s="50"/>
    </row>
    <row r="912" spans="6:12" x14ac:dyDescent="0.15">
      <c r="F912" s="264"/>
      <c r="L912" s="50"/>
    </row>
    <row r="913" spans="6:12" x14ac:dyDescent="0.15">
      <c r="F913" s="264"/>
      <c r="L913" s="50"/>
    </row>
    <row r="914" spans="6:12" x14ac:dyDescent="0.15">
      <c r="F914" s="264"/>
      <c r="L914" s="50"/>
    </row>
    <row r="915" spans="6:12" x14ac:dyDescent="0.15">
      <c r="F915" s="264"/>
      <c r="L915" s="50"/>
    </row>
    <row r="916" spans="6:12" x14ac:dyDescent="0.15">
      <c r="F916" s="264"/>
      <c r="L916" s="50"/>
    </row>
    <row r="917" spans="6:12" x14ac:dyDescent="0.15">
      <c r="F917" s="264"/>
      <c r="L917" s="50"/>
    </row>
    <row r="918" spans="6:12" x14ac:dyDescent="0.15">
      <c r="F918" s="264"/>
      <c r="L918" s="50"/>
    </row>
    <row r="919" spans="6:12" x14ac:dyDescent="0.15">
      <c r="F919" s="264"/>
      <c r="L919" s="50"/>
    </row>
    <row r="920" spans="6:12" x14ac:dyDescent="0.15">
      <c r="F920" s="264"/>
      <c r="L920" s="50"/>
    </row>
    <row r="921" spans="6:12" x14ac:dyDescent="0.15">
      <c r="F921" s="264"/>
      <c r="L921" s="50"/>
    </row>
    <row r="922" spans="6:12" x14ac:dyDescent="0.15">
      <c r="F922" s="264"/>
      <c r="L922" s="50"/>
    </row>
    <row r="923" spans="6:12" x14ac:dyDescent="0.15">
      <c r="F923" s="264"/>
      <c r="L923" s="50"/>
    </row>
    <row r="924" spans="6:12" x14ac:dyDescent="0.15">
      <c r="F924" s="264"/>
      <c r="L924" s="50"/>
    </row>
    <row r="925" spans="6:12" x14ac:dyDescent="0.15">
      <c r="F925" s="264"/>
      <c r="L925" s="50"/>
    </row>
    <row r="926" spans="6:12" x14ac:dyDescent="0.15">
      <c r="F926" s="264"/>
      <c r="L926" s="50"/>
    </row>
    <row r="927" spans="6:12" x14ac:dyDescent="0.15">
      <c r="F927" s="264"/>
      <c r="L927" s="50"/>
    </row>
    <row r="928" spans="6:12" x14ac:dyDescent="0.15">
      <c r="F928" s="264"/>
      <c r="L928" s="50"/>
    </row>
    <row r="929" spans="6:12" x14ac:dyDescent="0.15">
      <c r="F929" s="264"/>
      <c r="L929" s="50"/>
    </row>
    <row r="930" spans="6:12" x14ac:dyDescent="0.15">
      <c r="F930" s="264"/>
      <c r="L930" s="50"/>
    </row>
    <row r="931" spans="6:12" x14ac:dyDescent="0.15">
      <c r="F931" s="264"/>
      <c r="L931" s="50"/>
    </row>
    <row r="932" spans="6:12" x14ac:dyDescent="0.15">
      <c r="F932" s="264"/>
      <c r="L932" s="50"/>
    </row>
    <row r="933" spans="6:12" x14ac:dyDescent="0.15">
      <c r="F933" s="264"/>
      <c r="L933" s="50"/>
    </row>
    <row r="934" spans="6:12" x14ac:dyDescent="0.15">
      <c r="F934" s="264"/>
      <c r="L934" s="50"/>
    </row>
    <row r="935" spans="6:12" x14ac:dyDescent="0.15">
      <c r="F935" s="264"/>
      <c r="L935" s="50"/>
    </row>
    <row r="936" spans="6:12" x14ac:dyDescent="0.15">
      <c r="F936" s="264"/>
      <c r="L936" s="50"/>
    </row>
    <row r="937" spans="6:12" x14ac:dyDescent="0.15">
      <c r="F937" s="264"/>
      <c r="L937" s="50"/>
    </row>
    <row r="938" spans="6:12" x14ac:dyDescent="0.15">
      <c r="F938" s="264"/>
      <c r="L938" s="50"/>
    </row>
    <row r="939" spans="6:12" x14ac:dyDescent="0.15">
      <c r="F939" s="264"/>
      <c r="L939" s="50"/>
    </row>
    <row r="940" spans="6:12" x14ac:dyDescent="0.15">
      <c r="F940" s="264"/>
      <c r="L940" s="50"/>
    </row>
    <row r="941" spans="6:12" x14ac:dyDescent="0.15">
      <c r="F941" s="264"/>
      <c r="L941" s="50"/>
    </row>
    <row r="942" spans="6:12" x14ac:dyDescent="0.15">
      <c r="F942" s="264"/>
      <c r="L942" s="50"/>
    </row>
    <row r="943" spans="6:12" x14ac:dyDescent="0.15">
      <c r="F943" s="264"/>
      <c r="L943" s="50"/>
    </row>
    <row r="944" spans="6:12" x14ac:dyDescent="0.15">
      <c r="F944" s="264"/>
      <c r="L944" s="50"/>
    </row>
    <row r="945" spans="6:12" x14ac:dyDescent="0.15">
      <c r="F945" s="264"/>
      <c r="L945" s="50"/>
    </row>
    <row r="946" spans="6:12" x14ac:dyDescent="0.15">
      <c r="F946" s="264"/>
      <c r="L946" s="50"/>
    </row>
    <row r="947" spans="6:12" x14ac:dyDescent="0.15">
      <c r="F947" s="264"/>
      <c r="L947" s="50"/>
    </row>
    <row r="948" spans="6:12" x14ac:dyDescent="0.15">
      <c r="F948" s="264"/>
      <c r="L948" s="50"/>
    </row>
    <row r="949" spans="6:12" x14ac:dyDescent="0.15">
      <c r="F949" s="264"/>
      <c r="L949" s="50"/>
    </row>
    <row r="950" spans="6:12" x14ac:dyDescent="0.15">
      <c r="F950" s="264"/>
      <c r="L950" s="50"/>
    </row>
    <row r="951" spans="6:12" x14ac:dyDescent="0.15">
      <c r="F951" s="264"/>
      <c r="L951" s="50"/>
    </row>
    <row r="952" spans="6:12" x14ac:dyDescent="0.15">
      <c r="F952" s="264"/>
      <c r="L952" s="50"/>
    </row>
    <row r="953" spans="6:12" x14ac:dyDescent="0.15">
      <c r="F953" s="264"/>
      <c r="L953" s="50"/>
    </row>
    <row r="954" spans="6:12" x14ac:dyDescent="0.15">
      <c r="F954" s="264"/>
      <c r="L954" s="50"/>
    </row>
    <row r="955" spans="6:12" x14ac:dyDescent="0.15">
      <c r="F955" s="264"/>
      <c r="L955" s="50"/>
    </row>
    <row r="956" spans="6:12" x14ac:dyDescent="0.15">
      <c r="F956" s="264"/>
      <c r="L956" s="50"/>
    </row>
    <row r="957" spans="6:12" x14ac:dyDescent="0.15">
      <c r="F957" s="264"/>
      <c r="L957" s="50"/>
    </row>
    <row r="958" spans="6:12" x14ac:dyDescent="0.15">
      <c r="F958" s="264"/>
      <c r="L958" s="50"/>
    </row>
    <row r="959" spans="6:12" x14ac:dyDescent="0.15">
      <c r="F959" s="264"/>
      <c r="L959" s="50"/>
    </row>
    <row r="960" spans="6:12" x14ac:dyDescent="0.15">
      <c r="F960" s="264"/>
      <c r="L960" s="50"/>
    </row>
    <row r="961" spans="6:12" x14ac:dyDescent="0.15">
      <c r="F961" s="264"/>
      <c r="L961" s="50"/>
    </row>
    <row r="962" spans="6:12" x14ac:dyDescent="0.15">
      <c r="F962" s="264"/>
      <c r="L962" s="50"/>
    </row>
    <row r="963" spans="6:12" x14ac:dyDescent="0.15">
      <c r="F963" s="264"/>
      <c r="L963" s="50"/>
    </row>
    <row r="964" spans="6:12" x14ac:dyDescent="0.15">
      <c r="F964" s="264"/>
      <c r="L964" s="50"/>
    </row>
    <row r="965" spans="6:12" x14ac:dyDescent="0.15">
      <c r="F965" s="264"/>
      <c r="L965" s="50"/>
    </row>
    <row r="966" spans="6:12" x14ac:dyDescent="0.15">
      <c r="F966" s="264"/>
      <c r="L966" s="50"/>
    </row>
    <row r="967" spans="6:12" x14ac:dyDescent="0.15">
      <c r="F967" s="264"/>
      <c r="L967" s="50"/>
    </row>
    <row r="968" spans="6:12" x14ac:dyDescent="0.15">
      <c r="F968" s="264"/>
      <c r="L968" s="50"/>
    </row>
    <row r="969" spans="6:12" x14ac:dyDescent="0.15">
      <c r="F969" s="264"/>
      <c r="L969" s="50"/>
    </row>
    <row r="970" spans="6:12" x14ac:dyDescent="0.15">
      <c r="F970" s="264"/>
      <c r="L970" s="50"/>
    </row>
    <row r="971" spans="6:12" x14ac:dyDescent="0.15">
      <c r="F971" s="264"/>
      <c r="L971" s="50"/>
    </row>
    <row r="972" spans="6:12" x14ac:dyDescent="0.15">
      <c r="F972" s="264"/>
      <c r="L972" s="50"/>
    </row>
    <row r="973" spans="6:12" x14ac:dyDescent="0.15">
      <c r="F973" s="264"/>
      <c r="L973" s="50"/>
    </row>
    <row r="974" spans="6:12" x14ac:dyDescent="0.15">
      <c r="F974" s="264"/>
      <c r="L974" s="50"/>
    </row>
    <row r="975" spans="6:12" x14ac:dyDescent="0.15">
      <c r="F975" s="264"/>
      <c r="L975" s="50"/>
    </row>
    <row r="976" spans="6:12" x14ac:dyDescent="0.15">
      <c r="F976" s="264"/>
      <c r="L976" s="50"/>
    </row>
    <row r="977" spans="6:12" x14ac:dyDescent="0.15">
      <c r="F977" s="264"/>
      <c r="L977" s="50"/>
    </row>
    <row r="978" spans="6:12" x14ac:dyDescent="0.15">
      <c r="F978" s="264"/>
      <c r="L978" s="50"/>
    </row>
    <row r="979" spans="6:12" x14ac:dyDescent="0.15">
      <c r="F979" s="264"/>
      <c r="L979" s="50"/>
    </row>
    <row r="980" spans="6:12" x14ac:dyDescent="0.15">
      <c r="F980" s="264"/>
      <c r="L980" s="50"/>
    </row>
    <row r="981" spans="6:12" x14ac:dyDescent="0.15">
      <c r="F981" s="264"/>
      <c r="L981" s="50"/>
    </row>
    <row r="982" spans="6:12" x14ac:dyDescent="0.15">
      <c r="F982" s="264"/>
      <c r="L982" s="50"/>
    </row>
    <row r="983" spans="6:12" x14ac:dyDescent="0.15">
      <c r="F983" s="264"/>
      <c r="L983" s="50"/>
    </row>
    <row r="984" spans="6:12" x14ac:dyDescent="0.15">
      <c r="F984" s="264"/>
      <c r="L984" s="50"/>
    </row>
    <row r="985" spans="6:12" x14ac:dyDescent="0.15">
      <c r="F985" s="264"/>
      <c r="L985" s="50"/>
    </row>
    <row r="986" spans="6:12" x14ac:dyDescent="0.15">
      <c r="F986" s="264"/>
      <c r="L986" s="50"/>
    </row>
    <row r="987" spans="6:12" x14ac:dyDescent="0.15">
      <c r="F987" s="264"/>
      <c r="L987" s="50"/>
    </row>
    <row r="988" spans="6:12" x14ac:dyDescent="0.15">
      <c r="F988" s="264"/>
      <c r="L988" s="50"/>
    </row>
    <row r="989" spans="6:12" x14ac:dyDescent="0.15">
      <c r="F989" s="264"/>
      <c r="L989" s="50"/>
    </row>
    <row r="990" spans="6:12" x14ac:dyDescent="0.15">
      <c r="F990" s="264"/>
      <c r="L990" s="50"/>
    </row>
    <row r="991" spans="6:12" x14ac:dyDescent="0.15">
      <c r="F991" s="264"/>
      <c r="L991" s="50"/>
    </row>
    <row r="992" spans="6:12" x14ac:dyDescent="0.15">
      <c r="F992" s="264"/>
      <c r="L992" s="50"/>
    </row>
    <row r="993" spans="6:12" x14ac:dyDescent="0.15">
      <c r="F993" s="264"/>
      <c r="L993" s="50"/>
    </row>
    <row r="994" spans="6:12" x14ac:dyDescent="0.15">
      <c r="F994" s="264"/>
      <c r="L994" s="50"/>
    </row>
    <row r="995" spans="6:12" x14ac:dyDescent="0.15">
      <c r="F995" s="264"/>
      <c r="L995" s="50"/>
    </row>
    <row r="996" spans="6:12" x14ac:dyDescent="0.15">
      <c r="F996" s="264"/>
      <c r="L996" s="50"/>
    </row>
  </sheetData>
  <autoFilter ref="N8:V8" xr:uid="{00000000-0001-0000-0300-000000000000}">
    <sortState xmlns:xlrd2="http://schemas.microsoft.com/office/spreadsheetml/2017/richdata2" ref="N9:V29">
      <sortCondition ref="V8"/>
    </sortState>
  </autoFilter>
  <mergeCells count="17">
    <mergeCell ref="T7:U7"/>
    <mergeCell ref="A5:K5"/>
    <mergeCell ref="N5:V5"/>
    <mergeCell ref="A7:A8"/>
    <mergeCell ref="B7:B8"/>
    <mergeCell ref="C7:C8"/>
    <mergeCell ref="D7:F7"/>
    <mergeCell ref="G7:I7"/>
    <mergeCell ref="J7:K7"/>
    <mergeCell ref="P7:Q7"/>
    <mergeCell ref="R7:S7"/>
    <mergeCell ref="A1:K1"/>
    <mergeCell ref="N1:V1"/>
    <mergeCell ref="A2:K2"/>
    <mergeCell ref="N2:V2"/>
    <mergeCell ref="A4:K4"/>
    <mergeCell ref="N4:V4"/>
  </mergeCells>
  <pageMargins left="0.7" right="0.7" top="0.75" bottom="0.75" header="0" footer="0"/>
  <pageSetup scale="89" orientation="portrait" r:id="rId1"/>
  <rowBreaks count="3" manualBreakCount="3">
    <brk id="57" max="16383" man="1"/>
    <brk id="113" max="16383" man="1"/>
    <brk id="169" max="16383" man="1"/>
  </rowBreaks>
  <colBreaks count="1" manualBreakCount="1">
    <brk id="1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85227-798B-44F0-AC5F-8978DFF88B38}">
  <sheetPr>
    <tabColor theme="4" tint="0.59999389629810485"/>
  </sheetPr>
  <dimension ref="A1:M986"/>
  <sheetViews>
    <sheetView showZeros="0" zoomScaleNormal="100" workbookViewId="0">
      <pane ySplit="8" topLeftCell="A9" activePane="bottomLeft" state="frozen"/>
      <selection activeCell="D60" sqref="D60"/>
      <selection pane="bottomLeft" activeCell="J27" sqref="J27"/>
    </sheetView>
  </sheetViews>
  <sheetFormatPr baseColWidth="10" defaultColWidth="12.5" defaultRowHeight="15" customHeight="1" x14ac:dyDescent="0.15"/>
  <cols>
    <col min="1" max="1" width="5.33203125" style="112" customWidth="1"/>
    <col min="2" max="2" width="5.33203125" customWidth="1"/>
    <col min="3" max="3" width="30.6640625" customWidth="1"/>
    <col min="4" max="4" width="23.5" customWidth="1"/>
    <col min="5" max="11" width="7.6640625" customWidth="1"/>
    <col min="12" max="12" width="7.6640625" style="245" customWidth="1"/>
    <col min="13" max="13" width="7.6640625" customWidth="1"/>
    <col min="14" max="27" width="8" customWidth="1"/>
  </cols>
  <sheetData>
    <row r="1" spans="1:13" ht="15.75" customHeight="1" x14ac:dyDescent="0.15">
      <c r="C1" s="346" t="str">
        <f>'Sekt-4.p'!C2</f>
        <v>LR 2024.gada čempionāts zemledus makšķerēšanā</v>
      </c>
      <c r="D1" s="346"/>
      <c r="E1" s="346"/>
      <c r="F1" s="346"/>
      <c r="G1" s="346"/>
      <c r="H1" s="346"/>
      <c r="I1" s="346"/>
      <c r="J1" s="346"/>
      <c r="K1" s="346"/>
      <c r="L1" s="346"/>
      <c r="M1" s="346"/>
    </row>
    <row r="2" spans="1:13" ht="15.75" customHeight="1" x14ac:dyDescent="0.15">
      <c r="C2" s="335" t="str">
        <f>'Sekt-4.p'!C3</f>
        <v>KAUSS</v>
      </c>
      <c r="D2" s="335"/>
      <c r="E2" s="335"/>
      <c r="F2" s="335"/>
      <c r="G2" s="335"/>
      <c r="H2" s="335"/>
      <c r="I2" s="335"/>
      <c r="J2" s="335"/>
      <c r="K2" s="335"/>
      <c r="L2" s="335"/>
      <c r="M2" s="335"/>
    </row>
    <row r="3" spans="1:13" ht="12.75" customHeight="1" x14ac:dyDescent="0.15">
      <c r="C3" s="28"/>
      <c r="D3" s="2"/>
      <c r="E3" s="43"/>
      <c r="F3" s="20"/>
      <c r="G3" s="20"/>
      <c r="H3" s="43"/>
      <c r="I3" s="20"/>
      <c r="J3" s="20"/>
      <c r="K3" s="20"/>
      <c r="L3"/>
    </row>
    <row r="4" spans="1:13" ht="15.75" customHeight="1" x14ac:dyDescent="0.15">
      <c r="C4" s="333" t="s">
        <v>73</v>
      </c>
      <c r="D4" s="333"/>
      <c r="E4" s="333"/>
      <c r="F4" s="333"/>
      <c r="G4" s="333"/>
      <c r="H4" s="333"/>
      <c r="I4" s="333"/>
      <c r="J4" s="333"/>
      <c r="K4" s="333"/>
      <c r="L4" s="333"/>
      <c r="M4" s="333"/>
    </row>
    <row r="5" spans="1:13" ht="12.75" customHeight="1" x14ac:dyDescent="0.15">
      <c r="C5" s="347" t="s">
        <v>74</v>
      </c>
      <c r="D5" s="347"/>
      <c r="E5" s="347"/>
      <c r="F5" s="347"/>
      <c r="G5" s="347"/>
      <c r="H5" s="347"/>
      <c r="I5" s="347"/>
      <c r="J5" s="347"/>
      <c r="K5" s="347"/>
      <c r="L5" s="347"/>
      <c r="M5" s="347"/>
    </row>
    <row r="6" spans="1:13" ht="13.5" customHeight="1" x14ac:dyDescent="0.15">
      <c r="C6" s="28"/>
      <c r="D6" s="2"/>
      <c r="E6" s="28"/>
      <c r="G6" s="12"/>
      <c r="H6" s="28"/>
      <c r="J6" s="12"/>
      <c r="K6" s="12"/>
      <c r="L6"/>
    </row>
    <row r="7" spans="1:13" ht="13.5" customHeight="1" x14ac:dyDescent="0.15">
      <c r="A7" s="164"/>
      <c r="B7" s="157"/>
      <c r="C7" s="157"/>
      <c r="D7" s="157"/>
      <c r="E7" s="348" t="s">
        <v>65</v>
      </c>
      <c r="F7" s="350"/>
      <c r="G7" s="349"/>
      <c r="H7" s="348" t="s">
        <v>67</v>
      </c>
      <c r="I7" s="350"/>
      <c r="J7" s="349"/>
      <c r="K7" s="348" t="s">
        <v>94</v>
      </c>
      <c r="L7" s="349"/>
      <c r="M7" s="157"/>
    </row>
    <row r="8" spans="1:13" ht="13.5" customHeight="1" x14ac:dyDescent="0.15">
      <c r="A8" s="142" t="s">
        <v>83</v>
      </c>
      <c r="B8" s="159" t="s">
        <v>84</v>
      </c>
      <c r="C8" s="162" t="s">
        <v>3</v>
      </c>
      <c r="D8" s="161" t="s">
        <v>4</v>
      </c>
      <c r="E8" s="158" t="s">
        <v>76</v>
      </c>
      <c r="F8" s="158" t="s">
        <v>11</v>
      </c>
      <c r="G8" s="158" t="s">
        <v>12</v>
      </c>
      <c r="H8" s="158" t="s">
        <v>76</v>
      </c>
      <c r="I8" s="158" t="s">
        <v>11</v>
      </c>
      <c r="J8" s="158" t="s">
        <v>12</v>
      </c>
      <c r="K8" s="158" t="s">
        <v>11</v>
      </c>
      <c r="L8" s="158" t="s">
        <v>12</v>
      </c>
      <c r="M8" s="160" t="s">
        <v>71</v>
      </c>
    </row>
    <row r="9" spans="1:13" ht="12.75" customHeight="1" x14ac:dyDescent="0.15">
      <c r="A9" s="164">
        <f>Kopsavilkums!A10</f>
        <v>1</v>
      </c>
      <c r="B9" s="164">
        <f>Kopsavilkums!B10</f>
        <v>1</v>
      </c>
      <c r="C9" s="163" t="str" cm="1">
        <f t="array" ref="C9">IFERROR(_xlfn.UNIQUE(_xlfn._xlws.FILTER(Kopsavilkums!$C$10:$C$135,(A9=Kopsavilkums!$A$10:$A$135))),"")</f>
        <v>OK cope sport/ Groundbaits</v>
      </c>
      <c r="D9" s="153" t="str" cm="1">
        <f t="array" ref="D9">IFERROR(_xlfn._xlws.FILTER(Kopsavilkums!$D$10:$D$135,(A9=Kopsavilkums!$A$10:$A$135)*(B9=Kopsavilkums!$B$10:$B$135)),"")</f>
        <v>Krišjānis Lisovskis</v>
      </c>
      <c r="E9" s="108" cm="1">
        <f t="array" ref="E9">IFERROR(_xlfn._xlws.FILTER(Kopsavilkums!$AC$10:$AC$135,(A9=Kopsavilkums!$A$10:$A$135)*(B9=Kopsavilkums!$B$10:$B$135)*(D9=Kopsavilkums!$D$10:$D$135)),"")</f>
        <v>0</v>
      </c>
      <c r="F9" s="154" cm="1">
        <f t="array" ref="F9">IFERROR(_xlfn._xlws.FILTER(Kopsavilkums!$AD$10:$AD$135,(A9=Kopsavilkums!$A$10:$A$135)*(B9=Kopsavilkums!$B$10:$B$135)*(D9=Kopsavilkums!$D$10:$D$135)),"")</f>
        <v>0</v>
      </c>
      <c r="G9" s="155" cm="1">
        <f t="array" aca="1" ref="G9" ca="1">IF(SUM(F$9:F$500)=0,0,IF(E9=0,COUNTIFS(E:E,"A")+2,IFERROR(_xlfn._xlws.FILTER(Kopsavilkums!$AE$10:$AE$135,(A9=Kopsavilkums!$A$10:$A$135)*(B9=Kopsavilkums!$B$10:$B$135)*(D9=Kopsavilkums!$D$10:$D$135)),"")))</f>
        <v>0</v>
      </c>
      <c r="H9" s="109" cm="1">
        <f t="array" ref="H9">IFERROR(_xlfn._xlws.FILTER(Kopsavilkums!$AF$10:$AF$135,(A9=Kopsavilkums!$A$10:$A$135)*(B9=Kopsavilkums!$B$10:$B$135)*(D9=Kopsavilkums!$D$10:$D$135)),"")</f>
        <v>0</v>
      </c>
      <c r="I9" s="154" cm="1">
        <f t="array" ref="I9">IFERROR(_xlfn._xlws.FILTER(Kopsavilkums!$AG$10:$AG$135,(A9=Kopsavilkums!$A$10:$A$135)*(B9=Kopsavilkums!$B$10:$B$135)*(D9=Kopsavilkums!$D$10:$D$135)),"")</f>
        <v>0</v>
      </c>
      <c r="J9" s="155" cm="1">
        <f t="array" aca="1" ref="J9" ca="1">IF(SUM(I$9:I$500)=0,0,IF(H9=0,COUNTIFS(H:H,"A")+2,IFERROR(_xlfn._xlws.FILTER(Kopsavilkums!$AH$10:$AH$135,(A9=Kopsavilkums!$A$10:$A$135)*(B9=Kopsavilkums!$B$10:$B$135)*(D9=Kopsavilkums!$D$10:$D$135)),"")))</f>
        <v>0</v>
      </c>
      <c r="K9" s="156">
        <f t="shared" ref="K9:K40" si="0">IFERROR(F9+I9,0)</f>
        <v>0</v>
      </c>
      <c r="L9" s="271">
        <f t="shared" ref="L9:L40" ca="1" si="1">IFERROR(G9+J9,0)</f>
        <v>0</v>
      </c>
      <c r="M9" s="68" t="str">
        <f ca="1">IF(VALUE(L9)=0,"",IF(L9&gt;0,_xlfn.RANK.EQ(L9,L$9:L$500,1)-COUNTIFS(L$9:L$500,0)+COUNTIFS(L$9:L$500,$L9,K$9:K$500,"&gt;"&amp;K9)))</f>
        <v/>
      </c>
    </row>
    <row r="10" spans="1:13" ht="14.25" customHeight="1" x14ac:dyDescent="0.15">
      <c r="A10" s="164">
        <f>Kopsavilkums!A11</f>
        <v>1</v>
      </c>
      <c r="B10" s="164">
        <f>Kopsavilkums!B11</f>
        <v>2</v>
      </c>
      <c r="C10" s="163" t="str" cm="1">
        <f t="array" ref="C10">IFERROR(_xlfn.UNIQUE(_xlfn._xlws.FILTER(Kopsavilkums!$C$10:$C$135,(A10=Kopsavilkums!$A$10:$A$135))),"")</f>
        <v>OK cope sport/ Groundbaits</v>
      </c>
      <c r="D10" s="153" t="str" cm="1">
        <f t="array" ref="D10">IFERROR(_xlfn._xlws.FILTER(Kopsavilkums!$D$10:$D$135,(A10=Kopsavilkums!$A$10:$A$135)*(B10=Kopsavilkums!$B$10:$B$135)),"")</f>
        <v>Kārlis Goldmans</v>
      </c>
      <c r="E10" s="108" cm="1">
        <f t="array" ref="E10">IFERROR(_xlfn._xlws.FILTER(Kopsavilkums!$AC$10:$AC$135,(A10=Kopsavilkums!$A$10:$A$135)*(B10=Kopsavilkums!$B$10:$B$135)*(D10=Kopsavilkums!$D$10:$D$135)),"")</f>
        <v>0</v>
      </c>
      <c r="F10" s="154" cm="1">
        <f t="array" ref="F10">IFERROR(_xlfn._xlws.FILTER(Kopsavilkums!$AD$10:$AD$135,(A10=Kopsavilkums!$A$10:$A$135)*(B10=Kopsavilkums!$B$10:$B$135)*(D10=Kopsavilkums!$D$10:$D$135)),"")</f>
        <v>0</v>
      </c>
      <c r="G10" s="155" cm="1">
        <f t="array" aca="1" ref="G10" ca="1">IF(SUM(F$9:F$500)=0,0,IF(E10=0,COUNTIFS(E:E,"A")+2,IFERROR(_xlfn._xlws.FILTER(Kopsavilkums!$AE$10:$AE$135,(A10=Kopsavilkums!$A$10:$A$135)*(B10=Kopsavilkums!$B$10:$B$135)*(D10=Kopsavilkums!$D$10:$D$135)),"")))</f>
        <v>0</v>
      </c>
      <c r="H10" s="109" cm="1">
        <f t="array" ref="H10">IFERROR(_xlfn._xlws.FILTER(Kopsavilkums!$AF$10:$AF$135,(A10=Kopsavilkums!$A$10:$A$135)*(B10=Kopsavilkums!$B$10:$B$135)*(D10=Kopsavilkums!$D$10:$D$135)),"")</f>
        <v>0</v>
      </c>
      <c r="I10" s="154" cm="1">
        <f t="array" ref="I10">IFERROR(_xlfn._xlws.FILTER(Kopsavilkums!$AG$10:$AG$135,(A10=Kopsavilkums!$A$10:$A$135)*(B10=Kopsavilkums!$B$10:$B$135)*(D10=Kopsavilkums!$D$10:$D$135)),"")</f>
        <v>0</v>
      </c>
      <c r="J10" s="155" cm="1">
        <f t="array" aca="1" ref="J10" ca="1">IF(SUM(I$9:I$500)=0,0,IF(H10=0,COUNTIFS(H:H,"A")+2,IFERROR(_xlfn._xlws.FILTER(Kopsavilkums!$AH$10:$AH$135,(A10=Kopsavilkums!$A$10:$A$135)*(B10=Kopsavilkums!$B$10:$B$135)*(D10=Kopsavilkums!$D$10:$D$135)),"")))</f>
        <v>0</v>
      </c>
      <c r="K10" s="156">
        <f t="shared" si="0"/>
        <v>0</v>
      </c>
      <c r="L10" s="271">
        <f t="shared" ca="1" si="1"/>
        <v>0</v>
      </c>
      <c r="M10" s="68" t="str">
        <f t="shared" ref="M10:M73" ca="1" si="2">IF(VALUE(L10)=0,"",IF(L10&gt;0,_xlfn.RANK.EQ(L10,L$9:L$500,1)-COUNTIFS(L$9:L$500,0)+COUNTIFS(L$9:L$500,$L10,K$9:K$500,"&gt;"&amp;K10)))</f>
        <v/>
      </c>
    </row>
    <row r="11" spans="1:13" ht="14.25" customHeight="1" x14ac:dyDescent="0.15">
      <c r="A11" s="164">
        <f>Kopsavilkums!A12</f>
        <v>1</v>
      </c>
      <c r="B11" s="164">
        <f>Kopsavilkums!B12</f>
        <v>3</v>
      </c>
      <c r="C11" s="163" t="str" cm="1">
        <f t="array" ref="C11">IFERROR(_xlfn.UNIQUE(_xlfn._xlws.FILTER(Kopsavilkums!$C$10:$C$135,(A11=Kopsavilkums!$A$10:$A$135))),"")</f>
        <v>OK cope sport/ Groundbaits</v>
      </c>
      <c r="D11" s="153" t="str" cm="1">
        <f t="array" ref="D11">IFERROR(_xlfn._xlws.FILTER(Kopsavilkums!$D$10:$D$135,(A11=Kopsavilkums!$A$10:$A$135)*(B11=Kopsavilkums!$B$10:$B$135)),"")</f>
        <v>Arturs Baltais</v>
      </c>
      <c r="E11" s="108" cm="1">
        <f t="array" ref="E11">IFERROR(_xlfn._xlws.FILTER(Kopsavilkums!$AC$10:$AC$135,(A11=Kopsavilkums!$A$10:$A$135)*(B11=Kopsavilkums!$B$10:$B$135)*(D11=Kopsavilkums!$D$10:$D$135)),"")</f>
        <v>0</v>
      </c>
      <c r="F11" s="154" cm="1">
        <f t="array" ref="F11">IFERROR(_xlfn._xlws.FILTER(Kopsavilkums!$AD$10:$AD$135,(A11=Kopsavilkums!$A$10:$A$135)*(B11=Kopsavilkums!$B$10:$B$135)*(D11=Kopsavilkums!$D$10:$D$135)),"")</f>
        <v>0</v>
      </c>
      <c r="G11" s="155" cm="1">
        <f t="array" aca="1" ref="G11" ca="1">IF(SUM(F$9:F$500)=0,0,IF(E11=0,COUNTIFS(E:E,"A")+2,IFERROR(_xlfn._xlws.FILTER(Kopsavilkums!$AE$10:$AE$135,(A11=Kopsavilkums!$A$10:$A$135)*(B11=Kopsavilkums!$B$10:$B$135)*(D11=Kopsavilkums!$D$10:$D$135)),"")))</f>
        <v>0</v>
      </c>
      <c r="H11" s="109" cm="1">
        <f t="array" ref="H11">IFERROR(_xlfn._xlws.FILTER(Kopsavilkums!$AF$10:$AF$135,(A11=Kopsavilkums!$A$10:$A$135)*(B11=Kopsavilkums!$B$10:$B$135)*(D11=Kopsavilkums!$D$10:$D$135)),"")</f>
        <v>0</v>
      </c>
      <c r="I11" s="154" cm="1">
        <f t="array" ref="I11">IFERROR(_xlfn._xlws.FILTER(Kopsavilkums!$AG$10:$AG$135,(A11=Kopsavilkums!$A$10:$A$135)*(B11=Kopsavilkums!$B$10:$B$135)*(D11=Kopsavilkums!$D$10:$D$135)),"")</f>
        <v>0</v>
      </c>
      <c r="J11" s="155" cm="1">
        <f t="array" aca="1" ref="J11" ca="1">IF(SUM(I$9:I$500)=0,0,IF(H11=0,COUNTIFS(H:H,"A")+2,IFERROR(_xlfn._xlws.FILTER(Kopsavilkums!$AH$10:$AH$135,(A11=Kopsavilkums!$A$10:$A$135)*(B11=Kopsavilkums!$B$10:$B$135)*(D11=Kopsavilkums!$D$10:$D$135)),"")))</f>
        <v>0</v>
      </c>
      <c r="K11" s="156">
        <f t="shared" si="0"/>
        <v>0</v>
      </c>
      <c r="L11" s="271">
        <f t="shared" ca="1" si="1"/>
        <v>0</v>
      </c>
      <c r="M11" s="68" t="str">
        <f t="shared" ca="1" si="2"/>
        <v/>
      </c>
    </row>
    <row r="12" spans="1:13" ht="14.25" customHeight="1" x14ac:dyDescent="0.15">
      <c r="A12" s="164">
        <f>Kopsavilkums!A13</f>
        <v>1</v>
      </c>
      <c r="B12" s="164">
        <f>Kopsavilkums!B13</f>
        <v>4</v>
      </c>
      <c r="C12" s="163" t="str" cm="1">
        <f t="array" ref="C12">IFERROR(_xlfn.UNIQUE(_xlfn._xlws.FILTER(Kopsavilkums!$C$10:$C$135,(A12=Kopsavilkums!$A$10:$A$135))),"")</f>
        <v>OK cope sport/ Groundbaits</v>
      </c>
      <c r="D12" s="153" t="str" cm="1">
        <f t="array" ref="D12">IFERROR(_xlfn._xlws.FILTER(Kopsavilkums!$D$10:$D$135,(A12=Kopsavilkums!$A$10:$A$135)*(B12=Kopsavilkums!$B$10:$B$135)),"")</f>
        <v>Jorens Alens Brigaders</v>
      </c>
      <c r="E12" s="108" cm="1">
        <f t="array" ref="E12">IFERROR(_xlfn._xlws.FILTER(Kopsavilkums!$AC$10:$AC$135,(A12=Kopsavilkums!$A$10:$A$135)*(B12=Kopsavilkums!$B$10:$B$135)*(D12=Kopsavilkums!$D$10:$D$135)),"")</f>
        <v>0</v>
      </c>
      <c r="F12" s="154" cm="1">
        <f t="array" ref="F12">IFERROR(_xlfn._xlws.FILTER(Kopsavilkums!$AD$10:$AD$135,(A12=Kopsavilkums!$A$10:$A$135)*(B12=Kopsavilkums!$B$10:$B$135)*(D12=Kopsavilkums!$D$10:$D$135)),"")</f>
        <v>0</v>
      </c>
      <c r="G12" s="155" cm="1">
        <f t="array" aca="1" ref="G12" ca="1">IF(SUM(F$9:F$500)=0,0,IF(E12=0,COUNTIFS(E:E,"A")+2,IFERROR(_xlfn._xlws.FILTER(Kopsavilkums!$AE$10:$AE$135,(A12=Kopsavilkums!$A$10:$A$135)*(B12=Kopsavilkums!$B$10:$B$135)*(D12=Kopsavilkums!$D$10:$D$135)),"")))</f>
        <v>0</v>
      </c>
      <c r="H12" s="109" cm="1">
        <f t="array" ref="H12">IFERROR(_xlfn._xlws.FILTER(Kopsavilkums!$AF$10:$AF$135,(A12=Kopsavilkums!$A$10:$A$135)*(B12=Kopsavilkums!$B$10:$B$135)*(D12=Kopsavilkums!$D$10:$D$135)),"")</f>
        <v>0</v>
      </c>
      <c r="I12" s="154" cm="1">
        <f t="array" ref="I12">IFERROR(_xlfn._xlws.FILTER(Kopsavilkums!$AG$10:$AG$135,(A12=Kopsavilkums!$A$10:$A$135)*(B12=Kopsavilkums!$B$10:$B$135)*(D12=Kopsavilkums!$D$10:$D$135)),"")</f>
        <v>0</v>
      </c>
      <c r="J12" s="155" cm="1">
        <f t="array" aca="1" ref="J12" ca="1">IF(SUM(I$9:I$500)=0,0,IF(H12=0,COUNTIFS(H:H,"A")+2,IFERROR(_xlfn._xlws.FILTER(Kopsavilkums!$AH$10:$AH$135,(A12=Kopsavilkums!$A$10:$A$135)*(B12=Kopsavilkums!$B$10:$B$135)*(D12=Kopsavilkums!$D$10:$D$135)),"")))</f>
        <v>0</v>
      </c>
      <c r="K12" s="156">
        <f t="shared" si="0"/>
        <v>0</v>
      </c>
      <c r="L12" s="271">
        <f t="shared" ca="1" si="1"/>
        <v>0</v>
      </c>
      <c r="M12" s="68" t="str">
        <f t="shared" ca="1" si="2"/>
        <v/>
      </c>
    </row>
    <row r="13" spans="1:13" ht="14.25" customHeight="1" x14ac:dyDescent="0.15">
      <c r="A13" s="164">
        <f>Kopsavilkums!A14</f>
        <v>1</v>
      </c>
      <c r="B13" s="164">
        <f>Kopsavilkums!B14</f>
        <v>5</v>
      </c>
      <c r="C13" s="163" t="str" cm="1">
        <f t="array" ref="C13">IFERROR(_xlfn.UNIQUE(_xlfn._xlws.FILTER(Kopsavilkums!$C$10:$C$135,(A13=Kopsavilkums!$A$10:$A$135))),"")</f>
        <v>OK cope sport/ Groundbaits</v>
      </c>
      <c r="D13" s="153" t="str" cm="1">
        <f t="array" ref="D13">IFERROR(_xlfn._xlws.FILTER(Kopsavilkums!$D$10:$D$135,(A13=Kopsavilkums!$A$10:$A$135)*(B13=Kopsavilkums!$B$10:$B$135)),"")</f>
        <v>Andžs Daugavietis</v>
      </c>
      <c r="E13" s="108" cm="1">
        <f t="array" ref="E13">IFERROR(_xlfn._xlws.FILTER(Kopsavilkums!$AC$10:$AC$135,(A13=Kopsavilkums!$A$10:$A$135)*(B13=Kopsavilkums!$B$10:$B$135)*(D13=Kopsavilkums!$D$10:$D$135)),"")</f>
        <v>0</v>
      </c>
      <c r="F13" s="154" cm="1">
        <f t="array" ref="F13">IFERROR(_xlfn._xlws.FILTER(Kopsavilkums!$AD$10:$AD$135,(A13=Kopsavilkums!$A$10:$A$135)*(B13=Kopsavilkums!$B$10:$B$135)*(D13=Kopsavilkums!$D$10:$D$135)),"")</f>
        <v>0</v>
      </c>
      <c r="G13" s="155" cm="1">
        <f t="array" aca="1" ref="G13" ca="1">IF(SUM(F$9:F$500)=0,0,IF(E13=0,COUNTIFS(E:E,"A")+2,IFERROR(_xlfn._xlws.FILTER(Kopsavilkums!$AE$10:$AE$135,(A13=Kopsavilkums!$A$10:$A$135)*(B13=Kopsavilkums!$B$10:$B$135)*(D13=Kopsavilkums!$D$10:$D$135)),"")))</f>
        <v>0</v>
      </c>
      <c r="H13" s="109" cm="1">
        <f t="array" ref="H13">IFERROR(_xlfn._xlws.FILTER(Kopsavilkums!$AF$10:$AF$135,(A13=Kopsavilkums!$A$10:$A$135)*(B13=Kopsavilkums!$B$10:$B$135)*(D13=Kopsavilkums!$D$10:$D$135)),"")</f>
        <v>0</v>
      </c>
      <c r="I13" s="154" cm="1">
        <f t="array" ref="I13">IFERROR(_xlfn._xlws.FILTER(Kopsavilkums!$AG$10:$AG$135,(A13=Kopsavilkums!$A$10:$A$135)*(B13=Kopsavilkums!$B$10:$B$135)*(D13=Kopsavilkums!$D$10:$D$135)),"")</f>
        <v>0</v>
      </c>
      <c r="J13" s="155" cm="1">
        <f t="array" aca="1" ref="J13" ca="1">IF(SUM(I$9:I$500)=0,0,IF(H13=0,COUNTIFS(H:H,"A")+2,IFERROR(_xlfn._xlws.FILTER(Kopsavilkums!$AH$10:$AH$135,(A13=Kopsavilkums!$A$10:$A$135)*(B13=Kopsavilkums!$B$10:$B$135)*(D13=Kopsavilkums!$D$10:$D$135)),"")))</f>
        <v>0</v>
      </c>
      <c r="K13" s="156">
        <f t="shared" si="0"/>
        <v>0</v>
      </c>
      <c r="L13" s="271">
        <f t="shared" ca="1" si="1"/>
        <v>0</v>
      </c>
      <c r="M13" s="68" t="str">
        <f t="shared" ca="1" si="2"/>
        <v/>
      </c>
    </row>
    <row r="14" spans="1:13" ht="14.25" customHeight="1" x14ac:dyDescent="0.15">
      <c r="A14" s="164">
        <f>Kopsavilkums!A15</f>
        <v>1</v>
      </c>
      <c r="B14" s="164">
        <f>Kopsavilkums!B15</f>
        <v>6</v>
      </c>
      <c r="C14" s="163" t="str" cm="1">
        <f t="array" ref="C14">IFERROR(_xlfn.UNIQUE(_xlfn._xlws.FILTER(Kopsavilkums!$C$10:$C$135,(A14=Kopsavilkums!$A$10:$A$135))),"")</f>
        <v>OK cope sport/ Groundbaits</v>
      </c>
      <c r="D14" s="153" cm="1">
        <f t="array" ref="D14">IFERROR(_xlfn._xlws.FILTER(Kopsavilkums!$D$10:$D$135,(A14=Kopsavilkums!$A$10:$A$135)*(B14=Kopsavilkums!$B$10:$B$135)),"")</f>
        <v>0</v>
      </c>
      <c r="E14" s="108" cm="1">
        <f t="array" ref="E14">IFERROR(_xlfn._xlws.FILTER(Kopsavilkums!$AC$10:$AC$135,(A14=Kopsavilkums!$A$10:$A$135)*(B14=Kopsavilkums!$B$10:$B$135)*(D14=Kopsavilkums!$D$10:$D$135)),"")</f>
        <v>0</v>
      </c>
      <c r="F14" s="154" cm="1">
        <f t="array" ref="F14">IFERROR(_xlfn._xlws.FILTER(Kopsavilkums!$AD$10:$AD$135,(A14=Kopsavilkums!$A$10:$A$135)*(B14=Kopsavilkums!$B$10:$B$135)*(D14=Kopsavilkums!$D$10:$D$135)),"")</f>
        <v>0</v>
      </c>
      <c r="G14" s="155" cm="1">
        <f t="array" aca="1" ref="G14" ca="1">IF(SUM(F$9:F$500)=0,0,IF(E14=0,COUNTIFS(E:E,"A")+2,IFERROR(_xlfn._xlws.FILTER(Kopsavilkums!$AE$10:$AE$135,(A14=Kopsavilkums!$A$10:$A$135)*(B14=Kopsavilkums!$B$10:$B$135)*(D14=Kopsavilkums!$D$10:$D$135)),"")))</f>
        <v>0</v>
      </c>
      <c r="H14" s="109" cm="1">
        <f t="array" ref="H14">IFERROR(_xlfn._xlws.FILTER(Kopsavilkums!$AF$10:$AF$135,(A14=Kopsavilkums!$A$10:$A$135)*(B14=Kopsavilkums!$B$10:$B$135)*(D14=Kopsavilkums!$D$10:$D$135)),"")</f>
        <v>0</v>
      </c>
      <c r="I14" s="154" cm="1">
        <f t="array" ref="I14">IFERROR(_xlfn._xlws.FILTER(Kopsavilkums!$AG$10:$AG$135,(A14=Kopsavilkums!$A$10:$A$135)*(B14=Kopsavilkums!$B$10:$B$135)*(D14=Kopsavilkums!$D$10:$D$135)),"")</f>
        <v>0</v>
      </c>
      <c r="J14" s="155" cm="1">
        <f t="array" aca="1" ref="J14" ca="1">IF(SUM(I$9:I$500)=0,0,IF(H14=0,COUNTIFS(H:H,"A")+2,IFERROR(_xlfn._xlws.FILTER(Kopsavilkums!$AH$10:$AH$135,(A14=Kopsavilkums!$A$10:$A$135)*(B14=Kopsavilkums!$B$10:$B$135)*(D14=Kopsavilkums!$D$10:$D$135)),"")))</f>
        <v>0</v>
      </c>
      <c r="K14" s="156">
        <f t="shared" si="0"/>
        <v>0</v>
      </c>
      <c r="L14" s="271">
        <f t="shared" ca="1" si="1"/>
        <v>0</v>
      </c>
      <c r="M14" s="68" t="str">
        <f t="shared" ca="1" si="2"/>
        <v/>
      </c>
    </row>
    <row r="15" spans="1:13" ht="14.25" customHeight="1" x14ac:dyDescent="0.15">
      <c r="A15" s="164">
        <f>Kopsavilkums!A16</f>
        <v>2</v>
      </c>
      <c r="B15" s="164">
        <f>Kopsavilkums!B16</f>
        <v>1</v>
      </c>
      <c r="C15" s="163" t="str" cm="1">
        <f t="array" ref="C15">IFERROR(_xlfn.UNIQUE(_xlfn._xlws.FILTER(Kopsavilkums!$C$10:$C$135,(A15=Kopsavilkums!$A$10:$A$135))),"")</f>
        <v>Mēs Zivīm</v>
      </c>
      <c r="D15" s="153" t="str" cm="1">
        <f t="array" ref="D15">IFERROR(_xlfn._xlws.FILTER(Kopsavilkums!$D$10:$D$135,(A15=Kopsavilkums!$A$10:$A$135)*(B15=Kopsavilkums!$B$10:$B$135)),"")</f>
        <v>Aldis Kalvāns</v>
      </c>
      <c r="E15" s="108" cm="1">
        <f t="array" ref="E15">IFERROR(_xlfn._xlws.FILTER(Kopsavilkums!$AC$10:$AC$135,(A15=Kopsavilkums!$A$10:$A$135)*(B15=Kopsavilkums!$B$10:$B$135)*(D15=Kopsavilkums!$D$10:$D$135)),"")</f>
        <v>0</v>
      </c>
      <c r="F15" s="154" cm="1">
        <f t="array" ref="F15">IFERROR(_xlfn._xlws.FILTER(Kopsavilkums!$AD$10:$AD$135,(A15=Kopsavilkums!$A$10:$A$135)*(B15=Kopsavilkums!$B$10:$B$135)*(D15=Kopsavilkums!$D$10:$D$135)),"")</f>
        <v>0</v>
      </c>
      <c r="G15" s="155" cm="1">
        <f t="array" aca="1" ref="G15" ca="1">IF(SUM(F$9:F$500)=0,0,IF(E15=0,COUNTIFS(E:E,"A")+2,IFERROR(_xlfn._xlws.FILTER(Kopsavilkums!$AE$10:$AE$135,(A15=Kopsavilkums!$A$10:$A$135)*(B15=Kopsavilkums!$B$10:$B$135)*(D15=Kopsavilkums!$D$10:$D$135)),"")))</f>
        <v>0</v>
      </c>
      <c r="H15" s="109" cm="1">
        <f t="array" ref="H15">IFERROR(_xlfn._xlws.FILTER(Kopsavilkums!$AF$10:$AF$135,(A15=Kopsavilkums!$A$10:$A$135)*(B15=Kopsavilkums!$B$10:$B$135)*(D15=Kopsavilkums!$D$10:$D$135)),"")</f>
        <v>0</v>
      </c>
      <c r="I15" s="154" cm="1">
        <f t="array" ref="I15">IFERROR(_xlfn._xlws.FILTER(Kopsavilkums!$AG$10:$AG$135,(A15=Kopsavilkums!$A$10:$A$135)*(B15=Kopsavilkums!$B$10:$B$135)*(D15=Kopsavilkums!$D$10:$D$135)),"")</f>
        <v>0</v>
      </c>
      <c r="J15" s="155" cm="1">
        <f t="array" aca="1" ref="J15" ca="1">IF(SUM(I$9:I$500)=0,0,IF(H15=0,COUNTIFS(H:H,"A")+2,IFERROR(_xlfn._xlws.FILTER(Kopsavilkums!$AH$10:$AH$135,(A15=Kopsavilkums!$A$10:$A$135)*(B15=Kopsavilkums!$B$10:$B$135)*(D15=Kopsavilkums!$D$10:$D$135)),"")))</f>
        <v>0</v>
      </c>
      <c r="K15" s="156">
        <f t="shared" si="0"/>
        <v>0</v>
      </c>
      <c r="L15" s="271">
        <f t="shared" ca="1" si="1"/>
        <v>0</v>
      </c>
      <c r="M15" s="68" t="str">
        <f t="shared" ca="1" si="2"/>
        <v/>
      </c>
    </row>
    <row r="16" spans="1:13" ht="14.25" customHeight="1" x14ac:dyDescent="0.15">
      <c r="A16" s="164">
        <f>Kopsavilkums!A17</f>
        <v>2</v>
      </c>
      <c r="B16" s="164">
        <f>Kopsavilkums!B17</f>
        <v>2</v>
      </c>
      <c r="C16" s="163" t="str" cm="1">
        <f t="array" ref="C16">IFERROR(_xlfn.UNIQUE(_xlfn._xlws.FILTER(Kopsavilkums!$C$10:$C$135,(A16=Kopsavilkums!$A$10:$A$135))),"")</f>
        <v>Mēs Zivīm</v>
      </c>
      <c r="D16" s="153" t="str" cm="1">
        <f t="array" ref="D16">IFERROR(_xlfn._xlws.FILTER(Kopsavilkums!$D$10:$D$135,(A16=Kopsavilkums!$A$10:$A$135)*(B16=Kopsavilkums!$B$10:$B$135)),"")</f>
        <v>Agris Rudzāns</v>
      </c>
      <c r="E16" s="108" cm="1">
        <f t="array" ref="E16">IFERROR(_xlfn._xlws.FILTER(Kopsavilkums!$AC$10:$AC$135,(A16=Kopsavilkums!$A$10:$A$135)*(B16=Kopsavilkums!$B$10:$B$135)*(D16=Kopsavilkums!$D$10:$D$135)),"")</f>
        <v>0</v>
      </c>
      <c r="F16" s="154" cm="1">
        <f t="array" ref="F16">IFERROR(_xlfn._xlws.FILTER(Kopsavilkums!$AD$10:$AD$135,(A16=Kopsavilkums!$A$10:$A$135)*(B16=Kopsavilkums!$B$10:$B$135)*(D16=Kopsavilkums!$D$10:$D$135)),"")</f>
        <v>0</v>
      </c>
      <c r="G16" s="155" cm="1">
        <f t="array" aca="1" ref="G16" ca="1">IF(SUM(F$9:F$500)=0,0,IF(E16=0,COUNTIFS(E:E,"A")+2,IFERROR(_xlfn._xlws.FILTER(Kopsavilkums!$AE$10:$AE$135,(A16=Kopsavilkums!$A$10:$A$135)*(B16=Kopsavilkums!$B$10:$B$135)*(D16=Kopsavilkums!$D$10:$D$135)),"")))</f>
        <v>0</v>
      </c>
      <c r="H16" s="109" cm="1">
        <f t="array" ref="H16">IFERROR(_xlfn._xlws.FILTER(Kopsavilkums!$AF$10:$AF$135,(A16=Kopsavilkums!$A$10:$A$135)*(B16=Kopsavilkums!$B$10:$B$135)*(D16=Kopsavilkums!$D$10:$D$135)),"")</f>
        <v>0</v>
      </c>
      <c r="I16" s="154" cm="1">
        <f t="array" ref="I16">IFERROR(_xlfn._xlws.FILTER(Kopsavilkums!$AG$10:$AG$135,(A16=Kopsavilkums!$A$10:$A$135)*(B16=Kopsavilkums!$B$10:$B$135)*(D16=Kopsavilkums!$D$10:$D$135)),"")</f>
        <v>0</v>
      </c>
      <c r="J16" s="155" cm="1">
        <f t="array" aca="1" ref="J16" ca="1">IF(SUM(I$9:I$500)=0,0,IF(H16=0,COUNTIFS(H:H,"A")+2,IFERROR(_xlfn._xlws.FILTER(Kopsavilkums!$AH$10:$AH$135,(A16=Kopsavilkums!$A$10:$A$135)*(B16=Kopsavilkums!$B$10:$B$135)*(D16=Kopsavilkums!$D$10:$D$135)),"")))</f>
        <v>0</v>
      </c>
      <c r="K16" s="156">
        <f t="shared" si="0"/>
        <v>0</v>
      </c>
      <c r="L16" s="271">
        <f t="shared" ca="1" si="1"/>
        <v>0</v>
      </c>
      <c r="M16" s="68" t="str">
        <f t="shared" ca="1" si="2"/>
        <v/>
      </c>
    </row>
    <row r="17" spans="1:13" ht="14.25" customHeight="1" x14ac:dyDescent="0.15">
      <c r="A17" s="164">
        <f>Kopsavilkums!A18</f>
        <v>2</v>
      </c>
      <c r="B17" s="164">
        <f>Kopsavilkums!B18</f>
        <v>3</v>
      </c>
      <c r="C17" s="163" t="str" cm="1">
        <f t="array" ref="C17">IFERROR(_xlfn.UNIQUE(_xlfn._xlws.FILTER(Kopsavilkums!$C$10:$C$135,(A17=Kopsavilkums!$A$10:$A$135))),"")</f>
        <v>Mēs Zivīm</v>
      </c>
      <c r="D17" s="153" t="str" cm="1">
        <f t="array" ref="D17">IFERROR(_xlfn._xlws.FILTER(Kopsavilkums!$D$10:$D$135,(A17=Kopsavilkums!$A$10:$A$135)*(B17=Kopsavilkums!$B$10:$B$135)),"")</f>
        <v>Juris Aigars Āboliņš</v>
      </c>
      <c r="E17" s="108" cm="1">
        <f t="array" ref="E17">IFERROR(_xlfn._xlws.FILTER(Kopsavilkums!$AC$10:$AC$135,(A17=Kopsavilkums!$A$10:$A$135)*(B17=Kopsavilkums!$B$10:$B$135)*(D17=Kopsavilkums!$D$10:$D$135)),"")</f>
        <v>0</v>
      </c>
      <c r="F17" s="154" cm="1">
        <f t="array" ref="F17">IFERROR(_xlfn._xlws.FILTER(Kopsavilkums!$AD$10:$AD$135,(A17=Kopsavilkums!$A$10:$A$135)*(B17=Kopsavilkums!$B$10:$B$135)*(D17=Kopsavilkums!$D$10:$D$135)),"")</f>
        <v>0</v>
      </c>
      <c r="G17" s="155" cm="1">
        <f t="array" aca="1" ref="G17" ca="1">IF(SUM(F$9:F$500)=0,0,IF(E17=0,COUNTIFS(E:E,"A")+2,IFERROR(_xlfn._xlws.FILTER(Kopsavilkums!$AE$10:$AE$135,(A17=Kopsavilkums!$A$10:$A$135)*(B17=Kopsavilkums!$B$10:$B$135)*(D17=Kopsavilkums!$D$10:$D$135)),"")))</f>
        <v>0</v>
      </c>
      <c r="H17" s="109" cm="1">
        <f t="array" ref="H17">IFERROR(_xlfn._xlws.FILTER(Kopsavilkums!$AF$10:$AF$135,(A17=Kopsavilkums!$A$10:$A$135)*(B17=Kopsavilkums!$B$10:$B$135)*(D17=Kopsavilkums!$D$10:$D$135)),"")</f>
        <v>0</v>
      </c>
      <c r="I17" s="154" cm="1">
        <f t="array" ref="I17">IFERROR(_xlfn._xlws.FILTER(Kopsavilkums!$AG$10:$AG$135,(A17=Kopsavilkums!$A$10:$A$135)*(B17=Kopsavilkums!$B$10:$B$135)*(D17=Kopsavilkums!$D$10:$D$135)),"")</f>
        <v>0</v>
      </c>
      <c r="J17" s="155" cm="1">
        <f t="array" aca="1" ref="J17" ca="1">IF(SUM(I$9:I$500)=0,0,IF(H17=0,COUNTIFS(H:H,"A")+2,IFERROR(_xlfn._xlws.FILTER(Kopsavilkums!$AH$10:$AH$135,(A17=Kopsavilkums!$A$10:$A$135)*(B17=Kopsavilkums!$B$10:$B$135)*(D17=Kopsavilkums!$D$10:$D$135)),"")))</f>
        <v>0</v>
      </c>
      <c r="K17" s="156">
        <f t="shared" si="0"/>
        <v>0</v>
      </c>
      <c r="L17" s="271">
        <f t="shared" ca="1" si="1"/>
        <v>0</v>
      </c>
      <c r="M17" s="68" t="str">
        <f t="shared" ca="1" si="2"/>
        <v/>
      </c>
    </row>
    <row r="18" spans="1:13" ht="14.25" customHeight="1" x14ac:dyDescent="0.15">
      <c r="A18" s="164">
        <f>Kopsavilkums!A19</f>
        <v>2</v>
      </c>
      <c r="B18" s="164">
        <f>Kopsavilkums!B19</f>
        <v>4</v>
      </c>
      <c r="C18" s="163" t="str" cm="1">
        <f t="array" ref="C18">IFERROR(_xlfn.UNIQUE(_xlfn._xlws.FILTER(Kopsavilkums!$C$10:$C$135,(A18=Kopsavilkums!$A$10:$A$135))),"")</f>
        <v>Mēs Zivīm</v>
      </c>
      <c r="D18" s="153" t="str" cm="1">
        <f t="array" ref="D18">IFERROR(_xlfn._xlws.FILTER(Kopsavilkums!$D$10:$D$135,(A18=Kopsavilkums!$A$10:$A$135)*(B18=Kopsavilkums!$B$10:$B$135)),"")</f>
        <v>Aidas Sunta</v>
      </c>
      <c r="E18" s="108" cm="1">
        <f t="array" ref="E18">IFERROR(_xlfn._xlws.FILTER(Kopsavilkums!$AC$10:$AC$135,(A18=Kopsavilkums!$A$10:$A$135)*(B18=Kopsavilkums!$B$10:$B$135)*(D18=Kopsavilkums!$D$10:$D$135)),"")</f>
        <v>0</v>
      </c>
      <c r="F18" s="154" cm="1">
        <f t="array" ref="F18">IFERROR(_xlfn._xlws.FILTER(Kopsavilkums!$AD$10:$AD$135,(A18=Kopsavilkums!$A$10:$A$135)*(B18=Kopsavilkums!$B$10:$B$135)*(D18=Kopsavilkums!$D$10:$D$135)),"")</f>
        <v>0</v>
      </c>
      <c r="G18" s="155" cm="1">
        <f t="array" aca="1" ref="G18" ca="1">IF(SUM(F$9:F$500)=0,0,IF(E18=0,COUNTIFS(E:E,"A")+2,IFERROR(_xlfn._xlws.FILTER(Kopsavilkums!$AE$10:$AE$135,(A18=Kopsavilkums!$A$10:$A$135)*(B18=Kopsavilkums!$B$10:$B$135)*(D18=Kopsavilkums!$D$10:$D$135)),"")))</f>
        <v>0</v>
      </c>
      <c r="H18" s="109" cm="1">
        <f t="array" ref="H18">IFERROR(_xlfn._xlws.FILTER(Kopsavilkums!$AF$10:$AF$135,(A18=Kopsavilkums!$A$10:$A$135)*(B18=Kopsavilkums!$B$10:$B$135)*(D18=Kopsavilkums!$D$10:$D$135)),"")</f>
        <v>0</v>
      </c>
      <c r="I18" s="154" cm="1">
        <f t="array" ref="I18">IFERROR(_xlfn._xlws.FILTER(Kopsavilkums!$AG$10:$AG$135,(A18=Kopsavilkums!$A$10:$A$135)*(B18=Kopsavilkums!$B$10:$B$135)*(D18=Kopsavilkums!$D$10:$D$135)),"")</f>
        <v>0</v>
      </c>
      <c r="J18" s="155" cm="1">
        <f t="array" aca="1" ref="J18" ca="1">IF(SUM(I$9:I$500)=0,0,IF(H18=0,COUNTIFS(H:H,"A")+2,IFERROR(_xlfn._xlws.FILTER(Kopsavilkums!$AH$10:$AH$135,(A18=Kopsavilkums!$A$10:$A$135)*(B18=Kopsavilkums!$B$10:$B$135)*(D18=Kopsavilkums!$D$10:$D$135)),"")))</f>
        <v>0</v>
      </c>
      <c r="K18" s="156">
        <f t="shared" si="0"/>
        <v>0</v>
      </c>
      <c r="L18" s="271">
        <f t="shared" ca="1" si="1"/>
        <v>0</v>
      </c>
      <c r="M18" s="68" t="str">
        <f t="shared" ca="1" si="2"/>
        <v/>
      </c>
    </row>
    <row r="19" spans="1:13" ht="14.25" customHeight="1" x14ac:dyDescent="0.15">
      <c r="A19" s="164">
        <f>Kopsavilkums!A20</f>
        <v>2</v>
      </c>
      <c r="B19" s="164">
        <f>Kopsavilkums!B20</f>
        <v>5</v>
      </c>
      <c r="C19" s="163" t="str" cm="1">
        <f t="array" ref="C19">IFERROR(_xlfn.UNIQUE(_xlfn._xlws.FILTER(Kopsavilkums!$C$10:$C$135,(A19=Kopsavilkums!$A$10:$A$135))),"")</f>
        <v>Mēs Zivīm</v>
      </c>
      <c r="D19" s="153" cm="1">
        <f t="array" ref="D19">IFERROR(_xlfn._xlws.FILTER(Kopsavilkums!$D$10:$D$135,(A19=Kopsavilkums!$A$10:$A$135)*(B19=Kopsavilkums!$B$10:$B$135)),"")</f>
        <v>0</v>
      </c>
      <c r="E19" s="108" cm="1">
        <f t="array" ref="E19">IFERROR(_xlfn._xlws.FILTER(Kopsavilkums!$AC$10:$AC$135,(A19=Kopsavilkums!$A$10:$A$135)*(B19=Kopsavilkums!$B$10:$B$135)*(D19=Kopsavilkums!$D$10:$D$135)),"")</f>
        <v>0</v>
      </c>
      <c r="F19" s="154" cm="1">
        <f t="array" ref="F19">IFERROR(_xlfn._xlws.FILTER(Kopsavilkums!$AD$10:$AD$135,(A19=Kopsavilkums!$A$10:$A$135)*(B19=Kopsavilkums!$B$10:$B$135)*(D19=Kopsavilkums!$D$10:$D$135)),"")</f>
        <v>0</v>
      </c>
      <c r="G19" s="155" cm="1">
        <f t="array" aca="1" ref="G19" ca="1">IF(SUM(F$9:F$500)=0,0,IF(E19=0,COUNTIFS(E:E,"A")+2,IFERROR(_xlfn._xlws.FILTER(Kopsavilkums!$AE$10:$AE$135,(A19=Kopsavilkums!$A$10:$A$135)*(B19=Kopsavilkums!$B$10:$B$135)*(D19=Kopsavilkums!$D$10:$D$135)),"")))</f>
        <v>0</v>
      </c>
      <c r="H19" s="109" cm="1">
        <f t="array" ref="H19">IFERROR(_xlfn._xlws.FILTER(Kopsavilkums!$AF$10:$AF$135,(A19=Kopsavilkums!$A$10:$A$135)*(B19=Kopsavilkums!$B$10:$B$135)*(D19=Kopsavilkums!$D$10:$D$135)),"")</f>
        <v>0</v>
      </c>
      <c r="I19" s="154" cm="1">
        <f t="array" ref="I19">IFERROR(_xlfn._xlws.FILTER(Kopsavilkums!$AG$10:$AG$135,(A19=Kopsavilkums!$A$10:$A$135)*(B19=Kopsavilkums!$B$10:$B$135)*(D19=Kopsavilkums!$D$10:$D$135)),"")</f>
        <v>0</v>
      </c>
      <c r="J19" s="155" cm="1">
        <f t="array" aca="1" ref="J19" ca="1">IF(SUM(I$9:I$500)=0,0,IF(H19=0,COUNTIFS(H:H,"A")+2,IFERROR(_xlfn._xlws.FILTER(Kopsavilkums!$AH$10:$AH$135,(A19=Kopsavilkums!$A$10:$A$135)*(B19=Kopsavilkums!$B$10:$B$135)*(D19=Kopsavilkums!$D$10:$D$135)),"")))</f>
        <v>0</v>
      </c>
      <c r="K19" s="156">
        <f t="shared" si="0"/>
        <v>0</v>
      </c>
      <c r="L19" s="271">
        <f t="shared" ca="1" si="1"/>
        <v>0</v>
      </c>
      <c r="M19" s="68" t="str">
        <f t="shared" ca="1" si="2"/>
        <v/>
      </c>
    </row>
    <row r="20" spans="1:13" ht="14.25" customHeight="1" x14ac:dyDescent="0.15">
      <c r="A20" s="164">
        <f>Kopsavilkums!A21</f>
        <v>2</v>
      </c>
      <c r="B20" s="164">
        <f>Kopsavilkums!B21</f>
        <v>6</v>
      </c>
      <c r="C20" s="163" t="str" cm="1">
        <f t="array" ref="C20">IFERROR(_xlfn.UNIQUE(_xlfn._xlws.FILTER(Kopsavilkums!$C$10:$C$135,(A20=Kopsavilkums!$A$10:$A$135))),"")</f>
        <v>Mēs Zivīm</v>
      </c>
      <c r="D20" s="153" cm="1">
        <f t="array" ref="D20">IFERROR(_xlfn._xlws.FILTER(Kopsavilkums!$D$10:$D$135,(A20=Kopsavilkums!$A$10:$A$135)*(B20=Kopsavilkums!$B$10:$B$135)),"")</f>
        <v>0</v>
      </c>
      <c r="E20" s="108" cm="1">
        <f t="array" ref="E20">IFERROR(_xlfn._xlws.FILTER(Kopsavilkums!$AC$10:$AC$135,(A20=Kopsavilkums!$A$10:$A$135)*(B20=Kopsavilkums!$B$10:$B$135)*(D20=Kopsavilkums!$D$10:$D$135)),"")</f>
        <v>0</v>
      </c>
      <c r="F20" s="154" cm="1">
        <f t="array" ref="F20">IFERROR(_xlfn._xlws.FILTER(Kopsavilkums!$AD$10:$AD$135,(A20=Kopsavilkums!$A$10:$A$135)*(B20=Kopsavilkums!$B$10:$B$135)*(D20=Kopsavilkums!$D$10:$D$135)),"")</f>
        <v>0</v>
      </c>
      <c r="G20" s="155" cm="1">
        <f t="array" aca="1" ref="G20" ca="1">IF(SUM(F$9:F$500)=0,0,IF(E20=0,COUNTIFS(E:E,"A")+2,IFERROR(_xlfn._xlws.FILTER(Kopsavilkums!$AE$10:$AE$135,(A20=Kopsavilkums!$A$10:$A$135)*(B20=Kopsavilkums!$B$10:$B$135)*(D20=Kopsavilkums!$D$10:$D$135)),"")))</f>
        <v>0</v>
      </c>
      <c r="H20" s="109" cm="1">
        <f t="array" ref="H20">IFERROR(_xlfn._xlws.FILTER(Kopsavilkums!$AF$10:$AF$135,(A20=Kopsavilkums!$A$10:$A$135)*(B20=Kopsavilkums!$B$10:$B$135)*(D20=Kopsavilkums!$D$10:$D$135)),"")</f>
        <v>0</v>
      </c>
      <c r="I20" s="154" cm="1">
        <f t="array" ref="I20">IFERROR(_xlfn._xlws.FILTER(Kopsavilkums!$AG$10:$AG$135,(A20=Kopsavilkums!$A$10:$A$135)*(B20=Kopsavilkums!$B$10:$B$135)*(D20=Kopsavilkums!$D$10:$D$135)),"")</f>
        <v>0</v>
      </c>
      <c r="J20" s="155" cm="1">
        <f t="array" aca="1" ref="J20" ca="1">IF(SUM(I$9:I$500)=0,0,IF(H20=0,COUNTIFS(H:H,"A")+2,IFERROR(_xlfn._xlws.FILTER(Kopsavilkums!$AH$10:$AH$135,(A20=Kopsavilkums!$A$10:$A$135)*(B20=Kopsavilkums!$B$10:$B$135)*(D20=Kopsavilkums!$D$10:$D$135)),"")))</f>
        <v>0</v>
      </c>
      <c r="K20" s="156">
        <f t="shared" si="0"/>
        <v>0</v>
      </c>
      <c r="L20" s="271">
        <f t="shared" ca="1" si="1"/>
        <v>0</v>
      </c>
      <c r="M20" s="68" t="str">
        <f t="shared" ca="1" si="2"/>
        <v/>
      </c>
    </row>
    <row r="21" spans="1:13" ht="14.25" customHeight="1" x14ac:dyDescent="0.15">
      <c r="A21" s="164">
        <f>Kopsavilkums!A22</f>
        <v>3</v>
      </c>
      <c r="B21" s="164">
        <f>Kopsavilkums!B22</f>
        <v>1</v>
      </c>
      <c r="C21" s="163" t="str" cm="1">
        <f t="array" ref="C21">IFERROR(_xlfn.UNIQUE(_xlfn._xlws.FILTER(Kopsavilkums!$C$10:$C$135,(A21=Kopsavilkums!$A$10:$A$135))),"")</f>
        <v>Makšķerlietas.lv/Ziemeļnieki</v>
      </c>
      <c r="D21" s="153" t="str" cm="1">
        <f t="array" ref="D21">IFERROR(_xlfn._xlws.FILTER(Kopsavilkums!$D$10:$D$135,(A21=Kopsavilkums!$A$10:$A$135)*(B21=Kopsavilkums!$B$10:$B$135)),"")</f>
        <v>Einārs Kuprovskis</v>
      </c>
      <c r="E21" s="108" cm="1">
        <f t="array" ref="E21">IFERROR(_xlfn._xlws.FILTER(Kopsavilkums!$AC$10:$AC$135,(A21=Kopsavilkums!$A$10:$A$135)*(B21=Kopsavilkums!$B$10:$B$135)*(D21=Kopsavilkums!$D$10:$D$135)),"")</f>
        <v>0</v>
      </c>
      <c r="F21" s="154" cm="1">
        <f t="array" ref="F21">IFERROR(_xlfn._xlws.FILTER(Kopsavilkums!$AD$10:$AD$135,(A21=Kopsavilkums!$A$10:$A$135)*(B21=Kopsavilkums!$B$10:$B$135)*(D21=Kopsavilkums!$D$10:$D$135)),"")</f>
        <v>0</v>
      </c>
      <c r="G21" s="155" cm="1">
        <f t="array" aca="1" ref="G21" ca="1">IF(SUM(F$9:F$500)=0,0,IF(E21=0,COUNTIFS(E:E,"A")+2,IFERROR(_xlfn._xlws.FILTER(Kopsavilkums!$AE$10:$AE$135,(A21=Kopsavilkums!$A$10:$A$135)*(B21=Kopsavilkums!$B$10:$B$135)*(D21=Kopsavilkums!$D$10:$D$135)),"")))</f>
        <v>0</v>
      </c>
      <c r="H21" s="109" cm="1">
        <f t="array" ref="H21">IFERROR(_xlfn._xlws.FILTER(Kopsavilkums!$AF$10:$AF$135,(A21=Kopsavilkums!$A$10:$A$135)*(B21=Kopsavilkums!$B$10:$B$135)*(D21=Kopsavilkums!$D$10:$D$135)),"")</f>
        <v>0</v>
      </c>
      <c r="I21" s="154" cm="1">
        <f t="array" ref="I21">IFERROR(_xlfn._xlws.FILTER(Kopsavilkums!$AG$10:$AG$135,(A21=Kopsavilkums!$A$10:$A$135)*(B21=Kopsavilkums!$B$10:$B$135)*(D21=Kopsavilkums!$D$10:$D$135)),"")</f>
        <v>0</v>
      </c>
      <c r="J21" s="155" cm="1">
        <f t="array" aca="1" ref="J21" ca="1">IF(SUM(I$9:I$500)=0,0,IF(H21=0,COUNTIFS(H:H,"A")+2,IFERROR(_xlfn._xlws.FILTER(Kopsavilkums!$AH$10:$AH$135,(A21=Kopsavilkums!$A$10:$A$135)*(B21=Kopsavilkums!$B$10:$B$135)*(D21=Kopsavilkums!$D$10:$D$135)),"")))</f>
        <v>0</v>
      </c>
      <c r="K21" s="156">
        <f t="shared" si="0"/>
        <v>0</v>
      </c>
      <c r="L21" s="271">
        <f t="shared" ca="1" si="1"/>
        <v>0</v>
      </c>
      <c r="M21" s="68" t="str">
        <f t="shared" ca="1" si="2"/>
        <v/>
      </c>
    </row>
    <row r="22" spans="1:13" ht="14.25" customHeight="1" x14ac:dyDescent="0.15">
      <c r="A22" s="164">
        <f>Kopsavilkums!A23</f>
        <v>3</v>
      </c>
      <c r="B22" s="164">
        <f>Kopsavilkums!B23</f>
        <v>2</v>
      </c>
      <c r="C22" s="163" t="str" cm="1">
        <f t="array" ref="C22">IFERROR(_xlfn.UNIQUE(_xlfn._xlws.FILTER(Kopsavilkums!$C$10:$C$135,(A22=Kopsavilkums!$A$10:$A$135))),"")</f>
        <v>Makšķerlietas.lv/Ziemeļnieki</v>
      </c>
      <c r="D22" s="153" t="str" cm="1">
        <f t="array" ref="D22">IFERROR(_xlfn._xlws.FILTER(Kopsavilkums!$D$10:$D$135,(A22=Kopsavilkums!$A$10:$A$135)*(B22=Kopsavilkums!$B$10:$B$135)),"")</f>
        <v>Jānis Štrauss</v>
      </c>
      <c r="E22" s="108" cm="1">
        <f t="array" ref="E22">IFERROR(_xlfn._xlws.FILTER(Kopsavilkums!$AC$10:$AC$135,(A22=Kopsavilkums!$A$10:$A$135)*(B22=Kopsavilkums!$B$10:$B$135)*(D22=Kopsavilkums!$D$10:$D$135)),"")</f>
        <v>0</v>
      </c>
      <c r="F22" s="154" cm="1">
        <f t="array" ref="F22">IFERROR(_xlfn._xlws.FILTER(Kopsavilkums!$AD$10:$AD$135,(A22=Kopsavilkums!$A$10:$A$135)*(B22=Kopsavilkums!$B$10:$B$135)*(D22=Kopsavilkums!$D$10:$D$135)),"")</f>
        <v>0</v>
      </c>
      <c r="G22" s="155" cm="1">
        <f t="array" aca="1" ref="G22" ca="1">IF(SUM(F$9:F$500)=0,0,IF(E22=0,COUNTIFS(E:E,"A")+2,IFERROR(_xlfn._xlws.FILTER(Kopsavilkums!$AE$10:$AE$135,(A22=Kopsavilkums!$A$10:$A$135)*(B22=Kopsavilkums!$B$10:$B$135)*(D22=Kopsavilkums!$D$10:$D$135)),"")))</f>
        <v>0</v>
      </c>
      <c r="H22" s="109" cm="1">
        <f t="array" ref="H22">IFERROR(_xlfn._xlws.FILTER(Kopsavilkums!$AF$10:$AF$135,(A22=Kopsavilkums!$A$10:$A$135)*(B22=Kopsavilkums!$B$10:$B$135)*(D22=Kopsavilkums!$D$10:$D$135)),"")</f>
        <v>0</v>
      </c>
      <c r="I22" s="154" cm="1">
        <f t="array" ref="I22">IFERROR(_xlfn._xlws.FILTER(Kopsavilkums!$AG$10:$AG$135,(A22=Kopsavilkums!$A$10:$A$135)*(B22=Kopsavilkums!$B$10:$B$135)*(D22=Kopsavilkums!$D$10:$D$135)),"")</f>
        <v>0</v>
      </c>
      <c r="J22" s="155" cm="1">
        <f t="array" aca="1" ref="J22" ca="1">IF(SUM(I$9:I$500)=0,0,IF(H22=0,COUNTIFS(H:H,"A")+2,IFERROR(_xlfn._xlws.FILTER(Kopsavilkums!$AH$10:$AH$135,(A22=Kopsavilkums!$A$10:$A$135)*(B22=Kopsavilkums!$B$10:$B$135)*(D22=Kopsavilkums!$D$10:$D$135)),"")))</f>
        <v>0</v>
      </c>
      <c r="K22" s="156">
        <f t="shared" si="0"/>
        <v>0</v>
      </c>
      <c r="L22" s="271">
        <f t="shared" ca="1" si="1"/>
        <v>0</v>
      </c>
      <c r="M22" s="68" t="str">
        <f t="shared" ca="1" si="2"/>
        <v/>
      </c>
    </row>
    <row r="23" spans="1:13" ht="14.25" customHeight="1" x14ac:dyDescent="0.15">
      <c r="A23" s="164">
        <f>Kopsavilkums!A24</f>
        <v>3</v>
      </c>
      <c r="B23" s="164">
        <f>Kopsavilkums!B24</f>
        <v>3</v>
      </c>
      <c r="C23" s="163" t="str" cm="1">
        <f t="array" ref="C23">IFERROR(_xlfn.UNIQUE(_xlfn._xlws.FILTER(Kopsavilkums!$C$10:$C$135,(A23=Kopsavilkums!$A$10:$A$135))),"")</f>
        <v>Makšķerlietas.lv/Ziemeļnieki</v>
      </c>
      <c r="D23" s="153" t="str" cm="1">
        <f t="array" ref="D23">IFERROR(_xlfn._xlws.FILTER(Kopsavilkums!$D$10:$D$135,(A23=Kopsavilkums!$A$10:$A$135)*(B23=Kopsavilkums!$B$10:$B$135)),"")</f>
        <v>Ingars Ūdris</v>
      </c>
      <c r="E23" s="108" cm="1">
        <f t="array" ref="E23">IFERROR(_xlfn._xlws.FILTER(Kopsavilkums!$AC$10:$AC$135,(A23=Kopsavilkums!$A$10:$A$135)*(B23=Kopsavilkums!$B$10:$B$135)*(D23=Kopsavilkums!$D$10:$D$135)),"")</f>
        <v>0</v>
      </c>
      <c r="F23" s="154" cm="1">
        <f t="array" ref="F23">IFERROR(_xlfn._xlws.FILTER(Kopsavilkums!$AD$10:$AD$135,(A23=Kopsavilkums!$A$10:$A$135)*(B23=Kopsavilkums!$B$10:$B$135)*(D23=Kopsavilkums!$D$10:$D$135)),"")</f>
        <v>0</v>
      </c>
      <c r="G23" s="155" cm="1">
        <f t="array" aca="1" ref="G23" ca="1">IF(SUM(F$9:F$500)=0,0,IF(E23=0,COUNTIFS(E:E,"A")+2,IFERROR(_xlfn._xlws.FILTER(Kopsavilkums!$AE$10:$AE$135,(A23=Kopsavilkums!$A$10:$A$135)*(B23=Kopsavilkums!$B$10:$B$135)*(D23=Kopsavilkums!$D$10:$D$135)),"")))</f>
        <v>0</v>
      </c>
      <c r="H23" s="109" cm="1">
        <f t="array" ref="H23">IFERROR(_xlfn._xlws.FILTER(Kopsavilkums!$AF$10:$AF$135,(A23=Kopsavilkums!$A$10:$A$135)*(B23=Kopsavilkums!$B$10:$B$135)*(D23=Kopsavilkums!$D$10:$D$135)),"")</f>
        <v>0</v>
      </c>
      <c r="I23" s="154" cm="1">
        <f t="array" ref="I23">IFERROR(_xlfn._xlws.FILTER(Kopsavilkums!$AG$10:$AG$135,(A23=Kopsavilkums!$A$10:$A$135)*(B23=Kopsavilkums!$B$10:$B$135)*(D23=Kopsavilkums!$D$10:$D$135)),"")</f>
        <v>0</v>
      </c>
      <c r="J23" s="155" cm="1">
        <f t="array" aca="1" ref="J23" ca="1">IF(SUM(I$9:I$500)=0,0,IF(H23=0,COUNTIFS(H:H,"A")+2,IFERROR(_xlfn._xlws.FILTER(Kopsavilkums!$AH$10:$AH$135,(A23=Kopsavilkums!$A$10:$A$135)*(B23=Kopsavilkums!$B$10:$B$135)*(D23=Kopsavilkums!$D$10:$D$135)),"")))</f>
        <v>0</v>
      </c>
      <c r="K23" s="156">
        <f t="shared" si="0"/>
        <v>0</v>
      </c>
      <c r="L23" s="271">
        <f t="shared" ca="1" si="1"/>
        <v>0</v>
      </c>
      <c r="M23" s="68" t="str">
        <f t="shared" ca="1" si="2"/>
        <v/>
      </c>
    </row>
    <row r="24" spans="1:13" ht="14.25" customHeight="1" x14ac:dyDescent="0.15">
      <c r="A24" s="164">
        <f>Kopsavilkums!A25</f>
        <v>3</v>
      </c>
      <c r="B24" s="164">
        <f>Kopsavilkums!B25</f>
        <v>4</v>
      </c>
      <c r="C24" s="163" t="str" cm="1">
        <f t="array" ref="C24">IFERROR(_xlfn.UNIQUE(_xlfn._xlws.FILTER(Kopsavilkums!$C$10:$C$135,(A24=Kopsavilkums!$A$10:$A$135))),"")</f>
        <v>Makšķerlietas.lv/Ziemeļnieki</v>
      </c>
      <c r="D24" s="153" t="str" cm="1">
        <f t="array" ref="D24">IFERROR(_xlfn._xlws.FILTER(Kopsavilkums!$D$10:$D$135,(A24=Kopsavilkums!$A$10:$A$135)*(B24=Kopsavilkums!$B$10:$B$135)),"")</f>
        <v>Māris Gailišs</v>
      </c>
      <c r="E24" s="108" cm="1">
        <f t="array" ref="E24">IFERROR(_xlfn._xlws.FILTER(Kopsavilkums!$AC$10:$AC$135,(A24=Kopsavilkums!$A$10:$A$135)*(B24=Kopsavilkums!$B$10:$B$135)*(D24=Kopsavilkums!$D$10:$D$135)),"")</f>
        <v>0</v>
      </c>
      <c r="F24" s="154" cm="1">
        <f t="array" ref="F24">IFERROR(_xlfn._xlws.FILTER(Kopsavilkums!$AD$10:$AD$135,(A24=Kopsavilkums!$A$10:$A$135)*(B24=Kopsavilkums!$B$10:$B$135)*(D24=Kopsavilkums!$D$10:$D$135)),"")</f>
        <v>0</v>
      </c>
      <c r="G24" s="155" cm="1">
        <f t="array" aca="1" ref="G24" ca="1">IF(SUM(F$9:F$500)=0,0,IF(E24=0,COUNTIFS(E:E,"A")+2,IFERROR(_xlfn._xlws.FILTER(Kopsavilkums!$AE$10:$AE$135,(A24=Kopsavilkums!$A$10:$A$135)*(B24=Kopsavilkums!$B$10:$B$135)*(D24=Kopsavilkums!$D$10:$D$135)),"")))</f>
        <v>0</v>
      </c>
      <c r="H24" s="109" cm="1">
        <f t="array" ref="H24">IFERROR(_xlfn._xlws.FILTER(Kopsavilkums!$AF$10:$AF$135,(A24=Kopsavilkums!$A$10:$A$135)*(B24=Kopsavilkums!$B$10:$B$135)*(D24=Kopsavilkums!$D$10:$D$135)),"")</f>
        <v>0</v>
      </c>
      <c r="I24" s="154" cm="1">
        <f t="array" ref="I24">IFERROR(_xlfn._xlws.FILTER(Kopsavilkums!$AG$10:$AG$135,(A24=Kopsavilkums!$A$10:$A$135)*(B24=Kopsavilkums!$B$10:$B$135)*(D24=Kopsavilkums!$D$10:$D$135)),"")</f>
        <v>0</v>
      </c>
      <c r="J24" s="155" cm="1">
        <f t="array" aca="1" ref="J24" ca="1">IF(SUM(I$9:I$500)=0,0,IF(H24=0,COUNTIFS(H:H,"A")+2,IFERROR(_xlfn._xlws.FILTER(Kopsavilkums!$AH$10:$AH$135,(A24=Kopsavilkums!$A$10:$A$135)*(B24=Kopsavilkums!$B$10:$B$135)*(D24=Kopsavilkums!$D$10:$D$135)),"")))</f>
        <v>0</v>
      </c>
      <c r="K24" s="156">
        <f t="shared" si="0"/>
        <v>0</v>
      </c>
      <c r="L24" s="271">
        <f t="shared" ca="1" si="1"/>
        <v>0</v>
      </c>
      <c r="M24" s="68" t="str">
        <f t="shared" ca="1" si="2"/>
        <v/>
      </c>
    </row>
    <row r="25" spans="1:13" ht="14.25" customHeight="1" x14ac:dyDescent="0.15">
      <c r="A25" s="164">
        <f>Kopsavilkums!A26</f>
        <v>3</v>
      </c>
      <c r="B25" s="164">
        <f>Kopsavilkums!B26</f>
        <v>5</v>
      </c>
      <c r="C25" s="163" t="str" cm="1">
        <f t="array" ref="C25">IFERROR(_xlfn.UNIQUE(_xlfn._xlws.FILTER(Kopsavilkums!$C$10:$C$135,(A25=Kopsavilkums!$A$10:$A$135))),"")</f>
        <v>Makšķerlietas.lv/Ziemeļnieki</v>
      </c>
      <c r="D25" s="153" cm="1">
        <f t="array" ref="D25">IFERROR(_xlfn._xlws.FILTER(Kopsavilkums!$D$10:$D$135,(A25=Kopsavilkums!$A$10:$A$135)*(B25=Kopsavilkums!$B$10:$B$135)),"")</f>
        <v>0</v>
      </c>
      <c r="E25" s="108" cm="1">
        <f t="array" ref="E25">IFERROR(_xlfn._xlws.FILTER(Kopsavilkums!$AC$10:$AC$135,(A25=Kopsavilkums!$A$10:$A$135)*(B25=Kopsavilkums!$B$10:$B$135)*(D25=Kopsavilkums!$D$10:$D$135)),"")</f>
        <v>0</v>
      </c>
      <c r="F25" s="154" cm="1">
        <f t="array" ref="F25">IFERROR(_xlfn._xlws.FILTER(Kopsavilkums!$AD$10:$AD$135,(A25=Kopsavilkums!$A$10:$A$135)*(B25=Kopsavilkums!$B$10:$B$135)*(D25=Kopsavilkums!$D$10:$D$135)),"")</f>
        <v>0</v>
      </c>
      <c r="G25" s="155" cm="1">
        <f t="array" aca="1" ref="G25" ca="1">IF(SUM(F$9:F$500)=0,0,IF(E25=0,COUNTIFS(E:E,"A")+2,IFERROR(_xlfn._xlws.FILTER(Kopsavilkums!$AE$10:$AE$135,(A25=Kopsavilkums!$A$10:$A$135)*(B25=Kopsavilkums!$B$10:$B$135)*(D25=Kopsavilkums!$D$10:$D$135)),"")))</f>
        <v>0</v>
      </c>
      <c r="H25" s="109" cm="1">
        <f t="array" ref="H25">IFERROR(_xlfn._xlws.FILTER(Kopsavilkums!$AF$10:$AF$135,(A25=Kopsavilkums!$A$10:$A$135)*(B25=Kopsavilkums!$B$10:$B$135)*(D25=Kopsavilkums!$D$10:$D$135)),"")</f>
        <v>0</v>
      </c>
      <c r="I25" s="154" cm="1">
        <f t="array" ref="I25">IFERROR(_xlfn._xlws.FILTER(Kopsavilkums!$AG$10:$AG$135,(A25=Kopsavilkums!$A$10:$A$135)*(B25=Kopsavilkums!$B$10:$B$135)*(D25=Kopsavilkums!$D$10:$D$135)),"")</f>
        <v>0</v>
      </c>
      <c r="J25" s="155" cm="1">
        <f t="array" aca="1" ref="J25" ca="1">IF(SUM(I$9:I$500)=0,0,IF(H25=0,COUNTIFS(H:H,"A")+2,IFERROR(_xlfn._xlws.FILTER(Kopsavilkums!$AH$10:$AH$135,(A25=Kopsavilkums!$A$10:$A$135)*(B25=Kopsavilkums!$B$10:$B$135)*(D25=Kopsavilkums!$D$10:$D$135)),"")))</f>
        <v>0</v>
      </c>
      <c r="K25" s="156">
        <f t="shared" si="0"/>
        <v>0</v>
      </c>
      <c r="L25" s="271">
        <f t="shared" ca="1" si="1"/>
        <v>0</v>
      </c>
      <c r="M25" s="68" t="str">
        <f t="shared" ca="1" si="2"/>
        <v/>
      </c>
    </row>
    <row r="26" spans="1:13" ht="14.25" customHeight="1" x14ac:dyDescent="0.15">
      <c r="A26" s="164">
        <f>Kopsavilkums!A27</f>
        <v>3</v>
      </c>
      <c r="B26" s="164">
        <f>Kopsavilkums!B27</f>
        <v>6</v>
      </c>
      <c r="C26" s="163" t="str" cm="1">
        <f t="array" ref="C26">IFERROR(_xlfn.UNIQUE(_xlfn._xlws.FILTER(Kopsavilkums!$C$10:$C$135,(A26=Kopsavilkums!$A$10:$A$135))),"")</f>
        <v>Makšķerlietas.lv/Ziemeļnieki</v>
      </c>
      <c r="D26" s="153" cm="1">
        <f t="array" ref="D26">IFERROR(_xlfn._xlws.FILTER(Kopsavilkums!$D$10:$D$135,(A26=Kopsavilkums!$A$10:$A$135)*(B26=Kopsavilkums!$B$10:$B$135)),"")</f>
        <v>0</v>
      </c>
      <c r="E26" s="108" cm="1">
        <f t="array" ref="E26">IFERROR(_xlfn._xlws.FILTER(Kopsavilkums!$AC$10:$AC$135,(A26=Kopsavilkums!$A$10:$A$135)*(B26=Kopsavilkums!$B$10:$B$135)*(D26=Kopsavilkums!$D$10:$D$135)),"")</f>
        <v>0</v>
      </c>
      <c r="F26" s="154" cm="1">
        <f t="array" ref="F26">IFERROR(_xlfn._xlws.FILTER(Kopsavilkums!$AD$10:$AD$135,(A26=Kopsavilkums!$A$10:$A$135)*(B26=Kopsavilkums!$B$10:$B$135)*(D26=Kopsavilkums!$D$10:$D$135)),"")</f>
        <v>0</v>
      </c>
      <c r="G26" s="155" cm="1">
        <f t="array" aca="1" ref="G26" ca="1">IF(SUM(F$9:F$500)=0,0,IF(E26=0,COUNTIFS(E:E,"A")+2,IFERROR(_xlfn._xlws.FILTER(Kopsavilkums!$AE$10:$AE$135,(A26=Kopsavilkums!$A$10:$A$135)*(B26=Kopsavilkums!$B$10:$B$135)*(D26=Kopsavilkums!$D$10:$D$135)),"")))</f>
        <v>0</v>
      </c>
      <c r="H26" s="109" cm="1">
        <f t="array" ref="H26">IFERROR(_xlfn._xlws.FILTER(Kopsavilkums!$AF$10:$AF$135,(A26=Kopsavilkums!$A$10:$A$135)*(B26=Kopsavilkums!$B$10:$B$135)*(D26=Kopsavilkums!$D$10:$D$135)),"")</f>
        <v>0</v>
      </c>
      <c r="I26" s="154" cm="1">
        <f t="array" ref="I26">IFERROR(_xlfn._xlws.FILTER(Kopsavilkums!$AG$10:$AG$135,(A26=Kopsavilkums!$A$10:$A$135)*(B26=Kopsavilkums!$B$10:$B$135)*(D26=Kopsavilkums!$D$10:$D$135)),"")</f>
        <v>0</v>
      </c>
      <c r="J26" s="155" cm="1">
        <f t="array" aca="1" ref="J26" ca="1">IF(SUM(I$9:I$500)=0,0,IF(H26=0,COUNTIFS(H:H,"A")+2,IFERROR(_xlfn._xlws.FILTER(Kopsavilkums!$AH$10:$AH$135,(A26=Kopsavilkums!$A$10:$A$135)*(B26=Kopsavilkums!$B$10:$B$135)*(D26=Kopsavilkums!$D$10:$D$135)),"")))</f>
        <v>0</v>
      </c>
      <c r="K26" s="156">
        <f t="shared" si="0"/>
        <v>0</v>
      </c>
      <c r="L26" s="271">
        <f t="shared" ca="1" si="1"/>
        <v>0</v>
      </c>
      <c r="M26" s="68" t="str">
        <f t="shared" ca="1" si="2"/>
        <v/>
      </c>
    </row>
    <row r="27" spans="1:13" ht="14.25" customHeight="1" x14ac:dyDescent="0.15">
      <c r="A27" s="164">
        <f>Kopsavilkums!A28</f>
        <v>4</v>
      </c>
      <c r="B27" s="164">
        <f>Kopsavilkums!B28</f>
        <v>1</v>
      </c>
      <c r="C27" s="163" t="str" cm="1">
        <f t="array" ref="C27">IFERROR(_xlfn.UNIQUE(_xlfn._xlws.FILTER(Kopsavilkums!$C$10:$C$135,(A27=Kopsavilkums!$A$10:$A$135))),"")</f>
        <v>C.Albula1/Alūksne</v>
      </c>
      <c r="D27" s="153" t="str" cm="1">
        <f t="array" ref="D27">IFERROR(_xlfn._xlws.FILTER(Kopsavilkums!$D$10:$D$135,(A27=Kopsavilkums!$A$10:$A$135)*(B27=Kopsavilkums!$B$10:$B$135)),"")</f>
        <v>Jānis Skulte</v>
      </c>
      <c r="E27" s="108" cm="1">
        <f t="array" ref="E27">IFERROR(_xlfn._xlws.FILTER(Kopsavilkums!$AC$10:$AC$135,(A27=Kopsavilkums!$A$10:$A$135)*(B27=Kopsavilkums!$B$10:$B$135)*(D27=Kopsavilkums!$D$10:$D$135)),"")</f>
        <v>0</v>
      </c>
      <c r="F27" s="154" cm="1">
        <f t="array" ref="F27">IFERROR(_xlfn._xlws.FILTER(Kopsavilkums!$AD$10:$AD$135,(A27=Kopsavilkums!$A$10:$A$135)*(B27=Kopsavilkums!$B$10:$B$135)*(D27=Kopsavilkums!$D$10:$D$135)),"")</f>
        <v>0</v>
      </c>
      <c r="G27" s="155" cm="1">
        <f t="array" aca="1" ref="G27" ca="1">IF(SUM(F$9:F$500)=0,0,IF(E27=0,COUNTIFS(E:E,"A")+2,IFERROR(_xlfn._xlws.FILTER(Kopsavilkums!$AE$10:$AE$135,(A27=Kopsavilkums!$A$10:$A$135)*(B27=Kopsavilkums!$B$10:$B$135)*(D27=Kopsavilkums!$D$10:$D$135)),"")))</f>
        <v>0</v>
      </c>
      <c r="H27" s="109" cm="1">
        <f t="array" ref="H27">IFERROR(_xlfn._xlws.FILTER(Kopsavilkums!$AF$10:$AF$135,(A27=Kopsavilkums!$A$10:$A$135)*(B27=Kopsavilkums!$B$10:$B$135)*(D27=Kopsavilkums!$D$10:$D$135)),"")</f>
        <v>0</v>
      </c>
      <c r="I27" s="154" cm="1">
        <f t="array" ref="I27">IFERROR(_xlfn._xlws.FILTER(Kopsavilkums!$AG$10:$AG$135,(A27=Kopsavilkums!$A$10:$A$135)*(B27=Kopsavilkums!$B$10:$B$135)*(D27=Kopsavilkums!$D$10:$D$135)),"")</f>
        <v>0</v>
      </c>
      <c r="J27" s="155" cm="1">
        <f t="array" aca="1" ref="J27" ca="1">IF(SUM(I$9:I$500)=0,0,IF(H27=0,COUNTIFS(H:H,"A")+2,IFERROR(_xlfn._xlws.FILTER(Kopsavilkums!$AH$10:$AH$135,(A27=Kopsavilkums!$A$10:$A$135)*(B27=Kopsavilkums!$B$10:$B$135)*(D27=Kopsavilkums!$D$10:$D$135)),"")))</f>
        <v>0</v>
      </c>
      <c r="K27" s="156">
        <f t="shared" si="0"/>
        <v>0</v>
      </c>
      <c r="L27" s="271">
        <f t="shared" ca="1" si="1"/>
        <v>0</v>
      </c>
      <c r="M27" s="68" t="str">
        <f t="shared" ca="1" si="2"/>
        <v/>
      </c>
    </row>
    <row r="28" spans="1:13" ht="14.25" customHeight="1" x14ac:dyDescent="0.15">
      <c r="A28" s="164">
        <f>Kopsavilkums!A29</f>
        <v>4</v>
      </c>
      <c r="B28" s="164">
        <f>Kopsavilkums!B29</f>
        <v>2</v>
      </c>
      <c r="C28" s="163" t="str" cm="1">
        <f t="array" ref="C28">IFERROR(_xlfn.UNIQUE(_xlfn._xlws.FILTER(Kopsavilkums!$C$10:$C$135,(A28=Kopsavilkums!$A$10:$A$135))),"")</f>
        <v>C.Albula1/Alūksne</v>
      </c>
      <c r="D28" s="153" t="str" cm="1">
        <f t="array" ref="D28">IFERROR(_xlfn._xlws.FILTER(Kopsavilkums!$D$10:$D$135,(A28=Kopsavilkums!$A$10:$A$135)*(B28=Kopsavilkums!$B$10:$B$135)),"")</f>
        <v>Andris Jerums</v>
      </c>
      <c r="E28" s="108" cm="1">
        <f t="array" ref="E28">IFERROR(_xlfn._xlws.FILTER(Kopsavilkums!$AC$10:$AC$135,(A28=Kopsavilkums!$A$10:$A$135)*(B28=Kopsavilkums!$B$10:$B$135)*(D28=Kopsavilkums!$D$10:$D$135)),"")</f>
        <v>0</v>
      </c>
      <c r="F28" s="154" cm="1">
        <f t="array" ref="F28">IFERROR(_xlfn._xlws.FILTER(Kopsavilkums!$AD$10:$AD$135,(A28=Kopsavilkums!$A$10:$A$135)*(B28=Kopsavilkums!$B$10:$B$135)*(D28=Kopsavilkums!$D$10:$D$135)),"")</f>
        <v>0</v>
      </c>
      <c r="G28" s="155" cm="1">
        <f t="array" aca="1" ref="G28" ca="1">IF(SUM(F$9:F$500)=0,0,IF(E28=0,COUNTIFS(E:E,"A")+2,IFERROR(_xlfn._xlws.FILTER(Kopsavilkums!$AE$10:$AE$135,(A28=Kopsavilkums!$A$10:$A$135)*(B28=Kopsavilkums!$B$10:$B$135)*(D28=Kopsavilkums!$D$10:$D$135)),"")))</f>
        <v>0</v>
      </c>
      <c r="H28" s="109" cm="1">
        <f t="array" ref="H28">IFERROR(_xlfn._xlws.FILTER(Kopsavilkums!$AF$10:$AF$135,(A28=Kopsavilkums!$A$10:$A$135)*(B28=Kopsavilkums!$B$10:$B$135)*(D28=Kopsavilkums!$D$10:$D$135)),"")</f>
        <v>0</v>
      </c>
      <c r="I28" s="154" cm="1">
        <f t="array" ref="I28">IFERROR(_xlfn._xlws.FILTER(Kopsavilkums!$AG$10:$AG$135,(A28=Kopsavilkums!$A$10:$A$135)*(B28=Kopsavilkums!$B$10:$B$135)*(D28=Kopsavilkums!$D$10:$D$135)),"")</f>
        <v>0</v>
      </c>
      <c r="J28" s="155" cm="1">
        <f t="array" aca="1" ref="J28" ca="1">IF(SUM(I$9:I$500)=0,0,IF(H28=0,COUNTIFS(H:H,"A")+2,IFERROR(_xlfn._xlws.FILTER(Kopsavilkums!$AH$10:$AH$135,(A28=Kopsavilkums!$A$10:$A$135)*(B28=Kopsavilkums!$B$10:$B$135)*(D28=Kopsavilkums!$D$10:$D$135)),"")))</f>
        <v>0</v>
      </c>
      <c r="K28" s="156">
        <f t="shared" si="0"/>
        <v>0</v>
      </c>
      <c r="L28" s="271">
        <f t="shared" ca="1" si="1"/>
        <v>0</v>
      </c>
      <c r="M28" s="68" t="str">
        <f t="shared" ca="1" si="2"/>
        <v/>
      </c>
    </row>
    <row r="29" spans="1:13" ht="14.25" customHeight="1" x14ac:dyDescent="0.15">
      <c r="A29" s="164">
        <f>Kopsavilkums!A30</f>
        <v>4</v>
      </c>
      <c r="B29" s="164">
        <f>Kopsavilkums!B30</f>
        <v>3</v>
      </c>
      <c r="C29" s="163" t="str" cm="1">
        <f t="array" ref="C29">IFERROR(_xlfn.UNIQUE(_xlfn._xlws.FILTER(Kopsavilkums!$C$10:$C$135,(A29=Kopsavilkums!$A$10:$A$135))),"")</f>
        <v>C.Albula1/Alūksne</v>
      </c>
      <c r="D29" s="153" t="str" cm="1">
        <f t="array" ref="D29">IFERROR(_xlfn._xlws.FILTER(Kopsavilkums!$D$10:$D$135,(A29=Kopsavilkums!$A$10:$A$135)*(B29=Kopsavilkums!$B$10:$B$135)),"")</f>
        <v>Rolands Ķīsis</v>
      </c>
      <c r="E29" s="108" cm="1">
        <f t="array" ref="E29">IFERROR(_xlfn._xlws.FILTER(Kopsavilkums!$AC$10:$AC$135,(A29=Kopsavilkums!$A$10:$A$135)*(B29=Kopsavilkums!$B$10:$B$135)*(D29=Kopsavilkums!$D$10:$D$135)),"")</f>
        <v>0</v>
      </c>
      <c r="F29" s="154" cm="1">
        <f t="array" ref="F29">IFERROR(_xlfn._xlws.FILTER(Kopsavilkums!$AD$10:$AD$135,(A29=Kopsavilkums!$A$10:$A$135)*(B29=Kopsavilkums!$B$10:$B$135)*(D29=Kopsavilkums!$D$10:$D$135)),"")</f>
        <v>0</v>
      </c>
      <c r="G29" s="155" cm="1">
        <f t="array" aca="1" ref="G29" ca="1">IF(SUM(F$9:F$500)=0,0,IF(E29=0,COUNTIFS(E:E,"A")+2,IFERROR(_xlfn._xlws.FILTER(Kopsavilkums!$AE$10:$AE$135,(A29=Kopsavilkums!$A$10:$A$135)*(B29=Kopsavilkums!$B$10:$B$135)*(D29=Kopsavilkums!$D$10:$D$135)),"")))</f>
        <v>0</v>
      </c>
      <c r="H29" s="109" cm="1">
        <f t="array" ref="H29">IFERROR(_xlfn._xlws.FILTER(Kopsavilkums!$AF$10:$AF$135,(A29=Kopsavilkums!$A$10:$A$135)*(B29=Kopsavilkums!$B$10:$B$135)*(D29=Kopsavilkums!$D$10:$D$135)),"")</f>
        <v>0</v>
      </c>
      <c r="I29" s="154" cm="1">
        <f t="array" ref="I29">IFERROR(_xlfn._xlws.FILTER(Kopsavilkums!$AG$10:$AG$135,(A29=Kopsavilkums!$A$10:$A$135)*(B29=Kopsavilkums!$B$10:$B$135)*(D29=Kopsavilkums!$D$10:$D$135)),"")</f>
        <v>0</v>
      </c>
      <c r="J29" s="155" cm="1">
        <f t="array" aca="1" ref="J29" ca="1">IF(SUM(I$9:I$500)=0,0,IF(H29=0,COUNTIFS(H:H,"A")+2,IFERROR(_xlfn._xlws.FILTER(Kopsavilkums!$AH$10:$AH$135,(A29=Kopsavilkums!$A$10:$A$135)*(B29=Kopsavilkums!$B$10:$B$135)*(D29=Kopsavilkums!$D$10:$D$135)),"")))</f>
        <v>0</v>
      </c>
      <c r="K29" s="156">
        <f t="shared" si="0"/>
        <v>0</v>
      </c>
      <c r="L29" s="271">
        <f t="shared" ca="1" si="1"/>
        <v>0</v>
      </c>
      <c r="M29" s="68" t="str">
        <f t="shared" ca="1" si="2"/>
        <v/>
      </c>
    </row>
    <row r="30" spans="1:13" ht="14.25" customHeight="1" x14ac:dyDescent="0.15">
      <c r="A30" s="164">
        <f>Kopsavilkums!A31</f>
        <v>4</v>
      </c>
      <c r="B30" s="164">
        <f>Kopsavilkums!B31</f>
        <v>4</v>
      </c>
      <c r="C30" s="163" t="str" cm="1">
        <f t="array" ref="C30">IFERROR(_xlfn.UNIQUE(_xlfn._xlws.FILTER(Kopsavilkums!$C$10:$C$135,(A30=Kopsavilkums!$A$10:$A$135))),"")</f>
        <v>C.Albula1/Alūksne</v>
      </c>
      <c r="D30" s="153" t="str" cm="1">
        <f t="array" ref="D30">IFERROR(_xlfn._xlws.FILTER(Kopsavilkums!$D$10:$D$135,(A30=Kopsavilkums!$A$10:$A$135)*(B30=Kopsavilkums!$B$10:$B$135)),"")</f>
        <v>Krists Vaļģis</v>
      </c>
      <c r="E30" s="108" cm="1">
        <f t="array" ref="E30">IFERROR(_xlfn._xlws.FILTER(Kopsavilkums!$AC$10:$AC$135,(A30=Kopsavilkums!$A$10:$A$135)*(B30=Kopsavilkums!$B$10:$B$135)*(D30=Kopsavilkums!$D$10:$D$135)),"")</f>
        <v>0</v>
      </c>
      <c r="F30" s="154" cm="1">
        <f t="array" ref="F30">IFERROR(_xlfn._xlws.FILTER(Kopsavilkums!$AD$10:$AD$135,(A30=Kopsavilkums!$A$10:$A$135)*(B30=Kopsavilkums!$B$10:$B$135)*(D30=Kopsavilkums!$D$10:$D$135)),"")</f>
        <v>0</v>
      </c>
      <c r="G30" s="155" cm="1">
        <f t="array" aca="1" ref="G30" ca="1">IF(SUM(F$9:F$500)=0,0,IF(E30=0,COUNTIFS(E:E,"A")+2,IFERROR(_xlfn._xlws.FILTER(Kopsavilkums!$AE$10:$AE$135,(A30=Kopsavilkums!$A$10:$A$135)*(B30=Kopsavilkums!$B$10:$B$135)*(D30=Kopsavilkums!$D$10:$D$135)),"")))</f>
        <v>0</v>
      </c>
      <c r="H30" s="109" cm="1">
        <f t="array" ref="H30">IFERROR(_xlfn._xlws.FILTER(Kopsavilkums!$AF$10:$AF$135,(A30=Kopsavilkums!$A$10:$A$135)*(B30=Kopsavilkums!$B$10:$B$135)*(D30=Kopsavilkums!$D$10:$D$135)),"")</f>
        <v>0</v>
      </c>
      <c r="I30" s="154" cm="1">
        <f t="array" ref="I30">IFERROR(_xlfn._xlws.FILTER(Kopsavilkums!$AG$10:$AG$135,(A30=Kopsavilkums!$A$10:$A$135)*(B30=Kopsavilkums!$B$10:$B$135)*(D30=Kopsavilkums!$D$10:$D$135)),"")</f>
        <v>0</v>
      </c>
      <c r="J30" s="155" cm="1">
        <f t="array" aca="1" ref="J30" ca="1">IF(SUM(I$9:I$500)=0,0,IF(H30=0,COUNTIFS(H:H,"A")+2,IFERROR(_xlfn._xlws.FILTER(Kopsavilkums!$AH$10:$AH$135,(A30=Kopsavilkums!$A$10:$A$135)*(B30=Kopsavilkums!$B$10:$B$135)*(D30=Kopsavilkums!$D$10:$D$135)),"")))</f>
        <v>0</v>
      </c>
      <c r="K30" s="156">
        <f t="shared" si="0"/>
        <v>0</v>
      </c>
      <c r="L30" s="271">
        <f t="shared" ca="1" si="1"/>
        <v>0</v>
      </c>
      <c r="M30" s="68" t="str">
        <f t="shared" ca="1" si="2"/>
        <v/>
      </c>
    </row>
    <row r="31" spans="1:13" ht="14.25" customHeight="1" x14ac:dyDescent="0.15">
      <c r="A31" s="164">
        <f>Kopsavilkums!A32</f>
        <v>4</v>
      </c>
      <c r="B31" s="164">
        <f>Kopsavilkums!B32</f>
        <v>5</v>
      </c>
      <c r="C31" s="163" t="str" cm="1">
        <f t="array" ref="C31">IFERROR(_xlfn.UNIQUE(_xlfn._xlws.FILTER(Kopsavilkums!$C$10:$C$135,(A31=Kopsavilkums!$A$10:$A$135))),"")</f>
        <v>C.Albula1/Alūksne</v>
      </c>
      <c r="D31" s="153" cm="1">
        <f t="array" ref="D31">IFERROR(_xlfn._xlws.FILTER(Kopsavilkums!$D$10:$D$135,(A31=Kopsavilkums!$A$10:$A$135)*(B31=Kopsavilkums!$B$10:$B$135)),"")</f>
        <v>0</v>
      </c>
      <c r="E31" s="108" cm="1">
        <f t="array" ref="E31">IFERROR(_xlfn._xlws.FILTER(Kopsavilkums!$AC$10:$AC$135,(A31=Kopsavilkums!$A$10:$A$135)*(B31=Kopsavilkums!$B$10:$B$135)*(D31=Kopsavilkums!$D$10:$D$135)),"")</f>
        <v>0</v>
      </c>
      <c r="F31" s="154" cm="1">
        <f t="array" ref="F31">IFERROR(_xlfn._xlws.FILTER(Kopsavilkums!$AD$10:$AD$135,(A31=Kopsavilkums!$A$10:$A$135)*(B31=Kopsavilkums!$B$10:$B$135)*(D31=Kopsavilkums!$D$10:$D$135)),"")</f>
        <v>0</v>
      </c>
      <c r="G31" s="155" cm="1">
        <f t="array" aca="1" ref="G31" ca="1">IF(SUM(F$9:F$500)=0,0,IF(E31=0,COUNTIFS(E:E,"A")+2,IFERROR(_xlfn._xlws.FILTER(Kopsavilkums!$AE$10:$AE$135,(A31=Kopsavilkums!$A$10:$A$135)*(B31=Kopsavilkums!$B$10:$B$135)*(D31=Kopsavilkums!$D$10:$D$135)),"")))</f>
        <v>0</v>
      </c>
      <c r="H31" s="109" cm="1">
        <f t="array" ref="H31">IFERROR(_xlfn._xlws.FILTER(Kopsavilkums!$AF$10:$AF$135,(A31=Kopsavilkums!$A$10:$A$135)*(B31=Kopsavilkums!$B$10:$B$135)*(D31=Kopsavilkums!$D$10:$D$135)),"")</f>
        <v>0</v>
      </c>
      <c r="I31" s="154" cm="1">
        <f t="array" ref="I31">IFERROR(_xlfn._xlws.FILTER(Kopsavilkums!$AG$10:$AG$135,(A31=Kopsavilkums!$A$10:$A$135)*(B31=Kopsavilkums!$B$10:$B$135)*(D31=Kopsavilkums!$D$10:$D$135)),"")</f>
        <v>0</v>
      </c>
      <c r="J31" s="155" cm="1">
        <f t="array" aca="1" ref="J31" ca="1">IF(SUM(I$9:I$500)=0,0,IF(H31=0,COUNTIFS(H:H,"A")+2,IFERROR(_xlfn._xlws.FILTER(Kopsavilkums!$AH$10:$AH$135,(A31=Kopsavilkums!$A$10:$A$135)*(B31=Kopsavilkums!$B$10:$B$135)*(D31=Kopsavilkums!$D$10:$D$135)),"")))</f>
        <v>0</v>
      </c>
      <c r="K31" s="156">
        <f t="shared" si="0"/>
        <v>0</v>
      </c>
      <c r="L31" s="271">
        <f t="shared" ca="1" si="1"/>
        <v>0</v>
      </c>
      <c r="M31" s="68" t="str">
        <f t="shared" ca="1" si="2"/>
        <v/>
      </c>
    </row>
    <row r="32" spans="1:13" ht="14.25" customHeight="1" x14ac:dyDescent="0.15">
      <c r="A32" s="164">
        <f>Kopsavilkums!A33</f>
        <v>4</v>
      </c>
      <c r="B32" s="164">
        <f>Kopsavilkums!B33</f>
        <v>6</v>
      </c>
      <c r="C32" s="163" t="str" cm="1">
        <f t="array" ref="C32">IFERROR(_xlfn.UNIQUE(_xlfn._xlws.FILTER(Kopsavilkums!$C$10:$C$135,(A32=Kopsavilkums!$A$10:$A$135))),"")</f>
        <v>C.Albula1/Alūksne</v>
      </c>
      <c r="D32" s="153" cm="1">
        <f t="array" ref="D32">IFERROR(_xlfn._xlws.FILTER(Kopsavilkums!$D$10:$D$135,(A32=Kopsavilkums!$A$10:$A$135)*(B32=Kopsavilkums!$B$10:$B$135)),"")</f>
        <v>0</v>
      </c>
      <c r="E32" s="108" cm="1">
        <f t="array" ref="E32">IFERROR(_xlfn._xlws.FILTER(Kopsavilkums!$AC$10:$AC$135,(A32=Kopsavilkums!$A$10:$A$135)*(B32=Kopsavilkums!$B$10:$B$135)*(D32=Kopsavilkums!$D$10:$D$135)),"")</f>
        <v>0</v>
      </c>
      <c r="F32" s="154" cm="1">
        <f t="array" ref="F32">IFERROR(_xlfn._xlws.FILTER(Kopsavilkums!$AD$10:$AD$135,(A32=Kopsavilkums!$A$10:$A$135)*(B32=Kopsavilkums!$B$10:$B$135)*(D32=Kopsavilkums!$D$10:$D$135)),"")</f>
        <v>0</v>
      </c>
      <c r="G32" s="155" cm="1">
        <f t="array" aca="1" ref="G32" ca="1">IF(SUM(F$9:F$500)=0,0,IF(E32=0,COUNTIFS(E:E,"A")+2,IFERROR(_xlfn._xlws.FILTER(Kopsavilkums!$AE$10:$AE$135,(A32=Kopsavilkums!$A$10:$A$135)*(B32=Kopsavilkums!$B$10:$B$135)*(D32=Kopsavilkums!$D$10:$D$135)),"")))</f>
        <v>0</v>
      </c>
      <c r="H32" s="109" cm="1">
        <f t="array" ref="H32">IFERROR(_xlfn._xlws.FILTER(Kopsavilkums!$AF$10:$AF$135,(A32=Kopsavilkums!$A$10:$A$135)*(B32=Kopsavilkums!$B$10:$B$135)*(D32=Kopsavilkums!$D$10:$D$135)),"")</f>
        <v>0</v>
      </c>
      <c r="I32" s="154" cm="1">
        <f t="array" ref="I32">IFERROR(_xlfn._xlws.FILTER(Kopsavilkums!$AG$10:$AG$135,(A32=Kopsavilkums!$A$10:$A$135)*(B32=Kopsavilkums!$B$10:$B$135)*(D32=Kopsavilkums!$D$10:$D$135)),"")</f>
        <v>0</v>
      </c>
      <c r="J32" s="155" cm="1">
        <f t="array" aca="1" ref="J32" ca="1">IF(SUM(I$9:I$500)=0,0,IF(H32=0,COUNTIFS(H:H,"A")+2,IFERROR(_xlfn._xlws.FILTER(Kopsavilkums!$AH$10:$AH$135,(A32=Kopsavilkums!$A$10:$A$135)*(B32=Kopsavilkums!$B$10:$B$135)*(D32=Kopsavilkums!$D$10:$D$135)),"")))</f>
        <v>0</v>
      </c>
      <c r="K32" s="156">
        <f t="shared" si="0"/>
        <v>0</v>
      </c>
      <c r="L32" s="271">
        <f t="shared" ca="1" si="1"/>
        <v>0</v>
      </c>
      <c r="M32" s="68" t="str">
        <f t="shared" ca="1" si="2"/>
        <v/>
      </c>
    </row>
    <row r="33" spans="1:13" ht="14.25" customHeight="1" x14ac:dyDescent="0.15">
      <c r="A33" s="164">
        <f>Kopsavilkums!A34</f>
        <v>5</v>
      </c>
      <c r="B33" s="164">
        <f>Kopsavilkums!B34</f>
        <v>1</v>
      </c>
      <c r="C33" s="163" t="str" cm="1">
        <f t="array" ref="C33">IFERROR(_xlfn.UNIQUE(_xlfn._xlws.FILTER(Kopsavilkums!$C$10:$C$135,(A33=Kopsavilkums!$A$10:$A$135))),"")</f>
        <v>NGT Jēkabpils</v>
      </c>
      <c r="D33" s="153" t="str" cm="1">
        <f t="array" ref="D33">IFERROR(_xlfn._xlws.FILTER(Kopsavilkums!$D$10:$D$135,(A33=Kopsavilkums!$A$10:$A$135)*(B33=Kopsavilkums!$B$10:$B$135)),"")</f>
        <v>Jurģis Turkopolis</v>
      </c>
      <c r="E33" s="108" cm="1">
        <f t="array" ref="E33">IFERROR(_xlfn._xlws.FILTER(Kopsavilkums!$AC$10:$AC$135,(A33=Kopsavilkums!$A$10:$A$135)*(B33=Kopsavilkums!$B$10:$B$135)*(D33=Kopsavilkums!$D$10:$D$135)),"")</f>
        <v>0</v>
      </c>
      <c r="F33" s="154" cm="1">
        <f t="array" ref="F33">IFERROR(_xlfn._xlws.FILTER(Kopsavilkums!$AD$10:$AD$135,(A33=Kopsavilkums!$A$10:$A$135)*(B33=Kopsavilkums!$B$10:$B$135)*(D33=Kopsavilkums!$D$10:$D$135)),"")</f>
        <v>0</v>
      </c>
      <c r="G33" s="155" cm="1">
        <f t="array" aca="1" ref="G33" ca="1">IF(SUM(F$9:F$500)=0,0,IF(E33=0,COUNTIFS(E:E,"A")+2,IFERROR(_xlfn._xlws.FILTER(Kopsavilkums!$AE$10:$AE$135,(A33=Kopsavilkums!$A$10:$A$135)*(B33=Kopsavilkums!$B$10:$B$135)*(D33=Kopsavilkums!$D$10:$D$135)),"")))</f>
        <v>0</v>
      </c>
      <c r="H33" s="109" cm="1">
        <f t="array" ref="H33">IFERROR(_xlfn._xlws.FILTER(Kopsavilkums!$AF$10:$AF$135,(A33=Kopsavilkums!$A$10:$A$135)*(B33=Kopsavilkums!$B$10:$B$135)*(D33=Kopsavilkums!$D$10:$D$135)),"")</f>
        <v>0</v>
      </c>
      <c r="I33" s="154" cm="1">
        <f t="array" ref="I33">IFERROR(_xlfn._xlws.FILTER(Kopsavilkums!$AG$10:$AG$135,(A33=Kopsavilkums!$A$10:$A$135)*(B33=Kopsavilkums!$B$10:$B$135)*(D33=Kopsavilkums!$D$10:$D$135)),"")</f>
        <v>0</v>
      </c>
      <c r="J33" s="155" cm="1">
        <f t="array" aca="1" ref="J33" ca="1">IF(SUM(I$9:I$500)=0,0,IF(H33=0,COUNTIFS(H:H,"A")+2,IFERROR(_xlfn._xlws.FILTER(Kopsavilkums!$AH$10:$AH$135,(A33=Kopsavilkums!$A$10:$A$135)*(B33=Kopsavilkums!$B$10:$B$135)*(D33=Kopsavilkums!$D$10:$D$135)),"")))</f>
        <v>0</v>
      </c>
      <c r="K33" s="156">
        <f t="shared" si="0"/>
        <v>0</v>
      </c>
      <c r="L33" s="271">
        <f t="shared" ca="1" si="1"/>
        <v>0</v>
      </c>
      <c r="M33" s="68" t="str">
        <f t="shared" ca="1" si="2"/>
        <v/>
      </c>
    </row>
    <row r="34" spans="1:13" ht="14.25" customHeight="1" x14ac:dyDescent="0.15">
      <c r="A34" s="164">
        <f>Kopsavilkums!A35</f>
        <v>5</v>
      </c>
      <c r="B34" s="164">
        <f>Kopsavilkums!B35</f>
        <v>2</v>
      </c>
      <c r="C34" s="163" t="str" cm="1">
        <f t="array" ref="C34">IFERROR(_xlfn.UNIQUE(_xlfn._xlws.FILTER(Kopsavilkums!$C$10:$C$135,(A34=Kopsavilkums!$A$10:$A$135))),"")</f>
        <v>NGT Jēkabpils</v>
      </c>
      <c r="D34" s="153" t="str" cm="1">
        <f t="array" ref="D34">IFERROR(_xlfn._xlws.FILTER(Kopsavilkums!$D$10:$D$135,(A34=Kopsavilkums!$A$10:$A$135)*(B34=Kopsavilkums!$B$10:$B$135)),"")</f>
        <v>Verners Turkopolis</v>
      </c>
      <c r="E34" s="108" cm="1">
        <f t="array" ref="E34">IFERROR(_xlfn._xlws.FILTER(Kopsavilkums!$AC$10:$AC$135,(A34=Kopsavilkums!$A$10:$A$135)*(B34=Kopsavilkums!$B$10:$B$135)*(D34=Kopsavilkums!$D$10:$D$135)),"")</f>
        <v>0</v>
      </c>
      <c r="F34" s="154" cm="1">
        <f t="array" ref="F34">IFERROR(_xlfn._xlws.FILTER(Kopsavilkums!$AD$10:$AD$135,(A34=Kopsavilkums!$A$10:$A$135)*(B34=Kopsavilkums!$B$10:$B$135)*(D34=Kopsavilkums!$D$10:$D$135)),"")</f>
        <v>0</v>
      </c>
      <c r="G34" s="155" cm="1">
        <f t="array" aca="1" ref="G34" ca="1">IF(SUM(F$9:F$500)=0,0,IF(E34=0,COUNTIFS(E:E,"A")+2,IFERROR(_xlfn._xlws.FILTER(Kopsavilkums!$AE$10:$AE$135,(A34=Kopsavilkums!$A$10:$A$135)*(B34=Kopsavilkums!$B$10:$B$135)*(D34=Kopsavilkums!$D$10:$D$135)),"")))</f>
        <v>0</v>
      </c>
      <c r="H34" s="109" cm="1">
        <f t="array" ref="H34">IFERROR(_xlfn._xlws.FILTER(Kopsavilkums!$AF$10:$AF$135,(A34=Kopsavilkums!$A$10:$A$135)*(B34=Kopsavilkums!$B$10:$B$135)*(D34=Kopsavilkums!$D$10:$D$135)),"")</f>
        <v>0</v>
      </c>
      <c r="I34" s="154" cm="1">
        <f t="array" ref="I34">IFERROR(_xlfn._xlws.FILTER(Kopsavilkums!$AG$10:$AG$135,(A34=Kopsavilkums!$A$10:$A$135)*(B34=Kopsavilkums!$B$10:$B$135)*(D34=Kopsavilkums!$D$10:$D$135)),"")</f>
        <v>0</v>
      </c>
      <c r="J34" s="155" cm="1">
        <f t="array" aca="1" ref="J34" ca="1">IF(SUM(I$9:I$500)=0,0,IF(H34=0,COUNTIFS(H:H,"A")+2,IFERROR(_xlfn._xlws.FILTER(Kopsavilkums!$AH$10:$AH$135,(A34=Kopsavilkums!$A$10:$A$135)*(B34=Kopsavilkums!$B$10:$B$135)*(D34=Kopsavilkums!$D$10:$D$135)),"")))</f>
        <v>0</v>
      </c>
      <c r="K34" s="156">
        <f t="shared" si="0"/>
        <v>0</v>
      </c>
      <c r="L34" s="271">
        <f t="shared" ca="1" si="1"/>
        <v>0</v>
      </c>
      <c r="M34" s="68" t="str">
        <f t="shared" ca="1" si="2"/>
        <v/>
      </c>
    </row>
    <row r="35" spans="1:13" ht="14.25" customHeight="1" x14ac:dyDescent="0.15">
      <c r="A35" s="164">
        <f>Kopsavilkums!A36</f>
        <v>5</v>
      </c>
      <c r="B35" s="164">
        <f>Kopsavilkums!B36</f>
        <v>3</v>
      </c>
      <c r="C35" s="163" t="str" cm="1">
        <f t="array" ref="C35">IFERROR(_xlfn.UNIQUE(_xlfn._xlws.FILTER(Kopsavilkums!$C$10:$C$135,(A35=Kopsavilkums!$A$10:$A$135))),"")</f>
        <v>NGT Jēkabpils</v>
      </c>
      <c r="D35" s="153" t="str" cm="1">
        <f t="array" ref="D35">IFERROR(_xlfn._xlws.FILTER(Kopsavilkums!$D$10:$D$135,(A35=Kopsavilkums!$A$10:$A$135)*(B35=Kopsavilkums!$B$10:$B$135)),"")</f>
        <v>Mārtiņš Jaudzems</v>
      </c>
      <c r="E35" s="108" cm="1">
        <f t="array" ref="E35">IFERROR(_xlfn._xlws.FILTER(Kopsavilkums!$AC$10:$AC$135,(A35=Kopsavilkums!$A$10:$A$135)*(B35=Kopsavilkums!$B$10:$B$135)*(D35=Kopsavilkums!$D$10:$D$135)),"")</f>
        <v>0</v>
      </c>
      <c r="F35" s="154" cm="1">
        <f t="array" ref="F35">IFERROR(_xlfn._xlws.FILTER(Kopsavilkums!$AD$10:$AD$135,(A35=Kopsavilkums!$A$10:$A$135)*(B35=Kopsavilkums!$B$10:$B$135)*(D35=Kopsavilkums!$D$10:$D$135)),"")</f>
        <v>0</v>
      </c>
      <c r="G35" s="155" cm="1">
        <f t="array" aca="1" ref="G35" ca="1">IF(SUM(F$9:F$500)=0,0,IF(E35=0,COUNTIFS(E:E,"A")+2,IFERROR(_xlfn._xlws.FILTER(Kopsavilkums!$AE$10:$AE$135,(A35=Kopsavilkums!$A$10:$A$135)*(B35=Kopsavilkums!$B$10:$B$135)*(D35=Kopsavilkums!$D$10:$D$135)),"")))</f>
        <v>0</v>
      </c>
      <c r="H35" s="109" cm="1">
        <f t="array" ref="H35">IFERROR(_xlfn._xlws.FILTER(Kopsavilkums!$AF$10:$AF$135,(A35=Kopsavilkums!$A$10:$A$135)*(B35=Kopsavilkums!$B$10:$B$135)*(D35=Kopsavilkums!$D$10:$D$135)),"")</f>
        <v>0</v>
      </c>
      <c r="I35" s="154" cm="1">
        <f t="array" ref="I35">IFERROR(_xlfn._xlws.FILTER(Kopsavilkums!$AG$10:$AG$135,(A35=Kopsavilkums!$A$10:$A$135)*(B35=Kopsavilkums!$B$10:$B$135)*(D35=Kopsavilkums!$D$10:$D$135)),"")</f>
        <v>0</v>
      </c>
      <c r="J35" s="155" cm="1">
        <f t="array" aca="1" ref="J35" ca="1">IF(SUM(I$9:I$500)=0,0,IF(H35=0,COUNTIFS(H:H,"A")+2,IFERROR(_xlfn._xlws.FILTER(Kopsavilkums!$AH$10:$AH$135,(A35=Kopsavilkums!$A$10:$A$135)*(B35=Kopsavilkums!$B$10:$B$135)*(D35=Kopsavilkums!$D$10:$D$135)),"")))</f>
        <v>0</v>
      </c>
      <c r="K35" s="156">
        <f t="shared" si="0"/>
        <v>0</v>
      </c>
      <c r="L35" s="271">
        <f t="shared" ca="1" si="1"/>
        <v>0</v>
      </c>
      <c r="M35" s="68" t="str">
        <f t="shared" ca="1" si="2"/>
        <v/>
      </c>
    </row>
    <row r="36" spans="1:13" ht="14.25" customHeight="1" x14ac:dyDescent="0.15">
      <c r="A36" s="164">
        <f>Kopsavilkums!A37</f>
        <v>5</v>
      </c>
      <c r="B36" s="164">
        <f>Kopsavilkums!B37</f>
        <v>4</v>
      </c>
      <c r="C36" s="163" t="str" cm="1">
        <f t="array" ref="C36">IFERROR(_xlfn.UNIQUE(_xlfn._xlws.FILTER(Kopsavilkums!$C$10:$C$135,(A36=Kopsavilkums!$A$10:$A$135))),"")</f>
        <v>NGT Jēkabpils</v>
      </c>
      <c r="D36" s="153" t="str" cm="1">
        <f t="array" ref="D36">IFERROR(_xlfn._xlws.FILTER(Kopsavilkums!$D$10:$D$135,(A36=Kopsavilkums!$A$10:$A$135)*(B36=Kopsavilkums!$B$10:$B$135)),"")</f>
        <v>Pēteris Priediņš</v>
      </c>
      <c r="E36" s="108" cm="1">
        <f t="array" ref="E36">IFERROR(_xlfn._xlws.FILTER(Kopsavilkums!$AC$10:$AC$135,(A36=Kopsavilkums!$A$10:$A$135)*(B36=Kopsavilkums!$B$10:$B$135)*(D36=Kopsavilkums!$D$10:$D$135)),"")</f>
        <v>0</v>
      </c>
      <c r="F36" s="154" cm="1">
        <f t="array" ref="F36">IFERROR(_xlfn._xlws.FILTER(Kopsavilkums!$AD$10:$AD$135,(A36=Kopsavilkums!$A$10:$A$135)*(B36=Kopsavilkums!$B$10:$B$135)*(D36=Kopsavilkums!$D$10:$D$135)),"")</f>
        <v>0</v>
      </c>
      <c r="G36" s="155" cm="1">
        <f t="array" aca="1" ref="G36" ca="1">IF(SUM(F$9:F$500)=0,0,IF(E36=0,COUNTIFS(E:E,"A")+2,IFERROR(_xlfn._xlws.FILTER(Kopsavilkums!$AE$10:$AE$135,(A36=Kopsavilkums!$A$10:$A$135)*(B36=Kopsavilkums!$B$10:$B$135)*(D36=Kopsavilkums!$D$10:$D$135)),"")))</f>
        <v>0</v>
      </c>
      <c r="H36" s="109" cm="1">
        <f t="array" ref="H36">IFERROR(_xlfn._xlws.FILTER(Kopsavilkums!$AF$10:$AF$135,(A36=Kopsavilkums!$A$10:$A$135)*(B36=Kopsavilkums!$B$10:$B$135)*(D36=Kopsavilkums!$D$10:$D$135)),"")</f>
        <v>0</v>
      </c>
      <c r="I36" s="154" cm="1">
        <f t="array" ref="I36">IFERROR(_xlfn._xlws.FILTER(Kopsavilkums!$AG$10:$AG$135,(A36=Kopsavilkums!$A$10:$A$135)*(B36=Kopsavilkums!$B$10:$B$135)*(D36=Kopsavilkums!$D$10:$D$135)),"")</f>
        <v>0</v>
      </c>
      <c r="J36" s="155" cm="1">
        <f t="array" aca="1" ref="J36" ca="1">IF(SUM(I$9:I$500)=0,0,IF(H36=0,COUNTIFS(H:H,"A")+2,IFERROR(_xlfn._xlws.FILTER(Kopsavilkums!$AH$10:$AH$135,(A36=Kopsavilkums!$A$10:$A$135)*(B36=Kopsavilkums!$B$10:$B$135)*(D36=Kopsavilkums!$D$10:$D$135)),"")))</f>
        <v>0</v>
      </c>
      <c r="K36" s="156">
        <f t="shared" si="0"/>
        <v>0</v>
      </c>
      <c r="L36" s="271">
        <f t="shared" ca="1" si="1"/>
        <v>0</v>
      </c>
      <c r="M36" s="68" t="str">
        <f t="shared" ca="1" si="2"/>
        <v/>
      </c>
    </row>
    <row r="37" spans="1:13" ht="14.25" customHeight="1" x14ac:dyDescent="0.15">
      <c r="A37" s="164">
        <f>Kopsavilkums!A38</f>
        <v>5</v>
      </c>
      <c r="B37" s="164">
        <f>Kopsavilkums!B38</f>
        <v>5</v>
      </c>
      <c r="C37" s="163" t="str" cm="1">
        <f t="array" ref="C37">IFERROR(_xlfn.UNIQUE(_xlfn._xlws.FILTER(Kopsavilkums!$C$10:$C$135,(A37=Kopsavilkums!$A$10:$A$135))),"")</f>
        <v>NGT Jēkabpils</v>
      </c>
      <c r="D37" s="153" cm="1">
        <f t="array" ref="D37">IFERROR(_xlfn._xlws.FILTER(Kopsavilkums!$D$10:$D$135,(A37=Kopsavilkums!$A$10:$A$135)*(B37=Kopsavilkums!$B$10:$B$135)),"")</f>
        <v>0</v>
      </c>
      <c r="E37" s="108" cm="1">
        <f t="array" ref="E37">IFERROR(_xlfn._xlws.FILTER(Kopsavilkums!$AC$10:$AC$135,(A37=Kopsavilkums!$A$10:$A$135)*(B37=Kopsavilkums!$B$10:$B$135)*(D37=Kopsavilkums!$D$10:$D$135)),"")</f>
        <v>0</v>
      </c>
      <c r="F37" s="154" cm="1">
        <f t="array" ref="F37">IFERROR(_xlfn._xlws.FILTER(Kopsavilkums!$AD$10:$AD$135,(A37=Kopsavilkums!$A$10:$A$135)*(B37=Kopsavilkums!$B$10:$B$135)*(D37=Kopsavilkums!$D$10:$D$135)),"")</f>
        <v>0</v>
      </c>
      <c r="G37" s="155" cm="1">
        <f t="array" aca="1" ref="G37" ca="1">IF(SUM(F$9:F$500)=0,0,IF(E37=0,COUNTIFS(E:E,"A")+2,IFERROR(_xlfn._xlws.FILTER(Kopsavilkums!$AE$10:$AE$135,(A37=Kopsavilkums!$A$10:$A$135)*(B37=Kopsavilkums!$B$10:$B$135)*(D37=Kopsavilkums!$D$10:$D$135)),"")))</f>
        <v>0</v>
      </c>
      <c r="H37" s="109" cm="1">
        <f t="array" ref="H37">IFERROR(_xlfn._xlws.FILTER(Kopsavilkums!$AF$10:$AF$135,(A37=Kopsavilkums!$A$10:$A$135)*(B37=Kopsavilkums!$B$10:$B$135)*(D37=Kopsavilkums!$D$10:$D$135)),"")</f>
        <v>0</v>
      </c>
      <c r="I37" s="154" cm="1">
        <f t="array" ref="I37">IFERROR(_xlfn._xlws.FILTER(Kopsavilkums!$AG$10:$AG$135,(A37=Kopsavilkums!$A$10:$A$135)*(B37=Kopsavilkums!$B$10:$B$135)*(D37=Kopsavilkums!$D$10:$D$135)),"")</f>
        <v>0</v>
      </c>
      <c r="J37" s="155" cm="1">
        <f t="array" aca="1" ref="J37" ca="1">IF(SUM(I$9:I$500)=0,0,IF(H37=0,COUNTIFS(H:H,"A")+2,IFERROR(_xlfn._xlws.FILTER(Kopsavilkums!$AH$10:$AH$135,(A37=Kopsavilkums!$A$10:$A$135)*(B37=Kopsavilkums!$B$10:$B$135)*(D37=Kopsavilkums!$D$10:$D$135)),"")))</f>
        <v>0</v>
      </c>
      <c r="K37" s="156">
        <f t="shared" si="0"/>
        <v>0</v>
      </c>
      <c r="L37" s="271">
        <f t="shared" ca="1" si="1"/>
        <v>0</v>
      </c>
      <c r="M37" s="68" t="str">
        <f t="shared" ca="1" si="2"/>
        <v/>
      </c>
    </row>
    <row r="38" spans="1:13" ht="14.25" customHeight="1" x14ac:dyDescent="0.15">
      <c r="A38" s="164">
        <f>Kopsavilkums!A39</f>
        <v>5</v>
      </c>
      <c r="B38" s="164">
        <f>Kopsavilkums!B39</f>
        <v>6</v>
      </c>
      <c r="C38" s="163" t="str" cm="1">
        <f t="array" ref="C38">IFERROR(_xlfn.UNIQUE(_xlfn._xlws.FILTER(Kopsavilkums!$C$10:$C$135,(A38=Kopsavilkums!$A$10:$A$135))),"")</f>
        <v>NGT Jēkabpils</v>
      </c>
      <c r="D38" s="153" cm="1">
        <f t="array" ref="D38">IFERROR(_xlfn._xlws.FILTER(Kopsavilkums!$D$10:$D$135,(A38=Kopsavilkums!$A$10:$A$135)*(B38=Kopsavilkums!$B$10:$B$135)),"")</f>
        <v>0</v>
      </c>
      <c r="E38" s="108" cm="1">
        <f t="array" ref="E38">IFERROR(_xlfn._xlws.FILTER(Kopsavilkums!$AC$10:$AC$135,(A38=Kopsavilkums!$A$10:$A$135)*(B38=Kopsavilkums!$B$10:$B$135)*(D38=Kopsavilkums!$D$10:$D$135)),"")</f>
        <v>0</v>
      </c>
      <c r="F38" s="154" cm="1">
        <f t="array" ref="F38">IFERROR(_xlfn._xlws.FILTER(Kopsavilkums!$AD$10:$AD$135,(A38=Kopsavilkums!$A$10:$A$135)*(B38=Kopsavilkums!$B$10:$B$135)*(D38=Kopsavilkums!$D$10:$D$135)),"")</f>
        <v>0</v>
      </c>
      <c r="G38" s="155" cm="1">
        <f t="array" aca="1" ref="G38" ca="1">IF(SUM(F$9:F$500)=0,0,IF(E38=0,COUNTIFS(E:E,"A")+2,IFERROR(_xlfn._xlws.FILTER(Kopsavilkums!$AE$10:$AE$135,(A38=Kopsavilkums!$A$10:$A$135)*(B38=Kopsavilkums!$B$10:$B$135)*(D38=Kopsavilkums!$D$10:$D$135)),"")))</f>
        <v>0</v>
      </c>
      <c r="H38" s="109" cm="1">
        <f t="array" ref="H38">IFERROR(_xlfn._xlws.FILTER(Kopsavilkums!$AF$10:$AF$135,(A38=Kopsavilkums!$A$10:$A$135)*(B38=Kopsavilkums!$B$10:$B$135)*(D38=Kopsavilkums!$D$10:$D$135)),"")</f>
        <v>0</v>
      </c>
      <c r="I38" s="154" cm="1">
        <f t="array" ref="I38">IFERROR(_xlfn._xlws.FILTER(Kopsavilkums!$AG$10:$AG$135,(A38=Kopsavilkums!$A$10:$A$135)*(B38=Kopsavilkums!$B$10:$B$135)*(D38=Kopsavilkums!$D$10:$D$135)),"")</f>
        <v>0</v>
      </c>
      <c r="J38" s="155" cm="1">
        <f t="array" aca="1" ref="J38" ca="1">IF(SUM(I$9:I$500)=0,0,IF(H38=0,COUNTIFS(H:H,"A")+2,IFERROR(_xlfn._xlws.FILTER(Kopsavilkums!$AH$10:$AH$135,(A38=Kopsavilkums!$A$10:$A$135)*(B38=Kopsavilkums!$B$10:$B$135)*(D38=Kopsavilkums!$D$10:$D$135)),"")))</f>
        <v>0</v>
      </c>
      <c r="K38" s="156">
        <f t="shared" si="0"/>
        <v>0</v>
      </c>
      <c r="L38" s="271">
        <f t="shared" ca="1" si="1"/>
        <v>0</v>
      </c>
      <c r="M38" s="68" t="str">
        <f t="shared" ca="1" si="2"/>
        <v/>
      </c>
    </row>
    <row r="39" spans="1:13" ht="14.25" customHeight="1" x14ac:dyDescent="0.15">
      <c r="A39" s="164">
        <f>Kopsavilkums!A40</f>
        <v>6</v>
      </c>
      <c r="B39" s="164">
        <f>Kopsavilkums!B40</f>
        <v>1</v>
      </c>
      <c r="C39" s="163" t="str" cm="1">
        <f t="array" ref="C39">IFERROR(_xlfn.UNIQUE(_xlfn._xlws.FILTER(Kopsavilkums!$C$10:$C$135,(A39=Kopsavilkums!$A$10:$A$135))),"")</f>
        <v>C.Albula2/Alūksne</v>
      </c>
      <c r="D39" s="153" t="str" cm="1">
        <f t="array" ref="D39">IFERROR(_xlfn._xlws.FILTER(Kopsavilkums!$D$10:$D$135,(A39=Kopsavilkums!$A$10:$A$135)*(B39=Kopsavilkums!$B$10:$B$135)),"")</f>
        <v>Māris Lietuvietis</v>
      </c>
      <c r="E39" s="108" cm="1">
        <f t="array" ref="E39">IFERROR(_xlfn._xlws.FILTER(Kopsavilkums!$AC$10:$AC$135,(A39=Kopsavilkums!$A$10:$A$135)*(B39=Kopsavilkums!$B$10:$B$135)*(D39=Kopsavilkums!$D$10:$D$135)),"")</f>
        <v>0</v>
      </c>
      <c r="F39" s="154" cm="1">
        <f t="array" ref="F39">IFERROR(_xlfn._xlws.FILTER(Kopsavilkums!$AD$10:$AD$135,(A39=Kopsavilkums!$A$10:$A$135)*(B39=Kopsavilkums!$B$10:$B$135)*(D39=Kopsavilkums!$D$10:$D$135)),"")</f>
        <v>0</v>
      </c>
      <c r="G39" s="155" cm="1">
        <f t="array" aca="1" ref="G39" ca="1">IF(SUM(F$9:F$500)=0,0,IF(E39=0,COUNTIFS(E:E,"A")+2,IFERROR(_xlfn._xlws.FILTER(Kopsavilkums!$AE$10:$AE$135,(A39=Kopsavilkums!$A$10:$A$135)*(B39=Kopsavilkums!$B$10:$B$135)*(D39=Kopsavilkums!$D$10:$D$135)),"")))</f>
        <v>0</v>
      </c>
      <c r="H39" s="109" cm="1">
        <f t="array" ref="H39">IFERROR(_xlfn._xlws.FILTER(Kopsavilkums!$AF$10:$AF$135,(A39=Kopsavilkums!$A$10:$A$135)*(B39=Kopsavilkums!$B$10:$B$135)*(D39=Kopsavilkums!$D$10:$D$135)),"")</f>
        <v>0</v>
      </c>
      <c r="I39" s="154" cm="1">
        <f t="array" ref="I39">IFERROR(_xlfn._xlws.FILTER(Kopsavilkums!$AG$10:$AG$135,(A39=Kopsavilkums!$A$10:$A$135)*(B39=Kopsavilkums!$B$10:$B$135)*(D39=Kopsavilkums!$D$10:$D$135)),"")</f>
        <v>0</v>
      </c>
      <c r="J39" s="155" cm="1">
        <f t="array" aca="1" ref="J39" ca="1">IF(SUM(I$9:I$500)=0,0,IF(H39=0,COUNTIFS(H:H,"A")+2,IFERROR(_xlfn._xlws.FILTER(Kopsavilkums!$AH$10:$AH$135,(A39=Kopsavilkums!$A$10:$A$135)*(B39=Kopsavilkums!$B$10:$B$135)*(D39=Kopsavilkums!$D$10:$D$135)),"")))</f>
        <v>0</v>
      </c>
      <c r="K39" s="156">
        <f t="shared" si="0"/>
        <v>0</v>
      </c>
      <c r="L39" s="271">
        <f t="shared" ca="1" si="1"/>
        <v>0</v>
      </c>
      <c r="M39" s="68" t="str">
        <f t="shared" ca="1" si="2"/>
        <v/>
      </c>
    </row>
    <row r="40" spans="1:13" ht="14.25" customHeight="1" x14ac:dyDescent="0.15">
      <c r="A40" s="164">
        <f>Kopsavilkums!A41</f>
        <v>6</v>
      </c>
      <c r="B40" s="164">
        <f>Kopsavilkums!B41</f>
        <v>2</v>
      </c>
      <c r="C40" s="163" t="str" cm="1">
        <f t="array" ref="C40">IFERROR(_xlfn.UNIQUE(_xlfn._xlws.FILTER(Kopsavilkums!$C$10:$C$135,(A40=Kopsavilkums!$A$10:$A$135))),"")</f>
        <v>C.Albula2/Alūksne</v>
      </c>
      <c r="D40" s="153" t="str" cm="1">
        <f t="array" ref="D40">IFERROR(_xlfn._xlws.FILTER(Kopsavilkums!$D$10:$D$135,(A40=Kopsavilkums!$A$10:$A$135)*(B40=Kopsavilkums!$B$10:$B$135)),"")</f>
        <v>Andis Bukalders</v>
      </c>
      <c r="E40" s="108" cm="1">
        <f t="array" ref="E40">IFERROR(_xlfn._xlws.FILTER(Kopsavilkums!$AC$10:$AC$135,(A40=Kopsavilkums!$A$10:$A$135)*(B40=Kopsavilkums!$B$10:$B$135)*(D40=Kopsavilkums!$D$10:$D$135)),"")</f>
        <v>0</v>
      </c>
      <c r="F40" s="154" cm="1">
        <f t="array" ref="F40">IFERROR(_xlfn._xlws.FILTER(Kopsavilkums!$AD$10:$AD$135,(A40=Kopsavilkums!$A$10:$A$135)*(B40=Kopsavilkums!$B$10:$B$135)*(D40=Kopsavilkums!$D$10:$D$135)),"")</f>
        <v>0</v>
      </c>
      <c r="G40" s="155" cm="1">
        <f t="array" aca="1" ref="G40" ca="1">IF(SUM(F$9:F$500)=0,0,IF(E40=0,COUNTIFS(E:E,"A")+2,IFERROR(_xlfn._xlws.FILTER(Kopsavilkums!$AE$10:$AE$135,(A40=Kopsavilkums!$A$10:$A$135)*(B40=Kopsavilkums!$B$10:$B$135)*(D40=Kopsavilkums!$D$10:$D$135)),"")))</f>
        <v>0</v>
      </c>
      <c r="H40" s="109" cm="1">
        <f t="array" ref="H40">IFERROR(_xlfn._xlws.FILTER(Kopsavilkums!$AF$10:$AF$135,(A40=Kopsavilkums!$A$10:$A$135)*(B40=Kopsavilkums!$B$10:$B$135)*(D40=Kopsavilkums!$D$10:$D$135)),"")</f>
        <v>0</v>
      </c>
      <c r="I40" s="154" cm="1">
        <f t="array" ref="I40">IFERROR(_xlfn._xlws.FILTER(Kopsavilkums!$AG$10:$AG$135,(A40=Kopsavilkums!$A$10:$A$135)*(B40=Kopsavilkums!$B$10:$B$135)*(D40=Kopsavilkums!$D$10:$D$135)),"")</f>
        <v>0</v>
      </c>
      <c r="J40" s="155" cm="1">
        <f t="array" aca="1" ref="J40" ca="1">IF(SUM(I$9:I$500)=0,0,IF(H40=0,COUNTIFS(H:H,"A")+2,IFERROR(_xlfn._xlws.FILTER(Kopsavilkums!$AH$10:$AH$135,(A40=Kopsavilkums!$A$10:$A$135)*(B40=Kopsavilkums!$B$10:$B$135)*(D40=Kopsavilkums!$D$10:$D$135)),"")))</f>
        <v>0</v>
      </c>
      <c r="K40" s="156">
        <f t="shared" si="0"/>
        <v>0</v>
      </c>
      <c r="L40" s="271">
        <f t="shared" ca="1" si="1"/>
        <v>0</v>
      </c>
      <c r="M40" s="68" t="str">
        <f t="shared" ca="1" si="2"/>
        <v/>
      </c>
    </row>
    <row r="41" spans="1:13" ht="14.25" customHeight="1" x14ac:dyDescent="0.15">
      <c r="A41" s="164">
        <f>Kopsavilkums!A42</f>
        <v>6</v>
      </c>
      <c r="B41" s="164">
        <f>Kopsavilkums!B42</f>
        <v>3</v>
      </c>
      <c r="C41" s="163" t="str" cm="1">
        <f t="array" ref="C41">IFERROR(_xlfn.UNIQUE(_xlfn._xlws.FILTER(Kopsavilkums!$C$10:$C$135,(A41=Kopsavilkums!$A$10:$A$135))),"")</f>
        <v>C.Albula2/Alūksne</v>
      </c>
      <c r="D41" s="153" t="str" cm="1">
        <f t="array" ref="D41">IFERROR(_xlfn._xlws.FILTER(Kopsavilkums!$D$10:$D$135,(A41=Kopsavilkums!$A$10:$A$135)*(B41=Kopsavilkums!$B$10:$B$135)),"")</f>
        <v>Roberts Pilips</v>
      </c>
      <c r="E41" s="108" cm="1">
        <f t="array" ref="E41">IFERROR(_xlfn._xlws.FILTER(Kopsavilkums!$AC$10:$AC$135,(A41=Kopsavilkums!$A$10:$A$135)*(B41=Kopsavilkums!$B$10:$B$135)*(D41=Kopsavilkums!$D$10:$D$135)),"")</f>
        <v>0</v>
      </c>
      <c r="F41" s="154" cm="1">
        <f t="array" ref="F41">IFERROR(_xlfn._xlws.FILTER(Kopsavilkums!$AD$10:$AD$135,(A41=Kopsavilkums!$A$10:$A$135)*(B41=Kopsavilkums!$B$10:$B$135)*(D41=Kopsavilkums!$D$10:$D$135)),"")</f>
        <v>0</v>
      </c>
      <c r="G41" s="155" cm="1">
        <f t="array" aca="1" ref="G41" ca="1">IF(SUM(F$9:F$500)=0,0,IF(E41=0,COUNTIFS(E:E,"A")+2,IFERROR(_xlfn._xlws.FILTER(Kopsavilkums!$AE$10:$AE$135,(A41=Kopsavilkums!$A$10:$A$135)*(B41=Kopsavilkums!$B$10:$B$135)*(D41=Kopsavilkums!$D$10:$D$135)),"")))</f>
        <v>0</v>
      </c>
      <c r="H41" s="109" cm="1">
        <f t="array" ref="H41">IFERROR(_xlfn._xlws.FILTER(Kopsavilkums!$AF$10:$AF$135,(A41=Kopsavilkums!$A$10:$A$135)*(B41=Kopsavilkums!$B$10:$B$135)*(D41=Kopsavilkums!$D$10:$D$135)),"")</f>
        <v>0</v>
      </c>
      <c r="I41" s="154" cm="1">
        <f t="array" ref="I41">IFERROR(_xlfn._xlws.FILTER(Kopsavilkums!$AG$10:$AG$135,(A41=Kopsavilkums!$A$10:$A$135)*(B41=Kopsavilkums!$B$10:$B$135)*(D41=Kopsavilkums!$D$10:$D$135)),"")</f>
        <v>0</v>
      </c>
      <c r="J41" s="155" cm="1">
        <f t="array" aca="1" ref="J41" ca="1">IF(SUM(I$9:I$500)=0,0,IF(H41=0,COUNTIFS(H:H,"A")+2,IFERROR(_xlfn._xlws.FILTER(Kopsavilkums!$AH$10:$AH$135,(A41=Kopsavilkums!$A$10:$A$135)*(B41=Kopsavilkums!$B$10:$B$135)*(D41=Kopsavilkums!$D$10:$D$135)),"")))</f>
        <v>0</v>
      </c>
      <c r="K41" s="156">
        <f t="shared" ref="K41:K72" si="3">IFERROR(F41+I41,0)</f>
        <v>0</v>
      </c>
      <c r="L41" s="271">
        <f t="shared" ref="L41:L72" ca="1" si="4">IFERROR(G41+J41,0)</f>
        <v>0</v>
      </c>
      <c r="M41" s="68" t="str">
        <f t="shared" ca="1" si="2"/>
        <v/>
      </c>
    </row>
    <row r="42" spans="1:13" ht="14.25" customHeight="1" x14ac:dyDescent="0.15">
      <c r="A42" s="164">
        <f>Kopsavilkums!A43</f>
        <v>6</v>
      </c>
      <c r="B42" s="164">
        <f>Kopsavilkums!B43</f>
        <v>4</v>
      </c>
      <c r="C42" s="163" t="str" cm="1">
        <f t="array" ref="C42">IFERROR(_xlfn.UNIQUE(_xlfn._xlws.FILTER(Kopsavilkums!$C$10:$C$135,(A42=Kopsavilkums!$A$10:$A$135))),"")</f>
        <v>C.Albula2/Alūksne</v>
      </c>
      <c r="D42" s="153" t="str" cm="1">
        <f t="array" ref="D42">IFERROR(_xlfn._xlws.FILTER(Kopsavilkums!$D$10:$D$135,(A42=Kopsavilkums!$A$10:$A$135)*(B42=Kopsavilkums!$B$10:$B$135)),"")</f>
        <v>Nauris Drelnieks</v>
      </c>
      <c r="E42" s="108" cm="1">
        <f t="array" ref="E42">IFERROR(_xlfn._xlws.FILTER(Kopsavilkums!$AC$10:$AC$135,(A42=Kopsavilkums!$A$10:$A$135)*(B42=Kopsavilkums!$B$10:$B$135)*(D42=Kopsavilkums!$D$10:$D$135)),"")</f>
        <v>0</v>
      </c>
      <c r="F42" s="154" cm="1">
        <f t="array" ref="F42">IFERROR(_xlfn._xlws.FILTER(Kopsavilkums!$AD$10:$AD$135,(A42=Kopsavilkums!$A$10:$A$135)*(B42=Kopsavilkums!$B$10:$B$135)*(D42=Kopsavilkums!$D$10:$D$135)),"")</f>
        <v>0</v>
      </c>
      <c r="G42" s="155" cm="1">
        <f t="array" aca="1" ref="G42" ca="1">IF(SUM(F$9:F$500)=0,0,IF(E42=0,COUNTIFS(E:E,"A")+2,IFERROR(_xlfn._xlws.FILTER(Kopsavilkums!$AE$10:$AE$135,(A42=Kopsavilkums!$A$10:$A$135)*(B42=Kopsavilkums!$B$10:$B$135)*(D42=Kopsavilkums!$D$10:$D$135)),"")))</f>
        <v>0</v>
      </c>
      <c r="H42" s="109" cm="1">
        <f t="array" ref="H42">IFERROR(_xlfn._xlws.FILTER(Kopsavilkums!$AF$10:$AF$135,(A42=Kopsavilkums!$A$10:$A$135)*(B42=Kopsavilkums!$B$10:$B$135)*(D42=Kopsavilkums!$D$10:$D$135)),"")</f>
        <v>0</v>
      </c>
      <c r="I42" s="154" cm="1">
        <f t="array" ref="I42">IFERROR(_xlfn._xlws.FILTER(Kopsavilkums!$AG$10:$AG$135,(A42=Kopsavilkums!$A$10:$A$135)*(B42=Kopsavilkums!$B$10:$B$135)*(D42=Kopsavilkums!$D$10:$D$135)),"")</f>
        <v>0</v>
      </c>
      <c r="J42" s="155" cm="1">
        <f t="array" aca="1" ref="J42" ca="1">IF(SUM(I$9:I$500)=0,0,IF(H42=0,COUNTIFS(H:H,"A")+2,IFERROR(_xlfn._xlws.FILTER(Kopsavilkums!$AH$10:$AH$135,(A42=Kopsavilkums!$A$10:$A$135)*(B42=Kopsavilkums!$B$10:$B$135)*(D42=Kopsavilkums!$D$10:$D$135)),"")))</f>
        <v>0</v>
      </c>
      <c r="K42" s="156">
        <f t="shared" si="3"/>
        <v>0</v>
      </c>
      <c r="L42" s="271">
        <f t="shared" ca="1" si="4"/>
        <v>0</v>
      </c>
      <c r="M42" s="68" t="str">
        <f t="shared" ca="1" si="2"/>
        <v/>
      </c>
    </row>
    <row r="43" spans="1:13" ht="14.25" customHeight="1" x14ac:dyDescent="0.15">
      <c r="A43" s="164">
        <f>Kopsavilkums!A44</f>
        <v>6</v>
      </c>
      <c r="B43" s="164">
        <f>Kopsavilkums!B44</f>
        <v>5</v>
      </c>
      <c r="C43" s="163" t="str" cm="1">
        <f t="array" ref="C43">IFERROR(_xlfn.UNIQUE(_xlfn._xlws.FILTER(Kopsavilkums!$C$10:$C$135,(A43=Kopsavilkums!$A$10:$A$135))),"")</f>
        <v>C.Albula2/Alūksne</v>
      </c>
      <c r="D43" s="153" cm="1">
        <f t="array" ref="D43">IFERROR(_xlfn._xlws.FILTER(Kopsavilkums!$D$10:$D$135,(A43=Kopsavilkums!$A$10:$A$135)*(B43=Kopsavilkums!$B$10:$B$135)),"")</f>
        <v>0</v>
      </c>
      <c r="E43" s="108" cm="1">
        <f t="array" ref="E43">IFERROR(_xlfn._xlws.FILTER(Kopsavilkums!$AC$10:$AC$135,(A43=Kopsavilkums!$A$10:$A$135)*(B43=Kopsavilkums!$B$10:$B$135)*(D43=Kopsavilkums!$D$10:$D$135)),"")</f>
        <v>0</v>
      </c>
      <c r="F43" s="154" cm="1">
        <f t="array" ref="F43">IFERROR(_xlfn._xlws.FILTER(Kopsavilkums!$AD$10:$AD$135,(A43=Kopsavilkums!$A$10:$A$135)*(B43=Kopsavilkums!$B$10:$B$135)*(D43=Kopsavilkums!$D$10:$D$135)),"")</f>
        <v>0</v>
      </c>
      <c r="G43" s="155" cm="1">
        <f t="array" aca="1" ref="G43" ca="1">IF(SUM(F$9:F$500)=0,0,IF(E43=0,COUNTIFS(E:E,"A")+2,IFERROR(_xlfn._xlws.FILTER(Kopsavilkums!$AE$10:$AE$135,(A43=Kopsavilkums!$A$10:$A$135)*(B43=Kopsavilkums!$B$10:$B$135)*(D43=Kopsavilkums!$D$10:$D$135)),"")))</f>
        <v>0</v>
      </c>
      <c r="H43" s="109" cm="1">
        <f t="array" ref="H43">IFERROR(_xlfn._xlws.FILTER(Kopsavilkums!$AF$10:$AF$135,(A43=Kopsavilkums!$A$10:$A$135)*(B43=Kopsavilkums!$B$10:$B$135)*(D43=Kopsavilkums!$D$10:$D$135)),"")</f>
        <v>0</v>
      </c>
      <c r="I43" s="154" cm="1">
        <f t="array" ref="I43">IFERROR(_xlfn._xlws.FILTER(Kopsavilkums!$AG$10:$AG$135,(A43=Kopsavilkums!$A$10:$A$135)*(B43=Kopsavilkums!$B$10:$B$135)*(D43=Kopsavilkums!$D$10:$D$135)),"")</f>
        <v>0</v>
      </c>
      <c r="J43" s="155" cm="1">
        <f t="array" aca="1" ref="J43" ca="1">IF(SUM(I$9:I$500)=0,0,IF(H43=0,COUNTIFS(H:H,"A")+2,IFERROR(_xlfn._xlws.FILTER(Kopsavilkums!$AH$10:$AH$135,(A43=Kopsavilkums!$A$10:$A$135)*(B43=Kopsavilkums!$B$10:$B$135)*(D43=Kopsavilkums!$D$10:$D$135)),"")))</f>
        <v>0</v>
      </c>
      <c r="K43" s="156">
        <f t="shared" si="3"/>
        <v>0</v>
      </c>
      <c r="L43" s="271">
        <f t="shared" ca="1" si="4"/>
        <v>0</v>
      </c>
      <c r="M43" s="68" t="str">
        <f t="shared" ca="1" si="2"/>
        <v/>
      </c>
    </row>
    <row r="44" spans="1:13" ht="14.25" customHeight="1" x14ac:dyDescent="0.15">
      <c r="A44" s="164">
        <f>Kopsavilkums!A45</f>
        <v>6</v>
      </c>
      <c r="B44" s="164">
        <f>Kopsavilkums!B45</f>
        <v>6</v>
      </c>
      <c r="C44" s="163" t="str" cm="1">
        <f t="array" ref="C44">IFERROR(_xlfn.UNIQUE(_xlfn._xlws.FILTER(Kopsavilkums!$C$10:$C$135,(A44=Kopsavilkums!$A$10:$A$135))),"")</f>
        <v>C.Albula2/Alūksne</v>
      </c>
      <c r="D44" s="153" cm="1">
        <f t="array" ref="D44">IFERROR(_xlfn._xlws.FILTER(Kopsavilkums!$D$10:$D$135,(A44=Kopsavilkums!$A$10:$A$135)*(B44=Kopsavilkums!$B$10:$B$135)),"")</f>
        <v>0</v>
      </c>
      <c r="E44" s="108" cm="1">
        <f t="array" ref="E44">IFERROR(_xlfn._xlws.FILTER(Kopsavilkums!$AC$10:$AC$135,(A44=Kopsavilkums!$A$10:$A$135)*(B44=Kopsavilkums!$B$10:$B$135)*(D44=Kopsavilkums!$D$10:$D$135)),"")</f>
        <v>0</v>
      </c>
      <c r="F44" s="154" cm="1">
        <f t="array" ref="F44">IFERROR(_xlfn._xlws.FILTER(Kopsavilkums!$AD$10:$AD$135,(A44=Kopsavilkums!$A$10:$A$135)*(B44=Kopsavilkums!$B$10:$B$135)*(D44=Kopsavilkums!$D$10:$D$135)),"")</f>
        <v>0</v>
      </c>
      <c r="G44" s="155" cm="1">
        <f t="array" aca="1" ref="G44" ca="1">IF(SUM(F$9:F$500)=0,0,IF(E44=0,COUNTIFS(E:E,"A")+2,IFERROR(_xlfn._xlws.FILTER(Kopsavilkums!$AE$10:$AE$135,(A44=Kopsavilkums!$A$10:$A$135)*(B44=Kopsavilkums!$B$10:$B$135)*(D44=Kopsavilkums!$D$10:$D$135)),"")))</f>
        <v>0</v>
      </c>
      <c r="H44" s="109" cm="1">
        <f t="array" ref="H44">IFERROR(_xlfn._xlws.FILTER(Kopsavilkums!$AF$10:$AF$135,(A44=Kopsavilkums!$A$10:$A$135)*(B44=Kopsavilkums!$B$10:$B$135)*(D44=Kopsavilkums!$D$10:$D$135)),"")</f>
        <v>0</v>
      </c>
      <c r="I44" s="154" cm="1">
        <f t="array" ref="I44">IFERROR(_xlfn._xlws.FILTER(Kopsavilkums!$AG$10:$AG$135,(A44=Kopsavilkums!$A$10:$A$135)*(B44=Kopsavilkums!$B$10:$B$135)*(D44=Kopsavilkums!$D$10:$D$135)),"")</f>
        <v>0</v>
      </c>
      <c r="J44" s="155" cm="1">
        <f t="array" aca="1" ref="J44" ca="1">IF(SUM(I$9:I$500)=0,0,IF(H44=0,COUNTIFS(H:H,"A")+2,IFERROR(_xlfn._xlws.FILTER(Kopsavilkums!$AH$10:$AH$135,(A44=Kopsavilkums!$A$10:$A$135)*(B44=Kopsavilkums!$B$10:$B$135)*(D44=Kopsavilkums!$D$10:$D$135)),"")))</f>
        <v>0</v>
      </c>
      <c r="K44" s="156">
        <f t="shared" si="3"/>
        <v>0</v>
      </c>
      <c r="L44" s="271">
        <f t="shared" ca="1" si="4"/>
        <v>0</v>
      </c>
      <c r="M44" s="68" t="str">
        <f t="shared" ca="1" si="2"/>
        <v/>
      </c>
    </row>
    <row r="45" spans="1:13" ht="14.25" customHeight="1" x14ac:dyDescent="0.15">
      <c r="A45" s="164">
        <f>Kopsavilkums!A46</f>
        <v>7</v>
      </c>
      <c r="B45" s="164">
        <f>Kopsavilkums!B46</f>
        <v>1</v>
      </c>
      <c r="C45" s="163" t="str" cm="1">
        <f t="array" ref="C45">IFERROR(_xlfn.UNIQUE(_xlfn._xlws.FILTER(Kopsavilkums!$C$10:$C$135,(A45=Kopsavilkums!$A$10:$A$135))),"")</f>
        <v>LIARPS</v>
      </c>
      <c r="D45" s="153" t="str" cm="1">
        <f t="array" ref="D45">IFERROR(_xlfn._xlws.FILTER(Kopsavilkums!$D$10:$D$135,(A45=Kopsavilkums!$A$10:$A$135)*(B45=Kopsavilkums!$B$10:$B$135)),"")</f>
        <v>Ēriks Tučs</v>
      </c>
      <c r="E45" s="108" cm="1">
        <f t="array" ref="E45">IFERROR(_xlfn._xlws.FILTER(Kopsavilkums!$AC$10:$AC$135,(A45=Kopsavilkums!$A$10:$A$135)*(B45=Kopsavilkums!$B$10:$B$135)*(D45=Kopsavilkums!$D$10:$D$135)),"")</f>
        <v>0</v>
      </c>
      <c r="F45" s="154" cm="1">
        <f t="array" ref="F45">IFERROR(_xlfn._xlws.FILTER(Kopsavilkums!$AD$10:$AD$135,(A45=Kopsavilkums!$A$10:$A$135)*(B45=Kopsavilkums!$B$10:$B$135)*(D45=Kopsavilkums!$D$10:$D$135)),"")</f>
        <v>0</v>
      </c>
      <c r="G45" s="155" cm="1">
        <f t="array" aca="1" ref="G45" ca="1">IF(SUM(F$9:F$500)=0,0,IF(E45=0,COUNTIFS(E:E,"A")+2,IFERROR(_xlfn._xlws.FILTER(Kopsavilkums!$AE$10:$AE$135,(A45=Kopsavilkums!$A$10:$A$135)*(B45=Kopsavilkums!$B$10:$B$135)*(D45=Kopsavilkums!$D$10:$D$135)),"")))</f>
        <v>0</v>
      </c>
      <c r="H45" s="109" cm="1">
        <f t="array" ref="H45">IFERROR(_xlfn._xlws.FILTER(Kopsavilkums!$AF$10:$AF$135,(A45=Kopsavilkums!$A$10:$A$135)*(B45=Kopsavilkums!$B$10:$B$135)*(D45=Kopsavilkums!$D$10:$D$135)),"")</f>
        <v>0</v>
      </c>
      <c r="I45" s="154" cm="1">
        <f t="array" ref="I45">IFERROR(_xlfn._xlws.FILTER(Kopsavilkums!$AG$10:$AG$135,(A45=Kopsavilkums!$A$10:$A$135)*(B45=Kopsavilkums!$B$10:$B$135)*(D45=Kopsavilkums!$D$10:$D$135)),"")</f>
        <v>0</v>
      </c>
      <c r="J45" s="155" cm="1">
        <f t="array" aca="1" ref="J45" ca="1">IF(SUM(I$9:I$500)=0,0,IF(H45=0,COUNTIFS(H:H,"A")+2,IFERROR(_xlfn._xlws.FILTER(Kopsavilkums!$AH$10:$AH$135,(A45=Kopsavilkums!$A$10:$A$135)*(B45=Kopsavilkums!$B$10:$B$135)*(D45=Kopsavilkums!$D$10:$D$135)),"")))</f>
        <v>0</v>
      </c>
      <c r="K45" s="156">
        <f t="shared" si="3"/>
        <v>0</v>
      </c>
      <c r="L45" s="271">
        <f t="shared" ca="1" si="4"/>
        <v>0</v>
      </c>
      <c r="M45" s="68" t="str">
        <f t="shared" ca="1" si="2"/>
        <v/>
      </c>
    </row>
    <row r="46" spans="1:13" ht="14.25" customHeight="1" x14ac:dyDescent="0.15">
      <c r="A46" s="164">
        <f>Kopsavilkums!A47</f>
        <v>7</v>
      </c>
      <c r="B46" s="164">
        <f>Kopsavilkums!B47</f>
        <v>2</v>
      </c>
      <c r="C46" s="163" t="str" cm="1">
        <f t="array" ref="C46">IFERROR(_xlfn.UNIQUE(_xlfn._xlws.FILTER(Kopsavilkums!$C$10:$C$135,(A46=Kopsavilkums!$A$10:$A$135))),"")</f>
        <v>LIARPS</v>
      </c>
      <c r="D46" s="153" t="str" cm="1">
        <f t="array" ref="D46">IFERROR(_xlfn._xlws.FILTER(Kopsavilkums!$D$10:$D$135,(A46=Kopsavilkums!$A$10:$A$135)*(B46=Kopsavilkums!$B$10:$B$135)),"")</f>
        <v>Aldis Voits</v>
      </c>
      <c r="E46" s="108" cm="1">
        <f t="array" ref="E46">IFERROR(_xlfn._xlws.FILTER(Kopsavilkums!$AC$10:$AC$135,(A46=Kopsavilkums!$A$10:$A$135)*(B46=Kopsavilkums!$B$10:$B$135)*(D46=Kopsavilkums!$D$10:$D$135)),"")</f>
        <v>0</v>
      </c>
      <c r="F46" s="154" cm="1">
        <f t="array" ref="F46">IFERROR(_xlfn._xlws.FILTER(Kopsavilkums!$AD$10:$AD$135,(A46=Kopsavilkums!$A$10:$A$135)*(B46=Kopsavilkums!$B$10:$B$135)*(D46=Kopsavilkums!$D$10:$D$135)),"")</f>
        <v>0</v>
      </c>
      <c r="G46" s="155" cm="1">
        <f t="array" aca="1" ref="G46" ca="1">IF(SUM(F$9:F$500)=0,0,IF(E46=0,COUNTIFS(E:E,"A")+2,IFERROR(_xlfn._xlws.FILTER(Kopsavilkums!$AE$10:$AE$135,(A46=Kopsavilkums!$A$10:$A$135)*(B46=Kopsavilkums!$B$10:$B$135)*(D46=Kopsavilkums!$D$10:$D$135)),"")))</f>
        <v>0</v>
      </c>
      <c r="H46" s="109" cm="1">
        <f t="array" ref="H46">IFERROR(_xlfn._xlws.FILTER(Kopsavilkums!$AF$10:$AF$135,(A46=Kopsavilkums!$A$10:$A$135)*(B46=Kopsavilkums!$B$10:$B$135)*(D46=Kopsavilkums!$D$10:$D$135)),"")</f>
        <v>0</v>
      </c>
      <c r="I46" s="154" cm="1">
        <f t="array" ref="I46">IFERROR(_xlfn._xlws.FILTER(Kopsavilkums!$AG$10:$AG$135,(A46=Kopsavilkums!$A$10:$A$135)*(B46=Kopsavilkums!$B$10:$B$135)*(D46=Kopsavilkums!$D$10:$D$135)),"")</f>
        <v>0</v>
      </c>
      <c r="J46" s="155" cm="1">
        <f t="array" aca="1" ref="J46" ca="1">IF(SUM(I$9:I$500)=0,0,IF(H46=0,COUNTIFS(H:H,"A")+2,IFERROR(_xlfn._xlws.FILTER(Kopsavilkums!$AH$10:$AH$135,(A46=Kopsavilkums!$A$10:$A$135)*(B46=Kopsavilkums!$B$10:$B$135)*(D46=Kopsavilkums!$D$10:$D$135)),"")))</f>
        <v>0</v>
      </c>
      <c r="K46" s="156">
        <f t="shared" si="3"/>
        <v>0</v>
      </c>
      <c r="L46" s="271">
        <f t="shared" ca="1" si="4"/>
        <v>0</v>
      </c>
      <c r="M46" s="68" t="str">
        <f t="shared" ca="1" si="2"/>
        <v/>
      </c>
    </row>
    <row r="47" spans="1:13" ht="14.25" customHeight="1" x14ac:dyDescent="0.15">
      <c r="A47" s="164">
        <f>Kopsavilkums!A48</f>
        <v>7</v>
      </c>
      <c r="B47" s="164">
        <f>Kopsavilkums!B48</f>
        <v>3</v>
      </c>
      <c r="C47" s="163" t="str" cm="1">
        <f t="array" ref="C47">IFERROR(_xlfn.UNIQUE(_xlfn._xlws.FILTER(Kopsavilkums!$C$10:$C$135,(A47=Kopsavilkums!$A$10:$A$135))),"")</f>
        <v>LIARPS</v>
      </c>
      <c r="D47" s="153" t="str" cm="1">
        <f t="array" ref="D47">IFERROR(_xlfn._xlws.FILTER(Kopsavilkums!$D$10:$D$135,(A47=Kopsavilkums!$A$10:$A$135)*(B47=Kopsavilkums!$B$10:$B$135)),"")</f>
        <v>Raimonds Kinerts</v>
      </c>
      <c r="E47" s="108" cm="1">
        <f t="array" ref="E47">IFERROR(_xlfn._xlws.FILTER(Kopsavilkums!$AC$10:$AC$135,(A47=Kopsavilkums!$A$10:$A$135)*(B47=Kopsavilkums!$B$10:$B$135)*(D47=Kopsavilkums!$D$10:$D$135)),"")</f>
        <v>0</v>
      </c>
      <c r="F47" s="154" cm="1">
        <f t="array" ref="F47">IFERROR(_xlfn._xlws.FILTER(Kopsavilkums!$AD$10:$AD$135,(A47=Kopsavilkums!$A$10:$A$135)*(B47=Kopsavilkums!$B$10:$B$135)*(D47=Kopsavilkums!$D$10:$D$135)),"")</f>
        <v>0</v>
      </c>
      <c r="G47" s="155" cm="1">
        <f t="array" aca="1" ref="G47" ca="1">IF(SUM(F$9:F$500)=0,0,IF(E47=0,COUNTIFS(E:E,"A")+2,IFERROR(_xlfn._xlws.FILTER(Kopsavilkums!$AE$10:$AE$135,(A47=Kopsavilkums!$A$10:$A$135)*(B47=Kopsavilkums!$B$10:$B$135)*(D47=Kopsavilkums!$D$10:$D$135)),"")))</f>
        <v>0</v>
      </c>
      <c r="H47" s="109" cm="1">
        <f t="array" ref="H47">IFERROR(_xlfn._xlws.FILTER(Kopsavilkums!$AF$10:$AF$135,(A47=Kopsavilkums!$A$10:$A$135)*(B47=Kopsavilkums!$B$10:$B$135)*(D47=Kopsavilkums!$D$10:$D$135)),"")</f>
        <v>0</v>
      </c>
      <c r="I47" s="154" cm="1">
        <f t="array" ref="I47">IFERROR(_xlfn._xlws.FILTER(Kopsavilkums!$AG$10:$AG$135,(A47=Kopsavilkums!$A$10:$A$135)*(B47=Kopsavilkums!$B$10:$B$135)*(D47=Kopsavilkums!$D$10:$D$135)),"")</f>
        <v>0</v>
      </c>
      <c r="J47" s="155" cm="1">
        <f t="array" aca="1" ref="J47" ca="1">IF(SUM(I$9:I$500)=0,0,IF(H47=0,COUNTIFS(H:H,"A")+2,IFERROR(_xlfn._xlws.FILTER(Kopsavilkums!$AH$10:$AH$135,(A47=Kopsavilkums!$A$10:$A$135)*(B47=Kopsavilkums!$B$10:$B$135)*(D47=Kopsavilkums!$D$10:$D$135)),"")))</f>
        <v>0</v>
      </c>
      <c r="K47" s="156">
        <f t="shared" si="3"/>
        <v>0</v>
      </c>
      <c r="L47" s="271">
        <f t="shared" ca="1" si="4"/>
        <v>0</v>
      </c>
      <c r="M47" s="68" t="str">
        <f t="shared" ca="1" si="2"/>
        <v/>
      </c>
    </row>
    <row r="48" spans="1:13" ht="14.25" customHeight="1" x14ac:dyDescent="0.15">
      <c r="A48" s="164">
        <f>Kopsavilkums!A49</f>
        <v>7</v>
      </c>
      <c r="B48" s="164">
        <f>Kopsavilkums!B49</f>
        <v>4</v>
      </c>
      <c r="C48" s="163" t="str" cm="1">
        <f t="array" ref="C48">IFERROR(_xlfn.UNIQUE(_xlfn._xlws.FILTER(Kopsavilkums!$C$10:$C$135,(A48=Kopsavilkums!$A$10:$A$135))),"")</f>
        <v>LIARPS</v>
      </c>
      <c r="D48" s="153" t="str" cm="1">
        <f t="array" ref="D48">IFERROR(_xlfn._xlws.FILTER(Kopsavilkums!$D$10:$D$135,(A48=Kopsavilkums!$A$10:$A$135)*(B48=Kopsavilkums!$B$10:$B$135)),"")</f>
        <v>Jānis Gailītis</v>
      </c>
      <c r="E48" s="108" cm="1">
        <f t="array" ref="E48">IFERROR(_xlfn._xlws.FILTER(Kopsavilkums!$AC$10:$AC$135,(A48=Kopsavilkums!$A$10:$A$135)*(B48=Kopsavilkums!$B$10:$B$135)*(D48=Kopsavilkums!$D$10:$D$135)),"")</f>
        <v>0</v>
      </c>
      <c r="F48" s="154" cm="1">
        <f t="array" ref="F48">IFERROR(_xlfn._xlws.FILTER(Kopsavilkums!$AD$10:$AD$135,(A48=Kopsavilkums!$A$10:$A$135)*(B48=Kopsavilkums!$B$10:$B$135)*(D48=Kopsavilkums!$D$10:$D$135)),"")</f>
        <v>0</v>
      </c>
      <c r="G48" s="155" cm="1">
        <f t="array" aca="1" ref="G48" ca="1">IF(SUM(F$9:F$500)=0,0,IF(E48=0,COUNTIFS(E:E,"A")+2,IFERROR(_xlfn._xlws.FILTER(Kopsavilkums!$AE$10:$AE$135,(A48=Kopsavilkums!$A$10:$A$135)*(B48=Kopsavilkums!$B$10:$B$135)*(D48=Kopsavilkums!$D$10:$D$135)),"")))</f>
        <v>0</v>
      </c>
      <c r="H48" s="109" cm="1">
        <f t="array" ref="H48">IFERROR(_xlfn._xlws.FILTER(Kopsavilkums!$AF$10:$AF$135,(A48=Kopsavilkums!$A$10:$A$135)*(B48=Kopsavilkums!$B$10:$B$135)*(D48=Kopsavilkums!$D$10:$D$135)),"")</f>
        <v>0</v>
      </c>
      <c r="I48" s="154" cm="1">
        <f t="array" ref="I48">IFERROR(_xlfn._xlws.FILTER(Kopsavilkums!$AG$10:$AG$135,(A48=Kopsavilkums!$A$10:$A$135)*(B48=Kopsavilkums!$B$10:$B$135)*(D48=Kopsavilkums!$D$10:$D$135)),"")</f>
        <v>0</v>
      </c>
      <c r="J48" s="155" cm="1">
        <f t="array" aca="1" ref="J48" ca="1">IF(SUM(I$9:I$500)=0,0,IF(H48=0,COUNTIFS(H:H,"A")+2,IFERROR(_xlfn._xlws.FILTER(Kopsavilkums!$AH$10:$AH$135,(A48=Kopsavilkums!$A$10:$A$135)*(B48=Kopsavilkums!$B$10:$B$135)*(D48=Kopsavilkums!$D$10:$D$135)),"")))</f>
        <v>0</v>
      </c>
      <c r="K48" s="156">
        <f t="shared" si="3"/>
        <v>0</v>
      </c>
      <c r="L48" s="271">
        <f t="shared" ca="1" si="4"/>
        <v>0</v>
      </c>
      <c r="M48" s="68" t="str">
        <f t="shared" ca="1" si="2"/>
        <v/>
      </c>
    </row>
    <row r="49" spans="1:13" ht="14.25" customHeight="1" x14ac:dyDescent="0.15">
      <c r="A49" s="164">
        <f>Kopsavilkums!A50</f>
        <v>7</v>
      </c>
      <c r="B49" s="164">
        <f>Kopsavilkums!B50</f>
        <v>5</v>
      </c>
      <c r="C49" s="163" t="str" cm="1">
        <f t="array" ref="C49">IFERROR(_xlfn.UNIQUE(_xlfn._xlws.FILTER(Kopsavilkums!$C$10:$C$135,(A49=Kopsavilkums!$A$10:$A$135))),"")</f>
        <v>LIARPS</v>
      </c>
      <c r="D49" s="153" t="str" cm="1">
        <f t="array" ref="D49">IFERROR(_xlfn._xlws.FILTER(Kopsavilkums!$D$10:$D$135,(A49=Kopsavilkums!$A$10:$A$135)*(B49=Kopsavilkums!$B$10:$B$135)),"")</f>
        <v>Valdis Prancāns</v>
      </c>
      <c r="E49" s="108" cm="1">
        <f t="array" ref="E49">IFERROR(_xlfn._xlws.FILTER(Kopsavilkums!$AC$10:$AC$135,(A49=Kopsavilkums!$A$10:$A$135)*(B49=Kopsavilkums!$B$10:$B$135)*(D49=Kopsavilkums!$D$10:$D$135)),"")</f>
        <v>0</v>
      </c>
      <c r="F49" s="154" cm="1">
        <f t="array" ref="F49">IFERROR(_xlfn._xlws.FILTER(Kopsavilkums!$AD$10:$AD$135,(A49=Kopsavilkums!$A$10:$A$135)*(B49=Kopsavilkums!$B$10:$B$135)*(D49=Kopsavilkums!$D$10:$D$135)),"")</f>
        <v>0</v>
      </c>
      <c r="G49" s="155" cm="1">
        <f t="array" aca="1" ref="G49" ca="1">IF(SUM(F$9:F$500)=0,0,IF(E49=0,COUNTIFS(E:E,"A")+2,IFERROR(_xlfn._xlws.FILTER(Kopsavilkums!$AE$10:$AE$135,(A49=Kopsavilkums!$A$10:$A$135)*(B49=Kopsavilkums!$B$10:$B$135)*(D49=Kopsavilkums!$D$10:$D$135)),"")))</f>
        <v>0</v>
      </c>
      <c r="H49" s="109" cm="1">
        <f t="array" ref="H49">IFERROR(_xlfn._xlws.FILTER(Kopsavilkums!$AF$10:$AF$135,(A49=Kopsavilkums!$A$10:$A$135)*(B49=Kopsavilkums!$B$10:$B$135)*(D49=Kopsavilkums!$D$10:$D$135)),"")</f>
        <v>0</v>
      </c>
      <c r="I49" s="154" cm="1">
        <f t="array" ref="I49">IFERROR(_xlfn._xlws.FILTER(Kopsavilkums!$AG$10:$AG$135,(A49=Kopsavilkums!$A$10:$A$135)*(B49=Kopsavilkums!$B$10:$B$135)*(D49=Kopsavilkums!$D$10:$D$135)),"")</f>
        <v>0</v>
      </c>
      <c r="J49" s="155" cm="1">
        <f t="array" aca="1" ref="J49" ca="1">IF(SUM(I$9:I$500)=0,0,IF(H49=0,COUNTIFS(H:H,"A")+2,IFERROR(_xlfn._xlws.FILTER(Kopsavilkums!$AH$10:$AH$135,(A49=Kopsavilkums!$A$10:$A$135)*(B49=Kopsavilkums!$B$10:$B$135)*(D49=Kopsavilkums!$D$10:$D$135)),"")))</f>
        <v>0</v>
      </c>
      <c r="K49" s="156">
        <f t="shared" si="3"/>
        <v>0</v>
      </c>
      <c r="L49" s="271">
        <f t="shared" ca="1" si="4"/>
        <v>0</v>
      </c>
      <c r="M49" s="68" t="str">
        <f t="shared" ca="1" si="2"/>
        <v/>
      </c>
    </row>
    <row r="50" spans="1:13" ht="14.25" customHeight="1" x14ac:dyDescent="0.15">
      <c r="A50" s="164">
        <f>Kopsavilkums!A51</f>
        <v>7</v>
      </c>
      <c r="B50" s="164">
        <f>Kopsavilkums!B51</f>
        <v>6</v>
      </c>
      <c r="C50" s="163" t="str" cm="1">
        <f t="array" ref="C50">IFERROR(_xlfn.UNIQUE(_xlfn._xlws.FILTER(Kopsavilkums!$C$10:$C$135,(A50=Kopsavilkums!$A$10:$A$135))),"")</f>
        <v>LIARPS</v>
      </c>
      <c r="D50" s="153" cm="1">
        <f t="array" ref="D50">IFERROR(_xlfn._xlws.FILTER(Kopsavilkums!$D$10:$D$135,(A50=Kopsavilkums!$A$10:$A$135)*(B50=Kopsavilkums!$B$10:$B$135)),"")</f>
        <v>0</v>
      </c>
      <c r="E50" s="108" cm="1">
        <f t="array" ref="E50">IFERROR(_xlfn._xlws.FILTER(Kopsavilkums!$AC$10:$AC$135,(A50=Kopsavilkums!$A$10:$A$135)*(B50=Kopsavilkums!$B$10:$B$135)*(D50=Kopsavilkums!$D$10:$D$135)),"")</f>
        <v>0</v>
      </c>
      <c r="F50" s="154" cm="1">
        <f t="array" ref="F50">IFERROR(_xlfn._xlws.FILTER(Kopsavilkums!$AD$10:$AD$135,(A50=Kopsavilkums!$A$10:$A$135)*(B50=Kopsavilkums!$B$10:$B$135)*(D50=Kopsavilkums!$D$10:$D$135)),"")</f>
        <v>0</v>
      </c>
      <c r="G50" s="155" cm="1">
        <f t="array" aca="1" ref="G50" ca="1">IF(SUM(F$9:F$500)=0,0,IF(E50=0,COUNTIFS(E:E,"A")+2,IFERROR(_xlfn._xlws.FILTER(Kopsavilkums!$AE$10:$AE$135,(A50=Kopsavilkums!$A$10:$A$135)*(B50=Kopsavilkums!$B$10:$B$135)*(D50=Kopsavilkums!$D$10:$D$135)),"")))</f>
        <v>0</v>
      </c>
      <c r="H50" s="109" cm="1">
        <f t="array" ref="H50">IFERROR(_xlfn._xlws.FILTER(Kopsavilkums!$AF$10:$AF$135,(A50=Kopsavilkums!$A$10:$A$135)*(B50=Kopsavilkums!$B$10:$B$135)*(D50=Kopsavilkums!$D$10:$D$135)),"")</f>
        <v>0</v>
      </c>
      <c r="I50" s="154" cm="1">
        <f t="array" ref="I50">IFERROR(_xlfn._xlws.FILTER(Kopsavilkums!$AG$10:$AG$135,(A50=Kopsavilkums!$A$10:$A$135)*(B50=Kopsavilkums!$B$10:$B$135)*(D50=Kopsavilkums!$D$10:$D$135)),"")</f>
        <v>0</v>
      </c>
      <c r="J50" s="155" cm="1">
        <f t="array" aca="1" ref="J50" ca="1">IF(SUM(I$9:I$500)=0,0,IF(H50=0,COUNTIFS(H:H,"A")+2,IFERROR(_xlfn._xlws.FILTER(Kopsavilkums!$AH$10:$AH$135,(A50=Kopsavilkums!$A$10:$A$135)*(B50=Kopsavilkums!$B$10:$B$135)*(D50=Kopsavilkums!$D$10:$D$135)),"")))</f>
        <v>0</v>
      </c>
      <c r="K50" s="156">
        <f t="shared" si="3"/>
        <v>0</v>
      </c>
      <c r="L50" s="271">
        <f t="shared" ca="1" si="4"/>
        <v>0</v>
      </c>
      <c r="M50" s="68" t="str">
        <f t="shared" ca="1" si="2"/>
        <v/>
      </c>
    </row>
    <row r="51" spans="1:13" ht="14.25" customHeight="1" x14ac:dyDescent="0.15">
      <c r="A51" s="164">
        <f>Kopsavilkums!A52</f>
        <v>8</v>
      </c>
      <c r="B51" s="164">
        <f>Kopsavilkums!B52</f>
        <v>1</v>
      </c>
      <c r="C51" s="163" t="str" cm="1">
        <f t="array" ref="C51">IFERROR(_xlfn.UNIQUE(_xlfn._xlws.FILTER(Kopsavilkums!$C$10:$C$135,(A51=Kopsavilkums!$A$10:$A$135))),"")</f>
        <v>CMS</v>
      </c>
      <c r="D51" s="153" t="str" cm="1">
        <f t="array" ref="D51">IFERROR(_xlfn._xlws.FILTER(Kopsavilkums!$D$10:$D$135,(A51=Kopsavilkums!$A$10:$A$135)*(B51=Kopsavilkums!$B$10:$B$135)),"")</f>
        <v>Valters Innus</v>
      </c>
      <c r="E51" s="108" cm="1">
        <f t="array" ref="E51">IFERROR(_xlfn._xlws.FILTER(Kopsavilkums!$AC$10:$AC$135,(A51=Kopsavilkums!$A$10:$A$135)*(B51=Kopsavilkums!$B$10:$B$135)*(D51=Kopsavilkums!$D$10:$D$135)),"")</f>
        <v>0</v>
      </c>
      <c r="F51" s="154" cm="1">
        <f t="array" ref="F51">IFERROR(_xlfn._xlws.FILTER(Kopsavilkums!$AD$10:$AD$135,(A51=Kopsavilkums!$A$10:$A$135)*(B51=Kopsavilkums!$B$10:$B$135)*(D51=Kopsavilkums!$D$10:$D$135)),"")</f>
        <v>0</v>
      </c>
      <c r="G51" s="155" cm="1">
        <f t="array" aca="1" ref="G51" ca="1">IF(SUM(F$9:F$500)=0,0,IF(E51=0,COUNTIFS(E:E,"A")+2,IFERROR(_xlfn._xlws.FILTER(Kopsavilkums!$AE$10:$AE$135,(A51=Kopsavilkums!$A$10:$A$135)*(B51=Kopsavilkums!$B$10:$B$135)*(D51=Kopsavilkums!$D$10:$D$135)),"")))</f>
        <v>0</v>
      </c>
      <c r="H51" s="109" cm="1">
        <f t="array" ref="H51">IFERROR(_xlfn._xlws.FILTER(Kopsavilkums!$AF$10:$AF$135,(A51=Kopsavilkums!$A$10:$A$135)*(B51=Kopsavilkums!$B$10:$B$135)*(D51=Kopsavilkums!$D$10:$D$135)),"")</f>
        <v>0</v>
      </c>
      <c r="I51" s="154" cm="1">
        <f t="array" ref="I51">IFERROR(_xlfn._xlws.FILTER(Kopsavilkums!$AG$10:$AG$135,(A51=Kopsavilkums!$A$10:$A$135)*(B51=Kopsavilkums!$B$10:$B$135)*(D51=Kopsavilkums!$D$10:$D$135)),"")</f>
        <v>0</v>
      </c>
      <c r="J51" s="155" cm="1">
        <f t="array" aca="1" ref="J51" ca="1">IF(SUM(I$9:I$500)=0,0,IF(H51=0,COUNTIFS(H:H,"A")+2,IFERROR(_xlfn._xlws.FILTER(Kopsavilkums!$AH$10:$AH$135,(A51=Kopsavilkums!$A$10:$A$135)*(B51=Kopsavilkums!$B$10:$B$135)*(D51=Kopsavilkums!$D$10:$D$135)),"")))</f>
        <v>0</v>
      </c>
      <c r="K51" s="156">
        <f t="shared" si="3"/>
        <v>0</v>
      </c>
      <c r="L51" s="271">
        <f t="shared" ca="1" si="4"/>
        <v>0</v>
      </c>
      <c r="M51" s="68" t="str">
        <f t="shared" ca="1" si="2"/>
        <v/>
      </c>
    </row>
    <row r="52" spans="1:13" ht="14.25" customHeight="1" x14ac:dyDescent="0.15">
      <c r="A52" s="164">
        <f>Kopsavilkums!A53</f>
        <v>8</v>
      </c>
      <c r="B52" s="164">
        <f>Kopsavilkums!B53</f>
        <v>2</v>
      </c>
      <c r="C52" s="163" t="str" cm="1">
        <f t="array" ref="C52">IFERROR(_xlfn.UNIQUE(_xlfn._xlws.FILTER(Kopsavilkums!$C$10:$C$135,(A52=Kopsavilkums!$A$10:$A$135))),"")</f>
        <v>CMS</v>
      </c>
      <c r="D52" s="153" t="str" cm="1">
        <f t="array" ref="D52">IFERROR(_xlfn._xlws.FILTER(Kopsavilkums!$D$10:$D$135,(A52=Kopsavilkums!$A$10:$A$135)*(B52=Kopsavilkums!$B$10:$B$135)),"")</f>
        <v>Guntars Bimšteins</v>
      </c>
      <c r="E52" s="108" cm="1">
        <f t="array" ref="E52">IFERROR(_xlfn._xlws.FILTER(Kopsavilkums!$AC$10:$AC$135,(A52=Kopsavilkums!$A$10:$A$135)*(B52=Kopsavilkums!$B$10:$B$135)*(D52=Kopsavilkums!$D$10:$D$135)),"")</f>
        <v>0</v>
      </c>
      <c r="F52" s="154" cm="1">
        <f t="array" ref="F52">IFERROR(_xlfn._xlws.FILTER(Kopsavilkums!$AD$10:$AD$135,(A52=Kopsavilkums!$A$10:$A$135)*(B52=Kopsavilkums!$B$10:$B$135)*(D52=Kopsavilkums!$D$10:$D$135)),"")</f>
        <v>0</v>
      </c>
      <c r="G52" s="155" cm="1">
        <f t="array" aca="1" ref="G52" ca="1">IF(SUM(F$9:F$500)=0,0,IF(E52=0,COUNTIFS(E:E,"A")+2,IFERROR(_xlfn._xlws.FILTER(Kopsavilkums!$AE$10:$AE$135,(A52=Kopsavilkums!$A$10:$A$135)*(B52=Kopsavilkums!$B$10:$B$135)*(D52=Kopsavilkums!$D$10:$D$135)),"")))</f>
        <v>0</v>
      </c>
      <c r="H52" s="109" cm="1">
        <f t="array" ref="H52">IFERROR(_xlfn._xlws.FILTER(Kopsavilkums!$AF$10:$AF$135,(A52=Kopsavilkums!$A$10:$A$135)*(B52=Kopsavilkums!$B$10:$B$135)*(D52=Kopsavilkums!$D$10:$D$135)),"")</f>
        <v>0</v>
      </c>
      <c r="I52" s="154" cm="1">
        <f t="array" ref="I52">IFERROR(_xlfn._xlws.FILTER(Kopsavilkums!$AG$10:$AG$135,(A52=Kopsavilkums!$A$10:$A$135)*(B52=Kopsavilkums!$B$10:$B$135)*(D52=Kopsavilkums!$D$10:$D$135)),"")</f>
        <v>0</v>
      </c>
      <c r="J52" s="155" cm="1">
        <f t="array" aca="1" ref="J52" ca="1">IF(SUM(I$9:I$500)=0,0,IF(H52=0,COUNTIFS(H:H,"A")+2,IFERROR(_xlfn._xlws.FILTER(Kopsavilkums!$AH$10:$AH$135,(A52=Kopsavilkums!$A$10:$A$135)*(B52=Kopsavilkums!$B$10:$B$135)*(D52=Kopsavilkums!$D$10:$D$135)),"")))</f>
        <v>0</v>
      </c>
      <c r="K52" s="156">
        <f t="shared" si="3"/>
        <v>0</v>
      </c>
      <c r="L52" s="271">
        <f t="shared" ca="1" si="4"/>
        <v>0</v>
      </c>
      <c r="M52" s="68" t="str">
        <f t="shared" ca="1" si="2"/>
        <v/>
      </c>
    </row>
    <row r="53" spans="1:13" ht="14.25" customHeight="1" x14ac:dyDescent="0.15">
      <c r="A53" s="164">
        <f>Kopsavilkums!A54</f>
        <v>8</v>
      </c>
      <c r="B53" s="164">
        <f>Kopsavilkums!B54</f>
        <v>3</v>
      </c>
      <c r="C53" s="163" t="str" cm="1">
        <f t="array" ref="C53">IFERROR(_xlfn.UNIQUE(_xlfn._xlws.FILTER(Kopsavilkums!$C$10:$C$135,(A53=Kopsavilkums!$A$10:$A$135))),"")</f>
        <v>CMS</v>
      </c>
      <c r="D53" s="153" t="str" cm="1">
        <f t="array" ref="D53">IFERROR(_xlfn._xlws.FILTER(Kopsavilkums!$D$10:$D$135,(A53=Kopsavilkums!$A$10:$A$135)*(B53=Kopsavilkums!$B$10:$B$135)),"")</f>
        <v>Andrejs Aleksējevs</v>
      </c>
      <c r="E53" s="108" cm="1">
        <f t="array" ref="E53">IFERROR(_xlfn._xlws.FILTER(Kopsavilkums!$AC$10:$AC$135,(A53=Kopsavilkums!$A$10:$A$135)*(B53=Kopsavilkums!$B$10:$B$135)*(D53=Kopsavilkums!$D$10:$D$135)),"")</f>
        <v>0</v>
      </c>
      <c r="F53" s="154" cm="1">
        <f t="array" ref="F53">IFERROR(_xlfn._xlws.FILTER(Kopsavilkums!$AD$10:$AD$135,(A53=Kopsavilkums!$A$10:$A$135)*(B53=Kopsavilkums!$B$10:$B$135)*(D53=Kopsavilkums!$D$10:$D$135)),"")</f>
        <v>0</v>
      </c>
      <c r="G53" s="155" cm="1">
        <f t="array" aca="1" ref="G53" ca="1">IF(SUM(F$9:F$500)=0,0,IF(E53=0,COUNTIFS(E:E,"A")+2,IFERROR(_xlfn._xlws.FILTER(Kopsavilkums!$AE$10:$AE$135,(A53=Kopsavilkums!$A$10:$A$135)*(B53=Kopsavilkums!$B$10:$B$135)*(D53=Kopsavilkums!$D$10:$D$135)),"")))</f>
        <v>0</v>
      </c>
      <c r="H53" s="109" cm="1">
        <f t="array" ref="H53">IFERROR(_xlfn._xlws.FILTER(Kopsavilkums!$AF$10:$AF$135,(A53=Kopsavilkums!$A$10:$A$135)*(B53=Kopsavilkums!$B$10:$B$135)*(D53=Kopsavilkums!$D$10:$D$135)),"")</f>
        <v>0</v>
      </c>
      <c r="I53" s="154" cm="1">
        <f t="array" ref="I53">IFERROR(_xlfn._xlws.FILTER(Kopsavilkums!$AG$10:$AG$135,(A53=Kopsavilkums!$A$10:$A$135)*(B53=Kopsavilkums!$B$10:$B$135)*(D53=Kopsavilkums!$D$10:$D$135)),"")</f>
        <v>0</v>
      </c>
      <c r="J53" s="155" cm="1">
        <f t="array" aca="1" ref="J53" ca="1">IF(SUM(I$9:I$500)=0,0,IF(H53=0,COUNTIFS(H:H,"A")+2,IFERROR(_xlfn._xlws.FILTER(Kopsavilkums!$AH$10:$AH$135,(A53=Kopsavilkums!$A$10:$A$135)*(B53=Kopsavilkums!$B$10:$B$135)*(D53=Kopsavilkums!$D$10:$D$135)),"")))</f>
        <v>0</v>
      </c>
      <c r="K53" s="156">
        <f t="shared" si="3"/>
        <v>0</v>
      </c>
      <c r="L53" s="271">
        <f t="shared" ca="1" si="4"/>
        <v>0</v>
      </c>
      <c r="M53" s="68" t="str">
        <f t="shared" ca="1" si="2"/>
        <v/>
      </c>
    </row>
    <row r="54" spans="1:13" ht="14.25" customHeight="1" x14ac:dyDescent="0.15">
      <c r="A54" s="164">
        <f>Kopsavilkums!A55</f>
        <v>8</v>
      </c>
      <c r="B54" s="164">
        <f>Kopsavilkums!B55</f>
        <v>4</v>
      </c>
      <c r="C54" s="163" t="str" cm="1">
        <f t="array" ref="C54">IFERROR(_xlfn.UNIQUE(_xlfn._xlws.FILTER(Kopsavilkums!$C$10:$C$135,(A54=Kopsavilkums!$A$10:$A$135))),"")</f>
        <v>CMS</v>
      </c>
      <c r="D54" s="153" t="str" cm="1">
        <f t="array" ref="D54">IFERROR(_xlfn._xlws.FILTER(Kopsavilkums!$D$10:$D$135,(A54=Kopsavilkums!$A$10:$A$135)*(B54=Kopsavilkums!$B$10:$B$135)),"")</f>
        <v>Jānis Bitenieks</v>
      </c>
      <c r="E54" s="108" cm="1">
        <f t="array" ref="E54">IFERROR(_xlfn._xlws.FILTER(Kopsavilkums!$AC$10:$AC$135,(A54=Kopsavilkums!$A$10:$A$135)*(B54=Kopsavilkums!$B$10:$B$135)*(D54=Kopsavilkums!$D$10:$D$135)),"")</f>
        <v>0</v>
      </c>
      <c r="F54" s="154" cm="1">
        <f t="array" ref="F54">IFERROR(_xlfn._xlws.FILTER(Kopsavilkums!$AD$10:$AD$135,(A54=Kopsavilkums!$A$10:$A$135)*(B54=Kopsavilkums!$B$10:$B$135)*(D54=Kopsavilkums!$D$10:$D$135)),"")</f>
        <v>0</v>
      </c>
      <c r="G54" s="155" cm="1">
        <f t="array" aca="1" ref="G54" ca="1">IF(SUM(F$9:F$500)=0,0,IF(E54=0,COUNTIFS(E:E,"A")+2,IFERROR(_xlfn._xlws.FILTER(Kopsavilkums!$AE$10:$AE$135,(A54=Kopsavilkums!$A$10:$A$135)*(B54=Kopsavilkums!$B$10:$B$135)*(D54=Kopsavilkums!$D$10:$D$135)),"")))</f>
        <v>0</v>
      </c>
      <c r="H54" s="109" cm="1">
        <f t="array" ref="H54">IFERROR(_xlfn._xlws.FILTER(Kopsavilkums!$AF$10:$AF$135,(A54=Kopsavilkums!$A$10:$A$135)*(B54=Kopsavilkums!$B$10:$B$135)*(D54=Kopsavilkums!$D$10:$D$135)),"")</f>
        <v>0</v>
      </c>
      <c r="I54" s="154" cm="1">
        <f t="array" ref="I54">IFERROR(_xlfn._xlws.FILTER(Kopsavilkums!$AG$10:$AG$135,(A54=Kopsavilkums!$A$10:$A$135)*(B54=Kopsavilkums!$B$10:$B$135)*(D54=Kopsavilkums!$D$10:$D$135)),"")</f>
        <v>0</v>
      </c>
      <c r="J54" s="155" cm="1">
        <f t="array" aca="1" ref="J54" ca="1">IF(SUM(I$9:I$500)=0,0,IF(H54=0,COUNTIFS(H:H,"A")+2,IFERROR(_xlfn._xlws.FILTER(Kopsavilkums!$AH$10:$AH$135,(A54=Kopsavilkums!$A$10:$A$135)*(B54=Kopsavilkums!$B$10:$B$135)*(D54=Kopsavilkums!$D$10:$D$135)),"")))</f>
        <v>0</v>
      </c>
      <c r="K54" s="156">
        <f t="shared" si="3"/>
        <v>0</v>
      </c>
      <c r="L54" s="271">
        <f t="shared" ca="1" si="4"/>
        <v>0</v>
      </c>
      <c r="M54" s="68" t="str">
        <f t="shared" ca="1" si="2"/>
        <v/>
      </c>
    </row>
    <row r="55" spans="1:13" ht="14.25" customHeight="1" x14ac:dyDescent="0.15">
      <c r="A55" s="164">
        <f>Kopsavilkums!A56</f>
        <v>8</v>
      </c>
      <c r="B55" s="164">
        <f>Kopsavilkums!B56</f>
        <v>5</v>
      </c>
      <c r="C55" s="163" t="str" cm="1">
        <f t="array" ref="C55">IFERROR(_xlfn.UNIQUE(_xlfn._xlws.FILTER(Kopsavilkums!$C$10:$C$135,(A55=Kopsavilkums!$A$10:$A$135))),"")</f>
        <v>CMS</v>
      </c>
      <c r="D55" s="153" t="str" cm="1">
        <f t="array" ref="D55">IFERROR(_xlfn._xlws.FILTER(Kopsavilkums!$D$10:$D$135,(A55=Kopsavilkums!$A$10:$A$135)*(B55=Kopsavilkums!$B$10:$B$135)),"")</f>
        <v>Aivars Balodis</v>
      </c>
      <c r="E55" s="108" cm="1">
        <f t="array" ref="E55">IFERROR(_xlfn._xlws.FILTER(Kopsavilkums!$AC$10:$AC$135,(A55=Kopsavilkums!$A$10:$A$135)*(B55=Kopsavilkums!$B$10:$B$135)*(D55=Kopsavilkums!$D$10:$D$135)),"")</f>
        <v>0</v>
      </c>
      <c r="F55" s="154" cm="1">
        <f t="array" ref="F55">IFERROR(_xlfn._xlws.FILTER(Kopsavilkums!$AD$10:$AD$135,(A55=Kopsavilkums!$A$10:$A$135)*(B55=Kopsavilkums!$B$10:$B$135)*(D55=Kopsavilkums!$D$10:$D$135)),"")</f>
        <v>0</v>
      </c>
      <c r="G55" s="155" cm="1">
        <f t="array" aca="1" ref="G55" ca="1">IF(SUM(F$9:F$500)=0,0,IF(E55=0,COUNTIFS(E:E,"A")+2,IFERROR(_xlfn._xlws.FILTER(Kopsavilkums!$AE$10:$AE$135,(A55=Kopsavilkums!$A$10:$A$135)*(B55=Kopsavilkums!$B$10:$B$135)*(D55=Kopsavilkums!$D$10:$D$135)),"")))</f>
        <v>0</v>
      </c>
      <c r="H55" s="109" cm="1">
        <f t="array" ref="H55">IFERROR(_xlfn._xlws.FILTER(Kopsavilkums!$AF$10:$AF$135,(A55=Kopsavilkums!$A$10:$A$135)*(B55=Kopsavilkums!$B$10:$B$135)*(D55=Kopsavilkums!$D$10:$D$135)),"")</f>
        <v>0</v>
      </c>
      <c r="I55" s="154" cm="1">
        <f t="array" ref="I55">IFERROR(_xlfn._xlws.FILTER(Kopsavilkums!$AG$10:$AG$135,(A55=Kopsavilkums!$A$10:$A$135)*(B55=Kopsavilkums!$B$10:$B$135)*(D55=Kopsavilkums!$D$10:$D$135)),"")</f>
        <v>0</v>
      </c>
      <c r="J55" s="155" cm="1">
        <f t="array" aca="1" ref="J55" ca="1">IF(SUM(I$9:I$500)=0,0,IF(H55=0,COUNTIFS(H:H,"A")+2,IFERROR(_xlfn._xlws.FILTER(Kopsavilkums!$AH$10:$AH$135,(A55=Kopsavilkums!$A$10:$A$135)*(B55=Kopsavilkums!$B$10:$B$135)*(D55=Kopsavilkums!$D$10:$D$135)),"")))</f>
        <v>0</v>
      </c>
      <c r="K55" s="156">
        <f t="shared" si="3"/>
        <v>0</v>
      </c>
      <c r="L55" s="271">
        <f t="shared" ca="1" si="4"/>
        <v>0</v>
      </c>
      <c r="M55" s="68" t="str">
        <f t="shared" ca="1" si="2"/>
        <v/>
      </c>
    </row>
    <row r="56" spans="1:13" ht="14.25" customHeight="1" x14ac:dyDescent="0.15">
      <c r="A56" s="164">
        <f>Kopsavilkums!A57</f>
        <v>8</v>
      </c>
      <c r="B56" s="164">
        <f>Kopsavilkums!B57</f>
        <v>6</v>
      </c>
      <c r="C56" s="163" t="str" cm="1">
        <f t="array" ref="C56">IFERROR(_xlfn.UNIQUE(_xlfn._xlws.FILTER(Kopsavilkums!$C$10:$C$135,(A56=Kopsavilkums!$A$10:$A$135))),"")</f>
        <v>CMS</v>
      </c>
      <c r="D56" s="153" cm="1">
        <f t="array" ref="D56">IFERROR(_xlfn._xlws.FILTER(Kopsavilkums!$D$10:$D$135,(A56=Kopsavilkums!$A$10:$A$135)*(B56=Kopsavilkums!$B$10:$B$135)),"")</f>
        <v>0</v>
      </c>
      <c r="E56" s="108" cm="1">
        <f t="array" ref="E56">IFERROR(_xlfn._xlws.FILTER(Kopsavilkums!$AC$10:$AC$135,(A56=Kopsavilkums!$A$10:$A$135)*(B56=Kopsavilkums!$B$10:$B$135)*(D56=Kopsavilkums!$D$10:$D$135)),"")</f>
        <v>0</v>
      </c>
      <c r="F56" s="154" cm="1">
        <f t="array" ref="F56">IFERROR(_xlfn._xlws.FILTER(Kopsavilkums!$AD$10:$AD$135,(A56=Kopsavilkums!$A$10:$A$135)*(B56=Kopsavilkums!$B$10:$B$135)*(D56=Kopsavilkums!$D$10:$D$135)),"")</f>
        <v>0</v>
      </c>
      <c r="G56" s="155" cm="1">
        <f t="array" aca="1" ref="G56" ca="1">IF(SUM(F$9:F$500)=0,0,IF(E56=0,COUNTIFS(E:E,"A")+2,IFERROR(_xlfn._xlws.FILTER(Kopsavilkums!$AE$10:$AE$135,(A56=Kopsavilkums!$A$10:$A$135)*(B56=Kopsavilkums!$B$10:$B$135)*(D56=Kopsavilkums!$D$10:$D$135)),"")))</f>
        <v>0</v>
      </c>
      <c r="H56" s="109" cm="1">
        <f t="array" ref="H56">IFERROR(_xlfn._xlws.FILTER(Kopsavilkums!$AF$10:$AF$135,(A56=Kopsavilkums!$A$10:$A$135)*(B56=Kopsavilkums!$B$10:$B$135)*(D56=Kopsavilkums!$D$10:$D$135)),"")</f>
        <v>0</v>
      </c>
      <c r="I56" s="154" cm="1">
        <f t="array" ref="I56">IFERROR(_xlfn._xlws.FILTER(Kopsavilkums!$AG$10:$AG$135,(A56=Kopsavilkums!$A$10:$A$135)*(B56=Kopsavilkums!$B$10:$B$135)*(D56=Kopsavilkums!$D$10:$D$135)),"")</f>
        <v>0</v>
      </c>
      <c r="J56" s="155" cm="1">
        <f t="array" aca="1" ref="J56" ca="1">IF(SUM(I$9:I$500)=0,0,IF(H56=0,COUNTIFS(H:H,"A")+2,IFERROR(_xlfn._xlws.FILTER(Kopsavilkums!$AH$10:$AH$135,(A56=Kopsavilkums!$A$10:$A$135)*(B56=Kopsavilkums!$B$10:$B$135)*(D56=Kopsavilkums!$D$10:$D$135)),"")))</f>
        <v>0</v>
      </c>
      <c r="K56" s="156">
        <f t="shared" si="3"/>
        <v>0</v>
      </c>
      <c r="L56" s="271">
        <f t="shared" ca="1" si="4"/>
        <v>0</v>
      </c>
      <c r="M56" s="68" t="str">
        <f t="shared" ca="1" si="2"/>
        <v/>
      </c>
    </row>
    <row r="57" spans="1:13" ht="14.25" customHeight="1" x14ac:dyDescent="0.15">
      <c r="A57" s="164">
        <f>Kopsavilkums!A58</f>
        <v>9</v>
      </c>
      <c r="B57" s="164">
        <f>Kopsavilkums!B58</f>
        <v>1</v>
      </c>
      <c r="C57" s="163" t="str" cm="1">
        <f t="array" ref="C57">IFERROR(_xlfn.UNIQUE(_xlfn._xlws.FILTER(Kopsavilkums!$C$10:$C$135,(A57=Kopsavilkums!$A$10:$A$135))),"")</f>
        <v>Mežoņi</v>
      </c>
      <c r="D57" s="153" t="str" cm="1">
        <f t="array" ref="D57">IFERROR(_xlfn._xlws.FILTER(Kopsavilkums!$D$10:$D$135,(A57=Kopsavilkums!$A$10:$A$135)*(B57=Kopsavilkums!$B$10:$B$135)),"")</f>
        <v>Jurģis Vīte</v>
      </c>
      <c r="E57" s="108" cm="1">
        <f t="array" ref="E57">IFERROR(_xlfn._xlws.FILTER(Kopsavilkums!$AC$10:$AC$135,(A57=Kopsavilkums!$A$10:$A$135)*(B57=Kopsavilkums!$B$10:$B$135)*(D57=Kopsavilkums!$D$10:$D$135)),"")</f>
        <v>0</v>
      </c>
      <c r="F57" s="154" cm="1">
        <f t="array" ref="F57">IFERROR(_xlfn._xlws.FILTER(Kopsavilkums!$AD$10:$AD$135,(A57=Kopsavilkums!$A$10:$A$135)*(B57=Kopsavilkums!$B$10:$B$135)*(D57=Kopsavilkums!$D$10:$D$135)),"")</f>
        <v>0</v>
      </c>
      <c r="G57" s="155" cm="1">
        <f t="array" aca="1" ref="G57" ca="1">IF(SUM(F$9:F$500)=0,0,IF(E57=0,COUNTIFS(E:E,"A")+2,IFERROR(_xlfn._xlws.FILTER(Kopsavilkums!$AE$10:$AE$135,(A57=Kopsavilkums!$A$10:$A$135)*(B57=Kopsavilkums!$B$10:$B$135)*(D57=Kopsavilkums!$D$10:$D$135)),"")))</f>
        <v>0</v>
      </c>
      <c r="H57" s="109" cm="1">
        <f t="array" ref="H57">IFERROR(_xlfn._xlws.FILTER(Kopsavilkums!$AF$10:$AF$135,(A57=Kopsavilkums!$A$10:$A$135)*(B57=Kopsavilkums!$B$10:$B$135)*(D57=Kopsavilkums!$D$10:$D$135)),"")</f>
        <v>0</v>
      </c>
      <c r="I57" s="154" cm="1">
        <f t="array" ref="I57">IFERROR(_xlfn._xlws.FILTER(Kopsavilkums!$AG$10:$AG$135,(A57=Kopsavilkums!$A$10:$A$135)*(B57=Kopsavilkums!$B$10:$B$135)*(D57=Kopsavilkums!$D$10:$D$135)),"")</f>
        <v>0</v>
      </c>
      <c r="J57" s="155" cm="1">
        <f t="array" aca="1" ref="J57" ca="1">IF(SUM(I$9:I$500)=0,0,IF(H57=0,COUNTIFS(H:H,"A")+2,IFERROR(_xlfn._xlws.FILTER(Kopsavilkums!$AH$10:$AH$135,(A57=Kopsavilkums!$A$10:$A$135)*(B57=Kopsavilkums!$B$10:$B$135)*(D57=Kopsavilkums!$D$10:$D$135)),"")))</f>
        <v>0</v>
      </c>
      <c r="K57" s="156">
        <f t="shared" si="3"/>
        <v>0</v>
      </c>
      <c r="L57" s="271">
        <f t="shared" ca="1" si="4"/>
        <v>0</v>
      </c>
      <c r="M57" s="68" t="str">
        <f t="shared" ca="1" si="2"/>
        <v/>
      </c>
    </row>
    <row r="58" spans="1:13" ht="14.25" customHeight="1" x14ac:dyDescent="0.15">
      <c r="A58" s="164">
        <f>Kopsavilkums!A59</f>
        <v>9</v>
      </c>
      <c r="B58" s="164">
        <f>Kopsavilkums!B59</f>
        <v>2</v>
      </c>
      <c r="C58" s="163" t="str" cm="1">
        <f t="array" ref="C58">IFERROR(_xlfn.UNIQUE(_xlfn._xlws.FILTER(Kopsavilkums!$C$10:$C$135,(A58=Kopsavilkums!$A$10:$A$135))),"")</f>
        <v>Mežoņi</v>
      </c>
      <c r="D58" s="153" t="str" cm="1">
        <f t="array" ref="D58">IFERROR(_xlfn._xlws.FILTER(Kopsavilkums!$D$10:$D$135,(A58=Kopsavilkums!$A$10:$A$135)*(B58=Kopsavilkums!$B$10:$B$135)),"")</f>
        <v>Juris Timko</v>
      </c>
      <c r="E58" s="108" cm="1">
        <f t="array" ref="E58">IFERROR(_xlfn._xlws.FILTER(Kopsavilkums!$AC$10:$AC$135,(A58=Kopsavilkums!$A$10:$A$135)*(B58=Kopsavilkums!$B$10:$B$135)*(D58=Kopsavilkums!$D$10:$D$135)),"")</f>
        <v>0</v>
      </c>
      <c r="F58" s="154" cm="1">
        <f t="array" ref="F58">IFERROR(_xlfn._xlws.FILTER(Kopsavilkums!$AD$10:$AD$135,(A58=Kopsavilkums!$A$10:$A$135)*(B58=Kopsavilkums!$B$10:$B$135)*(D58=Kopsavilkums!$D$10:$D$135)),"")</f>
        <v>0</v>
      </c>
      <c r="G58" s="155" cm="1">
        <f t="array" aca="1" ref="G58" ca="1">IF(SUM(F$9:F$500)=0,0,IF(E58=0,COUNTIFS(E:E,"A")+2,IFERROR(_xlfn._xlws.FILTER(Kopsavilkums!$AE$10:$AE$135,(A58=Kopsavilkums!$A$10:$A$135)*(B58=Kopsavilkums!$B$10:$B$135)*(D58=Kopsavilkums!$D$10:$D$135)),"")))</f>
        <v>0</v>
      </c>
      <c r="H58" s="109" cm="1">
        <f t="array" ref="H58">IFERROR(_xlfn._xlws.FILTER(Kopsavilkums!$AF$10:$AF$135,(A58=Kopsavilkums!$A$10:$A$135)*(B58=Kopsavilkums!$B$10:$B$135)*(D58=Kopsavilkums!$D$10:$D$135)),"")</f>
        <v>0</v>
      </c>
      <c r="I58" s="154" cm="1">
        <f t="array" ref="I58">IFERROR(_xlfn._xlws.FILTER(Kopsavilkums!$AG$10:$AG$135,(A58=Kopsavilkums!$A$10:$A$135)*(B58=Kopsavilkums!$B$10:$B$135)*(D58=Kopsavilkums!$D$10:$D$135)),"")</f>
        <v>0</v>
      </c>
      <c r="J58" s="155" cm="1">
        <f t="array" aca="1" ref="J58" ca="1">IF(SUM(I$9:I$500)=0,0,IF(H58=0,COUNTIFS(H:H,"A")+2,IFERROR(_xlfn._xlws.FILTER(Kopsavilkums!$AH$10:$AH$135,(A58=Kopsavilkums!$A$10:$A$135)*(B58=Kopsavilkums!$B$10:$B$135)*(D58=Kopsavilkums!$D$10:$D$135)),"")))</f>
        <v>0</v>
      </c>
      <c r="K58" s="156">
        <f t="shared" si="3"/>
        <v>0</v>
      </c>
      <c r="L58" s="271">
        <f t="shared" ca="1" si="4"/>
        <v>0</v>
      </c>
      <c r="M58" s="68" t="str">
        <f t="shared" ca="1" si="2"/>
        <v/>
      </c>
    </row>
    <row r="59" spans="1:13" ht="14.25" customHeight="1" x14ac:dyDescent="0.15">
      <c r="A59" s="164">
        <f>Kopsavilkums!A60</f>
        <v>9</v>
      </c>
      <c r="B59" s="164">
        <f>Kopsavilkums!B60</f>
        <v>3</v>
      </c>
      <c r="C59" s="163" t="str" cm="1">
        <f t="array" ref="C59">IFERROR(_xlfn.UNIQUE(_xlfn._xlws.FILTER(Kopsavilkums!$C$10:$C$135,(A59=Kopsavilkums!$A$10:$A$135))),"")</f>
        <v>Mežoņi</v>
      </c>
      <c r="D59" s="153" t="str" cm="1">
        <f t="array" ref="D59">IFERROR(_xlfn._xlws.FILTER(Kopsavilkums!$D$10:$D$135,(A59=Kopsavilkums!$A$10:$A$135)*(B59=Kopsavilkums!$B$10:$B$135)),"")</f>
        <v>Edgars Abazorins</v>
      </c>
      <c r="E59" s="108" cm="1">
        <f t="array" ref="E59">IFERROR(_xlfn._xlws.FILTER(Kopsavilkums!$AC$10:$AC$135,(A59=Kopsavilkums!$A$10:$A$135)*(B59=Kopsavilkums!$B$10:$B$135)*(D59=Kopsavilkums!$D$10:$D$135)),"")</f>
        <v>0</v>
      </c>
      <c r="F59" s="154" cm="1">
        <f t="array" ref="F59">IFERROR(_xlfn._xlws.FILTER(Kopsavilkums!$AD$10:$AD$135,(A59=Kopsavilkums!$A$10:$A$135)*(B59=Kopsavilkums!$B$10:$B$135)*(D59=Kopsavilkums!$D$10:$D$135)),"")</f>
        <v>0</v>
      </c>
      <c r="G59" s="155" cm="1">
        <f t="array" aca="1" ref="G59" ca="1">IF(SUM(F$9:F$500)=0,0,IF(E59=0,COUNTIFS(E:E,"A")+2,IFERROR(_xlfn._xlws.FILTER(Kopsavilkums!$AE$10:$AE$135,(A59=Kopsavilkums!$A$10:$A$135)*(B59=Kopsavilkums!$B$10:$B$135)*(D59=Kopsavilkums!$D$10:$D$135)),"")))</f>
        <v>0</v>
      </c>
      <c r="H59" s="109" cm="1">
        <f t="array" ref="H59">IFERROR(_xlfn._xlws.FILTER(Kopsavilkums!$AF$10:$AF$135,(A59=Kopsavilkums!$A$10:$A$135)*(B59=Kopsavilkums!$B$10:$B$135)*(D59=Kopsavilkums!$D$10:$D$135)),"")</f>
        <v>0</v>
      </c>
      <c r="I59" s="154" cm="1">
        <f t="array" ref="I59">IFERROR(_xlfn._xlws.FILTER(Kopsavilkums!$AG$10:$AG$135,(A59=Kopsavilkums!$A$10:$A$135)*(B59=Kopsavilkums!$B$10:$B$135)*(D59=Kopsavilkums!$D$10:$D$135)),"")</f>
        <v>0</v>
      </c>
      <c r="J59" s="155" cm="1">
        <f t="array" aca="1" ref="J59" ca="1">IF(SUM(I$9:I$500)=0,0,IF(H59=0,COUNTIFS(H:H,"A")+2,IFERROR(_xlfn._xlws.FILTER(Kopsavilkums!$AH$10:$AH$135,(A59=Kopsavilkums!$A$10:$A$135)*(B59=Kopsavilkums!$B$10:$B$135)*(D59=Kopsavilkums!$D$10:$D$135)),"")))</f>
        <v>0</v>
      </c>
      <c r="K59" s="156">
        <f t="shared" si="3"/>
        <v>0</v>
      </c>
      <c r="L59" s="271">
        <f t="shared" ca="1" si="4"/>
        <v>0</v>
      </c>
      <c r="M59" s="68" t="str">
        <f t="shared" ca="1" si="2"/>
        <v/>
      </c>
    </row>
    <row r="60" spans="1:13" ht="14.25" customHeight="1" x14ac:dyDescent="0.15">
      <c r="A60" s="164">
        <f>Kopsavilkums!A61</f>
        <v>9</v>
      </c>
      <c r="B60" s="164">
        <f>Kopsavilkums!B61</f>
        <v>4</v>
      </c>
      <c r="C60" s="163" t="str" cm="1">
        <f t="array" ref="C60">IFERROR(_xlfn.UNIQUE(_xlfn._xlws.FILTER(Kopsavilkums!$C$10:$C$135,(A60=Kopsavilkums!$A$10:$A$135))),"")</f>
        <v>Mežoņi</v>
      </c>
      <c r="D60" s="153" t="str" cm="1">
        <f t="array" ref="D60">IFERROR(_xlfn._xlws.FILTER(Kopsavilkums!$D$10:$D$135,(A60=Kopsavilkums!$A$10:$A$135)*(B60=Kopsavilkums!$B$10:$B$135)),"")</f>
        <v>Dmitrijs Bogdanovs</v>
      </c>
      <c r="E60" s="108" cm="1">
        <f t="array" ref="E60">IFERROR(_xlfn._xlws.FILTER(Kopsavilkums!$AC$10:$AC$135,(A60=Kopsavilkums!$A$10:$A$135)*(B60=Kopsavilkums!$B$10:$B$135)*(D60=Kopsavilkums!$D$10:$D$135)),"")</f>
        <v>0</v>
      </c>
      <c r="F60" s="154" cm="1">
        <f t="array" ref="F60">IFERROR(_xlfn._xlws.FILTER(Kopsavilkums!$AD$10:$AD$135,(A60=Kopsavilkums!$A$10:$A$135)*(B60=Kopsavilkums!$B$10:$B$135)*(D60=Kopsavilkums!$D$10:$D$135)),"")</f>
        <v>0</v>
      </c>
      <c r="G60" s="155" cm="1">
        <f t="array" aca="1" ref="G60" ca="1">IF(SUM(F$9:F$500)=0,0,IF(E60=0,COUNTIFS(E:E,"A")+2,IFERROR(_xlfn._xlws.FILTER(Kopsavilkums!$AE$10:$AE$135,(A60=Kopsavilkums!$A$10:$A$135)*(B60=Kopsavilkums!$B$10:$B$135)*(D60=Kopsavilkums!$D$10:$D$135)),"")))</f>
        <v>0</v>
      </c>
      <c r="H60" s="109" cm="1">
        <f t="array" ref="H60">IFERROR(_xlfn._xlws.FILTER(Kopsavilkums!$AF$10:$AF$135,(A60=Kopsavilkums!$A$10:$A$135)*(B60=Kopsavilkums!$B$10:$B$135)*(D60=Kopsavilkums!$D$10:$D$135)),"")</f>
        <v>0</v>
      </c>
      <c r="I60" s="154" cm="1">
        <f t="array" ref="I60">IFERROR(_xlfn._xlws.FILTER(Kopsavilkums!$AG$10:$AG$135,(A60=Kopsavilkums!$A$10:$A$135)*(B60=Kopsavilkums!$B$10:$B$135)*(D60=Kopsavilkums!$D$10:$D$135)),"")</f>
        <v>0</v>
      </c>
      <c r="J60" s="155" cm="1">
        <f t="array" aca="1" ref="J60" ca="1">IF(SUM(I$9:I$500)=0,0,IF(H60=0,COUNTIFS(H:H,"A")+2,IFERROR(_xlfn._xlws.FILTER(Kopsavilkums!$AH$10:$AH$135,(A60=Kopsavilkums!$A$10:$A$135)*(B60=Kopsavilkums!$B$10:$B$135)*(D60=Kopsavilkums!$D$10:$D$135)),"")))</f>
        <v>0</v>
      </c>
      <c r="K60" s="156">
        <f t="shared" si="3"/>
        <v>0</v>
      </c>
      <c r="L60" s="271">
        <f t="shared" ca="1" si="4"/>
        <v>0</v>
      </c>
      <c r="M60" s="68" t="str">
        <f t="shared" ca="1" si="2"/>
        <v/>
      </c>
    </row>
    <row r="61" spans="1:13" ht="14.25" customHeight="1" x14ac:dyDescent="0.15">
      <c r="A61" s="164">
        <f>Kopsavilkums!A62</f>
        <v>9</v>
      </c>
      <c r="B61" s="164">
        <f>Kopsavilkums!B62</f>
        <v>5</v>
      </c>
      <c r="C61" s="163" t="str" cm="1">
        <f t="array" ref="C61">IFERROR(_xlfn.UNIQUE(_xlfn._xlws.FILTER(Kopsavilkums!$C$10:$C$135,(A61=Kopsavilkums!$A$10:$A$135))),"")</f>
        <v>Mežoņi</v>
      </c>
      <c r="D61" s="153" t="str" cm="1">
        <f t="array" ref="D61">IFERROR(_xlfn._xlws.FILTER(Kopsavilkums!$D$10:$D$135,(A61=Kopsavilkums!$A$10:$A$135)*(B61=Kopsavilkums!$B$10:$B$135)),"")</f>
        <v>Kaspars Šverns</v>
      </c>
      <c r="E61" s="108" cm="1">
        <f t="array" ref="E61">IFERROR(_xlfn._xlws.FILTER(Kopsavilkums!$AC$10:$AC$135,(A61=Kopsavilkums!$A$10:$A$135)*(B61=Kopsavilkums!$B$10:$B$135)*(D61=Kopsavilkums!$D$10:$D$135)),"")</f>
        <v>0</v>
      </c>
      <c r="F61" s="154" cm="1">
        <f t="array" ref="F61">IFERROR(_xlfn._xlws.FILTER(Kopsavilkums!$AD$10:$AD$135,(A61=Kopsavilkums!$A$10:$A$135)*(B61=Kopsavilkums!$B$10:$B$135)*(D61=Kopsavilkums!$D$10:$D$135)),"")</f>
        <v>0</v>
      </c>
      <c r="G61" s="155" cm="1">
        <f t="array" aca="1" ref="G61" ca="1">IF(SUM(F$9:F$500)=0,0,IF(E61=0,COUNTIFS(E:E,"A")+2,IFERROR(_xlfn._xlws.FILTER(Kopsavilkums!$AE$10:$AE$135,(A61=Kopsavilkums!$A$10:$A$135)*(B61=Kopsavilkums!$B$10:$B$135)*(D61=Kopsavilkums!$D$10:$D$135)),"")))</f>
        <v>0</v>
      </c>
      <c r="H61" s="109" cm="1">
        <f t="array" ref="H61">IFERROR(_xlfn._xlws.FILTER(Kopsavilkums!$AF$10:$AF$135,(A61=Kopsavilkums!$A$10:$A$135)*(B61=Kopsavilkums!$B$10:$B$135)*(D61=Kopsavilkums!$D$10:$D$135)),"")</f>
        <v>0</v>
      </c>
      <c r="I61" s="154" cm="1">
        <f t="array" ref="I61">IFERROR(_xlfn._xlws.FILTER(Kopsavilkums!$AG$10:$AG$135,(A61=Kopsavilkums!$A$10:$A$135)*(B61=Kopsavilkums!$B$10:$B$135)*(D61=Kopsavilkums!$D$10:$D$135)),"")</f>
        <v>0</v>
      </c>
      <c r="J61" s="155" cm="1">
        <f t="array" aca="1" ref="J61" ca="1">IF(SUM(I$9:I$500)=0,0,IF(H61=0,COUNTIFS(H:H,"A")+2,IFERROR(_xlfn._xlws.FILTER(Kopsavilkums!$AH$10:$AH$135,(A61=Kopsavilkums!$A$10:$A$135)*(B61=Kopsavilkums!$B$10:$B$135)*(D61=Kopsavilkums!$D$10:$D$135)),"")))</f>
        <v>0</v>
      </c>
      <c r="K61" s="156">
        <f t="shared" si="3"/>
        <v>0</v>
      </c>
      <c r="L61" s="271">
        <f t="shared" ca="1" si="4"/>
        <v>0</v>
      </c>
      <c r="M61" s="68" t="str">
        <f t="shared" ca="1" si="2"/>
        <v/>
      </c>
    </row>
    <row r="62" spans="1:13" ht="14.25" customHeight="1" x14ac:dyDescent="0.15">
      <c r="A62" s="164">
        <f>Kopsavilkums!A63</f>
        <v>9</v>
      </c>
      <c r="B62" s="164">
        <f>Kopsavilkums!B63</f>
        <v>6</v>
      </c>
      <c r="C62" s="163" t="str" cm="1">
        <f t="array" ref="C62">IFERROR(_xlfn.UNIQUE(_xlfn._xlws.FILTER(Kopsavilkums!$C$10:$C$135,(A62=Kopsavilkums!$A$10:$A$135))),"")</f>
        <v>Mežoņi</v>
      </c>
      <c r="D62" s="153" cm="1">
        <f t="array" ref="D62">IFERROR(_xlfn._xlws.FILTER(Kopsavilkums!$D$10:$D$135,(A62=Kopsavilkums!$A$10:$A$135)*(B62=Kopsavilkums!$B$10:$B$135)),"")</f>
        <v>0</v>
      </c>
      <c r="E62" s="108" cm="1">
        <f t="array" ref="E62">IFERROR(_xlfn._xlws.FILTER(Kopsavilkums!$AC$10:$AC$135,(A62=Kopsavilkums!$A$10:$A$135)*(B62=Kopsavilkums!$B$10:$B$135)*(D62=Kopsavilkums!$D$10:$D$135)),"")</f>
        <v>0</v>
      </c>
      <c r="F62" s="154" cm="1">
        <f t="array" ref="F62">IFERROR(_xlfn._xlws.FILTER(Kopsavilkums!$AD$10:$AD$135,(A62=Kopsavilkums!$A$10:$A$135)*(B62=Kopsavilkums!$B$10:$B$135)*(D62=Kopsavilkums!$D$10:$D$135)),"")</f>
        <v>0</v>
      </c>
      <c r="G62" s="155" cm="1">
        <f t="array" aca="1" ref="G62" ca="1">IF(SUM(F$9:F$500)=0,0,IF(E62=0,COUNTIFS(E:E,"A")+2,IFERROR(_xlfn._xlws.FILTER(Kopsavilkums!$AE$10:$AE$135,(A62=Kopsavilkums!$A$10:$A$135)*(B62=Kopsavilkums!$B$10:$B$135)*(D62=Kopsavilkums!$D$10:$D$135)),"")))</f>
        <v>0</v>
      </c>
      <c r="H62" s="109" cm="1">
        <f t="array" ref="H62">IFERROR(_xlfn._xlws.FILTER(Kopsavilkums!$AF$10:$AF$135,(A62=Kopsavilkums!$A$10:$A$135)*(B62=Kopsavilkums!$B$10:$B$135)*(D62=Kopsavilkums!$D$10:$D$135)),"")</f>
        <v>0</v>
      </c>
      <c r="I62" s="154" cm="1">
        <f t="array" ref="I62">IFERROR(_xlfn._xlws.FILTER(Kopsavilkums!$AG$10:$AG$135,(A62=Kopsavilkums!$A$10:$A$135)*(B62=Kopsavilkums!$B$10:$B$135)*(D62=Kopsavilkums!$D$10:$D$135)),"")</f>
        <v>0</v>
      </c>
      <c r="J62" s="155" cm="1">
        <f t="array" aca="1" ref="J62" ca="1">IF(SUM(I$9:I$500)=0,0,IF(H62=0,COUNTIFS(H:H,"A")+2,IFERROR(_xlfn._xlws.FILTER(Kopsavilkums!$AH$10:$AH$135,(A62=Kopsavilkums!$A$10:$A$135)*(B62=Kopsavilkums!$B$10:$B$135)*(D62=Kopsavilkums!$D$10:$D$135)),"")))</f>
        <v>0</v>
      </c>
      <c r="K62" s="156">
        <f t="shared" si="3"/>
        <v>0</v>
      </c>
      <c r="L62" s="271">
        <f t="shared" ca="1" si="4"/>
        <v>0</v>
      </c>
      <c r="M62" s="68" t="str">
        <f t="shared" ca="1" si="2"/>
        <v/>
      </c>
    </row>
    <row r="63" spans="1:13" ht="14.25" customHeight="1" x14ac:dyDescent="0.15">
      <c r="A63" s="164">
        <f>Kopsavilkums!A64</f>
        <v>10</v>
      </c>
      <c r="B63" s="164">
        <f>Kopsavilkums!B64</f>
        <v>1</v>
      </c>
      <c r="C63" s="163" t="str" cm="1">
        <f t="array" ref="C63">IFERROR(_xlfn.UNIQUE(_xlfn._xlws.FILTER(Kopsavilkums!$C$10:$C$135,(A63=Kopsavilkums!$A$10:$A$135))),"")</f>
        <v>Vidzemes Klaidoņi</v>
      </c>
      <c r="D63" s="153" t="str" cm="1">
        <f t="array" ref="D63">IFERROR(_xlfn._xlws.FILTER(Kopsavilkums!$D$10:$D$135,(A63=Kopsavilkums!$A$10:$A$135)*(B63=Kopsavilkums!$B$10:$B$135)),"")</f>
        <v>Kirils Morozovs</v>
      </c>
      <c r="E63" s="108" cm="1">
        <f t="array" ref="E63">IFERROR(_xlfn._xlws.FILTER(Kopsavilkums!$AC$10:$AC$135,(A63=Kopsavilkums!$A$10:$A$135)*(B63=Kopsavilkums!$B$10:$B$135)*(D63=Kopsavilkums!$D$10:$D$135)),"")</f>
        <v>0</v>
      </c>
      <c r="F63" s="154" cm="1">
        <f t="array" ref="F63">IFERROR(_xlfn._xlws.FILTER(Kopsavilkums!$AD$10:$AD$135,(A63=Kopsavilkums!$A$10:$A$135)*(B63=Kopsavilkums!$B$10:$B$135)*(D63=Kopsavilkums!$D$10:$D$135)),"")</f>
        <v>0</v>
      </c>
      <c r="G63" s="155" cm="1">
        <f t="array" aca="1" ref="G63" ca="1">IF(SUM(F$9:F$500)=0,0,IF(E63=0,COUNTIFS(E:E,"A")+2,IFERROR(_xlfn._xlws.FILTER(Kopsavilkums!$AE$10:$AE$135,(A63=Kopsavilkums!$A$10:$A$135)*(B63=Kopsavilkums!$B$10:$B$135)*(D63=Kopsavilkums!$D$10:$D$135)),"")))</f>
        <v>0</v>
      </c>
      <c r="H63" s="109" cm="1">
        <f t="array" ref="H63">IFERROR(_xlfn._xlws.FILTER(Kopsavilkums!$AF$10:$AF$135,(A63=Kopsavilkums!$A$10:$A$135)*(B63=Kopsavilkums!$B$10:$B$135)*(D63=Kopsavilkums!$D$10:$D$135)),"")</f>
        <v>0</v>
      </c>
      <c r="I63" s="154" cm="1">
        <f t="array" ref="I63">IFERROR(_xlfn._xlws.FILTER(Kopsavilkums!$AG$10:$AG$135,(A63=Kopsavilkums!$A$10:$A$135)*(B63=Kopsavilkums!$B$10:$B$135)*(D63=Kopsavilkums!$D$10:$D$135)),"")</f>
        <v>0</v>
      </c>
      <c r="J63" s="155" cm="1">
        <f t="array" aca="1" ref="J63" ca="1">IF(SUM(I$9:I$500)=0,0,IF(H63=0,COUNTIFS(H:H,"A")+2,IFERROR(_xlfn._xlws.FILTER(Kopsavilkums!$AH$10:$AH$135,(A63=Kopsavilkums!$A$10:$A$135)*(B63=Kopsavilkums!$B$10:$B$135)*(D63=Kopsavilkums!$D$10:$D$135)),"")))</f>
        <v>0</v>
      </c>
      <c r="K63" s="156">
        <f t="shared" si="3"/>
        <v>0</v>
      </c>
      <c r="L63" s="271">
        <f t="shared" ca="1" si="4"/>
        <v>0</v>
      </c>
      <c r="M63" s="68" t="str">
        <f t="shared" ca="1" si="2"/>
        <v/>
      </c>
    </row>
    <row r="64" spans="1:13" ht="14.25" customHeight="1" x14ac:dyDescent="0.15">
      <c r="A64" s="164">
        <f>Kopsavilkums!A65</f>
        <v>10</v>
      </c>
      <c r="B64" s="164">
        <f>Kopsavilkums!B65</f>
        <v>2</v>
      </c>
      <c r="C64" s="163" t="str" cm="1">
        <f t="array" ref="C64">IFERROR(_xlfn.UNIQUE(_xlfn._xlws.FILTER(Kopsavilkums!$C$10:$C$135,(A64=Kopsavilkums!$A$10:$A$135))),"")</f>
        <v>Vidzemes Klaidoņi</v>
      </c>
      <c r="D64" s="153" t="str" cm="1">
        <f t="array" ref="D64">IFERROR(_xlfn._xlws.FILTER(Kopsavilkums!$D$10:$D$135,(A64=Kopsavilkums!$A$10:$A$135)*(B64=Kopsavilkums!$B$10:$B$135)),"")</f>
        <v>Andris Klempners</v>
      </c>
      <c r="E64" s="108" cm="1">
        <f t="array" ref="E64">IFERROR(_xlfn._xlws.FILTER(Kopsavilkums!$AC$10:$AC$135,(A64=Kopsavilkums!$A$10:$A$135)*(B64=Kopsavilkums!$B$10:$B$135)*(D64=Kopsavilkums!$D$10:$D$135)),"")</f>
        <v>0</v>
      </c>
      <c r="F64" s="154" cm="1">
        <f t="array" ref="F64">IFERROR(_xlfn._xlws.FILTER(Kopsavilkums!$AD$10:$AD$135,(A64=Kopsavilkums!$A$10:$A$135)*(B64=Kopsavilkums!$B$10:$B$135)*(D64=Kopsavilkums!$D$10:$D$135)),"")</f>
        <v>0</v>
      </c>
      <c r="G64" s="155" cm="1">
        <f t="array" aca="1" ref="G64" ca="1">IF(SUM(F$9:F$500)=0,0,IF(E64=0,COUNTIFS(E:E,"A")+2,IFERROR(_xlfn._xlws.FILTER(Kopsavilkums!$AE$10:$AE$135,(A64=Kopsavilkums!$A$10:$A$135)*(B64=Kopsavilkums!$B$10:$B$135)*(D64=Kopsavilkums!$D$10:$D$135)),"")))</f>
        <v>0</v>
      </c>
      <c r="H64" s="109" cm="1">
        <f t="array" ref="H64">IFERROR(_xlfn._xlws.FILTER(Kopsavilkums!$AF$10:$AF$135,(A64=Kopsavilkums!$A$10:$A$135)*(B64=Kopsavilkums!$B$10:$B$135)*(D64=Kopsavilkums!$D$10:$D$135)),"")</f>
        <v>0</v>
      </c>
      <c r="I64" s="154" cm="1">
        <f t="array" ref="I64">IFERROR(_xlfn._xlws.FILTER(Kopsavilkums!$AG$10:$AG$135,(A64=Kopsavilkums!$A$10:$A$135)*(B64=Kopsavilkums!$B$10:$B$135)*(D64=Kopsavilkums!$D$10:$D$135)),"")</f>
        <v>0</v>
      </c>
      <c r="J64" s="155" cm="1">
        <f t="array" aca="1" ref="J64" ca="1">IF(SUM(I$9:I$500)=0,0,IF(H64=0,COUNTIFS(H:H,"A")+2,IFERROR(_xlfn._xlws.FILTER(Kopsavilkums!$AH$10:$AH$135,(A64=Kopsavilkums!$A$10:$A$135)*(B64=Kopsavilkums!$B$10:$B$135)*(D64=Kopsavilkums!$D$10:$D$135)),"")))</f>
        <v>0</v>
      </c>
      <c r="K64" s="156">
        <f t="shared" si="3"/>
        <v>0</v>
      </c>
      <c r="L64" s="271">
        <f t="shared" ca="1" si="4"/>
        <v>0</v>
      </c>
      <c r="M64" s="68" t="str">
        <f t="shared" ca="1" si="2"/>
        <v/>
      </c>
    </row>
    <row r="65" spans="1:13" ht="12.75" customHeight="1" x14ac:dyDescent="0.15">
      <c r="A65" s="164">
        <f>Kopsavilkums!A66</f>
        <v>10</v>
      </c>
      <c r="B65" s="164">
        <f>Kopsavilkums!B66</f>
        <v>3</v>
      </c>
      <c r="C65" s="163" t="str" cm="1">
        <f t="array" ref="C65">IFERROR(_xlfn.UNIQUE(_xlfn._xlws.FILTER(Kopsavilkums!$C$10:$C$135,(A65=Kopsavilkums!$A$10:$A$135))),"")</f>
        <v>Vidzemes Klaidoņi</v>
      </c>
      <c r="D65" s="153" t="str" cm="1">
        <f t="array" ref="D65">IFERROR(_xlfn._xlws.FILTER(Kopsavilkums!$D$10:$D$135,(A65=Kopsavilkums!$A$10:$A$135)*(B65=Kopsavilkums!$B$10:$B$135)),"")</f>
        <v>Rihards Evardsons</v>
      </c>
      <c r="E65" s="108" cm="1">
        <f t="array" ref="E65">IFERROR(_xlfn._xlws.FILTER(Kopsavilkums!$AC$10:$AC$135,(A65=Kopsavilkums!$A$10:$A$135)*(B65=Kopsavilkums!$B$10:$B$135)*(D65=Kopsavilkums!$D$10:$D$135)),"")</f>
        <v>0</v>
      </c>
      <c r="F65" s="154" cm="1">
        <f t="array" ref="F65">IFERROR(_xlfn._xlws.FILTER(Kopsavilkums!$AD$10:$AD$135,(A65=Kopsavilkums!$A$10:$A$135)*(B65=Kopsavilkums!$B$10:$B$135)*(D65=Kopsavilkums!$D$10:$D$135)),"")</f>
        <v>0</v>
      </c>
      <c r="G65" s="155" cm="1">
        <f t="array" aca="1" ref="G65" ca="1">IF(SUM(F$9:F$500)=0,0,IF(E65=0,COUNTIFS(E:E,"A")+2,IFERROR(_xlfn._xlws.FILTER(Kopsavilkums!$AE$10:$AE$135,(A65=Kopsavilkums!$A$10:$A$135)*(B65=Kopsavilkums!$B$10:$B$135)*(D65=Kopsavilkums!$D$10:$D$135)),"")))</f>
        <v>0</v>
      </c>
      <c r="H65" s="109" cm="1">
        <f t="array" ref="H65">IFERROR(_xlfn._xlws.FILTER(Kopsavilkums!$AF$10:$AF$135,(A65=Kopsavilkums!$A$10:$A$135)*(B65=Kopsavilkums!$B$10:$B$135)*(D65=Kopsavilkums!$D$10:$D$135)),"")</f>
        <v>0</v>
      </c>
      <c r="I65" s="154" cm="1">
        <f t="array" ref="I65">IFERROR(_xlfn._xlws.FILTER(Kopsavilkums!$AG$10:$AG$135,(A65=Kopsavilkums!$A$10:$A$135)*(B65=Kopsavilkums!$B$10:$B$135)*(D65=Kopsavilkums!$D$10:$D$135)),"")</f>
        <v>0</v>
      </c>
      <c r="J65" s="155" cm="1">
        <f t="array" aca="1" ref="J65" ca="1">IF(SUM(I$9:I$500)=0,0,IF(H65=0,COUNTIFS(H:H,"A")+2,IFERROR(_xlfn._xlws.FILTER(Kopsavilkums!$AH$10:$AH$135,(A65=Kopsavilkums!$A$10:$A$135)*(B65=Kopsavilkums!$B$10:$B$135)*(D65=Kopsavilkums!$D$10:$D$135)),"")))</f>
        <v>0</v>
      </c>
      <c r="K65" s="156">
        <f t="shared" si="3"/>
        <v>0</v>
      </c>
      <c r="L65" s="271">
        <f t="shared" ca="1" si="4"/>
        <v>0</v>
      </c>
      <c r="M65" s="68" t="str">
        <f t="shared" ca="1" si="2"/>
        <v/>
      </c>
    </row>
    <row r="66" spans="1:13" ht="12.75" customHeight="1" x14ac:dyDescent="0.15">
      <c r="A66" s="164">
        <f>Kopsavilkums!A67</f>
        <v>10</v>
      </c>
      <c r="B66" s="164">
        <f>Kopsavilkums!B67</f>
        <v>4</v>
      </c>
      <c r="C66" s="163" t="str" cm="1">
        <f t="array" ref="C66">IFERROR(_xlfn.UNIQUE(_xlfn._xlws.FILTER(Kopsavilkums!$C$10:$C$135,(A66=Kopsavilkums!$A$10:$A$135))),"")</f>
        <v>Vidzemes Klaidoņi</v>
      </c>
      <c r="D66" s="153" t="str" cm="1">
        <f t="array" ref="D66">IFERROR(_xlfn._xlws.FILTER(Kopsavilkums!$D$10:$D$135,(A66=Kopsavilkums!$A$10:$A$135)*(B66=Kopsavilkums!$B$10:$B$135)),"")</f>
        <v>Guntis Mežulis</v>
      </c>
      <c r="E66" s="108" cm="1">
        <f t="array" ref="E66">IFERROR(_xlfn._xlws.FILTER(Kopsavilkums!$AC$10:$AC$135,(A66=Kopsavilkums!$A$10:$A$135)*(B66=Kopsavilkums!$B$10:$B$135)*(D66=Kopsavilkums!$D$10:$D$135)),"")</f>
        <v>0</v>
      </c>
      <c r="F66" s="154" cm="1">
        <f t="array" ref="F66">IFERROR(_xlfn._xlws.FILTER(Kopsavilkums!$AD$10:$AD$135,(A66=Kopsavilkums!$A$10:$A$135)*(B66=Kopsavilkums!$B$10:$B$135)*(D66=Kopsavilkums!$D$10:$D$135)),"")</f>
        <v>0</v>
      </c>
      <c r="G66" s="155" cm="1">
        <f t="array" aca="1" ref="G66" ca="1">IF(SUM(F$9:F$500)=0,0,IF(E66=0,COUNTIFS(E:E,"A")+2,IFERROR(_xlfn._xlws.FILTER(Kopsavilkums!$AE$10:$AE$135,(A66=Kopsavilkums!$A$10:$A$135)*(B66=Kopsavilkums!$B$10:$B$135)*(D66=Kopsavilkums!$D$10:$D$135)),"")))</f>
        <v>0</v>
      </c>
      <c r="H66" s="109" cm="1">
        <f t="array" ref="H66">IFERROR(_xlfn._xlws.FILTER(Kopsavilkums!$AF$10:$AF$135,(A66=Kopsavilkums!$A$10:$A$135)*(B66=Kopsavilkums!$B$10:$B$135)*(D66=Kopsavilkums!$D$10:$D$135)),"")</f>
        <v>0</v>
      </c>
      <c r="I66" s="154" cm="1">
        <f t="array" ref="I66">IFERROR(_xlfn._xlws.FILTER(Kopsavilkums!$AG$10:$AG$135,(A66=Kopsavilkums!$A$10:$A$135)*(B66=Kopsavilkums!$B$10:$B$135)*(D66=Kopsavilkums!$D$10:$D$135)),"")</f>
        <v>0</v>
      </c>
      <c r="J66" s="155" cm="1">
        <f t="array" aca="1" ref="J66" ca="1">IF(SUM(I$9:I$500)=0,0,IF(H66=0,COUNTIFS(H:H,"A")+2,IFERROR(_xlfn._xlws.FILTER(Kopsavilkums!$AH$10:$AH$135,(A66=Kopsavilkums!$A$10:$A$135)*(B66=Kopsavilkums!$B$10:$B$135)*(D66=Kopsavilkums!$D$10:$D$135)),"")))</f>
        <v>0</v>
      </c>
      <c r="K66" s="156">
        <f t="shared" si="3"/>
        <v>0</v>
      </c>
      <c r="L66" s="271">
        <f t="shared" ca="1" si="4"/>
        <v>0</v>
      </c>
      <c r="M66" s="68" t="str">
        <f t="shared" ca="1" si="2"/>
        <v/>
      </c>
    </row>
    <row r="67" spans="1:13" ht="12.75" customHeight="1" x14ac:dyDescent="0.15">
      <c r="A67" s="164">
        <f>Kopsavilkums!A68</f>
        <v>10</v>
      </c>
      <c r="B67" s="164">
        <f>Kopsavilkums!B68</f>
        <v>5</v>
      </c>
      <c r="C67" s="163" t="str" cm="1">
        <f t="array" ref="C67">IFERROR(_xlfn.UNIQUE(_xlfn._xlws.FILTER(Kopsavilkums!$C$10:$C$135,(A67=Kopsavilkums!$A$10:$A$135))),"")</f>
        <v>Vidzemes Klaidoņi</v>
      </c>
      <c r="D67" s="153" cm="1">
        <f t="array" ref="D67">IFERROR(_xlfn._xlws.FILTER(Kopsavilkums!$D$10:$D$135,(A67=Kopsavilkums!$A$10:$A$135)*(B67=Kopsavilkums!$B$10:$B$135)),"")</f>
        <v>0</v>
      </c>
      <c r="E67" s="108" cm="1">
        <f t="array" ref="E67">IFERROR(_xlfn._xlws.FILTER(Kopsavilkums!$AC$10:$AC$135,(A67=Kopsavilkums!$A$10:$A$135)*(B67=Kopsavilkums!$B$10:$B$135)*(D67=Kopsavilkums!$D$10:$D$135)),"")</f>
        <v>0</v>
      </c>
      <c r="F67" s="154" cm="1">
        <f t="array" ref="F67">IFERROR(_xlfn._xlws.FILTER(Kopsavilkums!$AD$10:$AD$135,(A67=Kopsavilkums!$A$10:$A$135)*(B67=Kopsavilkums!$B$10:$B$135)*(D67=Kopsavilkums!$D$10:$D$135)),"")</f>
        <v>0</v>
      </c>
      <c r="G67" s="155" cm="1">
        <f t="array" aca="1" ref="G67" ca="1">IF(SUM(F$9:F$500)=0,0,IF(E67=0,COUNTIFS(E:E,"A")+2,IFERROR(_xlfn._xlws.FILTER(Kopsavilkums!$AE$10:$AE$135,(A67=Kopsavilkums!$A$10:$A$135)*(B67=Kopsavilkums!$B$10:$B$135)*(D67=Kopsavilkums!$D$10:$D$135)),"")))</f>
        <v>0</v>
      </c>
      <c r="H67" s="109" cm="1">
        <f t="array" ref="H67">IFERROR(_xlfn._xlws.FILTER(Kopsavilkums!$AF$10:$AF$135,(A67=Kopsavilkums!$A$10:$A$135)*(B67=Kopsavilkums!$B$10:$B$135)*(D67=Kopsavilkums!$D$10:$D$135)),"")</f>
        <v>0</v>
      </c>
      <c r="I67" s="154" cm="1">
        <f t="array" ref="I67">IFERROR(_xlfn._xlws.FILTER(Kopsavilkums!$AG$10:$AG$135,(A67=Kopsavilkums!$A$10:$A$135)*(B67=Kopsavilkums!$B$10:$B$135)*(D67=Kopsavilkums!$D$10:$D$135)),"")</f>
        <v>0</v>
      </c>
      <c r="J67" s="155" cm="1">
        <f t="array" aca="1" ref="J67" ca="1">IF(SUM(I$9:I$500)=0,0,IF(H67=0,COUNTIFS(H:H,"A")+2,IFERROR(_xlfn._xlws.FILTER(Kopsavilkums!$AH$10:$AH$135,(A67=Kopsavilkums!$A$10:$A$135)*(B67=Kopsavilkums!$B$10:$B$135)*(D67=Kopsavilkums!$D$10:$D$135)),"")))</f>
        <v>0</v>
      </c>
      <c r="K67" s="156">
        <f t="shared" si="3"/>
        <v>0</v>
      </c>
      <c r="L67" s="271">
        <f t="shared" ca="1" si="4"/>
        <v>0</v>
      </c>
      <c r="M67" s="68" t="str">
        <f t="shared" ca="1" si="2"/>
        <v/>
      </c>
    </row>
    <row r="68" spans="1:13" ht="12.75" customHeight="1" x14ac:dyDescent="0.15">
      <c r="A68" s="164">
        <f>Kopsavilkums!A69</f>
        <v>0</v>
      </c>
      <c r="B68" s="164">
        <f>Kopsavilkums!B69</f>
        <v>0</v>
      </c>
      <c r="C68" s="163" cm="1">
        <f t="array" ref="C68">IFERROR(_xlfn.UNIQUE(_xlfn._xlws.FILTER(Kopsavilkums!$C$10:$C$135,(A68=Kopsavilkums!$A$10:$A$135))),"")</f>
        <v>0</v>
      </c>
      <c r="D68" s="153" t="e" cm="1" vm="1">
        <f t="array" aca="1" ref="D68" ca="1">IFERROR(_xlfn._xlws.FILTER(Kopsavilkums!$D$10:$D$135,(A68=Kopsavilkums!$A$10:$A$135)*(B68=Kopsavilkums!$B$10:$B$135)),"")</f>
        <v>#VALUE!</v>
      </c>
      <c r="E68" s="108" t="str" cm="1">
        <f t="array" aca="1" ref="E68" ca="1">IFERROR(_xlfn._xlws.FILTER(Kopsavilkums!$AC$10:$AC$135,(A68=Kopsavilkums!$A$10:$A$135)*(B68=Kopsavilkums!$B$10:$B$135)*(D68=Kopsavilkums!$D$10:$D$135)),"")</f>
        <v/>
      </c>
      <c r="F68" s="154" t="str" cm="1">
        <f t="array" aca="1" ref="F68" ca="1">IFERROR(_xlfn._xlws.FILTER(Kopsavilkums!$AD$10:$AD$135,(A68=Kopsavilkums!$A$10:$A$135)*(B68=Kopsavilkums!$B$10:$B$135)*(D68=Kopsavilkums!$D$10:$D$135)),"")</f>
        <v/>
      </c>
      <c r="G68" s="155" cm="1">
        <f t="array" aca="1" ref="G68" ca="1">IF(SUM(F$9:F$500)=0,0,IF(E68=0,COUNTIFS(E:E,"A")+2,IFERROR(_xlfn._xlws.FILTER(Kopsavilkums!$AE$10:$AE$135,(A68=Kopsavilkums!$A$10:$A$135)*(B68=Kopsavilkums!$B$10:$B$135)*(D68=Kopsavilkums!$D$10:$D$135)),"")))</f>
        <v>0</v>
      </c>
      <c r="H68" s="109" t="str" cm="1">
        <f t="array" aca="1" ref="H68" ca="1">IFERROR(_xlfn._xlws.FILTER(Kopsavilkums!$AF$10:$AF$135,(A68=Kopsavilkums!$A$10:$A$135)*(B68=Kopsavilkums!$B$10:$B$135)*(D68=Kopsavilkums!$D$10:$D$135)),"")</f>
        <v/>
      </c>
      <c r="I68" s="154" t="str" cm="1">
        <f t="array" aca="1" ref="I68" ca="1">IFERROR(_xlfn._xlws.FILTER(Kopsavilkums!$AG$10:$AG$135,(A68=Kopsavilkums!$A$10:$A$135)*(B68=Kopsavilkums!$B$10:$B$135)*(D68=Kopsavilkums!$D$10:$D$135)),"")</f>
        <v/>
      </c>
      <c r="J68" s="155" cm="1">
        <f t="array" aca="1" ref="J68" ca="1">IF(SUM(I$9:I$500)=0,0,IF(H68=0,COUNTIFS(H:H,"A")+2,IFERROR(_xlfn._xlws.FILTER(Kopsavilkums!$AH$10:$AH$135,(A68=Kopsavilkums!$A$10:$A$135)*(B68=Kopsavilkums!$B$10:$B$135)*(D68=Kopsavilkums!$D$10:$D$135)),"")))</f>
        <v>0</v>
      </c>
      <c r="K68" s="156">
        <f t="shared" ca="1" si="3"/>
        <v>0</v>
      </c>
      <c r="L68" s="271">
        <f t="shared" ca="1" si="4"/>
        <v>0</v>
      </c>
      <c r="M68" s="68" t="str">
        <f t="shared" ca="1" si="2"/>
        <v/>
      </c>
    </row>
    <row r="69" spans="1:13" ht="12.75" customHeight="1" x14ac:dyDescent="0.15">
      <c r="A69" s="164">
        <f>Kopsavilkums!A70</f>
        <v>0</v>
      </c>
      <c r="B69" s="164">
        <f>Kopsavilkums!B70</f>
        <v>0</v>
      </c>
      <c r="C69" s="163" cm="1">
        <f t="array" ref="C69">IFERROR(_xlfn.UNIQUE(_xlfn._xlws.FILTER(Kopsavilkums!$C$10:$C$135,(A69=Kopsavilkums!$A$10:$A$135))),"")</f>
        <v>0</v>
      </c>
      <c r="D69" s="153" t="e" cm="1" vm="1">
        <f t="array" aca="1" ref="D69" ca="1">IFERROR(_xlfn._xlws.FILTER(Kopsavilkums!$D$10:$D$135,(A69=Kopsavilkums!$A$10:$A$135)*(B69=Kopsavilkums!$B$10:$B$135)),"")</f>
        <v>#VALUE!</v>
      </c>
      <c r="E69" s="108" t="str" cm="1">
        <f t="array" aca="1" ref="E69" ca="1">IFERROR(_xlfn._xlws.FILTER(Kopsavilkums!$AC$10:$AC$135,(A69=Kopsavilkums!$A$10:$A$135)*(B69=Kopsavilkums!$B$10:$B$135)*(D69=Kopsavilkums!$D$10:$D$135)),"")</f>
        <v/>
      </c>
      <c r="F69" s="154" t="str" cm="1">
        <f t="array" aca="1" ref="F69" ca="1">IFERROR(_xlfn._xlws.FILTER(Kopsavilkums!$AD$10:$AD$135,(A69=Kopsavilkums!$A$10:$A$135)*(B69=Kopsavilkums!$B$10:$B$135)*(D69=Kopsavilkums!$D$10:$D$135)),"")</f>
        <v/>
      </c>
      <c r="G69" s="155" cm="1">
        <f t="array" aca="1" ref="G69" ca="1">IF(SUM(F$9:F$500)=0,0,IF(E69=0,COUNTIFS(E:E,"A")+2,IFERROR(_xlfn._xlws.FILTER(Kopsavilkums!$AE$10:$AE$135,(A69=Kopsavilkums!$A$10:$A$135)*(B69=Kopsavilkums!$B$10:$B$135)*(D69=Kopsavilkums!$D$10:$D$135)),"")))</f>
        <v>0</v>
      </c>
      <c r="H69" s="109" t="str" cm="1">
        <f t="array" aca="1" ref="H69" ca="1">IFERROR(_xlfn._xlws.FILTER(Kopsavilkums!$AF$10:$AF$135,(A69=Kopsavilkums!$A$10:$A$135)*(B69=Kopsavilkums!$B$10:$B$135)*(D69=Kopsavilkums!$D$10:$D$135)),"")</f>
        <v/>
      </c>
      <c r="I69" s="154" t="str" cm="1">
        <f t="array" aca="1" ref="I69" ca="1">IFERROR(_xlfn._xlws.FILTER(Kopsavilkums!$AG$10:$AG$135,(A69=Kopsavilkums!$A$10:$A$135)*(B69=Kopsavilkums!$B$10:$B$135)*(D69=Kopsavilkums!$D$10:$D$135)),"")</f>
        <v/>
      </c>
      <c r="J69" s="155" cm="1">
        <f t="array" aca="1" ref="J69" ca="1">IF(SUM(I$9:I$500)=0,0,IF(H69=0,COUNTIFS(H:H,"A")+2,IFERROR(_xlfn._xlws.FILTER(Kopsavilkums!$AH$10:$AH$135,(A69=Kopsavilkums!$A$10:$A$135)*(B69=Kopsavilkums!$B$10:$B$135)*(D69=Kopsavilkums!$D$10:$D$135)),"")))</f>
        <v>0</v>
      </c>
      <c r="K69" s="156">
        <f t="shared" ca="1" si="3"/>
        <v>0</v>
      </c>
      <c r="L69" s="271">
        <f t="shared" ca="1" si="4"/>
        <v>0</v>
      </c>
      <c r="M69" s="68" t="str">
        <f t="shared" ca="1" si="2"/>
        <v/>
      </c>
    </row>
    <row r="70" spans="1:13" ht="12.75" customHeight="1" x14ac:dyDescent="0.15">
      <c r="A70" s="164">
        <f>Kopsavilkums!A71</f>
        <v>0</v>
      </c>
      <c r="B70" s="164">
        <f>Kopsavilkums!B71</f>
        <v>0</v>
      </c>
      <c r="C70" s="163" cm="1">
        <f t="array" ref="C70">IFERROR(_xlfn.UNIQUE(_xlfn._xlws.FILTER(Kopsavilkums!$C$10:$C$135,(A70=Kopsavilkums!$A$10:$A$135))),"")</f>
        <v>0</v>
      </c>
      <c r="D70" s="153" t="e" cm="1" vm="1">
        <f t="array" aca="1" ref="D70" ca="1">IFERROR(_xlfn._xlws.FILTER(Kopsavilkums!$D$10:$D$135,(A70=Kopsavilkums!$A$10:$A$135)*(B70=Kopsavilkums!$B$10:$B$135)),"")</f>
        <v>#VALUE!</v>
      </c>
      <c r="E70" s="108" t="str" cm="1">
        <f t="array" aca="1" ref="E70" ca="1">IFERROR(_xlfn._xlws.FILTER(Kopsavilkums!$AC$10:$AC$135,(A70=Kopsavilkums!$A$10:$A$135)*(B70=Kopsavilkums!$B$10:$B$135)*(D70=Kopsavilkums!$D$10:$D$135)),"")</f>
        <v/>
      </c>
      <c r="F70" s="154" t="str" cm="1">
        <f t="array" aca="1" ref="F70" ca="1">IFERROR(_xlfn._xlws.FILTER(Kopsavilkums!$AD$10:$AD$135,(A70=Kopsavilkums!$A$10:$A$135)*(B70=Kopsavilkums!$B$10:$B$135)*(D70=Kopsavilkums!$D$10:$D$135)),"")</f>
        <v/>
      </c>
      <c r="G70" s="155" cm="1">
        <f t="array" aca="1" ref="G70" ca="1">IF(SUM(F$9:F$500)=0,0,IF(E70=0,COUNTIFS(E:E,"A")+2,IFERROR(_xlfn._xlws.FILTER(Kopsavilkums!$AE$10:$AE$135,(A70=Kopsavilkums!$A$10:$A$135)*(B70=Kopsavilkums!$B$10:$B$135)*(D70=Kopsavilkums!$D$10:$D$135)),"")))</f>
        <v>0</v>
      </c>
      <c r="H70" s="109" t="str" cm="1">
        <f t="array" aca="1" ref="H70" ca="1">IFERROR(_xlfn._xlws.FILTER(Kopsavilkums!$AF$10:$AF$135,(A70=Kopsavilkums!$A$10:$A$135)*(B70=Kopsavilkums!$B$10:$B$135)*(D70=Kopsavilkums!$D$10:$D$135)),"")</f>
        <v/>
      </c>
      <c r="I70" s="154" t="str" cm="1">
        <f t="array" aca="1" ref="I70" ca="1">IFERROR(_xlfn._xlws.FILTER(Kopsavilkums!$AG$10:$AG$135,(A70=Kopsavilkums!$A$10:$A$135)*(B70=Kopsavilkums!$B$10:$B$135)*(D70=Kopsavilkums!$D$10:$D$135)),"")</f>
        <v/>
      </c>
      <c r="J70" s="155" cm="1">
        <f t="array" aca="1" ref="J70" ca="1">IF(SUM(I$9:I$500)=0,0,IF(H70=0,COUNTIFS(H:H,"A")+2,IFERROR(_xlfn._xlws.FILTER(Kopsavilkums!$AH$10:$AH$135,(A70=Kopsavilkums!$A$10:$A$135)*(B70=Kopsavilkums!$B$10:$B$135)*(D70=Kopsavilkums!$D$10:$D$135)),"")))</f>
        <v>0</v>
      </c>
      <c r="K70" s="156">
        <f t="shared" ca="1" si="3"/>
        <v>0</v>
      </c>
      <c r="L70" s="271">
        <f t="shared" ca="1" si="4"/>
        <v>0</v>
      </c>
      <c r="M70" s="68" t="str">
        <f t="shared" ca="1" si="2"/>
        <v/>
      </c>
    </row>
    <row r="71" spans="1:13" ht="12.75" customHeight="1" x14ac:dyDescent="0.15">
      <c r="A71" s="164">
        <f>Kopsavilkums!A72</f>
        <v>0</v>
      </c>
      <c r="B71" s="164">
        <f>Kopsavilkums!B72</f>
        <v>0</v>
      </c>
      <c r="C71" s="163" cm="1">
        <f t="array" ref="C71">IFERROR(_xlfn.UNIQUE(_xlfn._xlws.FILTER(Kopsavilkums!$C$10:$C$135,(A71=Kopsavilkums!$A$10:$A$135))),"")</f>
        <v>0</v>
      </c>
      <c r="D71" s="153" t="e" cm="1" vm="1">
        <f t="array" aca="1" ref="D71" ca="1">IFERROR(_xlfn._xlws.FILTER(Kopsavilkums!$D$10:$D$135,(A71=Kopsavilkums!$A$10:$A$135)*(B71=Kopsavilkums!$B$10:$B$135)),"")</f>
        <v>#VALUE!</v>
      </c>
      <c r="E71" s="108" t="str" cm="1">
        <f t="array" aca="1" ref="E71" ca="1">IFERROR(_xlfn._xlws.FILTER(Kopsavilkums!$AC$10:$AC$135,(A71=Kopsavilkums!$A$10:$A$135)*(B71=Kopsavilkums!$B$10:$B$135)*(D71=Kopsavilkums!$D$10:$D$135)),"")</f>
        <v/>
      </c>
      <c r="F71" s="154" t="str" cm="1">
        <f t="array" aca="1" ref="F71" ca="1">IFERROR(_xlfn._xlws.FILTER(Kopsavilkums!$AD$10:$AD$135,(A71=Kopsavilkums!$A$10:$A$135)*(B71=Kopsavilkums!$B$10:$B$135)*(D71=Kopsavilkums!$D$10:$D$135)),"")</f>
        <v/>
      </c>
      <c r="G71" s="155" cm="1">
        <f t="array" aca="1" ref="G71" ca="1">IF(SUM(F$9:F$500)=0,0,IF(E71=0,COUNTIFS(E:E,"A")+2,IFERROR(_xlfn._xlws.FILTER(Kopsavilkums!$AE$10:$AE$135,(A71=Kopsavilkums!$A$10:$A$135)*(B71=Kopsavilkums!$B$10:$B$135)*(D71=Kopsavilkums!$D$10:$D$135)),"")))</f>
        <v>0</v>
      </c>
      <c r="H71" s="109" t="str" cm="1">
        <f t="array" aca="1" ref="H71" ca="1">IFERROR(_xlfn._xlws.FILTER(Kopsavilkums!$AF$10:$AF$135,(A71=Kopsavilkums!$A$10:$A$135)*(B71=Kopsavilkums!$B$10:$B$135)*(D71=Kopsavilkums!$D$10:$D$135)),"")</f>
        <v/>
      </c>
      <c r="I71" s="154" t="str" cm="1">
        <f t="array" aca="1" ref="I71" ca="1">IFERROR(_xlfn._xlws.FILTER(Kopsavilkums!$AG$10:$AG$135,(A71=Kopsavilkums!$A$10:$A$135)*(B71=Kopsavilkums!$B$10:$B$135)*(D71=Kopsavilkums!$D$10:$D$135)),"")</f>
        <v/>
      </c>
      <c r="J71" s="155" cm="1">
        <f t="array" aca="1" ref="J71" ca="1">IF(SUM(I$9:I$500)=0,0,IF(H71=0,COUNTIFS(H:H,"A")+2,IFERROR(_xlfn._xlws.FILTER(Kopsavilkums!$AH$10:$AH$135,(A71=Kopsavilkums!$A$10:$A$135)*(B71=Kopsavilkums!$B$10:$B$135)*(D71=Kopsavilkums!$D$10:$D$135)),"")))</f>
        <v>0</v>
      </c>
      <c r="K71" s="156">
        <f t="shared" ca="1" si="3"/>
        <v>0</v>
      </c>
      <c r="L71" s="271">
        <f t="shared" ca="1" si="4"/>
        <v>0</v>
      </c>
      <c r="M71" s="68" t="str">
        <f t="shared" ca="1" si="2"/>
        <v/>
      </c>
    </row>
    <row r="72" spans="1:13" ht="12.75" customHeight="1" x14ac:dyDescent="0.15">
      <c r="A72" s="164">
        <f>Kopsavilkums!A73</f>
        <v>0</v>
      </c>
      <c r="B72" s="164">
        <f>Kopsavilkums!B73</f>
        <v>0</v>
      </c>
      <c r="C72" s="163" cm="1">
        <f t="array" ref="C72">IFERROR(_xlfn.UNIQUE(_xlfn._xlws.FILTER(Kopsavilkums!$C$10:$C$135,(A72=Kopsavilkums!$A$10:$A$135))),"")</f>
        <v>0</v>
      </c>
      <c r="D72" s="153" t="e" cm="1" vm="1">
        <f t="array" aca="1" ref="D72" ca="1">IFERROR(_xlfn._xlws.FILTER(Kopsavilkums!$D$10:$D$135,(A72=Kopsavilkums!$A$10:$A$135)*(B72=Kopsavilkums!$B$10:$B$135)),"")</f>
        <v>#VALUE!</v>
      </c>
      <c r="E72" s="108" t="str" cm="1">
        <f t="array" aca="1" ref="E72" ca="1">IFERROR(_xlfn._xlws.FILTER(Kopsavilkums!$AC$10:$AC$135,(A72=Kopsavilkums!$A$10:$A$135)*(B72=Kopsavilkums!$B$10:$B$135)*(D72=Kopsavilkums!$D$10:$D$135)),"")</f>
        <v/>
      </c>
      <c r="F72" s="154" t="str" cm="1">
        <f t="array" aca="1" ref="F72" ca="1">IFERROR(_xlfn._xlws.FILTER(Kopsavilkums!$AD$10:$AD$135,(A72=Kopsavilkums!$A$10:$A$135)*(B72=Kopsavilkums!$B$10:$B$135)*(D72=Kopsavilkums!$D$10:$D$135)),"")</f>
        <v/>
      </c>
      <c r="G72" s="155" cm="1">
        <f t="array" aca="1" ref="G72" ca="1">IF(SUM(F$9:F$500)=0,0,IF(E72=0,COUNTIFS(E:E,"A")+2,IFERROR(_xlfn._xlws.FILTER(Kopsavilkums!$AE$10:$AE$135,(A72=Kopsavilkums!$A$10:$A$135)*(B72=Kopsavilkums!$B$10:$B$135)*(D72=Kopsavilkums!$D$10:$D$135)),"")))</f>
        <v>0</v>
      </c>
      <c r="H72" s="109" t="str" cm="1">
        <f t="array" aca="1" ref="H72" ca="1">IFERROR(_xlfn._xlws.FILTER(Kopsavilkums!$AF$10:$AF$135,(A72=Kopsavilkums!$A$10:$A$135)*(B72=Kopsavilkums!$B$10:$B$135)*(D72=Kopsavilkums!$D$10:$D$135)),"")</f>
        <v/>
      </c>
      <c r="I72" s="154" t="str" cm="1">
        <f t="array" aca="1" ref="I72" ca="1">IFERROR(_xlfn._xlws.FILTER(Kopsavilkums!$AG$10:$AG$135,(A72=Kopsavilkums!$A$10:$A$135)*(B72=Kopsavilkums!$B$10:$B$135)*(D72=Kopsavilkums!$D$10:$D$135)),"")</f>
        <v/>
      </c>
      <c r="J72" s="155" cm="1">
        <f t="array" aca="1" ref="J72" ca="1">IF(SUM(I$9:I$500)=0,0,IF(H72=0,COUNTIFS(H:H,"A")+2,IFERROR(_xlfn._xlws.FILTER(Kopsavilkums!$AH$10:$AH$135,(A72=Kopsavilkums!$A$10:$A$135)*(B72=Kopsavilkums!$B$10:$B$135)*(D72=Kopsavilkums!$D$10:$D$135)),"")))</f>
        <v>0</v>
      </c>
      <c r="K72" s="156">
        <f t="shared" ca="1" si="3"/>
        <v>0</v>
      </c>
      <c r="L72" s="271">
        <f t="shared" ca="1" si="4"/>
        <v>0</v>
      </c>
      <c r="M72" s="68" t="str">
        <f t="shared" ca="1" si="2"/>
        <v/>
      </c>
    </row>
    <row r="73" spans="1:13" ht="12.75" customHeight="1" x14ac:dyDescent="0.15">
      <c r="A73" s="164">
        <f>Kopsavilkums!A74</f>
        <v>0</v>
      </c>
      <c r="B73" s="164">
        <f>Kopsavilkums!B74</f>
        <v>0</v>
      </c>
      <c r="C73" s="163" cm="1">
        <f t="array" ref="C73">IFERROR(_xlfn.UNIQUE(_xlfn._xlws.FILTER(Kopsavilkums!$C$10:$C$135,(A73=Kopsavilkums!$A$10:$A$135))),"")</f>
        <v>0</v>
      </c>
      <c r="D73" s="153" t="e" cm="1" vm="1">
        <f t="array" aca="1" ref="D73" ca="1">IFERROR(_xlfn._xlws.FILTER(Kopsavilkums!$D$10:$D$135,(A73=Kopsavilkums!$A$10:$A$135)*(B73=Kopsavilkums!$B$10:$B$135)),"")</f>
        <v>#VALUE!</v>
      </c>
      <c r="E73" s="108" t="str" cm="1">
        <f t="array" aca="1" ref="E73" ca="1">IFERROR(_xlfn._xlws.FILTER(Kopsavilkums!$AC$10:$AC$135,(A73=Kopsavilkums!$A$10:$A$135)*(B73=Kopsavilkums!$B$10:$B$135)*(D73=Kopsavilkums!$D$10:$D$135)),"")</f>
        <v/>
      </c>
      <c r="F73" s="154" t="str" cm="1">
        <f t="array" aca="1" ref="F73" ca="1">IFERROR(_xlfn._xlws.FILTER(Kopsavilkums!$AD$10:$AD$135,(A73=Kopsavilkums!$A$10:$A$135)*(B73=Kopsavilkums!$B$10:$B$135)*(D73=Kopsavilkums!$D$10:$D$135)),"")</f>
        <v/>
      </c>
      <c r="G73" s="155" cm="1">
        <f t="array" aca="1" ref="G73" ca="1">IF(SUM(F$9:F$500)=0,0,IF(E73=0,COUNTIFS(E:E,"A")+2,IFERROR(_xlfn._xlws.FILTER(Kopsavilkums!$AE$10:$AE$135,(A73=Kopsavilkums!$A$10:$A$135)*(B73=Kopsavilkums!$B$10:$B$135)*(D73=Kopsavilkums!$D$10:$D$135)),"")))</f>
        <v>0</v>
      </c>
      <c r="H73" s="109" t="str" cm="1">
        <f t="array" aca="1" ref="H73" ca="1">IFERROR(_xlfn._xlws.FILTER(Kopsavilkums!$AF$10:$AF$135,(A73=Kopsavilkums!$A$10:$A$135)*(B73=Kopsavilkums!$B$10:$B$135)*(D73=Kopsavilkums!$D$10:$D$135)),"")</f>
        <v/>
      </c>
      <c r="I73" s="154" t="str" cm="1">
        <f t="array" aca="1" ref="I73" ca="1">IFERROR(_xlfn._xlws.FILTER(Kopsavilkums!$AG$10:$AG$135,(A73=Kopsavilkums!$A$10:$A$135)*(B73=Kopsavilkums!$B$10:$B$135)*(D73=Kopsavilkums!$D$10:$D$135)),"")</f>
        <v/>
      </c>
      <c r="J73" s="155" cm="1">
        <f t="array" aca="1" ref="J73" ca="1">IF(SUM(I$9:I$500)=0,0,IF(H73=0,COUNTIFS(H:H,"A")+2,IFERROR(_xlfn._xlws.FILTER(Kopsavilkums!$AH$10:$AH$135,(A73=Kopsavilkums!$A$10:$A$135)*(B73=Kopsavilkums!$B$10:$B$135)*(D73=Kopsavilkums!$D$10:$D$135)),"")))</f>
        <v>0</v>
      </c>
      <c r="K73" s="156">
        <f t="shared" ref="K73:K104" ca="1" si="5">IFERROR(F73+I73,0)</f>
        <v>0</v>
      </c>
      <c r="L73" s="271">
        <f t="shared" ref="L73:L104" ca="1" si="6">IFERROR(G73+J73,0)</f>
        <v>0</v>
      </c>
      <c r="M73" s="68" t="str">
        <f t="shared" ca="1" si="2"/>
        <v/>
      </c>
    </row>
    <row r="74" spans="1:13" ht="12.75" customHeight="1" x14ac:dyDescent="0.15">
      <c r="A74" s="164">
        <f>Kopsavilkums!A75</f>
        <v>0</v>
      </c>
      <c r="B74" s="164">
        <f>Kopsavilkums!B75</f>
        <v>0</v>
      </c>
      <c r="C74" s="163" cm="1">
        <f t="array" ref="C74">IFERROR(_xlfn.UNIQUE(_xlfn._xlws.FILTER(Kopsavilkums!$C$10:$C$135,(A74=Kopsavilkums!$A$10:$A$135))),"")</f>
        <v>0</v>
      </c>
      <c r="D74" s="153" t="e" cm="1" vm="1">
        <f t="array" aca="1" ref="D74" ca="1">IFERROR(_xlfn._xlws.FILTER(Kopsavilkums!$D$10:$D$135,(A74=Kopsavilkums!$A$10:$A$135)*(B74=Kopsavilkums!$B$10:$B$135)),"")</f>
        <v>#VALUE!</v>
      </c>
      <c r="E74" s="108" t="str" cm="1">
        <f t="array" aca="1" ref="E74" ca="1">IFERROR(_xlfn._xlws.FILTER(Kopsavilkums!$AC$10:$AC$135,(A74=Kopsavilkums!$A$10:$A$135)*(B74=Kopsavilkums!$B$10:$B$135)*(D74=Kopsavilkums!$D$10:$D$135)),"")</f>
        <v/>
      </c>
      <c r="F74" s="154" t="str" cm="1">
        <f t="array" aca="1" ref="F74" ca="1">IFERROR(_xlfn._xlws.FILTER(Kopsavilkums!$AD$10:$AD$135,(A74=Kopsavilkums!$A$10:$A$135)*(B74=Kopsavilkums!$B$10:$B$135)*(D74=Kopsavilkums!$D$10:$D$135)),"")</f>
        <v/>
      </c>
      <c r="G74" s="155" cm="1">
        <f t="array" aca="1" ref="G74" ca="1">IF(SUM(F$9:F$500)=0,0,IF(E74=0,COUNTIFS(E:E,"A")+2,IFERROR(_xlfn._xlws.FILTER(Kopsavilkums!$AE$10:$AE$135,(A74=Kopsavilkums!$A$10:$A$135)*(B74=Kopsavilkums!$B$10:$B$135)*(D74=Kopsavilkums!$D$10:$D$135)),"")))</f>
        <v>0</v>
      </c>
      <c r="H74" s="109" t="str" cm="1">
        <f t="array" aca="1" ref="H74" ca="1">IFERROR(_xlfn._xlws.FILTER(Kopsavilkums!$AF$10:$AF$135,(A74=Kopsavilkums!$A$10:$A$135)*(B74=Kopsavilkums!$B$10:$B$135)*(D74=Kopsavilkums!$D$10:$D$135)),"")</f>
        <v/>
      </c>
      <c r="I74" s="154" t="str" cm="1">
        <f t="array" aca="1" ref="I74" ca="1">IFERROR(_xlfn._xlws.FILTER(Kopsavilkums!$AG$10:$AG$135,(A74=Kopsavilkums!$A$10:$A$135)*(B74=Kopsavilkums!$B$10:$B$135)*(D74=Kopsavilkums!$D$10:$D$135)),"")</f>
        <v/>
      </c>
      <c r="J74" s="155" cm="1">
        <f t="array" aca="1" ref="J74" ca="1">IF(SUM(I$9:I$500)=0,0,IF(H74=0,COUNTIFS(H:H,"A")+2,IFERROR(_xlfn._xlws.FILTER(Kopsavilkums!$AH$10:$AH$135,(A74=Kopsavilkums!$A$10:$A$135)*(B74=Kopsavilkums!$B$10:$B$135)*(D74=Kopsavilkums!$D$10:$D$135)),"")))</f>
        <v>0</v>
      </c>
      <c r="K74" s="156">
        <f t="shared" ca="1" si="5"/>
        <v>0</v>
      </c>
      <c r="L74" s="271">
        <f t="shared" ca="1" si="6"/>
        <v>0</v>
      </c>
      <c r="M74" s="68" t="str">
        <f t="shared" ref="M74:M134" ca="1" si="7">IF(VALUE(L74)=0,"",IF(L74&gt;0,_xlfn.RANK.EQ(L74,L$9:L$500,1)-COUNTIFS(L$9:L$500,0)+COUNTIFS(L$9:L$500,$L74,K$9:K$500,"&gt;"&amp;K74)))</f>
        <v/>
      </c>
    </row>
    <row r="75" spans="1:13" ht="12.75" customHeight="1" x14ac:dyDescent="0.15">
      <c r="A75" s="164">
        <f>Kopsavilkums!A76</f>
        <v>0</v>
      </c>
      <c r="B75" s="164">
        <f>Kopsavilkums!B76</f>
        <v>0</v>
      </c>
      <c r="C75" s="163" cm="1">
        <f t="array" ref="C75">IFERROR(_xlfn.UNIQUE(_xlfn._xlws.FILTER(Kopsavilkums!$C$10:$C$135,(A75=Kopsavilkums!$A$10:$A$135))),"")</f>
        <v>0</v>
      </c>
      <c r="D75" s="153" t="e" cm="1" vm="1">
        <f t="array" aca="1" ref="D75" ca="1">IFERROR(_xlfn._xlws.FILTER(Kopsavilkums!$D$10:$D$135,(A75=Kopsavilkums!$A$10:$A$135)*(B75=Kopsavilkums!$B$10:$B$135)),"")</f>
        <v>#VALUE!</v>
      </c>
      <c r="E75" s="108" t="str" cm="1">
        <f t="array" aca="1" ref="E75" ca="1">IFERROR(_xlfn._xlws.FILTER(Kopsavilkums!$AC$10:$AC$135,(A75=Kopsavilkums!$A$10:$A$135)*(B75=Kopsavilkums!$B$10:$B$135)*(D75=Kopsavilkums!$D$10:$D$135)),"")</f>
        <v/>
      </c>
      <c r="F75" s="154" t="str" cm="1">
        <f t="array" aca="1" ref="F75" ca="1">IFERROR(_xlfn._xlws.FILTER(Kopsavilkums!$AD$10:$AD$135,(A75=Kopsavilkums!$A$10:$A$135)*(B75=Kopsavilkums!$B$10:$B$135)*(D75=Kopsavilkums!$D$10:$D$135)),"")</f>
        <v/>
      </c>
      <c r="G75" s="155" cm="1">
        <f t="array" aca="1" ref="G75" ca="1">IF(SUM(F$9:F$500)=0,0,IF(E75=0,COUNTIFS(E:E,"A")+2,IFERROR(_xlfn._xlws.FILTER(Kopsavilkums!$AE$10:$AE$135,(A75=Kopsavilkums!$A$10:$A$135)*(B75=Kopsavilkums!$B$10:$B$135)*(D75=Kopsavilkums!$D$10:$D$135)),"")))</f>
        <v>0</v>
      </c>
      <c r="H75" s="109" t="str" cm="1">
        <f t="array" aca="1" ref="H75" ca="1">IFERROR(_xlfn._xlws.FILTER(Kopsavilkums!$AF$10:$AF$135,(A75=Kopsavilkums!$A$10:$A$135)*(B75=Kopsavilkums!$B$10:$B$135)*(D75=Kopsavilkums!$D$10:$D$135)),"")</f>
        <v/>
      </c>
      <c r="I75" s="154" t="str" cm="1">
        <f t="array" aca="1" ref="I75" ca="1">IFERROR(_xlfn._xlws.FILTER(Kopsavilkums!$AG$10:$AG$135,(A75=Kopsavilkums!$A$10:$A$135)*(B75=Kopsavilkums!$B$10:$B$135)*(D75=Kopsavilkums!$D$10:$D$135)),"")</f>
        <v/>
      </c>
      <c r="J75" s="155" cm="1">
        <f t="array" aca="1" ref="J75" ca="1">IF(SUM(I$9:I$500)=0,0,IF(H75=0,COUNTIFS(H:H,"A")+2,IFERROR(_xlfn._xlws.FILTER(Kopsavilkums!$AH$10:$AH$135,(A75=Kopsavilkums!$A$10:$A$135)*(B75=Kopsavilkums!$B$10:$B$135)*(D75=Kopsavilkums!$D$10:$D$135)),"")))</f>
        <v>0</v>
      </c>
      <c r="K75" s="156">
        <f t="shared" ca="1" si="5"/>
        <v>0</v>
      </c>
      <c r="L75" s="271">
        <f t="shared" ca="1" si="6"/>
        <v>0</v>
      </c>
      <c r="M75" s="68" t="str">
        <f t="shared" ca="1" si="7"/>
        <v/>
      </c>
    </row>
    <row r="76" spans="1:13" ht="12.75" customHeight="1" x14ac:dyDescent="0.15">
      <c r="A76" s="164">
        <f>Kopsavilkums!A77</f>
        <v>0</v>
      </c>
      <c r="B76" s="164">
        <f>Kopsavilkums!B77</f>
        <v>0</v>
      </c>
      <c r="C76" s="163" cm="1">
        <f t="array" ref="C76">IFERROR(_xlfn.UNIQUE(_xlfn._xlws.FILTER(Kopsavilkums!$C$10:$C$135,(A76=Kopsavilkums!$A$10:$A$135))),"")</f>
        <v>0</v>
      </c>
      <c r="D76" s="153" t="e" cm="1" vm="1">
        <f t="array" aca="1" ref="D76" ca="1">IFERROR(_xlfn._xlws.FILTER(Kopsavilkums!$D$10:$D$135,(A76=Kopsavilkums!$A$10:$A$135)*(B76=Kopsavilkums!$B$10:$B$135)),"")</f>
        <v>#VALUE!</v>
      </c>
      <c r="E76" s="108" t="str" cm="1">
        <f t="array" aca="1" ref="E76" ca="1">IFERROR(_xlfn._xlws.FILTER(Kopsavilkums!$AC$10:$AC$135,(A76=Kopsavilkums!$A$10:$A$135)*(B76=Kopsavilkums!$B$10:$B$135)*(D76=Kopsavilkums!$D$10:$D$135)),"")</f>
        <v/>
      </c>
      <c r="F76" s="154" t="str" cm="1">
        <f t="array" aca="1" ref="F76" ca="1">IFERROR(_xlfn._xlws.FILTER(Kopsavilkums!$AD$10:$AD$135,(A76=Kopsavilkums!$A$10:$A$135)*(B76=Kopsavilkums!$B$10:$B$135)*(D76=Kopsavilkums!$D$10:$D$135)),"")</f>
        <v/>
      </c>
      <c r="G76" s="155" cm="1">
        <f t="array" aca="1" ref="G76" ca="1">IF(SUM(F$9:F$500)=0,0,IF(E76=0,COUNTIFS(E:E,"A")+2,IFERROR(_xlfn._xlws.FILTER(Kopsavilkums!$AE$10:$AE$135,(A76=Kopsavilkums!$A$10:$A$135)*(B76=Kopsavilkums!$B$10:$B$135)*(D76=Kopsavilkums!$D$10:$D$135)),"")))</f>
        <v>0</v>
      </c>
      <c r="H76" s="109" t="str" cm="1">
        <f t="array" aca="1" ref="H76" ca="1">IFERROR(_xlfn._xlws.FILTER(Kopsavilkums!$AF$10:$AF$135,(A76=Kopsavilkums!$A$10:$A$135)*(B76=Kopsavilkums!$B$10:$B$135)*(D76=Kopsavilkums!$D$10:$D$135)),"")</f>
        <v/>
      </c>
      <c r="I76" s="154" t="str" cm="1">
        <f t="array" aca="1" ref="I76" ca="1">IFERROR(_xlfn._xlws.FILTER(Kopsavilkums!$AG$10:$AG$135,(A76=Kopsavilkums!$A$10:$A$135)*(B76=Kopsavilkums!$B$10:$B$135)*(D76=Kopsavilkums!$D$10:$D$135)),"")</f>
        <v/>
      </c>
      <c r="J76" s="155" cm="1">
        <f t="array" aca="1" ref="J76" ca="1">IF(SUM(I$9:I$500)=0,0,IF(H76=0,COUNTIFS(H:H,"A")+2,IFERROR(_xlfn._xlws.FILTER(Kopsavilkums!$AH$10:$AH$135,(A76=Kopsavilkums!$A$10:$A$135)*(B76=Kopsavilkums!$B$10:$B$135)*(D76=Kopsavilkums!$D$10:$D$135)),"")))</f>
        <v>0</v>
      </c>
      <c r="K76" s="156">
        <f t="shared" ca="1" si="5"/>
        <v>0</v>
      </c>
      <c r="L76" s="271">
        <f t="shared" ca="1" si="6"/>
        <v>0</v>
      </c>
      <c r="M76" s="68" t="str">
        <f t="shared" ca="1" si="7"/>
        <v/>
      </c>
    </row>
    <row r="77" spans="1:13" ht="12.75" customHeight="1" x14ac:dyDescent="0.15">
      <c r="A77" s="164">
        <f>Kopsavilkums!A78</f>
        <v>0</v>
      </c>
      <c r="B77" s="164">
        <f>Kopsavilkums!B78</f>
        <v>0</v>
      </c>
      <c r="C77" s="163" cm="1">
        <f t="array" ref="C77">IFERROR(_xlfn.UNIQUE(_xlfn._xlws.FILTER(Kopsavilkums!$C$10:$C$135,(A77=Kopsavilkums!$A$10:$A$135))),"")</f>
        <v>0</v>
      </c>
      <c r="D77" s="153" t="e" cm="1" vm="1">
        <f t="array" aca="1" ref="D77" ca="1">IFERROR(_xlfn._xlws.FILTER(Kopsavilkums!$D$10:$D$135,(A77=Kopsavilkums!$A$10:$A$135)*(B77=Kopsavilkums!$B$10:$B$135)),"")</f>
        <v>#VALUE!</v>
      </c>
      <c r="E77" s="108" t="str" cm="1">
        <f t="array" aca="1" ref="E77" ca="1">IFERROR(_xlfn._xlws.FILTER(Kopsavilkums!$AC$10:$AC$135,(A77=Kopsavilkums!$A$10:$A$135)*(B77=Kopsavilkums!$B$10:$B$135)*(D77=Kopsavilkums!$D$10:$D$135)),"")</f>
        <v/>
      </c>
      <c r="F77" s="154" t="str" cm="1">
        <f t="array" aca="1" ref="F77" ca="1">IFERROR(_xlfn._xlws.FILTER(Kopsavilkums!$AD$10:$AD$135,(A77=Kopsavilkums!$A$10:$A$135)*(B77=Kopsavilkums!$B$10:$B$135)*(D77=Kopsavilkums!$D$10:$D$135)),"")</f>
        <v/>
      </c>
      <c r="G77" s="155" cm="1">
        <f t="array" aca="1" ref="G77" ca="1">IF(SUM(F$9:F$500)=0,0,IF(E77=0,COUNTIFS(E:E,"A")+2,IFERROR(_xlfn._xlws.FILTER(Kopsavilkums!$AE$10:$AE$135,(A77=Kopsavilkums!$A$10:$A$135)*(B77=Kopsavilkums!$B$10:$B$135)*(D77=Kopsavilkums!$D$10:$D$135)),"")))</f>
        <v>0</v>
      </c>
      <c r="H77" s="109" t="str" cm="1">
        <f t="array" aca="1" ref="H77" ca="1">IFERROR(_xlfn._xlws.FILTER(Kopsavilkums!$AF$10:$AF$135,(A77=Kopsavilkums!$A$10:$A$135)*(B77=Kopsavilkums!$B$10:$B$135)*(D77=Kopsavilkums!$D$10:$D$135)),"")</f>
        <v/>
      </c>
      <c r="I77" s="154" t="str" cm="1">
        <f t="array" aca="1" ref="I77" ca="1">IFERROR(_xlfn._xlws.FILTER(Kopsavilkums!$AG$10:$AG$135,(A77=Kopsavilkums!$A$10:$A$135)*(B77=Kopsavilkums!$B$10:$B$135)*(D77=Kopsavilkums!$D$10:$D$135)),"")</f>
        <v/>
      </c>
      <c r="J77" s="155" cm="1">
        <f t="array" aca="1" ref="J77" ca="1">IF(SUM(I$9:I$500)=0,0,IF(H77=0,COUNTIFS(H:H,"A")+2,IFERROR(_xlfn._xlws.FILTER(Kopsavilkums!$AH$10:$AH$135,(A77=Kopsavilkums!$A$10:$A$135)*(B77=Kopsavilkums!$B$10:$B$135)*(D77=Kopsavilkums!$D$10:$D$135)),"")))</f>
        <v>0</v>
      </c>
      <c r="K77" s="156">
        <f t="shared" ca="1" si="5"/>
        <v>0</v>
      </c>
      <c r="L77" s="271">
        <f t="shared" ca="1" si="6"/>
        <v>0</v>
      </c>
      <c r="M77" s="68" t="str">
        <f t="shared" ca="1" si="7"/>
        <v/>
      </c>
    </row>
    <row r="78" spans="1:13" ht="12.75" customHeight="1" x14ac:dyDescent="0.15">
      <c r="A78" s="164">
        <f>Kopsavilkums!A79</f>
        <v>0</v>
      </c>
      <c r="B78" s="164">
        <f>Kopsavilkums!B79</f>
        <v>0</v>
      </c>
      <c r="C78" s="163" cm="1">
        <f t="array" ref="C78">IFERROR(_xlfn.UNIQUE(_xlfn._xlws.FILTER(Kopsavilkums!$C$10:$C$135,(A78=Kopsavilkums!$A$10:$A$135))),"")</f>
        <v>0</v>
      </c>
      <c r="D78" s="153" t="e" cm="1" vm="1">
        <f t="array" aca="1" ref="D78" ca="1">IFERROR(_xlfn._xlws.FILTER(Kopsavilkums!$D$10:$D$135,(A78=Kopsavilkums!$A$10:$A$135)*(B78=Kopsavilkums!$B$10:$B$135)),"")</f>
        <v>#VALUE!</v>
      </c>
      <c r="E78" s="108" t="str" cm="1">
        <f t="array" aca="1" ref="E78" ca="1">IFERROR(_xlfn._xlws.FILTER(Kopsavilkums!$AC$10:$AC$135,(A78=Kopsavilkums!$A$10:$A$135)*(B78=Kopsavilkums!$B$10:$B$135)*(D78=Kopsavilkums!$D$10:$D$135)),"")</f>
        <v/>
      </c>
      <c r="F78" s="154" t="str" cm="1">
        <f t="array" aca="1" ref="F78" ca="1">IFERROR(_xlfn._xlws.FILTER(Kopsavilkums!$AD$10:$AD$135,(A78=Kopsavilkums!$A$10:$A$135)*(B78=Kopsavilkums!$B$10:$B$135)*(D78=Kopsavilkums!$D$10:$D$135)),"")</f>
        <v/>
      </c>
      <c r="G78" s="155" cm="1">
        <f t="array" aca="1" ref="G78" ca="1">IF(SUM(F$9:F$500)=0,0,IF(E78=0,COUNTIFS(E:E,"A")+2,IFERROR(_xlfn._xlws.FILTER(Kopsavilkums!$AE$10:$AE$135,(A78=Kopsavilkums!$A$10:$A$135)*(B78=Kopsavilkums!$B$10:$B$135)*(D78=Kopsavilkums!$D$10:$D$135)),"")))</f>
        <v>0</v>
      </c>
      <c r="H78" s="109" t="str" cm="1">
        <f t="array" aca="1" ref="H78" ca="1">IFERROR(_xlfn._xlws.FILTER(Kopsavilkums!$AF$10:$AF$135,(A78=Kopsavilkums!$A$10:$A$135)*(B78=Kopsavilkums!$B$10:$B$135)*(D78=Kopsavilkums!$D$10:$D$135)),"")</f>
        <v/>
      </c>
      <c r="I78" s="154" t="str" cm="1">
        <f t="array" aca="1" ref="I78" ca="1">IFERROR(_xlfn._xlws.FILTER(Kopsavilkums!$AG$10:$AG$135,(A78=Kopsavilkums!$A$10:$A$135)*(B78=Kopsavilkums!$B$10:$B$135)*(D78=Kopsavilkums!$D$10:$D$135)),"")</f>
        <v/>
      </c>
      <c r="J78" s="155" cm="1">
        <f t="array" aca="1" ref="J78" ca="1">IF(SUM(I$9:I$500)=0,0,IF(H78=0,COUNTIFS(H:H,"A")+2,IFERROR(_xlfn._xlws.FILTER(Kopsavilkums!$AH$10:$AH$135,(A78=Kopsavilkums!$A$10:$A$135)*(B78=Kopsavilkums!$B$10:$B$135)*(D78=Kopsavilkums!$D$10:$D$135)),"")))</f>
        <v>0</v>
      </c>
      <c r="K78" s="156">
        <f t="shared" ca="1" si="5"/>
        <v>0</v>
      </c>
      <c r="L78" s="271">
        <f t="shared" ca="1" si="6"/>
        <v>0</v>
      </c>
      <c r="M78" s="68" t="str">
        <f t="shared" ca="1" si="7"/>
        <v/>
      </c>
    </row>
    <row r="79" spans="1:13" ht="12.75" customHeight="1" x14ac:dyDescent="0.15">
      <c r="A79" s="164">
        <f>Kopsavilkums!A80</f>
        <v>0</v>
      </c>
      <c r="B79" s="164">
        <f>Kopsavilkums!B80</f>
        <v>0</v>
      </c>
      <c r="C79" s="163" cm="1">
        <f t="array" ref="C79">IFERROR(_xlfn.UNIQUE(_xlfn._xlws.FILTER(Kopsavilkums!$C$10:$C$135,(A79=Kopsavilkums!$A$10:$A$135))),"")</f>
        <v>0</v>
      </c>
      <c r="D79" s="153" t="e" cm="1" vm="1">
        <f t="array" aca="1" ref="D79" ca="1">IFERROR(_xlfn._xlws.FILTER(Kopsavilkums!$D$10:$D$135,(A79=Kopsavilkums!$A$10:$A$135)*(B79=Kopsavilkums!$B$10:$B$135)),"")</f>
        <v>#VALUE!</v>
      </c>
      <c r="E79" s="108" t="str" cm="1">
        <f t="array" aca="1" ref="E79" ca="1">IFERROR(_xlfn._xlws.FILTER(Kopsavilkums!$AC$10:$AC$135,(A79=Kopsavilkums!$A$10:$A$135)*(B79=Kopsavilkums!$B$10:$B$135)*(D79=Kopsavilkums!$D$10:$D$135)),"")</f>
        <v/>
      </c>
      <c r="F79" s="154" t="str" cm="1">
        <f t="array" aca="1" ref="F79" ca="1">IFERROR(_xlfn._xlws.FILTER(Kopsavilkums!$AD$10:$AD$135,(A79=Kopsavilkums!$A$10:$A$135)*(B79=Kopsavilkums!$B$10:$B$135)*(D79=Kopsavilkums!$D$10:$D$135)),"")</f>
        <v/>
      </c>
      <c r="G79" s="155" cm="1">
        <f t="array" aca="1" ref="G79" ca="1">IF(SUM(F$9:F$500)=0,0,IF(E79=0,COUNTIFS(E:E,"A")+2,IFERROR(_xlfn._xlws.FILTER(Kopsavilkums!$AE$10:$AE$135,(A79=Kopsavilkums!$A$10:$A$135)*(B79=Kopsavilkums!$B$10:$B$135)*(D79=Kopsavilkums!$D$10:$D$135)),"")))</f>
        <v>0</v>
      </c>
      <c r="H79" s="109" t="str" cm="1">
        <f t="array" aca="1" ref="H79" ca="1">IFERROR(_xlfn._xlws.FILTER(Kopsavilkums!$AF$10:$AF$135,(A79=Kopsavilkums!$A$10:$A$135)*(B79=Kopsavilkums!$B$10:$B$135)*(D79=Kopsavilkums!$D$10:$D$135)),"")</f>
        <v/>
      </c>
      <c r="I79" s="154" t="str" cm="1">
        <f t="array" aca="1" ref="I79" ca="1">IFERROR(_xlfn._xlws.FILTER(Kopsavilkums!$AG$10:$AG$135,(A79=Kopsavilkums!$A$10:$A$135)*(B79=Kopsavilkums!$B$10:$B$135)*(D79=Kopsavilkums!$D$10:$D$135)),"")</f>
        <v/>
      </c>
      <c r="J79" s="155" cm="1">
        <f t="array" aca="1" ref="J79" ca="1">IF(SUM(I$9:I$500)=0,0,IF(H79=0,COUNTIFS(H:H,"A")+2,IFERROR(_xlfn._xlws.FILTER(Kopsavilkums!$AH$10:$AH$135,(A79=Kopsavilkums!$A$10:$A$135)*(B79=Kopsavilkums!$B$10:$B$135)*(D79=Kopsavilkums!$D$10:$D$135)),"")))</f>
        <v>0</v>
      </c>
      <c r="K79" s="156">
        <f t="shared" ca="1" si="5"/>
        <v>0</v>
      </c>
      <c r="L79" s="271">
        <f t="shared" ca="1" si="6"/>
        <v>0</v>
      </c>
      <c r="M79" s="68" t="str">
        <f t="shared" ca="1" si="7"/>
        <v/>
      </c>
    </row>
    <row r="80" spans="1:13" ht="12.75" customHeight="1" x14ac:dyDescent="0.15">
      <c r="A80" s="164">
        <f>Kopsavilkums!A81</f>
        <v>0</v>
      </c>
      <c r="B80" s="164">
        <f>Kopsavilkums!B81</f>
        <v>0</v>
      </c>
      <c r="C80" s="163" cm="1">
        <f t="array" ref="C80">IFERROR(_xlfn.UNIQUE(_xlfn._xlws.FILTER(Kopsavilkums!$C$10:$C$135,(A80=Kopsavilkums!$A$10:$A$135))),"")</f>
        <v>0</v>
      </c>
      <c r="D80" s="153" t="e" cm="1" vm="1">
        <f t="array" aca="1" ref="D80" ca="1">IFERROR(_xlfn._xlws.FILTER(Kopsavilkums!$D$10:$D$135,(A80=Kopsavilkums!$A$10:$A$135)*(B80=Kopsavilkums!$B$10:$B$135)),"")</f>
        <v>#VALUE!</v>
      </c>
      <c r="E80" s="108" t="str" cm="1">
        <f t="array" aca="1" ref="E80" ca="1">IFERROR(_xlfn._xlws.FILTER(Kopsavilkums!$AC$10:$AC$135,(A80=Kopsavilkums!$A$10:$A$135)*(B80=Kopsavilkums!$B$10:$B$135)*(D80=Kopsavilkums!$D$10:$D$135)),"")</f>
        <v/>
      </c>
      <c r="F80" s="154" t="str" cm="1">
        <f t="array" aca="1" ref="F80" ca="1">IFERROR(_xlfn._xlws.FILTER(Kopsavilkums!$AD$10:$AD$135,(A80=Kopsavilkums!$A$10:$A$135)*(B80=Kopsavilkums!$B$10:$B$135)*(D80=Kopsavilkums!$D$10:$D$135)),"")</f>
        <v/>
      </c>
      <c r="G80" s="155" cm="1">
        <f t="array" aca="1" ref="G80" ca="1">IF(SUM(F$9:F$500)=0,0,IF(E80=0,COUNTIFS(E:E,"A")+2,IFERROR(_xlfn._xlws.FILTER(Kopsavilkums!$AE$10:$AE$135,(A80=Kopsavilkums!$A$10:$A$135)*(B80=Kopsavilkums!$B$10:$B$135)*(D80=Kopsavilkums!$D$10:$D$135)),"")))</f>
        <v>0</v>
      </c>
      <c r="H80" s="109" t="str" cm="1">
        <f t="array" aca="1" ref="H80" ca="1">IFERROR(_xlfn._xlws.FILTER(Kopsavilkums!$AF$10:$AF$135,(A80=Kopsavilkums!$A$10:$A$135)*(B80=Kopsavilkums!$B$10:$B$135)*(D80=Kopsavilkums!$D$10:$D$135)),"")</f>
        <v/>
      </c>
      <c r="I80" s="154" t="str" cm="1">
        <f t="array" aca="1" ref="I80" ca="1">IFERROR(_xlfn._xlws.FILTER(Kopsavilkums!$AG$10:$AG$135,(A80=Kopsavilkums!$A$10:$A$135)*(B80=Kopsavilkums!$B$10:$B$135)*(D80=Kopsavilkums!$D$10:$D$135)),"")</f>
        <v/>
      </c>
      <c r="J80" s="155" cm="1">
        <f t="array" aca="1" ref="J80" ca="1">IF(SUM(I$9:I$500)=0,0,IF(H80=0,COUNTIFS(H:H,"A")+2,IFERROR(_xlfn._xlws.FILTER(Kopsavilkums!$AH$10:$AH$135,(A80=Kopsavilkums!$A$10:$A$135)*(B80=Kopsavilkums!$B$10:$B$135)*(D80=Kopsavilkums!$D$10:$D$135)),"")))</f>
        <v>0</v>
      </c>
      <c r="K80" s="156">
        <f t="shared" ca="1" si="5"/>
        <v>0</v>
      </c>
      <c r="L80" s="271">
        <f t="shared" ca="1" si="6"/>
        <v>0</v>
      </c>
      <c r="M80" s="68" t="str">
        <f t="shared" ca="1" si="7"/>
        <v/>
      </c>
    </row>
    <row r="81" spans="1:13" ht="12.75" customHeight="1" x14ac:dyDescent="0.15">
      <c r="A81" s="164">
        <f>Kopsavilkums!A82</f>
        <v>0</v>
      </c>
      <c r="B81" s="164">
        <f>Kopsavilkums!B82</f>
        <v>0</v>
      </c>
      <c r="C81" s="163" cm="1">
        <f t="array" ref="C81">IFERROR(_xlfn.UNIQUE(_xlfn._xlws.FILTER(Kopsavilkums!$C$10:$C$135,(A81=Kopsavilkums!$A$10:$A$135))),"")</f>
        <v>0</v>
      </c>
      <c r="D81" s="153" t="e" cm="1" vm="1">
        <f t="array" aca="1" ref="D81" ca="1">IFERROR(_xlfn._xlws.FILTER(Kopsavilkums!$D$10:$D$135,(A81=Kopsavilkums!$A$10:$A$135)*(B81=Kopsavilkums!$B$10:$B$135)),"")</f>
        <v>#VALUE!</v>
      </c>
      <c r="E81" s="108" t="str" cm="1">
        <f t="array" aca="1" ref="E81" ca="1">IFERROR(_xlfn._xlws.FILTER(Kopsavilkums!$AC$10:$AC$135,(A81=Kopsavilkums!$A$10:$A$135)*(B81=Kopsavilkums!$B$10:$B$135)*(D81=Kopsavilkums!$D$10:$D$135)),"")</f>
        <v/>
      </c>
      <c r="F81" s="154" t="str" cm="1">
        <f t="array" aca="1" ref="F81" ca="1">IFERROR(_xlfn._xlws.FILTER(Kopsavilkums!$AD$10:$AD$135,(A81=Kopsavilkums!$A$10:$A$135)*(B81=Kopsavilkums!$B$10:$B$135)*(D81=Kopsavilkums!$D$10:$D$135)),"")</f>
        <v/>
      </c>
      <c r="G81" s="155" cm="1">
        <f t="array" aca="1" ref="G81" ca="1">IF(SUM(F$9:F$500)=0,0,IF(E81=0,COUNTIFS(E:E,"A")+2,IFERROR(_xlfn._xlws.FILTER(Kopsavilkums!$AE$10:$AE$135,(A81=Kopsavilkums!$A$10:$A$135)*(B81=Kopsavilkums!$B$10:$B$135)*(D81=Kopsavilkums!$D$10:$D$135)),"")))</f>
        <v>0</v>
      </c>
      <c r="H81" s="109" t="str" cm="1">
        <f t="array" aca="1" ref="H81" ca="1">IFERROR(_xlfn._xlws.FILTER(Kopsavilkums!$AF$10:$AF$135,(A81=Kopsavilkums!$A$10:$A$135)*(B81=Kopsavilkums!$B$10:$B$135)*(D81=Kopsavilkums!$D$10:$D$135)),"")</f>
        <v/>
      </c>
      <c r="I81" s="154" t="str" cm="1">
        <f t="array" aca="1" ref="I81" ca="1">IFERROR(_xlfn._xlws.FILTER(Kopsavilkums!$AG$10:$AG$135,(A81=Kopsavilkums!$A$10:$A$135)*(B81=Kopsavilkums!$B$10:$B$135)*(D81=Kopsavilkums!$D$10:$D$135)),"")</f>
        <v/>
      </c>
      <c r="J81" s="155" cm="1">
        <f t="array" aca="1" ref="J81" ca="1">IF(SUM(I$9:I$500)=0,0,IF(H81=0,COUNTIFS(H:H,"A")+2,IFERROR(_xlfn._xlws.FILTER(Kopsavilkums!$AH$10:$AH$135,(A81=Kopsavilkums!$A$10:$A$135)*(B81=Kopsavilkums!$B$10:$B$135)*(D81=Kopsavilkums!$D$10:$D$135)),"")))</f>
        <v>0</v>
      </c>
      <c r="K81" s="156">
        <f t="shared" ca="1" si="5"/>
        <v>0</v>
      </c>
      <c r="L81" s="271">
        <f t="shared" ca="1" si="6"/>
        <v>0</v>
      </c>
      <c r="M81" s="68" t="str">
        <f t="shared" ca="1" si="7"/>
        <v/>
      </c>
    </row>
    <row r="82" spans="1:13" ht="12.75" customHeight="1" x14ac:dyDescent="0.15">
      <c r="A82" s="164">
        <f>Kopsavilkums!A83</f>
        <v>0</v>
      </c>
      <c r="B82" s="164">
        <f>Kopsavilkums!B83</f>
        <v>0</v>
      </c>
      <c r="C82" s="163" cm="1">
        <f t="array" ref="C82">IFERROR(_xlfn.UNIQUE(_xlfn._xlws.FILTER(Kopsavilkums!$C$10:$C$135,(A82=Kopsavilkums!$A$10:$A$135))),"")</f>
        <v>0</v>
      </c>
      <c r="D82" s="153" t="e" cm="1" vm="1">
        <f t="array" aca="1" ref="D82" ca="1">IFERROR(_xlfn._xlws.FILTER(Kopsavilkums!$D$10:$D$135,(A82=Kopsavilkums!$A$10:$A$135)*(B82=Kopsavilkums!$B$10:$B$135)),"")</f>
        <v>#VALUE!</v>
      </c>
      <c r="E82" s="108" t="str" cm="1">
        <f t="array" aca="1" ref="E82" ca="1">IFERROR(_xlfn._xlws.FILTER(Kopsavilkums!$AC$10:$AC$135,(A82=Kopsavilkums!$A$10:$A$135)*(B82=Kopsavilkums!$B$10:$B$135)*(D82=Kopsavilkums!$D$10:$D$135)),"")</f>
        <v/>
      </c>
      <c r="F82" s="154" t="str" cm="1">
        <f t="array" aca="1" ref="F82" ca="1">IFERROR(_xlfn._xlws.FILTER(Kopsavilkums!$AD$10:$AD$135,(A82=Kopsavilkums!$A$10:$A$135)*(B82=Kopsavilkums!$B$10:$B$135)*(D82=Kopsavilkums!$D$10:$D$135)),"")</f>
        <v/>
      </c>
      <c r="G82" s="155" cm="1">
        <f t="array" aca="1" ref="G82" ca="1">IF(SUM(F$9:F$500)=0,0,IF(E82=0,COUNTIFS(E:E,"A")+2,IFERROR(_xlfn._xlws.FILTER(Kopsavilkums!$AE$10:$AE$135,(A82=Kopsavilkums!$A$10:$A$135)*(B82=Kopsavilkums!$B$10:$B$135)*(D82=Kopsavilkums!$D$10:$D$135)),"")))</f>
        <v>0</v>
      </c>
      <c r="H82" s="109" t="str" cm="1">
        <f t="array" aca="1" ref="H82" ca="1">IFERROR(_xlfn._xlws.FILTER(Kopsavilkums!$AF$10:$AF$135,(A82=Kopsavilkums!$A$10:$A$135)*(B82=Kopsavilkums!$B$10:$B$135)*(D82=Kopsavilkums!$D$10:$D$135)),"")</f>
        <v/>
      </c>
      <c r="I82" s="154" t="str" cm="1">
        <f t="array" aca="1" ref="I82" ca="1">IFERROR(_xlfn._xlws.FILTER(Kopsavilkums!$AG$10:$AG$135,(A82=Kopsavilkums!$A$10:$A$135)*(B82=Kopsavilkums!$B$10:$B$135)*(D82=Kopsavilkums!$D$10:$D$135)),"")</f>
        <v/>
      </c>
      <c r="J82" s="155" cm="1">
        <f t="array" aca="1" ref="J82" ca="1">IF(SUM(I$9:I$500)=0,0,IF(H82=0,COUNTIFS(H:H,"A")+2,IFERROR(_xlfn._xlws.FILTER(Kopsavilkums!$AH$10:$AH$135,(A82=Kopsavilkums!$A$10:$A$135)*(B82=Kopsavilkums!$B$10:$B$135)*(D82=Kopsavilkums!$D$10:$D$135)),"")))</f>
        <v>0</v>
      </c>
      <c r="K82" s="156">
        <f t="shared" ca="1" si="5"/>
        <v>0</v>
      </c>
      <c r="L82" s="271">
        <f t="shared" ca="1" si="6"/>
        <v>0</v>
      </c>
      <c r="M82" s="68" t="str">
        <f t="shared" ca="1" si="7"/>
        <v/>
      </c>
    </row>
    <row r="83" spans="1:13" ht="12.75" customHeight="1" x14ac:dyDescent="0.15">
      <c r="A83" s="164">
        <f>Kopsavilkums!A84</f>
        <v>0</v>
      </c>
      <c r="B83" s="164">
        <f>Kopsavilkums!B84</f>
        <v>0</v>
      </c>
      <c r="C83" s="163" cm="1">
        <f t="array" ref="C83">IFERROR(_xlfn.UNIQUE(_xlfn._xlws.FILTER(Kopsavilkums!$C$10:$C$135,(A83=Kopsavilkums!$A$10:$A$135))),"")</f>
        <v>0</v>
      </c>
      <c r="D83" s="153" t="e" cm="1" vm="1">
        <f t="array" aca="1" ref="D83" ca="1">IFERROR(_xlfn._xlws.FILTER(Kopsavilkums!$D$10:$D$135,(A83=Kopsavilkums!$A$10:$A$135)*(B83=Kopsavilkums!$B$10:$B$135)),"")</f>
        <v>#VALUE!</v>
      </c>
      <c r="E83" s="108" t="str" cm="1">
        <f t="array" aca="1" ref="E83" ca="1">IFERROR(_xlfn._xlws.FILTER(Kopsavilkums!$AC$10:$AC$135,(A83=Kopsavilkums!$A$10:$A$135)*(B83=Kopsavilkums!$B$10:$B$135)*(D83=Kopsavilkums!$D$10:$D$135)),"")</f>
        <v/>
      </c>
      <c r="F83" s="154" t="str" cm="1">
        <f t="array" aca="1" ref="F83" ca="1">IFERROR(_xlfn._xlws.FILTER(Kopsavilkums!$AD$10:$AD$135,(A83=Kopsavilkums!$A$10:$A$135)*(B83=Kopsavilkums!$B$10:$B$135)*(D83=Kopsavilkums!$D$10:$D$135)),"")</f>
        <v/>
      </c>
      <c r="G83" s="155" cm="1">
        <f t="array" aca="1" ref="G83" ca="1">IF(SUM(F$9:F$500)=0,0,IF(E83=0,COUNTIFS(E:E,"A")+2,IFERROR(_xlfn._xlws.FILTER(Kopsavilkums!$AE$10:$AE$135,(A83=Kopsavilkums!$A$10:$A$135)*(B83=Kopsavilkums!$B$10:$B$135)*(D83=Kopsavilkums!$D$10:$D$135)),"")))</f>
        <v>0</v>
      </c>
      <c r="H83" s="109" t="str" cm="1">
        <f t="array" aca="1" ref="H83" ca="1">IFERROR(_xlfn._xlws.FILTER(Kopsavilkums!$AF$10:$AF$135,(A83=Kopsavilkums!$A$10:$A$135)*(B83=Kopsavilkums!$B$10:$B$135)*(D83=Kopsavilkums!$D$10:$D$135)),"")</f>
        <v/>
      </c>
      <c r="I83" s="154" t="str" cm="1">
        <f t="array" aca="1" ref="I83" ca="1">IFERROR(_xlfn._xlws.FILTER(Kopsavilkums!$AG$10:$AG$135,(A83=Kopsavilkums!$A$10:$A$135)*(B83=Kopsavilkums!$B$10:$B$135)*(D83=Kopsavilkums!$D$10:$D$135)),"")</f>
        <v/>
      </c>
      <c r="J83" s="155" cm="1">
        <f t="array" aca="1" ref="J83" ca="1">IF(SUM(I$9:I$500)=0,0,IF(H83=0,COUNTIFS(H:H,"A")+2,IFERROR(_xlfn._xlws.FILTER(Kopsavilkums!$AH$10:$AH$135,(A83=Kopsavilkums!$A$10:$A$135)*(B83=Kopsavilkums!$B$10:$B$135)*(D83=Kopsavilkums!$D$10:$D$135)),"")))</f>
        <v>0</v>
      </c>
      <c r="K83" s="156">
        <f t="shared" ca="1" si="5"/>
        <v>0</v>
      </c>
      <c r="L83" s="271">
        <f t="shared" ca="1" si="6"/>
        <v>0</v>
      </c>
      <c r="M83" s="68" t="str">
        <f t="shared" ca="1" si="7"/>
        <v/>
      </c>
    </row>
    <row r="84" spans="1:13" ht="12.75" customHeight="1" x14ac:dyDescent="0.15">
      <c r="A84" s="164">
        <f>Kopsavilkums!A85</f>
        <v>0</v>
      </c>
      <c r="B84" s="164">
        <f>Kopsavilkums!B85</f>
        <v>0</v>
      </c>
      <c r="C84" s="163" cm="1">
        <f t="array" ref="C84">IFERROR(_xlfn.UNIQUE(_xlfn._xlws.FILTER(Kopsavilkums!$C$10:$C$135,(A84=Kopsavilkums!$A$10:$A$135))),"")</f>
        <v>0</v>
      </c>
      <c r="D84" s="153" t="e" cm="1" vm="1">
        <f t="array" aca="1" ref="D84" ca="1">IFERROR(_xlfn._xlws.FILTER(Kopsavilkums!$D$10:$D$135,(A84=Kopsavilkums!$A$10:$A$135)*(B84=Kopsavilkums!$B$10:$B$135)),"")</f>
        <v>#VALUE!</v>
      </c>
      <c r="E84" s="108" t="str" cm="1">
        <f t="array" aca="1" ref="E84" ca="1">IFERROR(_xlfn._xlws.FILTER(Kopsavilkums!$AC$10:$AC$135,(A84=Kopsavilkums!$A$10:$A$135)*(B84=Kopsavilkums!$B$10:$B$135)*(D84=Kopsavilkums!$D$10:$D$135)),"")</f>
        <v/>
      </c>
      <c r="F84" s="154" t="str" cm="1">
        <f t="array" aca="1" ref="F84" ca="1">IFERROR(_xlfn._xlws.FILTER(Kopsavilkums!$AD$10:$AD$135,(A84=Kopsavilkums!$A$10:$A$135)*(B84=Kopsavilkums!$B$10:$B$135)*(D84=Kopsavilkums!$D$10:$D$135)),"")</f>
        <v/>
      </c>
      <c r="G84" s="155" cm="1">
        <f t="array" aca="1" ref="G84" ca="1">IF(SUM(F$9:F$500)=0,0,IF(E84=0,COUNTIFS(E:E,"A")+2,IFERROR(_xlfn._xlws.FILTER(Kopsavilkums!$AE$10:$AE$135,(A84=Kopsavilkums!$A$10:$A$135)*(B84=Kopsavilkums!$B$10:$B$135)*(D84=Kopsavilkums!$D$10:$D$135)),"")))</f>
        <v>0</v>
      </c>
      <c r="H84" s="109" t="str" cm="1">
        <f t="array" aca="1" ref="H84" ca="1">IFERROR(_xlfn._xlws.FILTER(Kopsavilkums!$AF$10:$AF$135,(A84=Kopsavilkums!$A$10:$A$135)*(B84=Kopsavilkums!$B$10:$B$135)*(D84=Kopsavilkums!$D$10:$D$135)),"")</f>
        <v/>
      </c>
      <c r="I84" s="154" t="str" cm="1">
        <f t="array" aca="1" ref="I84" ca="1">IFERROR(_xlfn._xlws.FILTER(Kopsavilkums!$AG$10:$AG$135,(A84=Kopsavilkums!$A$10:$A$135)*(B84=Kopsavilkums!$B$10:$B$135)*(D84=Kopsavilkums!$D$10:$D$135)),"")</f>
        <v/>
      </c>
      <c r="J84" s="155" cm="1">
        <f t="array" aca="1" ref="J84" ca="1">IF(SUM(I$9:I$500)=0,0,IF(H84=0,COUNTIFS(H:H,"A")+2,IFERROR(_xlfn._xlws.FILTER(Kopsavilkums!$AH$10:$AH$135,(A84=Kopsavilkums!$A$10:$A$135)*(B84=Kopsavilkums!$B$10:$B$135)*(D84=Kopsavilkums!$D$10:$D$135)),"")))</f>
        <v>0</v>
      </c>
      <c r="K84" s="156">
        <f t="shared" ca="1" si="5"/>
        <v>0</v>
      </c>
      <c r="L84" s="271">
        <f t="shared" ca="1" si="6"/>
        <v>0</v>
      </c>
      <c r="M84" s="68" t="str">
        <f t="shared" ca="1" si="7"/>
        <v/>
      </c>
    </row>
    <row r="85" spans="1:13" ht="12.75" customHeight="1" x14ac:dyDescent="0.15">
      <c r="A85" s="164">
        <f>Kopsavilkums!A86</f>
        <v>0</v>
      </c>
      <c r="B85" s="164">
        <f>Kopsavilkums!B86</f>
        <v>0</v>
      </c>
      <c r="C85" s="163" cm="1">
        <f t="array" ref="C85">IFERROR(_xlfn.UNIQUE(_xlfn._xlws.FILTER(Kopsavilkums!$C$10:$C$135,(A85=Kopsavilkums!$A$10:$A$135))),"")</f>
        <v>0</v>
      </c>
      <c r="D85" s="153" t="e" cm="1" vm="1">
        <f t="array" aca="1" ref="D85" ca="1">IFERROR(_xlfn._xlws.FILTER(Kopsavilkums!$D$10:$D$135,(A85=Kopsavilkums!$A$10:$A$135)*(B85=Kopsavilkums!$B$10:$B$135)),"")</f>
        <v>#VALUE!</v>
      </c>
      <c r="E85" s="108" t="str" cm="1">
        <f t="array" aca="1" ref="E85" ca="1">IFERROR(_xlfn._xlws.FILTER(Kopsavilkums!$AC$10:$AC$135,(A85=Kopsavilkums!$A$10:$A$135)*(B85=Kopsavilkums!$B$10:$B$135)*(D85=Kopsavilkums!$D$10:$D$135)),"")</f>
        <v/>
      </c>
      <c r="F85" s="154" t="str" cm="1">
        <f t="array" aca="1" ref="F85" ca="1">IFERROR(_xlfn._xlws.FILTER(Kopsavilkums!$AD$10:$AD$135,(A85=Kopsavilkums!$A$10:$A$135)*(B85=Kopsavilkums!$B$10:$B$135)*(D85=Kopsavilkums!$D$10:$D$135)),"")</f>
        <v/>
      </c>
      <c r="G85" s="155" cm="1">
        <f t="array" aca="1" ref="G85" ca="1">IF(SUM(F$9:F$500)=0,0,IF(E85=0,COUNTIFS(E:E,"A")+2,IFERROR(_xlfn._xlws.FILTER(Kopsavilkums!$AE$10:$AE$135,(A85=Kopsavilkums!$A$10:$A$135)*(B85=Kopsavilkums!$B$10:$B$135)*(D85=Kopsavilkums!$D$10:$D$135)),"")))</f>
        <v>0</v>
      </c>
      <c r="H85" s="109" t="str" cm="1">
        <f t="array" aca="1" ref="H85" ca="1">IFERROR(_xlfn._xlws.FILTER(Kopsavilkums!$AF$10:$AF$135,(A85=Kopsavilkums!$A$10:$A$135)*(B85=Kopsavilkums!$B$10:$B$135)*(D85=Kopsavilkums!$D$10:$D$135)),"")</f>
        <v/>
      </c>
      <c r="I85" s="154" t="str" cm="1">
        <f t="array" aca="1" ref="I85" ca="1">IFERROR(_xlfn._xlws.FILTER(Kopsavilkums!$AG$10:$AG$135,(A85=Kopsavilkums!$A$10:$A$135)*(B85=Kopsavilkums!$B$10:$B$135)*(D85=Kopsavilkums!$D$10:$D$135)),"")</f>
        <v/>
      </c>
      <c r="J85" s="155" cm="1">
        <f t="array" aca="1" ref="J85" ca="1">IF(SUM(I$9:I$500)=0,0,IF(H85=0,COUNTIFS(H:H,"A")+2,IFERROR(_xlfn._xlws.FILTER(Kopsavilkums!$AH$10:$AH$135,(A85=Kopsavilkums!$A$10:$A$135)*(B85=Kopsavilkums!$B$10:$B$135)*(D85=Kopsavilkums!$D$10:$D$135)),"")))</f>
        <v>0</v>
      </c>
      <c r="K85" s="156">
        <f t="shared" ca="1" si="5"/>
        <v>0</v>
      </c>
      <c r="L85" s="271">
        <f t="shared" ca="1" si="6"/>
        <v>0</v>
      </c>
      <c r="M85" s="68" t="str">
        <f t="shared" ca="1" si="7"/>
        <v/>
      </c>
    </row>
    <row r="86" spans="1:13" ht="12.75" customHeight="1" x14ac:dyDescent="0.15">
      <c r="A86" s="164">
        <f>Kopsavilkums!A87</f>
        <v>0</v>
      </c>
      <c r="B86" s="164">
        <f>Kopsavilkums!B87</f>
        <v>0</v>
      </c>
      <c r="C86" s="163" cm="1">
        <f t="array" ref="C86">IFERROR(_xlfn.UNIQUE(_xlfn._xlws.FILTER(Kopsavilkums!$C$10:$C$135,(A86=Kopsavilkums!$A$10:$A$135))),"")</f>
        <v>0</v>
      </c>
      <c r="D86" s="153" t="e" cm="1" vm="1">
        <f t="array" aca="1" ref="D86" ca="1">IFERROR(_xlfn._xlws.FILTER(Kopsavilkums!$D$10:$D$135,(A86=Kopsavilkums!$A$10:$A$135)*(B86=Kopsavilkums!$B$10:$B$135)),"")</f>
        <v>#VALUE!</v>
      </c>
      <c r="E86" s="108" t="str" cm="1">
        <f t="array" aca="1" ref="E86" ca="1">IFERROR(_xlfn._xlws.FILTER(Kopsavilkums!$AC$10:$AC$135,(A86=Kopsavilkums!$A$10:$A$135)*(B86=Kopsavilkums!$B$10:$B$135)*(D86=Kopsavilkums!$D$10:$D$135)),"")</f>
        <v/>
      </c>
      <c r="F86" s="154" t="str" cm="1">
        <f t="array" aca="1" ref="F86" ca="1">IFERROR(_xlfn._xlws.FILTER(Kopsavilkums!$AD$10:$AD$135,(A86=Kopsavilkums!$A$10:$A$135)*(B86=Kopsavilkums!$B$10:$B$135)*(D86=Kopsavilkums!$D$10:$D$135)),"")</f>
        <v/>
      </c>
      <c r="G86" s="155" cm="1">
        <f t="array" aca="1" ref="G86" ca="1">IF(SUM(F$9:F$500)=0,0,IF(E86=0,COUNTIFS(E:E,"A")+2,IFERROR(_xlfn._xlws.FILTER(Kopsavilkums!$AE$10:$AE$135,(A86=Kopsavilkums!$A$10:$A$135)*(B86=Kopsavilkums!$B$10:$B$135)*(D86=Kopsavilkums!$D$10:$D$135)),"")))</f>
        <v>0</v>
      </c>
      <c r="H86" s="109" t="str" cm="1">
        <f t="array" aca="1" ref="H86" ca="1">IFERROR(_xlfn._xlws.FILTER(Kopsavilkums!$AF$10:$AF$135,(A86=Kopsavilkums!$A$10:$A$135)*(B86=Kopsavilkums!$B$10:$B$135)*(D86=Kopsavilkums!$D$10:$D$135)),"")</f>
        <v/>
      </c>
      <c r="I86" s="154" t="str" cm="1">
        <f t="array" aca="1" ref="I86" ca="1">IFERROR(_xlfn._xlws.FILTER(Kopsavilkums!$AG$10:$AG$135,(A86=Kopsavilkums!$A$10:$A$135)*(B86=Kopsavilkums!$B$10:$B$135)*(D86=Kopsavilkums!$D$10:$D$135)),"")</f>
        <v/>
      </c>
      <c r="J86" s="155" cm="1">
        <f t="array" aca="1" ref="J86" ca="1">IF(SUM(I$9:I$500)=0,0,IF(H86=0,COUNTIFS(H:H,"A")+2,IFERROR(_xlfn._xlws.FILTER(Kopsavilkums!$AH$10:$AH$135,(A86=Kopsavilkums!$A$10:$A$135)*(B86=Kopsavilkums!$B$10:$B$135)*(D86=Kopsavilkums!$D$10:$D$135)),"")))</f>
        <v>0</v>
      </c>
      <c r="K86" s="156">
        <f t="shared" ca="1" si="5"/>
        <v>0</v>
      </c>
      <c r="L86" s="271">
        <f t="shared" ca="1" si="6"/>
        <v>0</v>
      </c>
      <c r="M86" s="68" t="str">
        <f t="shared" ca="1" si="7"/>
        <v/>
      </c>
    </row>
    <row r="87" spans="1:13" ht="12.75" customHeight="1" x14ac:dyDescent="0.15">
      <c r="A87" s="164">
        <f>Kopsavilkums!A88</f>
        <v>0</v>
      </c>
      <c r="B87" s="164">
        <f>Kopsavilkums!B88</f>
        <v>0</v>
      </c>
      <c r="C87" s="163" cm="1">
        <f t="array" ref="C87">IFERROR(_xlfn.UNIQUE(_xlfn._xlws.FILTER(Kopsavilkums!$C$10:$C$135,(A87=Kopsavilkums!$A$10:$A$135))),"")</f>
        <v>0</v>
      </c>
      <c r="D87" s="153" t="e" cm="1" vm="1">
        <f t="array" aca="1" ref="D87" ca="1">IFERROR(_xlfn._xlws.FILTER(Kopsavilkums!$D$10:$D$135,(A87=Kopsavilkums!$A$10:$A$135)*(B87=Kopsavilkums!$B$10:$B$135)),"")</f>
        <v>#VALUE!</v>
      </c>
      <c r="E87" s="108" t="str" cm="1">
        <f t="array" aca="1" ref="E87" ca="1">IFERROR(_xlfn._xlws.FILTER(Kopsavilkums!$AC$10:$AC$135,(A87=Kopsavilkums!$A$10:$A$135)*(B87=Kopsavilkums!$B$10:$B$135)*(D87=Kopsavilkums!$D$10:$D$135)),"")</f>
        <v/>
      </c>
      <c r="F87" s="154" t="str" cm="1">
        <f t="array" aca="1" ref="F87" ca="1">IFERROR(_xlfn._xlws.FILTER(Kopsavilkums!$AD$10:$AD$135,(A87=Kopsavilkums!$A$10:$A$135)*(B87=Kopsavilkums!$B$10:$B$135)*(D87=Kopsavilkums!$D$10:$D$135)),"")</f>
        <v/>
      </c>
      <c r="G87" s="155" cm="1">
        <f t="array" aca="1" ref="G87" ca="1">IF(SUM(F$9:F$500)=0,0,IF(E87=0,COUNTIFS(E:E,"A")+2,IFERROR(_xlfn._xlws.FILTER(Kopsavilkums!$AE$10:$AE$135,(A87=Kopsavilkums!$A$10:$A$135)*(B87=Kopsavilkums!$B$10:$B$135)*(D87=Kopsavilkums!$D$10:$D$135)),"")))</f>
        <v>0</v>
      </c>
      <c r="H87" s="109" t="str" cm="1">
        <f t="array" aca="1" ref="H87" ca="1">IFERROR(_xlfn._xlws.FILTER(Kopsavilkums!$AF$10:$AF$135,(A87=Kopsavilkums!$A$10:$A$135)*(B87=Kopsavilkums!$B$10:$B$135)*(D87=Kopsavilkums!$D$10:$D$135)),"")</f>
        <v/>
      </c>
      <c r="I87" s="154" t="str" cm="1">
        <f t="array" aca="1" ref="I87" ca="1">IFERROR(_xlfn._xlws.FILTER(Kopsavilkums!$AG$10:$AG$135,(A87=Kopsavilkums!$A$10:$A$135)*(B87=Kopsavilkums!$B$10:$B$135)*(D87=Kopsavilkums!$D$10:$D$135)),"")</f>
        <v/>
      </c>
      <c r="J87" s="155" cm="1">
        <f t="array" aca="1" ref="J87" ca="1">IF(SUM(I$9:I$500)=0,0,IF(H87=0,COUNTIFS(H:H,"A")+2,IFERROR(_xlfn._xlws.FILTER(Kopsavilkums!$AH$10:$AH$135,(A87=Kopsavilkums!$A$10:$A$135)*(B87=Kopsavilkums!$B$10:$B$135)*(D87=Kopsavilkums!$D$10:$D$135)),"")))</f>
        <v>0</v>
      </c>
      <c r="K87" s="156">
        <f t="shared" ca="1" si="5"/>
        <v>0</v>
      </c>
      <c r="L87" s="271">
        <f t="shared" ca="1" si="6"/>
        <v>0</v>
      </c>
      <c r="M87" s="68" t="str">
        <f t="shared" ca="1" si="7"/>
        <v/>
      </c>
    </row>
    <row r="88" spans="1:13" ht="12.75" customHeight="1" x14ac:dyDescent="0.15">
      <c r="A88" s="164">
        <f>Kopsavilkums!A89</f>
        <v>0</v>
      </c>
      <c r="B88" s="164">
        <f>Kopsavilkums!B89</f>
        <v>0</v>
      </c>
      <c r="C88" s="163" cm="1">
        <f t="array" ref="C88">IFERROR(_xlfn.UNIQUE(_xlfn._xlws.FILTER(Kopsavilkums!$C$10:$C$135,(A88=Kopsavilkums!$A$10:$A$135))),"")</f>
        <v>0</v>
      </c>
      <c r="D88" s="153" t="e" cm="1" vm="1">
        <f t="array" aca="1" ref="D88" ca="1">IFERROR(_xlfn._xlws.FILTER(Kopsavilkums!$D$10:$D$135,(A88=Kopsavilkums!$A$10:$A$135)*(B88=Kopsavilkums!$B$10:$B$135)),"")</f>
        <v>#VALUE!</v>
      </c>
      <c r="E88" s="108" t="str" cm="1">
        <f t="array" aca="1" ref="E88" ca="1">IFERROR(_xlfn._xlws.FILTER(Kopsavilkums!$AC$10:$AC$135,(A88=Kopsavilkums!$A$10:$A$135)*(B88=Kopsavilkums!$B$10:$B$135)*(D88=Kopsavilkums!$D$10:$D$135)),"")</f>
        <v/>
      </c>
      <c r="F88" s="154" t="str" cm="1">
        <f t="array" aca="1" ref="F88" ca="1">IFERROR(_xlfn._xlws.FILTER(Kopsavilkums!$AD$10:$AD$135,(A88=Kopsavilkums!$A$10:$A$135)*(B88=Kopsavilkums!$B$10:$B$135)*(D88=Kopsavilkums!$D$10:$D$135)),"")</f>
        <v/>
      </c>
      <c r="G88" s="155" cm="1">
        <f t="array" aca="1" ref="G88" ca="1">IF(SUM(F$9:F$500)=0,0,IF(E88=0,COUNTIFS(E:E,"A")+2,IFERROR(_xlfn._xlws.FILTER(Kopsavilkums!$AE$10:$AE$135,(A88=Kopsavilkums!$A$10:$A$135)*(B88=Kopsavilkums!$B$10:$B$135)*(D88=Kopsavilkums!$D$10:$D$135)),"")))</f>
        <v>0</v>
      </c>
      <c r="H88" s="109" t="str" cm="1">
        <f t="array" aca="1" ref="H88" ca="1">IFERROR(_xlfn._xlws.FILTER(Kopsavilkums!$AF$10:$AF$135,(A88=Kopsavilkums!$A$10:$A$135)*(B88=Kopsavilkums!$B$10:$B$135)*(D88=Kopsavilkums!$D$10:$D$135)),"")</f>
        <v/>
      </c>
      <c r="I88" s="154" t="str" cm="1">
        <f t="array" aca="1" ref="I88" ca="1">IFERROR(_xlfn._xlws.FILTER(Kopsavilkums!$AG$10:$AG$135,(A88=Kopsavilkums!$A$10:$A$135)*(B88=Kopsavilkums!$B$10:$B$135)*(D88=Kopsavilkums!$D$10:$D$135)),"")</f>
        <v/>
      </c>
      <c r="J88" s="155" cm="1">
        <f t="array" aca="1" ref="J88" ca="1">IF(SUM(I$9:I$500)=0,0,IF(H88=0,COUNTIFS(H:H,"A")+2,IFERROR(_xlfn._xlws.FILTER(Kopsavilkums!$AH$10:$AH$135,(A88=Kopsavilkums!$A$10:$A$135)*(B88=Kopsavilkums!$B$10:$B$135)*(D88=Kopsavilkums!$D$10:$D$135)),"")))</f>
        <v>0</v>
      </c>
      <c r="K88" s="156">
        <f t="shared" ca="1" si="5"/>
        <v>0</v>
      </c>
      <c r="L88" s="271">
        <f t="shared" ca="1" si="6"/>
        <v>0</v>
      </c>
      <c r="M88" s="68" t="str">
        <f t="shared" ca="1" si="7"/>
        <v/>
      </c>
    </row>
    <row r="89" spans="1:13" ht="12.75" customHeight="1" x14ac:dyDescent="0.15">
      <c r="A89" s="164">
        <f>Kopsavilkums!A90</f>
        <v>0</v>
      </c>
      <c r="B89" s="164">
        <f>Kopsavilkums!B90</f>
        <v>0</v>
      </c>
      <c r="C89" s="163" cm="1">
        <f t="array" ref="C89">IFERROR(_xlfn.UNIQUE(_xlfn._xlws.FILTER(Kopsavilkums!$C$10:$C$135,(A89=Kopsavilkums!$A$10:$A$135))),"")</f>
        <v>0</v>
      </c>
      <c r="D89" s="153" t="e" cm="1" vm="1">
        <f t="array" aca="1" ref="D89" ca="1">IFERROR(_xlfn._xlws.FILTER(Kopsavilkums!$D$10:$D$135,(A89=Kopsavilkums!$A$10:$A$135)*(B89=Kopsavilkums!$B$10:$B$135)),"")</f>
        <v>#VALUE!</v>
      </c>
      <c r="E89" s="108" t="str" cm="1">
        <f t="array" aca="1" ref="E89" ca="1">IFERROR(_xlfn._xlws.FILTER(Kopsavilkums!$AC$10:$AC$135,(A89=Kopsavilkums!$A$10:$A$135)*(B89=Kopsavilkums!$B$10:$B$135)*(D89=Kopsavilkums!$D$10:$D$135)),"")</f>
        <v/>
      </c>
      <c r="F89" s="154" t="str" cm="1">
        <f t="array" aca="1" ref="F89" ca="1">IFERROR(_xlfn._xlws.FILTER(Kopsavilkums!$AD$10:$AD$135,(A89=Kopsavilkums!$A$10:$A$135)*(B89=Kopsavilkums!$B$10:$B$135)*(D89=Kopsavilkums!$D$10:$D$135)),"")</f>
        <v/>
      </c>
      <c r="G89" s="155" cm="1">
        <f t="array" aca="1" ref="G89" ca="1">IF(SUM(F$9:F$500)=0,0,IF(E89=0,COUNTIFS(E:E,"A")+2,IFERROR(_xlfn._xlws.FILTER(Kopsavilkums!$AE$10:$AE$135,(A89=Kopsavilkums!$A$10:$A$135)*(B89=Kopsavilkums!$B$10:$B$135)*(D89=Kopsavilkums!$D$10:$D$135)),"")))</f>
        <v>0</v>
      </c>
      <c r="H89" s="109" t="str" cm="1">
        <f t="array" aca="1" ref="H89" ca="1">IFERROR(_xlfn._xlws.FILTER(Kopsavilkums!$AF$10:$AF$135,(A89=Kopsavilkums!$A$10:$A$135)*(B89=Kopsavilkums!$B$10:$B$135)*(D89=Kopsavilkums!$D$10:$D$135)),"")</f>
        <v/>
      </c>
      <c r="I89" s="154" t="str" cm="1">
        <f t="array" aca="1" ref="I89" ca="1">IFERROR(_xlfn._xlws.FILTER(Kopsavilkums!$AG$10:$AG$135,(A89=Kopsavilkums!$A$10:$A$135)*(B89=Kopsavilkums!$B$10:$B$135)*(D89=Kopsavilkums!$D$10:$D$135)),"")</f>
        <v/>
      </c>
      <c r="J89" s="155" cm="1">
        <f t="array" aca="1" ref="J89" ca="1">IF(SUM(I$9:I$500)=0,0,IF(H89=0,COUNTIFS(H:H,"A")+2,IFERROR(_xlfn._xlws.FILTER(Kopsavilkums!$AH$10:$AH$135,(A89=Kopsavilkums!$A$10:$A$135)*(B89=Kopsavilkums!$B$10:$B$135)*(D89=Kopsavilkums!$D$10:$D$135)),"")))</f>
        <v>0</v>
      </c>
      <c r="K89" s="156">
        <f t="shared" ca="1" si="5"/>
        <v>0</v>
      </c>
      <c r="L89" s="271">
        <f t="shared" ca="1" si="6"/>
        <v>0</v>
      </c>
      <c r="M89" s="68" t="str">
        <f t="shared" ca="1" si="7"/>
        <v/>
      </c>
    </row>
    <row r="90" spans="1:13" ht="12.75" customHeight="1" x14ac:dyDescent="0.15">
      <c r="A90" s="164">
        <f>Kopsavilkums!A91</f>
        <v>0</v>
      </c>
      <c r="B90" s="164">
        <f>Kopsavilkums!B91</f>
        <v>0</v>
      </c>
      <c r="C90" s="163" cm="1">
        <f t="array" ref="C90">IFERROR(_xlfn.UNIQUE(_xlfn._xlws.FILTER(Kopsavilkums!$C$10:$C$135,(A90=Kopsavilkums!$A$10:$A$135))),"")</f>
        <v>0</v>
      </c>
      <c r="D90" s="153" t="e" cm="1" vm="1">
        <f t="array" aca="1" ref="D90" ca="1">IFERROR(_xlfn._xlws.FILTER(Kopsavilkums!$D$10:$D$135,(A90=Kopsavilkums!$A$10:$A$135)*(B90=Kopsavilkums!$B$10:$B$135)),"")</f>
        <v>#VALUE!</v>
      </c>
      <c r="E90" s="108" t="str" cm="1">
        <f t="array" aca="1" ref="E90" ca="1">IFERROR(_xlfn._xlws.FILTER(Kopsavilkums!$AC$10:$AC$135,(A90=Kopsavilkums!$A$10:$A$135)*(B90=Kopsavilkums!$B$10:$B$135)*(D90=Kopsavilkums!$D$10:$D$135)),"")</f>
        <v/>
      </c>
      <c r="F90" s="154" t="str" cm="1">
        <f t="array" aca="1" ref="F90" ca="1">IFERROR(_xlfn._xlws.FILTER(Kopsavilkums!$AD$10:$AD$135,(A90=Kopsavilkums!$A$10:$A$135)*(B90=Kopsavilkums!$B$10:$B$135)*(D90=Kopsavilkums!$D$10:$D$135)),"")</f>
        <v/>
      </c>
      <c r="G90" s="155" cm="1">
        <f t="array" aca="1" ref="G90" ca="1">IF(SUM(F$9:F$500)=0,0,IF(E90=0,COUNTIFS(E:E,"A")+2,IFERROR(_xlfn._xlws.FILTER(Kopsavilkums!$AE$10:$AE$135,(A90=Kopsavilkums!$A$10:$A$135)*(B90=Kopsavilkums!$B$10:$B$135)*(D90=Kopsavilkums!$D$10:$D$135)),"")))</f>
        <v>0</v>
      </c>
      <c r="H90" s="109" t="str" cm="1">
        <f t="array" aca="1" ref="H90" ca="1">IFERROR(_xlfn._xlws.FILTER(Kopsavilkums!$AF$10:$AF$135,(A90=Kopsavilkums!$A$10:$A$135)*(B90=Kopsavilkums!$B$10:$B$135)*(D90=Kopsavilkums!$D$10:$D$135)),"")</f>
        <v/>
      </c>
      <c r="I90" s="154" t="str" cm="1">
        <f t="array" aca="1" ref="I90" ca="1">IFERROR(_xlfn._xlws.FILTER(Kopsavilkums!$AG$10:$AG$135,(A90=Kopsavilkums!$A$10:$A$135)*(B90=Kopsavilkums!$B$10:$B$135)*(D90=Kopsavilkums!$D$10:$D$135)),"")</f>
        <v/>
      </c>
      <c r="J90" s="155" cm="1">
        <f t="array" aca="1" ref="J90" ca="1">IF(SUM(I$9:I$500)=0,0,IF(H90=0,COUNTIFS(H:H,"A")+2,IFERROR(_xlfn._xlws.FILTER(Kopsavilkums!$AH$10:$AH$135,(A90=Kopsavilkums!$A$10:$A$135)*(B90=Kopsavilkums!$B$10:$B$135)*(D90=Kopsavilkums!$D$10:$D$135)),"")))</f>
        <v>0</v>
      </c>
      <c r="K90" s="156">
        <f t="shared" ca="1" si="5"/>
        <v>0</v>
      </c>
      <c r="L90" s="271">
        <f t="shared" ca="1" si="6"/>
        <v>0</v>
      </c>
      <c r="M90" s="68" t="str">
        <f t="shared" ca="1" si="7"/>
        <v/>
      </c>
    </row>
    <row r="91" spans="1:13" ht="12.75" customHeight="1" x14ac:dyDescent="0.15">
      <c r="A91" s="164">
        <f>Kopsavilkums!A92</f>
        <v>0</v>
      </c>
      <c r="B91" s="164">
        <f>Kopsavilkums!B92</f>
        <v>0</v>
      </c>
      <c r="C91" s="163" cm="1">
        <f t="array" ref="C91">IFERROR(_xlfn.UNIQUE(_xlfn._xlws.FILTER(Kopsavilkums!$C$10:$C$135,(A91=Kopsavilkums!$A$10:$A$135))),"")</f>
        <v>0</v>
      </c>
      <c r="D91" s="153" t="e" cm="1" vm="1">
        <f t="array" aca="1" ref="D91" ca="1">IFERROR(_xlfn._xlws.FILTER(Kopsavilkums!$D$10:$D$135,(A91=Kopsavilkums!$A$10:$A$135)*(B91=Kopsavilkums!$B$10:$B$135)),"")</f>
        <v>#VALUE!</v>
      </c>
      <c r="E91" s="108" t="str" cm="1">
        <f t="array" aca="1" ref="E91" ca="1">IFERROR(_xlfn._xlws.FILTER(Kopsavilkums!$AC$10:$AC$135,(A91=Kopsavilkums!$A$10:$A$135)*(B91=Kopsavilkums!$B$10:$B$135)*(D91=Kopsavilkums!$D$10:$D$135)),"")</f>
        <v/>
      </c>
      <c r="F91" s="154" t="str" cm="1">
        <f t="array" aca="1" ref="F91" ca="1">IFERROR(_xlfn._xlws.FILTER(Kopsavilkums!$AD$10:$AD$135,(A91=Kopsavilkums!$A$10:$A$135)*(B91=Kopsavilkums!$B$10:$B$135)*(D91=Kopsavilkums!$D$10:$D$135)),"")</f>
        <v/>
      </c>
      <c r="G91" s="155" cm="1">
        <f t="array" aca="1" ref="G91" ca="1">IF(SUM(F$9:F$500)=0,0,IF(E91=0,COUNTIFS(E:E,"A")+2,IFERROR(_xlfn._xlws.FILTER(Kopsavilkums!$AE$10:$AE$135,(A91=Kopsavilkums!$A$10:$A$135)*(B91=Kopsavilkums!$B$10:$B$135)*(D91=Kopsavilkums!$D$10:$D$135)),"")))</f>
        <v>0</v>
      </c>
      <c r="H91" s="109" t="str" cm="1">
        <f t="array" aca="1" ref="H91" ca="1">IFERROR(_xlfn._xlws.FILTER(Kopsavilkums!$AF$10:$AF$135,(A91=Kopsavilkums!$A$10:$A$135)*(B91=Kopsavilkums!$B$10:$B$135)*(D91=Kopsavilkums!$D$10:$D$135)),"")</f>
        <v/>
      </c>
      <c r="I91" s="154" t="str" cm="1">
        <f t="array" aca="1" ref="I91" ca="1">IFERROR(_xlfn._xlws.FILTER(Kopsavilkums!$AG$10:$AG$135,(A91=Kopsavilkums!$A$10:$A$135)*(B91=Kopsavilkums!$B$10:$B$135)*(D91=Kopsavilkums!$D$10:$D$135)),"")</f>
        <v/>
      </c>
      <c r="J91" s="155" cm="1">
        <f t="array" aca="1" ref="J91" ca="1">IF(SUM(I$9:I$500)=0,0,IF(H91=0,COUNTIFS(H:H,"A")+2,IFERROR(_xlfn._xlws.FILTER(Kopsavilkums!$AH$10:$AH$135,(A91=Kopsavilkums!$A$10:$A$135)*(B91=Kopsavilkums!$B$10:$B$135)*(D91=Kopsavilkums!$D$10:$D$135)),"")))</f>
        <v>0</v>
      </c>
      <c r="K91" s="156">
        <f t="shared" ca="1" si="5"/>
        <v>0</v>
      </c>
      <c r="L91" s="271">
        <f t="shared" ca="1" si="6"/>
        <v>0</v>
      </c>
      <c r="M91" s="68" t="str">
        <f t="shared" ca="1" si="7"/>
        <v/>
      </c>
    </row>
    <row r="92" spans="1:13" ht="12.75" customHeight="1" x14ac:dyDescent="0.15">
      <c r="A92" s="164">
        <f>Kopsavilkums!A93</f>
        <v>0</v>
      </c>
      <c r="B92" s="164">
        <f>Kopsavilkums!B93</f>
        <v>0</v>
      </c>
      <c r="C92" s="163" cm="1">
        <f t="array" ref="C92">IFERROR(_xlfn.UNIQUE(_xlfn._xlws.FILTER(Kopsavilkums!$C$10:$C$135,(A92=Kopsavilkums!$A$10:$A$135))),"")</f>
        <v>0</v>
      </c>
      <c r="D92" s="153" t="e" cm="1" vm="1">
        <f t="array" aca="1" ref="D92" ca="1">IFERROR(_xlfn._xlws.FILTER(Kopsavilkums!$D$10:$D$135,(A92=Kopsavilkums!$A$10:$A$135)*(B92=Kopsavilkums!$B$10:$B$135)),"")</f>
        <v>#VALUE!</v>
      </c>
      <c r="E92" s="108" t="str" cm="1">
        <f t="array" aca="1" ref="E92" ca="1">IFERROR(_xlfn._xlws.FILTER(Kopsavilkums!$AC$10:$AC$135,(A92=Kopsavilkums!$A$10:$A$135)*(B92=Kopsavilkums!$B$10:$B$135)*(D92=Kopsavilkums!$D$10:$D$135)),"")</f>
        <v/>
      </c>
      <c r="F92" s="154" t="str" cm="1">
        <f t="array" aca="1" ref="F92" ca="1">IFERROR(_xlfn._xlws.FILTER(Kopsavilkums!$AD$10:$AD$135,(A92=Kopsavilkums!$A$10:$A$135)*(B92=Kopsavilkums!$B$10:$B$135)*(D92=Kopsavilkums!$D$10:$D$135)),"")</f>
        <v/>
      </c>
      <c r="G92" s="155" cm="1">
        <f t="array" aca="1" ref="G92" ca="1">IF(SUM(F$9:F$500)=0,0,IF(E92=0,COUNTIFS(E:E,"A")+2,IFERROR(_xlfn._xlws.FILTER(Kopsavilkums!$AE$10:$AE$135,(A92=Kopsavilkums!$A$10:$A$135)*(B92=Kopsavilkums!$B$10:$B$135)*(D92=Kopsavilkums!$D$10:$D$135)),"")))</f>
        <v>0</v>
      </c>
      <c r="H92" s="109" t="str" cm="1">
        <f t="array" aca="1" ref="H92" ca="1">IFERROR(_xlfn._xlws.FILTER(Kopsavilkums!$AF$10:$AF$135,(A92=Kopsavilkums!$A$10:$A$135)*(B92=Kopsavilkums!$B$10:$B$135)*(D92=Kopsavilkums!$D$10:$D$135)),"")</f>
        <v/>
      </c>
      <c r="I92" s="154" t="str" cm="1">
        <f t="array" aca="1" ref="I92" ca="1">IFERROR(_xlfn._xlws.FILTER(Kopsavilkums!$AG$10:$AG$135,(A92=Kopsavilkums!$A$10:$A$135)*(B92=Kopsavilkums!$B$10:$B$135)*(D92=Kopsavilkums!$D$10:$D$135)),"")</f>
        <v/>
      </c>
      <c r="J92" s="155" cm="1">
        <f t="array" aca="1" ref="J92" ca="1">IF(SUM(I$9:I$500)=0,0,IF(H92=0,COUNTIFS(H:H,"A")+2,IFERROR(_xlfn._xlws.FILTER(Kopsavilkums!$AH$10:$AH$135,(A92=Kopsavilkums!$A$10:$A$135)*(B92=Kopsavilkums!$B$10:$B$135)*(D92=Kopsavilkums!$D$10:$D$135)),"")))</f>
        <v>0</v>
      </c>
      <c r="K92" s="156">
        <f t="shared" ca="1" si="5"/>
        <v>0</v>
      </c>
      <c r="L92" s="271">
        <f t="shared" ca="1" si="6"/>
        <v>0</v>
      </c>
      <c r="M92" s="68" t="str">
        <f t="shared" ca="1" si="7"/>
        <v/>
      </c>
    </row>
    <row r="93" spans="1:13" ht="12.75" customHeight="1" x14ac:dyDescent="0.15">
      <c r="A93" s="164">
        <f>Kopsavilkums!A94</f>
        <v>0</v>
      </c>
      <c r="B93" s="164">
        <f>Kopsavilkums!B94</f>
        <v>0</v>
      </c>
      <c r="C93" s="163" cm="1">
        <f t="array" ref="C93">IFERROR(_xlfn.UNIQUE(_xlfn._xlws.FILTER(Kopsavilkums!$C$10:$C$135,(A93=Kopsavilkums!$A$10:$A$135))),"")</f>
        <v>0</v>
      </c>
      <c r="D93" s="153" t="e" cm="1" vm="1">
        <f t="array" aca="1" ref="D93" ca="1">IFERROR(_xlfn._xlws.FILTER(Kopsavilkums!$D$10:$D$135,(A93=Kopsavilkums!$A$10:$A$135)*(B93=Kopsavilkums!$B$10:$B$135)),"")</f>
        <v>#VALUE!</v>
      </c>
      <c r="E93" s="108" t="str" cm="1">
        <f t="array" aca="1" ref="E93" ca="1">IFERROR(_xlfn._xlws.FILTER(Kopsavilkums!$AC$10:$AC$135,(A93=Kopsavilkums!$A$10:$A$135)*(B93=Kopsavilkums!$B$10:$B$135)*(D93=Kopsavilkums!$D$10:$D$135)),"")</f>
        <v/>
      </c>
      <c r="F93" s="154" t="str" cm="1">
        <f t="array" aca="1" ref="F93" ca="1">IFERROR(_xlfn._xlws.FILTER(Kopsavilkums!$AD$10:$AD$135,(A93=Kopsavilkums!$A$10:$A$135)*(B93=Kopsavilkums!$B$10:$B$135)*(D93=Kopsavilkums!$D$10:$D$135)),"")</f>
        <v/>
      </c>
      <c r="G93" s="155" cm="1">
        <f t="array" aca="1" ref="G93" ca="1">IF(SUM(F$9:F$500)=0,0,IF(E93=0,COUNTIFS(E:E,"A")+2,IFERROR(_xlfn._xlws.FILTER(Kopsavilkums!$AE$10:$AE$135,(A93=Kopsavilkums!$A$10:$A$135)*(B93=Kopsavilkums!$B$10:$B$135)*(D93=Kopsavilkums!$D$10:$D$135)),"")))</f>
        <v>0</v>
      </c>
      <c r="H93" s="109" t="str" cm="1">
        <f t="array" aca="1" ref="H93" ca="1">IFERROR(_xlfn._xlws.FILTER(Kopsavilkums!$AF$10:$AF$135,(A93=Kopsavilkums!$A$10:$A$135)*(B93=Kopsavilkums!$B$10:$B$135)*(D93=Kopsavilkums!$D$10:$D$135)),"")</f>
        <v/>
      </c>
      <c r="I93" s="154" t="str" cm="1">
        <f t="array" aca="1" ref="I93" ca="1">IFERROR(_xlfn._xlws.FILTER(Kopsavilkums!$AG$10:$AG$135,(A93=Kopsavilkums!$A$10:$A$135)*(B93=Kopsavilkums!$B$10:$B$135)*(D93=Kopsavilkums!$D$10:$D$135)),"")</f>
        <v/>
      </c>
      <c r="J93" s="155" cm="1">
        <f t="array" aca="1" ref="J93" ca="1">IF(SUM(I$9:I$500)=0,0,IF(H93=0,COUNTIFS(H:H,"A")+2,IFERROR(_xlfn._xlws.FILTER(Kopsavilkums!$AH$10:$AH$135,(A93=Kopsavilkums!$A$10:$A$135)*(B93=Kopsavilkums!$B$10:$B$135)*(D93=Kopsavilkums!$D$10:$D$135)),"")))</f>
        <v>0</v>
      </c>
      <c r="K93" s="156">
        <f t="shared" ca="1" si="5"/>
        <v>0</v>
      </c>
      <c r="L93" s="271">
        <f t="shared" ca="1" si="6"/>
        <v>0</v>
      </c>
      <c r="M93" s="68" t="str">
        <f t="shared" ca="1" si="7"/>
        <v/>
      </c>
    </row>
    <row r="94" spans="1:13" ht="12.75" customHeight="1" x14ac:dyDescent="0.15">
      <c r="A94" s="164">
        <f>Kopsavilkums!A95</f>
        <v>0</v>
      </c>
      <c r="B94" s="164">
        <f>Kopsavilkums!B95</f>
        <v>0</v>
      </c>
      <c r="C94" s="163" cm="1">
        <f t="array" ref="C94">IFERROR(_xlfn.UNIQUE(_xlfn._xlws.FILTER(Kopsavilkums!$C$10:$C$135,(A94=Kopsavilkums!$A$10:$A$135))),"")</f>
        <v>0</v>
      </c>
      <c r="D94" s="153" t="e" cm="1" vm="1">
        <f t="array" aca="1" ref="D94" ca="1">IFERROR(_xlfn._xlws.FILTER(Kopsavilkums!$D$10:$D$135,(A94=Kopsavilkums!$A$10:$A$135)*(B94=Kopsavilkums!$B$10:$B$135)),"")</f>
        <v>#VALUE!</v>
      </c>
      <c r="E94" s="108" t="str" cm="1">
        <f t="array" aca="1" ref="E94" ca="1">IFERROR(_xlfn._xlws.FILTER(Kopsavilkums!$AC$10:$AC$135,(A94=Kopsavilkums!$A$10:$A$135)*(B94=Kopsavilkums!$B$10:$B$135)*(D94=Kopsavilkums!$D$10:$D$135)),"")</f>
        <v/>
      </c>
      <c r="F94" s="154" t="str" cm="1">
        <f t="array" aca="1" ref="F94" ca="1">IFERROR(_xlfn._xlws.FILTER(Kopsavilkums!$AD$10:$AD$135,(A94=Kopsavilkums!$A$10:$A$135)*(B94=Kopsavilkums!$B$10:$B$135)*(D94=Kopsavilkums!$D$10:$D$135)),"")</f>
        <v/>
      </c>
      <c r="G94" s="155" cm="1">
        <f t="array" aca="1" ref="G94" ca="1">IF(SUM(F$9:F$500)=0,0,IF(E94=0,COUNTIFS(E:E,"A")+2,IFERROR(_xlfn._xlws.FILTER(Kopsavilkums!$AE$10:$AE$135,(A94=Kopsavilkums!$A$10:$A$135)*(B94=Kopsavilkums!$B$10:$B$135)*(D94=Kopsavilkums!$D$10:$D$135)),"")))</f>
        <v>0</v>
      </c>
      <c r="H94" s="109" t="str" cm="1">
        <f t="array" aca="1" ref="H94" ca="1">IFERROR(_xlfn._xlws.FILTER(Kopsavilkums!$AF$10:$AF$135,(A94=Kopsavilkums!$A$10:$A$135)*(B94=Kopsavilkums!$B$10:$B$135)*(D94=Kopsavilkums!$D$10:$D$135)),"")</f>
        <v/>
      </c>
      <c r="I94" s="154" t="str" cm="1">
        <f t="array" aca="1" ref="I94" ca="1">IFERROR(_xlfn._xlws.FILTER(Kopsavilkums!$AG$10:$AG$135,(A94=Kopsavilkums!$A$10:$A$135)*(B94=Kopsavilkums!$B$10:$B$135)*(D94=Kopsavilkums!$D$10:$D$135)),"")</f>
        <v/>
      </c>
      <c r="J94" s="155" cm="1">
        <f t="array" aca="1" ref="J94" ca="1">IF(SUM(I$9:I$500)=0,0,IF(H94=0,COUNTIFS(H:H,"A")+2,IFERROR(_xlfn._xlws.FILTER(Kopsavilkums!$AH$10:$AH$135,(A94=Kopsavilkums!$A$10:$A$135)*(B94=Kopsavilkums!$B$10:$B$135)*(D94=Kopsavilkums!$D$10:$D$135)),"")))</f>
        <v>0</v>
      </c>
      <c r="K94" s="156">
        <f t="shared" ca="1" si="5"/>
        <v>0</v>
      </c>
      <c r="L94" s="271">
        <f t="shared" ca="1" si="6"/>
        <v>0</v>
      </c>
      <c r="M94" s="68" t="str">
        <f t="shared" ca="1" si="7"/>
        <v/>
      </c>
    </row>
    <row r="95" spans="1:13" ht="12.75" customHeight="1" x14ac:dyDescent="0.15">
      <c r="A95" s="164">
        <f>Kopsavilkums!A96</f>
        <v>0</v>
      </c>
      <c r="B95" s="164">
        <f>Kopsavilkums!B96</f>
        <v>0</v>
      </c>
      <c r="C95" s="163" cm="1">
        <f t="array" ref="C95">IFERROR(_xlfn.UNIQUE(_xlfn._xlws.FILTER(Kopsavilkums!$C$10:$C$135,(A95=Kopsavilkums!$A$10:$A$135))),"")</f>
        <v>0</v>
      </c>
      <c r="D95" s="153" t="e" cm="1" vm="1">
        <f t="array" aca="1" ref="D95" ca="1">IFERROR(_xlfn._xlws.FILTER(Kopsavilkums!$D$10:$D$135,(A95=Kopsavilkums!$A$10:$A$135)*(B95=Kopsavilkums!$B$10:$B$135)),"")</f>
        <v>#VALUE!</v>
      </c>
      <c r="E95" s="108" t="str" cm="1">
        <f t="array" aca="1" ref="E95" ca="1">IFERROR(_xlfn._xlws.FILTER(Kopsavilkums!$AC$10:$AC$135,(A95=Kopsavilkums!$A$10:$A$135)*(B95=Kopsavilkums!$B$10:$B$135)*(D95=Kopsavilkums!$D$10:$D$135)),"")</f>
        <v/>
      </c>
      <c r="F95" s="154" t="str" cm="1">
        <f t="array" aca="1" ref="F95" ca="1">IFERROR(_xlfn._xlws.FILTER(Kopsavilkums!$AD$10:$AD$135,(A95=Kopsavilkums!$A$10:$A$135)*(B95=Kopsavilkums!$B$10:$B$135)*(D95=Kopsavilkums!$D$10:$D$135)),"")</f>
        <v/>
      </c>
      <c r="G95" s="155" cm="1">
        <f t="array" aca="1" ref="G95" ca="1">IF(SUM(F$9:F$500)=0,0,IF(E95=0,COUNTIFS(E:E,"A")+2,IFERROR(_xlfn._xlws.FILTER(Kopsavilkums!$AE$10:$AE$135,(A95=Kopsavilkums!$A$10:$A$135)*(B95=Kopsavilkums!$B$10:$B$135)*(D95=Kopsavilkums!$D$10:$D$135)),"")))</f>
        <v>0</v>
      </c>
      <c r="H95" s="109" t="str" cm="1">
        <f t="array" aca="1" ref="H95" ca="1">IFERROR(_xlfn._xlws.FILTER(Kopsavilkums!$AF$10:$AF$135,(A95=Kopsavilkums!$A$10:$A$135)*(B95=Kopsavilkums!$B$10:$B$135)*(D95=Kopsavilkums!$D$10:$D$135)),"")</f>
        <v/>
      </c>
      <c r="I95" s="154" t="str" cm="1">
        <f t="array" aca="1" ref="I95" ca="1">IFERROR(_xlfn._xlws.FILTER(Kopsavilkums!$AG$10:$AG$135,(A95=Kopsavilkums!$A$10:$A$135)*(B95=Kopsavilkums!$B$10:$B$135)*(D95=Kopsavilkums!$D$10:$D$135)),"")</f>
        <v/>
      </c>
      <c r="J95" s="155" cm="1">
        <f t="array" aca="1" ref="J95" ca="1">IF(SUM(I$9:I$500)=0,0,IF(H95=0,COUNTIFS(H:H,"A")+2,IFERROR(_xlfn._xlws.FILTER(Kopsavilkums!$AH$10:$AH$135,(A95=Kopsavilkums!$A$10:$A$135)*(B95=Kopsavilkums!$B$10:$B$135)*(D95=Kopsavilkums!$D$10:$D$135)),"")))</f>
        <v>0</v>
      </c>
      <c r="K95" s="156">
        <f t="shared" ca="1" si="5"/>
        <v>0</v>
      </c>
      <c r="L95" s="271">
        <f t="shared" ca="1" si="6"/>
        <v>0</v>
      </c>
      <c r="M95" s="68" t="str">
        <f t="shared" ca="1" si="7"/>
        <v/>
      </c>
    </row>
    <row r="96" spans="1:13" ht="12.75" customHeight="1" x14ac:dyDescent="0.15">
      <c r="A96" s="164">
        <f>Kopsavilkums!A97</f>
        <v>0</v>
      </c>
      <c r="B96" s="164">
        <f>Kopsavilkums!B97</f>
        <v>0</v>
      </c>
      <c r="C96" s="163" cm="1">
        <f t="array" ref="C96">IFERROR(_xlfn.UNIQUE(_xlfn._xlws.FILTER(Kopsavilkums!$C$10:$C$135,(A96=Kopsavilkums!$A$10:$A$135))),"")</f>
        <v>0</v>
      </c>
      <c r="D96" s="153" t="e" cm="1" vm="1">
        <f t="array" aca="1" ref="D96" ca="1">IFERROR(_xlfn._xlws.FILTER(Kopsavilkums!$D$10:$D$135,(A96=Kopsavilkums!$A$10:$A$135)*(B96=Kopsavilkums!$B$10:$B$135)),"")</f>
        <v>#VALUE!</v>
      </c>
      <c r="E96" s="108" t="str" cm="1">
        <f t="array" aca="1" ref="E96" ca="1">IFERROR(_xlfn._xlws.FILTER(Kopsavilkums!$AC$10:$AC$135,(A96=Kopsavilkums!$A$10:$A$135)*(B96=Kopsavilkums!$B$10:$B$135)*(D96=Kopsavilkums!$D$10:$D$135)),"")</f>
        <v/>
      </c>
      <c r="F96" s="154" t="str" cm="1">
        <f t="array" aca="1" ref="F96" ca="1">IFERROR(_xlfn._xlws.FILTER(Kopsavilkums!$AD$10:$AD$135,(A96=Kopsavilkums!$A$10:$A$135)*(B96=Kopsavilkums!$B$10:$B$135)*(D96=Kopsavilkums!$D$10:$D$135)),"")</f>
        <v/>
      </c>
      <c r="G96" s="155" cm="1">
        <f t="array" aca="1" ref="G96" ca="1">IF(SUM(F$9:F$500)=0,0,IF(E96=0,COUNTIFS(E:E,"A")+2,IFERROR(_xlfn._xlws.FILTER(Kopsavilkums!$AE$10:$AE$135,(A96=Kopsavilkums!$A$10:$A$135)*(B96=Kopsavilkums!$B$10:$B$135)*(D96=Kopsavilkums!$D$10:$D$135)),"")))</f>
        <v>0</v>
      </c>
      <c r="H96" s="109" t="str" cm="1">
        <f t="array" aca="1" ref="H96" ca="1">IFERROR(_xlfn._xlws.FILTER(Kopsavilkums!$AF$10:$AF$135,(A96=Kopsavilkums!$A$10:$A$135)*(B96=Kopsavilkums!$B$10:$B$135)*(D96=Kopsavilkums!$D$10:$D$135)),"")</f>
        <v/>
      </c>
      <c r="I96" s="154" t="str" cm="1">
        <f t="array" aca="1" ref="I96" ca="1">IFERROR(_xlfn._xlws.FILTER(Kopsavilkums!$AG$10:$AG$135,(A96=Kopsavilkums!$A$10:$A$135)*(B96=Kopsavilkums!$B$10:$B$135)*(D96=Kopsavilkums!$D$10:$D$135)),"")</f>
        <v/>
      </c>
      <c r="J96" s="155" cm="1">
        <f t="array" aca="1" ref="J96" ca="1">IF(SUM(I$9:I$500)=0,0,IF(H96=0,COUNTIFS(H:H,"A")+2,IFERROR(_xlfn._xlws.FILTER(Kopsavilkums!$AH$10:$AH$135,(A96=Kopsavilkums!$A$10:$A$135)*(B96=Kopsavilkums!$B$10:$B$135)*(D96=Kopsavilkums!$D$10:$D$135)),"")))</f>
        <v>0</v>
      </c>
      <c r="K96" s="156">
        <f t="shared" ca="1" si="5"/>
        <v>0</v>
      </c>
      <c r="L96" s="271">
        <f t="shared" ca="1" si="6"/>
        <v>0</v>
      </c>
      <c r="M96" s="68" t="str">
        <f t="shared" ca="1" si="7"/>
        <v/>
      </c>
    </row>
    <row r="97" spans="1:13" ht="12.75" customHeight="1" x14ac:dyDescent="0.15">
      <c r="A97" s="164">
        <f>Kopsavilkums!A98</f>
        <v>0</v>
      </c>
      <c r="B97" s="164">
        <f>Kopsavilkums!B98</f>
        <v>0</v>
      </c>
      <c r="C97" s="163" cm="1">
        <f t="array" ref="C97">IFERROR(_xlfn.UNIQUE(_xlfn._xlws.FILTER(Kopsavilkums!$C$10:$C$135,(A97=Kopsavilkums!$A$10:$A$135))),"")</f>
        <v>0</v>
      </c>
      <c r="D97" s="153" t="e" cm="1" vm="1">
        <f t="array" aca="1" ref="D97" ca="1">IFERROR(_xlfn._xlws.FILTER(Kopsavilkums!$D$10:$D$135,(A97=Kopsavilkums!$A$10:$A$135)*(B97=Kopsavilkums!$B$10:$B$135)),"")</f>
        <v>#VALUE!</v>
      </c>
      <c r="E97" s="108" t="str" cm="1">
        <f t="array" aca="1" ref="E97" ca="1">IFERROR(_xlfn._xlws.FILTER(Kopsavilkums!$AC$10:$AC$135,(A97=Kopsavilkums!$A$10:$A$135)*(B97=Kopsavilkums!$B$10:$B$135)*(D97=Kopsavilkums!$D$10:$D$135)),"")</f>
        <v/>
      </c>
      <c r="F97" s="154" t="str" cm="1">
        <f t="array" aca="1" ref="F97" ca="1">IFERROR(_xlfn._xlws.FILTER(Kopsavilkums!$AD$10:$AD$135,(A97=Kopsavilkums!$A$10:$A$135)*(B97=Kopsavilkums!$B$10:$B$135)*(D97=Kopsavilkums!$D$10:$D$135)),"")</f>
        <v/>
      </c>
      <c r="G97" s="155" cm="1">
        <f t="array" aca="1" ref="G97" ca="1">IF(SUM(F$9:F$500)=0,0,IF(E97=0,COUNTIFS(E:E,"A")+2,IFERROR(_xlfn._xlws.FILTER(Kopsavilkums!$AE$10:$AE$135,(A97=Kopsavilkums!$A$10:$A$135)*(B97=Kopsavilkums!$B$10:$B$135)*(D97=Kopsavilkums!$D$10:$D$135)),"")))</f>
        <v>0</v>
      </c>
      <c r="H97" s="109" t="str" cm="1">
        <f t="array" aca="1" ref="H97" ca="1">IFERROR(_xlfn._xlws.FILTER(Kopsavilkums!$AF$10:$AF$135,(A97=Kopsavilkums!$A$10:$A$135)*(B97=Kopsavilkums!$B$10:$B$135)*(D97=Kopsavilkums!$D$10:$D$135)),"")</f>
        <v/>
      </c>
      <c r="I97" s="154" t="str" cm="1">
        <f t="array" aca="1" ref="I97" ca="1">IFERROR(_xlfn._xlws.FILTER(Kopsavilkums!$AG$10:$AG$135,(A97=Kopsavilkums!$A$10:$A$135)*(B97=Kopsavilkums!$B$10:$B$135)*(D97=Kopsavilkums!$D$10:$D$135)),"")</f>
        <v/>
      </c>
      <c r="J97" s="155" cm="1">
        <f t="array" aca="1" ref="J97" ca="1">IF(SUM(I$9:I$500)=0,0,IF(H97=0,COUNTIFS(H:H,"A")+2,IFERROR(_xlfn._xlws.FILTER(Kopsavilkums!$AH$10:$AH$135,(A97=Kopsavilkums!$A$10:$A$135)*(B97=Kopsavilkums!$B$10:$B$135)*(D97=Kopsavilkums!$D$10:$D$135)),"")))</f>
        <v>0</v>
      </c>
      <c r="K97" s="156">
        <f t="shared" ca="1" si="5"/>
        <v>0</v>
      </c>
      <c r="L97" s="271">
        <f t="shared" ca="1" si="6"/>
        <v>0</v>
      </c>
      <c r="M97" s="68" t="str">
        <f t="shared" ca="1" si="7"/>
        <v/>
      </c>
    </row>
    <row r="98" spans="1:13" ht="12.75" customHeight="1" x14ac:dyDescent="0.15">
      <c r="A98" s="164">
        <f>Kopsavilkums!A99</f>
        <v>0</v>
      </c>
      <c r="B98" s="164">
        <f>Kopsavilkums!B99</f>
        <v>0</v>
      </c>
      <c r="C98" s="163" cm="1">
        <f t="array" ref="C98">IFERROR(_xlfn.UNIQUE(_xlfn._xlws.FILTER(Kopsavilkums!$C$10:$C$135,(A98=Kopsavilkums!$A$10:$A$135))),"")</f>
        <v>0</v>
      </c>
      <c r="D98" s="153" t="e" cm="1" vm="1">
        <f t="array" aca="1" ref="D98" ca="1">IFERROR(_xlfn._xlws.FILTER(Kopsavilkums!$D$10:$D$135,(A98=Kopsavilkums!$A$10:$A$135)*(B98=Kopsavilkums!$B$10:$B$135)),"")</f>
        <v>#VALUE!</v>
      </c>
      <c r="E98" s="108" t="str" cm="1">
        <f t="array" aca="1" ref="E98" ca="1">IFERROR(_xlfn._xlws.FILTER(Kopsavilkums!$AC$10:$AC$135,(A98=Kopsavilkums!$A$10:$A$135)*(B98=Kopsavilkums!$B$10:$B$135)*(D98=Kopsavilkums!$D$10:$D$135)),"")</f>
        <v/>
      </c>
      <c r="F98" s="154" t="str" cm="1">
        <f t="array" aca="1" ref="F98" ca="1">IFERROR(_xlfn._xlws.FILTER(Kopsavilkums!$AD$10:$AD$135,(A98=Kopsavilkums!$A$10:$A$135)*(B98=Kopsavilkums!$B$10:$B$135)*(D98=Kopsavilkums!$D$10:$D$135)),"")</f>
        <v/>
      </c>
      <c r="G98" s="155" cm="1">
        <f t="array" aca="1" ref="G98" ca="1">IF(SUM(F$9:F$500)=0,0,IF(E98=0,COUNTIFS(E:E,"A")+2,IFERROR(_xlfn._xlws.FILTER(Kopsavilkums!$AE$10:$AE$135,(A98=Kopsavilkums!$A$10:$A$135)*(B98=Kopsavilkums!$B$10:$B$135)*(D98=Kopsavilkums!$D$10:$D$135)),"")))</f>
        <v>0</v>
      </c>
      <c r="H98" s="109" t="str" cm="1">
        <f t="array" aca="1" ref="H98" ca="1">IFERROR(_xlfn._xlws.FILTER(Kopsavilkums!$AF$10:$AF$135,(A98=Kopsavilkums!$A$10:$A$135)*(B98=Kopsavilkums!$B$10:$B$135)*(D98=Kopsavilkums!$D$10:$D$135)),"")</f>
        <v/>
      </c>
      <c r="I98" s="154" t="str" cm="1">
        <f t="array" aca="1" ref="I98" ca="1">IFERROR(_xlfn._xlws.FILTER(Kopsavilkums!$AG$10:$AG$135,(A98=Kopsavilkums!$A$10:$A$135)*(B98=Kopsavilkums!$B$10:$B$135)*(D98=Kopsavilkums!$D$10:$D$135)),"")</f>
        <v/>
      </c>
      <c r="J98" s="155" cm="1">
        <f t="array" aca="1" ref="J98" ca="1">IF(SUM(I$9:I$500)=0,0,IF(H98=0,COUNTIFS(H:H,"A")+2,IFERROR(_xlfn._xlws.FILTER(Kopsavilkums!$AH$10:$AH$135,(A98=Kopsavilkums!$A$10:$A$135)*(B98=Kopsavilkums!$B$10:$B$135)*(D98=Kopsavilkums!$D$10:$D$135)),"")))</f>
        <v>0</v>
      </c>
      <c r="K98" s="156">
        <f t="shared" ca="1" si="5"/>
        <v>0</v>
      </c>
      <c r="L98" s="271">
        <f t="shared" ca="1" si="6"/>
        <v>0</v>
      </c>
      <c r="M98" s="68" t="str">
        <f t="shared" ca="1" si="7"/>
        <v/>
      </c>
    </row>
    <row r="99" spans="1:13" ht="12.75" customHeight="1" x14ac:dyDescent="0.15">
      <c r="A99" s="164">
        <f>Kopsavilkums!A100</f>
        <v>0</v>
      </c>
      <c r="B99" s="164">
        <f>Kopsavilkums!B100</f>
        <v>0</v>
      </c>
      <c r="C99" s="163" cm="1">
        <f t="array" ref="C99">IFERROR(_xlfn.UNIQUE(_xlfn._xlws.FILTER(Kopsavilkums!$C$10:$C$135,(A99=Kopsavilkums!$A$10:$A$135))),"")</f>
        <v>0</v>
      </c>
      <c r="D99" s="153" t="e" cm="1" vm="1">
        <f t="array" aca="1" ref="D99" ca="1">IFERROR(_xlfn._xlws.FILTER(Kopsavilkums!$D$10:$D$135,(A99=Kopsavilkums!$A$10:$A$135)*(B99=Kopsavilkums!$B$10:$B$135)),"")</f>
        <v>#VALUE!</v>
      </c>
      <c r="E99" s="108" t="str" cm="1">
        <f t="array" aca="1" ref="E99" ca="1">IFERROR(_xlfn._xlws.FILTER(Kopsavilkums!$AC$10:$AC$135,(A99=Kopsavilkums!$A$10:$A$135)*(B99=Kopsavilkums!$B$10:$B$135)*(D99=Kopsavilkums!$D$10:$D$135)),"")</f>
        <v/>
      </c>
      <c r="F99" s="154" t="str" cm="1">
        <f t="array" aca="1" ref="F99" ca="1">IFERROR(_xlfn._xlws.FILTER(Kopsavilkums!$AD$10:$AD$135,(A99=Kopsavilkums!$A$10:$A$135)*(B99=Kopsavilkums!$B$10:$B$135)*(D99=Kopsavilkums!$D$10:$D$135)),"")</f>
        <v/>
      </c>
      <c r="G99" s="155" cm="1">
        <f t="array" aca="1" ref="G99" ca="1">IF(SUM(F$9:F$500)=0,0,IF(E99=0,COUNTIFS(E:E,"A")+2,IFERROR(_xlfn._xlws.FILTER(Kopsavilkums!$AE$10:$AE$135,(A99=Kopsavilkums!$A$10:$A$135)*(B99=Kopsavilkums!$B$10:$B$135)*(D99=Kopsavilkums!$D$10:$D$135)),"")))</f>
        <v>0</v>
      </c>
      <c r="H99" s="109" t="str" cm="1">
        <f t="array" aca="1" ref="H99" ca="1">IFERROR(_xlfn._xlws.FILTER(Kopsavilkums!$AF$10:$AF$135,(A99=Kopsavilkums!$A$10:$A$135)*(B99=Kopsavilkums!$B$10:$B$135)*(D99=Kopsavilkums!$D$10:$D$135)),"")</f>
        <v/>
      </c>
      <c r="I99" s="154" t="str" cm="1">
        <f t="array" aca="1" ref="I99" ca="1">IFERROR(_xlfn._xlws.FILTER(Kopsavilkums!$AG$10:$AG$135,(A99=Kopsavilkums!$A$10:$A$135)*(B99=Kopsavilkums!$B$10:$B$135)*(D99=Kopsavilkums!$D$10:$D$135)),"")</f>
        <v/>
      </c>
      <c r="J99" s="155" cm="1">
        <f t="array" aca="1" ref="J99" ca="1">IF(SUM(I$9:I$500)=0,0,IF(H99=0,COUNTIFS(H:H,"A")+2,IFERROR(_xlfn._xlws.FILTER(Kopsavilkums!$AH$10:$AH$135,(A99=Kopsavilkums!$A$10:$A$135)*(B99=Kopsavilkums!$B$10:$B$135)*(D99=Kopsavilkums!$D$10:$D$135)),"")))</f>
        <v>0</v>
      </c>
      <c r="K99" s="156">
        <f t="shared" ca="1" si="5"/>
        <v>0</v>
      </c>
      <c r="L99" s="271">
        <f t="shared" ca="1" si="6"/>
        <v>0</v>
      </c>
      <c r="M99" s="68" t="str">
        <f t="shared" ca="1" si="7"/>
        <v/>
      </c>
    </row>
    <row r="100" spans="1:13" ht="12.75" customHeight="1" x14ac:dyDescent="0.15">
      <c r="A100" s="164">
        <f>Kopsavilkums!A101</f>
        <v>0</v>
      </c>
      <c r="B100" s="164">
        <f>Kopsavilkums!B101</f>
        <v>0</v>
      </c>
      <c r="C100" s="163" cm="1">
        <f t="array" ref="C100">IFERROR(_xlfn.UNIQUE(_xlfn._xlws.FILTER(Kopsavilkums!$C$10:$C$135,(A100=Kopsavilkums!$A$10:$A$135))),"")</f>
        <v>0</v>
      </c>
      <c r="D100" s="153" t="e" cm="1" vm="1">
        <f t="array" aca="1" ref="D100" ca="1">IFERROR(_xlfn._xlws.FILTER(Kopsavilkums!$D$10:$D$135,(A100=Kopsavilkums!$A$10:$A$135)*(B100=Kopsavilkums!$B$10:$B$135)),"")</f>
        <v>#VALUE!</v>
      </c>
      <c r="E100" s="108" t="str" cm="1">
        <f t="array" aca="1" ref="E100" ca="1">IFERROR(_xlfn._xlws.FILTER(Kopsavilkums!$AC$10:$AC$135,(A100=Kopsavilkums!$A$10:$A$135)*(B100=Kopsavilkums!$B$10:$B$135)*(D100=Kopsavilkums!$D$10:$D$135)),"")</f>
        <v/>
      </c>
      <c r="F100" s="154" t="str" cm="1">
        <f t="array" aca="1" ref="F100" ca="1">IFERROR(_xlfn._xlws.FILTER(Kopsavilkums!$AD$10:$AD$135,(A100=Kopsavilkums!$A$10:$A$135)*(B100=Kopsavilkums!$B$10:$B$135)*(D100=Kopsavilkums!$D$10:$D$135)),"")</f>
        <v/>
      </c>
      <c r="G100" s="155" cm="1">
        <f t="array" aca="1" ref="G100" ca="1">IF(SUM(F$9:F$500)=0,0,IF(E100=0,COUNTIFS(E:E,"A")+2,IFERROR(_xlfn._xlws.FILTER(Kopsavilkums!$AE$10:$AE$135,(A100=Kopsavilkums!$A$10:$A$135)*(B100=Kopsavilkums!$B$10:$B$135)*(D100=Kopsavilkums!$D$10:$D$135)),"")))</f>
        <v>0</v>
      </c>
      <c r="H100" s="109" t="str" cm="1">
        <f t="array" aca="1" ref="H100" ca="1">IFERROR(_xlfn._xlws.FILTER(Kopsavilkums!$AF$10:$AF$135,(A100=Kopsavilkums!$A$10:$A$135)*(B100=Kopsavilkums!$B$10:$B$135)*(D100=Kopsavilkums!$D$10:$D$135)),"")</f>
        <v/>
      </c>
      <c r="I100" s="154" t="str" cm="1">
        <f t="array" aca="1" ref="I100" ca="1">IFERROR(_xlfn._xlws.FILTER(Kopsavilkums!$AG$10:$AG$135,(A100=Kopsavilkums!$A$10:$A$135)*(B100=Kopsavilkums!$B$10:$B$135)*(D100=Kopsavilkums!$D$10:$D$135)),"")</f>
        <v/>
      </c>
      <c r="J100" s="155" cm="1">
        <f t="array" aca="1" ref="J100" ca="1">IF(SUM(I$9:I$500)=0,0,IF(H100=0,COUNTIFS(H:H,"A")+2,IFERROR(_xlfn._xlws.FILTER(Kopsavilkums!$AH$10:$AH$135,(A100=Kopsavilkums!$A$10:$A$135)*(B100=Kopsavilkums!$B$10:$B$135)*(D100=Kopsavilkums!$D$10:$D$135)),"")))</f>
        <v>0</v>
      </c>
      <c r="K100" s="156">
        <f t="shared" ca="1" si="5"/>
        <v>0</v>
      </c>
      <c r="L100" s="271">
        <f t="shared" ca="1" si="6"/>
        <v>0</v>
      </c>
      <c r="M100" s="68" t="str">
        <f t="shared" ca="1" si="7"/>
        <v/>
      </c>
    </row>
    <row r="101" spans="1:13" ht="12.75" customHeight="1" x14ac:dyDescent="0.15">
      <c r="A101" s="164">
        <f>Kopsavilkums!A102</f>
        <v>0</v>
      </c>
      <c r="B101" s="164">
        <f>Kopsavilkums!B102</f>
        <v>0</v>
      </c>
      <c r="C101" s="163" cm="1">
        <f t="array" ref="C101">IFERROR(_xlfn.UNIQUE(_xlfn._xlws.FILTER(Kopsavilkums!$C$10:$C$135,(A101=Kopsavilkums!$A$10:$A$135))),"")</f>
        <v>0</v>
      </c>
      <c r="D101" s="153" t="e" cm="1" vm="1">
        <f t="array" aca="1" ref="D101" ca="1">IFERROR(_xlfn._xlws.FILTER(Kopsavilkums!$D$10:$D$135,(A101=Kopsavilkums!$A$10:$A$135)*(B101=Kopsavilkums!$B$10:$B$135)),"")</f>
        <v>#VALUE!</v>
      </c>
      <c r="E101" s="108" t="str" cm="1">
        <f t="array" aca="1" ref="E101" ca="1">IFERROR(_xlfn._xlws.FILTER(Kopsavilkums!$AC$10:$AC$135,(A101=Kopsavilkums!$A$10:$A$135)*(B101=Kopsavilkums!$B$10:$B$135)*(D101=Kopsavilkums!$D$10:$D$135)),"")</f>
        <v/>
      </c>
      <c r="F101" s="154" t="str" cm="1">
        <f t="array" aca="1" ref="F101" ca="1">IFERROR(_xlfn._xlws.FILTER(Kopsavilkums!$AD$10:$AD$135,(A101=Kopsavilkums!$A$10:$A$135)*(B101=Kopsavilkums!$B$10:$B$135)*(D101=Kopsavilkums!$D$10:$D$135)),"")</f>
        <v/>
      </c>
      <c r="G101" s="155" cm="1">
        <f t="array" aca="1" ref="G101" ca="1">IF(SUM(F$9:F$500)=0,0,IF(E101=0,COUNTIFS(E:E,"A")+2,IFERROR(_xlfn._xlws.FILTER(Kopsavilkums!$AE$10:$AE$135,(A101=Kopsavilkums!$A$10:$A$135)*(B101=Kopsavilkums!$B$10:$B$135)*(D101=Kopsavilkums!$D$10:$D$135)),"")))</f>
        <v>0</v>
      </c>
      <c r="H101" s="109" t="str" cm="1">
        <f t="array" aca="1" ref="H101" ca="1">IFERROR(_xlfn._xlws.FILTER(Kopsavilkums!$AF$10:$AF$135,(A101=Kopsavilkums!$A$10:$A$135)*(B101=Kopsavilkums!$B$10:$B$135)*(D101=Kopsavilkums!$D$10:$D$135)),"")</f>
        <v/>
      </c>
      <c r="I101" s="154" t="str" cm="1">
        <f t="array" aca="1" ref="I101" ca="1">IFERROR(_xlfn._xlws.FILTER(Kopsavilkums!$AG$10:$AG$135,(A101=Kopsavilkums!$A$10:$A$135)*(B101=Kopsavilkums!$B$10:$B$135)*(D101=Kopsavilkums!$D$10:$D$135)),"")</f>
        <v/>
      </c>
      <c r="J101" s="155" cm="1">
        <f t="array" aca="1" ref="J101" ca="1">IF(SUM(I$9:I$500)=0,0,IF(H101=0,COUNTIFS(H:H,"A")+2,IFERROR(_xlfn._xlws.FILTER(Kopsavilkums!$AH$10:$AH$135,(A101=Kopsavilkums!$A$10:$A$135)*(B101=Kopsavilkums!$B$10:$B$135)*(D101=Kopsavilkums!$D$10:$D$135)),"")))</f>
        <v>0</v>
      </c>
      <c r="K101" s="156">
        <f t="shared" ca="1" si="5"/>
        <v>0</v>
      </c>
      <c r="L101" s="271">
        <f t="shared" ca="1" si="6"/>
        <v>0</v>
      </c>
      <c r="M101" s="68" t="str">
        <f t="shared" ca="1" si="7"/>
        <v/>
      </c>
    </row>
    <row r="102" spans="1:13" ht="12.75" customHeight="1" x14ac:dyDescent="0.15">
      <c r="A102" s="164">
        <f>Kopsavilkums!A103</f>
        <v>0</v>
      </c>
      <c r="B102" s="164">
        <f>Kopsavilkums!B103</f>
        <v>0</v>
      </c>
      <c r="C102" s="163" cm="1">
        <f t="array" ref="C102">IFERROR(_xlfn.UNIQUE(_xlfn._xlws.FILTER(Kopsavilkums!$C$10:$C$135,(A102=Kopsavilkums!$A$10:$A$135))),"")</f>
        <v>0</v>
      </c>
      <c r="D102" s="153" t="e" cm="1" vm="1">
        <f t="array" aca="1" ref="D102" ca="1">IFERROR(_xlfn._xlws.FILTER(Kopsavilkums!$D$10:$D$135,(A102=Kopsavilkums!$A$10:$A$135)*(B102=Kopsavilkums!$B$10:$B$135)),"")</f>
        <v>#VALUE!</v>
      </c>
      <c r="E102" s="108" t="str" cm="1">
        <f t="array" aca="1" ref="E102" ca="1">IFERROR(_xlfn._xlws.FILTER(Kopsavilkums!$AC$10:$AC$135,(A102=Kopsavilkums!$A$10:$A$135)*(B102=Kopsavilkums!$B$10:$B$135)*(D102=Kopsavilkums!$D$10:$D$135)),"")</f>
        <v/>
      </c>
      <c r="F102" s="154" t="str" cm="1">
        <f t="array" aca="1" ref="F102" ca="1">IFERROR(_xlfn._xlws.FILTER(Kopsavilkums!$AD$10:$AD$135,(A102=Kopsavilkums!$A$10:$A$135)*(B102=Kopsavilkums!$B$10:$B$135)*(D102=Kopsavilkums!$D$10:$D$135)),"")</f>
        <v/>
      </c>
      <c r="G102" s="155" cm="1">
        <f t="array" aca="1" ref="G102" ca="1">IF(SUM(F$9:F$500)=0,0,IF(E102=0,COUNTIFS(E:E,"A")+2,IFERROR(_xlfn._xlws.FILTER(Kopsavilkums!$AE$10:$AE$135,(A102=Kopsavilkums!$A$10:$A$135)*(B102=Kopsavilkums!$B$10:$B$135)*(D102=Kopsavilkums!$D$10:$D$135)),"")))</f>
        <v>0</v>
      </c>
      <c r="H102" s="109" t="str" cm="1">
        <f t="array" aca="1" ref="H102" ca="1">IFERROR(_xlfn._xlws.FILTER(Kopsavilkums!$AF$10:$AF$135,(A102=Kopsavilkums!$A$10:$A$135)*(B102=Kopsavilkums!$B$10:$B$135)*(D102=Kopsavilkums!$D$10:$D$135)),"")</f>
        <v/>
      </c>
      <c r="I102" s="154" t="str" cm="1">
        <f t="array" aca="1" ref="I102" ca="1">IFERROR(_xlfn._xlws.FILTER(Kopsavilkums!$AG$10:$AG$135,(A102=Kopsavilkums!$A$10:$A$135)*(B102=Kopsavilkums!$B$10:$B$135)*(D102=Kopsavilkums!$D$10:$D$135)),"")</f>
        <v/>
      </c>
      <c r="J102" s="155" cm="1">
        <f t="array" aca="1" ref="J102" ca="1">IF(SUM(I$9:I$500)=0,0,IF(H102=0,COUNTIFS(H:H,"A")+2,IFERROR(_xlfn._xlws.FILTER(Kopsavilkums!$AH$10:$AH$135,(A102=Kopsavilkums!$A$10:$A$135)*(B102=Kopsavilkums!$B$10:$B$135)*(D102=Kopsavilkums!$D$10:$D$135)),"")))</f>
        <v>0</v>
      </c>
      <c r="K102" s="156">
        <f t="shared" ca="1" si="5"/>
        <v>0</v>
      </c>
      <c r="L102" s="271">
        <f t="shared" ca="1" si="6"/>
        <v>0</v>
      </c>
      <c r="M102" s="68" t="str">
        <f t="shared" ca="1" si="7"/>
        <v/>
      </c>
    </row>
    <row r="103" spans="1:13" ht="12.75" customHeight="1" x14ac:dyDescent="0.15">
      <c r="A103" s="164">
        <f>Kopsavilkums!A104</f>
        <v>0</v>
      </c>
      <c r="B103" s="164">
        <f>Kopsavilkums!B104</f>
        <v>0</v>
      </c>
      <c r="C103" s="163" cm="1">
        <f t="array" ref="C103">IFERROR(_xlfn.UNIQUE(_xlfn._xlws.FILTER(Kopsavilkums!$C$10:$C$135,(A103=Kopsavilkums!$A$10:$A$135))),"")</f>
        <v>0</v>
      </c>
      <c r="D103" s="153" t="e" cm="1" vm="1">
        <f t="array" aca="1" ref="D103" ca="1">IFERROR(_xlfn._xlws.FILTER(Kopsavilkums!$D$10:$D$135,(A103=Kopsavilkums!$A$10:$A$135)*(B103=Kopsavilkums!$B$10:$B$135)),"")</f>
        <v>#VALUE!</v>
      </c>
      <c r="E103" s="108" t="str" cm="1">
        <f t="array" aca="1" ref="E103" ca="1">IFERROR(_xlfn._xlws.FILTER(Kopsavilkums!$AC$10:$AC$135,(A103=Kopsavilkums!$A$10:$A$135)*(B103=Kopsavilkums!$B$10:$B$135)*(D103=Kopsavilkums!$D$10:$D$135)),"")</f>
        <v/>
      </c>
      <c r="F103" s="154" t="str" cm="1">
        <f t="array" aca="1" ref="F103" ca="1">IFERROR(_xlfn._xlws.FILTER(Kopsavilkums!$AD$10:$AD$135,(A103=Kopsavilkums!$A$10:$A$135)*(B103=Kopsavilkums!$B$10:$B$135)*(D103=Kopsavilkums!$D$10:$D$135)),"")</f>
        <v/>
      </c>
      <c r="G103" s="155" cm="1">
        <f t="array" aca="1" ref="G103" ca="1">IF(SUM(F$9:F$500)=0,0,IF(E103=0,COUNTIFS(E:E,"A")+2,IFERROR(_xlfn._xlws.FILTER(Kopsavilkums!$AE$10:$AE$135,(A103=Kopsavilkums!$A$10:$A$135)*(B103=Kopsavilkums!$B$10:$B$135)*(D103=Kopsavilkums!$D$10:$D$135)),"")))</f>
        <v>0</v>
      </c>
      <c r="H103" s="109" t="str" cm="1">
        <f t="array" aca="1" ref="H103" ca="1">IFERROR(_xlfn._xlws.FILTER(Kopsavilkums!$AF$10:$AF$135,(A103=Kopsavilkums!$A$10:$A$135)*(B103=Kopsavilkums!$B$10:$B$135)*(D103=Kopsavilkums!$D$10:$D$135)),"")</f>
        <v/>
      </c>
      <c r="I103" s="154" t="str" cm="1">
        <f t="array" aca="1" ref="I103" ca="1">IFERROR(_xlfn._xlws.FILTER(Kopsavilkums!$AG$10:$AG$135,(A103=Kopsavilkums!$A$10:$A$135)*(B103=Kopsavilkums!$B$10:$B$135)*(D103=Kopsavilkums!$D$10:$D$135)),"")</f>
        <v/>
      </c>
      <c r="J103" s="155" cm="1">
        <f t="array" aca="1" ref="J103" ca="1">IF(SUM(I$9:I$500)=0,0,IF(H103=0,COUNTIFS(H:H,"A")+2,IFERROR(_xlfn._xlws.FILTER(Kopsavilkums!$AH$10:$AH$135,(A103=Kopsavilkums!$A$10:$A$135)*(B103=Kopsavilkums!$B$10:$B$135)*(D103=Kopsavilkums!$D$10:$D$135)),"")))</f>
        <v>0</v>
      </c>
      <c r="K103" s="156">
        <f t="shared" ca="1" si="5"/>
        <v>0</v>
      </c>
      <c r="L103" s="271">
        <f t="shared" ca="1" si="6"/>
        <v>0</v>
      </c>
      <c r="M103" s="68" t="str">
        <f t="shared" ca="1" si="7"/>
        <v/>
      </c>
    </row>
    <row r="104" spans="1:13" ht="12.75" customHeight="1" x14ac:dyDescent="0.15">
      <c r="A104" s="164">
        <f>Kopsavilkums!A105</f>
        <v>0</v>
      </c>
      <c r="B104" s="164">
        <f>Kopsavilkums!B105</f>
        <v>0</v>
      </c>
      <c r="C104" s="163" cm="1">
        <f t="array" ref="C104">IFERROR(_xlfn.UNIQUE(_xlfn._xlws.FILTER(Kopsavilkums!$C$10:$C$135,(A104=Kopsavilkums!$A$10:$A$135))),"")</f>
        <v>0</v>
      </c>
      <c r="D104" s="153" t="e" cm="1" vm="1">
        <f t="array" aca="1" ref="D104" ca="1">IFERROR(_xlfn._xlws.FILTER(Kopsavilkums!$D$10:$D$135,(A104=Kopsavilkums!$A$10:$A$135)*(B104=Kopsavilkums!$B$10:$B$135)),"")</f>
        <v>#VALUE!</v>
      </c>
      <c r="E104" s="108" t="str" cm="1">
        <f t="array" aca="1" ref="E104" ca="1">IFERROR(_xlfn._xlws.FILTER(Kopsavilkums!$AC$10:$AC$135,(A104=Kopsavilkums!$A$10:$A$135)*(B104=Kopsavilkums!$B$10:$B$135)*(D104=Kopsavilkums!$D$10:$D$135)),"")</f>
        <v/>
      </c>
      <c r="F104" s="154" t="str" cm="1">
        <f t="array" aca="1" ref="F104" ca="1">IFERROR(_xlfn._xlws.FILTER(Kopsavilkums!$AD$10:$AD$135,(A104=Kopsavilkums!$A$10:$A$135)*(B104=Kopsavilkums!$B$10:$B$135)*(D104=Kopsavilkums!$D$10:$D$135)),"")</f>
        <v/>
      </c>
      <c r="G104" s="155" cm="1">
        <f t="array" aca="1" ref="G104" ca="1">IF(SUM(F$9:F$500)=0,0,IF(E104=0,COUNTIFS(E:E,"A")+2,IFERROR(_xlfn._xlws.FILTER(Kopsavilkums!$AE$10:$AE$135,(A104=Kopsavilkums!$A$10:$A$135)*(B104=Kopsavilkums!$B$10:$B$135)*(D104=Kopsavilkums!$D$10:$D$135)),"")))</f>
        <v>0</v>
      </c>
      <c r="H104" s="109" t="str" cm="1">
        <f t="array" aca="1" ref="H104" ca="1">IFERROR(_xlfn._xlws.FILTER(Kopsavilkums!$AF$10:$AF$135,(A104=Kopsavilkums!$A$10:$A$135)*(B104=Kopsavilkums!$B$10:$B$135)*(D104=Kopsavilkums!$D$10:$D$135)),"")</f>
        <v/>
      </c>
      <c r="I104" s="154" t="str" cm="1">
        <f t="array" aca="1" ref="I104" ca="1">IFERROR(_xlfn._xlws.FILTER(Kopsavilkums!$AG$10:$AG$135,(A104=Kopsavilkums!$A$10:$A$135)*(B104=Kopsavilkums!$B$10:$B$135)*(D104=Kopsavilkums!$D$10:$D$135)),"")</f>
        <v/>
      </c>
      <c r="J104" s="155" cm="1">
        <f t="array" aca="1" ref="J104" ca="1">IF(SUM(I$9:I$500)=0,0,IF(H104=0,COUNTIFS(H:H,"A")+2,IFERROR(_xlfn._xlws.FILTER(Kopsavilkums!$AH$10:$AH$135,(A104=Kopsavilkums!$A$10:$A$135)*(B104=Kopsavilkums!$B$10:$B$135)*(D104=Kopsavilkums!$D$10:$D$135)),"")))</f>
        <v>0</v>
      </c>
      <c r="K104" s="156">
        <f t="shared" ca="1" si="5"/>
        <v>0</v>
      </c>
      <c r="L104" s="271">
        <f t="shared" ca="1" si="6"/>
        <v>0</v>
      </c>
      <c r="M104" s="68" t="str">
        <f t="shared" ca="1" si="7"/>
        <v/>
      </c>
    </row>
    <row r="105" spans="1:13" ht="12.75" customHeight="1" x14ac:dyDescent="0.15">
      <c r="A105" s="164">
        <f>Kopsavilkums!A106</f>
        <v>0</v>
      </c>
      <c r="B105" s="164">
        <f>Kopsavilkums!B106</f>
        <v>0</v>
      </c>
      <c r="C105" s="163" cm="1">
        <f t="array" ref="C105">IFERROR(_xlfn.UNIQUE(_xlfn._xlws.FILTER(Kopsavilkums!$C$10:$C$135,(A105=Kopsavilkums!$A$10:$A$135))),"")</f>
        <v>0</v>
      </c>
      <c r="D105" s="153" t="e" cm="1" vm="1">
        <f t="array" aca="1" ref="D105" ca="1">IFERROR(_xlfn._xlws.FILTER(Kopsavilkums!$D$10:$D$135,(A105=Kopsavilkums!$A$10:$A$135)*(B105=Kopsavilkums!$B$10:$B$135)),"")</f>
        <v>#VALUE!</v>
      </c>
      <c r="E105" s="108" t="str" cm="1">
        <f t="array" aca="1" ref="E105" ca="1">IFERROR(_xlfn._xlws.FILTER(Kopsavilkums!$AC$10:$AC$135,(A105=Kopsavilkums!$A$10:$A$135)*(B105=Kopsavilkums!$B$10:$B$135)*(D105=Kopsavilkums!$D$10:$D$135)),"")</f>
        <v/>
      </c>
      <c r="F105" s="154" t="str" cm="1">
        <f t="array" aca="1" ref="F105" ca="1">IFERROR(_xlfn._xlws.FILTER(Kopsavilkums!$AD$10:$AD$135,(A105=Kopsavilkums!$A$10:$A$135)*(B105=Kopsavilkums!$B$10:$B$135)*(D105=Kopsavilkums!$D$10:$D$135)),"")</f>
        <v/>
      </c>
      <c r="G105" s="155" cm="1">
        <f t="array" aca="1" ref="G105" ca="1">IF(SUM(F$9:F$500)=0,0,IF(E105=0,COUNTIFS(E:E,"A")+2,IFERROR(_xlfn._xlws.FILTER(Kopsavilkums!$AE$10:$AE$135,(A105=Kopsavilkums!$A$10:$A$135)*(B105=Kopsavilkums!$B$10:$B$135)*(D105=Kopsavilkums!$D$10:$D$135)),"")))</f>
        <v>0</v>
      </c>
      <c r="H105" s="109" t="str" cm="1">
        <f t="array" aca="1" ref="H105" ca="1">IFERROR(_xlfn._xlws.FILTER(Kopsavilkums!$AF$10:$AF$135,(A105=Kopsavilkums!$A$10:$A$135)*(B105=Kopsavilkums!$B$10:$B$135)*(D105=Kopsavilkums!$D$10:$D$135)),"")</f>
        <v/>
      </c>
      <c r="I105" s="154" t="str" cm="1">
        <f t="array" aca="1" ref="I105" ca="1">IFERROR(_xlfn._xlws.FILTER(Kopsavilkums!$AG$10:$AG$135,(A105=Kopsavilkums!$A$10:$A$135)*(B105=Kopsavilkums!$B$10:$B$135)*(D105=Kopsavilkums!$D$10:$D$135)),"")</f>
        <v/>
      </c>
      <c r="J105" s="155" cm="1">
        <f t="array" aca="1" ref="J105" ca="1">IF(SUM(I$9:I$500)=0,0,IF(H105=0,COUNTIFS(H:H,"A")+2,IFERROR(_xlfn._xlws.FILTER(Kopsavilkums!$AH$10:$AH$135,(A105=Kopsavilkums!$A$10:$A$135)*(B105=Kopsavilkums!$B$10:$B$135)*(D105=Kopsavilkums!$D$10:$D$135)),"")))</f>
        <v>0</v>
      </c>
      <c r="K105" s="156">
        <f t="shared" ref="K105:K134" ca="1" si="8">IFERROR(F105+I105,0)</f>
        <v>0</v>
      </c>
      <c r="L105" s="271">
        <f t="shared" ref="L105:L134" ca="1" si="9">IFERROR(G105+J105,0)</f>
        <v>0</v>
      </c>
      <c r="M105" s="68" t="str">
        <f t="shared" ca="1" si="7"/>
        <v/>
      </c>
    </row>
    <row r="106" spans="1:13" ht="12.75" customHeight="1" x14ac:dyDescent="0.15">
      <c r="A106" s="164">
        <f>Kopsavilkums!A107</f>
        <v>0</v>
      </c>
      <c r="B106" s="164">
        <f>Kopsavilkums!B107</f>
        <v>0</v>
      </c>
      <c r="C106" s="163" cm="1">
        <f t="array" ref="C106">IFERROR(_xlfn.UNIQUE(_xlfn._xlws.FILTER(Kopsavilkums!$C$10:$C$135,(A106=Kopsavilkums!$A$10:$A$135))),"")</f>
        <v>0</v>
      </c>
      <c r="D106" s="153" t="e" cm="1" vm="1">
        <f t="array" aca="1" ref="D106" ca="1">IFERROR(_xlfn._xlws.FILTER(Kopsavilkums!$D$10:$D$135,(A106=Kopsavilkums!$A$10:$A$135)*(B106=Kopsavilkums!$B$10:$B$135)),"")</f>
        <v>#VALUE!</v>
      </c>
      <c r="E106" s="108" t="str" cm="1">
        <f t="array" aca="1" ref="E106" ca="1">IFERROR(_xlfn._xlws.FILTER(Kopsavilkums!$AC$10:$AC$135,(A106=Kopsavilkums!$A$10:$A$135)*(B106=Kopsavilkums!$B$10:$B$135)*(D106=Kopsavilkums!$D$10:$D$135)),"")</f>
        <v/>
      </c>
      <c r="F106" s="154" t="str" cm="1">
        <f t="array" aca="1" ref="F106" ca="1">IFERROR(_xlfn._xlws.FILTER(Kopsavilkums!$AD$10:$AD$135,(A106=Kopsavilkums!$A$10:$A$135)*(B106=Kopsavilkums!$B$10:$B$135)*(D106=Kopsavilkums!$D$10:$D$135)),"")</f>
        <v/>
      </c>
      <c r="G106" s="155" cm="1">
        <f t="array" aca="1" ref="G106" ca="1">IF(SUM(F$9:F$500)=0,0,IF(E106=0,COUNTIFS(E:E,"A")+2,IFERROR(_xlfn._xlws.FILTER(Kopsavilkums!$AE$10:$AE$135,(A106=Kopsavilkums!$A$10:$A$135)*(B106=Kopsavilkums!$B$10:$B$135)*(D106=Kopsavilkums!$D$10:$D$135)),"")))</f>
        <v>0</v>
      </c>
      <c r="H106" s="109" t="str" cm="1">
        <f t="array" aca="1" ref="H106" ca="1">IFERROR(_xlfn._xlws.FILTER(Kopsavilkums!$AF$10:$AF$135,(A106=Kopsavilkums!$A$10:$A$135)*(B106=Kopsavilkums!$B$10:$B$135)*(D106=Kopsavilkums!$D$10:$D$135)),"")</f>
        <v/>
      </c>
      <c r="I106" s="154" t="str" cm="1">
        <f t="array" aca="1" ref="I106" ca="1">IFERROR(_xlfn._xlws.FILTER(Kopsavilkums!$AG$10:$AG$135,(A106=Kopsavilkums!$A$10:$A$135)*(B106=Kopsavilkums!$B$10:$B$135)*(D106=Kopsavilkums!$D$10:$D$135)),"")</f>
        <v/>
      </c>
      <c r="J106" s="155" cm="1">
        <f t="array" aca="1" ref="J106" ca="1">IF(SUM(I$9:I$500)=0,0,IF(H106=0,COUNTIFS(H:H,"A")+2,IFERROR(_xlfn._xlws.FILTER(Kopsavilkums!$AH$10:$AH$135,(A106=Kopsavilkums!$A$10:$A$135)*(B106=Kopsavilkums!$B$10:$B$135)*(D106=Kopsavilkums!$D$10:$D$135)),"")))</f>
        <v>0</v>
      </c>
      <c r="K106" s="156">
        <f t="shared" ca="1" si="8"/>
        <v>0</v>
      </c>
      <c r="L106" s="271">
        <f t="shared" ca="1" si="9"/>
        <v>0</v>
      </c>
      <c r="M106" s="68" t="str">
        <f t="shared" ca="1" si="7"/>
        <v/>
      </c>
    </row>
    <row r="107" spans="1:13" ht="12.75" customHeight="1" x14ac:dyDescent="0.15">
      <c r="A107" s="164">
        <f>Kopsavilkums!A108</f>
        <v>0</v>
      </c>
      <c r="B107" s="164">
        <f>Kopsavilkums!B108</f>
        <v>0</v>
      </c>
      <c r="C107" s="163" cm="1">
        <f t="array" ref="C107">IFERROR(_xlfn.UNIQUE(_xlfn._xlws.FILTER(Kopsavilkums!$C$10:$C$135,(A107=Kopsavilkums!$A$10:$A$135))),"")</f>
        <v>0</v>
      </c>
      <c r="D107" s="153" t="e" cm="1" vm="1">
        <f t="array" aca="1" ref="D107" ca="1">IFERROR(_xlfn._xlws.FILTER(Kopsavilkums!$D$10:$D$135,(A107=Kopsavilkums!$A$10:$A$135)*(B107=Kopsavilkums!$B$10:$B$135)),"")</f>
        <v>#VALUE!</v>
      </c>
      <c r="E107" s="108" t="str" cm="1">
        <f t="array" aca="1" ref="E107" ca="1">IFERROR(_xlfn._xlws.FILTER(Kopsavilkums!$AC$10:$AC$135,(A107=Kopsavilkums!$A$10:$A$135)*(B107=Kopsavilkums!$B$10:$B$135)*(D107=Kopsavilkums!$D$10:$D$135)),"")</f>
        <v/>
      </c>
      <c r="F107" s="154" t="str" cm="1">
        <f t="array" aca="1" ref="F107" ca="1">IFERROR(_xlfn._xlws.FILTER(Kopsavilkums!$AD$10:$AD$135,(A107=Kopsavilkums!$A$10:$A$135)*(B107=Kopsavilkums!$B$10:$B$135)*(D107=Kopsavilkums!$D$10:$D$135)),"")</f>
        <v/>
      </c>
      <c r="G107" s="155" cm="1">
        <f t="array" aca="1" ref="G107" ca="1">IF(SUM(F$9:F$500)=0,0,IF(E107=0,COUNTIFS(E:E,"A")+2,IFERROR(_xlfn._xlws.FILTER(Kopsavilkums!$AE$10:$AE$135,(A107=Kopsavilkums!$A$10:$A$135)*(B107=Kopsavilkums!$B$10:$B$135)*(D107=Kopsavilkums!$D$10:$D$135)),"")))</f>
        <v>0</v>
      </c>
      <c r="H107" s="109" t="str" cm="1">
        <f t="array" aca="1" ref="H107" ca="1">IFERROR(_xlfn._xlws.FILTER(Kopsavilkums!$AF$10:$AF$135,(A107=Kopsavilkums!$A$10:$A$135)*(B107=Kopsavilkums!$B$10:$B$135)*(D107=Kopsavilkums!$D$10:$D$135)),"")</f>
        <v/>
      </c>
      <c r="I107" s="154" t="str" cm="1">
        <f t="array" aca="1" ref="I107" ca="1">IFERROR(_xlfn._xlws.FILTER(Kopsavilkums!$AG$10:$AG$135,(A107=Kopsavilkums!$A$10:$A$135)*(B107=Kopsavilkums!$B$10:$B$135)*(D107=Kopsavilkums!$D$10:$D$135)),"")</f>
        <v/>
      </c>
      <c r="J107" s="155" cm="1">
        <f t="array" aca="1" ref="J107" ca="1">IF(SUM(I$9:I$500)=0,0,IF(H107=0,COUNTIFS(H:H,"A")+2,IFERROR(_xlfn._xlws.FILTER(Kopsavilkums!$AH$10:$AH$135,(A107=Kopsavilkums!$A$10:$A$135)*(B107=Kopsavilkums!$B$10:$B$135)*(D107=Kopsavilkums!$D$10:$D$135)),"")))</f>
        <v>0</v>
      </c>
      <c r="K107" s="156">
        <f t="shared" ca="1" si="8"/>
        <v>0</v>
      </c>
      <c r="L107" s="271">
        <f t="shared" ca="1" si="9"/>
        <v>0</v>
      </c>
      <c r="M107" s="68" t="str">
        <f t="shared" ca="1" si="7"/>
        <v/>
      </c>
    </row>
    <row r="108" spans="1:13" ht="12.75" customHeight="1" x14ac:dyDescent="0.15">
      <c r="A108" s="164">
        <f>Kopsavilkums!A109</f>
        <v>0</v>
      </c>
      <c r="B108" s="164">
        <f>Kopsavilkums!B109</f>
        <v>0</v>
      </c>
      <c r="C108" s="163" cm="1">
        <f t="array" ref="C108">IFERROR(_xlfn.UNIQUE(_xlfn._xlws.FILTER(Kopsavilkums!$C$10:$C$135,(A108=Kopsavilkums!$A$10:$A$135))),"")</f>
        <v>0</v>
      </c>
      <c r="D108" s="153" t="e" cm="1" vm="1">
        <f t="array" aca="1" ref="D108" ca="1">IFERROR(_xlfn._xlws.FILTER(Kopsavilkums!$D$10:$D$135,(A108=Kopsavilkums!$A$10:$A$135)*(B108=Kopsavilkums!$B$10:$B$135)),"")</f>
        <v>#VALUE!</v>
      </c>
      <c r="E108" s="108" t="str" cm="1">
        <f t="array" aca="1" ref="E108" ca="1">IFERROR(_xlfn._xlws.FILTER(Kopsavilkums!$AC$10:$AC$135,(A108=Kopsavilkums!$A$10:$A$135)*(B108=Kopsavilkums!$B$10:$B$135)*(D108=Kopsavilkums!$D$10:$D$135)),"")</f>
        <v/>
      </c>
      <c r="F108" s="154" t="str" cm="1">
        <f t="array" aca="1" ref="F108" ca="1">IFERROR(_xlfn._xlws.FILTER(Kopsavilkums!$AD$10:$AD$135,(A108=Kopsavilkums!$A$10:$A$135)*(B108=Kopsavilkums!$B$10:$B$135)*(D108=Kopsavilkums!$D$10:$D$135)),"")</f>
        <v/>
      </c>
      <c r="G108" s="155" cm="1">
        <f t="array" aca="1" ref="G108" ca="1">IF(SUM(F$9:F$500)=0,0,IF(E108=0,COUNTIFS(E:E,"A")+2,IFERROR(_xlfn._xlws.FILTER(Kopsavilkums!$AE$10:$AE$135,(A108=Kopsavilkums!$A$10:$A$135)*(B108=Kopsavilkums!$B$10:$B$135)*(D108=Kopsavilkums!$D$10:$D$135)),"")))</f>
        <v>0</v>
      </c>
      <c r="H108" s="109" t="str" cm="1">
        <f t="array" aca="1" ref="H108" ca="1">IFERROR(_xlfn._xlws.FILTER(Kopsavilkums!$AF$10:$AF$135,(A108=Kopsavilkums!$A$10:$A$135)*(B108=Kopsavilkums!$B$10:$B$135)*(D108=Kopsavilkums!$D$10:$D$135)),"")</f>
        <v/>
      </c>
      <c r="I108" s="154" t="str" cm="1">
        <f t="array" aca="1" ref="I108" ca="1">IFERROR(_xlfn._xlws.FILTER(Kopsavilkums!$AG$10:$AG$135,(A108=Kopsavilkums!$A$10:$A$135)*(B108=Kopsavilkums!$B$10:$B$135)*(D108=Kopsavilkums!$D$10:$D$135)),"")</f>
        <v/>
      </c>
      <c r="J108" s="155" cm="1">
        <f t="array" aca="1" ref="J108" ca="1">IF(SUM(I$9:I$500)=0,0,IF(H108=0,COUNTIFS(H:H,"A")+2,IFERROR(_xlfn._xlws.FILTER(Kopsavilkums!$AH$10:$AH$135,(A108=Kopsavilkums!$A$10:$A$135)*(B108=Kopsavilkums!$B$10:$B$135)*(D108=Kopsavilkums!$D$10:$D$135)),"")))</f>
        <v>0</v>
      </c>
      <c r="K108" s="156">
        <f t="shared" ca="1" si="8"/>
        <v>0</v>
      </c>
      <c r="L108" s="271">
        <f t="shared" ca="1" si="9"/>
        <v>0</v>
      </c>
      <c r="M108" s="68" t="str">
        <f t="shared" ca="1" si="7"/>
        <v/>
      </c>
    </row>
    <row r="109" spans="1:13" ht="12.75" customHeight="1" x14ac:dyDescent="0.15">
      <c r="A109" s="164">
        <f>Kopsavilkums!A110</f>
        <v>0</v>
      </c>
      <c r="B109" s="164">
        <f>Kopsavilkums!B110</f>
        <v>0</v>
      </c>
      <c r="C109" s="163" cm="1">
        <f t="array" ref="C109">IFERROR(_xlfn.UNIQUE(_xlfn._xlws.FILTER(Kopsavilkums!$C$10:$C$135,(A109=Kopsavilkums!$A$10:$A$135))),"")</f>
        <v>0</v>
      </c>
      <c r="D109" s="153" t="e" cm="1" vm="1">
        <f t="array" aca="1" ref="D109" ca="1">IFERROR(_xlfn._xlws.FILTER(Kopsavilkums!$D$10:$D$135,(A109=Kopsavilkums!$A$10:$A$135)*(B109=Kopsavilkums!$B$10:$B$135)),"")</f>
        <v>#VALUE!</v>
      </c>
      <c r="E109" s="108" t="str" cm="1">
        <f t="array" aca="1" ref="E109" ca="1">IFERROR(_xlfn._xlws.FILTER(Kopsavilkums!$AC$10:$AC$135,(A109=Kopsavilkums!$A$10:$A$135)*(B109=Kopsavilkums!$B$10:$B$135)*(D109=Kopsavilkums!$D$10:$D$135)),"")</f>
        <v/>
      </c>
      <c r="F109" s="154" t="str" cm="1">
        <f t="array" aca="1" ref="F109" ca="1">IFERROR(_xlfn._xlws.FILTER(Kopsavilkums!$AD$10:$AD$135,(A109=Kopsavilkums!$A$10:$A$135)*(B109=Kopsavilkums!$B$10:$B$135)*(D109=Kopsavilkums!$D$10:$D$135)),"")</f>
        <v/>
      </c>
      <c r="G109" s="155" cm="1">
        <f t="array" aca="1" ref="G109" ca="1">IF(SUM(F$9:F$500)=0,0,IF(E109=0,COUNTIFS(E:E,"A")+2,IFERROR(_xlfn._xlws.FILTER(Kopsavilkums!$AE$10:$AE$135,(A109=Kopsavilkums!$A$10:$A$135)*(B109=Kopsavilkums!$B$10:$B$135)*(D109=Kopsavilkums!$D$10:$D$135)),"")))</f>
        <v>0</v>
      </c>
      <c r="H109" s="109" t="str" cm="1">
        <f t="array" aca="1" ref="H109" ca="1">IFERROR(_xlfn._xlws.FILTER(Kopsavilkums!$AF$10:$AF$135,(A109=Kopsavilkums!$A$10:$A$135)*(B109=Kopsavilkums!$B$10:$B$135)*(D109=Kopsavilkums!$D$10:$D$135)),"")</f>
        <v/>
      </c>
      <c r="I109" s="154" t="str" cm="1">
        <f t="array" aca="1" ref="I109" ca="1">IFERROR(_xlfn._xlws.FILTER(Kopsavilkums!$AG$10:$AG$135,(A109=Kopsavilkums!$A$10:$A$135)*(B109=Kopsavilkums!$B$10:$B$135)*(D109=Kopsavilkums!$D$10:$D$135)),"")</f>
        <v/>
      </c>
      <c r="J109" s="155" cm="1">
        <f t="array" aca="1" ref="J109" ca="1">IF(SUM(I$9:I$500)=0,0,IF(H109=0,COUNTIFS(H:H,"A")+2,IFERROR(_xlfn._xlws.FILTER(Kopsavilkums!$AH$10:$AH$135,(A109=Kopsavilkums!$A$10:$A$135)*(B109=Kopsavilkums!$B$10:$B$135)*(D109=Kopsavilkums!$D$10:$D$135)),"")))</f>
        <v>0</v>
      </c>
      <c r="K109" s="156">
        <f t="shared" ca="1" si="8"/>
        <v>0</v>
      </c>
      <c r="L109" s="271">
        <f t="shared" ca="1" si="9"/>
        <v>0</v>
      </c>
      <c r="M109" s="68" t="str">
        <f t="shared" ca="1" si="7"/>
        <v/>
      </c>
    </row>
    <row r="110" spans="1:13" ht="12.75" customHeight="1" x14ac:dyDescent="0.15">
      <c r="A110" s="164">
        <f>Kopsavilkums!A111</f>
        <v>0</v>
      </c>
      <c r="B110" s="164">
        <f>Kopsavilkums!B111</f>
        <v>0</v>
      </c>
      <c r="C110" s="163" cm="1">
        <f t="array" ref="C110">IFERROR(_xlfn.UNIQUE(_xlfn._xlws.FILTER(Kopsavilkums!$C$10:$C$135,(A110=Kopsavilkums!$A$10:$A$135))),"")</f>
        <v>0</v>
      </c>
      <c r="D110" s="153" t="e" cm="1" vm="1">
        <f t="array" aca="1" ref="D110" ca="1">IFERROR(_xlfn._xlws.FILTER(Kopsavilkums!$D$10:$D$135,(A110=Kopsavilkums!$A$10:$A$135)*(B110=Kopsavilkums!$B$10:$B$135)),"")</f>
        <v>#VALUE!</v>
      </c>
      <c r="E110" s="108" t="str" cm="1">
        <f t="array" aca="1" ref="E110" ca="1">IFERROR(_xlfn._xlws.FILTER(Kopsavilkums!$AC$10:$AC$135,(A110=Kopsavilkums!$A$10:$A$135)*(B110=Kopsavilkums!$B$10:$B$135)*(D110=Kopsavilkums!$D$10:$D$135)),"")</f>
        <v/>
      </c>
      <c r="F110" s="154" t="str" cm="1">
        <f t="array" aca="1" ref="F110" ca="1">IFERROR(_xlfn._xlws.FILTER(Kopsavilkums!$AD$10:$AD$135,(A110=Kopsavilkums!$A$10:$A$135)*(B110=Kopsavilkums!$B$10:$B$135)*(D110=Kopsavilkums!$D$10:$D$135)),"")</f>
        <v/>
      </c>
      <c r="G110" s="155" cm="1">
        <f t="array" aca="1" ref="G110" ca="1">IF(SUM(F$9:F$500)=0,0,IF(E110=0,COUNTIFS(E:E,"A")+2,IFERROR(_xlfn._xlws.FILTER(Kopsavilkums!$AE$10:$AE$135,(A110=Kopsavilkums!$A$10:$A$135)*(B110=Kopsavilkums!$B$10:$B$135)*(D110=Kopsavilkums!$D$10:$D$135)),"")))</f>
        <v>0</v>
      </c>
      <c r="H110" s="109" t="str" cm="1">
        <f t="array" aca="1" ref="H110" ca="1">IFERROR(_xlfn._xlws.FILTER(Kopsavilkums!$AF$10:$AF$135,(A110=Kopsavilkums!$A$10:$A$135)*(B110=Kopsavilkums!$B$10:$B$135)*(D110=Kopsavilkums!$D$10:$D$135)),"")</f>
        <v/>
      </c>
      <c r="I110" s="154" t="str" cm="1">
        <f t="array" aca="1" ref="I110" ca="1">IFERROR(_xlfn._xlws.FILTER(Kopsavilkums!$AG$10:$AG$135,(A110=Kopsavilkums!$A$10:$A$135)*(B110=Kopsavilkums!$B$10:$B$135)*(D110=Kopsavilkums!$D$10:$D$135)),"")</f>
        <v/>
      </c>
      <c r="J110" s="155" cm="1">
        <f t="array" aca="1" ref="J110" ca="1">IF(SUM(I$9:I$500)=0,0,IF(H110=0,COUNTIFS(H:H,"A")+2,IFERROR(_xlfn._xlws.FILTER(Kopsavilkums!$AH$10:$AH$135,(A110=Kopsavilkums!$A$10:$A$135)*(B110=Kopsavilkums!$B$10:$B$135)*(D110=Kopsavilkums!$D$10:$D$135)),"")))</f>
        <v>0</v>
      </c>
      <c r="K110" s="156">
        <f t="shared" ca="1" si="8"/>
        <v>0</v>
      </c>
      <c r="L110" s="271">
        <f t="shared" ca="1" si="9"/>
        <v>0</v>
      </c>
      <c r="M110" s="68" t="str">
        <f t="shared" ca="1" si="7"/>
        <v/>
      </c>
    </row>
    <row r="111" spans="1:13" ht="12.75" customHeight="1" x14ac:dyDescent="0.15">
      <c r="A111" s="164">
        <f>Kopsavilkums!A112</f>
        <v>0</v>
      </c>
      <c r="B111" s="164">
        <f>Kopsavilkums!B112</f>
        <v>0</v>
      </c>
      <c r="C111" s="163" cm="1">
        <f t="array" ref="C111">IFERROR(_xlfn.UNIQUE(_xlfn._xlws.FILTER(Kopsavilkums!$C$10:$C$135,(A111=Kopsavilkums!$A$10:$A$135))),"")</f>
        <v>0</v>
      </c>
      <c r="D111" s="153" t="e" cm="1" vm="1">
        <f t="array" aca="1" ref="D111" ca="1">IFERROR(_xlfn._xlws.FILTER(Kopsavilkums!$D$10:$D$135,(A111=Kopsavilkums!$A$10:$A$135)*(B111=Kopsavilkums!$B$10:$B$135)),"")</f>
        <v>#VALUE!</v>
      </c>
      <c r="E111" s="108" t="str" cm="1">
        <f t="array" aca="1" ref="E111" ca="1">IFERROR(_xlfn._xlws.FILTER(Kopsavilkums!$AC$10:$AC$135,(A111=Kopsavilkums!$A$10:$A$135)*(B111=Kopsavilkums!$B$10:$B$135)*(D111=Kopsavilkums!$D$10:$D$135)),"")</f>
        <v/>
      </c>
      <c r="F111" s="154" t="str" cm="1">
        <f t="array" aca="1" ref="F111" ca="1">IFERROR(_xlfn._xlws.FILTER(Kopsavilkums!$AD$10:$AD$135,(A111=Kopsavilkums!$A$10:$A$135)*(B111=Kopsavilkums!$B$10:$B$135)*(D111=Kopsavilkums!$D$10:$D$135)),"")</f>
        <v/>
      </c>
      <c r="G111" s="155" cm="1">
        <f t="array" aca="1" ref="G111" ca="1">IF(SUM(F$9:F$500)=0,0,IF(E111=0,COUNTIFS(E:E,"A")+2,IFERROR(_xlfn._xlws.FILTER(Kopsavilkums!$AE$10:$AE$135,(A111=Kopsavilkums!$A$10:$A$135)*(B111=Kopsavilkums!$B$10:$B$135)*(D111=Kopsavilkums!$D$10:$D$135)),"")))</f>
        <v>0</v>
      </c>
      <c r="H111" s="109" t="str" cm="1">
        <f t="array" aca="1" ref="H111" ca="1">IFERROR(_xlfn._xlws.FILTER(Kopsavilkums!$AF$10:$AF$135,(A111=Kopsavilkums!$A$10:$A$135)*(B111=Kopsavilkums!$B$10:$B$135)*(D111=Kopsavilkums!$D$10:$D$135)),"")</f>
        <v/>
      </c>
      <c r="I111" s="154" t="str" cm="1">
        <f t="array" aca="1" ref="I111" ca="1">IFERROR(_xlfn._xlws.FILTER(Kopsavilkums!$AG$10:$AG$135,(A111=Kopsavilkums!$A$10:$A$135)*(B111=Kopsavilkums!$B$10:$B$135)*(D111=Kopsavilkums!$D$10:$D$135)),"")</f>
        <v/>
      </c>
      <c r="J111" s="155" cm="1">
        <f t="array" aca="1" ref="J111" ca="1">IF(SUM(I$9:I$500)=0,0,IF(H111=0,COUNTIFS(H:H,"A")+2,IFERROR(_xlfn._xlws.FILTER(Kopsavilkums!$AH$10:$AH$135,(A111=Kopsavilkums!$A$10:$A$135)*(B111=Kopsavilkums!$B$10:$B$135)*(D111=Kopsavilkums!$D$10:$D$135)),"")))</f>
        <v>0</v>
      </c>
      <c r="K111" s="156">
        <f t="shared" ca="1" si="8"/>
        <v>0</v>
      </c>
      <c r="L111" s="271">
        <f t="shared" ca="1" si="9"/>
        <v>0</v>
      </c>
      <c r="M111" s="68" t="str">
        <f t="shared" ca="1" si="7"/>
        <v/>
      </c>
    </row>
    <row r="112" spans="1:13" ht="12.75" customHeight="1" x14ac:dyDescent="0.15">
      <c r="A112" s="164">
        <f>Kopsavilkums!A113</f>
        <v>0</v>
      </c>
      <c r="B112" s="164">
        <f>Kopsavilkums!B113</f>
        <v>0</v>
      </c>
      <c r="C112" s="163" cm="1">
        <f t="array" ref="C112">IFERROR(_xlfn.UNIQUE(_xlfn._xlws.FILTER(Kopsavilkums!$C$10:$C$135,(A112=Kopsavilkums!$A$10:$A$135))),"")</f>
        <v>0</v>
      </c>
      <c r="D112" s="153" t="e" cm="1" vm="1">
        <f t="array" aca="1" ref="D112" ca="1">IFERROR(_xlfn._xlws.FILTER(Kopsavilkums!$D$10:$D$135,(A112=Kopsavilkums!$A$10:$A$135)*(B112=Kopsavilkums!$B$10:$B$135)),"")</f>
        <v>#VALUE!</v>
      </c>
      <c r="E112" s="108" t="str" cm="1">
        <f t="array" aca="1" ref="E112" ca="1">IFERROR(_xlfn._xlws.FILTER(Kopsavilkums!$AC$10:$AC$135,(A112=Kopsavilkums!$A$10:$A$135)*(B112=Kopsavilkums!$B$10:$B$135)*(D112=Kopsavilkums!$D$10:$D$135)),"")</f>
        <v/>
      </c>
      <c r="F112" s="154" t="str" cm="1">
        <f t="array" aca="1" ref="F112" ca="1">IFERROR(_xlfn._xlws.FILTER(Kopsavilkums!$AD$10:$AD$135,(A112=Kopsavilkums!$A$10:$A$135)*(B112=Kopsavilkums!$B$10:$B$135)*(D112=Kopsavilkums!$D$10:$D$135)),"")</f>
        <v/>
      </c>
      <c r="G112" s="155" cm="1">
        <f t="array" aca="1" ref="G112" ca="1">IF(SUM(F$9:F$500)=0,0,IF(E112=0,COUNTIFS(E:E,"A")+2,IFERROR(_xlfn._xlws.FILTER(Kopsavilkums!$AE$10:$AE$135,(A112=Kopsavilkums!$A$10:$A$135)*(B112=Kopsavilkums!$B$10:$B$135)*(D112=Kopsavilkums!$D$10:$D$135)),"")))</f>
        <v>0</v>
      </c>
      <c r="H112" s="109" t="str" cm="1">
        <f t="array" aca="1" ref="H112" ca="1">IFERROR(_xlfn._xlws.FILTER(Kopsavilkums!$AF$10:$AF$135,(A112=Kopsavilkums!$A$10:$A$135)*(B112=Kopsavilkums!$B$10:$B$135)*(D112=Kopsavilkums!$D$10:$D$135)),"")</f>
        <v/>
      </c>
      <c r="I112" s="154" t="str" cm="1">
        <f t="array" aca="1" ref="I112" ca="1">IFERROR(_xlfn._xlws.FILTER(Kopsavilkums!$AG$10:$AG$135,(A112=Kopsavilkums!$A$10:$A$135)*(B112=Kopsavilkums!$B$10:$B$135)*(D112=Kopsavilkums!$D$10:$D$135)),"")</f>
        <v/>
      </c>
      <c r="J112" s="155" cm="1">
        <f t="array" aca="1" ref="J112" ca="1">IF(SUM(I$9:I$500)=0,0,IF(H112=0,COUNTIFS(H:H,"A")+2,IFERROR(_xlfn._xlws.FILTER(Kopsavilkums!$AH$10:$AH$135,(A112=Kopsavilkums!$A$10:$A$135)*(B112=Kopsavilkums!$B$10:$B$135)*(D112=Kopsavilkums!$D$10:$D$135)),"")))</f>
        <v>0</v>
      </c>
      <c r="K112" s="156">
        <f t="shared" ca="1" si="8"/>
        <v>0</v>
      </c>
      <c r="L112" s="271">
        <f t="shared" ca="1" si="9"/>
        <v>0</v>
      </c>
      <c r="M112" s="68" t="str">
        <f t="shared" ca="1" si="7"/>
        <v/>
      </c>
    </row>
    <row r="113" spans="1:13" ht="12.75" customHeight="1" x14ac:dyDescent="0.15">
      <c r="A113" s="164">
        <f>Kopsavilkums!A114</f>
        <v>0</v>
      </c>
      <c r="B113" s="164">
        <f>Kopsavilkums!B114</f>
        <v>0</v>
      </c>
      <c r="C113" s="163" cm="1">
        <f t="array" ref="C113">IFERROR(_xlfn.UNIQUE(_xlfn._xlws.FILTER(Kopsavilkums!$C$10:$C$135,(A113=Kopsavilkums!$A$10:$A$135))),"")</f>
        <v>0</v>
      </c>
      <c r="D113" s="153" t="e" cm="1" vm="1">
        <f t="array" aca="1" ref="D113" ca="1">IFERROR(_xlfn._xlws.FILTER(Kopsavilkums!$D$10:$D$135,(A113=Kopsavilkums!$A$10:$A$135)*(B113=Kopsavilkums!$B$10:$B$135)),"")</f>
        <v>#VALUE!</v>
      </c>
      <c r="E113" s="108" t="str" cm="1">
        <f t="array" aca="1" ref="E113" ca="1">IFERROR(_xlfn._xlws.FILTER(Kopsavilkums!$AC$10:$AC$135,(A113=Kopsavilkums!$A$10:$A$135)*(B113=Kopsavilkums!$B$10:$B$135)*(D113=Kopsavilkums!$D$10:$D$135)),"")</f>
        <v/>
      </c>
      <c r="F113" s="154" t="str" cm="1">
        <f t="array" aca="1" ref="F113" ca="1">IFERROR(_xlfn._xlws.FILTER(Kopsavilkums!$AD$10:$AD$135,(A113=Kopsavilkums!$A$10:$A$135)*(B113=Kopsavilkums!$B$10:$B$135)*(D113=Kopsavilkums!$D$10:$D$135)),"")</f>
        <v/>
      </c>
      <c r="G113" s="155" cm="1">
        <f t="array" aca="1" ref="G113" ca="1">IF(SUM(F$9:F$500)=0,0,IF(E113=0,COUNTIFS(E:E,"A")+2,IFERROR(_xlfn._xlws.FILTER(Kopsavilkums!$AE$10:$AE$135,(A113=Kopsavilkums!$A$10:$A$135)*(B113=Kopsavilkums!$B$10:$B$135)*(D113=Kopsavilkums!$D$10:$D$135)),"")))</f>
        <v>0</v>
      </c>
      <c r="H113" s="109" t="str" cm="1">
        <f t="array" aca="1" ref="H113" ca="1">IFERROR(_xlfn._xlws.FILTER(Kopsavilkums!$AF$10:$AF$135,(A113=Kopsavilkums!$A$10:$A$135)*(B113=Kopsavilkums!$B$10:$B$135)*(D113=Kopsavilkums!$D$10:$D$135)),"")</f>
        <v/>
      </c>
      <c r="I113" s="154" t="str" cm="1">
        <f t="array" aca="1" ref="I113" ca="1">IFERROR(_xlfn._xlws.FILTER(Kopsavilkums!$AG$10:$AG$135,(A113=Kopsavilkums!$A$10:$A$135)*(B113=Kopsavilkums!$B$10:$B$135)*(D113=Kopsavilkums!$D$10:$D$135)),"")</f>
        <v/>
      </c>
      <c r="J113" s="155" cm="1">
        <f t="array" aca="1" ref="J113" ca="1">IF(SUM(I$9:I$500)=0,0,IF(H113=0,COUNTIFS(H:H,"A")+2,IFERROR(_xlfn._xlws.FILTER(Kopsavilkums!$AH$10:$AH$135,(A113=Kopsavilkums!$A$10:$A$135)*(B113=Kopsavilkums!$B$10:$B$135)*(D113=Kopsavilkums!$D$10:$D$135)),"")))</f>
        <v>0</v>
      </c>
      <c r="K113" s="156">
        <f t="shared" ca="1" si="8"/>
        <v>0</v>
      </c>
      <c r="L113" s="271">
        <f t="shared" ca="1" si="9"/>
        <v>0</v>
      </c>
      <c r="M113" s="68" t="str">
        <f t="shared" ca="1" si="7"/>
        <v/>
      </c>
    </row>
    <row r="114" spans="1:13" ht="12.75" customHeight="1" x14ac:dyDescent="0.15">
      <c r="A114" s="164">
        <f>Kopsavilkums!A115</f>
        <v>0</v>
      </c>
      <c r="B114" s="164">
        <f>Kopsavilkums!B115</f>
        <v>0</v>
      </c>
      <c r="C114" s="163" cm="1">
        <f t="array" ref="C114">IFERROR(_xlfn.UNIQUE(_xlfn._xlws.FILTER(Kopsavilkums!$C$10:$C$135,(A114=Kopsavilkums!$A$10:$A$135))),"")</f>
        <v>0</v>
      </c>
      <c r="D114" s="153" t="e" cm="1" vm="1">
        <f t="array" aca="1" ref="D114" ca="1">IFERROR(_xlfn._xlws.FILTER(Kopsavilkums!$D$10:$D$135,(A114=Kopsavilkums!$A$10:$A$135)*(B114=Kopsavilkums!$B$10:$B$135)),"")</f>
        <v>#VALUE!</v>
      </c>
      <c r="E114" s="108" t="str" cm="1">
        <f t="array" aca="1" ref="E114" ca="1">IFERROR(_xlfn._xlws.FILTER(Kopsavilkums!$AC$10:$AC$135,(A114=Kopsavilkums!$A$10:$A$135)*(B114=Kopsavilkums!$B$10:$B$135)*(D114=Kopsavilkums!$D$10:$D$135)),"")</f>
        <v/>
      </c>
      <c r="F114" s="154" t="str" cm="1">
        <f t="array" aca="1" ref="F114" ca="1">IFERROR(_xlfn._xlws.FILTER(Kopsavilkums!$AD$10:$AD$135,(A114=Kopsavilkums!$A$10:$A$135)*(B114=Kopsavilkums!$B$10:$B$135)*(D114=Kopsavilkums!$D$10:$D$135)),"")</f>
        <v/>
      </c>
      <c r="G114" s="155" cm="1">
        <f t="array" aca="1" ref="G114" ca="1">IF(SUM(F$9:F$500)=0,0,IF(E114=0,COUNTIFS(E:E,"A")+2,IFERROR(_xlfn._xlws.FILTER(Kopsavilkums!$AE$10:$AE$135,(A114=Kopsavilkums!$A$10:$A$135)*(B114=Kopsavilkums!$B$10:$B$135)*(D114=Kopsavilkums!$D$10:$D$135)),"")))</f>
        <v>0</v>
      </c>
      <c r="H114" s="109" t="str" cm="1">
        <f t="array" aca="1" ref="H114" ca="1">IFERROR(_xlfn._xlws.FILTER(Kopsavilkums!$AF$10:$AF$135,(A114=Kopsavilkums!$A$10:$A$135)*(B114=Kopsavilkums!$B$10:$B$135)*(D114=Kopsavilkums!$D$10:$D$135)),"")</f>
        <v/>
      </c>
      <c r="I114" s="154" t="str" cm="1">
        <f t="array" aca="1" ref="I114" ca="1">IFERROR(_xlfn._xlws.FILTER(Kopsavilkums!$AG$10:$AG$135,(A114=Kopsavilkums!$A$10:$A$135)*(B114=Kopsavilkums!$B$10:$B$135)*(D114=Kopsavilkums!$D$10:$D$135)),"")</f>
        <v/>
      </c>
      <c r="J114" s="155" cm="1">
        <f t="array" aca="1" ref="J114" ca="1">IF(SUM(I$9:I$500)=0,0,IF(H114=0,COUNTIFS(H:H,"A")+2,IFERROR(_xlfn._xlws.FILTER(Kopsavilkums!$AH$10:$AH$135,(A114=Kopsavilkums!$A$10:$A$135)*(B114=Kopsavilkums!$B$10:$B$135)*(D114=Kopsavilkums!$D$10:$D$135)),"")))</f>
        <v>0</v>
      </c>
      <c r="K114" s="156">
        <f t="shared" ca="1" si="8"/>
        <v>0</v>
      </c>
      <c r="L114" s="271">
        <f t="shared" ca="1" si="9"/>
        <v>0</v>
      </c>
      <c r="M114" s="68" t="str">
        <f t="shared" ca="1" si="7"/>
        <v/>
      </c>
    </row>
    <row r="115" spans="1:13" ht="12.75" customHeight="1" x14ac:dyDescent="0.15">
      <c r="A115" s="164">
        <f>Kopsavilkums!A116</f>
        <v>0</v>
      </c>
      <c r="B115" s="164">
        <f>Kopsavilkums!B116</f>
        <v>0</v>
      </c>
      <c r="C115" s="163" cm="1">
        <f t="array" ref="C115">IFERROR(_xlfn.UNIQUE(_xlfn._xlws.FILTER(Kopsavilkums!$C$10:$C$135,(A115=Kopsavilkums!$A$10:$A$135))),"")</f>
        <v>0</v>
      </c>
      <c r="D115" s="153" t="e" cm="1" vm="1">
        <f t="array" aca="1" ref="D115" ca="1">IFERROR(_xlfn._xlws.FILTER(Kopsavilkums!$D$10:$D$135,(A115=Kopsavilkums!$A$10:$A$135)*(B115=Kopsavilkums!$B$10:$B$135)),"")</f>
        <v>#VALUE!</v>
      </c>
      <c r="E115" s="108" t="str" cm="1">
        <f t="array" aca="1" ref="E115" ca="1">IFERROR(_xlfn._xlws.FILTER(Kopsavilkums!$AC$10:$AC$135,(A115=Kopsavilkums!$A$10:$A$135)*(B115=Kopsavilkums!$B$10:$B$135)*(D115=Kopsavilkums!$D$10:$D$135)),"")</f>
        <v/>
      </c>
      <c r="F115" s="154" t="str" cm="1">
        <f t="array" aca="1" ref="F115" ca="1">IFERROR(_xlfn._xlws.FILTER(Kopsavilkums!$AD$10:$AD$135,(A115=Kopsavilkums!$A$10:$A$135)*(B115=Kopsavilkums!$B$10:$B$135)*(D115=Kopsavilkums!$D$10:$D$135)),"")</f>
        <v/>
      </c>
      <c r="G115" s="155" cm="1">
        <f t="array" aca="1" ref="G115" ca="1">IF(SUM(F$9:F$500)=0,0,IF(E115=0,COUNTIFS(E:E,"A")+2,IFERROR(_xlfn._xlws.FILTER(Kopsavilkums!$AE$10:$AE$135,(A115=Kopsavilkums!$A$10:$A$135)*(B115=Kopsavilkums!$B$10:$B$135)*(D115=Kopsavilkums!$D$10:$D$135)),"")))</f>
        <v>0</v>
      </c>
      <c r="H115" s="109" t="str" cm="1">
        <f t="array" aca="1" ref="H115" ca="1">IFERROR(_xlfn._xlws.FILTER(Kopsavilkums!$AF$10:$AF$135,(A115=Kopsavilkums!$A$10:$A$135)*(B115=Kopsavilkums!$B$10:$B$135)*(D115=Kopsavilkums!$D$10:$D$135)),"")</f>
        <v/>
      </c>
      <c r="I115" s="154" t="str" cm="1">
        <f t="array" aca="1" ref="I115" ca="1">IFERROR(_xlfn._xlws.FILTER(Kopsavilkums!$AG$10:$AG$135,(A115=Kopsavilkums!$A$10:$A$135)*(B115=Kopsavilkums!$B$10:$B$135)*(D115=Kopsavilkums!$D$10:$D$135)),"")</f>
        <v/>
      </c>
      <c r="J115" s="155" cm="1">
        <f t="array" aca="1" ref="J115" ca="1">IF(SUM(I$9:I$500)=0,0,IF(H115=0,COUNTIFS(H:H,"A")+2,IFERROR(_xlfn._xlws.FILTER(Kopsavilkums!$AH$10:$AH$135,(A115=Kopsavilkums!$A$10:$A$135)*(B115=Kopsavilkums!$B$10:$B$135)*(D115=Kopsavilkums!$D$10:$D$135)),"")))</f>
        <v>0</v>
      </c>
      <c r="K115" s="156">
        <f t="shared" ca="1" si="8"/>
        <v>0</v>
      </c>
      <c r="L115" s="271">
        <f t="shared" ca="1" si="9"/>
        <v>0</v>
      </c>
      <c r="M115" s="68" t="str">
        <f t="shared" ca="1" si="7"/>
        <v/>
      </c>
    </row>
    <row r="116" spans="1:13" ht="12.75" customHeight="1" x14ac:dyDescent="0.15">
      <c r="A116" s="164">
        <f>Kopsavilkums!A117</f>
        <v>0</v>
      </c>
      <c r="B116" s="164">
        <f>Kopsavilkums!B117</f>
        <v>0</v>
      </c>
      <c r="C116" s="163" cm="1">
        <f t="array" ref="C116">IFERROR(_xlfn.UNIQUE(_xlfn._xlws.FILTER(Kopsavilkums!$C$10:$C$135,(A116=Kopsavilkums!$A$10:$A$135))),"")</f>
        <v>0</v>
      </c>
      <c r="D116" s="153" t="e" cm="1" vm="1">
        <f t="array" aca="1" ref="D116" ca="1">IFERROR(_xlfn._xlws.FILTER(Kopsavilkums!$D$10:$D$135,(A116=Kopsavilkums!$A$10:$A$135)*(B116=Kopsavilkums!$B$10:$B$135)),"")</f>
        <v>#VALUE!</v>
      </c>
      <c r="E116" s="108" t="str" cm="1">
        <f t="array" aca="1" ref="E116" ca="1">IFERROR(_xlfn._xlws.FILTER(Kopsavilkums!$AC$10:$AC$135,(A116=Kopsavilkums!$A$10:$A$135)*(B116=Kopsavilkums!$B$10:$B$135)*(D116=Kopsavilkums!$D$10:$D$135)),"")</f>
        <v/>
      </c>
      <c r="F116" s="154" t="str" cm="1">
        <f t="array" aca="1" ref="F116" ca="1">IFERROR(_xlfn._xlws.FILTER(Kopsavilkums!$AD$10:$AD$135,(A116=Kopsavilkums!$A$10:$A$135)*(B116=Kopsavilkums!$B$10:$B$135)*(D116=Kopsavilkums!$D$10:$D$135)),"")</f>
        <v/>
      </c>
      <c r="G116" s="155" cm="1">
        <f t="array" aca="1" ref="G116" ca="1">IF(SUM(F$9:F$500)=0,0,IF(E116=0,COUNTIFS(E:E,"A")+2,IFERROR(_xlfn._xlws.FILTER(Kopsavilkums!$AE$10:$AE$135,(A116=Kopsavilkums!$A$10:$A$135)*(B116=Kopsavilkums!$B$10:$B$135)*(D116=Kopsavilkums!$D$10:$D$135)),"")))</f>
        <v>0</v>
      </c>
      <c r="H116" s="109" t="str" cm="1">
        <f t="array" aca="1" ref="H116" ca="1">IFERROR(_xlfn._xlws.FILTER(Kopsavilkums!$AF$10:$AF$135,(A116=Kopsavilkums!$A$10:$A$135)*(B116=Kopsavilkums!$B$10:$B$135)*(D116=Kopsavilkums!$D$10:$D$135)),"")</f>
        <v/>
      </c>
      <c r="I116" s="154" t="str" cm="1">
        <f t="array" aca="1" ref="I116" ca="1">IFERROR(_xlfn._xlws.FILTER(Kopsavilkums!$AG$10:$AG$135,(A116=Kopsavilkums!$A$10:$A$135)*(B116=Kopsavilkums!$B$10:$B$135)*(D116=Kopsavilkums!$D$10:$D$135)),"")</f>
        <v/>
      </c>
      <c r="J116" s="155" cm="1">
        <f t="array" aca="1" ref="J116" ca="1">IF(SUM(I$9:I$500)=0,0,IF(H116=0,COUNTIFS(H:H,"A")+2,IFERROR(_xlfn._xlws.FILTER(Kopsavilkums!$AH$10:$AH$135,(A116=Kopsavilkums!$A$10:$A$135)*(B116=Kopsavilkums!$B$10:$B$135)*(D116=Kopsavilkums!$D$10:$D$135)),"")))</f>
        <v>0</v>
      </c>
      <c r="K116" s="156">
        <f t="shared" ca="1" si="8"/>
        <v>0</v>
      </c>
      <c r="L116" s="271">
        <f t="shared" ca="1" si="9"/>
        <v>0</v>
      </c>
      <c r="M116" s="68" t="str">
        <f t="shared" ca="1" si="7"/>
        <v/>
      </c>
    </row>
    <row r="117" spans="1:13" ht="12.75" customHeight="1" x14ac:dyDescent="0.15">
      <c r="A117" s="164">
        <f>Kopsavilkums!A118</f>
        <v>0</v>
      </c>
      <c r="B117" s="164">
        <f>Kopsavilkums!B118</f>
        <v>0</v>
      </c>
      <c r="C117" s="163" cm="1">
        <f t="array" ref="C117">IFERROR(_xlfn.UNIQUE(_xlfn._xlws.FILTER(Kopsavilkums!$C$10:$C$135,(A117=Kopsavilkums!$A$10:$A$135))),"")</f>
        <v>0</v>
      </c>
      <c r="D117" s="153" t="e" cm="1" vm="1">
        <f t="array" aca="1" ref="D117" ca="1">IFERROR(_xlfn._xlws.FILTER(Kopsavilkums!$D$10:$D$135,(A117=Kopsavilkums!$A$10:$A$135)*(B117=Kopsavilkums!$B$10:$B$135)),"")</f>
        <v>#VALUE!</v>
      </c>
      <c r="E117" s="108" t="str" cm="1">
        <f t="array" aca="1" ref="E117" ca="1">IFERROR(_xlfn._xlws.FILTER(Kopsavilkums!$AC$10:$AC$135,(A117=Kopsavilkums!$A$10:$A$135)*(B117=Kopsavilkums!$B$10:$B$135)*(D117=Kopsavilkums!$D$10:$D$135)),"")</f>
        <v/>
      </c>
      <c r="F117" s="154" t="str" cm="1">
        <f t="array" aca="1" ref="F117" ca="1">IFERROR(_xlfn._xlws.FILTER(Kopsavilkums!$AD$10:$AD$135,(A117=Kopsavilkums!$A$10:$A$135)*(B117=Kopsavilkums!$B$10:$B$135)*(D117=Kopsavilkums!$D$10:$D$135)),"")</f>
        <v/>
      </c>
      <c r="G117" s="155" cm="1">
        <f t="array" aca="1" ref="G117" ca="1">IF(SUM(F$9:F$500)=0,0,IF(E117=0,COUNTIFS(E:E,"A")+2,IFERROR(_xlfn._xlws.FILTER(Kopsavilkums!$AE$10:$AE$135,(A117=Kopsavilkums!$A$10:$A$135)*(B117=Kopsavilkums!$B$10:$B$135)*(D117=Kopsavilkums!$D$10:$D$135)),"")))</f>
        <v>0</v>
      </c>
      <c r="H117" s="109" t="str" cm="1">
        <f t="array" aca="1" ref="H117" ca="1">IFERROR(_xlfn._xlws.FILTER(Kopsavilkums!$AF$10:$AF$135,(A117=Kopsavilkums!$A$10:$A$135)*(B117=Kopsavilkums!$B$10:$B$135)*(D117=Kopsavilkums!$D$10:$D$135)),"")</f>
        <v/>
      </c>
      <c r="I117" s="154" t="str" cm="1">
        <f t="array" aca="1" ref="I117" ca="1">IFERROR(_xlfn._xlws.FILTER(Kopsavilkums!$AG$10:$AG$135,(A117=Kopsavilkums!$A$10:$A$135)*(B117=Kopsavilkums!$B$10:$B$135)*(D117=Kopsavilkums!$D$10:$D$135)),"")</f>
        <v/>
      </c>
      <c r="J117" s="155" cm="1">
        <f t="array" aca="1" ref="J117" ca="1">IF(SUM(I$9:I$500)=0,0,IF(H117=0,COUNTIFS(H:H,"A")+2,IFERROR(_xlfn._xlws.FILTER(Kopsavilkums!$AH$10:$AH$135,(A117=Kopsavilkums!$A$10:$A$135)*(B117=Kopsavilkums!$B$10:$B$135)*(D117=Kopsavilkums!$D$10:$D$135)),"")))</f>
        <v>0</v>
      </c>
      <c r="K117" s="156">
        <f t="shared" ca="1" si="8"/>
        <v>0</v>
      </c>
      <c r="L117" s="271">
        <f t="shared" ca="1" si="9"/>
        <v>0</v>
      </c>
      <c r="M117" s="68" t="str">
        <f t="shared" ca="1" si="7"/>
        <v/>
      </c>
    </row>
    <row r="118" spans="1:13" ht="12.75" customHeight="1" x14ac:dyDescent="0.15">
      <c r="A118" s="164">
        <f>Kopsavilkums!A119</f>
        <v>0</v>
      </c>
      <c r="B118" s="164">
        <f>Kopsavilkums!B119</f>
        <v>0</v>
      </c>
      <c r="C118" s="163" cm="1">
        <f t="array" ref="C118">IFERROR(_xlfn.UNIQUE(_xlfn._xlws.FILTER(Kopsavilkums!$C$10:$C$135,(A118=Kopsavilkums!$A$10:$A$135))),"")</f>
        <v>0</v>
      </c>
      <c r="D118" s="153" t="e" cm="1" vm="1">
        <f t="array" aca="1" ref="D118" ca="1">IFERROR(_xlfn._xlws.FILTER(Kopsavilkums!$D$10:$D$135,(A118=Kopsavilkums!$A$10:$A$135)*(B118=Kopsavilkums!$B$10:$B$135)),"")</f>
        <v>#VALUE!</v>
      </c>
      <c r="E118" s="108" t="str" cm="1">
        <f t="array" aca="1" ref="E118" ca="1">IFERROR(_xlfn._xlws.FILTER(Kopsavilkums!$AC$10:$AC$135,(A118=Kopsavilkums!$A$10:$A$135)*(B118=Kopsavilkums!$B$10:$B$135)*(D118=Kopsavilkums!$D$10:$D$135)),"")</f>
        <v/>
      </c>
      <c r="F118" s="154" t="str" cm="1">
        <f t="array" aca="1" ref="F118" ca="1">IFERROR(_xlfn._xlws.FILTER(Kopsavilkums!$AD$10:$AD$135,(A118=Kopsavilkums!$A$10:$A$135)*(B118=Kopsavilkums!$B$10:$B$135)*(D118=Kopsavilkums!$D$10:$D$135)),"")</f>
        <v/>
      </c>
      <c r="G118" s="155" cm="1">
        <f t="array" aca="1" ref="G118" ca="1">IF(SUM(F$9:F$500)=0,0,IF(E118=0,COUNTIFS(E:E,"A")+2,IFERROR(_xlfn._xlws.FILTER(Kopsavilkums!$AE$10:$AE$135,(A118=Kopsavilkums!$A$10:$A$135)*(B118=Kopsavilkums!$B$10:$B$135)*(D118=Kopsavilkums!$D$10:$D$135)),"")))</f>
        <v>0</v>
      </c>
      <c r="H118" s="109" t="str" cm="1">
        <f t="array" aca="1" ref="H118" ca="1">IFERROR(_xlfn._xlws.FILTER(Kopsavilkums!$AF$10:$AF$135,(A118=Kopsavilkums!$A$10:$A$135)*(B118=Kopsavilkums!$B$10:$B$135)*(D118=Kopsavilkums!$D$10:$D$135)),"")</f>
        <v/>
      </c>
      <c r="I118" s="154" t="str" cm="1">
        <f t="array" aca="1" ref="I118" ca="1">IFERROR(_xlfn._xlws.FILTER(Kopsavilkums!$AG$10:$AG$135,(A118=Kopsavilkums!$A$10:$A$135)*(B118=Kopsavilkums!$B$10:$B$135)*(D118=Kopsavilkums!$D$10:$D$135)),"")</f>
        <v/>
      </c>
      <c r="J118" s="155" cm="1">
        <f t="array" aca="1" ref="J118" ca="1">IF(SUM(I$9:I$500)=0,0,IF(H118=0,COUNTIFS(H:H,"A")+2,IFERROR(_xlfn._xlws.FILTER(Kopsavilkums!$AH$10:$AH$135,(A118=Kopsavilkums!$A$10:$A$135)*(B118=Kopsavilkums!$B$10:$B$135)*(D118=Kopsavilkums!$D$10:$D$135)),"")))</f>
        <v>0</v>
      </c>
      <c r="K118" s="156">
        <f t="shared" ca="1" si="8"/>
        <v>0</v>
      </c>
      <c r="L118" s="271">
        <f t="shared" ca="1" si="9"/>
        <v>0</v>
      </c>
      <c r="M118" s="68" t="str">
        <f t="shared" ca="1" si="7"/>
        <v/>
      </c>
    </row>
    <row r="119" spans="1:13" ht="12.75" customHeight="1" x14ac:dyDescent="0.15">
      <c r="A119" s="164">
        <f>Kopsavilkums!A120</f>
        <v>0</v>
      </c>
      <c r="B119" s="164">
        <f>Kopsavilkums!B120</f>
        <v>0</v>
      </c>
      <c r="C119" s="163" cm="1">
        <f t="array" ref="C119">IFERROR(_xlfn.UNIQUE(_xlfn._xlws.FILTER(Kopsavilkums!$C$10:$C$135,(A119=Kopsavilkums!$A$10:$A$135))),"")</f>
        <v>0</v>
      </c>
      <c r="D119" s="153" t="e" cm="1" vm="1">
        <f t="array" aca="1" ref="D119" ca="1">IFERROR(_xlfn._xlws.FILTER(Kopsavilkums!$D$10:$D$135,(A119=Kopsavilkums!$A$10:$A$135)*(B119=Kopsavilkums!$B$10:$B$135)),"")</f>
        <v>#VALUE!</v>
      </c>
      <c r="E119" s="108" t="str" cm="1">
        <f t="array" aca="1" ref="E119" ca="1">IFERROR(_xlfn._xlws.FILTER(Kopsavilkums!$AC$10:$AC$135,(A119=Kopsavilkums!$A$10:$A$135)*(B119=Kopsavilkums!$B$10:$B$135)*(D119=Kopsavilkums!$D$10:$D$135)),"")</f>
        <v/>
      </c>
      <c r="F119" s="154" t="str" cm="1">
        <f t="array" aca="1" ref="F119" ca="1">IFERROR(_xlfn._xlws.FILTER(Kopsavilkums!$AD$10:$AD$135,(A119=Kopsavilkums!$A$10:$A$135)*(B119=Kopsavilkums!$B$10:$B$135)*(D119=Kopsavilkums!$D$10:$D$135)),"")</f>
        <v/>
      </c>
      <c r="G119" s="155" cm="1">
        <f t="array" aca="1" ref="G119" ca="1">IF(SUM(F$9:F$500)=0,0,IF(E119=0,COUNTIFS(E:E,"A")+2,IFERROR(_xlfn._xlws.FILTER(Kopsavilkums!$AE$10:$AE$135,(A119=Kopsavilkums!$A$10:$A$135)*(B119=Kopsavilkums!$B$10:$B$135)*(D119=Kopsavilkums!$D$10:$D$135)),"")))</f>
        <v>0</v>
      </c>
      <c r="H119" s="109" t="str" cm="1">
        <f t="array" aca="1" ref="H119" ca="1">IFERROR(_xlfn._xlws.FILTER(Kopsavilkums!$AF$10:$AF$135,(A119=Kopsavilkums!$A$10:$A$135)*(B119=Kopsavilkums!$B$10:$B$135)*(D119=Kopsavilkums!$D$10:$D$135)),"")</f>
        <v/>
      </c>
      <c r="I119" s="154" t="str" cm="1">
        <f t="array" aca="1" ref="I119" ca="1">IFERROR(_xlfn._xlws.FILTER(Kopsavilkums!$AG$10:$AG$135,(A119=Kopsavilkums!$A$10:$A$135)*(B119=Kopsavilkums!$B$10:$B$135)*(D119=Kopsavilkums!$D$10:$D$135)),"")</f>
        <v/>
      </c>
      <c r="J119" s="155" cm="1">
        <f t="array" aca="1" ref="J119" ca="1">IF(SUM(I$9:I$500)=0,0,IF(H119=0,COUNTIFS(H:H,"A")+2,IFERROR(_xlfn._xlws.FILTER(Kopsavilkums!$AH$10:$AH$135,(A119=Kopsavilkums!$A$10:$A$135)*(B119=Kopsavilkums!$B$10:$B$135)*(D119=Kopsavilkums!$D$10:$D$135)),"")))</f>
        <v>0</v>
      </c>
      <c r="K119" s="156">
        <f t="shared" ca="1" si="8"/>
        <v>0</v>
      </c>
      <c r="L119" s="271">
        <f t="shared" ca="1" si="9"/>
        <v>0</v>
      </c>
      <c r="M119" s="68" t="str">
        <f t="shared" ca="1" si="7"/>
        <v/>
      </c>
    </row>
    <row r="120" spans="1:13" ht="12.75" customHeight="1" x14ac:dyDescent="0.15">
      <c r="A120" s="164">
        <f>Kopsavilkums!A121</f>
        <v>0</v>
      </c>
      <c r="B120" s="164">
        <f>Kopsavilkums!B121</f>
        <v>0</v>
      </c>
      <c r="C120" s="163" cm="1">
        <f t="array" ref="C120">IFERROR(_xlfn.UNIQUE(_xlfn._xlws.FILTER(Kopsavilkums!$C$10:$C$135,(A120=Kopsavilkums!$A$10:$A$135))),"")</f>
        <v>0</v>
      </c>
      <c r="D120" s="153" t="e" cm="1" vm="1">
        <f t="array" aca="1" ref="D120" ca="1">IFERROR(_xlfn._xlws.FILTER(Kopsavilkums!$D$10:$D$135,(A120=Kopsavilkums!$A$10:$A$135)*(B120=Kopsavilkums!$B$10:$B$135)),"")</f>
        <v>#VALUE!</v>
      </c>
      <c r="E120" s="108" t="str" cm="1">
        <f t="array" aca="1" ref="E120" ca="1">IFERROR(_xlfn._xlws.FILTER(Kopsavilkums!$AC$10:$AC$135,(A120=Kopsavilkums!$A$10:$A$135)*(B120=Kopsavilkums!$B$10:$B$135)*(D120=Kopsavilkums!$D$10:$D$135)),"")</f>
        <v/>
      </c>
      <c r="F120" s="154" t="str" cm="1">
        <f t="array" aca="1" ref="F120" ca="1">IFERROR(_xlfn._xlws.FILTER(Kopsavilkums!$AD$10:$AD$135,(A120=Kopsavilkums!$A$10:$A$135)*(B120=Kopsavilkums!$B$10:$B$135)*(D120=Kopsavilkums!$D$10:$D$135)),"")</f>
        <v/>
      </c>
      <c r="G120" s="155" cm="1">
        <f t="array" aca="1" ref="G120" ca="1">IF(SUM(F$9:F$500)=0,0,IF(E120=0,COUNTIFS(E:E,"A")+2,IFERROR(_xlfn._xlws.FILTER(Kopsavilkums!$AE$10:$AE$135,(A120=Kopsavilkums!$A$10:$A$135)*(B120=Kopsavilkums!$B$10:$B$135)*(D120=Kopsavilkums!$D$10:$D$135)),"")))</f>
        <v>0</v>
      </c>
      <c r="H120" s="109" t="str" cm="1">
        <f t="array" aca="1" ref="H120" ca="1">IFERROR(_xlfn._xlws.FILTER(Kopsavilkums!$AF$10:$AF$135,(A120=Kopsavilkums!$A$10:$A$135)*(B120=Kopsavilkums!$B$10:$B$135)*(D120=Kopsavilkums!$D$10:$D$135)),"")</f>
        <v/>
      </c>
      <c r="I120" s="154" t="str" cm="1">
        <f t="array" aca="1" ref="I120" ca="1">IFERROR(_xlfn._xlws.FILTER(Kopsavilkums!$AG$10:$AG$135,(A120=Kopsavilkums!$A$10:$A$135)*(B120=Kopsavilkums!$B$10:$B$135)*(D120=Kopsavilkums!$D$10:$D$135)),"")</f>
        <v/>
      </c>
      <c r="J120" s="155" cm="1">
        <f t="array" aca="1" ref="J120" ca="1">IF(SUM(I$9:I$500)=0,0,IF(H120=0,COUNTIFS(H:H,"A")+2,IFERROR(_xlfn._xlws.FILTER(Kopsavilkums!$AH$10:$AH$135,(A120=Kopsavilkums!$A$10:$A$135)*(B120=Kopsavilkums!$B$10:$B$135)*(D120=Kopsavilkums!$D$10:$D$135)),"")))</f>
        <v>0</v>
      </c>
      <c r="K120" s="156">
        <f t="shared" ca="1" si="8"/>
        <v>0</v>
      </c>
      <c r="L120" s="271">
        <f t="shared" ca="1" si="9"/>
        <v>0</v>
      </c>
      <c r="M120" s="68" t="str">
        <f t="shared" ca="1" si="7"/>
        <v/>
      </c>
    </row>
    <row r="121" spans="1:13" ht="12.75" customHeight="1" x14ac:dyDescent="0.15">
      <c r="A121" s="164">
        <f>Kopsavilkums!A122</f>
        <v>0</v>
      </c>
      <c r="B121" s="164">
        <f>Kopsavilkums!B122</f>
        <v>0</v>
      </c>
      <c r="C121" s="163" cm="1">
        <f t="array" ref="C121">IFERROR(_xlfn.UNIQUE(_xlfn._xlws.FILTER(Kopsavilkums!$C$10:$C$135,(A121=Kopsavilkums!$A$10:$A$135))),"")</f>
        <v>0</v>
      </c>
      <c r="D121" s="153" t="e" cm="1" vm="1">
        <f t="array" aca="1" ref="D121" ca="1">IFERROR(_xlfn._xlws.FILTER(Kopsavilkums!$D$10:$D$135,(A121=Kopsavilkums!$A$10:$A$135)*(B121=Kopsavilkums!$B$10:$B$135)),"")</f>
        <v>#VALUE!</v>
      </c>
      <c r="E121" s="108" t="str" cm="1">
        <f t="array" aca="1" ref="E121" ca="1">IFERROR(_xlfn._xlws.FILTER(Kopsavilkums!$AC$10:$AC$135,(A121=Kopsavilkums!$A$10:$A$135)*(B121=Kopsavilkums!$B$10:$B$135)*(D121=Kopsavilkums!$D$10:$D$135)),"")</f>
        <v/>
      </c>
      <c r="F121" s="154" t="str" cm="1">
        <f t="array" aca="1" ref="F121" ca="1">IFERROR(_xlfn._xlws.FILTER(Kopsavilkums!$AD$10:$AD$135,(A121=Kopsavilkums!$A$10:$A$135)*(B121=Kopsavilkums!$B$10:$B$135)*(D121=Kopsavilkums!$D$10:$D$135)),"")</f>
        <v/>
      </c>
      <c r="G121" s="155" cm="1">
        <f t="array" aca="1" ref="G121" ca="1">IF(SUM(F$9:F$500)=0,0,IF(E121=0,COUNTIFS(E:E,"A")+2,IFERROR(_xlfn._xlws.FILTER(Kopsavilkums!$AE$10:$AE$135,(A121=Kopsavilkums!$A$10:$A$135)*(B121=Kopsavilkums!$B$10:$B$135)*(D121=Kopsavilkums!$D$10:$D$135)),"")))</f>
        <v>0</v>
      </c>
      <c r="H121" s="109" t="str" cm="1">
        <f t="array" aca="1" ref="H121" ca="1">IFERROR(_xlfn._xlws.FILTER(Kopsavilkums!$AF$10:$AF$135,(A121=Kopsavilkums!$A$10:$A$135)*(B121=Kopsavilkums!$B$10:$B$135)*(D121=Kopsavilkums!$D$10:$D$135)),"")</f>
        <v/>
      </c>
      <c r="I121" s="154" t="str" cm="1">
        <f t="array" aca="1" ref="I121" ca="1">IFERROR(_xlfn._xlws.FILTER(Kopsavilkums!$AG$10:$AG$135,(A121=Kopsavilkums!$A$10:$A$135)*(B121=Kopsavilkums!$B$10:$B$135)*(D121=Kopsavilkums!$D$10:$D$135)),"")</f>
        <v/>
      </c>
      <c r="J121" s="155" cm="1">
        <f t="array" aca="1" ref="J121" ca="1">IF(SUM(I$9:I$500)=0,0,IF(H121=0,COUNTIFS(H:H,"A")+2,IFERROR(_xlfn._xlws.FILTER(Kopsavilkums!$AH$10:$AH$135,(A121=Kopsavilkums!$A$10:$A$135)*(B121=Kopsavilkums!$B$10:$B$135)*(D121=Kopsavilkums!$D$10:$D$135)),"")))</f>
        <v>0</v>
      </c>
      <c r="K121" s="156">
        <f t="shared" ca="1" si="8"/>
        <v>0</v>
      </c>
      <c r="L121" s="271">
        <f t="shared" ca="1" si="9"/>
        <v>0</v>
      </c>
      <c r="M121" s="68" t="str">
        <f t="shared" ca="1" si="7"/>
        <v/>
      </c>
    </row>
    <row r="122" spans="1:13" ht="12.75" customHeight="1" x14ac:dyDescent="0.15">
      <c r="A122" s="164">
        <f>Kopsavilkums!A123</f>
        <v>0</v>
      </c>
      <c r="B122" s="164">
        <f>Kopsavilkums!B123</f>
        <v>0</v>
      </c>
      <c r="C122" s="163" cm="1">
        <f t="array" ref="C122">IFERROR(_xlfn.UNIQUE(_xlfn._xlws.FILTER(Kopsavilkums!$C$10:$C$135,(A122=Kopsavilkums!$A$10:$A$135))),"")</f>
        <v>0</v>
      </c>
      <c r="D122" s="153" t="e" cm="1" vm="1">
        <f t="array" aca="1" ref="D122" ca="1">IFERROR(_xlfn._xlws.FILTER(Kopsavilkums!$D$10:$D$135,(A122=Kopsavilkums!$A$10:$A$135)*(B122=Kopsavilkums!$B$10:$B$135)),"")</f>
        <v>#VALUE!</v>
      </c>
      <c r="E122" s="108" t="str" cm="1">
        <f t="array" aca="1" ref="E122" ca="1">IFERROR(_xlfn._xlws.FILTER(Kopsavilkums!$AC$10:$AC$135,(A122=Kopsavilkums!$A$10:$A$135)*(B122=Kopsavilkums!$B$10:$B$135)*(D122=Kopsavilkums!$D$10:$D$135)),"")</f>
        <v/>
      </c>
      <c r="F122" s="154" t="str" cm="1">
        <f t="array" aca="1" ref="F122" ca="1">IFERROR(_xlfn._xlws.FILTER(Kopsavilkums!$AD$10:$AD$135,(A122=Kopsavilkums!$A$10:$A$135)*(B122=Kopsavilkums!$B$10:$B$135)*(D122=Kopsavilkums!$D$10:$D$135)),"")</f>
        <v/>
      </c>
      <c r="G122" s="155" cm="1">
        <f t="array" aca="1" ref="G122" ca="1">IF(SUM(F$9:F$500)=0,0,IF(E122=0,COUNTIFS(E:E,"A")+2,IFERROR(_xlfn._xlws.FILTER(Kopsavilkums!$AE$10:$AE$135,(A122=Kopsavilkums!$A$10:$A$135)*(B122=Kopsavilkums!$B$10:$B$135)*(D122=Kopsavilkums!$D$10:$D$135)),"")))</f>
        <v>0</v>
      </c>
      <c r="H122" s="109" t="str" cm="1">
        <f t="array" aca="1" ref="H122" ca="1">IFERROR(_xlfn._xlws.FILTER(Kopsavilkums!$AF$10:$AF$135,(A122=Kopsavilkums!$A$10:$A$135)*(B122=Kopsavilkums!$B$10:$B$135)*(D122=Kopsavilkums!$D$10:$D$135)),"")</f>
        <v/>
      </c>
      <c r="I122" s="154" t="str" cm="1">
        <f t="array" aca="1" ref="I122" ca="1">IFERROR(_xlfn._xlws.FILTER(Kopsavilkums!$AG$10:$AG$135,(A122=Kopsavilkums!$A$10:$A$135)*(B122=Kopsavilkums!$B$10:$B$135)*(D122=Kopsavilkums!$D$10:$D$135)),"")</f>
        <v/>
      </c>
      <c r="J122" s="155" cm="1">
        <f t="array" aca="1" ref="J122" ca="1">IF(SUM(I$9:I$500)=0,0,IF(H122=0,COUNTIFS(H:H,"A")+2,IFERROR(_xlfn._xlws.FILTER(Kopsavilkums!$AH$10:$AH$135,(A122=Kopsavilkums!$A$10:$A$135)*(B122=Kopsavilkums!$B$10:$B$135)*(D122=Kopsavilkums!$D$10:$D$135)),"")))</f>
        <v>0</v>
      </c>
      <c r="K122" s="156">
        <f t="shared" ca="1" si="8"/>
        <v>0</v>
      </c>
      <c r="L122" s="271">
        <f t="shared" ca="1" si="9"/>
        <v>0</v>
      </c>
      <c r="M122" s="68" t="str">
        <f t="shared" ca="1" si="7"/>
        <v/>
      </c>
    </row>
    <row r="123" spans="1:13" ht="12.75" customHeight="1" x14ac:dyDescent="0.15">
      <c r="A123" s="164">
        <f>Kopsavilkums!A124</f>
        <v>0</v>
      </c>
      <c r="B123" s="164">
        <f>Kopsavilkums!B124</f>
        <v>0</v>
      </c>
      <c r="C123" s="163" cm="1">
        <f t="array" ref="C123">IFERROR(_xlfn.UNIQUE(_xlfn._xlws.FILTER(Kopsavilkums!$C$10:$C$135,(A123=Kopsavilkums!$A$10:$A$135))),"")</f>
        <v>0</v>
      </c>
      <c r="D123" s="153" t="e" cm="1" vm="1">
        <f t="array" aca="1" ref="D123" ca="1">IFERROR(_xlfn._xlws.FILTER(Kopsavilkums!$D$10:$D$135,(A123=Kopsavilkums!$A$10:$A$135)*(B123=Kopsavilkums!$B$10:$B$135)),"")</f>
        <v>#VALUE!</v>
      </c>
      <c r="E123" s="108" t="str" cm="1">
        <f t="array" aca="1" ref="E123" ca="1">IFERROR(_xlfn._xlws.FILTER(Kopsavilkums!$AC$10:$AC$135,(A123=Kopsavilkums!$A$10:$A$135)*(B123=Kopsavilkums!$B$10:$B$135)*(D123=Kopsavilkums!$D$10:$D$135)),"")</f>
        <v/>
      </c>
      <c r="F123" s="154" t="str" cm="1">
        <f t="array" aca="1" ref="F123" ca="1">IFERROR(_xlfn._xlws.FILTER(Kopsavilkums!$AD$10:$AD$135,(A123=Kopsavilkums!$A$10:$A$135)*(B123=Kopsavilkums!$B$10:$B$135)*(D123=Kopsavilkums!$D$10:$D$135)),"")</f>
        <v/>
      </c>
      <c r="G123" s="155" cm="1">
        <f t="array" aca="1" ref="G123" ca="1">IF(SUM(F$9:F$500)=0,0,IF(E123=0,COUNTIFS(E:E,"A")+2,IFERROR(_xlfn._xlws.FILTER(Kopsavilkums!$AE$10:$AE$135,(A123=Kopsavilkums!$A$10:$A$135)*(B123=Kopsavilkums!$B$10:$B$135)*(D123=Kopsavilkums!$D$10:$D$135)),"")))</f>
        <v>0</v>
      </c>
      <c r="H123" s="109" t="str" cm="1">
        <f t="array" aca="1" ref="H123" ca="1">IFERROR(_xlfn._xlws.FILTER(Kopsavilkums!$AF$10:$AF$135,(A123=Kopsavilkums!$A$10:$A$135)*(B123=Kopsavilkums!$B$10:$B$135)*(D123=Kopsavilkums!$D$10:$D$135)),"")</f>
        <v/>
      </c>
      <c r="I123" s="154" t="str" cm="1">
        <f t="array" aca="1" ref="I123" ca="1">IFERROR(_xlfn._xlws.FILTER(Kopsavilkums!$AG$10:$AG$135,(A123=Kopsavilkums!$A$10:$A$135)*(B123=Kopsavilkums!$B$10:$B$135)*(D123=Kopsavilkums!$D$10:$D$135)),"")</f>
        <v/>
      </c>
      <c r="J123" s="155" cm="1">
        <f t="array" aca="1" ref="J123" ca="1">IF(SUM(I$9:I$500)=0,0,IF(H123=0,COUNTIFS(H:H,"A")+2,IFERROR(_xlfn._xlws.FILTER(Kopsavilkums!$AH$10:$AH$135,(A123=Kopsavilkums!$A$10:$A$135)*(B123=Kopsavilkums!$B$10:$B$135)*(D123=Kopsavilkums!$D$10:$D$135)),"")))</f>
        <v>0</v>
      </c>
      <c r="K123" s="156">
        <f t="shared" ca="1" si="8"/>
        <v>0</v>
      </c>
      <c r="L123" s="271">
        <f t="shared" ca="1" si="9"/>
        <v>0</v>
      </c>
      <c r="M123" s="68" t="str">
        <f t="shared" ca="1" si="7"/>
        <v/>
      </c>
    </row>
    <row r="124" spans="1:13" ht="12.75" customHeight="1" x14ac:dyDescent="0.15">
      <c r="A124" s="164">
        <f>Kopsavilkums!A125</f>
        <v>0</v>
      </c>
      <c r="B124" s="164">
        <f>Kopsavilkums!B125</f>
        <v>0</v>
      </c>
      <c r="C124" s="163" cm="1">
        <f t="array" ref="C124">IFERROR(_xlfn.UNIQUE(_xlfn._xlws.FILTER(Kopsavilkums!$C$10:$C$135,(A124=Kopsavilkums!$A$10:$A$135))),"")</f>
        <v>0</v>
      </c>
      <c r="D124" s="153" t="e" cm="1" vm="1">
        <f t="array" aca="1" ref="D124" ca="1">IFERROR(_xlfn._xlws.FILTER(Kopsavilkums!$D$10:$D$135,(A124=Kopsavilkums!$A$10:$A$135)*(B124=Kopsavilkums!$B$10:$B$135)),"")</f>
        <v>#VALUE!</v>
      </c>
      <c r="E124" s="108" t="str" cm="1">
        <f t="array" aca="1" ref="E124" ca="1">IFERROR(_xlfn._xlws.FILTER(Kopsavilkums!$AC$10:$AC$135,(A124=Kopsavilkums!$A$10:$A$135)*(B124=Kopsavilkums!$B$10:$B$135)*(D124=Kopsavilkums!$D$10:$D$135)),"")</f>
        <v/>
      </c>
      <c r="F124" s="154" t="str" cm="1">
        <f t="array" aca="1" ref="F124" ca="1">IFERROR(_xlfn._xlws.FILTER(Kopsavilkums!$AD$10:$AD$135,(A124=Kopsavilkums!$A$10:$A$135)*(B124=Kopsavilkums!$B$10:$B$135)*(D124=Kopsavilkums!$D$10:$D$135)),"")</f>
        <v/>
      </c>
      <c r="G124" s="155" cm="1">
        <f t="array" aca="1" ref="G124" ca="1">IF(SUM(F$9:F$500)=0,0,IF(E124=0,COUNTIFS(E:E,"A")+2,IFERROR(_xlfn._xlws.FILTER(Kopsavilkums!$AE$10:$AE$135,(A124=Kopsavilkums!$A$10:$A$135)*(B124=Kopsavilkums!$B$10:$B$135)*(D124=Kopsavilkums!$D$10:$D$135)),"")))</f>
        <v>0</v>
      </c>
      <c r="H124" s="109" t="str" cm="1">
        <f t="array" aca="1" ref="H124" ca="1">IFERROR(_xlfn._xlws.FILTER(Kopsavilkums!$AF$10:$AF$135,(A124=Kopsavilkums!$A$10:$A$135)*(B124=Kopsavilkums!$B$10:$B$135)*(D124=Kopsavilkums!$D$10:$D$135)),"")</f>
        <v/>
      </c>
      <c r="I124" s="154" t="str" cm="1">
        <f t="array" aca="1" ref="I124" ca="1">IFERROR(_xlfn._xlws.FILTER(Kopsavilkums!$AG$10:$AG$135,(A124=Kopsavilkums!$A$10:$A$135)*(B124=Kopsavilkums!$B$10:$B$135)*(D124=Kopsavilkums!$D$10:$D$135)),"")</f>
        <v/>
      </c>
      <c r="J124" s="155" cm="1">
        <f t="array" aca="1" ref="J124" ca="1">IF(SUM(I$9:I$500)=0,0,IF(H124=0,COUNTIFS(H:H,"A")+2,IFERROR(_xlfn._xlws.FILTER(Kopsavilkums!$AH$10:$AH$135,(A124=Kopsavilkums!$A$10:$A$135)*(B124=Kopsavilkums!$B$10:$B$135)*(D124=Kopsavilkums!$D$10:$D$135)),"")))</f>
        <v>0</v>
      </c>
      <c r="K124" s="156">
        <f t="shared" ca="1" si="8"/>
        <v>0</v>
      </c>
      <c r="L124" s="271">
        <f t="shared" ca="1" si="9"/>
        <v>0</v>
      </c>
      <c r="M124" s="68" t="str">
        <f t="shared" ca="1" si="7"/>
        <v/>
      </c>
    </row>
    <row r="125" spans="1:13" ht="12.75" customHeight="1" x14ac:dyDescent="0.15">
      <c r="A125" s="164">
        <f>Kopsavilkums!A126</f>
        <v>0</v>
      </c>
      <c r="B125" s="164">
        <f>Kopsavilkums!B126</f>
        <v>0</v>
      </c>
      <c r="C125" s="163" cm="1">
        <f t="array" ref="C125">IFERROR(_xlfn.UNIQUE(_xlfn._xlws.FILTER(Kopsavilkums!$C$10:$C$135,(A125=Kopsavilkums!$A$10:$A$135))),"")</f>
        <v>0</v>
      </c>
      <c r="D125" s="153" t="e" cm="1" vm="1">
        <f t="array" aca="1" ref="D125" ca="1">IFERROR(_xlfn._xlws.FILTER(Kopsavilkums!$D$10:$D$135,(A125=Kopsavilkums!$A$10:$A$135)*(B125=Kopsavilkums!$B$10:$B$135)),"")</f>
        <v>#VALUE!</v>
      </c>
      <c r="E125" s="108" t="str" cm="1">
        <f t="array" aca="1" ref="E125" ca="1">IFERROR(_xlfn._xlws.FILTER(Kopsavilkums!$AC$10:$AC$135,(A125=Kopsavilkums!$A$10:$A$135)*(B125=Kopsavilkums!$B$10:$B$135)*(D125=Kopsavilkums!$D$10:$D$135)),"")</f>
        <v/>
      </c>
      <c r="F125" s="154" t="str" cm="1">
        <f t="array" aca="1" ref="F125" ca="1">IFERROR(_xlfn._xlws.FILTER(Kopsavilkums!$AD$10:$AD$135,(A125=Kopsavilkums!$A$10:$A$135)*(B125=Kopsavilkums!$B$10:$B$135)*(D125=Kopsavilkums!$D$10:$D$135)),"")</f>
        <v/>
      </c>
      <c r="G125" s="155" cm="1">
        <f t="array" aca="1" ref="G125" ca="1">IF(SUM(F$9:F$500)=0,0,IF(E125=0,COUNTIFS(E:E,"A")+2,IFERROR(_xlfn._xlws.FILTER(Kopsavilkums!$AE$10:$AE$135,(A125=Kopsavilkums!$A$10:$A$135)*(B125=Kopsavilkums!$B$10:$B$135)*(D125=Kopsavilkums!$D$10:$D$135)),"")))</f>
        <v>0</v>
      </c>
      <c r="H125" s="109" t="str" cm="1">
        <f t="array" aca="1" ref="H125" ca="1">IFERROR(_xlfn._xlws.FILTER(Kopsavilkums!$AF$10:$AF$135,(A125=Kopsavilkums!$A$10:$A$135)*(B125=Kopsavilkums!$B$10:$B$135)*(D125=Kopsavilkums!$D$10:$D$135)),"")</f>
        <v/>
      </c>
      <c r="I125" s="154" t="str" cm="1">
        <f t="array" aca="1" ref="I125" ca="1">IFERROR(_xlfn._xlws.FILTER(Kopsavilkums!$AG$10:$AG$135,(A125=Kopsavilkums!$A$10:$A$135)*(B125=Kopsavilkums!$B$10:$B$135)*(D125=Kopsavilkums!$D$10:$D$135)),"")</f>
        <v/>
      </c>
      <c r="J125" s="155" cm="1">
        <f t="array" aca="1" ref="J125" ca="1">IF(SUM(I$9:I$500)=0,0,IF(H125=0,COUNTIFS(H:H,"A")+2,IFERROR(_xlfn._xlws.FILTER(Kopsavilkums!$AH$10:$AH$135,(A125=Kopsavilkums!$A$10:$A$135)*(B125=Kopsavilkums!$B$10:$B$135)*(D125=Kopsavilkums!$D$10:$D$135)),"")))</f>
        <v>0</v>
      </c>
      <c r="K125" s="156">
        <f t="shared" ca="1" si="8"/>
        <v>0</v>
      </c>
      <c r="L125" s="271">
        <f t="shared" ca="1" si="9"/>
        <v>0</v>
      </c>
      <c r="M125" s="68" t="str">
        <f t="shared" ca="1" si="7"/>
        <v/>
      </c>
    </row>
    <row r="126" spans="1:13" ht="12.75" customHeight="1" x14ac:dyDescent="0.15">
      <c r="A126" s="164">
        <f>Kopsavilkums!A127</f>
        <v>0</v>
      </c>
      <c r="B126" s="164">
        <f>Kopsavilkums!B127</f>
        <v>0</v>
      </c>
      <c r="C126" s="163" cm="1">
        <f t="array" ref="C126">IFERROR(_xlfn.UNIQUE(_xlfn._xlws.FILTER(Kopsavilkums!$C$10:$C$135,(A126=Kopsavilkums!$A$10:$A$135))),"")</f>
        <v>0</v>
      </c>
      <c r="D126" s="153" t="e" cm="1" vm="1">
        <f t="array" aca="1" ref="D126" ca="1">IFERROR(_xlfn._xlws.FILTER(Kopsavilkums!$D$10:$D$135,(A126=Kopsavilkums!$A$10:$A$135)*(B126=Kopsavilkums!$B$10:$B$135)),"")</f>
        <v>#VALUE!</v>
      </c>
      <c r="E126" s="108" t="str" cm="1">
        <f t="array" aca="1" ref="E126" ca="1">IFERROR(_xlfn._xlws.FILTER(Kopsavilkums!$AC$10:$AC$135,(A126=Kopsavilkums!$A$10:$A$135)*(B126=Kopsavilkums!$B$10:$B$135)*(D126=Kopsavilkums!$D$10:$D$135)),"")</f>
        <v/>
      </c>
      <c r="F126" s="154" t="str" cm="1">
        <f t="array" aca="1" ref="F126" ca="1">IFERROR(_xlfn._xlws.FILTER(Kopsavilkums!$AD$10:$AD$135,(A126=Kopsavilkums!$A$10:$A$135)*(B126=Kopsavilkums!$B$10:$B$135)*(D126=Kopsavilkums!$D$10:$D$135)),"")</f>
        <v/>
      </c>
      <c r="G126" s="155" cm="1">
        <f t="array" aca="1" ref="G126" ca="1">IF(SUM(F$9:F$500)=0,0,IF(E126=0,COUNTIFS(E:E,"A")+2,IFERROR(_xlfn._xlws.FILTER(Kopsavilkums!$AE$10:$AE$135,(A126=Kopsavilkums!$A$10:$A$135)*(B126=Kopsavilkums!$B$10:$B$135)*(D126=Kopsavilkums!$D$10:$D$135)),"")))</f>
        <v>0</v>
      </c>
      <c r="H126" s="109" t="str" cm="1">
        <f t="array" aca="1" ref="H126" ca="1">IFERROR(_xlfn._xlws.FILTER(Kopsavilkums!$AF$10:$AF$135,(A126=Kopsavilkums!$A$10:$A$135)*(B126=Kopsavilkums!$B$10:$B$135)*(D126=Kopsavilkums!$D$10:$D$135)),"")</f>
        <v/>
      </c>
      <c r="I126" s="154" t="str" cm="1">
        <f t="array" aca="1" ref="I126" ca="1">IFERROR(_xlfn._xlws.FILTER(Kopsavilkums!$AG$10:$AG$135,(A126=Kopsavilkums!$A$10:$A$135)*(B126=Kopsavilkums!$B$10:$B$135)*(D126=Kopsavilkums!$D$10:$D$135)),"")</f>
        <v/>
      </c>
      <c r="J126" s="155" cm="1">
        <f t="array" aca="1" ref="J126" ca="1">IF(SUM(I$9:I$500)=0,0,IF(H126=0,COUNTIFS(H:H,"A")+2,IFERROR(_xlfn._xlws.FILTER(Kopsavilkums!$AH$10:$AH$135,(A126=Kopsavilkums!$A$10:$A$135)*(B126=Kopsavilkums!$B$10:$B$135)*(D126=Kopsavilkums!$D$10:$D$135)),"")))</f>
        <v>0</v>
      </c>
      <c r="K126" s="156">
        <f t="shared" ca="1" si="8"/>
        <v>0</v>
      </c>
      <c r="L126" s="271">
        <f t="shared" ca="1" si="9"/>
        <v>0</v>
      </c>
      <c r="M126" s="68" t="str">
        <f t="shared" ca="1" si="7"/>
        <v/>
      </c>
    </row>
    <row r="127" spans="1:13" ht="12.75" customHeight="1" x14ac:dyDescent="0.15">
      <c r="A127" s="164">
        <f>Kopsavilkums!A128</f>
        <v>0</v>
      </c>
      <c r="B127" s="164">
        <f>Kopsavilkums!B128</f>
        <v>0</v>
      </c>
      <c r="C127" s="163" cm="1">
        <f t="array" ref="C127">IFERROR(_xlfn.UNIQUE(_xlfn._xlws.FILTER(Kopsavilkums!$C$10:$C$135,(A127=Kopsavilkums!$A$10:$A$135))),"")</f>
        <v>0</v>
      </c>
      <c r="D127" s="153" t="e" cm="1" vm="1">
        <f t="array" aca="1" ref="D127" ca="1">IFERROR(_xlfn._xlws.FILTER(Kopsavilkums!$D$10:$D$135,(A127=Kopsavilkums!$A$10:$A$135)*(B127=Kopsavilkums!$B$10:$B$135)),"")</f>
        <v>#VALUE!</v>
      </c>
      <c r="E127" s="108" t="str" cm="1">
        <f t="array" aca="1" ref="E127" ca="1">IFERROR(_xlfn._xlws.FILTER(Kopsavilkums!$AC$10:$AC$135,(A127=Kopsavilkums!$A$10:$A$135)*(B127=Kopsavilkums!$B$10:$B$135)*(D127=Kopsavilkums!$D$10:$D$135)),"")</f>
        <v/>
      </c>
      <c r="F127" s="154" t="str" cm="1">
        <f t="array" aca="1" ref="F127" ca="1">IFERROR(_xlfn._xlws.FILTER(Kopsavilkums!$AD$10:$AD$135,(A127=Kopsavilkums!$A$10:$A$135)*(B127=Kopsavilkums!$B$10:$B$135)*(D127=Kopsavilkums!$D$10:$D$135)),"")</f>
        <v/>
      </c>
      <c r="G127" s="155" cm="1">
        <f t="array" aca="1" ref="G127" ca="1">IF(SUM(F$9:F$500)=0,0,IF(E127=0,COUNTIFS(E:E,"A")+2,IFERROR(_xlfn._xlws.FILTER(Kopsavilkums!$AE$10:$AE$135,(A127=Kopsavilkums!$A$10:$A$135)*(B127=Kopsavilkums!$B$10:$B$135)*(D127=Kopsavilkums!$D$10:$D$135)),"")))</f>
        <v>0</v>
      </c>
      <c r="H127" s="109" t="str" cm="1">
        <f t="array" aca="1" ref="H127" ca="1">IFERROR(_xlfn._xlws.FILTER(Kopsavilkums!$AF$10:$AF$135,(A127=Kopsavilkums!$A$10:$A$135)*(B127=Kopsavilkums!$B$10:$B$135)*(D127=Kopsavilkums!$D$10:$D$135)),"")</f>
        <v/>
      </c>
      <c r="I127" s="154" t="str" cm="1">
        <f t="array" aca="1" ref="I127" ca="1">IFERROR(_xlfn._xlws.FILTER(Kopsavilkums!$AG$10:$AG$135,(A127=Kopsavilkums!$A$10:$A$135)*(B127=Kopsavilkums!$B$10:$B$135)*(D127=Kopsavilkums!$D$10:$D$135)),"")</f>
        <v/>
      </c>
      <c r="J127" s="155" cm="1">
        <f t="array" aca="1" ref="J127" ca="1">IF(SUM(I$9:I$500)=0,0,IF(H127=0,COUNTIFS(H:H,"A")+2,IFERROR(_xlfn._xlws.FILTER(Kopsavilkums!$AH$10:$AH$135,(A127=Kopsavilkums!$A$10:$A$135)*(B127=Kopsavilkums!$B$10:$B$135)*(D127=Kopsavilkums!$D$10:$D$135)),"")))</f>
        <v>0</v>
      </c>
      <c r="K127" s="156">
        <f t="shared" ca="1" si="8"/>
        <v>0</v>
      </c>
      <c r="L127" s="271">
        <f t="shared" ca="1" si="9"/>
        <v>0</v>
      </c>
      <c r="M127" s="68" t="str">
        <f t="shared" ca="1" si="7"/>
        <v/>
      </c>
    </row>
    <row r="128" spans="1:13" ht="12.75" customHeight="1" x14ac:dyDescent="0.15">
      <c r="A128" s="164">
        <f>Kopsavilkums!A129</f>
        <v>0</v>
      </c>
      <c r="B128" s="164">
        <f>Kopsavilkums!B129</f>
        <v>0</v>
      </c>
      <c r="C128" s="163" cm="1">
        <f t="array" ref="C128">IFERROR(_xlfn.UNIQUE(_xlfn._xlws.FILTER(Kopsavilkums!$C$10:$C$135,(A128=Kopsavilkums!$A$10:$A$135))),"")</f>
        <v>0</v>
      </c>
      <c r="D128" s="153" t="e" cm="1" vm="1">
        <f t="array" aca="1" ref="D128" ca="1">IFERROR(_xlfn._xlws.FILTER(Kopsavilkums!$D$10:$D$135,(A128=Kopsavilkums!$A$10:$A$135)*(B128=Kopsavilkums!$B$10:$B$135)),"")</f>
        <v>#VALUE!</v>
      </c>
      <c r="E128" s="108" t="str" cm="1">
        <f t="array" aca="1" ref="E128" ca="1">IFERROR(_xlfn._xlws.FILTER(Kopsavilkums!$AC$10:$AC$135,(A128=Kopsavilkums!$A$10:$A$135)*(B128=Kopsavilkums!$B$10:$B$135)*(D128=Kopsavilkums!$D$10:$D$135)),"")</f>
        <v/>
      </c>
      <c r="F128" s="154" t="str" cm="1">
        <f t="array" aca="1" ref="F128" ca="1">IFERROR(_xlfn._xlws.FILTER(Kopsavilkums!$AD$10:$AD$135,(A128=Kopsavilkums!$A$10:$A$135)*(B128=Kopsavilkums!$B$10:$B$135)*(D128=Kopsavilkums!$D$10:$D$135)),"")</f>
        <v/>
      </c>
      <c r="G128" s="155" cm="1">
        <f t="array" aca="1" ref="G128" ca="1">IF(SUM(F$9:F$500)=0,0,IF(E128=0,COUNTIFS(E:E,"A")+2,IFERROR(_xlfn._xlws.FILTER(Kopsavilkums!$AE$10:$AE$135,(A128=Kopsavilkums!$A$10:$A$135)*(B128=Kopsavilkums!$B$10:$B$135)*(D128=Kopsavilkums!$D$10:$D$135)),"")))</f>
        <v>0</v>
      </c>
      <c r="H128" s="109" t="str" cm="1">
        <f t="array" aca="1" ref="H128" ca="1">IFERROR(_xlfn._xlws.FILTER(Kopsavilkums!$AF$10:$AF$135,(A128=Kopsavilkums!$A$10:$A$135)*(B128=Kopsavilkums!$B$10:$B$135)*(D128=Kopsavilkums!$D$10:$D$135)),"")</f>
        <v/>
      </c>
      <c r="I128" s="154" t="str" cm="1">
        <f t="array" aca="1" ref="I128" ca="1">IFERROR(_xlfn._xlws.FILTER(Kopsavilkums!$AG$10:$AG$135,(A128=Kopsavilkums!$A$10:$A$135)*(B128=Kopsavilkums!$B$10:$B$135)*(D128=Kopsavilkums!$D$10:$D$135)),"")</f>
        <v/>
      </c>
      <c r="J128" s="155" cm="1">
        <f t="array" aca="1" ref="J128" ca="1">IF(SUM(I$9:I$500)=0,0,IF(H128=0,COUNTIFS(H:H,"A")+2,IFERROR(_xlfn._xlws.FILTER(Kopsavilkums!$AH$10:$AH$135,(A128=Kopsavilkums!$A$10:$A$135)*(B128=Kopsavilkums!$B$10:$B$135)*(D128=Kopsavilkums!$D$10:$D$135)),"")))</f>
        <v>0</v>
      </c>
      <c r="K128" s="156">
        <f t="shared" ca="1" si="8"/>
        <v>0</v>
      </c>
      <c r="L128" s="271">
        <f t="shared" ca="1" si="9"/>
        <v>0</v>
      </c>
      <c r="M128" s="68" t="str">
        <f t="shared" ca="1" si="7"/>
        <v/>
      </c>
    </row>
    <row r="129" spans="1:13" ht="12.75" customHeight="1" x14ac:dyDescent="0.15">
      <c r="A129" s="164">
        <f>Kopsavilkums!A130</f>
        <v>0</v>
      </c>
      <c r="B129" s="164">
        <f>Kopsavilkums!B130</f>
        <v>0</v>
      </c>
      <c r="C129" s="163" cm="1">
        <f t="array" ref="C129">IFERROR(_xlfn.UNIQUE(_xlfn._xlws.FILTER(Kopsavilkums!$C$10:$C$135,(A129=Kopsavilkums!$A$10:$A$135))),"")</f>
        <v>0</v>
      </c>
      <c r="D129" s="153" t="e" cm="1" vm="1">
        <f t="array" aca="1" ref="D129" ca="1">IFERROR(_xlfn._xlws.FILTER(Kopsavilkums!$D$10:$D$135,(A129=Kopsavilkums!$A$10:$A$135)*(B129=Kopsavilkums!$B$10:$B$135)),"")</f>
        <v>#VALUE!</v>
      </c>
      <c r="E129" s="108" t="str" cm="1">
        <f t="array" aca="1" ref="E129" ca="1">IFERROR(_xlfn._xlws.FILTER(Kopsavilkums!$AC$10:$AC$135,(A129=Kopsavilkums!$A$10:$A$135)*(B129=Kopsavilkums!$B$10:$B$135)*(D129=Kopsavilkums!$D$10:$D$135)),"")</f>
        <v/>
      </c>
      <c r="F129" s="154" t="str" cm="1">
        <f t="array" aca="1" ref="F129" ca="1">IFERROR(_xlfn._xlws.FILTER(Kopsavilkums!$AD$10:$AD$135,(A129=Kopsavilkums!$A$10:$A$135)*(B129=Kopsavilkums!$B$10:$B$135)*(D129=Kopsavilkums!$D$10:$D$135)),"")</f>
        <v/>
      </c>
      <c r="G129" s="155" cm="1">
        <f t="array" aca="1" ref="G129" ca="1">IF(SUM(F$9:F$500)=0,0,IF(E129=0,COUNTIFS(E:E,"A")+2,IFERROR(_xlfn._xlws.FILTER(Kopsavilkums!$AE$10:$AE$135,(A129=Kopsavilkums!$A$10:$A$135)*(B129=Kopsavilkums!$B$10:$B$135)*(D129=Kopsavilkums!$D$10:$D$135)),"")))</f>
        <v>0</v>
      </c>
      <c r="H129" s="109" t="str" cm="1">
        <f t="array" aca="1" ref="H129" ca="1">IFERROR(_xlfn._xlws.FILTER(Kopsavilkums!$AF$10:$AF$135,(A129=Kopsavilkums!$A$10:$A$135)*(B129=Kopsavilkums!$B$10:$B$135)*(D129=Kopsavilkums!$D$10:$D$135)),"")</f>
        <v/>
      </c>
      <c r="I129" s="154" t="str" cm="1">
        <f t="array" aca="1" ref="I129" ca="1">IFERROR(_xlfn._xlws.FILTER(Kopsavilkums!$AG$10:$AG$135,(A129=Kopsavilkums!$A$10:$A$135)*(B129=Kopsavilkums!$B$10:$B$135)*(D129=Kopsavilkums!$D$10:$D$135)),"")</f>
        <v/>
      </c>
      <c r="J129" s="155" cm="1">
        <f t="array" aca="1" ref="J129" ca="1">IF(SUM(I$9:I$500)=0,0,IF(H129=0,COUNTIFS(H:H,"A")+2,IFERROR(_xlfn._xlws.FILTER(Kopsavilkums!$AH$10:$AH$135,(A129=Kopsavilkums!$A$10:$A$135)*(B129=Kopsavilkums!$B$10:$B$135)*(D129=Kopsavilkums!$D$10:$D$135)),"")))</f>
        <v>0</v>
      </c>
      <c r="K129" s="156">
        <f t="shared" ca="1" si="8"/>
        <v>0</v>
      </c>
      <c r="L129" s="271">
        <f t="shared" ca="1" si="9"/>
        <v>0</v>
      </c>
      <c r="M129" s="68" t="str">
        <f t="shared" ca="1" si="7"/>
        <v/>
      </c>
    </row>
    <row r="130" spans="1:13" ht="12.75" customHeight="1" x14ac:dyDescent="0.15">
      <c r="A130" s="164">
        <f>Kopsavilkums!A131</f>
        <v>0</v>
      </c>
      <c r="B130" s="164">
        <f>Kopsavilkums!B131</f>
        <v>0</v>
      </c>
      <c r="C130" s="163" cm="1">
        <f t="array" ref="C130">IFERROR(_xlfn.UNIQUE(_xlfn._xlws.FILTER(Kopsavilkums!$C$10:$C$135,(A130=Kopsavilkums!$A$10:$A$135))),"")</f>
        <v>0</v>
      </c>
      <c r="D130" s="153" t="e" cm="1" vm="1">
        <f t="array" aca="1" ref="D130" ca="1">IFERROR(_xlfn._xlws.FILTER(Kopsavilkums!$D$10:$D$135,(A130=Kopsavilkums!$A$10:$A$135)*(B130=Kopsavilkums!$B$10:$B$135)),"")</f>
        <v>#VALUE!</v>
      </c>
      <c r="E130" s="108" t="str" cm="1">
        <f t="array" aca="1" ref="E130" ca="1">IFERROR(_xlfn._xlws.FILTER(Kopsavilkums!$AC$10:$AC$135,(A130=Kopsavilkums!$A$10:$A$135)*(B130=Kopsavilkums!$B$10:$B$135)*(D130=Kopsavilkums!$D$10:$D$135)),"")</f>
        <v/>
      </c>
      <c r="F130" s="154" t="str" cm="1">
        <f t="array" aca="1" ref="F130" ca="1">IFERROR(_xlfn._xlws.FILTER(Kopsavilkums!$AD$10:$AD$135,(A130=Kopsavilkums!$A$10:$A$135)*(B130=Kopsavilkums!$B$10:$B$135)*(D130=Kopsavilkums!$D$10:$D$135)),"")</f>
        <v/>
      </c>
      <c r="G130" s="155" cm="1">
        <f t="array" aca="1" ref="G130" ca="1">IF(SUM(F$9:F$500)=0,0,IF(E130=0,COUNTIFS(E:E,"A")+2,IFERROR(_xlfn._xlws.FILTER(Kopsavilkums!$AE$10:$AE$135,(A130=Kopsavilkums!$A$10:$A$135)*(B130=Kopsavilkums!$B$10:$B$135)*(D130=Kopsavilkums!$D$10:$D$135)),"")))</f>
        <v>0</v>
      </c>
      <c r="H130" s="109" t="str" cm="1">
        <f t="array" aca="1" ref="H130" ca="1">IFERROR(_xlfn._xlws.FILTER(Kopsavilkums!$AF$10:$AF$135,(A130=Kopsavilkums!$A$10:$A$135)*(B130=Kopsavilkums!$B$10:$B$135)*(D130=Kopsavilkums!$D$10:$D$135)),"")</f>
        <v/>
      </c>
      <c r="I130" s="154" t="str" cm="1">
        <f t="array" aca="1" ref="I130" ca="1">IFERROR(_xlfn._xlws.FILTER(Kopsavilkums!$AG$10:$AG$135,(A130=Kopsavilkums!$A$10:$A$135)*(B130=Kopsavilkums!$B$10:$B$135)*(D130=Kopsavilkums!$D$10:$D$135)),"")</f>
        <v/>
      </c>
      <c r="J130" s="155" cm="1">
        <f t="array" aca="1" ref="J130" ca="1">IF(SUM(I$9:I$500)=0,0,IF(H130=0,COUNTIFS(H:H,"A")+2,IFERROR(_xlfn._xlws.FILTER(Kopsavilkums!$AH$10:$AH$135,(A130=Kopsavilkums!$A$10:$A$135)*(B130=Kopsavilkums!$B$10:$B$135)*(D130=Kopsavilkums!$D$10:$D$135)),"")))</f>
        <v>0</v>
      </c>
      <c r="K130" s="156">
        <f t="shared" ca="1" si="8"/>
        <v>0</v>
      </c>
      <c r="L130" s="271">
        <f t="shared" ca="1" si="9"/>
        <v>0</v>
      </c>
      <c r="M130" s="68" t="str">
        <f t="shared" ca="1" si="7"/>
        <v/>
      </c>
    </row>
    <row r="131" spans="1:13" ht="12.75" customHeight="1" x14ac:dyDescent="0.15">
      <c r="A131" s="164">
        <f>Kopsavilkums!A132</f>
        <v>0</v>
      </c>
      <c r="B131" s="164">
        <f>Kopsavilkums!B132</f>
        <v>0</v>
      </c>
      <c r="C131" s="163" cm="1">
        <f t="array" ref="C131">IFERROR(_xlfn.UNIQUE(_xlfn._xlws.FILTER(Kopsavilkums!$C$10:$C$135,(A131=Kopsavilkums!$A$10:$A$135))),"")</f>
        <v>0</v>
      </c>
      <c r="D131" s="153" t="e" cm="1" vm="1">
        <f t="array" aca="1" ref="D131" ca="1">IFERROR(_xlfn._xlws.FILTER(Kopsavilkums!$D$10:$D$135,(A131=Kopsavilkums!$A$10:$A$135)*(B131=Kopsavilkums!$B$10:$B$135)),"")</f>
        <v>#VALUE!</v>
      </c>
      <c r="E131" s="108" t="str" cm="1">
        <f t="array" aca="1" ref="E131" ca="1">IFERROR(_xlfn._xlws.FILTER(Kopsavilkums!$AC$10:$AC$135,(A131=Kopsavilkums!$A$10:$A$135)*(B131=Kopsavilkums!$B$10:$B$135)*(D131=Kopsavilkums!$D$10:$D$135)),"")</f>
        <v/>
      </c>
      <c r="F131" s="154" t="str" cm="1">
        <f t="array" aca="1" ref="F131" ca="1">IFERROR(_xlfn._xlws.FILTER(Kopsavilkums!$AD$10:$AD$135,(A131=Kopsavilkums!$A$10:$A$135)*(B131=Kopsavilkums!$B$10:$B$135)*(D131=Kopsavilkums!$D$10:$D$135)),"")</f>
        <v/>
      </c>
      <c r="G131" s="155" cm="1">
        <f t="array" aca="1" ref="G131" ca="1">IF(SUM(F$9:F$500)=0,0,IF(E131=0,COUNTIFS(E:E,"A")+2,IFERROR(_xlfn._xlws.FILTER(Kopsavilkums!$AE$10:$AE$135,(A131=Kopsavilkums!$A$10:$A$135)*(B131=Kopsavilkums!$B$10:$B$135)*(D131=Kopsavilkums!$D$10:$D$135)),"")))</f>
        <v>0</v>
      </c>
      <c r="H131" s="109" t="str" cm="1">
        <f t="array" aca="1" ref="H131" ca="1">IFERROR(_xlfn._xlws.FILTER(Kopsavilkums!$AF$10:$AF$135,(A131=Kopsavilkums!$A$10:$A$135)*(B131=Kopsavilkums!$B$10:$B$135)*(D131=Kopsavilkums!$D$10:$D$135)),"")</f>
        <v/>
      </c>
      <c r="I131" s="154" t="str" cm="1">
        <f t="array" aca="1" ref="I131" ca="1">IFERROR(_xlfn._xlws.FILTER(Kopsavilkums!$AG$10:$AG$135,(A131=Kopsavilkums!$A$10:$A$135)*(B131=Kopsavilkums!$B$10:$B$135)*(D131=Kopsavilkums!$D$10:$D$135)),"")</f>
        <v/>
      </c>
      <c r="J131" s="155" cm="1">
        <f t="array" aca="1" ref="J131" ca="1">IF(SUM(I$9:I$500)=0,0,IF(H131=0,COUNTIFS(H:H,"A")+2,IFERROR(_xlfn._xlws.FILTER(Kopsavilkums!$AH$10:$AH$135,(A131=Kopsavilkums!$A$10:$A$135)*(B131=Kopsavilkums!$B$10:$B$135)*(D131=Kopsavilkums!$D$10:$D$135)),"")))</f>
        <v>0</v>
      </c>
      <c r="K131" s="156">
        <f t="shared" ca="1" si="8"/>
        <v>0</v>
      </c>
      <c r="L131" s="271">
        <f t="shared" ca="1" si="9"/>
        <v>0</v>
      </c>
      <c r="M131" s="68" t="str">
        <f t="shared" ca="1" si="7"/>
        <v/>
      </c>
    </row>
    <row r="132" spans="1:13" ht="12.75" customHeight="1" x14ac:dyDescent="0.15">
      <c r="A132" s="164">
        <f>Kopsavilkums!A133</f>
        <v>0</v>
      </c>
      <c r="B132" s="164">
        <f>Kopsavilkums!B133</f>
        <v>0</v>
      </c>
      <c r="C132" s="163" cm="1">
        <f t="array" ref="C132">IFERROR(_xlfn.UNIQUE(_xlfn._xlws.FILTER(Kopsavilkums!$C$10:$C$135,(A132=Kopsavilkums!$A$10:$A$135))),"")</f>
        <v>0</v>
      </c>
      <c r="D132" s="153" t="e" cm="1" vm="1">
        <f t="array" aca="1" ref="D132" ca="1">IFERROR(_xlfn._xlws.FILTER(Kopsavilkums!$D$10:$D$135,(A132=Kopsavilkums!$A$10:$A$135)*(B132=Kopsavilkums!$B$10:$B$135)),"")</f>
        <v>#VALUE!</v>
      </c>
      <c r="E132" s="108" t="str" cm="1">
        <f t="array" aca="1" ref="E132" ca="1">IFERROR(_xlfn._xlws.FILTER(Kopsavilkums!$AC$10:$AC$135,(A132=Kopsavilkums!$A$10:$A$135)*(B132=Kopsavilkums!$B$10:$B$135)*(D132=Kopsavilkums!$D$10:$D$135)),"")</f>
        <v/>
      </c>
      <c r="F132" s="154" t="str" cm="1">
        <f t="array" aca="1" ref="F132" ca="1">IFERROR(_xlfn._xlws.FILTER(Kopsavilkums!$AD$10:$AD$135,(A132=Kopsavilkums!$A$10:$A$135)*(B132=Kopsavilkums!$B$10:$B$135)*(D132=Kopsavilkums!$D$10:$D$135)),"")</f>
        <v/>
      </c>
      <c r="G132" s="155" cm="1">
        <f t="array" aca="1" ref="G132" ca="1">IF(SUM(F$9:F$500)=0,0,IF(E132=0,COUNTIFS(E:E,"A")+2,IFERROR(_xlfn._xlws.FILTER(Kopsavilkums!$AE$10:$AE$135,(A132=Kopsavilkums!$A$10:$A$135)*(B132=Kopsavilkums!$B$10:$B$135)*(D132=Kopsavilkums!$D$10:$D$135)),"")))</f>
        <v>0</v>
      </c>
      <c r="H132" s="109" t="str" cm="1">
        <f t="array" aca="1" ref="H132" ca="1">IFERROR(_xlfn._xlws.FILTER(Kopsavilkums!$AF$10:$AF$135,(A132=Kopsavilkums!$A$10:$A$135)*(B132=Kopsavilkums!$B$10:$B$135)*(D132=Kopsavilkums!$D$10:$D$135)),"")</f>
        <v/>
      </c>
      <c r="I132" s="154" t="str" cm="1">
        <f t="array" aca="1" ref="I132" ca="1">IFERROR(_xlfn._xlws.FILTER(Kopsavilkums!$AG$10:$AG$135,(A132=Kopsavilkums!$A$10:$A$135)*(B132=Kopsavilkums!$B$10:$B$135)*(D132=Kopsavilkums!$D$10:$D$135)),"")</f>
        <v/>
      </c>
      <c r="J132" s="155" cm="1">
        <f t="array" aca="1" ref="J132" ca="1">IF(SUM(I$9:I$500)=0,0,IF(H132=0,COUNTIFS(H:H,"A")+2,IFERROR(_xlfn._xlws.FILTER(Kopsavilkums!$AH$10:$AH$135,(A132=Kopsavilkums!$A$10:$A$135)*(B132=Kopsavilkums!$B$10:$B$135)*(D132=Kopsavilkums!$D$10:$D$135)),"")))</f>
        <v>0</v>
      </c>
      <c r="K132" s="156">
        <f t="shared" ca="1" si="8"/>
        <v>0</v>
      </c>
      <c r="L132" s="271">
        <f t="shared" ca="1" si="9"/>
        <v>0</v>
      </c>
      <c r="M132" s="68" t="str">
        <f t="shared" ca="1" si="7"/>
        <v/>
      </c>
    </row>
    <row r="133" spans="1:13" ht="12.75" customHeight="1" x14ac:dyDescent="0.15">
      <c r="A133" s="164">
        <f>Kopsavilkums!A134</f>
        <v>0</v>
      </c>
      <c r="B133" s="164">
        <f>Kopsavilkums!B134</f>
        <v>0</v>
      </c>
      <c r="C133" s="163" cm="1">
        <f t="array" ref="C133">IFERROR(_xlfn.UNIQUE(_xlfn._xlws.FILTER(Kopsavilkums!$C$10:$C$135,(A133=Kopsavilkums!$A$10:$A$135))),"")</f>
        <v>0</v>
      </c>
      <c r="D133" s="153" t="e" cm="1" vm="1">
        <f t="array" aca="1" ref="D133" ca="1">IFERROR(_xlfn._xlws.FILTER(Kopsavilkums!$D$10:$D$135,(A133=Kopsavilkums!$A$10:$A$135)*(B133=Kopsavilkums!$B$10:$B$135)),"")</f>
        <v>#VALUE!</v>
      </c>
      <c r="E133" s="108" t="str" cm="1">
        <f t="array" aca="1" ref="E133" ca="1">IFERROR(_xlfn._xlws.FILTER(Kopsavilkums!$AC$10:$AC$135,(A133=Kopsavilkums!$A$10:$A$135)*(B133=Kopsavilkums!$B$10:$B$135)*(D133=Kopsavilkums!$D$10:$D$135)),"")</f>
        <v/>
      </c>
      <c r="F133" s="154" t="str" cm="1">
        <f t="array" aca="1" ref="F133" ca="1">IFERROR(_xlfn._xlws.FILTER(Kopsavilkums!$AD$10:$AD$135,(A133=Kopsavilkums!$A$10:$A$135)*(B133=Kopsavilkums!$B$10:$B$135)*(D133=Kopsavilkums!$D$10:$D$135)),"")</f>
        <v/>
      </c>
      <c r="G133" s="155" cm="1">
        <f t="array" aca="1" ref="G133" ca="1">IF(SUM(F$9:F$500)=0,0,IF(E133=0,COUNTIFS(E:E,"A")+2,IFERROR(_xlfn._xlws.FILTER(Kopsavilkums!$AE$10:$AE$135,(A133=Kopsavilkums!$A$10:$A$135)*(B133=Kopsavilkums!$B$10:$B$135)*(D133=Kopsavilkums!$D$10:$D$135)),"")))</f>
        <v>0</v>
      </c>
      <c r="H133" s="109" t="str" cm="1">
        <f t="array" aca="1" ref="H133" ca="1">IFERROR(_xlfn._xlws.FILTER(Kopsavilkums!$AF$10:$AF$135,(A133=Kopsavilkums!$A$10:$A$135)*(B133=Kopsavilkums!$B$10:$B$135)*(D133=Kopsavilkums!$D$10:$D$135)),"")</f>
        <v/>
      </c>
      <c r="I133" s="154" t="str" cm="1">
        <f t="array" aca="1" ref="I133" ca="1">IFERROR(_xlfn._xlws.FILTER(Kopsavilkums!$AG$10:$AG$135,(A133=Kopsavilkums!$A$10:$A$135)*(B133=Kopsavilkums!$B$10:$B$135)*(D133=Kopsavilkums!$D$10:$D$135)),"")</f>
        <v/>
      </c>
      <c r="J133" s="155" cm="1">
        <f t="array" aca="1" ref="J133" ca="1">IF(SUM(I$9:I$500)=0,0,IF(H133=0,COUNTIFS(H:H,"A")+2,IFERROR(_xlfn._xlws.FILTER(Kopsavilkums!$AH$10:$AH$135,(A133=Kopsavilkums!$A$10:$A$135)*(B133=Kopsavilkums!$B$10:$B$135)*(D133=Kopsavilkums!$D$10:$D$135)),"")))</f>
        <v>0</v>
      </c>
      <c r="K133" s="156">
        <f t="shared" ca="1" si="8"/>
        <v>0</v>
      </c>
      <c r="L133" s="271">
        <f t="shared" ca="1" si="9"/>
        <v>0</v>
      </c>
      <c r="M133" s="68" t="str">
        <f t="shared" ca="1" si="7"/>
        <v/>
      </c>
    </row>
    <row r="134" spans="1:13" ht="12.75" customHeight="1" x14ac:dyDescent="0.15">
      <c r="A134" s="164">
        <f>Kopsavilkums!A135</f>
        <v>0</v>
      </c>
      <c r="B134" s="164">
        <f>Kopsavilkums!B135</f>
        <v>0</v>
      </c>
      <c r="C134" s="163" cm="1">
        <f t="array" ref="C134">IFERROR(_xlfn.UNIQUE(_xlfn._xlws.FILTER(Kopsavilkums!$C$10:$C$135,(A134=Kopsavilkums!$A$10:$A$135))),"")</f>
        <v>0</v>
      </c>
      <c r="D134" s="153" cm="1">
        <f t="array" ref="D134:D200">IFERROR(_xlfn._xlws.FILTER(Kopsavilkums!$D$10:$D$135,(A134=Kopsavilkums!$A$10:$A$135)*(B134=Kopsavilkums!$B$10:$B$135)),"")</f>
        <v>0</v>
      </c>
      <c r="E134" s="108" cm="1">
        <f t="array" ref="E134:E200">IFERROR(_xlfn._xlws.FILTER(Kopsavilkums!$AC$10:$AC$135,(A134=Kopsavilkums!$A$10:$A$135)*(B134=Kopsavilkums!$B$10:$B$135)*(D134=Kopsavilkums!$D$10:$D$135)),"")</f>
        <v>0</v>
      </c>
      <c r="F134" s="154" cm="1">
        <f t="array" ref="F134:F200">IFERROR(_xlfn._xlws.FILTER(Kopsavilkums!$AD$10:$AD$135,(A134=Kopsavilkums!$A$10:$A$135)*(B134=Kopsavilkums!$B$10:$B$135)*(D134=Kopsavilkums!$D$10:$D$135)),"")</f>
        <v>0</v>
      </c>
      <c r="G134" s="155" cm="1">
        <f t="array" aca="1" ref="G134" ca="1">IF(SUM(F$9:F$500)=0,0,IF(E134=0,COUNTIFS(E:E,"A")+2,IFERROR(_xlfn._xlws.FILTER(Kopsavilkums!$AE$10:$AE$135,(A134=Kopsavilkums!$A$10:$A$135)*(B134=Kopsavilkums!$B$10:$B$135)*(D134=Kopsavilkums!$D$10:$D$135)),"")))</f>
        <v>0</v>
      </c>
      <c r="H134" s="109" cm="1">
        <f t="array" ref="H134:H200">IFERROR(_xlfn._xlws.FILTER(Kopsavilkums!$AF$10:$AF$135,(A134=Kopsavilkums!$A$10:$A$135)*(B134=Kopsavilkums!$B$10:$B$135)*(D134=Kopsavilkums!$D$10:$D$135)),"")</f>
        <v>0</v>
      </c>
      <c r="I134" s="154" cm="1">
        <f t="array" ref="I134:I200">IFERROR(_xlfn._xlws.FILTER(Kopsavilkums!$AG$10:$AG$135,(A134=Kopsavilkums!$A$10:$A$135)*(B134=Kopsavilkums!$B$10:$B$135)*(D134=Kopsavilkums!$D$10:$D$135)),"")</f>
        <v>0</v>
      </c>
      <c r="J134" s="155" cm="1">
        <f t="array" aca="1" ref="J134" ca="1">IF(SUM(I$9:I$500)=0,0,IF(H134=0,COUNTIFS(H:H,"A")+2,IFERROR(_xlfn._xlws.FILTER(Kopsavilkums!$AH$10:$AH$135,(A134=Kopsavilkums!$A$10:$A$135)*(B134=Kopsavilkums!$B$10:$B$135)*(D134=Kopsavilkums!$D$10:$D$135)),"")))</f>
        <v>0</v>
      </c>
      <c r="K134" s="156">
        <f t="shared" si="8"/>
        <v>0</v>
      </c>
      <c r="L134" s="271">
        <f t="shared" ca="1" si="9"/>
        <v>0</v>
      </c>
      <c r="M134" s="68" t="str">
        <f t="shared" ca="1" si="7"/>
        <v/>
      </c>
    </row>
    <row r="135" spans="1:13" ht="12.75" customHeight="1" x14ac:dyDescent="0.15">
      <c r="C135" s="28"/>
      <c r="D135" s="2">
        <v>0</v>
      </c>
      <c r="E135" s="28">
        <v>0</v>
      </c>
      <c r="F135">
        <v>0</v>
      </c>
      <c r="H135" s="28">
        <v>0</v>
      </c>
      <c r="I135">
        <v>0</v>
      </c>
    </row>
    <row r="136" spans="1:13" ht="12.75" customHeight="1" x14ac:dyDescent="0.15">
      <c r="C136" s="28"/>
      <c r="D136" s="2">
        <v>0</v>
      </c>
      <c r="E136" s="28">
        <v>0</v>
      </c>
      <c r="F136">
        <v>0</v>
      </c>
      <c r="H136" s="28">
        <v>0</v>
      </c>
      <c r="I136">
        <v>0</v>
      </c>
    </row>
    <row r="137" spans="1:13" ht="12.75" customHeight="1" x14ac:dyDescent="0.15">
      <c r="C137" s="28"/>
      <c r="D137" s="2">
        <v>0</v>
      </c>
      <c r="E137" s="28">
        <v>0</v>
      </c>
      <c r="F137">
        <v>0</v>
      </c>
      <c r="H137" s="28">
        <v>0</v>
      </c>
      <c r="I137">
        <v>0</v>
      </c>
    </row>
    <row r="138" spans="1:13" ht="12.75" customHeight="1" x14ac:dyDescent="0.15">
      <c r="C138" s="28"/>
      <c r="D138" s="2">
        <v>0</v>
      </c>
      <c r="E138" s="28">
        <v>0</v>
      </c>
      <c r="F138">
        <v>0</v>
      </c>
      <c r="H138" s="28">
        <v>0</v>
      </c>
      <c r="I138">
        <v>0</v>
      </c>
    </row>
    <row r="139" spans="1:13" ht="12.75" customHeight="1" x14ac:dyDescent="0.15">
      <c r="C139" s="28"/>
      <c r="D139" s="2">
        <v>0</v>
      </c>
      <c r="E139" s="28">
        <v>0</v>
      </c>
      <c r="F139">
        <v>0</v>
      </c>
      <c r="H139" s="28">
        <v>0</v>
      </c>
      <c r="I139">
        <v>0</v>
      </c>
    </row>
    <row r="140" spans="1:13" ht="12.75" customHeight="1" x14ac:dyDescent="0.15">
      <c r="C140" s="28"/>
      <c r="D140" s="2">
        <v>0</v>
      </c>
      <c r="E140" s="28">
        <v>0</v>
      </c>
      <c r="F140">
        <v>0</v>
      </c>
      <c r="H140" s="28">
        <v>0</v>
      </c>
      <c r="I140">
        <v>0</v>
      </c>
    </row>
    <row r="141" spans="1:13" ht="12.75" customHeight="1" x14ac:dyDescent="0.15">
      <c r="C141" s="28"/>
      <c r="D141" s="2">
        <v>0</v>
      </c>
      <c r="E141" s="28">
        <v>0</v>
      </c>
      <c r="F141">
        <v>0</v>
      </c>
      <c r="H141" s="28">
        <v>0</v>
      </c>
      <c r="I141">
        <v>0</v>
      </c>
    </row>
    <row r="142" spans="1:13" ht="12.75" customHeight="1" x14ac:dyDescent="0.15">
      <c r="C142" s="28"/>
      <c r="D142" s="2">
        <v>0</v>
      </c>
      <c r="E142" s="28">
        <v>0</v>
      </c>
      <c r="F142">
        <v>0</v>
      </c>
      <c r="H142" s="28">
        <v>0</v>
      </c>
      <c r="I142">
        <v>0</v>
      </c>
    </row>
    <row r="143" spans="1:13" ht="12.75" customHeight="1" x14ac:dyDescent="0.15">
      <c r="C143" s="28"/>
      <c r="D143" s="2">
        <v>0</v>
      </c>
      <c r="E143" s="28">
        <v>0</v>
      </c>
      <c r="F143">
        <v>0</v>
      </c>
      <c r="H143" s="28">
        <v>0</v>
      </c>
      <c r="I143">
        <v>0</v>
      </c>
    </row>
    <row r="144" spans="1:13" ht="12.75" customHeight="1" x14ac:dyDescent="0.15">
      <c r="C144" s="28"/>
      <c r="D144" s="2">
        <v>0</v>
      </c>
      <c r="E144" s="28">
        <v>0</v>
      </c>
      <c r="F144">
        <v>0</v>
      </c>
      <c r="H144" s="28">
        <v>0</v>
      </c>
      <c r="I144">
        <v>0</v>
      </c>
    </row>
    <row r="145" spans="3:9" ht="12.75" customHeight="1" x14ac:dyDescent="0.15">
      <c r="C145" s="28"/>
      <c r="D145" s="2">
        <v>0</v>
      </c>
      <c r="E145" s="28">
        <v>0</v>
      </c>
      <c r="F145">
        <v>0</v>
      </c>
      <c r="H145" s="28">
        <v>0</v>
      </c>
      <c r="I145">
        <v>0</v>
      </c>
    </row>
    <row r="146" spans="3:9" ht="12.75" customHeight="1" x14ac:dyDescent="0.15">
      <c r="C146" s="28"/>
      <c r="D146" s="2">
        <v>0</v>
      </c>
      <c r="E146" s="28">
        <v>0</v>
      </c>
      <c r="F146">
        <v>0</v>
      </c>
      <c r="H146" s="28">
        <v>0</v>
      </c>
      <c r="I146">
        <v>0</v>
      </c>
    </row>
    <row r="147" spans="3:9" ht="12.75" customHeight="1" x14ac:dyDescent="0.15">
      <c r="C147" s="28"/>
      <c r="D147" s="2">
        <v>0</v>
      </c>
      <c r="E147" s="28">
        <v>0</v>
      </c>
      <c r="F147">
        <v>0</v>
      </c>
      <c r="H147" s="28">
        <v>0</v>
      </c>
      <c r="I147">
        <v>0</v>
      </c>
    </row>
    <row r="148" spans="3:9" ht="12.75" customHeight="1" x14ac:dyDescent="0.15">
      <c r="C148" s="28"/>
      <c r="D148" s="2">
        <v>0</v>
      </c>
      <c r="E148" s="28">
        <v>0</v>
      </c>
      <c r="F148">
        <v>0</v>
      </c>
      <c r="H148" s="28">
        <v>0</v>
      </c>
      <c r="I148">
        <v>0</v>
      </c>
    </row>
    <row r="149" spans="3:9" ht="12.75" customHeight="1" x14ac:dyDescent="0.15">
      <c r="C149" s="28"/>
      <c r="D149" s="2">
        <v>0</v>
      </c>
      <c r="E149" s="28">
        <v>0</v>
      </c>
      <c r="F149">
        <v>0</v>
      </c>
      <c r="H149" s="28">
        <v>0</v>
      </c>
      <c r="I149">
        <v>0</v>
      </c>
    </row>
    <row r="150" spans="3:9" ht="12.75" customHeight="1" x14ac:dyDescent="0.15">
      <c r="C150" s="28"/>
      <c r="D150" s="2">
        <v>0</v>
      </c>
      <c r="E150" s="28">
        <v>0</v>
      </c>
      <c r="F150">
        <v>0</v>
      </c>
      <c r="H150" s="28">
        <v>0</v>
      </c>
      <c r="I150">
        <v>0</v>
      </c>
    </row>
    <row r="151" spans="3:9" ht="12.75" customHeight="1" x14ac:dyDescent="0.15">
      <c r="C151" s="28"/>
      <c r="D151" s="2">
        <v>0</v>
      </c>
      <c r="E151" s="28">
        <v>0</v>
      </c>
      <c r="F151">
        <v>0</v>
      </c>
      <c r="H151" s="28">
        <v>0</v>
      </c>
      <c r="I151">
        <v>0</v>
      </c>
    </row>
    <row r="152" spans="3:9" ht="12.75" customHeight="1" x14ac:dyDescent="0.15">
      <c r="C152" s="28"/>
      <c r="D152" s="2">
        <v>0</v>
      </c>
      <c r="E152" s="28">
        <v>0</v>
      </c>
      <c r="F152">
        <v>0</v>
      </c>
      <c r="H152" s="28">
        <v>0</v>
      </c>
      <c r="I152">
        <v>0</v>
      </c>
    </row>
    <row r="153" spans="3:9" ht="12.75" customHeight="1" x14ac:dyDescent="0.15">
      <c r="C153" s="28"/>
      <c r="D153" s="2">
        <v>0</v>
      </c>
      <c r="E153" s="28">
        <v>0</v>
      </c>
      <c r="F153">
        <v>0</v>
      </c>
      <c r="H153" s="28">
        <v>0</v>
      </c>
      <c r="I153">
        <v>0</v>
      </c>
    </row>
    <row r="154" spans="3:9" ht="12.75" customHeight="1" x14ac:dyDescent="0.15">
      <c r="C154" s="28"/>
      <c r="D154" s="2">
        <v>0</v>
      </c>
      <c r="E154" s="28">
        <v>0</v>
      </c>
      <c r="F154">
        <v>0</v>
      </c>
      <c r="H154" s="28">
        <v>0</v>
      </c>
      <c r="I154">
        <v>0</v>
      </c>
    </row>
    <row r="155" spans="3:9" ht="12.75" customHeight="1" x14ac:dyDescent="0.15">
      <c r="C155" s="28"/>
      <c r="D155" s="2">
        <v>0</v>
      </c>
      <c r="E155" s="28">
        <v>0</v>
      </c>
      <c r="F155">
        <v>0</v>
      </c>
      <c r="H155" s="28">
        <v>0</v>
      </c>
      <c r="I155">
        <v>0</v>
      </c>
    </row>
    <row r="156" spans="3:9" ht="12.75" customHeight="1" x14ac:dyDescent="0.15">
      <c r="C156" s="28"/>
      <c r="D156" s="2">
        <v>0</v>
      </c>
      <c r="E156" s="28">
        <v>0</v>
      </c>
      <c r="F156">
        <v>0</v>
      </c>
      <c r="H156" s="28">
        <v>0</v>
      </c>
      <c r="I156">
        <v>0</v>
      </c>
    </row>
    <row r="157" spans="3:9" ht="12.75" customHeight="1" x14ac:dyDescent="0.15">
      <c r="C157" s="28"/>
      <c r="D157" s="2">
        <v>0</v>
      </c>
      <c r="E157" s="28">
        <v>0</v>
      </c>
      <c r="F157">
        <v>0</v>
      </c>
      <c r="H157" s="28">
        <v>0</v>
      </c>
      <c r="I157">
        <v>0</v>
      </c>
    </row>
    <row r="158" spans="3:9" ht="12.75" customHeight="1" x14ac:dyDescent="0.15">
      <c r="C158" s="28"/>
      <c r="D158" s="2">
        <v>0</v>
      </c>
      <c r="E158" s="28">
        <v>0</v>
      </c>
      <c r="F158">
        <v>0</v>
      </c>
      <c r="H158" s="28">
        <v>0</v>
      </c>
      <c r="I158">
        <v>0</v>
      </c>
    </row>
    <row r="159" spans="3:9" ht="12.75" customHeight="1" x14ac:dyDescent="0.15">
      <c r="C159" s="28"/>
      <c r="D159" s="2">
        <v>0</v>
      </c>
      <c r="E159" s="28">
        <v>0</v>
      </c>
      <c r="F159">
        <v>0</v>
      </c>
      <c r="H159" s="28">
        <v>0</v>
      </c>
      <c r="I159">
        <v>0</v>
      </c>
    </row>
    <row r="160" spans="3:9" ht="12.75" customHeight="1" x14ac:dyDescent="0.15">
      <c r="C160" s="28"/>
      <c r="D160" s="2">
        <v>0</v>
      </c>
      <c r="E160" s="28">
        <v>0</v>
      </c>
      <c r="F160">
        <v>0</v>
      </c>
      <c r="H160" s="28">
        <v>0</v>
      </c>
      <c r="I160">
        <v>0</v>
      </c>
    </row>
    <row r="161" spans="3:9" ht="12.75" customHeight="1" x14ac:dyDescent="0.15">
      <c r="C161" s="28"/>
      <c r="D161" s="2">
        <v>0</v>
      </c>
      <c r="E161" s="28">
        <v>0</v>
      </c>
      <c r="F161">
        <v>0</v>
      </c>
      <c r="H161" s="28">
        <v>0</v>
      </c>
      <c r="I161">
        <v>0</v>
      </c>
    </row>
    <row r="162" spans="3:9" ht="12.75" customHeight="1" x14ac:dyDescent="0.15">
      <c r="C162" s="28"/>
      <c r="D162" s="2">
        <v>0</v>
      </c>
      <c r="E162" s="28">
        <v>0</v>
      </c>
      <c r="F162">
        <v>0</v>
      </c>
      <c r="H162" s="28">
        <v>0</v>
      </c>
      <c r="I162">
        <v>0</v>
      </c>
    </row>
    <row r="163" spans="3:9" ht="12.75" customHeight="1" x14ac:dyDescent="0.15">
      <c r="C163" s="28"/>
      <c r="D163" s="2">
        <v>0</v>
      </c>
      <c r="E163" s="28">
        <v>0</v>
      </c>
      <c r="F163">
        <v>0</v>
      </c>
      <c r="H163" s="28">
        <v>0</v>
      </c>
      <c r="I163">
        <v>0</v>
      </c>
    </row>
    <row r="164" spans="3:9" ht="12.75" customHeight="1" x14ac:dyDescent="0.15">
      <c r="C164" s="28"/>
      <c r="D164" s="2">
        <v>0</v>
      </c>
      <c r="E164" s="28">
        <v>0</v>
      </c>
      <c r="F164">
        <v>0</v>
      </c>
      <c r="H164" s="28">
        <v>0</v>
      </c>
      <c r="I164">
        <v>0</v>
      </c>
    </row>
    <row r="165" spans="3:9" ht="12.75" customHeight="1" x14ac:dyDescent="0.15">
      <c r="C165" s="28"/>
      <c r="D165" s="2">
        <v>0</v>
      </c>
      <c r="E165" s="28">
        <v>0</v>
      </c>
      <c r="F165">
        <v>0</v>
      </c>
      <c r="H165" s="28">
        <v>0</v>
      </c>
      <c r="I165">
        <v>0</v>
      </c>
    </row>
    <row r="166" spans="3:9" ht="12.75" customHeight="1" x14ac:dyDescent="0.15">
      <c r="C166" s="28"/>
      <c r="D166" s="2">
        <v>0</v>
      </c>
      <c r="E166" s="28">
        <v>0</v>
      </c>
      <c r="F166">
        <v>0</v>
      </c>
      <c r="H166" s="28">
        <v>0</v>
      </c>
      <c r="I166">
        <v>0</v>
      </c>
    </row>
    <row r="167" spans="3:9" ht="12.75" customHeight="1" x14ac:dyDescent="0.15">
      <c r="C167" s="28"/>
      <c r="D167" s="2">
        <v>0</v>
      </c>
      <c r="E167" s="28">
        <v>0</v>
      </c>
      <c r="F167">
        <v>0</v>
      </c>
      <c r="H167" s="28">
        <v>0</v>
      </c>
      <c r="I167">
        <v>0</v>
      </c>
    </row>
    <row r="168" spans="3:9" ht="12.75" customHeight="1" x14ac:dyDescent="0.15">
      <c r="C168" s="28"/>
      <c r="D168" s="2">
        <v>0</v>
      </c>
      <c r="E168" s="28">
        <v>0</v>
      </c>
      <c r="F168">
        <v>0</v>
      </c>
      <c r="H168" s="28">
        <v>0</v>
      </c>
      <c r="I168">
        <v>0</v>
      </c>
    </row>
    <row r="169" spans="3:9" ht="12.75" customHeight="1" x14ac:dyDescent="0.15">
      <c r="C169" s="28"/>
      <c r="D169" s="2">
        <v>0</v>
      </c>
      <c r="E169" s="28">
        <v>0</v>
      </c>
      <c r="F169">
        <v>0</v>
      </c>
      <c r="H169" s="28">
        <v>0</v>
      </c>
      <c r="I169">
        <v>0</v>
      </c>
    </row>
    <row r="170" spans="3:9" ht="12.75" customHeight="1" x14ac:dyDescent="0.15">
      <c r="C170" s="28"/>
      <c r="D170" s="2">
        <v>0</v>
      </c>
      <c r="E170" s="28">
        <v>0</v>
      </c>
      <c r="F170">
        <v>0</v>
      </c>
      <c r="H170" s="28">
        <v>0</v>
      </c>
      <c r="I170">
        <v>0</v>
      </c>
    </row>
    <row r="171" spans="3:9" ht="12.75" customHeight="1" x14ac:dyDescent="0.15">
      <c r="C171" s="28"/>
      <c r="D171" s="2">
        <v>0</v>
      </c>
      <c r="E171" s="28">
        <v>0</v>
      </c>
      <c r="F171">
        <v>0</v>
      </c>
      <c r="H171" s="28">
        <v>0</v>
      </c>
      <c r="I171">
        <v>0</v>
      </c>
    </row>
    <row r="172" spans="3:9" ht="12.75" customHeight="1" x14ac:dyDescent="0.15">
      <c r="C172" s="28"/>
      <c r="D172" s="2">
        <v>0</v>
      </c>
      <c r="E172" s="28">
        <v>0</v>
      </c>
      <c r="F172">
        <v>0</v>
      </c>
      <c r="H172" s="28">
        <v>0</v>
      </c>
      <c r="I172">
        <v>0</v>
      </c>
    </row>
    <row r="173" spans="3:9" ht="12.75" customHeight="1" x14ac:dyDescent="0.15">
      <c r="C173" s="28"/>
      <c r="D173" s="2">
        <v>0</v>
      </c>
      <c r="E173" s="28">
        <v>0</v>
      </c>
      <c r="F173">
        <v>0</v>
      </c>
      <c r="H173" s="28">
        <v>0</v>
      </c>
      <c r="I173">
        <v>0</v>
      </c>
    </row>
    <row r="174" spans="3:9" ht="12.75" customHeight="1" x14ac:dyDescent="0.15">
      <c r="C174" s="28"/>
      <c r="D174" s="2">
        <v>0</v>
      </c>
      <c r="E174" s="28">
        <v>0</v>
      </c>
      <c r="F174">
        <v>0</v>
      </c>
      <c r="H174" s="28">
        <v>0</v>
      </c>
      <c r="I174">
        <v>0</v>
      </c>
    </row>
    <row r="175" spans="3:9" ht="12.75" customHeight="1" x14ac:dyDescent="0.15">
      <c r="C175" s="28"/>
      <c r="D175" s="2">
        <v>0</v>
      </c>
      <c r="E175" s="28">
        <v>0</v>
      </c>
      <c r="F175">
        <v>0</v>
      </c>
      <c r="H175" s="28">
        <v>0</v>
      </c>
      <c r="I175">
        <v>0</v>
      </c>
    </row>
    <row r="176" spans="3:9" ht="12.75" customHeight="1" x14ac:dyDescent="0.15">
      <c r="C176" s="28"/>
      <c r="D176" s="2">
        <v>0</v>
      </c>
      <c r="E176" s="28">
        <v>0</v>
      </c>
      <c r="F176">
        <v>0</v>
      </c>
      <c r="H176" s="28">
        <v>0</v>
      </c>
      <c r="I176">
        <v>0</v>
      </c>
    </row>
    <row r="177" spans="3:9" ht="12.75" customHeight="1" x14ac:dyDescent="0.15">
      <c r="C177" s="28"/>
      <c r="D177" s="2">
        <v>0</v>
      </c>
      <c r="E177" s="28">
        <v>0</v>
      </c>
      <c r="F177">
        <v>0</v>
      </c>
      <c r="H177" s="28">
        <v>0</v>
      </c>
      <c r="I177">
        <v>0</v>
      </c>
    </row>
    <row r="178" spans="3:9" ht="12.75" customHeight="1" x14ac:dyDescent="0.15">
      <c r="C178" s="28"/>
      <c r="D178" s="2">
        <v>0</v>
      </c>
      <c r="E178" s="28">
        <v>0</v>
      </c>
      <c r="F178">
        <v>0</v>
      </c>
      <c r="H178" s="28">
        <v>0</v>
      </c>
      <c r="I178">
        <v>0</v>
      </c>
    </row>
    <row r="179" spans="3:9" ht="12.75" customHeight="1" x14ac:dyDescent="0.15">
      <c r="C179" s="28"/>
      <c r="D179" s="2">
        <v>0</v>
      </c>
      <c r="E179" s="28">
        <v>0</v>
      </c>
      <c r="F179">
        <v>0</v>
      </c>
      <c r="H179" s="28">
        <v>0</v>
      </c>
      <c r="I179">
        <v>0</v>
      </c>
    </row>
    <row r="180" spans="3:9" ht="12.75" customHeight="1" x14ac:dyDescent="0.15">
      <c r="C180" s="28"/>
      <c r="D180" s="2">
        <v>0</v>
      </c>
      <c r="E180" s="28">
        <v>0</v>
      </c>
      <c r="F180">
        <v>0</v>
      </c>
      <c r="H180" s="28">
        <v>0</v>
      </c>
      <c r="I180">
        <v>0</v>
      </c>
    </row>
    <row r="181" spans="3:9" ht="12.75" customHeight="1" x14ac:dyDescent="0.15">
      <c r="C181" s="28"/>
      <c r="D181" s="2">
        <v>0</v>
      </c>
      <c r="E181" s="28">
        <v>0</v>
      </c>
      <c r="F181">
        <v>0</v>
      </c>
      <c r="H181" s="28">
        <v>0</v>
      </c>
      <c r="I181">
        <v>0</v>
      </c>
    </row>
    <row r="182" spans="3:9" ht="12.75" customHeight="1" x14ac:dyDescent="0.15">
      <c r="C182" s="28"/>
      <c r="D182" s="2">
        <v>0</v>
      </c>
      <c r="E182" s="28">
        <v>0</v>
      </c>
      <c r="F182">
        <v>0</v>
      </c>
      <c r="H182" s="28">
        <v>0</v>
      </c>
      <c r="I182">
        <v>0</v>
      </c>
    </row>
    <row r="183" spans="3:9" ht="12.75" customHeight="1" x14ac:dyDescent="0.15">
      <c r="C183" s="28"/>
      <c r="D183" s="2">
        <v>0</v>
      </c>
      <c r="E183" s="28">
        <v>0</v>
      </c>
      <c r="F183">
        <v>0</v>
      </c>
      <c r="H183" s="28">
        <v>0</v>
      </c>
      <c r="I183">
        <v>0</v>
      </c>
    </row>
    <row r="184" spans="3:9" ht="12.75" customHeight="1" x14ac:dyDescent="0.15">
      <c r="C184" s="28"/>
      <c r="D184" s="2">
        <v>0</v>
      </c>
      <c r="E184" s="28">
        <v>0</v>
      </c>
      <c r="F184">
        <v>0</v>
      </c>
      <c r="H184" s="28">
        <v>0</v>
      </c>
      <c r="I184">
        <v>0</v>
      </c>
    </row>
    <row r="185" spans="3:9" ht="12.75" customHeight="1" x14ac:dyDescent="0.15">
      <c r="C185" s="28"/>
      <c r="D185" s="2">
        <v>0</v>
      </c>
      <c r="E185" s="28">
        <v>0</v>
      </c>
      <c r="F185">
        <v>0</v>
      </c>
      <c r="H185" s="28">
        <v>0</v>
      </c>
      <c r="I185">
        <v>0</v>
      </c>
    </row>
    <row r="186" spans="3:9" ht="12.75" customHeight="1" x14ac:dyDescent="0.15">
      <c r="C186" s="28"/>
      <c r="D186" s="2">
        <v>0</v>
      </c>
      <c r="E186" s="28">
        <v>0</v>
      </c>
      <c r="F186">
        <v>0</v>
      </c>
      <c r="H186" s="28">
        <v>0</v>
      </c>
      <c r="I186">
        <v>0</v>
      </c>
    </row>
    <row r="187" spans="3:9" ht="12.75" customHeight="1" x14ac:dyDescent="0.15">
      <c r="C187" s="28"/>
      <c r="D187" s="2">
        <v>0</v>
      </c>
      <c r="E187" s="28">
        <v>0</v>
      </c>
      <c r="F187">
        <v>0</v>
      </c>
      <c r="H187" s="28">
        <v>0</v>
      </c>
      <c r="I187">
        <v>0</v>
      </c>
    </row>
    <row r="188" spans="3:9" ht="12.75" customHeight="1" x14ac:dyDescent="0.15">
      <c r="C188" s="28"/>
      <c r="D188" s="2">
        <v>0</v>
      </c>
      <c r="E188" s="28">
        <v>0</v>
      </c>
      <c r="F188">
        <v>0</v>
      </c>
      <c r="H188" s="28">
        <v>0</v>
      </c>
      <c r="I188">
        <v>0</v>
      </c>
    </row>
    <row r="189" spans="3:9" ht="12.75" customHeight="1" x14ac:dyDescent="0.15">
      <c r="C189" s="28"/>
      <c r="D189" s="2">
        <v>0</v>
      </c>
      <c r="E189" s="28">
        <v>0</v>
      </c>
      <c r="F189">
        <v>0</v>
      </c>
      <c r="H189" s="28">
        <v>0</v>
      </c>
      <c r="I189">
        <v>0</v>
      </c>
    </row>
    <row r="190" spans="3:9" ht="12.75" customHeight="1" x14ac:dyDescent="0.15">
      <c r="C190" s="28"/>
      <c r="D190" s="2">
        <v>0</v>
      </c>
      <c r="E190" s="28">
        <v>0</v>
      </c>
      <c r="F190">
        <v>0</v>
      </c>
      <c r="H190" s="28">
        <v>0</v>
      </c>
      <c r="I190">
        <v>0</v>
      </c>
    </row>
    <row r="191" spans="3:9" ht="12.75" customHeight="1" x14ac:dyDescent="0.15">
      <c r="C191" s="28"/>
      <c r="D191" s="2">
        <v>0</v>
      </c>
      <c r="E191" s="28">
        <v>0</v>
      </c>
      <c r="F191">
        <v>0</v>
      </c>
      <c r="H191" s="28">
        <v>0</v>
      </c>
      <c r="I191">
        <v>0</v>
      </c>
    </row>
    <row r="192" spans="3:9" ht="12.75" customHeight="1" x14ac:dyDescent="0.15">
      <c r="C192" s="28"/>
      <c r="D192" s="2">
        <v>0</v>
      </c>
      <c r="E192" s="28">
        <v>0</v>
      </c>
      <c r="F192">
        <v>0</v>
      </c>
      <c r="H192" s="28">
        <v>0</v>
      </c>
      <c r="I192">
        <v>0</v>
      </c>
    </row>
    <row r="193" spans="3:9" ht="12.75" customHeight="1" x14ac:dyDescent="0.15">
      <c r="C193" s="28"/>
      <c r="D193" s="2">
        <v>0</v>
      </c>
      <c r="E193" s="28">
        <v>0</v>
      </c>
      <c r="F193">
        <v>0</v>
      </c>
      <c r="H193" s="28">
        <v>0</v>
      </c>
      <c r="I193">
        <v>0</v>
      </c>
    </row>
    <row r="194" spans="3:9" ht="12.75" customHeight="1" x14ac:dyDescent="0.15">
      <c r="C194" s="28"/>
      <c r="D194" s="2">
        <v>0</v>
      </c>
      <c r="E194" s="28">
        <v>0</v>
      </c>
      <c r="F194">
        <v>0</v>
      </c>
      <c r="H194" s="28">
        <v>0</v>
      </c>
      <c r="I194">
        <v>0</v>
      </c>
    </row>
    <row r="195" spans="3:9" ht="12.75" customHeight="1" x14ac:dyDescent="0.15">
      <c r="C195" s="28"/>
      <c r="D195" s="2">
        <v>0</v>
      </c>
      <c r="E195" s="28">
        <v>0</v>
      </c>
      <c r="F195">
        <v>0</v>
      </c>
      <c r="H195" s="28">
        <v>0</v>
      </c>
      <c r="I195">
        <v>0</v>
      </c>
    </row>
    <row r="196" spans="3:9" ht="12.75" customHeight="1" x14ac:dyDescent="0.15">
      <c r="C196" s="28"/>
      <c r="D196" s="2">
        <v>0</v>
      </c>
      <c r="E196" s="28">
        <v>0</v>
      </c>
      <c r="F196">
        <v>0</v>
      </c>
      <c r="H196" s="28">
        <v>0</v>
      </c>
      <c r="I196">
        <v>0</v>
      </c>
    </row>
    <row r="197" spans="3:9" ht="12.75" customHeight="1" x14ac:dyDescent="0.15">
      <c r="C197" s="28"/>
      <c r="D197" s="2">
        <v>0</v>
      </c>
      <c r="E197" s="28">
        <v>0</v>
      </c>
      <c r="F197">
        <v>0</v>
      </c>
      <c r="H197" s="28">
        <v>0</v>
      </c>
      <c r="I197">
        <v>0</v>
      </c>
    </row>
    <row r="198" spans="3:9" ht="12.75" customHeight="1" x14ac:dyDescent="0.15">
      <c r="C198" s="28"/>
      <c r="D198" s="2">
        <v>0</v>
      </c>
      <c r="E198" s="28">
        <v>0</v>
      </c>
      <c r="F198">
        <v>0</v>
      </c>
      <c r="H198" s="28">
        <v>0</v>
      </c>
      <c r="I198">
        <v>0</v>
      </c>
    </row>
    <row r="199" spans="3:9" ht="12.75" customHeight="1" x14ac:dyDescent="0.15">
      <c r="C199" s="28"/>
      <c r="D199" s="2">
        <v>0</v>
      </c>
      <c r="E199" s="28">
        <v>0</v>
      </c>
      <c r="F199">
        <v>0</v>
      </c>
      <c r="H199" s="28">
        <v>0</v>
      </c>
      <c r="I199">
        <v>0</v>
      </c>
    </row>
    <row r="200" spans="3:9" ht="12.75" customHeight="1" x14ac:dyDescent="0.15">
      <c r="C200" s="28"/>
      <c r="D200" s="2">
        <v>0</v>
      </c>
      <c r="E200" s="28">
        <v>0</v>
      </c>
      <c r="F200">
        <v>0</v>
      </c>
      <c r="H200" s="28">
        <v>0</v>
      </c>
      <c r="I200">
        <v>0</v>
      </c>
    </row>
    <row r="201" spans="3:9" ht="12.75" customHeight="1" x14ac:dyDescent="0.15">
      <c r="C201" s="28"/>
      <c r="D201" s="2"/>
      <c r="E201" s="28"/>
      <c r="H201" s="28"/>
    </row>
    <row r="202" spans="3:9" ht="12.75" customHeight="1" x14ac:dyDescent="0.15">
      <c r="C202" s="28"/>
      <c r="D202" s="2"/>
      <c r="E202" s="28"/>
      <c r="H202" s="28"/>
    </row>
    <row r="203" spans="3:9" ht="12.75" customHeight="1" x14ac:dyDescent="0.15">
      <c r="C203" s="28"/>
      <c r="D203" s="2"/>
      <c r="E203" s="28"/>
      <c r="H203" s="28"/>
    </row>
    <row r="204" spans="3:9" ht="12.75" customHeight="1" x14ac:dyDescent="0.15">
      <c r="C204" s="28"/>
      <c r="D204" s="2"/>
      <c r="E204" s="28"/>
      <c r="H204" s="28"/>
    </row>
    <row r="205" spans="3:9" ht="12.75" customHeight="1" x14ac:dyDescent="0.15">
      <c r="C205" s="28"/>
      <c r="D205" s="2"/>
      <c r="E205" s="28"/>
      <c r="H205" s="28"/>
    </row>
    <row r="206" spans="3:9" ht="12.75" customHeight="1" x14ac:dyDescent="0.15">
      <c r="C206" s="28"/>
      <c r="D206" s="2"/>
      <c r="E206" s="28"/>
      <c r="H206" s="28"/>
    </row>
    <row r="207" spans="3:9" ht="12.75" customHeight="1" x14ac:dyDescent="0.15">
      <c r="C207" s="28"/>
      <c r="D207" s="2"/>
      <c r="E207" s="28"/>
      <c r="H207" s="28"/>
    </row>
    <row r="208" spans="3:9" ht="12.75" customHeight="1" x14ac:dyDescent="0.15">
      <c r="C208" s="28"/>
      <c r="D208" s="2"/>
      <c r="E208" s="28"/>
      <c r="H208" s="28"/>
    </row>
    <row r="209" spans="3:8" ht="12.75" customHeight="1" x14ac:dyDescent="0.15">
      <c r="C209" s="28"/>
      <c r="D209" s="2"/>
      <c r="E209" s="28"/>
      <c r="H209" s="28"/>
    </row>
    <row r="210" spans="3:8" ht="12.75" customHeight="1" x14ac:dyDescent="0.15">
      <c r="C210" s="28"/>
      <c r="D210" s="2"/>
      <c r="E210" s="28"/>
      <c r="H210" s="28"/>
    </row>
    <row r="211" spans="3:8" ht="12.75" customHeight="1" x14ac:dyDescent="0.15">
      <c r="C211" s="28"/>
      <c r="D211" s="2"/>
      <c r="E211" s="28"/>
      <c r="H211" s="28"/>
    </row>
    <row r="212" spans="3:8" ht="12.75" customHeight="1" x14ac:dyDescent="0.15">
      <c r="C212" s="28"/>
      <c r="D212" s="2"/>
      <c r="E212" s="28"/>
      <c r="H212" s="28"/>
    </row>
    <row r="213" spans="3:8" ht="12.75" customHeight="1" x14ac:dyDescent="0.15">
      <c r="C213" s="28"/>
      <c r="D213" s="2"/>
      <c r="E213" s="28"/>
      <c r="H213" s="28"/>
    </row>
    <row r="214" spans="3:8" ht="12.75" customHeight="1" x14ac:dyDescent="0.15">
      <c r="C214" s="28"/>
      <c r="D214" s="2"/>
      <c r="E214" s="28"/>
      <c r="H214" s="28"/>
    </row>
    <row r="215" spans="3:8" ht="12.75" customHeight="1" x14ac:dyDescent="0.15">
      <c r="C215" s="28"/>
      <c r="D215" s="2"/>
      <c r="E215" s="28"/>
      <c r="H215" s="28"/>
    </row>
    <row r="216" spans="3:8" ht="12.75" customHeight="1" x14ac:dyDescent="0.15">
      <c r="C216" s="28"/>
      <c r="D216" s="2"/>
      <c r="E216" s="28"/>
      <c r="H216" s="28"/>
    </row>
    <row r="217" spans="3:8" ht="12.75" customHeight="1" x14ac:dyDescent="0.15">
      <c r="C217" s="28"/>
      <c r="D217" s="2"/>
      <c r="E217" s="28"/>
      <c r="H217" s="28"/>
    </row>
    <row r="218" spans="3:8" ht="12.75" customHeight="1" x14ac:dyDescent="0.15">
      <c r="C218" s="28"/>
      <c r="D218" s="2"/>
      <c r="E218" s="28"/>
      <c r="H218" s="28"/>
    </row>
    <row r="219" spans="3:8" ht="12.75" customHeight="1" x14ac:dyDescent="0.15">
      <c r="C219" s="28"/>
      <c r="D219" s="2"/>
      <c r="E219" s="28"/>
      <c r="H219" s="28"/>
    </row>
    <row r="220" spans="3:8" ht="12.75" customHeight="1" x14ac:dyDescent="0.15">
      <c r="C220" s="28"/>
      <c r="D220" s="2"/>
      <c r="E220" s="28"/>
      <c r="H220" s="28"/>
    </row>
    <row r="221" spans="3:8" ht="12.75" customHeight="1" x14ac:dyDescent="0.15">
      <c r="C221" s="28"/>
      <c r="D221" s="2"/>
      <c r="E221" s="28"/>
      <c r="H221" s="28"/>
    </row>
    <row r="222" spans="3:8" ht="12.75" customHeight="1" x14ac:dyDescent="0.15">
      <c r="C222" s="28"/>
      <c r="D222" s="2"/>
      <c r="E222" s="28"/>
      <c r="H222" s="28"/>
    </row>
    <row r="223" spans="3:8" ht="12.75" customHeight="1" x14ac:dyDescent="0.15">
      <c r="C223" s="28"/>
      <c r="D223" s="2"/>
      <c r="E223" s="28"/>
      <c r="H223" s="28"/>
    </row>
    <row r="224" spans="3:8" ht="12.75" customHeight="1" x14ac:dyDescent="0.15">
      <c r="C224" s="28"/>
      <c r="D224" s="2"/>
      <c r="E224" s="28"/>
      <c r="H224" s="28"/>
    </row>
    <row r="225" spans="3:8" ht="12.75" customHeight="1" x14ac:dyDescent="0.15">
      <c r="C225" s="28"/>
      <c r="D225" s="2"/>
      <c r="E225" s="28"/>
      <c r="H225" s="28"/>
    </row>
    <row r="226" spans="3:8" ht="12.75" customHeight="1" x14ac:dyDescent="0.15">
      <c r="C226" s="28"/>
      <c r="D226" s="2"/>
      <c r="E226" s="28"/>
      <c r="H226" s="28"/>
    </row>
    <row r="227" spans="3:8" ht="12.75" customHeight="1" x14ac:dyDescent="0.15">
      <c r="C227" s="28"/>
      <c r="D227" s="2"/>
      <c r="E227" s="28"/>
      <c r="H227" s="28"/>
    </row>
    <row r="228" spans="3:8" ht="12.75" customHeight="1" x14ac:dyDescent="0.15">
      <c r="C228" s="28"/>
      <c r="D228" s="2"/>
      <c r="E228" s="28"/>
      <c r="H228" s="28"/>
    </row>
    <row r="229" spans="3:8" ht="12.75" customHeight="1" x14ac:dyDescent="0.15">
      <c r="C229" s="28"/>
      <c r="D229" s="2"/>
      <c r="E229" s="28"/>
      <c r="H229" s="28"/>
    </row>
    <row r="230" spans="3:8" ht="12.75" customHeight="1" x14ac:dyDescent="0.15">
      <c r="C230" s="28"/>
      <c r="D230" s="2"/>
      <c r="E230" s="28"/>
      <c r="H230" s="28"/>
    </row>
    <row r="231" spans="3:8" ht="12.75" customHeight="1" x14ac:dyDescent="0.15">
      <c r="C231" s="28"/>
      <c r="D231" s="2"/>
      <c r="E231" s="28"/>
      <c r="H231" s="28"/>
    </row>
    <row r="232" spans="3:8" ht="12.75" customHeight="1" x14ac:dyDescent="0.15">
      <c r="C232" s="28"/>
      <c r="D232" s="2"/>
      <c r="E232" s="28"/>
      <c r="H232" s="28"/>
    </row>
    <row r="233" spans="3:8" ht="12.75" customHeight="1" x14ac:dyDescent="0.15">
      <c r="C233" s="28"/>
      <c r="D233" s="2"/>
      <c r="E233" s="28"/>
      <c r="H233" s="28"/>
    </row>
    <row r="234" spans="3:8" ht="12.75" customHeight="1" x14ac:dyDescent="0.15">
      <c r="C234" s="28"/>
      <c r="D234" s="2"/>
      <c r="E234" s="28"/>
      <c r="H234" s="28"/>
    </row>
    <row r="235" spans="3:8" ht="12.75" customHeight="1" x14ac:dyDescent="0.15">
      <c r="C235" s="28"/>
      <c r="D235" s="2"/>
      <c r="E235" s="28"/>
      <c r="H235" s="28"/>
    </row>
    <row r="236" spans="3:8" ht="12.75" customHeight="1" x14ac:dyDescent="0.15">
      <c r="C236" s="28"/>
      <c r="D236" s="2"/>
      <c r="E236" s="28"/>
      <c r="H236" s="28"/>
    </row>
    <row r="237" spans="3:8" ht="12.75" customHeight="1" x14ac:dyDescent="0.15">
      <c r="C237" s="28"/>
      <c r="D237" s="2"/>
      <c r="E237" s="28"/>
      <c r="H237" s="28"/>
    </row>
    <row r="238" spans="3:8" ht="12.75" customHeight="1" x14ac:dyDescent="0.15">
      <c r="C238" s="28"/>
      <c r="D238" s="2"/>
      <c r="E238" s="28"/>
      <c r="H238" s="28"/>
    </row>
    <row r="239" spans="3:8" ht="12.75" customHeight="1" x14ac:dyDescent="0.15">
      <c r="C239" s="28"/>
      <c r="D239" s="2"/>
      <c r="E239" s="28"/>
      <c r="H239" s="28"/>
    </row>
    <row r="240" spans="3:8" ht="12.75" customHeight="1" x14ac:dyDescent="0.15">
      <c r="C240" s="28"/>
      <c r="D240" s="2"/>
      <c r="E240" s="28"/>
      <c r="H240" s="28"/>
    </row>
    <row r="241" spans="3:8" ht="12.75" customHeight="1" x14ac:dyDescent="0.15">
      <c r="C241" s="28"/>
      <c r="D241" s="2"/>
      <c r="E241" s="28"/>
      <c r="H241" s="28"/>
    </row>
    <row r="242" spans="3:8" ht="12.75" customHeight="1" x14ac:dyDescent="0.15">
      <c r="C242" s="28"/>
      <c r="D242" s="2"/>
      <c r="E242" s="28"/>
      <c r="H242" s="28"/>
    </row>
    <row r="243" spans="3:8" ht="12.75" customHeight="1" x14ac:dyDescent="0.15">
      <c r="C243" s="28"/>
      <c r="D243" s="2"/>
      <c r="E243" s="28"/>
      <c r="H243" s="28"/>
    </row>
    <row r="244" spans="3:8" ht="12.75" customHeight="1" x14ac:dyDescent="0.15">
      <c r="C244" s="28"/>
      <c r="D244" s="2"/>
      <c r="E244" s="28"/>
      <c r="H244" s="28"/>
    </row>
    <row r="245" spans="3:8" ht="12.75" customHeight="1" x14ac:dyDescent="0.15">
      <c r="C245" s="28"/>
      <c r="D245" s="2"/>
      <c r="E245" s="28"/>
      <c r="H245" s="28"/>
    </row>
    <row r="246" spans="3:8" ht="12.75" customHeight="1" x14ac:dyDescent="0.15">
      <c r="C246" s="28"/>
      <c r="D246" s="2"/>
      <c r="E246" s="28"/>
      <c r="H246" s="28"/>
    </row>
    <row r="247" spans="3:8" ht="12.75" customHeight="1" x14ac:dyDescent="0.15">
      <c r="C247" s="28"/>
      <c r="D247" s="2"/>
      <c r="E247" s="28"/>
      <c r="H247" s="28"/>
    </row>
    <row r="248" spans="3:8" ht="12.75" customHeight="1" x14ac:dyDescent="0.15">
      <c r="C248" s="28"/>
      <c r="D248" s="2"/>
      <c r="E248" s="28"/>
      <c r="H248" s="28"/>
    </row>
    <row r="249" spans="3:8" ht="12.75" customHeight="1" x14ac:dyDescent="0.15">
      <c r="C249" s="28"/>
      <c r="D249" s="2"/>
      <c r="E249" s="28"/>
      <c r="H249" s="28"/>
    </row>
    <row r="250" spans="3:8" ht="12.75" customHeight="1" x14ac:dyDescent="0.15">
      <c r="C250" s="28"/>
      <c r="D250" s="2"/>
      <c r="E250" s="28"/>
      <c r="H250" s="28"/>
    </row>
    <row r="251" spans="3:8" ht="12.75" customHeight="1" x14ac:dyDescent="0.15">
      <c r="C251" s="28"/>
      <c r="D251" s="2"/>
      <c r="E251" s="28"/>
      <c r="H251" s="28"/>
    </row>
    <row r="252" spans="3:8" ht="12.75" customHeight="1" x14ac:dyDescent="0.15">
      <c r="C252" s="28"/>
      <c r="D252" s="2"/>
      <c r="E252" s="28"/>
      <c r="H252" s="28"/>
    </row>
    <row r="253" spans="3:8" ht="12.75" customHeight="1" x14ac:dyDescent="0.15">
      <c r="C253" s="28"/>
      <c r="D253" s="2"/>
      <c r="E253" s="28"/>
      <c r="H253" s="28"/>
    </row>
    <row r="254" spans="3:8" ht="12.75" customHeight="1" x14ac:dyDescent="0.15">
      <c r="C254" s="28"/>
      <c r="D254" s="2"/>
      <c r="E254" s="28"/>
      <c r="H254" s="28"/>
    </row>
    <row r="255" spans="3:8" ht="12.75" customHeight="1" x14ac:dyDescent="0.15">
      <c r="C255" s="28"/>
      <c r="D255" s="2"/>
      <c r="E255" s="28"/>
      <c r="H255" s="28"/>
    </row>
    <row r="256" spans="3:8" ht="12.75" customHeight="1" x14ac:dyDescent="0.15">
      <c r="C256" s="28"/>
      <c r="D256" s="2"/>
      <c r="E256" s="28"/>
      <c r="H256" s="28"/>
    </row>
    <row r="257" spans="3:8" ht="12.75" customHeight="1" x14ac:dyDescent="0.15">
      <c r="C257" s="28"/>
      <c r="D257" s="2"/>
      <c r="E257" s="28"/>
      <c r="H257" s="28"/>
    </row>
    <row r="258" spans="3:8" ht="12.75" customHeight="1" x14ac:dyDescent="0.15">
      <c r="C258" s="28"/>
      <c r="D258" s="2"/>
      <c r="E258" s="28"/>
      <c r="H258" s="28"/>
    </row>
    <row r="259" spans="3:8" ht="12.75" customHeight="1" x14ac:dyDescent="0.15">
      <c r="C259" s="28"/>
      <c r="D259" s="2"/>
      <c r="E259" s="28"/>
      <c r="H259" s="28"/>
    </row>
    <row r="260" spans="3:8" ht="12.75" customHeight="1" x14ac:dyDescent="0.15">
      <c r="C260" s="28"/>
      <c r="D260" s="2"/>
      <c r="E260" s="28"/>
      <c r="H260" s="28"/>
    </row>
    <row r="261" spans="3:8" ht="12.75" customHeight="1" x14ac:dyDescent="0.15">
      <c r="C261" s="28"/>
      <c r="D261" s="2"/>
      <c r="E261" s="28"/>
      <c r="H261" s="28"/>
    </row>
    <row r="262" spans="3:8" ht="12.75" customHeight="1" x14ac:dyDescent="0.15">
      <c r="C262" s="28"/>
      <c r="D262" s="2"/>
      <c r="E262" s="28"/>
      <c r="H262" s="28"/>
    </row>
    <row r="263" spans="3:8" ht="12.75" customHeight="1" x14ac:dyDescent="0.15">
      <c r="C263" s="28"/>
      <c r="D263" s="2"/>
      <c r="E263" s="28"/>
      <c r="H263" s="28"/>
    </row>
    <row r="264" spans="3:8" ht="12.75" customHeight="1" x14ac:dyDescent="0.15">
      <c r="C264" s="28"/>
      <c r="D264" s="2"/>
      <c r="E264" s="28"/>
      <c r="H264" s="28"/>
    </row>
    <row r="265" spans="3:8" ht="12.75" customHeight="1" x14ac:dyDescent="0.15">
      <c r="C265" s="28"/>
      <c r="D265" s="2"/>
      <c r="E265" s="28"/>
      <c r="H265" s="28"/>
    </row>
    <row r="266" spans="3:8" ht="12.75" customHeight="1" x14ac:dyDescent="0.15">
      <c r="C266" s="28"/>
      <c r="D266" s="2"/>
      <c r="E266" s="28"/>
      <c r="H266" s="28"/>
    </row>
    <row r="267" spans="3:8" ht="12.75" customHeight="1" x14ac:dyDescent="0.15">
      <c r="C267" s="28"/>
      <c r="D267" s="2"/>
      <c r="E267" s="28"/>
      <c r="H267" s="28"/>
    </row>
    <row r="268" spans="3:8" ht="12.75" customHeight="1" x14ac:dyDescent="0.15">
      <c r="C268" s="28"/>
      <c r="D268" s="2"/>
      <c r="E268" s="28"/>
      <c r="H268" s="28"/>
    </row>
    <row r="269" spans="3:8" ht="12.75" customHeight="1" x14ac:dyDescent="0.15">
      <c r="C269" s="28"/>
      <c r="D269" s="2"/>
      <c r="E269" s="28"/>
      <c r="H269" s="28"/>
    </row>
    <row r="270" spans="3:8" ht="12.75" customHeight="1" x14ac:dyDescent="0.15">
      <c r="C270" s="28"/>
      <c r="D270" s="2"/>
      <c r="E270" s="28"/>
      <c r="H270" s="28"/>
    </row>
    <row r="271" spans="3:8" ht="12.75" customHeight="1" x14ac:dyDescent="0.15">
      <c r="C271" s="28"/>
      <c r="D271" s="2"/>
      <c r="E271" s="28"/>
      <c r="H271" s="28"/>
    </row>
    <row r="272" spans="3:8" ht="12.75" customHeight="1" x14ac:dyDescent="0.15">
      <c r="C272" s="28"/>
      <c r="D272" s="2"/>
      <c r="E272" s="28"/>
      <c r="H272" s="28"/>
    </row>
    <row r="273" spans="3:8" ht="12.75" customHeight="1" x14ac:dyDescent="0.15">
      <c r="C273" s="28"/>
      <c r="D273" s="2"/>
      <c r="E273" s="28"/>
      <c r="H273" s="28"/>
    </row>
    <row r="274" spans="3:8" ht="12.75" customHeight="1" x14ac:dyDescent="0.15">
      <c r="C274" s="28"/>
      <c r="D274" s="2"/>
      <c r="E274" s="28"/>
      <c r="H274" s="28"/>
    </row>
    <row r="275" spans="3:8" ht="12.75" customHeight="1" x14ac:dyDescent="0.15">
      <c r="C275" s="28"/>
      <c r="D275" s="2"/>
      <c r="E275" s="28"/>
      <c r="H275" s="28"/>
    </row>
    <row r="276" spans="3:8" ht="12.75" customHeight="1" x14ac:dyDescent="0.15">
      <c r="C276" s="28"/>
      <c r="D276" s="2"/>
      <c r="E276" s="28"/>
      <c r="H276" s="28"/>
    </row>
    <row r="277" spans="3:8" ht="12.75" customHeight="1" x14ac:dyDescent="0.15">
      <c r="C277" s="28"/>
      <c r="D277" s="2"/>
      <c r="E277" s="28"/>
      <c r="H277" s="28"/>
    </row>
    <row r="278" spans="3:8" ht="12.75" customHeight="1" x14ac:dyDescent="0.15">
      <c r="C278" s="28"/>
      <c r="D278" s="2"/>
      <c r="E278" s="28"/>
      <c r="H278" s="28"/>
    </row>
    <row r="279" spans="3:8" ht="12.75" customHeight="1" x14ac:dyDescent="0.15">
      <c r="C279" s="28"/>
      <c r="D279" s="2"/>
      <c r="E279" s="28"/>
      <c r="H279" s="28"/>
    </row>
    <row r="280" spans="3:8" ht="12.75" customHeight="1" x14ac:dyDescent="0.15">
      <c r="C280" s="28"/>
      <c r="D280" s="2"/>
      <c r="E280" s="28"/>
      <c r="H280" s="28"/>
    </row>
    <row r="281" spans="3:8" ht="12.75" customHeight="1" x14ac:dyDescent="0.15">
      <c r="C281" s="28"/>
      <c r="D281" s="2"/>
      <c r="E281" s="28"/>
      <c r="H281" s="28"/>
    </row>
    <row r="282" spans="3:8" ht="12.75" customHeight="1" x14ac:dyDescent="0.15">
      <c r="C282" s="28"/>
      <c r="D282" s="2"/>
      <c r="E282" s="28"/>
      <c r="H282" s="28"/>
    </row>
    <row r="283" spans="3:8" ht="12.75" customHeight="1" x14ac:dyDescent="0.15">
      <c r="C283" s="28"/>
      <c r="D283" s="2"/>
      <c r="E283" s="28"/>
      <c r="H283" s="28"/>
    </row>
    <row r="284" spans="3:8" ht="12.75" customHeight="1" x14ac:dyDescent="0.15">
      <c r="C284" s="28"/>
      <c r="D284" s="2"/>
      <c r="E284" s="28"/>
      <c r="H284" s="28"/>
    </row>
    <row r="285" spans="3:8" ht="12.75" customHeight="1" x14ac:dyDescent="0.15">
      <c r="C285" s="28"/>
      <c r="D285" s="2"/>
      <c r="E285" s="28"/>
      <c r="H285" s="28"/>
    </row>
    <row r="286" spans="3:8" ht="12.75" customHeight="1" x14ac:dyDescent="0.15">
      <c r="C286" s="28"/>
      <c r="D286" s="2"/>
      <c r="E286" s="28"/>
      <c r="H286" s="28"/>
    </row>
    <row r="287" spans="3:8" ht="12.75" customHeight="1" x14ac:dyDescent="0.15">
      <c r="C287" s="28"/>
      <c r="D287" s="2"/>
      <c r="E287" s="28"/>
      <c r="H287" s="28"/>
    </row>
    <row r="288" spans="3:8" ht="12.75" customHeight="1" x14ac:dyDescent="0.15">
      <c r="C288" s="28"/>
      <c r="D288" s="2"/>
      <c r="E288" s="28"/>
      <c r="H288" s="28"/>
    </row>
    <row r="289" spans="3:8" ht="12.75" customHeight="1" x14ac:dyDescent="0.15">
      <c r="C289" s="28"/>
      <c r="D289" s="2"/>
      <c r="E289" s="28"/>
      <c r="H289" s="28"/>
    </row>
    <row r="290" spans="3:8" ht="12.75" customHeight="1" x14ac:dyDescent="0.15">
      <c r="C290" s="28"/>
      <c r="D290" s="2"/>
      <c r="E290" s="28"/>
      <c r="H290" s="28"/>
    </row>
    <row r="291" spans="3:8" ht="12.75" customHeight="1" x14ac:dyDescent="0.15">
      <c r="C291" s="28"/>
      <c r="D291" s="2"/>
      <c r="E291" s="28"/>
      <c r="H291" s="28"/>
    </row>
    <row r="292" spans="3:8" ht="12.75" customHeight="1" x14ac:dyDescent="0.15">
      <c r="C292" s="28"/>
      <c r="D292" s="2"/>
      <c r="E292" s="28"/>
      <c r="H292" s="28"/>
    </row>
    <row r="293" spans="3:8" ht="12.75" customHeight="1" x14ac:dyDescent="0.15">
      <c r="C293" s="28"/>
      <c r="D293" s="2"/>
      <c r="E293" s="28"/>
      <c r="H293" s="28"/>
    </row>
    <row r="294" spans="3:8" ht="12.75" customHeight="1" x14ac:dyDescent="0.15">
      <c r="C294" s="28"/>
      <c r="D294" s="2"/>
      <c r="E294" s="28"/>
      <c r="H294" s="28"/>
    </row>
    <row r="295" spans="3:8" ht="12.75" customHeight="1" x14ac:dyDescent="0.15">
      <c r="C295" s="28"/>
      <c r="D295" s="2"/>
      <c r="E295" s="28"/>
      <c r="H295" s="28"/>
    </row>
    <row r="296" spans="3:8" ht="12.75" customHeight="1" x14ac:dyDescent="0.15">
      <c r="C296" s="28"/>
      <c r="D296" s="2"/>
      <c r="E296" s="28"/>
      <c r="H296" s="28"/>
    </row>
    <row r="297" spans="3:8" ht="12.75" customHeight="1" x14ac:dyDescent="0.15">
      <c r="C297" s="28"/>
      <c r="D297" s="2"/>
      <c r="E297" s="28"/>
      <c r="H297" s="28"/>
    </row>
    <row r="298" spans="3:8" ht="12.75" customHeight="1" x14ac:dyDescent="0.15">
      <c r="C298" s="28"/>
      <c r="D298" s="2"/>
      <c r="E298" s="28"/>
      <c r="H298" s="28"/>
    </row>
    <row r="299" spans="3:8" ht="12.75" customHeight="1" x14ac:dyDescent="0.15">
      <c r="C299" s="28"/>
      <c r="D299" s="2"/>
      <c r="E299" s="28"/>
      <c r="H299" s="28"/>
    </row>
    <row r="300" spans="3:8" ht="12.75" customHeight="1" x14ac:dyDescent="0.15">
      <c r="C300" s="28"/>
      <c r="D300" s="2"/>
      <c r="E300" s="28"/>
      <c r="H300" s="28"/>
    </row>
    <row r="301" spans="3:8" ht="12.75" customHeight="1" x14ac:dyDescent="0.15">
      <c r="C301" s="28"/>
      <c r="D301" s="2"/>
      <c r="E301" s="28"/>
      <c r="H301" s="28"/>
    </row>
    <row r="302" spans="3:8" ht="12.75" customHeight="1" x14ac:dyDescent="0.15">
      <c r="C302" s="28"/>
      <c r="D302" s="2"/>
      <c r="E302" s="28"/>
      <c r="H302" s="28"/>
    </row>
    <row r="303" spans="3:8" ht="12.75" customHeight="1" x14ac:dyDescent="0.15">
      <c r="C303" s="28"/>
      <c r="D303" s="2"/>
      <c r="E303" s="28"/>
      <c r="H303" s="28"/>
    </row>
    <row r="304" spans="3:8" ht="12.75" customHeight="1" x14ac:dyDescent="0.15">
      <c r="C304" s="28"/>
      <c r="D304" s="2"/>
      <c r="E304" s="28"/>
      <c r="H304" s="28"/>
    </row>
    <row r="305" spans="3:8" ht="12.75" customHeight="1" x14ac:dyDescent="0.15">
      <c r="C305" s="28"/>
      <c r="D305" s="2"/>
      <c r="E305" s="28"/>
      <c r="H305" s="28"/>
    </row>
    <row r="306" spans="3:8" ht="12.75" customHeight="1" x14ac:dyDescent="0.15">
      <c r="C306" s="28"/>
      <c r="D306" s="2"/>
      <c r="E306" s="28"/>
      <c r="H306" s="28"/>
    </row>
    <row r="307" spans="3:8" ht="12.75" customHeight="1" x14ac:dyDescent="0.15">
      <c r="C307" s="28"/>
      <c r="D307" s="2"/>
      <c r="E307" s="28"/>
      <c r="H307" s="28"/>
    </row>
    <row r="308" spans="3:8" ht="12.75" customHeight="1" x14ac:dyDescent="0.15">
      <c r="C308" s="28"/>
      <c r="D308" s="2"/>
      <c r="E308" s="28"/>
      <c r="H308" s="28"/>
    </row>
    <row r="309" spans="3:8" ht="12.75" customHeight="1" x14ac:dyDescent="0.15">
      <c r="C309" s="28"/>
      <c r="D309" s="2"/>
      <c r="E309" s="28"/>
      <c r="H309" s="28"/>
    </row>
    <row r="310" spans="3:8" ht="12.75" customHeight="1" x14ac:dyDescent="0.15">
      <c r="C310" s="28"/>
      <c r="D310" s="2"/>
      <c r="E310" s="28"/>
      <c r="H310" s="28"/>
    </row>
    <row r="311" spans="3:8" ht="12.75" customHeight="1" x14ac:dyDescent="0.15">
      <c r="C311" s="28"/>
      <c r="D311" s="2"/>
      <c r="E311" s="28"/>
      <c r="H311" s="28"/>
    </row>
    <row r="312" spans="3:8" ht="12.75" customHeight="1" x14ac:dyDescent="0.15">
      <c r="C312" s="28"/>
      <c r="D312" s="2"/>
      <c r="E312" s="28"/>
      <c r="H312" s="28"/>
    </row>
    <row r="313" spans="3:8" ht="12.75" customHeight="1" x14ac:dyDescent="0.15">
      <c r="C313" s="28"/>
      <c r="D313" s="2"/>
      <c r="E313" s="28"/>
      <c r="H313" s="28"/>
    </row>
    <row r="314" spans="3:8" ht="12.75" customHeight="1" x14ac:dyDescent="0.15">
      <c r="C314" s="28"/>
      <c r="D314" s="2"/>
      <c r="E314" s="28"/>
      <c r="H314" s="28"/>
    </row>
    <row r="315" spans="3:8" ht="12.75" customHeight="1" x14ac:dyDescent="0.15">
      <c r="C315" s="28"/>
      <c r="D315" s="2"/>
      <c r="E315" s="28"/>
      <c r="H315" s="28"/>
    </row>
    <row r="316" spans="3:8" ht="12.75" customHeight="1" x14ac:dyDescent="0.15">
      <c r="C316" s="28"/>
      <c r="D316" s="2"/>
      <c r="E316" s="28"/>
      <c r="H316" s="28"/>
    </row>
    <row r="317" spans="3:8" ht="12.75" customHeight="1" x14ac:dyDescent="0.15">
      <c r="C317" s="28"/>
      <c r="D317" s="2"/>
      <c r="E317" s="28"/>
      <c r="H317" s="28"/>
    </row>
    <row r="318" spans="3:8" ht="12.75" customHeight="1" x14ac:dyDescent="0.15">
      <c r="C318" s="28"/>
      <c r="D318" s="2"/>
      <c r="E318" s="28"/>
      <c r="H318" s="28"/>
    </row>
    <row r="319" spans="3:8" ht="12.75" customHeight="1" x14ac:dyDescent="0.15">
      <c r="C319" s="28"/>
      <c r="D319" s="2"/>
      <c r="E319" s="28"/>
      <c r="H319" s="28"/>
    </row>
    <row r="320" spans="3:8" ht="12.75" customHeight="1" x14ac:dyDescent="0.15">
      <c r="C320" s="28"/>
      <c r="D320" s="2"/>
      <c r="E320" s="28"/>
      <c r="H320" s="28"/>
    </row>
    <row r="321" spans="3:8" ht="12.75" customHeight="1" x14ac:dyDescent="0.15">
      <c r="C321" s="28"/>
      <c r="D321" s="2"/>
      <c r="E321" s="28"/>
      <c r="H321" s="28"/>
    </row>
    <row r="322" spans="3:8" ht="12.75" customHeight="1" x14ac:dyDescent="0.15">
      <c r="C322" s="28"/>
      <c r="D322" s="2"/>
      <c r="E322" s="28"/>
      <c r="H322" s="28"/>
    </row>
    <row r="323" spans="3:8" ht="12.75" customHeight="1" x14ac:dyDescent="0.15">
      <c r="C323" s="28"/>
      <c r="D323" s="2"/>
      <c r="E323" s="28"/>
      <c r="H323" s="28"/>
    </row>
    <row r="324" spans="3:8" ht="12.75" customHeight="1" x14ac:dyDescent="0.15">
      <c r="C324" s="28"/>
      <c r="D324" s="2"/>
      <c r="E324" s="28"/>
      <c r="H324" s="28"/>
    </row>
    <row r="325" spans="3:8" ht="12.75" customHeight="1" x14ac:dyDescent="0.15">
      <c r="C325" s="28"/>
      <c r="D325" s="2"/>
      <c r="E325" s="28"/>
      <c r="H325" s="28"/>
    </row>
    <row r="326" spans="3:8" ht="12.75" customHeight="1" x14ac:dyDescent="0.15">
      <c r="C326" s="28"/>
      <c r="D326" s="2"/>
      <c r="E326" s="28"/>
      <c r="H326" s="28"/>
    </row>
    <row r="327" spans="3:8" ht="12.75" customHeight="1" x14ac:dyDescent="0.15">
      <c r="C327" s="28"/>
      <c r="D327" s="2"/>
      <c r="E327" s="28"/>
      <c r="H327" s="28"/>
    </row>
    <row r="328" spans="3:8" ht="12.75" customHeight="1" x14ac:dyDescent="0.15">
      <c r="C328" s="28"/>
      <c r="D328" s="2"/>
      <c r="E328" s="28"/>
      <c r="H328" s="28"/>
    </row>
    <row r="329" spans="3:8" ht="12.75" customHeight="1" x14ac:dyDescent="0.15">
      <c r="C329" s="28"/>
      <c r="D329" s="2"/>
      <c r="E329" s="28"/>
      <c r="H329" s="28"/>
    </row>
    <row r="330" spans="3:8" ht="12.75" customHeight="1" x14ac:dyDescent="0.15">
      <c r="C330" s="28"/>
      <c r="D330" s="2"/>
      <c r="E330" s="28"/>
      <c r="H330" s="28"/>
    </row>
    <row r="331" spans="3:8" ht="12.75" customHeight="1" x14ac:dyDescent="0.15">
      <c r="C331" s="28"/>
      <c r="D331" s="2"/>
      <c r="E331" s="28"/>
      <c r="H331" s="28"/>
    </row>
    <row r="332" spans="3:8" ht="12.75" customHeight="1" x14ac:dyDescent="0.15">
      <c r="C332" s="28"/>
      <c r="D332" s="2"/>
      <c r="E332" s="28"/>
      <c r="H332" s="28"/>
    </row>
    <row r="333" spans="3:8" ht="12.75" customHeight="1" x14ac:dyDescent="0.15">
      <c r="C333" s="28"/>
      <c r="D333" s="2"/>
      <c r="E333" s="28"/>
      <c r="H333" s="28"/>
    </row>
    <row r="334" spans="3:8" ht="12.75" customHeight="1" x14ac:dyDescent="0.15">
      <c r="C334" s="28"/>
      <c r="D334" s="2"/>
      <c r="E334" s="28"/>
      <c r="H334" s="28"/>
    </row>
    <row r="335" spans="3:8" ht="12.75" customHeight="1" x14ac:dyDescent="0.15">
      <c r="C335" s="28"/>
      <c r="D335" s="2"/>
      <c r="E335" s="28"/>
      <c r="H335" s="28"/>
    </row>
    <row r="336" spans="3:8" ht="12.75" customHeight="1" x14ac:dyDescent="0.15">
      <c r="C336" s="28"/>
      <c r="D336" s="2"/>
      <c r="E336" s="28"/>
      <c r="H336" s="28"/>
    </row>
    <row r="337" spans="3:8" ht="12.75" customHeight="1" x14ac:dyDescent="0.15">
      <c r="C337" s="28"/>
      <c r="D337" s="2"/>
      <c r="E337" s="28"/>
      <c r="H337" s="28"/>
    </row>
    <row r="338" spans="3:8" ht="12.75" customHeight="1" x14ac:dyDescent="0.15">
      <c r="C338" s="28"/>
      <c r="D338" s="2"/>
      <c r="E338" s="28"/>
      <c r="H338" s="28"/>
    </row>
    <row r="339" spans="3:8" ht="12.75" customHeight="1" x14ac:dyDescent="0.15">
      <c r="C339" s="28"/>
      <c r="D339" s="2"/>
      <c r="E339" s="28"/>
      <c r="H339" s="28"/>
    </row>
    <row r="340" spans="3:8" ht="12.75" customHeight="1" x14ac:dyDescent="0.15">
      <c r="C340" s="28"/>
      <c r="D340" s="2"/>
      <c r="E340" s="28"/>
      <c r="H340" s="28"/>
    </row>
    <row r="341" spans="3:8" ht="12.75" customHeight="1" x14ac:dyDescent="0.15">
      <c r="C341" s="28"/>
      <c r="D341" s="2"/>
      <c r="E341" s="28"/>
      <c r="H341" s="28"/>
    </row>
    <row r="342" spans="3:8" ht="12.75" customHeight="1" x14ac:dyDescent="0.15">
      <c r="C342" s="28"/>
      <c r="D342" s="2"/>
      <c r="E342" s="28"/>
      <c r="H342" s="28"/>
    </row>
    <row r="343" spans="3:8" ht="12.75" customHeight="1" x14ac:dyDescent="0.15">
      <c r="C343" s="28"/>
      <c r="D343" s="2"/>
      <c r="E343" s="28"/>
      <c r="H343" s="28"/>
    </row>
    <row r="344" spans="3:8" ht="12.75" customHeight="1" x14ac:dyDescent="0.15">
      <c r="C344" s="28"/>
      <c r="D344" s="2"/>
      <c r="E344" s="28"/>
      <c r="H344" s="28"/>
    </row>
    <row r="345" spans="3:8" ht="12.75" customHeight="1" x14ac:dyDescent="0.15">
      <c r="C345" s="28"/>
      <c r="D345" s="2"/>
      <c r="E345" s="28"/>
      <c r="H345" s="28"/>
    </row>
    <row r="346" spans="3:8" ht="12.75" customHeight="1" x14ac:dyDescent="0.15">
      <c r="C346" s="28"/>
      <c r="D346" s="2"/>
      <c r="E346" s="28"/>
      <c r="H346" s="28"/>
    </row>
    <row r="347" spans="3:8" ht="12.75" customHeight="1" x14ac:dyDescent="0.15">
      <c r="C347" s="28"/>
      <c r="D347" s="2"/>
      <c r="E347" s="28"/>
      <c r="H347" s="28"/>
    </row>
    <row r="348" spans="3:8" ht="12.75" customHeight="1" x14ac:dyDescent="0.15">
      <c r="C348" s="28"/>
      <c r="D348" s="2"/>
      <c r="E348" s="28"/>
      <c r="H348" s="28"/>
    </row>
    <row r="349" spans="3:8" ht="12.75" customHeight="1" x14ac:dyDescent="0.15">
      <c r="C349" s="28"/>
      <c r="D349" s="2"/>
      <c r="E349" s="28"/>
      <c r="H349" s="28"/>
    </row>
    <row r="350" spans="3:8" ht="12.75" customHeight="1" x14ac:dyDescent="0.15">
      <c r="C350" s="28"/>
      <c r="D350" s="2"/>
      <c r="E350" s="28"/>
      <c r="H350" s="28"/>
    </row>
    <row r="351" spans="3:8" ht="12.75" customHeight="1" x14ac:dyDescent="0.15">
      <c r="C351" s="28"/>
      <c r="D351" s="2"/>
      <c r="E351" s="28"/>
      <c r="H351" s="28"/>
    </row>
    <row r="352" spans="3:8" ht="12.75" customHeight="1" x14ac:dyDescent="0.15">
      <c r="C352" s="28"/>
      <c r="D352" s="2"/>
      <c r="E352" s="28"/>
      <c r="H352" s="28"/>
    </row>
    <row r="353" spans="3:8" ht="12.75" customHeight="1" x14ac:dyDescent="0.15">
      <c r="C353" s="28"/>
      <c r="D353" s="2"/>
      <c r="E353" s="28"/>
      <c r="H353" s="28"/>
    </row>
    <row r="354" spans="3:8" ht="12.75" customHeight="1" x14ac:dyDescent="0.15">
      <c r="C354" s="28"/>
      <c r="D354" s="2"/>
      <c r="E354" s="28"/>
      <c r="H354" s="28"/>
    </row>
    <row r="355" spans="3:8" ht="12.75" customHeight="1" x14ac:dyDescent="0.15">
      <c r="C355" s="28"/>
      <c r="D355" s="2"/>
      <c r="E355" s="28"/>
      <c r="H355" s="28"/>
    </row>
    <row r="356" spans="3:8" ht="12.75" customHeight="1" x14ac:dyDescent="0.15">
      <c r="C356" s="28"/>
      <c r="D356" s="2"/>
      <c r="E356" s="28"/>
      <c r="H356" s="28"/>
    </row>
    <row r="357" spans="3:8" ht="12.75" customHeight="1" x14ac:dyDescent="0.15">
      <c r="C357" s="28"/>
      <c r="D357" s="2"/>
      <c r="E357" s="28"/>
      <c r="H357" s="28"/>
    </row>
    <row r="358" spans="3:8" ht="12.75" customHeight="1" x14ac:dyDescent="0.15">
      <c r="C358" s="28"/>
      <c r="D358" s="2"/>
      <c r="E358" s="28"/>
      <c r="H358" s="28"/>
    </row>
    <row r="359" spans="3:8" ht="12.75" customHeight="1" x14ac:dyDescent="0.15">
      <c r="C359" s="28"/>
      <c r="D359" s="2"/>
      <c r="E359" s="28"/>
      <c r="H359" s="28"/>
    </row>
    <row r="360" spans="3:8" ht="12.75" customHeight="1" x14ac:dyDescent="0.15">
      <c r="C360" s="28"/>
      <c r="D360" s="2"/>
      <c r="E360" s="28"/>
      <c r="H360" s="28"/>
    </row>
    <row r="361" spans="3:8" ht="12.75" customHeight="1" x14ac:dyDescent="0.15">
      <c r="C361" s="28"/>
      <c r="D361" s="2"/>
      <c r="E361" s="28"/>
      <c r="H361" s="28"/>
    </row>
    <row r="362" spans="3:8" ht="12.75" customHeight="1" x14ac:dyDescent="0.15">
      <c r="C362" s="28"/>
      <c r="D362" s="2"/>
      <c r="E362" s="28"/>
      <c r="H362" s="28"/>
    </row>
    <row r="363" spans="3:8" ht="12.75" customHeight="1" x14ac:dyDescent="0.15">
      <c r="C363" s="28"/>
      <c r="D363" s="2"/>
      <c r="E363" s="28"/>
      <c r="H363" s="28"/>
    </row>
    <row r="364" spans="3:8" ht="12.75" customHeight="1" x14ac:dyDescent="0.15">
      <c r="C364" s="28"/>
      <c r="D364" s="2"/>
      <c r="E364" s="28"/>
      <c r="H364" s="28"/>
    </row>
    <row r="365" spans="3:8" ht="12.75" customHeight="1" x14ac:dyDescent="0.15">
      <c r="C365" s="28"/>
      <c r="D365" s="2"/>
      <c r="E365" s="28"/>
      <c r="H365" s="28"/>
    </row>
    <row r="366" spans="3:8" ht="12.75" customHeight="1" x14ac:dyDescent="0.15">
      <c r="C366" s="28"/>
      <c r="D366" s="2"/>
      <c r="E366" s="28"/>
      <c r="H366" s="28"/>
    </row>
    <row r="367" spans="3:8" ht="12.75" customHeight="1" x14ac:dyDescent="0.15">
      <c r="C367" s="28"/>
      <c r="D367" s="2"/>
      <c r="E367" s="28"/>
      <c r="H367" s="28"/>
    </row>
    <row r="368" spans="3:8" ht="12.75" customHeight="1" x14ac:dyDescent="0.15">
      <c r="C368" s="28"/>
      <c r="D368" s="2"/>
      <c r="E368" s="28"/>
      <c r="H368" s="28"/>
    </row>
    <row r="369" spans="3:8" ht="12.75" customHeight="1" x14ac:dyDescent="0.15">
      <c r="C369" s="28"/>
      <c r="D369" s="2"/>
      <c r="E369" s="28"/>
      <c r="H369" s="28"/>
    </row>
    <row r="370" spans="3:8" ht="12.75" customHeight="1" x14ac:dyDescent="0.15">
      <c r="C370" s="28"/>
      <c r="D370" s="2"/>
      <c r="E370" s="28"/>
      <c r="H370" s="28"/>
    </row>
    <row r="371" spans="3:8" ht="12.75" customHeight="1" x14ac:dyDescent="0.15">
      <c r="C371" s="28"/>
      <c r="D371" s="2"/>
      <c r="E371" s="28"/>
      <c r="H371" s="28"/>
    </row>
    <row r="372" spans="3:8" ht="12.75" customHeight="1" x14ac:dyDescent="0.15">
      <c r="C372" s="28"/>
      <c r="D372" s="2"/>
      <c r="E372" s="28"/>
      <c r="H372" s="28"/>
    </row>
    <row r="373" spans="3:8" ht="12.75" customHeight="1" x14ac:dyDescent="0.15">
      <c r="C373" s="28"/>
      <c r="D373" s="2"/>
      <c r="E373" s="28"/>
      <c r="H373" s="28"/>
    </row>
    <row r="374" spans="3:8" ht="12.75" customHeight="1" x14ac:dyDescent="0.15">
      <c r="C374" s="28"/>
      <c r="D374" s="2"/>
      <c r="E374" s="28"/>
      <c r="H374" s="28"/>
    </row>
    <row r="375" spans="3:8" ht="12.75" customHeight="1" x14ac:dyDescent="0.15">
      <c r="C375" s="28"/>
      <c r="D375" s="2"/>
      <c r="E375" s="28"/>
      <c r="H375" s="28"/>
    </row>
    <row r="376" spans="3:8" ht="12.75" customHeight="1" x14ac:dyDescent="0.15">
      <c r="C376" s="28"/>
      <c r="D376" s="2"/>
      <c r="E376" s="28"/>
      <c r="H376" s="28"/>
    </row>
    <row r="377" spans="3:8" ht="12.75" customHeight="1" x14ac:dyDescent="0.15">
      <c r="C377" s="28"/>
      <c r="D377" s="2"/>
      <c r="E377" s="28"/>
      <c r="H377" s="28"/>
    </row>
    <row r="378" spans="3:8" ht="12.75" customHeight="1" x14ac:dyDescent="0.15">
      <c r="C378" s="28"/>
      <c r="D378" s="2"/>
      <c r="E378" s="28"/>
      <c r="H378" s="28"/>
    </row>
    <row r="379" spans="3:8" ht="12.75" customHeight="1" x14ac:dyDescent="0.15">
      <c r="C379" s="28"/>
      <c r="D379" s="2"/>
      <c r="E379" s="28"/>
      <c r="H379" s="28"/>
    </row>
    <row r="380" spans="3:8" ht="12.75" customHeight="1" x14ac:dyDescent="0.15">
      <c r="C380" s="28"/>
      <c r="D380" s="2"/>
      <c r="E380" s="28"/>
      <c r="H380" s="28"/>
    </row>
    <row r="381" spans="3:8" ht="12.75" customHeight="1" x14ac:dyDescent="0.15">
      <c r="C381" s="28"/>
      <c r="D381" s="2"/>
      <c r="E381" s="28"/>
      <c r="H381" s="28"/>
    </row>
    <row r="382" spans="3:8" ht="12.75" customHeight="1" x14ac:dyDescent="0.15">
      <c r="C382" s="28"/>
      <c r="D382" s="2"/>
      <c r="E382" s="28"/>
      <c r="H382" s="28"/>
    </row>
    <row r="383" spans="3:8" ht="12.75" customHeight="1" x14ac:dyDescent="0.15">
      <c r="C383" s="28"/>
      <c r="D383" s="2"/>
      <c r="E383" s="28"/>
      <c r="H383" s="28"/>
    </row>
    <row r="384" spans="3:8" ht="12.75" customHeight="1" x14ac:dyDescent="0.15">
      <c r="C384" s="28"/>
      <c r="D384" s="2"/>
      <c r="E384" s="28"/>
      <c r="H384" s="28"/>
    </row>
    <row r="385" spans="3:8" ht="12.75" customHeight="1" x14ac:dyDescent="0.15">
      <c r="C385" s="28"/>
      <c r="D385" s="2"/>
      <c r="E385" s="28"/>
      <c r="H385" s="28"/>
    </row>
    <row r="386" spans="3:8" ht="12.75" customHeight="1" x14ac:dyDescent="0.15">
      <c r="C386" s="28"/>
      <c r="D386" s="2"/>
      <c r="E386" s="28"/>
      <c r="H386" s="28"/>
    </row>
    <row r="387" spans="3:8" ht="12.75" customHeight="1" x14ac:dyDescent="0.15">
      <c r="C387" s="28"/>
      <c r="D387" s="2"/>
      <c r="E387" s="28"/>
      <c r="H387" s="28"/>
    </row>
    <row r="388" spans="3:8" ht="12.75" customHeight="1" x14ac:dyDescent="0.15">
      <c r="C388" s="28"/>
      <c r="D388" s="2"/>
      <c r="E388" s="28"/>
      <c r="H388" s="28"/>
    </row>
    <row r="389" spans="3:8" ht="12.75" customHeight="1" x14ac:dyDescent="0.15">
      <c r="C389" s="28"/>
      <c r="D389" s="2"/>
      <c r="E389" s="28"/>
      <c r="H389" s="28"/>
    </row>
    <row r="390" spans="3:8" ht="12.75" customHeight="1" x14ac:dyDescent="0.15">
      <c r="C390" s="28"/>
      <c r="D390" s="2"/>
      <c r="E390" s="28"/>
      <c r="H390" s="28"/>
    </row>
    <row r="391" spans="3:8" ht="12.75" customHeight="1" x14ac:dyDescent="0.15">
      <c r="C391" s="28"/>
      <c r="D391" s="2"/>
      <c r="E391" s="28"/>
      <c r="H391" s="28"/>
    </row>
    <row r="392" spans="3:8" ht="12.75" customHeight="1" x14ac:dyDescent="0.15">
      <c r="C392" s="28"/>
      <c r="D392" s="2"/>
      <c r="E392" s="28"/>
      <c r="H392" s="28"/>
    </row>
    <row r="393" spans="3:8" ht="12.75" customHeight="1" x14ac:dyDescent="0.15">
      <c r="C393" s="28"/>
      <c r="D393" s="2"/>
      <c r="E393" s="28"/>
      <c r="H393" s="28"/>
    </row>
    <row r="394" spans="3:8" ht="12.75" customHeight="1" x14ac:dyDescent="0.15">
      <c r="C394" s="28"/>
      <c r="D394" s="2"/>
      <c r="E394" s="28"/>
      <c r="H394" s="28"/>
    </row>
    <row r="395" spans="3:8" ht="12.75" customHeight="1" x14ac:dyDescent="0.15">
      <c r="C395" s="28"/>
      <c r="D395" s="2"/>
      <c r="E395" s="28"/>
      <c r="H395" s="28"/>
    </row>
    <row r="396" spans="3:8" ht="12.75" customHeight="1" x14ac:dyDescent="0.15">
      <c r="C396" s="28"/>
      <c r="D396" s="2"/>
      <c r="E396" s="28"/>
      <c r="H396" s="28"/>
    </row>
    <row r="397" spans="3:8" ht="12.75" customHeight="1" x14ac:dyDescent="0.15">
      <c r="C397" s="28"/>
      <c r="D397" s="2"/>
      <c r="E397" s="28"/>
      <c r="H397" s="28"/>
    </row>
    <row r="398" spans="3:8" ht="12.75" customHeight="1" x14ac:dyDescent="0.15">
      <c r="C398" s="28"/>
      <c r="D398" s="2"/>
      <c r="E398" s="28"/>
      <c r="H398" s="28"/>
    </row>
    <row r="399" spans="3:8" ht="12.75" customHeight="1" x14ac:dyDescent="0.15">
      <c r="C399" s="28"/>
      <c r="D399" s="2"/>
      <c r="E399" s="28"/>
      <c r="H399" s="28"/>
    </row>
    <row r="400" spans="3:8" ht="12.75" customHeight="1" x14ac:dyDescent="0.15">
      <c r="C400" s="28"/>
      <c r="D400" s="2"/>
      <c r="E400" s="28"/>
      <c r="H400" s="28"/>
    </row>
    <row r="401" spans="3:8" ht="12.75" customHeight="1" x14ac:dyDescent="0.15">
      <c r="C401" s="28"/>
      <c r="D401" s="2"/>
      <c r="E401" s="28"/>
      <c r="H401" s="28"/>
    </row>
    <row r="402" spans="3:8" ht="12.75" customHeight="1" x14ac:dyDescent="0.15">
      <c r="C402" s="28"/>
      <c r="D402" s="2"/>
      <c r="E402" s="28"/>
      <c r="H402" s="28"/>
    </row>
    <row r="403" spans="3:8" ht="12.75" customHeight="1" x14ac:dyDescent="0.15">
      <c r="C403" s="28"/>
      <c r="D403" s="2"/>
      <c r="E403" s="28"/>
      <c r="H403" s="28"/>
    </row>
    <row r="404" spans="3:8" ht="12.75" customHeight="1" x14ac:dyDescent="0.15">
      <c r="C404" s="28"/>
      <c r="D404" s="2"/>
      <c r="E404" s="28"/>
      <c r="H404" s="28"/>
    </row>
    <row r="405" spans="3:8" ht="12.75" customHeight="1" x14ac:dyDescent="0.15">
      <c r="C405" s="28"/>
      <c r="D405" s="2"/>
      <c r="E405" s="28"/>
      <c r="H405" s="28"/>
    </row>
    <row r="406" spans="3:8" ht="12.75" customHeight="1" x14ac:dyDescent="0.15">
      <c r="C406" s="28"/>
      <c r="D406" s="2"/>
      <c r="E406" s="28"/>
      <c r="H406" s="28"/>
    </row>
    <row r="407" spans="3:8" ht="12.75" customHeight="1" x14ac:dyDescent="0.15">
      <c r="C407" s="28"/>
      <c r="D407" s="2"/>
      <c r="E407" s="28"/>
      <c r="H407" s="28"/>
    </row>
    <row r="408" spans="3:8" ht="12.75" customHeight="1" x14ac:dyDescent="0.15">
      <c r="C408" s="28"/>
      <c r="D408" s="2"/>
      <c r="E408" s="28"/>
      <c r="H408" s="28"/>
    </row>
    <row r="409" spans="3:8" ht="12.75" customHeight="1" x14ac:dyDescent="0.15">
      <c r="C409" s="28"/>
      <c r="D409" s="2"/>
      <c r="E409" s="28"/>
      <c r="H409" s="28"/>
    </row>
    <row r="410" spans="3:8" ht="12.75" customHeight="1" x14ac:dyDescent="0.15">
      <c r="C410" s="28"/>
      <c r="D410" s="2"/>
      <c r="E410" s="28"/>
      <c r="H410" s="28"/>
    </row>
    <row r="411" spans="3:8" ht="12.75" customHeight="1" x14ac:dyDescent="0.15">
      <c r="C411" s="28"/>
      <c r="D411" s="2"/>
      <c r="E411" s="28"/>
      <c r="H411" s="28"/>
    </row>
    <row r="412" spans="3:8" ht="12.75" customHeight="1" x14ac:dyDescent="0.15">
      <c r="C412" s="28"/>
      <c r="D412" s="2"/>
      <c r="E412" s="28"/>
      <c r="H412" s="28"/>
    </row>
    <row r="413" spans="3:8" ht="12.75" customHeight="1" x14ac:dyDescent="0.15">
      <c r="C413" s="28"/>
      <c r="D413" s="2"/>
      <c r="E413" s="28"/>
      <c r="H413" s="28"/>
    </row>
    <row r="414" spans="3:8" ht="12.75" customHeight="1" x14ac:dyDescent="0.15">
      <c r="C414" s="28"/>
      <c r="D414" s="2"/>
      <c r="E414" s="28"/>
      <c r="H414" s="28"/>
    </row>
    <row r="415" spans="3:8" ht="12.75" customHeight="1" x14ac:dyDescent="0.15">
      <c r="C415" s="28"/>
      <c r="D415" s="2"/>
      <c r="E415" s="28"/>
      <c r="H415" s="28"/>
    </row>
    <row r="416" spans="3:8" ht="12.75" customHeight="1" x14ac:dyDescent="0.15">
      <c r="C416" s="28"/>
      <c r="D416" s="2"/>
      <c r="E416" s="28"/>
      <c r="H416" s="28"/>
    </row>
    <row r="417" spans="3:8" ht="12.75" customHeight="1" x14ac:dyDescent="0.15">
      <c r="C417" s="28"/>
      <c r="D417" s="2"/>
      <c r="E417" s="28"/>
      <c r="H417" s="28"/>
    </row>
    <row r="418" spans="3:8" ht="12.75" customHeight="1" x14ac:dyDescent="0.15">
      <c r="C418" s="28"/>
      <c r="D418" s="2"/>
      <c r="E418" s="28"/>
      <c r="H418" s="28"/>
    </row>
    <row r="419" spans="3:8" ht="12.75" customHeight="1" x14ac:dyDescent="0.15">
      <c r="C419" s="28"/>
      <c r="D419" s="2"/>
      <c r="E419" s="28"/>
      <c r="H419" s="28"/>
    </row>
    <row r="420" spans="3:8" ht="12.75" customHeight="1" x14ac:dyDescent="0.15">
      <c r="C420" s="28"/>
      <c r="D420" s="2"/>
      <c r="E420" s="28"/>
      <c r="H420" s="28"/>
    </row>
    <row r="421" spans="3:8" ht="12.75" customHeight="1" x14ac:dyDescent="0.15">
      <c r="C421" s="28"/>
      <c r="D421" s="2"/>
      <c r="E421" s="28"/>
      <c r="H421" s="28"/>
    </row>
    <row r="422" spans="3:8" ht="12.75" customHeight="1" x14ac:dyDescent="0.15">
      <c r="C422" s="28"/>
      <c r="D422" s="2"/>
      <c r="E422" s="28"/>
      <c r="H422" s="28"/>
    </row>
    <row r="423" spans="3:8" ht="12.75" customHeight="1" x14ac:dyDescent="0.15">
      <c r="C423" s="28"/>
      <c r="D423" s="2"/>
      <c r="E423" s="28"/>
      <c r="H423" s="28"/>
    </row>
    <row r="424" spans="3:8" ht="12.75" customHeight="1" x14ac:dyDescent="0.15">
      <c r="C424" s="28"/>
      <c r="D424" s="2"/>
      <c r="E424" s="28"/>
      <c r="H424" s="28"/>
    </row>
    <row r="425" spans="3:8" ht="12.75" customHeight="1" x14ac:dyDescent="0.15">
      <c r="C425" s="28"/>
      <c r="D425" s="2"/>
      <c r="E425" s="28"/>
      <c r="H425" s="28"/>
    </row>
    <row r="426" spans="3:8" ht="12.75" customHeight="1" x14ac:dyDescent="0.15">
      <c r="C426" s="28"/>
      <c r="D426" s="2"/>
      <c r="E426" s="28"/>
      <c r="H426" s="28"/>
    </row>
    <row r="427" spans="3:8" ht="12.75" customHeight="1" x14ac:dyDescent="0.15">
      <c r="C427" s="28"/>
      <c r="D427" s="2"/>
      <c r="E427" s="28"/>
      <c r="H427" s="28"/>
    </row>
    <row r="428" spans="3:8" ht="12.75" customHeight="1" x14ac:dyDescent="0.15">
      <c r="C428" s="28"/>
      <c r="D428" s="2"/>
      <c r="E428" s="28"/>
      <c r="H428" s="28"/>
    </row>
    <row r="429" spans="3:8" ht="12.75" customHeight="1" x14ac:dyDescent="0.15">
      <c r="C429" s="28"/>
      <c r="D429" s="2"/>
      <c r="E429" s="28"/>
      <c r="H429" s="28"/>
    </row>
    <row r="430" spans="3:8" ht="12.75" customHeight="1" x14ac:dyDescent="0.15">
      <c r="C430" s="28"/>
      <c r="D430" s="2"/>
      <c r="E430" s="28"/>
      <c r="H430" s="28"/>
    </row>
    <row r="431" spans="3:8" ht="12.75" customHeight="1" x14ac:dyDescent="0.15">
      <c r="C431" s="28"/>
      <c r="D431" s="2"/>
      <c r="E431" s="28"/>
      <c r="H431" s="28"/>
    </row>
    <row r="432" spans="3:8" ht="12.75" customHeight="1" x14ac:dyDescent="0.15">
      <c r="C432" s="28"/>
      <c r="D432" s="2"/>
      <c r="E432" s="28"/>
      <c r="H432" s="28"/>
    </row>
    <row r="433" spans="3:8" ht="12.75" customHeight="1" x14ac:dyDescent="0.15">
      <c r="C433" s="28"/>
      <c r="D433" s="2"/>
      <c r="E433" s="28"/>
      <c r="H433" s="28"/>
    </row>
    <row r="434" spans="3:8" ht="12.75" customHeight="1" x14ac:dyDescent="0.15">
      <c r="C434" s="28"/>
      <c r="D434" s="2"/>
      <c r="E434" s="28"/>
      <c r="H434" s="28"/>
    </row>
    <row r="435" spans="3:8" ht="12.75" customHeight="1" x14ac:dyDescent="0.15">
      <c r="C435" s="28"/>
      <c r="D435" s="2"/>
      <c r="E435" s="28"/>
      <c r="H435" s="28"/>
    </row>
    <row r="436" spans="3:8" ht="12.75" customHeight="1" x14ac:dyDescent="0.15">
      <c r="C436" s="28"/>
      <c r="D436" s="2"/>
      <c r="E436" s="28"/>
      <c r="H436" s="28"/>
    </row>
    <row r="437" spans="3:8" ht="12.75" customHeight="1" x14ac:dyDescent="0.15">
      <c r="C437" s="28"/>
      <c r="D437" s="2"/>
      <c r="E437" s="28"/>
      <c r="H437" s="28"/>
    </row>
    <row r="438" spans="3:8" ht="12.75" customHeight="1" x14ac:dyDescent="0.15">
      <c r="C438" s="28"/>
      <c r="D438" s="2"/>
      <c r="E438" s="28"/>
      <c r="H438" s="28"/>
    </row>
    <row r="439" spans="3:8" ht="12.75" customHeight="1" x14ac:dyDescent="0.15">
      <c r="C439" s="28"/>
      <c r="D439" s="2"/>
      <c r="E439" s="28"/>
      <c r="H439" s="28"/>
    </row>
    <row r="440" spans="3:8" ht="12.75" customHeight="1" x14ac:dyDescent="0.15">
      <c r="C440" s="28"/>
      <c r="D440" s="2"/>
      <c r="E440" s="28"/>
      <c r="H440" s="28"/>
    </row>
    <row r="441" spans="3:8" ht="12.75" customHeight="1" x14ac:dyDescent="0.15">
      <c r="C441" s="28"/>
      <c r="D441" s="2"/>
      <c r="E441" s="28"/>
      <c r="H441" s="28"/>
    </row>
    <row r="442" spans="3:8" ht="12.75" customHeight="1" x14ac:dyDescent="0.15">
      <c r="C442" s="28"/>
      <c r="D442" s="2"/>
      <c r="E442" s="28"/>
      <c r="H442" s="28"/>
    </row>
    <row r="443" spans="3:8" ht="12.75" customHeight="1" x14ac:dyDescent="0.15">
      <c r="C443" s="28"/>
      <c r="D443" s="2"/>
      <c r="E443" s="28"/>
      <c r="H443" s="28"/>
    </row>
    <row r="444" spans="3:8" ht="12.75" customHeight="1" x14ac:dyDescent="0.15">
      <c r="C444" s="28"/>
      <c r="D444" s="2"/>
      <c r="E444" s="28"/>
      <c r="H444" s="28"/>
    </row>
    <row r="445" spans="3:8" ht="12.75" customHeight="1" x14ac:dyDescent="0.15">
      <c r="C445" s="28"/>
      <c r="D445" s="2"/>
      <c r="E445" s="28"/>
      <c r="H445" s="28"/>
    </row>
    <row r="446" spans="3:8" ht="12.75" customHeight="1" x14ac:dyDescent="0.15">
      <c r="C446" s="28"/>
      <c r="D446" s="2"/>
      <c r="E446" s="28"/>
      <c r="H446" s="28"/>
    </row>
    <row r="447" spans="3:8" ht="12.75" customHeight="1" x14ac:dyDescent="0.15">
      <c r="C447" s="28"/>
      <c r="D447" s="2"/>
      <c r="E447" s="28"/>
      <c r="H447" s="28"/>
    </row>
    <row r="448" spans="3:8" ht="12.75" customHeight="1" x14ac:dyDescent="0.15">
      <c r="C448" s="28"/>
      <c r="D448" s="2"/>
      <c r="E448" s="28"/>
      <c r="H448" s="28"/>
    </row>
    <row r="449" spans="3:8" ht="12.75" customHeight="1" x14ac:dyDescent="0.15">
      <c r="C449" s="28"/>
      <c r="D449" s="2"/>
      <c r="E449" s="28"/>
      <c r="H449" s="28"/>
    </row>
    <row r="450" spans="3:8" ht="12.75" customHeight="1" x14ac:dyDescent="0.15">
      <c r="C450" s="28"/>
      <c r="D450" s="2"/>
      <c r="E450" s="28"/>
      <c r="H450" s="28"/>
    </row>
    <row r="451" spans="3:8" ht="12.75" customHeight="1" x14ac:dyDescent="0.15">
      <c r="C451" s="28"/>
      <c r="D451" s="2"/>
      <c r="E451" s="28"/>
      <c r="H451" s="28"/>
    </row>
    <row r="452" spans="3:8" ht="12.75" customHeight="1" x14ac:dyDescent="0.15">
      <c r="C452" s="28"/>
      <c r="D452" s="2"/>
      <c r="E452" s="28"/>
      <c r="H452" s="28"/>
    </row>
    <row r="453" spans="3:8" ht="12.75" customHeight="1" x14ac:dyDescent="0.15">
      <c r="C453" s="28"/>
      <c r="D453" s="2"/>
      <c r="E453" s="28"/>
      <c r="H453" s="28"/>
    </row>
    <row r="454" spans="3:8" ht="12.75" customHeight="1" x14ac:dyDescent="0.15">
      <c r="C454" s="28"/>
      <c r="D454" s="2"/>
      <c r="E454" s="28"/>
      <c r="H454" s="28"/>
    </row>
    <row r="455" spans="3:8" ht="12.75" customHeight="1" x14ac:dyDescent="0.15">
      <c r="C455" s="28"/>
      <c r="D455" s="2"/>
      <c r="E455" s="28"/>
      <c r="H455" s="28"/>
    </row>
    <row r="456" spans="3:8" ht="12.75" customHeight="1" x14ac:dyDescent="0.15">
      <c r="C456" s="28"/>
      <c r="D456" s="2"/>
      <c r="E456" s="28"/>
      <c r="H456" s="28"/>
    </row>
    <row r="457" spans="3:8" ht="12.75" customHeight="1" x14ac:dyDescent="0.15">
      <c r="C457" s="28"/>
      <c r="D457" s="2"/>
      <c r="E457" s="28"/>
      <c r="H457" s="28"/>
    </row>
    <row r="458" spans="3:8" ht="12.75" customHeight="1" x14ac:dyDescent="0.15">
      <c r="C458" s="28"/>
      <c r="D458" s="2"/>
      <c r="E458" s="28"/>
      <c r="H458" s="28"/>
    </row>
    <row r="459" spans="3:8" ht="12.75" customHeight="1" x14ac:dyDescent="0.15">
      <c r="C459" s="28"/>
      <c r="D459" s="2"/>
      <c r="E459" s="28"/>
      <c r="H459" s="28"/>
    </row>
    <row r="460" spans="3:8" ht="12.75" customHeight="1" x14ac:dyDescent="0.15">
      <c r="C460" s="28"/>
      <c r="D460" s="2"/>
      <c r="E460" s="28"/>
      <c r="H460" s="28"/>
    </row>
    <row r="461" spans="3:8" ht="12.75" customHeight="1" x14ac:dyDescent="0.15">
      <c r="C461" s="28"/>
      <c r="D461" s="2"/>
      <c r="E461" s="28"/>
      <c r="H461" s="28"/>
    </row>
    <row r="462" spans="3:8" ht="12.75" customHeight="1" x14ac:dyDescent="0.15">
      <c r="C462" s="28"/>
      <c r="D462" s="2"/>
      <c r="E462" s="28"/>
      <c r="H462" s="28"/>
    </row>
    <row r="463" spans="3:8" ht="12.75" customHeight="1" x14ac:dyDescent="0.15">
      <c r="C463" s="28"/>
      <c r="D463" s="2"/>
      <c r="E463" s="28"/>
      <c r="H463" s="28"/>
    </row>
    <row r="464" spans="3:8" ht="12.75" customHeight="1" x14ac:dyDescent="0.15">
      <c r="C464" s="28"/>
      <c r="D464" s="2"/>
      <c r="E464" s="28"/>
      <c r="H464" s="28"/>
    </row>
    <row r="465" spans="3:8" ht="12.75" customHeight="1" x14ac:dyDescent="0.15">
      <c r="C465" s="28"/>
      <c r="D465" s="2"/>
      <c r="E465" s="28"/>
      <c r="H465" s="28"/>
    </row>
    <row r="466" spans="3:8" ht="12.75" customHeight="1" x14ac:dyDescent="0.15">
      <c r="C466" s="28"/>
      <c r="D466" s="2"/>
      <c r="E466" s="28"/>
      <c r="H466" s="28"/>
    </row>
    <row r="467" spans="3:8" ht="12.75" customHeight="1" x14ac:dyDescent="0.15">
      <c r="C467" s="28"/>
      <c r="D467" s="2"/>
      <c r="E467" s="28"/>
      <c r="H467" s="28"/>
    </row>
    <row r="468" spans="3:8" ht="12.75" customHeight="1" x14ac:dyDescent="0.15">
      <c r="C468" s="28"/>
      <c r="D468" s="2"/>
      <c r="E468" s="28"/>
      <c r="H468" s="28"/>
    </row>
    <row r="469" spans="3:8" ht="12.75" customHeight="1" x14ac:dyDescent="0.15">
      <c r="C469" s="28"/>
      <c r="D469" s="2"/>
      <c r="E469" s="28"/>
      <c r="H469" s="28"/>
    </row>
    <row r="470" spans="3:8" ht="12.75" customHeight="1" x14ac:dyDescent="0.15">
      <c r="C470" s="28"/>
      <c r="D470" s="2"/>
      <c r="E470" s="28"/>
      <c r="H470" s="28"/>
    </row>
    <row r="471" spans="3:8" ht="12.75" customHeight="1" x14ac:dyDescent="0.15">
      <c r="C471" s="28"/>
      <c r="D471" s="2"/>
      <c r="E471" s="28"/>
      <c r="H471" s="28"/>
    </row>
    <row r="472" spans="3:8" ht="12.75" customHeight="1" x14ac:dyDescent="0.15">
      <c r="C472" s="28"/>
      <c r="D472" s="2"/>
      <c r="E472" s="28"/>
      <c r="H472" s="28"/>
    </row>
    <row r="473" spans="3:8" ht="12.75" customHeight="1" x14ac:dyDescent="0.15">
      <c r="C473" s="28"/>
      <c r="D473" s="2"/>
      <c r="E473" s="28"/>
      <c r="H473" s="28"/>
    </row>
    <row r="474" spans="3:8" ht="12.75" customHeight="1" x14ac:dyDescent="0.15">
      <c r="C474" s="28"/>
      <c r="D474" s="2"/>
      <c r="E474" s="28"/>
      <c r="H474" s="28"/>
    </row>
    <row r="475" spans="3:8" ht="12.75" customHeight="1" x14ac:dyDescent="0.15">
      <c r="C475" s="28"/>
      <c r="D475" s="2"/>
      <c r="E475" s="28"/>
      <c r="H475" s="28"/>
    </row>
    <row r="476" spans="3:8" ht="12.75" customHeight="1" x14ac:dyDescent="0.15">
      <c r="C476" s="28"/>
      <c r="D476" s="2"/>
      <c r="E476" s="28"/>
      <c r="H476" s="28"/>
    </row>
    <row r="477" spans="3:8" ht="12.75" customHeight="1" x14ac:dyDescent="0.15">
      <c r="C477" s="28"/>
      <c r="D477" s="2"/>
      <c r="E477" s="28"/>
      <c r="H477" s="28"/>
    </row>
    <row r="478" spans="3:8" ht="12.75" customHeight="1" x14ac:dyDescent="0.15">
      <c r="C478" s="28"/>
      <c r="D478" s="2"/>
      <c r="E478" s="28"/>
      <c r="H478" s="28"/>
    </row>
    <row r="479" spans="3:8" ht="12.75" customHeight="1" x14ac:dyDescent="0.15">
      <c r="C479" s="28"/>
      <c r="D479" s="2"/>
      <c r="E479" s="28"/>
      <c r="H479" s="28"/>
    </row>
    <row r="480" spans="3:8" ht="12.75" customHeight="1" x14ac:dyDescent="0.15">
      <c r="C480" s="28"/>
      <c r="D480" s="2"/>
      <c r="E480" s="28"/>
      <c r="H480" s="28"/>
    </row>
    <row r="481" spans="3:8" ht="12.75" customHeight="1" x14ac:dyDescent="0.15">
      <c r="C481" s="28"/>
      <c r="D481" s="2"/>
      <c r="E481" s="28"/>
      <c r="H481" s="28"/>
    </row>
    <row r="482" spans="3:8" ht="12.75" customHeight="1" x14ac:dyDescent="0.15">
      <c r="C482" s="28"/>
      <c r="D482" s="2"/>
      <c r="E482" s="28"/>
      <c r="H482" s="28"/>
    </row>
    <row r="483" spans="3:8" ht="12.75" customHeight="1" x14ac:dyDescent="0.15">
      <c r="C483" s="28"/>
      <c r="D483" s="2"/>
      <c r="E483" s="28"/>
      <c r="H483" s="28"/>
    </row>
    <row r="484" spans="3:8" ht="12.75" customHeight="1" x14ac:dyDescent="0.15">
      <c r="C484" s="28"/>
      <c r="D484" s="2"/>
      <c r="E484" s="28"/>
      <c r="H484" s="28"/>
    </row>
    <row r="485" spans="3:8" ht="12.75" customHeight="1" x14ac:dyDescent="0.15">
      <c r="C485" s="28"/>
      <c r="D485" s="2"/>
      <c r="E485" s="28"/>
      <c r="H485" s="28"/>
    </row>
    <row r="486" spans="3:8" ht="12.75" customHeight="1" x14ac:dyDescent="0.15">
      <c r="C486" s="28"/>
      <c r="D486" s="2"/>
      <c r="E486" s="28"/>
      <c r="H486" s="28"/>
    </row>
    <row r="487" spans="3:8" ht="12.75" customHeight="1" x14ac:dyDescent="0.15">
      <c r="C487" s="28"/>
      <c r="D487" s="2"/>
      <c r="E487" s="28"/>
      <c r="H487" s="28"/>
    </row>
    <row r="488" spans="3:8" ht="12.75" customHeight="1" x14ac:dyDescent="0.15">
      <c r="C488" s="28"/>
      <c r="D488" s="2"/>
      <c r="E488" s="28"/>
      <c r="H488" s="28"/>
    </row>
    <row r="489" spans="3:8" ht="12.75" customHeight="1" x14ac:dyDescent="0.15">
      <c r="C489" s="28"/>
      <c r="D489" s="2"/>
      <c r="E489" s="28"/>
      <c r="H489" s="28"/>
    </row>
    <row r="490" spans="3:8" ht="12.75" customHeight="1" x14ac:dyDescent="0.15">
      <c r="C490" s="28"/>
      <c r="D490" s="2"/>
      <c r="E490" s="28"/>
      <c r="H490" s="28"/>
    </row>
    <row r="491" spans="3:8" ht="12.75" customHeight="1" x14ac:dyDescent="0.15">
      <c r="C491" s="28"/>
      <c r="D491" s="2"/>
      <c r="E491" s="28"/>
      <c r="H491" s="28"/>
    </row>
    <row r="492" spans="3:8" ht="12.75" customHeight="1" x14ac:dyDescent="0.15">
      <c r="C492" s="28"/>
      <c r="D492" s="2"/>
      <c r="E492" s="28"/>
      <c r="H492" s="28"/>
    </row>
    <row r="493" spans="3:8" ht="12.75" customHeight="1" x14ac:dyDescent="0.15">
      <c r="C493" s="28"/>
      <c r="D493" s="2"/>
      <c r="E493" s="28"/>
      <c r="H493" s="28"/>
    </row>
    <row r="494" spans="3:8" ht="12.75" customHeight="1" x14ac:dyDescent="0.15">
      <c r="C494" s="28"/>
      <c r="D494" s="2"/>
      <c r="E494" s="28"/>
      <c r="H494" s="28"/>
    </row>
    <row r="495" spans="3:8" ht="12.75" customHeight="1" x14ac:dyDescent="0.15">
      <c r="C495" s="28"/>
      <c r="D495" s="2"/>
      <c r="E495" s="28"/>
      <c r="H495" s="28"/>
    </row>
    <row r="496" spans="3:8" ht="12.75" customHeight="1" x14ac:dyDescent="0.15">
      <c r="C496" s="28"/>
      <c r="D496" s="2"/>
      <c r="E496" s="28"/>
      <c r="H496" s="28"/>
    </row>
    <row r="497" spans="3:8" ht="12.75" customHeight="1" x14ac:dyDescent="0.15">
      <c r="C497" s="28"/>
      <c r="D497" s="2"/>
      <c r="E497" s="28"/>
      <c r="H497" s="28"/>
    </row>
    <row r="498" spans="3:8" ht="12.75" customHeight="1" x14ac:dyDescent="0.15">
      <c r="C498" s="28"/>
      <c r="D498" s="2"/>
      <c r="E498" s="28"/>
      <c r="H498" s="28"/>
    </row>
    <row r="499" spans="3:8" ht="12.75" customHeight="1" x14ac:dyDescent="0.15">
      <c r="C499" s="28"/>
      <c r="D499" s="2"/>
      <c r="E499" s="28"/>
      <c r="H499" s="28"/>
    </row>
    <row r="500" spans="3:8" ht="12.75" customHeight="1" x14ac:dyDescent="0.15">
      <c r="C500" s="28"/>
      <c r="D500" s="2"/>
      <c r="E500" s="28"/>
      <c r="H500" s="28"/>
    </row>
    <row r="501" spans="3:8" ht="12.75" customHeight="1" x14ac:dyDescent="0.15">
      <c r="C501" s="28"/>
      <c r="D501" s="2"/>
      <c r="E501" s="28"/>
      <c r="H501" s="28"/>
    </row>
    <row r="502" spans="3:8" ht="12.75" customHeight="1" x14ac:dyDescent="0.15">
      <c r="C502" s="28"/>
      <c r="D502" s="2"/>
      <c r="E502" s="28"/>
      <c r="H502" s="28"/>
    </row>
    <row r="503" spans="3:8" ht="12.75" customHeight="1" x14ac:dyDescent="0.15">
      <c r="C503" s="28"/>
      <c r="D503" s="2"/>
      <c r="E503" s="28"/>
      <c r="H503" s="28"/>
    </row>
    <row r="504" spans="3:8" ht="12.75" customHeight="1" x14ac:dyDescent="0.15">
      <c r="C504" s="28"/>
      <c r="D504" s="2"/>
      <c r="E504" s="28"/>
      <c r="H504" s="28"/>
    </row>
    <row r="505" spans="3:8" ht="12.75" customHeight="1" x14ac:dyDescent="0.15">
      <c r="C505" s="28"/>
      <c r="D505" s="2"/>
      <c r="E505" s="28"/>
      <c r="H505" s="28"/>
    </row>
    <row r="506" spans="3:8" ht="12.75" customHeight="1" x14ac:dyDescent="0.15">
      <c r="C506" s="28"/>
      <c r="D506" s="2"/>
      <c r="E506" s="28"/>
      <c r="H506" s="28"/>
    </row>
    <row r="507" spans="3:8" ht="12.75" customHeight="1" x14ac:dyDescent="0.15">
      <c r="C507" s="28"/>
      <c r="D507" s="2"/>
      <c r="E507" s="28"/>
      <c r="H507" s="28"/>
    </row>
    <row r="508" spans="3:8" ht="12.75" customHeight="1" x14ac:dyDescent="0.15">
      <c r="C508" s="28"/>
      <c r="D508" s="2"/>
      <c r="E508" s="28"/>
      <c r="H508" s="28"/>
    </row>
    <row r="509" spans="3:8" ht="12.75" customHeight="1" x14ac:dyDescent="0.15">
      <c r="C509" s="28"/>
      <c r="D509" s="2"/>
      <c r="E509" s="28"/>
      <c r="H509" s="28"/>
    </row>
    <row r="510" spans="3:8" ht="12.75" customHeight="1" x14ac:dyDescent="0.15">
      <c r="C510" s="28"/>
      <c r="D510" s="2"/>
      <c r="E510" s="28"/>
      <c r="H510" s="28"/>
    </row>
    <row r="511" spans="3:8" ht="12.75" customHeight="1" x14ac:dyDescent="0.15">
      <c r="C511" s="28"/>
      <c r="D511" s="2"/>
      <c r="E511" s="28"/>
      <c r="H511" s="28"/>
    </row>
    <row r="512" spans="3:8" ht="12.75" customHeight="1" x14ac:dyDescent="0.15">
      <c r="C512" s="28"/>
      <c r="D512" s="2"/>
      <c r="E512" s="28"/>
      <c r="H512" s="28"/>
    </row>
    <row r="513" spans="3:8" ht="12.75" customHeight="1" x14ac:dyDescent="0.15">
      <c r="C513" s="28"/>
      <c r="D513" s="2"/>
      <c r="E513" s="28"/>
      <c r="H513" s="28"/>
    </row>
    <row r="514" spans="3:8" ht="12.75" customHeight="1" x14ac:dyDescent="0.15">
      <c r="C514" s="28"/>
      <c r="D514" s="2"/>
      <c r="E514" s="28"/>
      <c r="H514" s="28"/>
    </row>
    <row r="515" spans="3:8" ht="12.75" customHeight="1" x14ac:dyDescent="0.15">
      <c r="C515" s="28"/>
      <c r="D515" s="2"/>
      <c r="E515" s="28"/>
      <c r="H515" s="28"/>
    </row>
    <row r="516" spans="3:8" ht="12.75" customHeight="1" x14ac:dyDescent="0.15">
      <c r="C516" s="28"/>
      <c r="D516" s="2"/>
      <c r="E516" s="28"/>
      <c r="H516" s="28"/>
    </row>
    <row r="517" spans="3:8" ht="12.75" customHeight="1" x14ac:dyDescent="0.15">
      <c r="C517" s="28"/>
      <c r="D517" s="2"/>
      <c r="E517" s="28"/>
      <c r="H517" s="28"/>
    </row>
    <row r="518" spans="3:8" ht="12.75" customHeight="1" x14ac:dyDescent="0.15">
      <c r="C518" s="28"/>
      <c r="D518" s="2"/>
      <c r="E518" s="28"/>
      <c r="H518" s="28"/>
    </row>
    <row r="519" spans="3:8" ht="12.75" customHeight="1" x14ac:dyDescent="0.15">
      <c r="C519" s="28"/>
      <c r="D519" s="2"/>
      <c r="E519" s="28"/>
      <c r="H519" s="28"/>
    </row>
    <row r="520" spans="3:8" ht="12.75" customHeight="1" x14ac:dyDescent="0.15">
      <c r="C520" s="28"/>
      <c r="D520" s="2"/>
      <c r="E520" s="28"/>
      <c r="H520" s="28"/>
    </row>
    <row r="521" spans="3:8" ht="12.75" customHeight="1" x14ac:dyDescent="0.15">
      <c r="C521" s="28"/>
      <c r="D521" s="2"/>
      <c r="E521" s="28"/>
      <c r="H521" s="28"/>
    </row>
    <row r="522" spans="3:8" ht="12.75" customHeight="1" x14ac:dyDescent="0.15">
      <c r="C522" s="28"/>
      <c r="D522" s="2"/>
      <c r="E522" s="28"/>
      <c r="H522" s="28"/>
    </row>
    <row r="523" spans="3:8" ht="12.75" customHeight="1" x14ac:dyDescent="0.15">
      <c r="C523" s="28"/>
      <c r="D523" s="2"/>
      <c r="E523" s="28"/>
      <c r="H523" s="28"/>
    </row>
    <row r="524" spans="3:8" ht="12.75" customHeight="1" x14ac:dyDescent="0.15">
      <c r="C524" s="28"/>
      <c r="D524" s="2"/>
      <c r="E524" s="28"/>
      <c r="H524" s="28"/>
    </row>
    <row r="525" spans="3:8" ht="12.75" customHeight="1" x14ac:dyDescent="0.15">
      <c r="C525" s="28"/>
      <c r="D525" s="2"/>
      <c r="E525" s="28"/>
      <c r="H525" s="28"/>
    </row>
    <row r="526" spans="3:8" ht="12.75" customHeight="1" x14ac:dyDescent="0.15">
      <c r="C526" s="28"/>
      <c r="D526" s="2"/>
      <c r="E526" s="28"/>
      <c r="H526" s="28"/>
    </row>
    <row r="527" spans="3:8" ht="12.75" customHeight="1" x14ac:dyDescent="0.15">
      <c r="C527" s="28"/>
      <c r="D527" s="2"/>
      <c r="E527" s="28"/>
      <c r="H527" s="28"/>
    </row>
    <row r="528" spans="3:8" ht="12.75" customHeight="1" x14ac:dyDescent="0.15">
      <c r="C528" s="28"/>
      <c r="D528" s="2"/>
      <c r="E528" s="28"/>
      <c r="H528" s="28"/>
    </row>
    <row r="529" spans="3:8" ht="12.75" customHeight="1" x14ac:dyDescent="0.15">
      <c r="C529" s="28"/>
      <c r="D529" s="2"/>
      <c r="E529" s="28"/>
      <c r="H529" s="28"/>
    </row>
    <row r="530" spans="3:8" ht="12.75" customHeight="1" x14ac:dyDescent="0.15">
      <c r="C530" s="28"/>
      <c r="D530" s="2"/>
      <c r="E530" s="28"/>
      <c r="H530" s="28"/>
    </row>
    <row r="531" spans="3:8" ht="12.75" customHeight="1" x14ac:dyDescent="0.15">
      <c r="C531" s="28"/>
      <c r="D531" s="2"/>
      <c r="E531" s="28"/>
      <c r="H531" s="28"/>
    </row>
    <row r="532" spans="3:8" ht="12.75" customHeight="1" x14ac:dyDescent="0.15">
      <c r="C532" s="28"/>
      <c r="D532" s="2"/>
      <c r="E532" s="28"/>
      <c r="H532" s="28"/>
    </row>
    <row r="533" spans="3:8" ht="12.75" customHeight="1" x14ac:dyDescent="0.15">
      <c r="C533" s="28"/>
      <c r="D533" s="2"/>
      <c r="E533" s="28"/>
      <c r="H533" s="28"/>
    </row>
    <row r="534" spans="3:8" ht="12.75" customHeight="1" x14ac:dyDescent="0.15">
      <c r="C534" s="28"/>
      <c r="D534" s="2"/>
      <c r="E534" s="28"/>
      <c r="H534" s="28"/>
    </row>
    <row r="535" spans="3:8" ht="12.75" customHeight="1" x14ac:dyDescent="0.15">
      <c r="C535" s="28"/>
      <c r="D535" s="2"/>
      <c r="E535" s="28"/>
      <c r="H535" s="28"/>
    </row>
    <row r="536" spans="3:8" ht="12.75" customHeight="1" x14ac:dyDescent="0.15">
      <c r="C536" s="28"/>
      <c r="D536" s="2"/>
      <c r="E536" s="28"/>
      <c r="H536" s="28"/>
    </row>
    <row r="537" spans="3:8" ht="12.75" customHeight="1" x14ac:dyDescent="0.15">
      <c r="C537" s="28"/>
      <c r="D537" s="2"/>
      <c r="E537" s="28"/>
      <c r="H537" s="28"/>
    </row>
    <row r="538" spans="3:8" ht="12.75" customHeight="1" x14ac:dyDescent="0.15">
      <c r="C538" s="28"/>
      <c r="D538" s="2"/>
      <c r="E538" s="28"/>
      <c r="H538" s="28"/>
    </row>
    <row r="539" spans="3:8" ht="12.75" customHeight="1" x14ac:dyDescent="0.15">
      <c r="C539" s="28"/>
      <c r="D539" s="2"/>
      <c r="E539" s="28"/>
      <c r="H539" s="28"/>
    </row>
    <row r="540" spans="3:8" ht="12.75" customHeight="1" x14ac:dyDescent="0.15">
      <c r="C540" s="28"/>
      <c r="D540" s="2"/>
      <c r="E540" s="28"/>
      <c r="H540" s="28"/>
    </row>
    <row r="541" spans="3:8" ht="12.75" customHeight="1" x14ac:dyDescent="0.15">
      <c r="C541" s="28"/>
      <c r="D541" s="2"/>
      <c r="E541" s="28"/>
      <c r="H541" s="28"/>
    </row>
    <row r="542" spans="3:8" ht="12.75" customHeight="1" x14ac:dyDescent="0.15">
      <c r="C542" s="28"/>
      <c r="D542" s="2"/>
      <c r="E542" s="28"/>
      <c r="H542" s="28"/>
    </row>
    <row r="543" spans="3:8" ht="12.75" customHeight="1" x14ac:dyDescent="0.15">
      <c r="C543" s="28"/>
      <c r="D543" s="2"/>
      <c r="E543" s="28"/>
      <c r="H543" s="28"/>
    </row>
    <row r="544" spans="3:8" ht="12.75" customHeight="1" x14ac:dyDescent="0.15">
      <c r="C544" s="28"/>
      <c r="D544" s="2"/>
      <c r="E544" s="28"/>
      <c r="H544" s="28"/>
    </row>
    <row r="545" spans="3:8" ht="12.75" customHeight="1" x14ac:dyDescent="0.15">
      <c r="C545" s="28"/>
      <c r="D545" s="2"/>
      <c r="E545" s="28"/>
      <c r="H545" s="28"/>
    </row>
    <row r="546" spans="3:8" ht="12.75" customHeight="1" x14ac:dyDescent="0.15">
      <c r="C546" s="28"/>
      <c r="D546" s="2"/>
      <c r="E546" s="28"/>
      <c r="H546" s="28"/>
    </row>
    <row r="547" spans="3:8" ht="12.75" customHeight="1" x14ac:dyDescent="0.15">
      <c r="C547" s="28"/>
      <c r="D547" s="2"/>
      <c r="E547" s="28"/>
      <c r="H547" s="28"/>
    </row>
    <row r="548" spans="3:8" ht="12.75" customHeight="1" x14ac:dyDescent="0.15">
      <c r="C548" s="28"/>
      <c r="D548" s="2"/>
      <c r="E548" s="28"/>
      <c r="H548" s="28"/>
    </row>
    <row r="549" spans="3:8" ht="12.75" customHeight="1" x14ac:dyDescent="0.15">
      <c r="C549" s="28"/>
      <c r="D549" s="2"/>
      <c r="E549" s="28"/>
      <c r="H549" s="28"/>
    </row>
    <row r="550" spans="3:8" ht="12.75" customHeight="1" x14ac:dyDescent="0.15">
      <c r="C550" s="28"/>
      <c r="D550" s="2"/>
      <c r="E550" s="28"/>
      <c r="H550" s="28"/>
    </row>
    <row r="551" spans="3:8" ht="12.75" customHeight="1" x14ac:dyDescent="0.15">
      <c r="C551" s="28"/>
      <c r="D551" s="2"/>
      <c r="E551" s="28"/>
      <c r="H551" s="28"/>
    </row>
    <row r="552" spans="3:8" ht="12.75" customHeight="1" x14ac:dyDescent="0.15">
      <c r="C552" s="28"/>
      <c r="D552" s="2"/>
      <c r="E552" s="28"/>
      <c r="H552" s="28"/>
    </row>
    <row r="553" spans="3:8" ht="12.75" customHeight="1" x14ac:dyDescent="0.15">
      <c r="C553" s="28"/>
      <c r="D553" s="2"/>
      <c r="E553" s="28"/>
      <c r="H553" s="28"/>
    </row>
    <row r="554" spans="3:8" ht="12.75" customHeight="1" x14ac:dyDescent="0.15">
      <c r="C554" s="28"/>
      <c r="D554" s="2"/>
      <c r="E554" s="28"/>
      <c r="H554" s="28"/>
    </row>
    <row r="555" spans="3:8" ht="12.75" customHeight="1" x14ac:dyDescent="0.15">
      <c r="C555" s="28"/>
      <c r="D555" s="2"/>
      <c r="E555" s="28"/>
      <c r="H555" s="28"/>
    </row>
    <row r="556" spans="3:8" ht="12.75" customHeight="1" x14ac:dyDescent="0.15">
      <c r="C556" s="28"/>
      <c r="D556" s="2"/>
      <c r="E556" s="28"/>
      <c r="H556" s="28"/>
    </row>
    <row r="557" spans="3:8" ht="12.75" customHeight="1" x14ac:dyDescent="0.15">
      <c r="C557" s="28"/>
      <c r="D557" s="2"/>
      <c r="E557" s="28"/>
      <c r="H557" s="28"/>
    </row>
    <row r="558" spans="3:8" ht="12.75" customHeight="1" x14ac:dyDescent="0.15">
      <c r="C558" s="28"/>
      <c r="D558" s="2"/>
      <c r="E558" s="28"/>
      <c r="H558" s="28"/>
    </row>
    <row r="559" spans="3:8" ht="12.75" customHeight="1" x14ac:dyDescent="0.15">
      <c r="C559" s="28"/>
      <c r="D559" s="2"/>
      <c r="E559" s="28"/>
      <c r="H559" s="28"/>
    </row>
    <row r="560" spans="3:8" ht="12.75" customHeight="1" x14ac:dyDescent="0.15">
      <c r="C560" s="28"/>
      <c r="D560" s="2"/>
      <c r="E560" s="28"/>
      <c r="H560" s="28"/>
    </row>
    <row r="561" spans="3:8" ht="12.75" customHeight="1" x14ac:dyDescent="0.15">
      <c r="C561" s="28"/>
      <c r="D561" s="2"/>
      <c r="E561" s="28"/>
      <c r="H561" s="28"/>
    </row>
    <row r="562" spans="3:8" ht="12.75" customHeight="1" x14ac:dyDescent="0.15">
      <c r="C562" s="28"/>
      <c r="D562" s="2"/>
      <c r="E562" s="28"/>
      <c r="H562" s="28"/>
    </row>
    <row r="563" spans="3:8" ht="12.75" customHeight="1" x14ac:dyDescent="0.15">
      <c r="C563" s="28"/>
      <c r="D563" s="2"/>
      <c r="E563" s="28"/>
      <c r="H563" s="28"/>
    </row>
    <row r="564" spans="3:8" ht="12.75" customHeight="1" x14ac:dyDescent="0.15">
      <c r="C564" s="28"/>
      <c r="D564" s="2"/>
      <c r="E564" s="28"/>
      <c r="H564" s="28"/>
    </row>
    <row r="565" spans="3:8" ht="12.75" customHeight="1" x14ac:dyDescent="0.15">
      <c r="C565" s="28"/>
      <c r="D565" s="2"/>
      <c r="E565" s="28"/>
      <c r="H565" s="28"/>
    </row>
    <row r="566" spans="3:8" ht="12.75" customHeight="1" x14ac:dyDescent="0.15">
      <c r="C566" s="28"/>
      <c r="D566" s="2"/>
      <c r="E566" s="28"/>
      <c r="H566" s="28"/>
    </row>
    <row r="567" spans="3:8" ht="12.75" customHeight="1" x14ac:dyDescent="0.15">
      <c r="C567" s="28"/>
      <c r="D567" s="2"/>
      <c r="E567" s="28"/>
      <c r="H567" s="28"/>
    </row>
    <row r="568" spans="3:8" ht="12.75" customHeight="1" x14ac:dyDescent="0.15">
      <c r="C568" s="28"/>
      <c r="D568" s="2"/>
      <c r="E568" s="28"/>
      <c r="H568" s="28"/>
    </row>
    <row r="569" spans="3:8" ht="12.75" customHeight="1" x14ac:dyDescent="0.15">
      <c r="C569" s="28"/>
      <c r="D569" s="2"/>
      <c r="E569" s="28"/>
      <c r="H569" s="28"/>
    </row>
    <row r="570" spans="3:8" ht="12.75" customHeight="1" x14ac:dyDescent="0.15">
      <c r="C570" s="28"/>
      <c r="D570" s="2"/>
      <c r="E570" s="28"/>
      <c r="H570" s="28"/>
    </row>
    <row r="571" spans="3:8" ht="12.75" customHeight="1" x14ac:dyDescent="0.15">
      <c r="C571" s="28"/>
      <c r="D571" s="2"/>
      <c r="E571" s="28"/>
      <c r="H571" s="28"/>
    </row>
    <row r="572" spans="3:8" ht="12.75" customHeight="1" x14ac:dyDescent="0.15">
      <c r="C572" s="28"/>
      <c r="D572" s="2"/>
      <c r="E572" s="28"/>
      <c r="H572" s="28"/>
    </row>
    <row r="573" spans="3:8" ht="12.75" customHeight="1" x14ac:dyDescent="0.15">
      <c r="C573" s="28"/>
      <c r="D573" s="2"/>
      <c r="E573" s="28"/>
      <c r="H573" s="28"/>
    </row>
    <row r="574" spans="3:8" ht="12.75" customHeight="1" x14ac:dyDescent="0.15">
      <c r="C574" s="28"/>
      <c r="D574" s="2"/>
      <c r="E574" s="28"/>
      <c r="H574" s="28"/>
    </row>
    <row r="575" spans="3:8" ht="12.75" customHeight="1" x14ac:dyDescent="0.15">
      <c r="C575" s="28"/>
      <c r="D575" s="2"/>
      <c r="E575" s="28"/>
      <c r="H575" s="28"/>
    </row>
    <row r="576" spans="3:8" ht="12.75" customHeight="1" x14ac:dyDescent="0.15">
      <c r="C576" s="28"/>
      <c r="D576" s="2"/>
      <c r="E576" s="28"/>
      <c r="H576" s="28"/>
    </row>
    <row r="577" spans="3:8" ht="12.75" customHeight="1" x14ac:dyDescent="0.15">
      <c r="C577" s="28"/>
      <c r="D577" s="2"/>
      <c r="E577" s="28"/>
      <c r="H577" s="28"/>
    </row>
    <row r="578" spans="3:8" ht="12.75" customHeight="1" x14ac:dyDescent="0.15">
      <c r="C578" s="28"/>
      <c r="D578" s="2"/>
      <c r="E578" s="28"/>
      <c r="H578" s="28"/>
    </row>
    <row r="579" spans="3:8" ht="12.75" customHeight="1" x14ac:dyDescent="0.15">
      <c r="C579" s="28"/>
      <c r="D579" s="2"/>
      <c r="E579" s="28"/>
      <c r="H579" s="28"/>
    </row>
    <row r="580" spans="3:8" ht="12.75" customHeight="1" x14ac:dyDescent="0.15">
      <c r="C580" s="28"/>
      <c r="D580" s="2"/>
      <c r="E580" s="28"/>
      <c r="H580" s="28"/>
    </row>
    <row r="581" spans="3:8" ht="12.75" customHeight="1" x14ac:dyDescent="0.15">
      <c r="C581" s="28"/>
      <c r="D581" s="2"/>
      <c r="E581" s="28"/>
      <c r="H581" s="28"/>
    </row>
    <row r="582" spans="3:8" ht="12.75" customHeight="1" x14ac:dyDescent="0.15">
      <c r="C582" s="28"/>
      <c r="D582" s="2"/>
      <c r="E582" s="28"/>
      <c r="H582" s="28"/>
    </row>
    <row r="583" spans="3:8" ht="12.75" customHeight="1" x14ac:dyDescent="0.15">
      <c r="C583" s="28"/>
      <c r="D583" s="2"/>
      <c r="E583" s="28"/>
      <c r="H583" s="28"/>
    </row>
    <row r="584" spans="3:8" ht="12.75" customHeight="1" x14ac:dyDescent="0.15">
      <c r="C584" s="28"/>
      <c r="D584" s="2"/>
      <c r="E584" s="28"/>
      <c r="H584" s="28"/>
    </row>
    <row r="585" spans="3:8" ht="12.75" customHeight="1" x14ac:dyDescent="0.15">
      <c r="C585" s="28"/>
      <c r="D585" s="2"/>
      <c r="E585" s="28"/>
      <c r="H585" s="28"/>
    </row>
    <row r="586" spans="3:8" ht="12.75" customHeight="1" x14ac:dyDescent="0.15">
      <c r="C586" s="28"/>
      <c r="D586" s="2"/>
      <c r="E586" s="28"/>
      <c r="H586" s="28"/>
    </row>
    <row r="587" spans="3:8" ht="12.75" customHeight="1" x14ac:dyDescent="0.15">
      <c r="C587" s="28"/>
      <c r="D587" s="2"/>
      <c r="E587" s="28"/>
      <c r="H587" s="28"/>
    </row>
    <row r="588" spans="3:8" ht="12.75" customHeight="1" x14ac:dyDescent="0.15">
      <c r="C588" s="28"/>
      <c r="D588" s="2"/>
      <c r="E588" s="28"/>
      <c r="H588" s="28"/>
    </row>
    <row r="589" spans="3:8" ht="12.75" customHeight="1" x14ac:dyDescent="0.15">
      <c r="C589" s="28"/>
      <c r="D589" s="2"/>
      <c r="E589" s="28"/>
      <c r="H589" s="28"/>
    </row>
    <row r="590" spans="3:8" ht="12.75" customHeight="1" x14ac:dyDescent="0.15">
      <c r="C590" s="28"/>
      <c r="D590" s="2"/>
      <c r="E590" s="28"/>
      <c r="H590" s="28"/>
    </row>
    <row r="591" spans="3:8" ht="12.75" customHeight="1" x14ac:dyDescent="0.15">
      <c r="C591" s="28"/>
      <c r="D591" s="2"/>
      <c r="E591" s="28"/>
      <c r="H591" s="28"/>
    </row>
    <row r="592" spans="3:8" ht="12.75" customHeight="1" x14ac:dyDescent="0.15">
      <c r="C592" s="28"/>
      <c r="D592" s="2"/>
      <c r="E592" s="28"/>
      <c r="H592" s="28"/>
    </row>
    <row r="593" spans="3:8" ht="12.75" customHeight="1" x14ac:dyDescent="0.15">
      <c r="C593" s="28"/>
      <c r="D593" s="2"/>
      <c r="E593" s="28"/>
      <c r="H593" s="28"/>
    </row>
    <row r="594" spans="3:8" ht="12.75" customHeight="1" x14ac:dyDescent="0.15">
      <c r="C594" s="28"/>
      <c r="D594" s="2"/>
      <c r="E594" s="28"/>
      <c r="H594" s="28"/>
    </row>
    <row r="595" spans="3:8" ht="12.75" customHeight="1" x14ac:dyDescent="0.15">
      <c r="C595" s="28"/>
      <c r="D595" s="2"/>
      <c r="E595" s="28"/>
      <c r="H595" s="28"/>
    </row>
    <row r="596" spans="3:8" ht="12.75" customHeight="1" x14ac:dyDescent="0.15">
      <c r="C596" s="28"/>
      <c r="D596" s="2"/>
      <c r="E596" s="28"/>
      <c r="H596" s="28"/>
    </row>
    <row r="597" spans="3:8" ht="12.75" customHeight="1" x14ac:dyDescent="0.15">
      <c r="C597" s="28"/>
      <c r="D597" s="2"/>
      <c r="E597" s="28"/>
      <c r="H597" s="28"/>
    </row>
    <row r="598" spans="3:8" ht="12.75" customHeight="1" x14ac:dyDescent="0.15">
      <c r="C598" s="28"/>
      <c r="D598" s="2"/>
      <c r="E598" s="28"/>
      <c r="H598" s="28"/>
    </row>
    <row r="599" spans="3:8" ht="12.75" customHeight="1" x14ac:dyDescent="0.15">
      <c r="C599" s="28"/>
      <c r="D599" s="2"/>
      <c r="E599" s="28"/>
      <c r="H599" s="28"/>
    </row>
    <row r="600" spans="3:8" ht="12.75" customHeight="1" x14ac:dyDescent="0.15">
      <c r="C600" s="28"/>
      <c r="D600" s="2"/>
      <c r="E600" s="28"/>
      <c r="H600" s="28"/>
    </row>
    <row r="601" spans="3:8" ht="12.75" customHeight="1" x14ac:dyDescent="0.15">
      <c r="C601" s="28"/>
      <c r="D601" s="2"/>
      <c r="E601" s="28"/>
      <c r="H601" s="28"/>
    </row>
    <row r="602" spans="3:8" ht="12.75" customHeight="1" x14ac:dyDescent="0.15">
      <c r="C602" s="28"/>
      <c r="D602" s="2"/>
      <c r="E602" s="28"/>
      <c r="H602" s="28"/>
    </row>
    <row r="603" spans="3:8" ht="12.75" customHeight="1" x14ac:dyDescent="0.15">
      <c r="C603" s="28"/>
      <c r="D603" s="2"/>
      <c r="E603" s="28"/>
      <c r="H603" s="28"/>
    </row>
    <row r="604" spans="3:8" ht="12.75" customHeight="1" x14ac:dyDescent="0.15">
      <c r="C604" s="28"/>
      <c r="D604" s="2"/>
      <c r="E604" s="28"/>
      <c r="H604" s="28"/>
    </row>
    <row r="605" spans="3:8" ht="12.75" customHeight="1" x14ac:dyDescent="0.15">
      <c r="C605" s="28"/>
      <c r="D605" s="2"/>
      <c r="E605" s="28"/>
      <c r="H605" s="28"/>
    </row>
    <row r="606" spans="3:8" ht="12.75" customHeight="1" x14ac:dyDescent="0.15">
      <c r="C606" s="28"/>
      <c r="D606" s="2"/>
      <c r="E606" s="28"/>
      <c r="H606" s="28"/>
    </row>
    <row r="607" spans="3:8" ht="12.75" customHeight="1" x14ac:dyDescent="0.15">
      <c r="C607" s="28"/>
      <c r="D607" s="2"/>
      <c r="E607" s="28"/>
      <c r="H607" s="28"/>
    </row>
    <row r="608" spans="3:8" ht="12.75" customHeight="1" x14ac:dyDescent="0.15">
      <c r="C608" s="28"/>
      <c r="D608" s="2"/>
      <c r="E608" s="28"/>
      <c r="H608" s="28"/>
    </row>
    <row r="609" spans="3:8" ht="12.75" customHeight="1" x14ac:dyDescent="0.15">
      <c r="C609" s="28"/>
      <c r="D609" s="2"/>
      <c r="E609" s="28"/>
      <c r="H609" s="28"/>
    </row>
    <row r="610" spans="3:8" ht="12.75" customHeight="1" x14ac:dyDescent="0.15">
      <c r="C610" s="28"/>
      <c r="D610" s="2"/>
      <c r="E610" s="28"/>
      <c r="H610" s="28"/>
    </row>
    <row r="611" spans="3:8" ht="12.75" customHeight="1" x14ac:dyDescent="0.15">
      <c r="C611" s="28"/>
      <c r="D611" s="2"/>
      <c r="E611" s="28"/>
      <c r="H611" s="28"/>
    </row>
    <row r="612" spans="3:8" ht="12.75" customHeight="1" x14ac:dyDescent="0.15">
      <c r="C612" s="28"/>
      <c r="D612" s="2"/>
      <c r="E612" s="28"/>
      <c r="H612" s="28"/>
    </row>
    <row r="613" spans="3:8" ht="12.75" customHeight="1" x14ac:dyDescent="0.15">
      <c r="C613" s="28"/>
      <c r="D613" s="2"/>
      <c r="E613" s="28"/>
      <c r="H613" s="28"/>
    </row>
    <row r="614" spans="3:8" ht="12.75" customHeight="1" x14ac:dyDescent="0.15">
      <c r="C614" s="28"/>
      <c r="D614" s="2"/>
      <c r="E614" s="28"/>
      <c r="H614" s="28"/>
    </row>
    <row r="615" spans="3:8" ht="12.75" customHeight="1" x14ac:dyDescent="0.15">
      <c r="C615" s="28"/>
      <c r="D615" s="2"/>
      <c r="E615" s="28"/>
      <c r="H615" s="28"/>
    </row>
    <row r="616" spans="3:8" ht="12.75" customHeight="1" x14ac:dyDescent="0.15">
      <c r="C616" s="28"/>
      <c r="D616" s="2"/>
      <c r="E616" s="28"/>
      <c r="H616" s="28"/>
    </row>
    <row r="617" spans="3:8" ht="12.75" customHeight="1" x14ac:dyDescent="0.15">
      <c r="C617" s="28"/>
      <c r="D617" s="2"/>
      <c r="E617" s="28"/>
      <c r="H617" s="28"/>
    </row>
    <row r="618" spans="3:8" ht="12.75" customHeight="1" x14ac:dyDescent="0.15">
      <c r="C618" s="28"/>
      <c r="D618" s="2"/>
      <c r="E618" s="28"/>
      <c r="H618" s="28"/>
    </row>
    <row r="619" spans="3:8" ht="12.75" customHeight="1" x14ac:dyDescent="0.15">
      <c r="C619" s="28"/>
      <c r="D619" s="2"/>
      <c r="E619" s="28"/>
      <c r="H619" s="28"/>
    </row>
    <row r="620" spans="3:8" ht="12.75" customHeight="1" x14ac:dyDescent="0.15">
      <c r="C620" s="28"/>
      <c r="D620" s="2"/>
      <c r="E620" s="28"/>
      <c r="H620" s="28"/>
    </row>
    <row r="621" spans="3:8" ht="12.75" customHeight="1" x14ac:dyDescent="0.15">
      <c r="C621" s="28"/>
      <c r="D621" s="2"/>
      <c r="E621" s="28"/>
      <c r="H621" s="28"/>
    </row>
    <row r="622" spans="3:8" ht="12.75" customHeight="1" x14ac:dyDescent="0.15">
      <c r="C622" s="28"/>
      <c r="D622" s="2"/>
      <c r="E622" s="28"/>
      <c r="H622" s="28"/>
    </row>
    <row r="623" spans="3:8" ht="12.75" customHeight="1" x14ac:dyDescent="0.15">
      <c r="C623" s="28"/>
      <c r="D623" s="2"/>
      <c r="E623" s="28"/>
      <c r="H623" s="28"/>
    </row>
    <row r="624" spans="3:8" ht="12.75" customHeight="1" x14ac:dyDescent="0.15">
      <c r="C624" s="28"/>
      <c r="D624" s="2"/>
      <c r="E624" s="28"/>
      <c r="H624" s="28"/>
    </row>
    <row r="625" spans="3:8" ht="12.75" customHeight="1" x14ac:dyDescent="0.15">
      <c r="C625" s="28"/>
      <c r="D625" s="2"/>
      <c r="E625" s="28"/>
      <c r="H625" s="28"/>
    </row>
    <row r="626" spans="3:8" ht="12.75" customHeight="1" x14ac:dyDescent="0.15">
      <c r="C626" s="28"/>
      <c r="D626" s="2"/>
      <c r="E626" s="28"/>
      <c r="H626" s="28"/>
    </row>
    <row r="627" spans="3:8" ht="12.75" customHeight="1" x14ac:dyDescent="0.15">
      <c r="C627" s="28"/>
      <c r="D627" s="2"/>
      <c r="E627" s="28"/>
      <c r="H627" s="28"/>
    </row>
    <row r="628" spans="3:8" ht="12.75" customHeight="1" x14ac:dyDescent="0.15">
      <c r="C628" s="28"/>
      <c r="D628" s="2"/>
      <c r="E628" s="28"/>
      <c r="H628" s="28"/>
    </row>
    <row r="629" spans="3:8" ht="12.75" customHeight="1" x14ac:dyDescent="0.15">
      <c r="C629" s="28"/>
      <c r="D629" s="2"/>
      <c r="E629" s="28"/>
      <c r="H629" s="28"/>
    </row>
    <row r="630" spans="3:8" ht="12.75" customHeight="1" x14ac:dyDescent="0.15">
      <c r="C630" s="28"/>
      <c r="D630" s="2"/>
      <c r="E630" s="28"/>
      <c r="H630" s="28"/>
    </row>
    <row r="631" spans="3:8" ht="12.75" customHeight="1" x14ac:dyDescent="0.15">
      <c r="C631" s="28"/>
      <c r="D631" s="2"/>
      <c r="E631" s="28"/>
      <c r="H631" s="28"/>
    </row>
    <row r="632" spans="3:8" ht="12.75" customHeight="1" x14ac:dyDescent="0.15">
      <c r="C632" s="28"/>
      <c r="D632" s="2"/>
      <c r="E632" s="28"/>
      <c r="H632" s="28"/>
    </row>
    <row r="633" spans="3:8" ht="12.75" customHeight="1" x14ac:dyDescent="0.15">
      <c r="C633" s="28"/>
      <c r="D633" s="2"/>
      <c r="E633" s="28"/>
      <c r="H633" s="28"/>
    </row>
    <row r="634" spans="3:8" ht="12.75" customHeight="1" x14ac:dyDescent="0.15">
      <c r="C634" s="28"/>
      <c r="D634" s="2"/>
      <c r="E634" s="28"/>
      <c r="H634" s="28"/>
    </row>
    <row r="635" spans="3:8" ht="12.75" customHeight="1" x14ac:dyDescent="0.15">
      <c r="C635" s="28"/>
      <c r="D635" s="2"/>
      <c r="E635" s="28"/>
      <c r="H635" s="28"/>
    </row>
    <row r="636" spans="3:8" ht="12.75" customHeight="1" x14ac:dyDescent="0.15">
      <c r="C636" s="28"/>
      <c r="D636" s="2"/>
      <c r="E636" s="28"/>
      <c r="H636" s="28"/>
    </row>
    <row r="637" spans="3:8" ht="12.75" customHeight="1" x14ac:dyDescent="0.15">
      <c r="C637" s="28"/>
      <c r="D637" s="2"/>
      <c r="E637" s="28"/>
      <c r="H637" s="28"/>
    </row>
    <row r="638" spans="3:8" ht="12.75" customHeight="1" x14ac:dyDescent="0.15">
      <c r="C638" s="28"/>
      <c r="D638" s="2"/>
      <c r="E638" s="28"/>
      <c r="H638" s="28"/>
    </row>
    <row r="639" spans="3:8" ht="12.75" customHeight="1" x14ac:dyDescent="0.15">
      <c r="C639" s="28"/>
      <c r="D639" s="2"/>
      <c r="E639" s="28"/>
      <c r="H639" s="28"/>
    </row>
    <row r="640" spans="3:8" ht="12.75" customHeight="1" x14ac:dyDescent="0.15">
      <c r="C640" s="28"/>
      <c r="D640" s="2"/>
      <c r="E640" s="28"/>
      <c r="H640" s="28"/>
    </row>
    <row r="641" spans="3:8" ht="12.75" customHeight="1" x14ac:dyDescent="0.15">
      <c r="C641" s="28"/>
      <c r="D641" s="2"/>
      <c r="E641" s="28"/>
      <c r="H641" s="28"/>
    </row>
    <row r="642" spans="3:8" ht="12.75" customHeight="1" x14ac:dyDescent="0.15">
      <c r="C642" s="28"/>
      <c r="D642" s="2"/>
      <c r="E642" s="28"/>
      <c r="H642" s="28"/>
    </row>
    <row r="643" spans="3:8" ht="12.75" customHeight="1" x14ac:dyDescent="0.15">
      <c r="C643" s="28"/>
      <c r="D643" s="2"/>
      <c r="E643" s="28"/>
      <c r="H643" s="28"/>
    </row>
    <row r="644" spans="3:8" ht="12.75" customHeight="1" x14ac:dyDescent="0.15">
      <c r="C644" s="28"/>
      <c r="D644" s="2"/>
      <c r="E644" s="28"/>
      <c r="H644" s="28"/>
    </row>
    <row r="645" spans="3:8" ht="12.75" customHeight="1" x14ac:dyDescent="0.15">
      <c r="C645" s="28"/>
      <c r="D645" s="2"/>
      <c r="E645" s="28"/>
      <c r="H645" s="28"/>
    </row>
    <row r="646" spans="3:8" ht="12.75" customHeight="1" x14ac:dyDescent="0.15">
      <c r="C646" s="28"/>
      <c r="D646" s="2"/>
      <c r="E646" s="28"/>
      <c r="H646" s="28"/>
    </row>
    <row r="647" spans="3:8" ht="12.75" customHeight="1" x14ac:dyDescent="0.15">
      <c r="C647" s="28"/>
      <c r="D647" s="2"/>
      <c r="E647" s="28"/>
      <c r="H647" s="28"/>
    </row>
    <row r="648" spans="3:8" ht="12.75" customHeight="1" x14ac:dyDescent="0.15">
      <c r="C648" s="28"/>
      <c r="D648" s="2"/>
      <c r="E648" s="28"/>
      <c r="H648" s="28"/>
    </row>
    <row r="649" spans="3:8" ht="12.75" customHeight="1" x14ac:dyDescent="0.15">
      <c r="C649" s="28"/>
      <c r="D649" s="2"/>
      <c r="E649" s="28"/>
      <c r="H649" s="28"/>
    </row>
    <row r="650" spans="3:8" ht="12.75" customHeight="1" x14ac:dyDescent="0.15">
      <c r="C650" s="28"/>
      <c r="D650" s="2"/>
      <c r="E650" s="28"/>
      <c r="H650" s="28"/>
    </row>
    <row r="651" spans="3:8" ht="12.75" customHeight="1" x14ac:dyDescent="0.15">
      <c r="C651" s="28"/>
      <c r="D651" s="2"/>
      <c r="E651" s="28"/>
      <c r="H651" s="28"/>
    </row>
    <row r="652" spans="3:8" ht="12.75" customHeight="1" x14ac:dyDescent="0.15">
      <c r="C652" s="28"/>
      <c r="D652" s="2"/>
      <c r="E652" s="28"/>
      <c r="H652" s="28"/>
    </row>
    <row r="653" spans="3:8" ht="12.75" customHeight="1" x14ac:dyDescent="0.15">
      <c r="C653" s="28"/>
      <c r="D653" s="2"/>
      <c r="E653" s="28"/>
      <c r="H653" s="28"/>
    </row>
    <row r="654" spans="3:8" ht="12.75" customHeight="1" x14ac:dyDescent="0.15">
      <c r="C654" s="28"/>
      <c r="D654" s="2"/>
      <c r="E654" s="28"/>
      <c r="H654" s="28"/>
    </row>
    <row r="655" spans="3:8" ht="12.75" customHeight="1" x14ac:dyDescent="0.15">
      <c r="C655" s="28"/>
      <c r="D655" s="2"/>
      <c r="E655" s="28"/>
      <c r="H655" s="28"/>
    </row>
    <row r="656" spans="3:8" ht="12.75" customHeight="1" x14ac:dyDescent="0.15">
      <c r="C656" s="28"/>
      <c r="D656" s="2"/>
      <c r="E656" s="28"/>
      <c r="H656" s="28"/>
    </row>
    <row r="657" spans="3:8" ht="12.75" customHeight="1" x14ac:dyDescent="0.15">
      <c r="C657" s="28"/>
      <c r="D657" s="2"/>
      <c r="E657" s="28"/>
      <c r="H657" s="28"/>
    </row>
    <row r="658" spans="3:8" ht="12.75" customHeight="1" x14ac:dyDescent="0.15">
      <c r="C658" s="28"/>
      <c r="D658" s="2"/>
      <c r="E658" s="28"/>
      <c r="H658" s="28"/>
    </row>
    <row r="659" spans="3:8" ht="12.75" customHeight="1" x14ac:dyDescent="0.15">
      <c r="C659" s="28"/>
      <c r="D659" s="2"/>
      <c r="E659" s="28"/>
      <c r="H659" s="28"/>
    </row>
    <row r="660" spans="3:8" ht="12.75" customHeight="1" x14ac:dyDescent="0.15">
      <c r="C660" s="28"/>
      <c r="D660" s="2"/>
      <c r="E660" s="28"/>
      <c r="H660" s="28"/>
    </row>
    <row r="661" spans="3:8" ht="12.75" customHeight="1" x14ac:dyDescent="0.15">
      <c r="C661" s="28"/>
      <c r="D661" s="2"/>
      <c r="E661" s="28"/>
      <c r="H661" s="28"/>
    </row>
    <row r="662" spans="3:8" ht="12.75" customHeight="1" x14ac:dyDescent="0.15">
      <c r="C662" s="28"/>
      <c r="D662" s="2"/>
      <c r="E662" s="28"/>
      <c r="H662" s="28"/>
    </row>
    <row r="663" spans="3:8" ht="12.75" customHeight="1" x14ac:dyDescent="0.15">
      <c r="C663" s="28"/>
      <c r="D663" s="2"/>
      <c r="E663" s="28"/>
      <c r="H663" s="28"/>
    </row>
    <row r="664" spans="3:8" ht="12.75" customHeight="1" x14ac:dyDescent="0.15">
      <c r="C664" s="28"/>
      <c r="D664" s="2"/>
      <c r="E664" s="28"/>
      <c r="H664" s="28"/>
    </row>
    <row r="665" spans="3:8" ht="12.75" customHeight="1" x14ac:dyDescent="0.15">
      <c r="C665" s="28"/>
      <c r="D665" s="2"/>
      <c r="E665" s="28"/>
      <c r="H665" s="28"/>
    </row>
    <row r="666" spans="3:8" ht="12.75" customHeight="1" x14ac:dyDescent="0.15">
      <c r="C666" s="28"/>
      <c r="D666" s="2"/>
      <c r="E666" s="28"/>
      <c r="H666" s="28"/>
    </row>
    <row r="667" spans="3:8" ht="12.75" customHeight="1" x14ac:dyDescent="0.15">
      <c r="C667" s="28"/>
      <c r="D667" s="2"/>
      <c r="E667" s="28"/>
      <c r="H667" s="28"/>
    </row>
    <row r="668" spans="3:8" ht="12.75" customHeight="1" x14ac:dyDescent="0.15">
      <c r="C668" s="28"/>
      <c r="D668" s="2"/>
      <c r="E668" s="28"/>
      <c r="H668" s="28"/>
    </row>
    <row r="669" spans="3:8" ht="12.75" customHeight="1" x14ac:dyDescent="0.15">
      <c r="C669" s="28"/>
      <c r="D669" s="2"/>
      <c r="E669" s="28"/>
      <c r="H669" s="28"/>
    </row>
    <row r="670" spans="3:8" ht="12.75" customHeight="1" x14ac:dyDescent="0.15">
      <c r="C670" s="28"/>
      <c r="D670" s="2"/>
      <c r="E670" s="28"/>
      <c r="H670" s="28"/>
    </row>
    <row r="671" spans="3:8" ht="12.75" customHeight="1" x14ac:dyDescent="0.15">
      <c r="C671" s="28"/>
      <c r="D671" s="2"/>
      <c r="E671" s="28"/>
      <c r="H671" s="28"/>
    </row>
    <row r="672" spans="3:8" ht="12.75" customHeight="1" x14ac:dyDescent="0.15">
      <c r="C672" s="28"/>
      <c r="D672" s="2"/>
      <c r="E672" s="28"/>
      <c r="H672" s="28"/>
    </row>
    <row r="673" spans="3:8" ht="12.75" customHeight="1" x14ac:dyDescent="0.15">
      <c r="C673" s="28"/>
      <c r="D673" s="2"/>
      <c r="E673" s="28"/>
      <c r="H673" s="28"/>
    </row>
    <row r="674" spans="3:8" ht="12.75" customHeight="1" x14ac:dyDescent="0.15">
      <c r="C674" s="28"/>
      <c r="D674" s="2"/>
      <c r="E674" s="28"/>
      <c r="H674" s="28"/>
    </row>
    <row r="675" spans="3:8" ht="12.75" customHeight="1" x14ac:dyDescent="0.15">
      <c r="C675" s="28"/>
      <c r="D675" s="2"/>
      <c r="E675" s="28"/>
      <c r="H675" s="28"/>
    </row>
    <row r="676" spans="3:8" ht="12.75" customHeight="1" x14ac:dyDescent="0.15">
      <c r="C676" s="28"/>
      <c r="D676" s="2"/>
      <c r="E676" s="28"/>
      <c r="H676" s="28"/>
    </row>
    <row r="677" spans="3:8" ht="12.75" customHeight="1" x14ac:dyDescent="0.15">
      <c r="C677" s="28"/>
      <c r="D677" s="2"/>
      <c r="E677" s="28"/>
      <c r="H677" s="28"/>
    </row>
    <row r="678" spans="3:8" ht="12.75" customHeight="1" x14ac:dyDescent="0.15">
      <c r="C678" s="28"/>
      <c r="D678" s="2"/>
      <c r="E678" s="28"/>
      <c r="H678" s="28"/>
    </row>
    <row r="679" spans="3:8" ht="12.75" customHeight="1" x14ac:dyDescent="0.15">
      <c r="C679" s="28"/>
      <c r="D679" s="2"/>
      <c r="E679" s="28"/>
      <c r="H679" s="28"/>
    </row>
    <row r="680" spans="3:8" ht="12.75" customHeight="1" x14ac:dyDescent="0.15">
      <c r="C680" s="28"/>
      <c r="D680" s="2"/>
      <c r="E680" s="28"/>
      <c r="H680" s="28"/>
    </row>
    <row r="681" spans="3:8" ht="12.75" customHeight="1" x14ac:dyDescent="0.15">
      <c r="C681" s="28"/>
      <c r="D681" s="2"/>
      <c r="E681" s="28"/>
      <c r="H681" s="28"/>
    </row>
    <row r="682" spans="3:8" ht="12.75" customHeight="1" x14ac:dyDescent="0.15">
      <c r="C682" s="28"/>
      <c r="D682" s="2"/>
      <c r="E682" s="28"/>
      <c r="H682" s="28"/>
    </row>
    <row r="683" spans="3:8" ht="12.75" customHeight="1" x14ac:dyDescent="0.15">
      <c r="C683" s="28"/>
      <c r="D683" s="2"/>
      <c r="E683" s="28"/>
      <c r="H683" s="28"/>
    </row>
    <row r="684" spans="3:8" ht="12.75" customHeight="1" x14ac:dyDescent="0.15">
      <c r="C684" s="28"/>
      <c r="D684" s="2"/>
      <c r="E684" s="28"/>
      <c r="H684" s="28"/>
    </row>
    <row r="685" spans="3:8" ht="12.75" customHeight="1" x14ac:dyDescent="0.15">
      <c r="C685" s="28"/>
      <c r="D685" s="2"/>
      <c r="E685" s="28"/>
      <c r="H685" s="28"/>
    </row>
    <row r="686" spans="3:8" ht="12.75" customHeight="1" x14ac:dyDescent="0.15">
      <c r="C686" s="28"/>
      <c r="D686" s="2"/>
      <c r="E686" s="28"/>
      <c r="H686" s="28"/>
    </row>
    <row r="687" spans="3:8" ht="12.75" customHeight="1" x14ac:dyDescent="0.15">
      <c r="C687" s="28"/>
      <c r="D687" s="2"/>
      <c r="E687" s="28"/>
      <c r="H687" s="28"/>
    </row>
    <row r="688" spans="3:8" ht="12.75" customHeight="1" x14ac:dyDescent="0.15">
      <c r="C688" s="28"/>
      <c r="D688" s="2"/>
      <c r="E688" s="28"/>
      <c r="H688" s="28"/>
    </row>
    <row r="689" spans="3:8" ht="12.75" customHeight="1" x14ac:dyDescent="0.15">
      <c r="C689" s="28"/>
      <c r="D689" s="2"/>
      <c r="E689" s="28"/>
      <c r="H689" s="28"/>
    </row>
    <row r="690" spans="3:8" ht="12.75" customHeight="1" x14ac:dyDescent="0.15">
      <c r="C690" s="28"/>
      <c r="D690" s="2"/>
      <c r="E690" s="28"/>
      <c r="H690" s="28"/>
    </row>
    <row r="691" spans="3:8" ht="12.75" customHeight="1" x14ac:dyDescent="0.15">
      <c r="C691" s="28"/>
      <c r="D691" s="2"/>
      <c r="E691" s="28"/>
      <c r="H691" s="28"/>
    </row>
    <row r="692" spans="3:8" ht="12.75" customHeight="1" x14ac:dyDescent="0.15">
      <c r="C692" s="28"/>
      <c r="D692" s="2"/>
      <c r="E692" s="28"/>
      <c r="H692" s="28"/>
    </row>
    <row r="693" spans="3:8" ht="12.75" customHeight="1" x14ac:dyDescent="0.15">
      <c r="C693" s="28"/>
      <c r="D693" s="2"/>
      <c r="E693" s="28"/>
      <c r="H693" s="28"/>
    </row>
    <row r="694" spans="3:8" ht="12.75" customHeight="1" x14ac:dyDescent="0.15">
      <c r="C694" s="28"/>
      <c r="D694" s="2"/>
      <c r="E694" s="28"/>
      <c r="H694" s="28"/>
    </row>
    <row r="695" spans="3:8" ht="12.75" customHeight="1" x14ac:dyDescent="0.15">
      <c r="C695" s="28"/>
      <c r="D695" s="2"/>
      <c r="E695" s="28"/>
      <c r="H695" s="28"/>
    </row>
    <row r="696" spans="3:8" ht="12.75" customHeight="1" x14ac:dyDescent="0.15">
      <c r="C696" s="28"/>
      <c r="D696" s="2"/>
      <c r="E696" s="28"/>
      <c r="H696" s="28"/>
    </row>
    <row r="697" spans="3:8" ht="12.75" customHeight="1" x14ac:dyDescent="0.15">
      <c r="C697" s="28"/>
      <c r="D697" s="2"/>
      <c r="E697" s="28"/>
      <c r="H697" s="28"/>
    </row>
    <row r="698" spans="3:8" ht="12.75" customHeight="1" x14ac:dyDescent="0.15">
      <c r="C698" s="28"/>
      <c r="D698" s="2"/>
      <c r="E698" s="28"/>
      <c r="H698" s="28"/>
    </row>
    <row r="699" spans="3:8" ht="12.75" customHeight="1" x14ac:dyDescent="0.15">
      <c r="C699" s="28"/>
      <c r="D699" s="2"/>
      <c r="E699" s="28"/>
      <c r="H699" s="28"/>
    </row>
    <row r="700" spans="3:8" ht="12.75" customHeight="1" x14ac:dyDescent="0.15">
      <c r="C700" s="28"/>
      <c r="D700" s="2"/>
      <c r="E700" s="28"/>
      <c r="H700" s="28"/>
    </row>
    <row r="701" spans="3:8" ht="12.75" customHeight="1" x14ac:dyDescent="0.15">
      <c r="C701" s="28"/>
      <c r="D701" s="2"/>
      <c r="E701" s="28"/>
      <c r="H701" s="28"/>
    </row>
    <row r="702" spans="3:8" ht="12.75" customHeight="1" x14ac:dyDescent="0.15">
      <c r="C702" s="28"/>
      <c r="D702" s="2"/>
      <c r="E702" s="28"/>
      <c r="H702" s="28"/>
    </row>
    <row r="703" spans="3:8" ht="12.75" customHeight="1" x14ac:dyDescent="0.15">
      <c r="C703" s="28"/>
      <c r="D703" s="2"/>
      <c r="E703" s="28"/>
      <c r="H703" s="28"/>
    </row>
    <row r="704" spans="3:8" ht="12.75" customHeight="1" x14ac:dyDescent="0.15">
      <c r="C704" s="28"/>
      <c r="D704" s="2"/>
      <c r="E704" s="28"/>
      <c r="H704" s="28"/>
    </row>
    <row r="705" spans="3:8" ht="12.75" customHeight="1" x14ac:dyDescent="0.15">
      <c r="C705" s="28"/>
      <c r="D705" s="2"/>
      <c r="E705" s="28"/>
      <c r="H705" s="28"/>
    </row>
    <row r="706" spans="3:8" ht="12.75" customHeight="1" x14ac:dyDescent="0.15">
      <c r="C706" s="28"/>
      <c r="D706" s="2"/>
      <c r="E706" s="28"/>
      <c r="H706" s="28"/>
    </row>
    <row r="707" spans="3:8" ht="12.75" customHeight="1" x14ac:dyDescent="0.15">
      <c r="C707" s="28"/>
      <c r="D707" s="2"/>
      <c r="E707" s="28"/>
      <c r="H707" s="28"/>
    </row>
    <row r="708" spans="3:8" ht="12.75" customHeight="1" x14ac:dyDescent="0.15">
      <c r="C708" s="28"/>
      <c r="D708" s="2"/>
      <c r="E708" s="28"/>
      <c r="H708" s="28"/>
    </row>
    <row r="709" spans="3:8" ht="12.75" customHeight="1" x14ac:dyDescent="0.15">
      <c r="C709" s="28"/>
      <c r="D709" s="2"/>
      <c r="E709" s="28"/>
      <c r="H709" s="28"/>
    </row>
    <row r="710" spans="3:8" ht="12.75" customHeight="1" x14ac:dyDescent="0.15">
      <c r="C710" s="28"/>
      <c r="D710" s="2"/>
      <c r="E710" s="28"/>
      <c r="H710" s="28"/>
    </row>
    <row r="711" spans="3:8" ht="12.75" customHeight="1" x14ac:dyDescent="0.15">
      <c r="C711" s="28"/>
      <c r="D711" s="2"/>
      <c r="E711" s="28"/>
      <c r="H711" s="28"/>
    </row>
    <row r="712" spans="3:8" ht="12.75" customHeight="1" x14ac:dyDescent="0.15">
      <c r="C712" s="28"/>
      <c r="D712" s="2"/>
      <c r="E712" s="28"/>
      <c r="H712" s="28"/>
    </row>
    <row r="713" spans="3:8" ht="12.75" customHeight="1" x14ac:dyDescent="0.15">
      <c r="C713" s="28"/>
      <c r="D713" s="2"/>
      <c r="E713" s="28"/>
      <c r="H713" s="28"/>
    </row>
    <row r="714" spans="3:8" ht="12.75" customHeight="1" x14ac:dyDescent="0.15">
      <c r="C714" s="28"/>
      <c r="D714" s="2"/>
      <c r="E714" s="28"/>
      <c r="H714" s="28"/>
    </row>
    <row r="715" spans="3:8" ht="12.75" customHeight="1" x14ac:dyDescent="0.15">
      <c r="C715" s="28"/>
      <c r="D715" s="2"/>
      <c r="E715" s="28"/>
      <c r="H715" s="28"/>
    </row>
    <row r="716" spans="3:8" ht="12.75" customHeight="1" x14ac:dyDescent="0.15">
      <c r="C716" s="28"/>
      <c r="D716" s="2"/>
      <c r="E716" s="28"/>
      <c r="H716" s="28"/>
    </row>
    <row r="717" spans="3:8" ht="12.75" customHeight="1" x14ac:dyDescent="0.15">
      <c r="C717" s="28"/>
      <c r="D717" s="2"/>
      <c r="E717" s="28"/>
      <c r="H717" s="28"/>
    </row>
    <row r="718" spans="3:8" ht="12.75" customHeight="1" x14ac:dyDescent="0.15">
      <c r="C718" s="28"/>
      <c r="D718" s="2"/>
      <c r="E718" s="28"/>
      <c r="H718" s="28"/>
    </row>
    <row r="719" spans="3:8" ht="12.75" customHeight="1" x14ac:dyDescent="0.15">
      <c r="C719" s="28"/>
      <c r="D719" s="2"/>
      <c r="E719" s="28"/>
      <c r="H719" s="28"/>
    </row>
    <row r="720" spans="3:8" ht="12.75" customHeight="1" x14ac:dyDescent="0.15">
      <c r="C720" s="28"/>
      <c r="D720" s="2"/>
      <c r="E720" s="28"/>
      <c r="H720" s="28"/>
    </row>
    <row r="721" spans="3:8" ht="12.75" customHeight="1" x14ac:dyDescent="0.15">
      <c r="C721" s="28"/>
      <c r="D721" s="2"/>
      <c r="E721" s="28"/>
      <c r="H721" s="28"/>
    </row>
    <row r="722" spans="3:8" ht="12.75" customHeight="1" x14ac:dyDescent="0.15">
      <c r="C722" s="28"/>
      <c r="D722" s="2"/>
      <c r="E722" s="28"/>
      <c r="H722" s="28"/>
    </row>
    <row r="723" spans="3:8" ht="12.75" customHeight="1" x14ac:dyDescent="0.15">
      <c r="C723" s="28"/>
      <c r="D723" s="2"/>
      <c r="E723" s="28"/>
      <c r="H723" s="28"/>
    </row>
    <row r="724" spans="3:8" ht="12.75" customHeight="1" x14ac:dyDescent="0.15">
      <c r="C724" s="28"/>
      <c r="D724" s="2"/>
      <c r="E724" s="28"/>
      <c r="H724" s="28"/>
    </row>
    <row r="725" spans="3:8" ht="12.75" customHeight="1" x14ac:dyDescent="0.15">
      <c r="C725" s="28"/>
      <c r="D725" s="2"/>
      <c r="E725" s="28"/>
      <c r="H725" s="28"/>
    </row>
    <row r="726" spans="3:8" ht="12.75" customHeight="1" x14ac:dyDescent="0.15">
      <c r="C726" s="28"/>
      <c r="D726" s="2"/>
      <c r="E726" s="28"/>
      <c r="H726" s="28"/>
    </row>
    <row r="727" spans="3:8" ht="12.75" customHeight="1" x14ac:dyDescent="0.15">
      <c r="C727" s="28"/>
      <c r="D727" s="2"/>
      <c r="E727" s="28"/>
      <c r="H727" s="28"/>
    </row>
    <row r="728" spans="3:8" ht="12.75" customHeight="1" x14ac:dyDescent="0.15">
      <c r="C728" s="28"/>
      <c r="D728" s="2"/>
      <c r="E728" s="28"/>
      <c r="H728" s="28"/>
    </row>
    <row r="729" spans="3:8" ht="12.75" customHeight="1" x14ac:dyDescent="0.15">
      <c r="C729" s="28"/>
      <c r="D729" s="2"/>
      <c r="E729" s="28"/>
      <c r="H729" s="28"/>
    </row>
    <row r="730" spans="3:8" ht="12.75" customHeight="1" x14ac:dyDescent="0.15">
      <c r="C730" s="28"/>
      <c r="D730" s="2"/>
      <c r="E730" s="28"/>
      <c r="H730" s="28"/>
    </row>
    <row r="731" spans="3:8" ht="12.75" customHeight="1" x14ac:dyDescent="0.15">
      <c r="C731" s="28"/>
      <c r="D731" s="2"/>
      <c r="E731" s="28"/>
      <c r="H731" s="28"/>
    </row>
    <row r="732" spans="3:8" ht="12.75" customHeight="1" x14ac:dyDescent="0.15">
      <c r="C732" s="28"/>
      <c r="D732" s="2"/>
      <c r="E732" s="28"/>
      <c r="H732" s="28"/>
    </row>
    <row r="733" spans="3:8" ht="12.75" customHeight="1" x14ac:dyDescent="0.15">
      <c r="C733" s="28"/>
      <c r="D733" s="2"/>
      <c r="E733" s="28"/>
      <c r="H733" s="28"/>
    </row>
    <row r="734" spans="3:8" ht="12.75" customHeight="1" x14ac:dyDescent="0.15">
      <c r="C734" s="28"/>
      <c r="D734" s="2"/>
      <c r="E734" s="28"/>
      <c r="H734" s="28"/>
    </row>
    <row r="735" spans="3:8" ht="12.75" customHeight="1" x14ac:dyDescent="0.15">
      <c r="C735" s="28"/>
      <c r="D735" s="2"/>
      <c r="E735" s="28"/>
      <c r="H735" s="28"/>
    </row>
    <row r="736" spans="3:8" ht="12.75" customHeight="1" x14ac:dyDescent="0.15">
      <c r="C736" s="28"/>
      <c r="D736" s="2"/>
      <c r="E736" s="28"/>
      <c r="H736" s="28"/>
    </row>
    <row r="737" spans="3:8" ht="12.75" customHeight="1" x14ac:dyDescent="0.15">
      <c r="C737" s="28"/>
      <c r="D737" s="2"/>
      <c r="E737" s="28"/>
      <c r="H737" s="28"/>
    </row>
    <row r="738" spans="3:8" ht="12.75" customHeight="1" x14ac:dyDescent="0.15">
      <c r="C738" s="28"/>
      <c r="D738" s="2"/>
      <c r="E738" s="28"/>
      <c r="H738" s="28"/>
    </row>
    <row r="739" spans="3:8" ht="12.75" customHeight="1" x14ac:dyDescent="0.15">
      <c r="C739" s="28"/>
      <c r="D739" s="2"/>
      <c r="E739" s="28"/>
      <c r="H739" s="28"/>
    </row>
    <row r="740" spans="3:8" ht="12.75" customHeight="1" x14ac:dyDescent="0.15">
      <c r="C740" s="28"/>
      <c r="D740" s="2"/>
      <c r="E740" s="28"/>
      <c r="H740" s="28"/>
    </row>
    <row r="741" spans="3:8" ht="12.75" customHeight="1" x14ac:dyDescent="0.15">
      <c r="C741" s="28"/>
      <c r="D741" s="2"/>
      <c r="E741" s="28"/>
      <c r="H741" s="28"/>
    </row>
    <row r="742" spans="3:8" ht="12.75" customHeight="1" x14ac:dyDescent="0.15">
      <c r="C742" s="28"/>
      <c r="D742" s="2"/>
      <c r="E742" s="28"/>
      <c r="H742" s="28"/>
    </row>
    <row r="743" spans="3:8" ht="12.75" customHeight="1" x14ac:dyDescent="0.15">
      <c r="C743" s="28"/>
      <c r="D743" s="2"/>
      <c r="E743" s="28"/>
      <c r="H743" s="28"/>
    </row>
    <row r="744" spans="3:8" ht="12.75" customHeight="1" x14ac:dyDescent="0.15">
      <c r="C744" s="28"/>
      <c r="D744" s="2"/>
      <c r="E744" s="28"/>
      <c r="H744" s="28"/>
    </row>
    <row r="745" spans="3:8" ht="12.75" customHeight="1" x14ac:dyDescent="0.15">
      <c r="C745" s="28"/>
      <c r="D745" s="2"/>
      <c r="E745" s="28"/>
      <c r="H745" s="28"/>
    </row>
    <row r="746" spans="3:8" ht="12.75" customHeight="1" x14ac:dyDescent="0.15">
      <c r="C746" s="28"/>
      <c r="D746" s="2"/>
      <c r="E746" s="28"/>
      <c r="H746" s="28"/>
    </row>
    <row r="747" spans="3:8" ht="12.75" customHeight="1" x14ac:dyDescent="0.15">
      <c r="C747" s="28"/>
      <c r="D747" s="2"/>
      <c r="E747" s="28"/>
      <c r="H747" s="28"/>
    </row>
    <row r="748" spans="3:8" ht="12.75" customHeight="1" x14ac:dyDescent="0.15">
      <c r="C748" s="28"/>
      <c r="D748" s="2"/>
      <c r="E748" s="28"/>
      <c r="H748" s="28"/>
    </row>
    <row r="749" spans="3:8" ht="12.75" customHeight="1" x14ac:dyDescent="0.15">
      <c r="C749" s="28"/>
      <c r="D749" s="2"/>
      <c r="E749" s="28"/>
      <c r="H749" s="28"/>
    </row>
    <row r="750" spans="3:8" ht="12.75" customHeight="1" x14ac:dyDescent="0.15">
      <c r="C750" s="28"/>
      <c r="D750" s="2"/>
      <c r="E750" s="28"/>
      <c r="H750" s="28"/>
    </row>
    <row r="751" spans="3:8" ht="12.75" customHeight="1" x14ac:dyDescent="0.15">
      <c r="C751" s="28"/>
      <c r="D751" s="2"/>
      <c r="E751" s="28"/>
      <c r="H751" s="28"/>
    </row>
    <row r="752" spans="3:8" ht="12.75" customHeight="1" x14ac:dyDescent="0.15">
      <c r="C752" s="28"/>
      <c r="D752" s="2"/>
      <c r="E752" s="28"/>
      <c r="H752" s="28"/>
    </row>
    <row r="753" spans="3:8" ht="12.75" customHeight="1" x14ac:dyDescent="0.15">
      <c r="C753" s="28"/>
      <c r="D753" s="2"/>
      <c r="E753" s="28"/>
      <c r="H753" s="28"/>
    </row>
    <row r="754" spans="3:8" ht="12.75" customHeight="1" x14ac:dyDescent="0.15">
      <c r="C754" s="28"/>
      <c r="D754" s="2"/>
      <c r="E754" s="28"/>
      <c r="H754" s="28"/>
    </row>
    <row r="755" spans="3:8" ht="12.75" customHeight="1" x14ac:dyDescent="0.15">
      <c r="C755" s="28"/>
      <c r="D755" s="2"/>
      <c r="E755" s="28"/>
      <c r="H755" s="28"/>
    </row>
    <row r="756" spans="3:8" ht="12.75" customHeight="1" x14ac:dyDescent="0.15">
      <c r="C756" s="28"/>
      <c r="D756" s="2"/>
      <c r="E756" s="28"/>
      <c r="H756" s="28"/>
    </row>
    <row r="757" spans="3:8" ht="12.75" customHeight="1" x14ac:dyDescent="0.15">
      <c r="C757" s="28"/>
      <c r="D757" s="2"/>
      <c r="E757" s="28"/>
      <c r="H757" s="28"/>
    </row>
    <row r="758" spans="3:8" ht="12.75" customHeight="1" x14ac:dyDescent="0.15">
      <c r="C758" s="28"/>
      <c r="D758" s="2"/>
      <c r="E758" s="28"/>
      <c r="H758" s="28"/>
    </row>
    <row r="759" spans="3:8" ht="12.75" customHeight="1" x14ac:dyDescent="0.15">
      <c r="C759" s="28"/>
      <c r="D759" s="2"/>
      <c r="E759" s="28"/>
      <c r="H759" s="28"/>
    </row>
    <row r="760" spans="3:8" ht="12.75" customHeight="1" x14ac:dyDescent="0.15">
      <c r="C760" s="28"/>
      <c r="D760" s="2"/>
      <c r="E760" s="28"/>
      <c r="H760" s="28"/>
    </row>
    <row r="761" spans="3:8" ht="12.75" customHeight="1" x14ac:dyDescent="0.15">
      <c r="C761" s="28"/>
      <c r="D761" s="2"/>
      <c r="E761" s="28"/>
      <c r="H761" s="28"/>
    </row>
    <row r="762" spans="3:8" ht="12.75" customHeight="1" x14ac:dyDescent="0.15">
      <c r="C762" s="28"/>
      <c r="D762" s="2"/>
      <c r="E762" s="28"/>
      <c r="H762" s="28"/>
    </row>
    <row r="763" spans="3:8" ht="12.75" customHeight="1" x14ac:dyDescent="0.15">
      <c r="C763" s="28"/>
      <c r="D763" s="2"/>
      <c r="E763" s="28"/>
      <c r="H763" s="28"/>
    </row>
    <row r="764" spans="3:8" ht="12.75" customHeight="1" x14ac:dyDescent="0.15">
      <c r="C764" s="28"/>
      <c r="D764" s="2"/>
      <c r="E764" s="28"/>
      <c r="H764" s="28"/>
    </row>
    <row r="765" spans="3:8" ht="12.75" customHeight="1" x14ac:dyDescent="0.15">
      <c r="C765" s="28"/>
      <c r="D765" s="2"/>
      <c r="E765" s="28"/>
      <c r="H765" s="28"/>
    </row>
    <row r="766" spans="3:8" ht="12.75" customHeight="1" x14ac:dyDescent="0.15">
      <c r="C766" s="28"/>
      <c r="D766" s="2"/>
      <c r="E766" s="28"/>
      <c r="H766" s="28"/>
    </row>
    <row r="767" spans="3:8" ht="12.75" customHeight="1" x14ac:dyDescent="0.15">
      <c r="C767" s="28"/>
      <c r="D767" s="2"/>
      <c r="E767" s="28"/>
      <c r="H767" s="28"/>
    </row>
    <row r="768" spans="3:8" ht="12.75" customHeight="1" x14ac:dyDescent="0.15">
      <c r="C768" s="28"/>
      <c r="D768" s="2"/>
      <c r="E768" s="28"/>
      <c r="H768" s="28"/>
    </row>
    <row r="769" spans="3:8" ht="12.75" customHeight="1" x14ac:dyDescent="0.15">
      <c r="C769" s="28"/>
      <c r="D769" s="2"/>
      <c r="E769" s="28"/>
      <c r="H769" s="28"/>
    </row>
    <row r="770" spans="3:8" ht="12.75" customHeight="1" x14ac:dyDescent="0.15">
      <c r="C770" s="28"/>
      <c r="D770" s="2"/>
      <c r="E770" s="28"/>
      <c r="H770" s="28"/>
    </row>
    <row r="771" spans="3:8" ht="12.75" customHeight="1" x14ac:dyDescent="0.15">
      <c r="C771" s="28"/>
      <c r="D771" s="2"/>
      <c r="E771" s="28"/>
      <c r="H771" s="28"/>
    </row>
    <row r="772" spans="3:8" ht="12.75" customHeight="1" x14ac:dyDescent="0.15">
      <c r="C772" s="28"/>
      <c r="D772" s="2"/>
      <c r="E772" s="28"/>
      <c r="H772" s="28"/>
    </row>
    <row r="773" spans="3:8" ht="12.75" customHeight="1" x14ac:dyDescent="0.15">
      <c r="C773" s="28"/>
      <c r="D773" s="2"/>
      <c r="E773" s="28"/>
      <c r="H773" s="28"/>
    </row>
    <row r="774" spans="3:8" ht="12.75" customHeight="1" x14ac:dyDescent="0.15">
      <c r="C774" s="28"/>
      <c r="D774" s="2"/>
      <c r="E774" s="28"/>
      <c r="H774" s="28"/>
    </row>
    <row r="775" spans="3:8" ht="12.75" customHeight="1" x14ac:dyDescent="0.15">
      <c r="C775" s="28"/>
      <c r="D775" s="2"/>
      <c r="E775" s="28"/>
      <c r="H775" s="28"/>
    </row>
    <row r="776" spans="3:8" ht="12.75" customHeight="1" x14ac:dyDescent="0.15">
      <c r="C776" s="28"/>
      <c r="D776" s="2"/>
      <c r="E776" s="28"/>
      <c r="H776" s="28"/>
    </row>
    <row r="777" spans="3:8" ht="12.75" customHeight="1" x14ac:dyDescent="0.15">
      <c r="C777" s="28"/>
      <c r="D777" s="2"/>
      <c r="E777" s="28"/>
      <c r="H777" s="28"/>
    </row>
    <row r="778" spans="3:8" ht="12.75" customHeight="1" x14ac:dyDescent="0.15">
      <c r="C778" s="28"/>
      <c r="D778" s="2"/>
      <c r="E778" s="28"/>
      <c r="H778" s="28"/>
    </row>
    <row r="779" spans="3:8" ht="12.75" customHeight="1" x14ac:dyDescent="0.15">
      <c r="C779" s="28"/>
      <c r="D779" s="2"/>
      <c r="E779" s="28"/>
      <c r="H779" s="28"/>
    </row>
    <row r="780" spans="3:8" ht="12.75" customHeight="1" x14ac:dyDescent="0.15">
      <c r="C780" s="28"/>
      <c r="D780" s="2"/>
      <c r="E780" s="28"/>
      <c r="H780" s="28"/>
    </row>
    <row r="781" spans="3:8" ht="12.75" customHeight="1" x14ac:dyDescent="0.15">
      <c r="C781" s="28"/>
      <c r="D781" s="2"/>
      <c r="E781" s="28"/>
      <c r="H781" s="28"/>
    </row>
    <row r="782" spans="3:8" ht="12.75" customHeight="1" x14ac:dyDescent="0.15">
      <c r="C782" s="28"/>
      <c r="D782" s="2"/>
      <c r="E782" s="28"/>
      <c r="H782" s="28"/>
    </row>
    <row r="783" spans="3:8" ht="12.75" customHeight="1" x14ac:dyDescent="0.15">
      <c r="C783" s="28"/>
      <c r="D783" s="2"/>
      <c r="E783" s="28"/>
      <c r="H783" s="28"/>
    </row>
    <row r="784" spans="3:8" ht="12.75" customHeight="1" x14ac:dyDescent="0.15">
      <c r="C784" s="28"/>
      <c r="D784" s="2"/>
      <c r="E784" s="28"/>
      <c r="H784" s="28"/>
    </row>
    <row r="785" spans="3:8" ht="12.75" customHeight="1" x14ac:dyDescent="0.15">
      <c r="C785" s="28"/>
      <c r="D785" s="2"/>
      <c r="E785" s="28"/>
      <c r="H785" s="28"/>
    </row>
    <row r="786" spans="3:8" ht="12.75" customHeight="1" x14ac:dyDescent="0.15">
      <c r="C786" s="28"/>
      <c r="D786" s="2"/>
      <c r="E786" s="28"/>
      <c r="H786" s="28"/>
    </row>
    <row r="787" spans="3:8" ht="12.75" customHeight="1" x14ac:dyDescent="0.15">
      <c r="C787" s="28"/>
      <c r="D787" s="2"/>
      <c r="E787" s="28"/>
      <c r="H787" s="28"/>
    </row>
    <row r="788" spans="3:8" ht="12.75" customHeight="1" x14ac:dyDescent="0.15">
      <c r="C788" s="28"/>
      <c r="D788" s="2"/>
      <c r="E788" s="28"/>
      <c r="H788" s="28"/>
    </row>
    <row r="789" spans="3:8" ht="12.75" customHeight="1" x14ac:dyDescent="0.15">
      <c r="C789" s="28"/>
      <c r="D789" s="2"/>
      <c r="E789" s="28"/>
      <c r="H789" s="28"/>
    </row>
    <row r="790" spans="3:8" ht="12.75" customHeight="1" x14ac:dyDescent="0.15">
      <c r="C790" s="28"/>
      <c r="D790" s="2"/>
      <c r="E790" s="28"/>
      <c r="H790" s="28"/>
    </row>
    <row r="791" spans="3:8" ht="12.75" customHeight="1" x14ac:dyDescent="0.15">
      <c r="C791" s="28"/>
      <c r="D791" s="2"/>
      <c r="E791" s="28"/>
      <c r="H791" s="28"/>
    </row>
    <row r="792" spans="3:8" ht="12.75" customHeight="1" x14ac:dyDescent="0.15">
      <c r="C792" s="28"/>
      <c r="D792" s="2"/>
      <c r="E792" s="28"/>
      <c r="H792" s="28"/>
    </row>
    <row r="793" spans="3:8" ht="12.75" customHeight="1" x14ac:dyDescent="0.15">
      <c r="C793" s="28"/>
      <c r="D793" s="2"/>
      <c r="E793" s="28"/>
      <c r="H793" s="28"/>
    </row>
    <row r="794" spans="3:8" ht="12.75" customHeight="1" x14ac:dyDescent="0.15">
      <c r="C794" s="28"/>
      <c r="D794" s="2"/>
      <c r="E794" s="28"/>
      <c r="H794" s="28"/>
    </row>
    <row r="795" spans="3:8" ht="12.75" customHeight="1" x14ac:dyDescent="0.15">
      <c r="C795" s="28"/>
      <c r="D795" s="2"/>
      <c r="E795" s="28"/>
      <c r="H795" s="28"/>
    </row>
    <row r="796" spans="3:8" ht="12.75" customHeight="1" x14ac:dyDescent="0.15">
      <c r="C796" s="28"/>
      <c r="D796" s="2"/>
      <c r="E796" s="28"/>
      <c r="H796" s="28"/>
    </row>
    <row r="797" spans="3:8" ht="12.75" customHeight="1" x14ac:dyDescent="0.15">
      <c r="C797" s="28"/>
      <c r="D797" s="2"/>
      <c r="E797" s="28"/>
      <c r="H797" s="28"/>
    </row>
    <row r="798" spans="3:8" ht="12.75" customHeight="1" x14ac:dyDescent="0.15">
      <c r="C798" s="28"/>
      <c r="D798" s="2"/>
      <c r="E798" s="28"/>
      <c r="H798" s="28"/>
    </row>
    <row r="799" spans="3:8" ht="12.75" customHeight="1" x14ac:dyDescent="0.15">
      <c r="C799" s="28"/>
      <c r="D799" s="2"/>
      <c r="E799" s="28"/>
      <c r="H799" s="28"/>
    </row>
    <row r="800" spans="3:8" ht="12.75" customHeight="1" x14ac:dyDescent="0.15">
      <c r="C800" s="28"/>
      <c r="D800" s="2"/>
      <c r="E800" s="28"/>
      <c r="H800" s="28"/>
    </row>
    <row r="801" spans="3:8" ht="12.75" customHeight="1" x14ac:dyDescent="0.15">
      <c r="C801" s="28"/>
      <c r="D801" s="2"/>
      <c r="E801" s="28"/>
      <c r="H801" s="28"/>
    </row>
    <row r="802" spans="3:8" ht="12.75" customHeight="1" x14ac:dyDescent="0.15">
      <c r="C802" s="28"/>
      <c r="D802" s="2"/>
      <c r="E802" s="28"/>
      <c r="H802" s="28"/>
    </row>
    <row r="803" spans="3:8" ht="12.75" customHeight="1" x14ac:dyDescent="0.15">
      <c r="C803" s="28"/>
      <c r="D803" s="2"/>
      <c r="E803" s="28"/>
      <c r="H803" s="28"/>
    </row>
    <row r="804" spans="3:8" ht="12.75" customHeight="1" x14ac:dyDescent="0.15">
      <c r="C804" s="28"/>
      <c r="D804" s="2"/>
      <c r="E804" s="28"/>
      <c r="H804" s="28"/>
    </row>
    <row r="805" spans="3:8" ht="12.75" customHeight="1" x14ac:dyDescent="0.15">
      <c r="C805" s="28"/>
      <c r="D805" s="2"/>
      <c r="E805" s="28"/>
      <c r="H805" s="28"/>
    </row>
    <row r="806" spans="3:8" ht="12.75" customHeight="1" x14ac:dyDescent="0.15">
      <c r="C806" s="28"/>
      <c r="D806" s="2"/>
      <c r="E806" s="28"/>
      <c r="H806" s="28"/>
    </row>
    <row r="807" spans="3:8" ht="12.75" customHeight="1" x14ac:dyDescent="0.15">
      <c r="C807" s="28"/>
      <c r="D807" s="2"/>
      <c r="E807" s="28"/>
      <c r="H807" s="28"/>
    </row>
    <row r="808" spans="3:8" ht="12.75" customHeight="1" x14ac:dyDescent="0.15">
      <c r="C808" s="28"/>
      <c r="D808" s="2"/>
      <c r="E808" s="28"/>
      <c r="H808" s="28"/>
    </row>
    <row r="809" spans="3:8" ht="12.75" customHeight="1" x14ac:dyDescent="0.15">
      <c r="C809" s="28"/>
      <c r="D809" s="2"/>
      <c r="E809" s="28"/>
      <c r="H809" s="28"/>
    </row>
    <row r="810" spans="3:8" ht="12.75" customHeight="1" x14ac:dyDescent="0.15">
      <c r="C810" s="28"/>
      <c r="D810" s="2"/>
      <c r="E810" s="28"/>
      <c r="H810" s="28"/>
    </row>
    <row r="811" spans="3:8" ht="12.75" customHeight="1" x14ac:dyDescent="0.15">
      <c r="C811" s="28"/>
      <c r="D811" s="2"/>
      <c r="E811" s="28"/>
      <c r="H811" s="28"/>
    </row>
    <row r="812" spans="3:8" ht="12.75" customHeight="1" x14ac:dyDescent="0.15">
      <c r="C812" s="28"/>
      <c r="D812" s="2"/>
      <c r="E812" s="28"/>
      <c r="H812" s="28"/>
    </row>
    <row r="813" spans="3:8" ht="12.75" customHeight="1" x14ac:dyDescent="0.15">
      <c r="C813" s="28"/>
      <c r="D813" s="2"/>
      <c r="E813" s="28"/>
      <c r="H813" s="28"/>
    </row>
    <row r="814" spans="3:8" ht="12.75" customHeight="1" x14ac:dyDescent="0.15">
      <c r="C814" s="28"/>
      <c r="D814" s="2"/>
      <c r="E814" s="28"/>
      <c r="H814" s="28"/>
    </row>
    <row r="815" spans="3:8" ht="12.75" customHeight="1" x14ac:dyDescent="0.15">
      <c r="C815" s="28"/>
      <c r="D815" s="2"/>
      <c r="E815" s="28"/>
      <c r="H815" s="28"/>
    </row>
    <row r="816" spans="3:8" ht="12.75" customHeight="1" x14ac:dyDescent="0.15">
      <c r="C816" s="28"/>
      <c r="D816" s="2"/>
      <c r="E816" s="28"/>
      <c r="H816" s="28"/>
    </row>
    <row r="817" spans="3:8" ht="12.75" customHeight="1" x14ac:dyDescent="0.15">
      <c r="C817" s="28"/>
      <c r="D817" s="2"/>
      <c r="E817" s="28"/>
      <c r="H817" s="28"/>
    </row>
    <row r="818" spans="3:8" ht="12.75" customHeight="1" x14ac:dyDescent="0.15">
      <c r="C818" s="28"/>
      <c r="D818" s="2"/>
      <c r="E818" s="28"/>
      <c r="H818" s="28"/>
    </row>
    <row r="819" spans="3:8" ht="12.75" customHeight="1" x14ac:dyDescent="0.15">
      <c r="C819" s="28"/>
      <c r="D819" s="2"/>
      <c r="E819" s="28"/>
      <c r="H819" s="28"/>
    </row>
    <row r="820" spans="3:8" ht="12.75" customHeight="1" x14ac:dyDescent="0.15">
      <c r="C820" s="28"/>
      <c r="D820" s="2"/>
      <c r="E820" s="28"/>
      <c r="H820" s="28"/>
    </row>
    <row r="821" spans="3:8" ht="12.75" customHeight="1" x14ac:dyDescent="0.15">
      <c r="C821" s="28"/>
      <c r="D821" s="2"/>
      <c r="E821" s="28"/>
      <c r="H821" s="28"/>
    </row>
    <row r="822" spans="3:8" ht="12.75" customHeight="1" x14ac:dyDescent="0.15">
      <c r="C822" s="28"/>
      <c r="D822" s="2"/>
      <c r="E822" s="28"/>
      <c r="H822" s="28"/>
    </row>
    <row r="823" spans="3:8" ht="12.75" customHeight="1" x14ac:dyDescent="0.15">
      <c r="C823" s="28"/>
      <c r="D823" s="2"/>
      <c r="E823" s="28"/>
      <c r="H823" s="28"/>
    </row>
    <row r="824" spans="3:8" ht="12.75" customHeight="1" x14ac:dyDescent="0.15">
      <c r="C824" s="28"/>
      <c r="D824" s="2"/>
      <c r="E824" s="28"/>
      <c r="H824" s="28"/>
    </row>
    <row r="825" spans="3:8" ht="12.75" customHeight="1" x14ac:dyDescent="0.15">
      <c r="C825" s="28"/>
      <c r="D825" s="2"/>
      <c r="E825" s="28"/>
      <c r="H825" s="28"/>
    </row>
    <row r="826" spans="3:8" ht="12.75" customHeight="1" x14ac:dyDescent="0.15">
      <c r="C826" s="28"/>
      <c r="D826" s="2"/>
      <c r="E826" s="28"/>
      <c r="H826" s="28"/>
    </row>
    <row r="827" spans="3:8" ht="12.75" customHeight="1" x14ac:dyDescent="0.15">
      <c r="C827" s="28"/>
      <c r="D827" s="2"/>
      <c r="E827" s="28"/>
      <c r="H827" s="28"/>
    </row>
    <row r="828" spans="3:8" ht="12.75" customHeight="1" x14ac:dyDescent="0.15">
      <c r="C828" s="28"/>
      <c r="D828" s="2"/>
      <c r="E828" s="28"/>
      <c r="H828" s="28"/>
    </row>
    <row r="829" spans="3:8" ht="12.75" customHeight="1" x14ac:dyDescent="0.15">
      <c r="C829" s="28"/>
      <c r="D829" s="2"/>
      <c r="E829" s="28"/>
      <c r="H829" s="28"/>
    </row>
    <row r="830" spans="3:8" ht="12.75" customHeight="1" x14ac:dyDescent="0.15">
      <c r="C830" s="28"/>
      <c r="D830" s="2"/>
      <c r="E830" s="28"/>
      <c r="H830" s="28"/>
    </row>
    <row r="831" spans="3:8" ht="12.75" customHeight="1" x14ac:dyDescent="0.15">
      <c r="C831" s="28"/>
      <c r="D831" s="2"/>
      <c r="E831" s="28"/>
      <c r="H831" s="28"/>
    </row>
    <row r="832" spans="3:8" ht="12.75" customHeight="1" x14ac:dyDescent="0.15">
      <c r="C832" s="28"/>
      <c r="D832" s="2"/>
      <c r="E832" s="28"/>
      <c r="H832" s="28"/>
    </row>
    <row r="833" spans="3:8" ht="12.75" customHeight="1" x14ac:dyDescent="0.15">
      <c r="C833" s="28"/>
      <c r="D833" s="2"/>
      <c r="E833" s="28"/>
      <c r="H833" s="28"/>
    </row>
    <row r="834" spans="3:8" ht="12.75" customHeight="1" x14ac:dyDescent="0.15">
      <c r="C834" s="28"/>
      <c r="D834" s="2"/>
      <c r="E834" s="28"/>
      <c r="H834" s="28"/>
    </row>
    <row r="835" spans="3:8" ht="12.75" customHeight="1" x14ac:dyDescent="0.15">
      <c r="C835" s="28"/>
      <c r="D835" s="2"/>
      <c r="E835" s="28"/>
      <c r="H835" s="28"/>
    </row>
    <row r="836" spans="3:8" ht="12.75" customHeight="1" x14ac:dyDescent="0.15">
      <c r="C836" s="28"/>
      <c r="D836" s="2"/>
      <c r="E836" s="28"/>
      <c r="H836" s="28"/>
    </row>
    <row r="837" spans="3:8" ht="12.75" customHeight="1" x14ac:dyDescent="0.15">
      <c r="C837" s="28"/>
      <c r="D837" s="2"/>
      <c r="E837" s="28"/>
      <c r="H837" s="28"/>
    </row>
    <row r="838" spans="3:8" ht="12.75" customHeight="1" x14ac:dyDescent="0.15">
      <c r="C838" s="28"/>
      <c r="D838" s="2"/>
      <c r="E838" s="28"/>
      <c r="H838" s="28"/>
    </row>
    <row r="839" spans="3:8" ht="12.75" customHeight="1" x14ac:dyDescent="0.15">
      <c r="C839" s="28"/>
      <c r="D839" s="2"/>
      <c r="E839" s="28"/>
      <c r="H839" s="28"/>
    </row>
    <row r="840" spans="3:8" ht="12.75" customHeight="1" x14ac:dyDescent="0.15">
      <c r="C840" s="28"/>
      <c r="D840" s="2"/>
      <c r="E840" s="28"/>
      <c r="H840" s="28"/>
    </row>
    <row r="841" spans="3:8" ht="12.75" customHeight="1" x14ac:dyDescent="0.15">
      <c r="C841" s="28"/>
      <c r="D841" s="2"/>
      <c r="E841" s="28"/>
      <c r="H841" s="28"/>
    </row>
    <row r="842" spans="3:8" ht="12.75" customHeight="1" x14ac:dyDescent="0.15">
      <c r="C842" s="28"/>
      <c r="D842" s="2"/>
      <c r="E842" s="28"/>
      <c r="H842" s="28"/>
    </row>
    <row r="843" spans="3:8" ht="12.75" customHeight="1" x14ac:dyDescent="0.15">
      <c r="C843" s="28"/>
      <c r="D843" s="2"/>
      <c r="E843" s="28"/>
      <c r="H843" s="28"/>
    </row>
    <row r="844" spans="3:8" ht="12.75" customHeight="1" x14ac:dyDescent="0.15">
      <c r="C844" s="28"/>
      <c r="D844" s="2"/>
      <c r="E844" s="28"/>
      <c r="H844" s="28"/>
    </row>
    <row r="845" spans="3:8" ht="12.75" customHeight="1" x14ac:dyDescent="0.15">
      <c r="C845" s="28"/>
      <c r="D845" s="2"/>
      <c r="E845" s="28"/>
      <c r="H845" s="28"/>
    </row>
    <row r="846" spans="3:8" ht="12.75" customHeight="1" x14ac:dyDescent="0.15">
      <c r="C846" s="28"/>
      <c r="D846" s="2"/>
      <c r="E846" s="28"/>
      <c r="H846" s="28"/>
    </row>
    <row r="847" spans="3:8" ht="12.75" customHeight="1" x14ac:dyDescent="0.15">
      <c r="C847" s="28"/>
      <c r="D847" s="2"/>
      <c r="E847" s="28"/>
      <c r="H847" s="28"/>
    </row>
    <row r="848" spans="3:8" ht="12.75" customHeight="1" x14ac:dyDescent="0.15">
      <c r="C848" s="28"/>
      <c r="D848" s="2"/>
      <c r="E848" s="28"/>
      <c r="H848" s="28"/>
    </row>
    <row r="849" spans="3:8" ht="12.75" customHeight="1" x14ac:dyDescent="0.15">
      <c r="C849" s="28"/>
      <c r="D849" s="2"/>
      <c r="E849" s="28"/>
      <c r="H849" s="28"/>
    </row>
    <row r="850" spans="3:8" ht="12.75" customHeight="1" x14ac:dyDescent="0.15">
      <c r="C850" s="28"/>
      <c r="D850" s="2"/>
      <c r="E850" s="28"/>
      <c r="H850" s="28"/>
    </row>
    <row r="851" spans="3:8" ht="12.75" customHeight="1" x14ac:dyDescent="0.15">
      <c r="C851" s="28"/>
      <c r="D851" s="2"/>
      <c r="E851" s="28"/>
      <c r="H851" s="28"/>
    </row>
    <row r="852" spans="3:8" ht="12.75" customHeight="1" x14ac:dyDescent="0.15">
      <c r="C852" s="28"/>
      <c r="D852" s="2"/>
      <c r="E852" s="28"/>
      <c r="H852" s="28"/>
    </row>
    <row r="853" spans="3:8" ht="12.75" customHeight="1" x14ac:dyDescent="0.15">
      <c r="C853" s="28"/>
      <c r="D853" s="2"/>
      <c r="E853" s="28"/>
      <c r="H853" s="28"/>
    </row>
    <row r="854" spans="3:8" ht="12.75" customHeight="1" x14ac:dyDescent="0.15">
      <c r="C854" s="28"/>
      <c r="D854" s="2"/>
      <c r="E854" s="28"/>
      <c r="H854" s="28"/>
    </row>
    <row r="855" spans="3:8" ht="12.75" customHeight="1" x14ac:dyDescent="0.15">
      <c r="C855" s="28"/>
      <c r="D855" s="2"/>
      <c r="E855" s="28"/>
      <c r="H855" s="28"/>
    </row>
    <row r="856" spans="3:8" ht="12.75" customHeight="1" x14ac:dyDescent="0.15">
      <c r="C856" s="28"/>
      <c r="D856" s="2"/>
      <c r="E856" s="28"/>
      <c r="H856" s="28"/>
    </row>
    <row r="857" spans="3:8" ht="12.75" customHeight="1" x14ac:dyDescent="0.15">
      <c r="C857" s="28"/>
      <c r="D857" s="2"/>
      <c r="E857" s="28"/>
      <c r="H857" s="28"/>
    </row>
    <row r="858" spans="3:8" ht="12.75" customHeight="1" x14ac:dyDescent="0.15">
      <c r="C858" s="28"/>
      <c r="D858" s="2"/>
      <c r="E858" s="28"/>
      <c r="H858" s="28"/>
    </row>
    <row r="859" spans="3:8" ht="12.75" customHeight="1" x14ac:dyDescent="0.15">
      <c r="C859" s="28"/>
      <c r="D859" s="2"/>
      <c r="E859" s="28"/>
      <c r="H859" s="28"/>
    </row>
    <row r="860" spans="3:8" ht="12.75" customHeight="1" x14ac:dyDescent="0.15">
      <c r="C860" s="28"/>
      <c r="D860" s="2"/>
      <c r="E860" s="28"/>
      <c r="H860" s="28"/>
    </row>
    <row r="861" spans="3:8" ht="12.75" customHeight="1" x14ac:dyDescent="0.15">
      <c r="C861" s="28"/>
      <c r="D861" s="2"/>
      <c r="E861" s="28"/>
      <c r="H861" s="28"/>
    </row>
    <row r="862" spans="3:8" ht="12.75" customHeight="1" x14ac:dyDescent="0.15">
      <c r="C862" s="28"/>
      <c r="D862" s="2"/>
      <c r="E862" s="28"/>
      <c r="H862" s="28"/>
    </row>
    <row r="863" spans="3:8" ht="12.75" customHeight="1" x14ac:dyDescent="0.15">
      <c r="C863" s="28"/>
      <c r="D863" s="2"/>
      <c r="E863" s="28"/>
      <c r="H863" s="28"/>
    </row>
    <row r="864" spans="3:8" ht="12.75" customHeight="1" x14ac:dyDescent="0.15">
      <c r="C864" s="28"/>
      <c r="D864" s="2"/>
      <c r="E864" s="28"/>
      <c r="H864" s="28"/>
    </row>
    <row r="865" spans="3:8" ht="12.75" customHeight="1" x14ac:dyDescent="0.15">
      <c r="C865" s="28"/>
      <c r="D865" s="2"/>
      <c r="E865" s="28"/>
      <c r="H865" s="28"/>
    </row>
    <row r="866" spans="3:8" ht="12.75" customHeight="1" x14ac:dyDescent="0.15">
      <c r="C866" s="28"/>
      <c r="D866" s="2"/>
      <c r="E866" s="28"/>
      <c r="H866" s="28"/>
    </row>
    <row r="867" spans="3:8" ht="12.75" customHeight="1" x14ac:dyDescent="0.15">
      <c r="C867" s="28"/>
      <c r="D867" s="2"/>
      <c r="E867" s="28"/>
      <c r="H867" s="28"/>
    </row>
    <row r="868" spans="3:8" ht="12.75" customHeight="1" x14ac:dyDescent="0.15">
      <c r="C868" s="28"/>
      <c r="D868" s="2"/>
      <c r="E868" s="28"/>
      <c r="H868" s="28"/>
    </row>
    <row r="869" spans="3:8" ht="12.75" customHeight="1" x14ac:dyDescent="0.15">
      <c r="C869" s="28"/>
      <c r="D869" s="2"/>
      <c r="E869" s="28"/>
      <c r="H869" s="28"/>
    </row>
    <row r="870" spans="3:8" ht="12.75" customHeight="1" x14ac:dyDescent="0.15">
      <c r="C870" s="28"/>
      <c r="D870" s="2"/>
      <c r="E870" s="28"/>
      <c r="H870" s="28"/>
    </row>
    <row r="871" spans="3:8" ht="12.75" customHeight="1" x14ac:dyDescent="0.15">
      <c r="C871" s="28"/>
      <c r="D871" s="2"/>
      <c r="E871" s="28"/>
      <c r="H871" s="28"/>
    </row>
    <row r="872" spans="3:8" ht="12.75" customHeight="1" x14ac:dyDescent="0.15">
      <c r="C872" s="28"/>
      <c r="D872" s="2"/>
      <c r="E872" s="28"/>
      <c r="H872" s="28"/>
    </row>
    <row r="873" spans="3:8" ht="12.75" customHeight="1" x14ac:dyDescent="0.15">
      <c r="C873" s="28"/>
      <c r="D873" s="2"/>
      <c r="E873" s="28"/>
      <c r="H873" s="28"/>
    </row>
    <row r="874" spans="3:8" ht="12.75" customHeight="1" x14ac:dyDescent="0.15">
      <c r="C874" s="28"/>
      <c r="D874" s="2"/>
      <c r="E874" s="28"/>
      <c r="H874" s="28"/>
    </row>
    <row r="875" spans="3:8" ht="12.75" customHeight="1" x14ac:dyDescent="0.15">
      <c r="C875" s="28"/>
      <c r="D875" s="2"/>
      <c r="E875" s="28"/>
      <c r="H875" s="28"/>
    </row>
    <row r="876" spans="3:8" ht="12.75" customHeight="1" x14ac:dyDescent="0.15">
      <c r="C876" s="28"/>
      <c r="D876" s="2"/>
      <c r="E876" s="28"/>
      <c r="H876" s="28"/>
    </row>
    <row r="877" spans="3:8" ht="12.75" customHeight="1" x14ac:dyDescent="0.15">
      <c r="C877" s="28"/>
      <c r="D877" s="2"/>
      <c r="E877" s="28"/>
      <c r="H877" s="28"/>
    </row>
    <row r="878" spans="3:8" ht="12.75" customHeight="1" x14ac:dyDescent="0.15">
      <c r="C878" s="28"/>
      <c r="D878" s="2"/>
      <c r="E878" s="28"/>
      <c r="H878" s="28"/>
    </row>
    <row r="879" spans="3:8" ht="12.75" customHeight="1" x14ac:dyDescent="0.15">
      <c r="C879" s="28"/>
      <c r="D879" s="2"/>
      <c r="E879" s="28"/>
      <c r="H879" s="28"/>
    </row>
    <row r="880" spans="3:8" ht="12.75" customHeight="1" x14ac:dyDescent="0.15">
      <c r="C880" s="28"/>
      <c r="D880" s="2"/>
      <c r="E880" s="28"/>
      <c r="H880" s="28"/>
    </row>
    <row r="881" spans="3:8" ht="12.75" customHeight="1" x14ac:dyDescent="0.15">
      <c r="C881" s="28"/>
      <c r="D881" s="2"/>
      <c r="E881" s="28"/>
      <c r="H881" s="28"/>
    </row>
    <row r="882" spans="3:8" ht="12.75" customHeight="1" x14ac:dyDescent="0.15">
      <c r="C882" s="28"/>
      <c r="D882" s="2"/>
      <c r="E882" s="28"/>
      <c r="H882" s="28"/>
    </row>
    <row r="883" spans="3:8" ht="12.75" customHeight="1" x14ac:dyDescent="0.15">
      <c r="C883" s="28"/>
      <c r="D883" s="2"/>
      <c r="E883" s="28"/>
      <c r="H883" s="28"/>
    </row>
    <row r="884" spans="3:8" ht="12.75" customHeight="1" x14ac:dyDescent="0.15">
      <c r="C884" s="28"/>
      <c r="D884" s="2"/>
      <c r="E884" s="28"/>
      <c r="H884" s="28"/>
    </row>
    <row r="885" spans="3:8" ht="12.75" customHeight="1" x14ac:dyDescent="0.15">
      <c r="C885" s="28"/>
      <c r="D885" s="2"/>
      <c r="E885" s="28"/>
      <c r="H885" s="28"/>
    </row>
    <row r="886" spans="3:8" ht="12.75" customHeight="1" x14ac:dyDescent="0.15">
      <c r="C886" s="28"/>
      <c r="D886" s="2"/>
      <c r="E886" s="28"/>
      <c r="H886" s="28"/>
    </row>
    <row r="887" spans="3:8" ht="12.75" customHeight="1" x14ac:dyDescent="0.15">
      <c r="C887" s="28"/>
      <c r="D887" s="2"/>
      <c r="E887" s="28"/>
      <c r="H887" s="28"/>
    </row>
    <row r="888" spans="3:8" ht="12.75" customHeight="1" x14ac:dyDescent="0.15">
      <c r="C888" s="28"/>
      <c r="D888" s="2"/>
      <c r="E888" s="28"/>
      <c r="H888" s="28"/>
    </row>
    <row r="889" spans="3:8" ht="12.75" customHeight="1" x14ac:dyDescent="0.15">
      <c r="C889" s="28"/>
      <c r="D889" s="2"/>
      <c r="E889" s="28"/>
      <c r="H889" s="28"/>
    </row>
    <row r="890" spans="3:8" ht="12.75" customHeight="1" x14ac:dyDescent="0.15">
      <c r="C890" s="28"/>
      <c r="D890" s="2"/>
      <c r="E890" s="28"/>
      <c r="H890" s="28"/>
    </row>
    <row r="891" spans="3:8" ht="12.75" customHeight="1" x14ac:dyDescent="0.15">
      <c r="C891" s="28"/>
      <c r="D891" s="2"/>
      <c r="E891" s="28"/>
      <c r="H891" s="28"/>
    </row>
    <row r="892" spans="3:8" ht="12.75" customHeight="1" x14ac:dyDescent="0.15">
      <c r="C892" s="28"/>
      <c r="D892" s="2"/>
      <c r="E892" s="28"/>
      <c r="H892" s="28"/>
    </row>
    <row r="893" spans="3:8" ht="12.75" customHeight="1" x14ac:dyDescent="0.15">
      <c r="C893" s="28"/>
      <c r="D893" s="2"/>
      <c r="E893" s="28"/>
      <c r="H893" s="28"/>
    </row>
    <row r="894" spans="3:8" ht="12.75" customHeight="1" x14ac:dyDescent="0.15">
      <c r="C894" s="28"/>
      <c r="D894" s="2"/>
      <c r="E894" s="28"/>
      <c r="H894" s="28"/>
    </row>
    <row r="895" spans="3:8" ht="12.75" customHeight="1" x14ac:dyDescent="0.15">
      <c r="C895" s="28"/>
      <c r="D895" s="2"/>
      <c r="E895" s="28"/>
      <c r="H895" s="28"/>
    </row>
    <row r="896" spans="3:8" ht="12.75" customHeight="1" x14ac:dyDescent="0.15">
      <c r="C896" s="28"/>
      <c r="D896" s="2"/>
      <c r="E896" s="28"/>
      <c r="H896" s="28"/>
    </row>
    <row r="897" spans="3:8" ht="12.75" customHeight="1" x14ac:dyDescent="0.15">
      <c r="C897" s="28"/>
      <c r="D897" s="2"/>
      <c r="E897" s="28"/>
      <c r="H897" s="28"/>
    </row>
    <row r="898" spans="3:8" ht="12.75" customHeight="1" x14ac:dyDescent="0.15">
      <c r="C898" s="28"/>
      <c r="D898" s="2"/>
      <c r="E898" s="28"/>
      <c r="H898" s="28"/>
    </row>
    <row r="899" spans="3:8" ht="12.75" customHeight="1" x14ac:dyDescent="0.15">
      <c r="C899" s="28"/>
      <c r="D899" s="2"/>
      <c r="E899" s="28"/>
      <c r="H899" s="28"/>
    </row>
    <row r="900" spans="3:8" ht="12.75" customHeight="1" x14ac:dyDescent="0.15">
      <c r="C900" s="28"/>
      <c r="D900" s="2"/>
      <c r="E900" s="28"/>
      <c r="H900" s="28"/>
    </row>
    <row r="901" spans="3:8" ht="12.75" customHeight="1" x14ac:dyDescent="0.15">
      <c r="C901" s="28"/>
      <c r="D901" s="2"/>
      <c r="E901" s="28"/>
      <c r="H901" s="28"/>
    </row>
    <row r="902" spans="3:8" ht="12.75" customHeight="1" x14ac:dyDescent="0.15">
      <c r="C902" s="28"/>
      <c r="D902" s="2"/>
      <c r="E902" s="28"/>
      <c r="H902" s="28"/>
    </row>
    <row r="903" spans="3:8" ht="12.75" customHeight="1" x14ac:dyDescent="0.15">
      <c r="C903" s="28"/>
      <c r="D903" s="2"/>
      <c r="E903" s="28"/>
      <c r="H903" s="28"/>
    </row>
    <row r="904" spans="3:8" ht="12.75" customHeight="1" x14ac:dyDescent="0.15">
      <c r="C904" s="28"/>
      <c r="D904" s="2"/>
      <c r="E904" s="28"/>
      <c r="H904" s="28"/>
    </row>
    <row r="905" spans="3:8" ht="12.75" customHeight="1" x14ac:dyDescent="0.15">
      <c r="C905" s="28"/>
      <c r="D905" s="2"/>
      <c r="E905" s="28"/>
      <c r="H905" s="28"/>
    </row>
    <row r="906" spans="3:8" ht="12.75" customHeight="1" x14ac:dyDescent="0.15">
      <c r="C906" s="28"/>
      <c r="D906" s="2"/>
      <c r="E906" s="28"/>
      <c r="H906" s="28"/>
    </row>
    <row r="907" spans="3:8" ht="12.75" customHeight="1" x14ac:dyDescent="0.15">
      <c r="C907" s="28"/>
      <c r="D907" s="2"/>
      <c r="E907" s="28"/>
      <c r="H907" s="28"/>
    </row>
    <row r="908" spans="3:8" ht="12.75" customHeight="1" x14ac:dyDescent="0.15">
      <c r="C908" s="28"/>
      <c r="D908" s="2"/>
      <c r="E908" s="28"/>
      <c r="H908" s="28"/>
    </row>
    <row r="909" spans="3:8" ht="12.75" customHeight="1" x14ac:dyDescent="0.15">
      <c r="C909" s="28"/>
      <c r="D909" s="2"/>
      <c r="E909" s="28"/>
      <c r="H909" s="28"/>
    </row>
    <row r="910" spans="3:8" ht="12.75" customHeight="1" x14ac:dyDescent="0.15">
      <c r="C910" s="28"/>
      <c r="D910" s="2"/>
      <c r="E910" s="28"/>
      <c r="H910" s="28"/>
    </row>
    <row r="911" spans="3:8" ht="12.75" customHeight="1" x14ac:dyDescent="0.15">
      <c r="C911" s="28"/>
      <c r="D911" s="2"/>
      <c r="E911" s="28"/>
      <c r="H911" s="28"/>
    </row>
    <row r="912" spans="3:8" ht="12.75" customHeight="1" x14ac:dyDescent="0.15">
      <c r="C912" s="28"/>
      <c r="D912" s="2"/>
      <c r="E912" s="28"/>
      <c r="H912" s="28"/>
    </row>
    <row r="913" spans="3:8" ht="12.75" customHeight="1" x14ac:dyDescent="0.15">
      <c r="C913" s="28"/>
      <c r="D913" s="2"/>
      <c r="E913" s="28"/>
      <c r="H913" s="28"/>
    </row>
    <row r="914" spans="3:8" ht="12.75" customHeight="1" x14ac:dyDescent="0.15">
      <c r="C914" s="28"/>
      <c r="D914" s="2"/>
      <c r="E914" s="28"/>
      <c r="H914" s="28"/>
    </row>
    <row r="915" spans="3:8" ht="12.75" customHeight="1" x14ac:dyDescent="0.15">
      <c r="C915" s="28"/>
      <c r="D915" s="2"/>
      <c r="E915" s="28"/>
      <c r="H915" s="28"/>
    </row>
    <row r="916" spans="3:8" ht="12.75" customHeight="1" x14ac:dyDescent="0.15">
      <c r="C916" s="28"/>
      <c r="D916" s="2"/>
      <c r="E916" s="28"/>
      <c r="H916" s="28"/>
    </row>
    <row r="917" spans="3:8" ht="12.75" customHeight="1" x14ac:dyDescent="0.15">
      <c r="C917" s="28"/>
      <c r="D917" s="2"/>
      <c r="E917" s="28"/>
      <c r="H917" s="28"/>
    </row>
    <row r="918" spans="3:8" ht="12.75" customHeight="1" x14ac:dyDescent="0.15">
      <c r="C918" s="28"/>
      <c r="D918" s="2"/>
      <c r="E918" s="28"/>
      <c r="H918" s="28"/>
    </row>
    <row r="919" spans="3:8" ht="12.75" customHeight="1" x14ac:dyDescent="0.15">
      <c r="C919" s="28"/>
      <c r="D919" s="2"/>
      <c r="E919" s="28"/>
      <c r="H919" s="28"/>
    </row>
    <row r="920" spans="3:8" ht="12.75" customHeight="1" x14ac:dyDescent="0.15">
      <c r="C920" s="28"/>
      <c r="D920" s="2"/>
      <c r="E920" s="28"/>
      <c r="H920" s="28"/>
    </row>
    <row r="921" spans="3:8" ht="12.75" customHeight="1" x14ac:dyDescent="0.15">
      <c r="C921" s="28"/>
      <c r="D921" s="2"/>
      <c r="E921" s="28"/>
      <c r="H921" s="28"/>
    </row>
    <row r="922" spans="3:8" ht="12.75" customHeight="1" x14ac:dyDescent="0.15">
      <c r="C922" s="28"/>
      <c r="D922" s="2"/>
      <c r="E922" s="28"/>
      <c r="H922" s="28"/>
    </row>
    <row r="923" spans="3:8" ht="12.75" customHeight="1" x14ac:dyDescent="0.15">
      <c r="C923" s="28"/>
      <c r="D923" s="2"/>
      <c r="E923" s="28"/>
      <c r="H923" s="28"/>
    </row>
    <row r="924" spans="3:8" ht="12.75" customHeight="1" x14ac:dyDescent="0.15">
      <c r="C924" s="28"/>
      <c r="D924" s="2"/>
      <c r="E924" s="28"/>
      <c r="H924" s="28"/>
    </row>
    <row r="925" spans="3:8" ht="12.75" customHeight="1" x14ac:dyDescent="0.15">
      <c r="C925" s="28"/>
      <c r="D925" s="2"/>
      <c r="E925" s="28"/>
      <c r="H925" s="28"/>
    </row>
    <row r="926" spans="3:8" ht="12.75" customHeight="1" x14ac:dyDescent="0.15">
      <c r="C926" s="28"/>
      <c r="D926" s="2"/>
      <c r="E926" s="28"/>
      <c r="H926" s="28"/>
    </row>
    <row r="927" spans="3:8" ht="12.75" customHeight="1" x14ac:dyDescent="0.15">
      <c r="C927" s="28"/>
      <c r="D927" s="2"/>
      <c r="E927" s="28"/>
      <c r="H927" s="28"/>
    </row>
    <row r="928" spans="3:8" ht="12.75" customHeight="1" x14ac:dyDescent="0.15">
      <c r="C928" s="28"/>
      <c r="D928" s="2"/>
      <c r="E928" s="28"/>
      <c r="H928" s="28"/>
    </row>
    <row r="929" spans="3:8" ht="12.75" customHeight="1" x14ac:dyDescent="0.15">
      <c r="C929" s="28"/>
      <c r="D929" s="2"/>
      <c r="E929" s="28"/>
      <c r="H929" s="28"/>
    </row>
    <row r="930" spans="3:8" ht="12.75" customHeight="1" x14ac:dyDescent="0.15">
      <c r="C930" s="28"/>
      <c r="D930" s="2"/>
      <c r="E930" s="28"/>
      <c r="H930" s="28"/>
    </row>
    <row r="931" spans="3:8" ht="12.75" customHeight="1" x14ac:dyDescent="0.15">
      <c r="C931" s="28"/>
      <c r="D931" s="2"/>
      <c r="E931" s="28"/>
      <c r="H931" s="28"/>
    </row>
    <row r="932" spans="3:8" ht="12.75" customHeight="1" x14ac:dyDescent="0.15">
      <c r="C932" s="28"/>
      <c r="D932" s="2"/>
      <c r="E932" s="28"/>
      <c r="H932" s="28"/>
    </row>
    <row r="933" spans="3:8" ht="12.75" customHeight="1" x14ac:dyDescent="0.15">
      <c r="C933" s="28"/>
      <c r="D933" s="2"/>
      <c r="E933" s="28"/>
      <c r="H933" s="28"/>
    </row>
    <row r="934" spans="3:8" ht="12.75" customHeight="1" x14ac:dyDescent="0.15">
      <c r="C934" s="28"/>
      <c r="D934" s="2"/>
      <c r="E934" s="28"/>
      <c r="H934" s="28"/>
    </row>
    <row r="935" spans="3:8" ht="12.75" customHeight="1" x14ac:dyDescent="0.15">
      <c r="C935" s="28"/>
      <c r="D935" s="2"/>
      <c r="E935" s="28"/>
      <c r="H935" s="28"/>
    </row>
    <row r="936" spans="3:8" ht="12.75" customHeight="1" x14ac:dyDescent="0.15">
      <c r="C936" s="28"/>
      <c r="D936" s="2"/>
      <c r="E936" s="28"/>
      <c r="H936" s="28"/>
    </row>
    <row r="937" spans="3:8" ht="12.75" customHeight="1" x14ac:dyDescent="0.15">
      <c r="C937" s="28"/>
      <c r="D937" s="2"/>
      <c r="E937" s="28"/>
      <c r="H937" s="28"/>
    </row>
    <row r="938" spans="3:8" ht="12.75" customHeight="1" x14ac:dyDescent="0.15">
      <c r="C938" s="28"/>
      <c r="D938" s="2"/>
      <c r="E938" s="28"/>
      <c r="H938" s="28"/>
    </row>
    <row r="939" spans="3:8" ht="12.75" customHeight="1" x14ac:dyDescent="0.15">
      <c r="C939" s="28"/>
      <c r="D939" s="2"/>
      <c r="E939" s="28"/>
      <c r="H939" s="28"/>
    </row>
    <row r="940" spans="3:8" ht="12.75" customHeight="1" x14ac:dyDescent="0.15">
      <c r="C940" s="28"/>
      <c r="D940" s="2"/>
      <c r="E940" s="28"/>
      <c r="H940" s="28"/>
    </row>
    <row r="941" spans="3:8" ht="12.75" customHeight="1" x14ac:dyDescent="0.15">
      <c r="C941" s="28"/>
      <c r="D941" s="2"/>
      <c r="E941" s="28"/>
      <c r="H941" s="28"/>
    </row>
    <row r="942" spans="3:8" ht="12.75" customHeight="1" x14ac:dyDescent="0.15">
      <c r="C942" s="28"/>
      <c r="D942" s="2"/>
      <c r="E942" s="28"/>
      <c r="H942" s="28"/>
    </row>
    <row r="943" spans="3:8" ht="12.75" customHeight="1" x14ac:dyDescent="0.15">
      <c r="C943" s="28"/>
      <c r="D943" s="2"/>
      <c r="E943" s="28"/>
      <c r="H943" s="28"/>
    </row>
    <row r="944" spans="3:8" ht="12.75" customHeight="1" x14ac:dyDescent="0.15">
      <c r="C944" s="28"/>
      <c r="D944" s="2"/>
      <c r="E944" s="28"/>
      <c r="H944" s="28"/>
    </row>
    <row r="945" spans="3:8" ht="12.75" customHeight="1" x14ac:dyDescent="0.15">
      <c r="C945" s="28"/>
      <c r="D945" s="2"/>
      <c r="E945" s="28"/>
      <c r="H945" s="28"/>
    </row>
    <row r="946" spans="3:8" ht="12.75" customHeight="1" x14ac:dyDescent="0.15">
      <c r="C946" s="28"/>
      <c r="D946" s="2"/>
      <c r="E946" s="28"/>
      <c r="H946" s="28"/>
    </row>
    <row r="947" spans="3:8" ht="12.75" customHeight="1" x14ac:dyDescent="0.15">
      <c r="C947" s="28"/>
      <c r="D947" s="2"/>
      <c r="E947" s="28"/>
      <c r="H947" s="28"/>
    </row>
    <row r="948" spans="3:8" ht="12.75" customHeight="1" x14ac:dyDescent="0.15">
      <c r="C948" s="28"/>
      <c r="D948" s="2"/>
      <c r="E948" s="28"/>
      <c r="H948" s="28"/>
    </row>
    <row r="949" spans="3:8" ht="12.75" customHeight="1" x14ac:dyDescent="0.15">
      <c r="C949" s="28"/>
      <c r="D949" s="2"/>
      <c r="E949" s="28"/>
      <c r="H949" s="28"/>
    </row>
    <row r="950" spans="3:8" ht="12.75" customHeight="1" x14ac:dyDescent="0.15">
      <c r="C950" s="28"/>
      <c r="D950" s="2"/>
      <c r="E950" s="28"/>
      <c r="H950" s="28"/>
    </row>
    <row r="951" spans="3:8" ht="12.75" customHeight="1" x14ac:dyDescent="0.15">
      <c r="C951" s="28"/>
      <c r="D951" s="2"/>
      <c r="E951" s="28"/>
      <c r="H951" s="28"/>
    </row>
    <row r="952" spans="3:8" ht="12.75" customHeight="1" x14ac:dyDescent="0.15">
      <c r="C952" s="28"/>
      <c r="D952" s="2"/>
      <c r="E952" s="28"/>
      <c r="H952" s="28"/>
    </row>
    <row r="953" spans="3:8" ht="12.75" customHeight="1" x14ac:dyDescent="0.15">
      <c r="C953" s="28"/>
      <c r="D953" s="2"/>
      <c r="E953" s="28"/>
      <c r="H953" s="28"/>
    </row>
    <row r="954" spans="3:8" ht="12.75" customHeight="1" x14ac:dyDescent="0.15">
      <c r="C954" s="28"/>
      <c r="D954" s="2"/>
      <c r="E954" s="28"/>
      <c r="H954" s="28"/>
    </row>
    <row r="955" spans="3:8" ht="12.75" customHeight="1" x14ac:dyDescent="0.15">
      <c r="C955" s="28"/>
      <c r="D955" s="2"/>
      <c r="E955" s="28"/>
      <c r="H955" s="28"/>
    </row>
    <row r="956" spans="3:8" ht="12.75" customHeight="1" x14ac:dyDescent="0.15">
      <c r="C956" s="28"/>
      <c r="D956" s="2"/>
      <c r="E956" s="28"/>
      <c r="H956" s="28"/>
    </row>
    <row r="957" spans="3:8" ht="12.75" customHeight="1" x14ac:dyDescent="0.15">
      <c r="C957" s="28"/>
      <c r="D957" s="2"/>
      <c r="E957" s="28"/>
      <c r="H957" s="28"/>
    </row>
    <row r="958" spans="3:8" ht="12.75" customHeight="1" x14ac:dyDescent="0.15">
      <c r="C958" s="28"/>
      <c r="D958" s="2"/>
      <c r="E958" s="28"/>
      <c r="H958" s="28"/>
    </row>
    <row r="959" spans="3:8" ht="12.75" customHeight="1" x14ac:dyDescent="0.15">
      <c r="C959" s="28"/>
      <c r="D959" s="2"/>
      <c r="E959" s="28"/>
      <c r="H959" s="28"/>
    </row>
    <row r="960" spans="3:8" ht="12.75" customHeight="1" x14ac:dyDescent="0.15">
      <c r="C960" s="28"/>
      <c r="D960" s="2"/>
      <c r="E960" s="28"/>
      <c r="H960" s="28"/>
    </row>
    <row r="961" spans="3:8" ht="12.75" customHeight="1" x14ac:dyDescent="0.15">
      <c r="C961" s="28"/>
      <c r="D961" s="2"/>
      <c r="E961" s="28"/>
      <c r="H961" s="28"/>
    </row>
    <row r="962" spans="3:8" ht="12.75" customHeight="1" x14ac:dyDescent="0.15">
      <c r="C962" s="28"/>
      <c r="D962" s="2"/>
      <c r="E962" s="28"/>
      <c r="H962" s="28"/>
    </row>
    <row r="963" spans="3:8" ht="12.75" customHeight="1" x14ac:dyDescent="0.15">
      <c r="C963" s="28"/>
      <c r="D963" s="2"/>
      <c r="E963" s="28"/>
      <c r="H963" s="28"/>
    </row>
    <row r="964" spans="3:8" ht="12.75" customHeight="1" x14ac:dyDescent="0.15">
      <c r="C964" s="28"/>
      <c r="D964" s="2"/>
      <c r="E964" s="28"/>
      <c r="H964" s="28"/>
    </row>
    <row r="965" spans="3:8" ht="12.75" customHeight="1" x14ac:dyDescent="0.15">
      <c r="C965" s="28"/>
      <c r="D965" s="2"/>
      <c r="E965" s="28"/>
      <c r="H965" s="28"/>
    </row>
    <row r="966" spans="3:8" ht="12.75" customHeight="1" x14ac:dyDescent="0.15">
      <c r="C966" s="28"/>
      <c r="D966" s="2"/>
      <c r="E966" s="28"/>
      <c r="H966" s="28"/>
    </row>
    <row r="967" spans="3:8" ht="12.75" customHeight="1" x14ac:dyDescent="0.15">
      <c r="C967" s="28"/>
      <c r="D967" s="2"/>
      <c r="E967" s="28"/>
      <c r="H967" s="28"/>
    </row>
    <row r="968" spans="3:8" ht="12.75" customHeight="1" x14ac:dyDescent="0.15">
      <c r="C968" s="28"/>
      <c r="D968" s="2"/>
      <c r="E968" s="28"/>
      <c r="H968" s="28"/>
    </row>
    <row r="969" spans="3:8" ht="12.75" customHeight="1" x14ac:dyDescent="0.15">
      <c r="C969" s="28"/>
      <c r="D969" s="2"/>
      <c r="E969" s="28"/>
      <c r="H969" s="28"/>
    </row>
    <row r="970" spans="3:8" ht="12.75" customHeight="1" x14ac:dyDescent="0.15">
      <c r="C970" s="28"/>
      <c r="D970" s="2"/>
      <c r="E970" s="28"/>
      <c r="H970" s="28"/>
    </row>
    <row r="971" spans="3:8" ht="12.75" customHeight="1" x14ac:dyDescent="0.15">
      <c r="C971" s="28"/>
      <c r="D971" s="2"/>
      <c r="E971" s="28"/>
      <c r="H971" s="28"/>
    </row>
    <row r="972" spans="3:8" ht="12.75" customHeight="1" x14ac:dyDescent="0.15">
      <c r="C972" s="28"/>
      <c r="D972" s="2"/>
      <c r="E972" s="28"/>
      <c r="H972" s="28"/>
    </row>
    <row r="973" spans="3:8" ht="12.75" customHeight="1" x14ac:dyDescent="0.15">
      <c r="C973" s="28"/>
      <c r="D973" s="2"/>
      <c r="E973" s="28"/>
      <c r="H973" s="28"/>
    </row>
    <row r="974" spans="3:8" ht="12.75" customHeight="1" x14ac:dyDescent="0.15">
      <c r="C974" s="28"/>
      <c r="D974" s="2"/>
      <c r="E974" s="28"/>
      <c r="H974" s="28"/>
    </row>
    <row r="975" spans="3:8" ht="12.75" customHeight="1" x14ac:dyDescent="0.15">
      <c r="C975" s="28"/>
      <c r="D975" s="2"/>
      <c r="E975" s="28"/>
      <c r="H975" s="28"/>
    </row>
    <row r="976" spans="3:8" ht="12.75" customHeight="1" x14ac:dyDescent="0.15">
      <c r="C976" s="28"/>
      <c r="D976" s="2"/>
      <c r="E976" s="28"/>
      <c r="H976" s="28"/>
    </row>
    <row r="977" spans="3:8" ht="12.75" customHeight="1" x14ac:dyDescent="0.15">
      <c r="C977" s="28"/>
      <c r="D977" s="2"/>
      <c r="E977" s="28"/>
      <c r="H977" s="28"/>
    </row>
    <row r="978" spans="3:8" ht="12.75" customHeight="1" x14ac:dyDescent="0.15">
      <c r="C978" s="28"/>
      <c r="D978" s="2"/>
      <c r="E978" s="28"/>
      <c r="H978" s="28"/>
    </row>
    <row r="979" spans="3:8" ht="12.75" customHeight="1" x14ac:dyDescent="0.15">
      <c r="C979" s="28"/>
      <c r="D979" s="2"/>
      <c r="E979" s="28"/>
      <c r="H979" s="28"/>
    </row>
    <row r="980" spans="3:8" ht="12.75" customHeight="1" x14ac:dyDescent="0.15">
      <c r="C980" s="28"/>
      <c r="D980" s="2"/>
      <c r="E980" s="28"/>
      <c r="H980" s="28"/>
    </row>
    <row r="981" spans="3:8" ht="12.75" customHeight="1" x14ac:dyDescent="0.15">
      <c r="C981" s="28"/>
      <c r="D981" s="2"/>
      <c r="E981" s="28"/>
      <c r="H981" s="28"/>
    </row>
    <row r="982" spans="3:8" ht="12.75" customHeight="1" x14ac:dyDescent="0.15">
      <c r="C982" s="28"/>
      <c r="D982" s="2"/>
      <c r="E982" s="28"/>
      <c r="H982" s="28"/>
    </row>
    <row r="983" spans="3:8" ht="12.75" customHeight="1" x14ac:dyDescent="0.15">
      <c r="C983" s="28"/>
      <c r="D983" s="2"/>
      <c r="E983" s="28"/>
      <c r="H983" s="28"/>
    </row>
    <row r="984" spans="3:8" ht="12.75" customHeight="1" x14ac:dyDescent="0.15">
      <c r="C984" s="28"/>
      <c r="D984" s="2"/>
      <c r="E984" s="28"/>
      <c r="H984" s="28"/>
    </row>
    <row r="985" spans="3:8" ht="12.75" customHeight="1" x14ac:dyDescent="0.15">
      <c r="C985" s="28"/>
      <c r="D985" s="2"/>
      <c r="E985" s="28"/>
      <c r="H985" s="28"/>
    </row>
    <row r="986" spans="3:8" ht="12.75" customHeight="1" x14ac:dyDescent="0.15">
      <c r="C986" s="28"/>
      <c r="D986" s="2"/>
      <c r="E986" s="28"/>
      <c r="H986" s="28"/>
    </row>
  </sheetData>
  <autoFilter ref="A8:M8" xr:uid="{00000000-0001-0000-0400-000000000000}">
    <sortState xmlns:xlrd2="http://schemas.microsoft.com/office/spreadsheetml/2017/richdata2" ref="A9:M134">
      <sortCondition ref="A8"/>
    </sortState>
  </autoFilter>
  <mergeCells count="7">
    <mergeCell ref="C1:M1"/>
    <mergeCell ref="C2:M2"/>
    <mergeCell ref="C4:M4"/>
    <mergeCell ref="C5:M5"/>
    <mergeCell ref="E7:G7"/>
    <mergeCell ref="H7:J7"/>
    <mergeCell ref="K7:L7"/>
  </mergeCells>
  <pageMargins left="0.7" right="0.7" top="0.75" bottom="0.75" header="0" footer="0"/>
  <pageSetup scale="9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69696"/>
  </sheetPr>
  <dimension ref="A1:BE999"/>
  <sheetViews>
    <sheetView showZeros="0" zoomScaleNormal="100" workbookViewId="0">
      <pane ySplit="8" topLeftCell="A9" activePane="bottomLeft" state="frozen"/>
      <selection pane="bottomLeft" activeCell="AF2" sqref="AF2"/>
    </sheetView>
  </sheetViews>
  <sheetFormatPr baseColWidth="10" defaultColWidth="12.5" defaultRowHeight="15" customHeight="1" x14ac:dyDescent="0.15"/>
  <cols>
    <col min="1" max="1" width="5.83203125" customWidth="1"/>
    <col min="2" max="2" width="4.33203125" customWidth="1"/>
    <col min="3" max="3" width="28.33203125" customWidth="1"/>
    <col min="4" max="4" width="4.6640625" customWidth="1"/>
    <col min="5" max="5" width="6.6640625" customWidth="1"/>
    <col min="6" max="6" width="6" style="245" customWidth="1"/>
    <col min="7" max="7" width="4.6640625" customWidth="1"/>
    <col min="8" max="8" width="7.1640625" customWidth="1"/>
    <col min="9" max="9" width="6" style="245" customWidth="1"/>
    <col min="10" max="10" width="7.6640625" customWidth="1"/>
    <col min="11" max="11" width="6" style="245" customWidth="1"/>
    <col min="12" max="12" width="1.1640625" customWidth="1"/>
    <col min="13" max="13" width="6" customWidth="1"/>
    <col min="14" max="14" width="6.83203125" customWidth="1"/>
    <col min="15" max="15" width="6" style="245" customWidth="1"/>
    <col min="16" max="16" width="6" customWidth="1"/>
    <col min="17" max="17" width="7" customWidth="1"/>
    <col min="18" max="18" width="6" style="245" customWidth="1"/>
    <col min="19" max="19" width="7" customWidth="1"/>
    <col min="20" max="20" width="6" style="245" customWidth="1"/>
    <col min="21" max="21" width="1.6640625" customWidth="1"/>
    <col min="22" max="22" width="5.83203125" customWidth="1"/>
    <col min="23" max="23" width="7.5" customWidth="1"/>
    <col min="24" max="24" width="6" style="245" customWidth="1"/>
    <col min="25" max="25" width="4.6640625" customWidth="1"/>
    <col min="26" max="26" width="7" customWidth="1"/>
    <col min="27" max="27" width="6" style="245" customWidth="1"/>
    <col min="28" max="28" width="7" customWidth="1"/>
    <col min="29" max="29" width="6" style="245" customWidth="1"/>
    <col min="30" max="30" width="1.5" customWidth="1"/>
    <col min="31" max="31" width="4.6640625" customWidth="1"/>
    <col min="32" max="32" width="7.5" customWidth="1"/>
    <col min="33" max="33" width="6" style="245" customWidth="1"/>
    <col min="34" max="34" width="4.6640625" customWidth="1"/>
    <col min="35" max="35" width="7" customWidth="1"/>
    <col min="36" max="36" width="6" style="245" customWidth="1"/>
    <col min="37" max="37" width="7" customWidth="1"/>
    <col min="38" max="38" width="6" style="245" customWidth="1"/>
    <col min="39" max="39" width="1.5" customWidth="1"/>
    <col min="40" max="40" width="7" customWidth="1"/>
    <col min="41" max="41" width="6" style="245" customWidth="1"/>
    <col min="42" max="42" width="5.1640625" customWidth="1"/>
    <col min="43" max="43" width="3.5" bestFit="1" customWidth="1"/>
    <col min="44" max="44" width="48.33203125" bestFit="1" customWidth="1"/>
    <col min="45" max="52" width="6.83203125" customWidth="1"/>
    <col min="53" max="53" width="6.83203125" style="110" customWidth="1"/>
    <col min="54" max="54" width="7.5" style="110" customWidth="1"/>
    <col min="55" max="55" width="8" style="110" customWidth="1"/>
    <col min="56" max="57" width="8" customWidth="1"/>
  </cols>
  <sheetData>
    <row r="1" spans="1:57" ht="15.75" customHeight="1" x14ac:dyDescent="0.2">
      <c r="C1" s="7" t="str">
        <f>Kom_1_p!A1</f>
        <v>LR 2024.gada čempionāts zemledus makšķerēšanā</v>
      </c>
      <c r="D1" s="7"/>
      <c r="E1" s="7"/>
      <c r="F1" s="36"/>
      <c r="G1" s="7"/>
      <c r="H1" s="5"/>
      <c r="I1"/>
      <c r="J1" s="8"/>
      <c r="K1" s="3"/>
      <c r="L1" s="12"/>
      <c r="O1"/>
      <c r="R1"/>
      <c r="S1" s="8"/>
      <c r="T1" s="3"/>
      <c r="U1" s="12"/>
      <c r="X1"/>
      <c r="AA1"/>
      <c r="AB1" s="8"/>
      <c r="AC1" s="3"/>
      <c r="AG1"/>
      <c r="AJ1"/>
      <c r="AK1" s="8"/>
      <c r="AL1" s="3"/>
      <c r="AN1" s="8"/>
      <c r="AO1" s="3"/>
      <c r="AP1" s="28"/>
      <c r="AR1" s="5" t="str">
        <f>C1</f>
        <v>LR 2024.gada čempionāts zemledus makšķerēšanā</v>
      </c>
    </row>
    <row r="2" spans="1:57" ht="15" customHeight="1" x14ac:dyDescent="0.2">
      <c r="D2" s="5" t="str">
        <f>'Sekt-1.p'!C3</f>
        <v>2025.gada 01-02.Marts, Baļotes ezers</v>
      </c>
      <c r="E2" s="9"/>
      <c r="F2" s="51"/>
      <c r="G2" s="9"/>
      <c r="I2"/>
      <c r="J2" s="8"/>
      <c r="K2" s="3"/>
      <c r="L2" s="12"/>
      <c r="N2" s="5" t="str">
        <f>'Sekt-2.p'!C3</f>
        <v>2025.gada 08.-09.marts, Sudala ezers</v>
      </c>
      <c r="O2"/>
      <c r="R2"/>
      <c r="S2" s="8"/>
      <c r="T2" s="3"/>
      <c r="U2" s="12"/>
      <c r="W2" s="5" t="str">
        <f>'Sekt-3.p'!C3</f>
        <v>2024.gada 03.-04.februāris, Sudala ezers</v>
      </c>
      <c r="X2"/>
      <c r="AA2"/>
      <c r="AB2" s="8"/>
      <c r="AC2" s="3"/>
      <c r="AF2" s="5" t="str">
        <f>'Sekt-4.p'!C3</f>
        <v>KAUSS</v>
      </c>
      <c r="AG2"/>
      <c r="AJ2"/>
      <c r="AK2" s="8"/>
      <c r="AL2" s="3"/>
      <c r="AN2" s="8"/>
      <c r="AO2" s="3"/>
      <c r="AP2" s="28"/>
    </row>
    <row r="3" spans="1:57" ht="12.75" customHeight="1" x14ac:dyDescent="0.15">
      <c r="F3" s="28"/>
      <c r="I3"/>
      <c r="J3" s="8"/>
      <c r="K3" s="3"/>
      <c r="L3" s="12"/>
      <c r="O3"/>
      <c r="R3"/>
      <c r="S3" s="8"/>
      <c r="T3" s="3"/>
      <c r="U3" s="12"/>
      <c r="X3"/>
      <c r="AA3"/>
      <c r="AB3" s="8"/>
      <c r="AC3" s="3"/>
      <c r="AG3"/>
      <c r="AJ3"/>
      <c r="AK3" s="8"/>
      <c r="AL3" s="3"/>
      <c r="AN3" s="8"/>
      <c r="AO3" s="3"/>
      <c r="AP3" s="28"/>
    </row>
    <row r="4" spans="1:57" ht="12.75" customHeight="1" x14ac:dyDescent="0.15">
      <c r="C4" s="5"/>
      <c r="D4" s="5" t="s">
        <v>0</v>
      </c>
      <c r="E4" s="5"/>
      <c r="F4" s="4"/>
      <c r="G4" s="5"/>
      <c r="H4" s="5"/>
      <c r="I4"/>
      <c r="J4" s="8"/>
      <c r="K4" s="3"/>
      <c r="L4" s="12"/>
      <c r="N4" s="5" t="s">
        <v>0</v>
      </c>
      <c r="O4"/>
      <c r="R4"/>
      <c r="S4" s="8"/>
      <c r="T4" s="3"/>
      <c r="U4" s="12"/>
      <c r="W4" s="5" t="s">
        <v>0</v>
      </c>
      <c r="X4"/>
      <c r="AA4"/>
      <c r="AB4" s="8"/>
      <c r="AC4" s="3"/>
      <c r="AF4" s="5" t="s">
        <v>0</v>
      </c>
      <c r="AG4"/>
      <c r="AJ4"/>
      <c r="AK4" s="8"/>
      <c r="AL4" s="3"/>
      <c r="AN4" s="8"/>
      <c r="AO4" s="3"/>
      <c r="AP4" s="28"/>
      <c r="AR4" s="5" t="s">
        <v>0</v>
      </c>
    </row>
    <row r="5" spans="1:57" ht="12.75" customHeight="1" x14ac:dyDescent="0.15">
      <c r="C5" s="5"/>
      <c r="D5" s="11" t="s">
        <v>1</v>
      </c>
      <c r="E5" s="11"/>
      <c r="F5" s="52"/>
      <c r="G5" s="11"/>
      <c r="H5" s="5"/>
      <c r="I5"/>
      <c r="J5" s="8"/>
      <c r="K5" s="3"/>
      <c r="L5" s="12"/>
      <c r="N5" s="5" t="s">
        <v>1</v>
      </c>
      <c r="O5"/>
      <c r="R5"/>
      <c r="S5" s="8"/>
      <c r="T5" s="3"/>
      <c r="U5" s="12"/>
      <c r="W5" s="5" t="s">
        <v>1</v>
      </c>
      <c r="X5"/>
      <c r="AA5"/>
      <c r="AB5" s="8"/>
      <c r="AC5" s="3"/>
      <c r="AF5" s="5" t="s">
        <v>1</v>
      </c>
      <c r="AG5"/>
      <c r="AJ5"/>
      <c r="AK5" s="8"/>
      <c r="AL5" s="3"/>
      <c r="AN5" s="8"/>
      <c r="AO5" s="3"/>
      <c r="AP5" s="28"/>
      <c r="AR5" s="5" t="s">
        <v>1</v>
      </c>
    </row>
    <row r="6" spans="1:57" ht="13.5" customHeight="1" thickBot="1" x14ac:dyDescent="0.2">
      <c r="C6" s="5"/>
      <c r="D6" s="11"/>
      <c r="E6" s="11"/>
      <c r="F6" s="52"/>
      <c r="G6" s="11"/>
      <c r="H6" s="5"/>
      <c r="I6"/>
      <c r="J6" s="8"/>
      <c r="K6" s="3"/>
      <c r="L6" s="12"/>
      <c r="O6"/>
      <c r="R6"/>
      <c r="S6" s="8"/>
      <c r="T6" s="3"/>
      <c r="U6" s="12"/>
      <c r="X6"/>
      <c r="AA6"/>
      <c r="AB6" s="8"/>
      <c r="AC6" s="3"/>
      <c r="AG6"/>
      <c r="AJ6"/>
      <c r="AK6" s="8"/>
      <c r="AL6" s="3"/>
      <c r="AN6" s="8"/>
      <c r="AO6" s="3"/>
      <c r="AP6" s="28"/>
    </row>
    <row r="7" spans="1:57" ht="13.5" customHeight="1" thickBot="1" x14ac:dyDescent="0.2">
      <c r="A7" s="338" t="s">
        <v>83</v>
      </c>
      <c r="B7" s="338" t="s">
        <v>84</v>
      </c>
      <c r="C7" s="341" t="s">
        <v>4</v>
      </c>
      <c r="D7" s="343" t="s">
        <v>65</v>
      </c>
      <c r="E7" s="344"/>
      <c r="F7" s="345"/>
      <c r="G7" s="343" t="s">
        <v>67</v>
      </c>
      <c r="H7" s="344"/>
      <c r="I7" s="345"/>
      <c r="J7" s="343" t="s">
        <v>7</v>
      </c>
      <c r="K7" s="345"/>
      <c r="L7" s="12"/>
      <c r="M7" s="343" t="s">
        <v>65</v>
      </c>
      <c r="N7" s="344"/>
      <c r="O7" s="345"/>
      <c r="P7" s="343" t="s">
        <v>67</v>
      </c>
      <c r="Q7" s="344"/>
      <c r="R7" s="345"/>
      <c r="S7" s="343" t="s">
        <v>8</v>
      </c>
      <c r="T7" s="345"/>
      <c r="U7" s="12"/>
      <c r="V7" s="343" t="s">
        <v>65</v>
      </c>
      <c r="W7" s="344"/>
      <c r="X7" s="345"/>
      <c r="Y7" s="343" t="s">
        <v>67</v>
      </c>
      <c r="Z7" s="344"/>
      <c r="AA7" s="345"/>
      <c r="AB7" s="343" t="s">
        <v>9</v>
      </c>
      <c r="AC7" s="345"/>
      <c r="AE7" s="343" t="s">
        <v>65</v>
      </c>
      <c r="AF7" s="344"/>
      <c r="AG7" s="345"/>
      <c r="AH7" s="343" t="s">
        <v>67</v>
      </c>
      <c r="AI7" s="344"/>
      <c r="AJ7" s="345"/>
      <c r="AK7" s="343" t="s">
        <v>81</v>
      </c>
      <c r="AL7" s="345"/>
      <c r="AN7" s="343" t="s">
        <v>82</v>
      </c>
      <c r="AO7" s="345"/>
      <c r="AP7" s="28"/>
      <c r="AQ7" s="141"/>
      <c r="AR7" s="141"/>
      <c r="AS7" s="331" t="str">
        <f>J7</f>
        <v>1.posms</v>
      </c>
      <c r="AT7" s="332"/>
      <c r="AU7" s="331" t="str">
        <f>S7</f>
        <v>2.posms</v>
      </c>
      <c r="AV7" s="332"/>
      <c r="AW7" s="331" t="str">
        <f>AB7</f>
        <v>3.posms</v>
      </c>
      <c r="AX7" s="332"/>
      <c r="AY7" s="331" t="str">
        <f>AK7</f>
        <v>4.posms</v>
      </c>
      <c r="AZ7" s="332"/>
      <c r="BA7" s="331" t="str">
        <f>AN7</f>
        <v>Kopā</v>
      </c>
      <c r="BB7" s="352"/>
      <c r="BC7" s="143"/>
    </row>
    <row r="8" spans="1:57" ht="13.5" customHeight="1" thickBot="1" x14ac:dyDescent="0.2">
      <c r="A8" s="339"/>
      <c r="B8" s="339"/>
      <c r="C8" s="342"/>
      <c r="D8" s="137" t="s">
        <v>10</v>
      </c>
      <c r="E8" s="137" t="s">
        <v>11</v>
      </c>
      <c r="F8" s="137" t="s">
        <v>12</v>
      </c>
      <c r="G8" s="137" t="s">
        <v>10</v>
      </c>
      <c r="H8" s="137" t="s">
        <v>11</v>
      </c>
      <c r="I8" s="137" t="s">
        <v>12</v>
      </c>
      <c r="J8" s="137" t="s">
        <v>11</v>
      </c>
      <c r="K8" s="137" t="s">
        <v>12</v>
      </c>
      <c r="L8" s="12"/>
      <c r="M8" s="137" t="s">
        <v>10</v>
      </c>
      <c r="N8" s="137" t="s">
        <v>11</v>
      </c>
      <c r="O8" s="137" t="s">
        <v>12</v>
      </c>
      <c r="P8" s="137" t="s">
        <v>10</v>
      </c>
      <c r="Q8" s="137" t="s">
        <v>11</v>
      </c>
      <c r="R8" s="137" t="s">
        <v>12</v>
      </c>
      <c r="S8" s="137" t="s">
        <v>11</v>
      </c>
      <c r="T8" s="137" t="s">
        <v>12</v>
      </c>
      <c r="U8" s="12"/>
      <c r="V8" s="137" t="s">
        <v>10</v>
      </c>
      <c r="W8" s="137" t="s">
        <v>11</v>
      </c>
      <c r="X8" s="137" t="s">
        <v>12</v>
      </c>
      <c r="Y8" s="137" t="s">
        <v>10</v>
      </c>
      <c r="Z8" s="137" t="s">
        <v>11</v>
      </c>
      <c r="AA8" s="137" t="s">
        <v>12</v>
      </c>
      <c r="AB8" s="137" t="s">
        <v>11</v>
      </c>
      <c r="AC8" s="137" t="s">
        <v>12</v>
      </c>
      <c r="AE8" s="137" t="s">
        <v>10</v>
      </c>
      <c r="AF8" s="137" t="s">
        <v>11</v>
      </c>
      <c r="AG8" s="137" t="s">
        <v>12</v>
      </c>
      <c r="AH8" s="137" t="s">
        <v>10</v>
      </c>
      <c r="AI8" s="137" t="s">
        <v>11</v>
      </c>
      <c r="AJ8" s="137" t="s">
        <v>12</v>
      </c>
      <c r="AK8" s="137" t="s">
        <v>11</v>
      </c>
      <c r="AL8" s="137" t="s">
        <v>12</v>
      </c>
      <c r="AN8" s="137" t="s">
        <v>11</v>
      </c>
      <c r="AO8" s="137" t="s">
        <v>12</v>
      </c>
      <c r="AP8" s="28"/>
      <c r="AQ8" s="206" t="s">
        <v>2</v>
      </c>
      <c r="AR8" s="145" t="s">
        <v>3</v>
      </c>
      <c r="AS8" s="146" t="s">
        <v>11</v>
      </c>
      <c r="AT8" s="146" t="s">
        <v>12</v>
      </c>
      <c r="AU8" s="146" t="s">
        <v>11</v>
      </c>
      <c r="AV8" s="146" t="s">
        <v>12</v>
      </c>
      <c r="AW8" s="147" t="s">
        <v>11</v>
      </c>
      <c r="AX8" s="147" t="s">
        <v>12</v>
      </c>
      <c r="AY8" s="147" t="s">
        <v>11</v>
      </c>
      <c r="AZ8" s="147" t="s">
        <v>12</v>
      </c>
      <c r="BA8" s="234" t="s">
        <v>11</v>
      </c>
      <c r="BB8" s="234" t="s">
        <v>12</v>
      </c>
      <c r="BC8" s="143" t="s">
        <v>71</v>
      </c>
    </row>
    <row r="9" spans="1:57" thickBot="1" x14ac:dyDescent="0.2">
      <c r="A9" s="53">
        <f>B9</f>
        <v>1</v>
      </c>
      <c r="B9" s="53">
        <v>1</v>
      </c>
      <c r="C9" s="132" t="str" cm="1">
        <f t="array" ref="C9">IFERROR(_xlfn.UNIQUE(_xlfn._xlws.FILTER(Kopsavilkums!$C$10:$C$135,($B9=Kopsavilkums!$A$10:$A$135))),"")</f>
        <v>OK cope sport/ Groundbaits</v>
      </c>
      <c r="D9" s="55"/>
      <c r="E9" s="56">
        <f>SUM(E10:E15)</f>
        <v>1.4080000000000001</v>
      </c>
      <c r="F9" s="260">
        <f>SUM(F10:F15)</f>
        <v>17</v>
      </c>
      <c r="G9" s="56"/>
      <c r="H9" s="56">
        <f>SUM(H10:H15)</f>
        <v>0.98199999999999998</v>
      </c>
      <c r="I9" s="260">
        <f>SUM(I10:I15)</f>
        <v>26</v>
      </c>
      <c r="J9" s="56">
        <f>SUM(J10:J15)</f>
        <v>2.39</v>
      </c>
      <c r="K9" s="265">
        <f>SUM(K10:K15)</f>
        <v>43</v>
      </c>
      <c r="L9" s="12"/>
      <c r="M9" s="55"/>
      <c r="N9" s="56">
        <f>SUM(N10:N15)</f>
        <v>0</v>
      </c>
      <c r="O9" s="260">
        <f>SUM(O10:O15)</f>
        <v>0</v>
      </c>
      <c r="P9" s="56"/>
      <c r="Q9" s="56">
        <f>SUM(Q10:Q15)</f>
        <v>0</v>
      </c>
      <c r="R9" s="260">
        <f>SUM(R10:R15)</f>
        <v>0</v>
      </c>
      <c r="S9" s="56">
        <f>SUM(S10:S15)</f>
        <v>0</v>
      </c>
      <c r="T9" s="265">
        <f>SUM(T10:T15)</f>
        <v>0</v>
      </c>
      <c r="U9" s="12"/>
      <c r="V9" s="55"/>
      <c r="W9" s="56">
        <f>SUM(W10:W15)</f>
        <v>0</v>
      </c>
      <c r="X9" s="260">
        <f>SUM(X10:X15)</f>
        <v>0</v>
      </c>
      <c r="Y9" s="56"/>
      <c r="Z9" s="56">
        <f>SUM(Z10:Z15)</f>
        <v>0</v>
      </c>
      <c r="AA9" s="260">
        <f>SUM(AA10:AA15)</f>
        <v>0</v>
      </c>
      <c r="AB9" s="56">
        <f>SUM(AB10:AB15)</f>
        <v>0</v>
      </c>
      <c r="AC9" s="265">
        <f>SUM(AC10:AC15)</f>
        <v>0</v>
      </c>
      <c r="AE9" s="55"/>
      <c r="AF9" s="56">
        <f>SUM(AF10:AF15)</f>
        <v>0</v>
      </c>
      <c r="AG9" s="260">
        <f>SUM(AG10:AG15)</f>
        <v>0</v>
      </c>
      <c r="AH9" s="56"/>
      <c r="AI9" s="56">
        <f>SUM(AI10:AI15)</f>
        <v>0</v>
      </c>
      <c r="AJ9" s="260">
        <f>SUM(AJ10:AJ15)</f>
        <v>0</v>
      </c>
      <c r="AK9" s="56">
        <f>SUM(AK10:AK15)</f>
        <v>0</v>
      </c>
      <c r="AL9" s="265">
        <f>SUM(AL10:AL15)</f>
        <v>0</v>
      </c>
      <c r="AN9" s="56">
        <f>IFERROR(J9+S9+AB9+AK9,0)</f>
        <v>2.39</v>
      </c>
      <c r="AO9" s="265">
        <f>IFERROR(K9+T9+AC9+AL9,0)</f>
        <v>43</v>
      </c>
      <c r="AP9" s="230"/>
      <c r="AQ9" s="16">
        <v>6</v>
      </c>
      <c r="AR9" s="233" t="str" cm="1">
        <f t="array" ref="AR9">IFERROR(_xlfn.UNIQUE(_xlfn._xlws.FILTER(Kopsavilkums!$C:$C,(AQ9=Kopsavilkums!$A:$A))),"")</f>
        <v>C.Albula2/Alūksne</v>
      </c>
      <c r="AS9" s="232">
        <f>INDEX(Kopsavilkums!AN:AN,MATCH($AR9,Kopsavilkums!$AM:$AM,0))</f>
        <v>2.4000000000000004</v>
      </c>
      <c r="AT9" s="250">
        <f>INDEX(Kopsavilkums!AO:AO,MATCH($AR9,Kopsavilkums!$AM:$AM,0))</f>
        <v>44</v>
      </c>
      <c r="AU9" s="232">
        <f>INDEX(Kopsavilkums!AP:AP,MATCH($AR9,Kopsavilkums!$AM:$AM,0))</f>
        <v>0</v>
      </c>
      <c r="AV9" s="250">
        <f>INDEX(Kopsavilkums!AQ:AQ,MATCH($AR9,Kopsavilkums!$AM:$AM,0))</f>
        <v>0</v>
      </c>
      <c r="AW9" s="232">
        <f>INDEX(Kopsavilkums!AR:AR,MATCH($AR9,Kopsavilkums!$AM:$AM,0))</f>
        <v>0</v>
      </c>
      <c r="AX9" s="250">
        <f>INDEX(Kopsavilkums!AS:AS,MATCH($AR9,Kopsavilkums!$AM:$AM,0))</f>
        <v>0</v>
      </c>
      <c r="AY9" s="232">
        <f>INDEX(Kopsavilkums!AT:AT,MATCH($AR9,Kopsavilkums!$AM:$AM,0))</f>
        <v>0</v>
      </c>
      <c r="AZ9" s="250">
        <f>INDEX(Kopsavilkums!AU:AU,MATCH($AR9,Kopsavilkums!$AM:$AM,0))</f>
        <v>0</v>
      </c>
      <c r="BA9" s="70">
        <f t="shared" ref="BA9:BA29" si="0">AS9+AU9+AW9+AY9</f>
        <v>2.4000000000000004</v>
      </c>
      <c r="BB9" s="273">
        <f t="shared" ref="BB9:BB29" si="1">AT9+AV9+AX9+AZ9</f>
        <v>44</v>
      </c>
      <c r="BC9" s="144">
        <f t="shared" ref="BC9:BC29" si="2">IF(VALUE(BB9)=0,"",IF(BB9&gt;0,_xlfn.RANK.EQ(BB9,BB$9:BB$29,1)-COUNTIFS(BB$9:BB$29,0)+COUNTIFS(BB$9:BB$29,BB9,BA$9:BA$29,"&gt;"&amp;BA9)))</f>
        <v>6</v>
      </c>
    </row>
    <row r="10" spans="1:57" ht="12.75" customHeight="1" x14ac:dyDescent="0.15">
      <c r="A10" s="57">
        <f t="shared" ref="A10:A15" si="3">A9</f>
        <v>1</v>
      </c>
      <c r="B10" s="57">
        <v>1</v>
      </c>
      <c r="C10" s="126" t="str" cm="1">
        <f t="array" ref="C10">IFERROR(_xlfn._xlws.FILTER(Kopsavilkums!$D$10:$D$135,($A10=Kopsavilkums!$A$10:$A$135)*($B10=Kopsavilkums!$B$10:$B$135)),"")</f>
        <v>Krišjānis Lisovskis</v>
      </c>
      <c r="D10" s="58" t="str" cm="1">
        <f t="array" ref="D10">IFERROR(_xlfn._xlws.FILTER(Kopsavilkums!$E:$E,($A10=Kopsavilkums!$A:$A)*($B10=Kopsavilkums!$B:$B)*($C10=Kopsavilkums!$D:$D)),"")</f>
        <v>C</v>
      </c>
      <c r="E10" s="59" cm="1">
        <f t="array" ref="E10">IFERROR(_xlfn._xlws.FILTER(Kopsavilkums!$F$10:$F$135,($A10=Kopsavilkums!$A$10:$A$135)*($B10=Kopsavilkums!$B$10:$B$135)*($C10=Kopsavilkums!$D$10:$D$135)),"")</f>
        <v>1.6E-2</v>
      </c>
      <c r="F10" s="261" cm="1">
        <f t="array" ref="F10">IFERROR(_xlfn._xlws.FILTER(Kopsavilkums!$G$10:$G$135,($A10=Kopsavilkums!$A$10:$A$135)*($B10=Kopsavilkums!$B$10:$B$135)*($C10=Kopsavilkums!$D$10:$D$135)),"")</f>
        <v>10</v>
      </c>
      <c r="G10" s="58" t="str" cm="1">
        <f t="array" ref="G10">IFERROR(_xlfn._xlws.FILTER(Kopsavilkums!$H$10:$H$135,($A10=Kopsavilkums!$A$10:$A$135)*($B10=Kopsavilkums!$B$10:$B$135)*($C10=Kopsavilkums!$D$10:$D$135)),"")</f>
        <v>D</v>
      </c>
      <c r="H10" s="59" cm="1">
        <f t="array" ref="H10">IFERROR(_xlfn._xlws.FILTER(Kopsavilkums!$I$10:$I$135,($A10=Kopsavilkums!$A$10:$A$135)*($B10=Kopsavilkums!$B$10:$B$135)*($C10=Kopsavilkums!$D$10:$D$135)),"")</f>
        <v>0.23400000000000001</v>
      </c>
      <c r="I10" s="261" cm="1">
        <f t="array" ref="I10">IFERROR(_xlfn._xlws.FILTER(Kopsavilkums!$J$10:$J$135,($A10=Kopsavilkums!$A$10:$A$135)*($B10=Kopsavilkums!$B$10:$B$135)*($C10=Kopsavilkums!$D$10:$D$135)),"")</f>
        <v>3</v>
      </c>
      <c r="J10" s="59">
        <f>IFERROR(E10+H10,"")</f>
        <v>0.25</v>
      </c>
      <c r="K10" s="266">
        <f>IFERROR(F10+I10,"")</f>
        <v>13</v>
      </c>
      <c r="L10" s="12"/>
      <c r="M10" s="58" cm="1">
        <f t="array" ref="M10">IFERROR(_xlfn._xlws.FILTER(Kopsavilkums!$M$10:$M$135,($A10=Kopsavilkums!$A$10:$A$135)*($B10=Kopsavilkums!$B$10:$B$135)*($C10=Kopsavilkums!$D$10:$D$135)),"")</f>
        <v>0</v>
      </c>
      <c r="N10" s="59" cm="1">
        <f t="array" ref="N10">IFERROR(_xlfn._xlws.FILTER(Kopsavilkums!$N$10:$N$135,($A10=Kopsavilkums!$A$10:$A$135)*($B10=Kopsavilkums!$B$10:$B$135)*($C10=Kopsavilkums!$D$10:$D$135)),"")</f>
        <v>0</v>
      </c>
      <c r="O10" s="261" cm="1">
        <f t="array" ref="O10">IFERROR(_xlfn._xlws.FILTER(Kopsavilkums!$O$10:$O$135,($A10=Kopsavilkums!$A$10:$A$135)*($B10=Kopsavilkums!$B$10:$B$135)*($C10=Kopsavilkums!$D$10:$D$135)),"")</f>
        <v>0</v>
      </c>
      <c r="P10" s="58" cm="1">
        <f t="array" ref="P10">IFERROR(_xlfn._xlws.FILTER(Kopsavilkums!$P$10:$P$135,($A10=Kopsavilkums!$A$10:$A$135)*($B10=Kopsavilkums!$B$10:$B$135)*($C10=Kopsavilkums!$D$10:$D$135)),"")</f>
        <v>0</v>
      </c>
      <c r="Q10" s="59" cm="1">
        <f t="array" ref="Q10">IFERROR(_xlfn._xlws.FILTER(Kopsavilkums!$Q$10:$Q$135,($A10=Kopsavilkums!$A$10:$A$135)*($B10=Kopsavilkums!$B$10:$B$135)*($C10=Kopsavilkums!$D$10:$D$135)),"")</f>
        <v>0</v>
      </c>
      <c r="R10" s="261" cm="1">
        <f t="array" ref="R10">IFERROR(_xlfn._xlws.FILTER(Kopsavilkums!$R$10:$R$135,($A10=Kopsavilkums!$A$10:$A$135)*($B10=Kopsavilkums!$B$10:$B$135)*($C10=Kopsavilkums!$D$10:$D$135)),"")</f>
        <v>0</v>
      </c>
      <c r="S10" s="59">
        <f>IFERROR(N10+Q10,"")</f>
        <v>0</v>
      </c>
      <c r="T10" s="266">
        <f>IFERROR(O10+R10,"")</f>
        <v>0</v>
      </c>
      <c r="U10" s="12"/>
      <c r="V10" s="58" cm="1">
        <f t="array" ref="V10">IFERROR(_xlfn._xlws.FILTER(Kopsavilkums!$U$10:$U$135,($A10=Kopsavilkums!$A$10:$A$135)*($B10=Kopsavilkums!$B$10:$B$135)*($C10=Kopsavilkums!$D$10:$D$135)),"")</f>
        <v>0</v>
      </c>
      <c r="W10" s="59" cm="1">
        <f t="array" ref="W10">IFERROR(_xlfn._xlws.FILTER(Kopsavilkums!$V$10:$V$135,($A10=Kopsavilkums!$A$10:$A$135)*($B10=Kopsavilkums!$B$10:$B$135)*($C10=Kopsavilkums!$D$10:$D$135)),"")</f>
        <v>0</v>
      </c>
      <c r="X10" s="261" cm="1">
        <f t="array" ref="X10">IFERROR(_xlfn._xlws.FILTER(Kopsavilkums!$W$10:$W$135,($A10=Kopsavilkums!$A$10:$A$135)*($B10=Kopsavilkums!$B$10:$B$135)*($C10=Kopsavilkums!$D$10:$D$135)),"")</f>
        <v>0</v>
      </c>
      <c r="Y10" s="58" cm="1">
        <f t="array" ref="Y10">IFERROR(_xlfn._xlws.FILTER(Kopsavilkums!$X$10:$X$135,($A10=Kopsavilkums!$A$10:$A$135)*($B10=Kopsavilkums!$B$10:$B$135)*($C10=Kopsavilkums!$D$10:$D$135)),"")</f>
        <v>0</v>
      </c>
      <c r="Z10" s="59" cm="1">
        <f t="array" ref="Z10">IFERROR(_xlfn._xlws.FILTER(Kopsavilkums!$Y$10:$Y$135,($A10=Kopsavilkums!$A$10:$A$135)*($B10=Kopsavilkums!$B$10:$B$135)*($C10=Kopsavilkums!$D$10:$D$135)),"")</f>
        <v>0</v>
      </c>
      <c r="AA10" s="261" cm="1">
        <f t="array" ref="AA10">IFERROR(_xlfn._xlws.FILTER(Kopsavilkums!$Z$10:$Z$135,($A10=Kopsavilkums!$A$10:$A$135)*($B10=Kopsavilkums!$B$10:$B$135)*($C10=Kopsavilkums!$D$10:$D$135)),"")</f>
        <v>0</v>
      </c>
      <c r="AB10" s="59">
        <f>IFERROR(W10+Z10,"")</f>
        <v>0</v>
      </c>
      <c r="AC10" s="266">
        <f>IFERROR(X10+AA10,"")</f>
        <v>0</v>
      </c>
      <c r="AE10" s="58" cm="1">
        <f t="array" ref="AE10">IFERROR(_xlfn._xlws.FILTER(Kopsavilkums!$AC$10:$AC$135,($A10=Kopsavilkums!$A$10:$A$135)*($B10=Kopsavilkums!$B$10:$B$135)*($C10=Kopsavilkums!$D$10:$D$135)),"")</f>
        <v>0</v>
      </c>
      <c r="AF10" s="59" cm="1">
        <f t="array" ref="AF10">IFERROR(_xlfn._xlws.FILTER(Kopsavilkums!$AD$10:$AD$135,($A10=Kopsavilkums!$A$10:$A$135)*($B10=Kopsavilkums!$B$10:$B$135)*($C10=Kopsavilkums!$D$10:$D$135)),"")</f>
        <v>0</v>
      </c>
      <c r="AG10" s="261" cm="1">
        <f t="array" ref="AG10">IFERROR(_xlfn._xlws.FILTER(Kopsavilkums!$AE$10:$AE$135,($A10=Kopsavilkums!$A$10:$A$135)*($B10=Kopsavilkums!$B$10:$B$135)*($C10=Kopsavilkums!$D$10:$D$135)),"")</f>
        <v>0</v>
      </c>
      <c r="AH10" s="58" cm="1">
        <f t="array" ref="AH10">IFERROR(_xlfn._xlws.FILTER(Kopsavilkums!$AF$10:$AF$135,($A10=Kopsavilkums!$A$10:$A$135)*($B10=Kopsavilkums!$B$10:$B$135)*($C10=Kopsavilkums!$D$10:$D$135)),"")</f>
        <v>0</v>
      </c>
      <c r="AI10" s="59" cm="1">
        <f t="array" ref="AI10">IFERROR(_xlfn._xlws.FILTER(Kopsavilkums!$AG$10:$AG$135,($A10=Kopsavilkums!$A$10:$A$135)*($B10=Kopsavilkums!$B$10:$B$135)*($C10=Kopsavilkums!$D$10:$D$135)),"")</f>
        <v>0</v>
      </c>
      <c r="AJ10" s="261" cm="1">
        <f t="array" ref="AJ10">IFERROR(_xlfn._xlws.FILTER(Kopsavilkums!$AH$10:$AH$135,($A10=Kopsavilkums!$A$10:$A$135)*($B10=Kopsavilkums!$B$10:$B$135)*($C10=Kopsavilkums!$D$10:$D$135)),"")</f>
        <v>0</v>
      </c>
      <c r="AK10" s="59">
        <f>IFERROR(AF10+AI10,"")</f>
        <v>0</v>
      </c>
      <c r="AL10" s="266">
        <f>IFERROR(AG10+AJ10,"")</f>
        <v>0</v>
      </c>
      <c r="AN10" s="59">
        <f t="shared" ref="AN10:AN15" si="4">IFERROR(J10+S10+AB10+AK10,0)</f>
        <v>0.25</v>
      </c>
      <c r="AO10" s="266">
        <f t="shared" ref="AO10:AO15" si="5">IFERROR(K10+T10+AC10+AL10,0)</f>
        <v>13</v>
      </c>
      <c r="AP10" s="28"/>
      <c r="AQ10" s="16">
        <v>14</v>
      </c>
      <c r="AR10" s="233" t="str" cm="1">
        <f t="array" ref="AR10">IFERROR(_xlfn.UNIQUE(_xlfn._xlws.FILTER(Kopsavilkums!$C:$C,(AQ10=Kopsavilkums!$A:$A))),"")</f>
        <v/>
      </c>
      <c r="AS10" s="232">
        <f>INDEX(Kopsavilkums!AN:AN,MATCH($AR10,Kopsavilkums!$AM:$AM,0))</f>
        <v>0</v>
      </c>
      <c r="AT10" s="250">
        <f>INDEX(Kopsavilkums!AO:AO,MATCH($AR10,Kopsavilkums!$AM:$AM,0))</f>
        <v>0</v>
      </c>
      <c r="AU10" s="232">
        <f>INDEX(Kopsavilkums!AP:AP,MATCH($AR10,Kopsavilkums!$AM:$AM,0))</f>
        <v>0</v>
      </c>
      <c r="AV10" s="250">
        <f>INDEX(Kopsavilkums!AQ:AQ,MATCH($AR10,Kopsavilkums!$AM:$AM,0))</f>
        <v>0</v>
      </c>
      <c r="AW10" s="232">
        <f>INDEX(Kopsavilkums!AR:AR,MATCH($AR10,Kopsavilkums!$AM:$AM,0))</f>
        <v>0</v>
      </c>
      <c r="AX10" s="250">
        <f>INDEX(Kopsavilkums!AS:AS,MATCH($AR10,Kopsavilkums!$AM:$AM,0))</f>
        <v>0</v>
      </c>
      <c r="AY10" s="232">
        <f>INDEX(Kopsavilkums!AT:AT,MATCH($AR10,Kopsavilkums!$AM:$AM,0))</f>
        <v>0</v>
      </c>
      <c r="AZ10" s="250">
        <f>INDEX(Kopsavilkums!AU:AU,MATCH($AR10,Kopsavilkums!$AM:$AM,0))</f>
        <v>0</v>
      </c>
      <c r="BA10" s="70">
        <f t="shared" si="0"/>
        <v>0</v>
      </c>
      <c r="BB10" s="273">
        <f t="shared" si="1"/>
        <v>0</v>
      </c>
      <c r="BC10" s="144" t="str">
        <f t="shared" si="2"/>
        <v/>
      </c>
      <c r="BE10" s="41"/>
    </row>
    <row r="11" spans="1:57" ht="12.75" customHeight="1" x14ac:dyDescent="0.15">
      <c r="A11" s="60">
        <f t="shared" si="3"/>
        <v>1</v>
      </c>
      <c r="B11" s="60">
        <v>2</v>
      </c>
      <c r="C11" s="22" t="str" cm="1">
        <f t="array" ref="C11">IFERROR(_xlfn._xlws.FILTER(Kopsavilkums!$D$10:$D$135,($A11=Kopsavilkums!$A$10:$A$135)*($B11=Kopsavilkums!$B$10:$B$135)),"")</f>
        <v>Kārlis Goldmans</v>
      </c>
      <c r="D11" s="18" t="str" cm="1">
        <f t="array" ref="D11">IFERROR(_xlfn._xlws.FILTER(Kopsavilkums!$E:$E,($A11=Kopsavilkums!$A:$A)*($B11=Kopsavilkums!$B:$B)*($C11=Kopsavilkums!$D:$D)),"")</f>
        <v>A</v>
      </c>
      <c r="E11" s="31" cm="1">
        <f t="array" ref="E11">IFERROR(_xlfn._xlws.FILTER(Kopsavilkums!$F$10:$F$135,($A11=Kopsavilkums!$A$10:$A$135)*($B11=Kopsavilkums!$B$10:$B$135)*($C11=Kopsavilkums!$D$10:$D$135)),"")</f>
        <v>0.67200000000000004</v>
      </c>
      <c r="F11" s="262" cm="1">
        <f t="array" ref="F11">IFERROR(_xlfn._xlws.FILTER(Kopsavilkums!$G$10:$G$135,($A11=Kopsavilkums!$A$10:$A$135)*($B11=Kopsavilkums!$B$10:$B$135)*($C11=Kopsavilkums!$D$10:$D$135)),"")</f>
        <v>2</v>
      </c>
      <c r="G11" s="18" t="str" cm="1">
        <f t="array" ref="G11">IFERROR(_xlfn._xlws.FILTER(Kopsavilkums!$H$10:$H$135,($A11=Kopsavilkums!$A$10:$A$135)*($B11=Kopsavilkums!$B$10:$B$135)*($C11=Kopsavilkums!$D$10:$D$135)),"")</f>
        <v>C</v>
      </c>
      <c r="H11" s="31" cm="1">
        <f t="array" ref="H11">IFERROR(_xlfn._xlws.FILTER(Kopsavilkums!$I$10:$I$135,($A11=Kopsavilkums!$A$10:$A$135)*($B11=Kopsavilkums!$B$10:$B$135)*($C11=Kopsavilkums!$D$10:$D$135)),"")</f>
        <v>6.6000000000000003E-2</v>
      </c>
      <c r="I11" s="262" cm="1">
        <f t="array" ref="I11">IFERROR(_xlfn._xlws.FILTER(Kopsavilkums!$J$10:$J$135,($A11=Kopsavilkums!$A$10:$A$135)*($B11=Kopsavilkums!$B$10:$B$135)*($C11=Kopsavilkums!$D$10:$D$135)),"")</f>
        <v>10</v>
      </c>
      <c r="J11" s="31">
        <f t="shared" ref="J11:K15" si="6">IFERROR(E11+H11,"")</f>
        <v>0.73799999999999999</v>
      </c>
      <c r="K11" s="267">
        <f t="shared" si="6"/>
        <v>12</v>
      </c>
      <c r="L11" s="12"/>
      <c r="M11" s="18" cm="1">
        <f t="array" ref="M11">IFERROR(_xlfn._xlws.FILTER(Kopsavilkums!$M$10:$M$135,($A11=Kopsavilkums!$A$10:$A$135)*($B11=Kopsavilkums!$B$10:$B$135)*($C11=Kopsavilkums!$D$10:$D$135)),"")</f>
        <v>0</v>
      </c>
      <c r="N11" s="31" cm="1">
        <f t="array" ref="N11">IFERROR(_xlfn._xlws.FILTER(Kopsavilkums!$N$10:$N$135,($A11=Kopsavilkums!$A$10:$A$135)*($B11=Kopsavilkums!$B$10:$B$135)*($C11=Kopsavilkums!$D$10:$D$135)),"")</f>
        <v>0</v>
      </c>
      <c r="O11" s="262" cm="1">
        <f t="array" ref="O11">IFERROR(_xlfn._xlws.FILTER(Kopsavilkums!$O$10:$O$135,($A11=Kopsavilkums!$A$10:$A$135)*($B11=Kopsavilkums!$B$10:$B$135)*($C11=Kopsavilkums!$D$10:$D$135)),"")</f>
        <v>0</v>
      </c>
      <c r="P11" s="18" cm="1">
        <f t="array" ref="P11">IFERROR(_xlfn._xlws.FILTER(Kopsavilkums!$P$10:$P$135,($A11=Kopsavilkums!$A$10:$A$135)*($B11=Kopsavilkums!$B$10:$B$135)*($C11=Kopsavilkums!$D$10:$D$135)),"")</f>
        <v>0</v>
      </c>
      <c r="Q11" s="31" cm="1">
        <f t="array" ref="Q11">IFERROR(_xlfn._xlws.FILTER(Kopsavilkums!$Q$10:$Q$135,($A11=Kopsavilkums!$A$10:$A$135)*($B11=Kopsavilkums!$B$10:$B$135)*($C11=Kopsavilkums!$D$10:$D$135)),"")</f>
        <v>0</v>
      </c>
      <c r="R11" s="262" cm="1">
        <f t="array" ref="R11">IFERROR(_xlfn._xlws.FILTER(Kopsavilkums!$R$10:$R$135,($A11=Kopsavilkums!$A$10:$A$135)*($B11=Kopsavilkums!$B$10:$B$135)*($C11=Kopsavilkums!$D$10:$D$135)),"")</f>
        <v>0</v>
      </c>
      <c r="S11" s="31">
        <f t="shared" ref="S11:T15" si="7">IFERROR(N11+Q11,"")</f>
        <v>0</v>
      </c>
      <c r="T11" s="267">
        <f t="shared" si="7"/>
        <v>0</v>
      </c>
      <c r="U11" s="12"/>
      <c r="V11" s="18" cm="1">
        <f t="array" ref="V11">IFERROR(_xlfn._xlws.FILTER(Kopsavilkums!$U$10:$U$135,($A11=Kopsavilkums!$A$10:$A$135)*($B11=Kopsavilkums!$B$10:$B$135)*($C11=Kopsavilkums!$D$10:$D$135)),"")</f>
        <v>0</v>
      </c>
      <c r="W11" s="31" cm="1">
        <f t="array" ref="W11">IFERROR(_xlfn._xlws.FILTER(Kopsavilkums!$V$10:$V$135,($A11=Kopsavilkums!$A$10:$A$135)*($B11=Kopsavilkums!$B$10:$B$135)*($C11=Kopsavilkums!$D$10:$D$135)),"")</f>
        <v>0</v>
      </c>
      <c r="X11" s="262" cm="1">
        <f t="array" ref="X11">IFERROR(_xlfn._xlws.FILTER(Kopsavilkums!$W$10:$W$135,($A11=Kopsavilkums!$A$10:$A$135)*($B11=Kopsavilkums!$B$10:$B$135)*($C11=Kopsavilkums!$D$10:$D$135)),"")</f>
        <v>0</v>
      </c>
      <c r="Y11" s="18" cm="1">
        <f t="array" ref="Y11">IFERROR(_xlfn._xlws.FILTER(Kopsavilkums!$X$10:$X$135,($A11=Kopsavilkums!$A$10:$A$135)*($B11=Kopsavilkums!$B$10:$B$135)*($C11=Kopsavilkums!$D$10:$D$135)),"")</f>
        <v>0</v>
      </c>
      <c r="Z11" s="31" cm="1">
        <f t="array" ref="Z11">IFERROR(_xlfn._xlws.FILTER(Kopsavilkums!$Y$10:$Y$135,($A11=Kopsavilkums!$A$10:$A$135)*($B11=Kopsavilkums!$B$10:$B$135)*($C11=Kopsavilkums!$D$10:$D$135)),"")</f>
        <v>0</v>
      </c>
      <c r="AA11" s="262" cm="1">
        <f t="array" ref="AA11">IFERROR(_xlfn._xlws.FILTER(Kopsavilkums!$Z$10:$Z$135,($A11=Kopsavilkums!$A$10:$A$135)*($B11=Kopsavilkums!$B$10:$B$135)*($C11=Kopsavilkums!$D$10:$D$135)),"")</f>
        <v>0</v>
      </c>
      <c r="AB11" s="31">
        <f t="shared" ref="AB11:AC15" si="8">IFERROR(W11+Z11,"")</f>
        <v>0</v>
      </c>
      <c r="AC11" s="267">
        <f t="shared" si="8"/>
        <v>0</v>
      </c>
      <c r="AE11" s="18" cm="1">
        <f t="array" ref="AE11">IFERROR(_xlfn._xlws.FILTER(Kopsavilkums!$AC$10:$AC$135,($A11=Kopsavilkums!$A$10:$A$135)*($B11=Kopsavilkums!$B$10:$B$135)*($C11=Kopsavilkums!$D$10:$D$135)),"")</f>
        <v>0</v>
      </c>
      <c r="AF11" s="31" cm="1">
        <f t="array" ref="AF11">IFERROR(_xlfn._xlws.FILTER(Kopsavilkums!$AD$10:$AD$135,($A11=Kopsavilkums!$A$10:$A$135)*($B11=Kopsavilkums!$B$10:$B$135)*($C11=Kopsavilkums!$D$10:$D$135)),"")</f>
        <v>0</v>
      </c>
      <c r="AG11" s="262" cm="1">
        <f t="array" ref="AG11">IFERROR(_xlfn._xlws.FILTER(Kopsavilkums!$AE$10:$AE$135,($A11=Kopsavilkums!$A$10:$A$135)*($B11=Kopsavilkums!$B$10:$B$135)*($C11=Kopsavilkums!$D$10:$D$135)),"")</f>
        <v>0</v>
      </c>
      <c r="AH11" s="18" cm="1">
        <f t="array" ref="AH11">IFERROR(_xlfn._xlws.FILTER(Kopsavilkums!$AF$10:$AF$135,($A11=Kopsavilkums!$A$10:$A$135)*($B11=Kopsavilkums!$B$10:$B$135)*($C11=Kopsavilkums!$D$10:$D$135)),"")</f>
        <v>0</v>
      </c>
      <c r="AI11" s="31" cm="1">
        <f t="array" ref="AI11">IFERROR(_xlfn._xlws.FILTER(Kopsavilkums!$AG$10:$AG$135,($A11=Kopsavilkums!$A$10:$A$135)*($B11=Kopsavilkums!$B$10:$B$135)*($C11=Kopsavilkums!$D$10:$D$135)),"")</f>
        <v>0</v>
      </c>
      <c r="AJ11" s="262" cm="1">
        <f t="array" ref="AJ11">IFERROR(_xlfn._xlws.FILTER(Kopsavilkums!$AH$10:$AH$135,($A11=Kopsavilkums!$A$10:$A$135)*($B11=Kopsavilkums!$B$10:$B$135)*($C11=Kopsavilkums!$D$10:$D$135)),"")</f>
        <v>0</v>
      </c>
      <c r="AK11" s="31">
        <f t="shared" ref="AK11:AL15" si="9">IFERROR(AF11+AI11,"")</f>
        <v>0</v>
      </c>
      <c r="AL11" s="267">
        <f t="shared" si="9"/>
        <v>0</v>
      </c>
      <c r="AN11" s="31">
        <f t="shared" si="4"/>
        <v>0.73799999999999999</v>
      </c>
      <c r="AO11" s="267">
        <f t="shared" si="5"/>
        <v>12</v>
      </c>
      <c r="AP11" s="28"/>
      <c r="AQ11" s="16">
        <v>9</v>
      </c>
      <c r="AR11" s="233" t="str" cm="1">
        <f t="array" ref="AR11">IFERROR(_xlfn.UNIQUE(_xlfn._xlws.FILTER(Kopsavilkums!$C:$C,(AQ11=Kopsavilkums!$A:$A))),"")</f>
        <v>Mežoņi</v>
      </c>
      <c r="AS11" s="232">
        <f>INDEX(Kopsavilkums!AN:AN,MATCH($AR11,Kopsavilkums!$AM:$AM,0))</f>
        <v>1.9119999999999999</v>
      </c>
      <c r="AT11" s="250">
        <f>INDEX(Kopsavilkums!AO:AO,MATCH($AR11,Kopsavilkums!$AM:$AM,0))</f>
        <v>53</v>
      </c>
      <c r="AU11" s="232">
        <f>INDEX(Kopsavilkums!AP:AP,MATCH($AR11,Kopsavilkums!$AM:$AM,0))</f>
        <v>0</v>
      </c>
      <c r="AV11" s="250">
        <f>INDEX(Kopsavilkums!AQ:AQ,MATCH($AR11,Kopsavilkums!$AM:$AM,0))</f>
        <v>0</v>
      </c>
      <c r="AW11" s="232">
        <f>INDEX(Kopsavilkums!AR:AR,MATCH($AR11,Kopsavilkums!$AM:$AM,0))</f>
        <v>0</v>
      </c>
      <c r="AX11" s="250">
        <f>INDEX(Kopsavilkums!AS:AS,MATCH($AR11,Kopsavilkums!$AM:$AM,0))</f>
        <v>0</v>
      </c>
      <c r="AY11" s="232">
        <f>INDEX(Kopsavilkums!AT:AT,MATCH($AR11,Kopsavilkums!$AM:$AM,0))</f>
        <v>0</v>
      </c>
      <c r="AZ11" s="250">
        <f>INDEX(Kopsavilkums!AU:AU,MATCH($AR11,Kopsavilkums!$AM:$AM,0))</f>
        <v>0</v>
      </c>
      <c r="BA11" s="70">
        <f t="shared" si="0"/>
        <v>1.9119999999999999</v>
      </c>
      <c r="BB11" s="273">
        <f t="shared" si="1"/>
        <v>53</v>
      </c>
      <c r="BC11" s="144">
        <f t="shared" si="2"/>
        <v>7</v>
      </c>
      <c r="BE11" s="41"/>
    </row>
    <row r="12" spans="1:57" ht="12.75" customHeight="1" x14ac:dyDescent="0.15">
      <c r="A12" s="60">
        <f t="shared" si="3"/>
        <v>1</v>
      </c>
      <c r="B12" s="60">
        <v>3</v>
      </c>
      <c r="C12" s="22" t="str" cm="1">
        <f t="array" ref="C12">IFERROR(_xlfn._xlws.FILTER(Kopsavilkums!$D$10:$D$135,($A12=Kopsavilkums!$A$10:$A$135)*($B12=Kopsavilkums!$B$10:$B$135)),"")</f>
        <v>Arturs Baltais</v>
      </c>
      <c r="D12" s="18" t="str" cm="1">
        <f t="array" ref="D12">IFERROR(_xlfn._xlws.FILTER(Kopsavilkums!$E:$E,($A12=Kopsavilkums!$A:$A)*($B12=Kopsavilkums!$B:$B)*($C12=Kopsavilkums!$D:$D)),"")</f>
        <v>B</v>
      </c>
      <c r="E12" s="31" cm="1">
        <f t="array" ref="E12">IFERROR(_xlfn._xlws.FILTER(Kopsavilkums!$F$10:$F$135,($A12=Kopsavilkums!$A$10:$A$135)*($B12=Kopsavilkums!$B$10:$B$135)*($C12=Kopsavilkums!$D$10:$D$135)),"")</f>
        <v>0.55200000000000005</v>
      </c>
      <c r="F12" s="262" cm="1">
        <f t="array" ref="F12">IFERROR(_xlfn._xlws.FILTER(Kopsavilkums!$G$10:$G$135,($A12=Kopsavilkums!$A$10:$A$135)*($B12=Kopsavilkums!$B$10:$B$135)*($C12=Kopsavilkums!$D$10:$D$135)),"")</f>
        <v>1</v>
      </c>
      <c r="G12" s="18" t="str" cm="1">
        <f t="array" ref="G12">IFERROR(_xlfn._xlws.FILTER(Kopsavilkums!$H$10:$H$135,($A12=Kopsavilkums!$A$10:$A$135)*($B12=Kopsavilkums!$B$10:$B$135)*($C12=Kopsavilkums!$D$10:$D$135)),"")</f>
        <v>B</v>
      </c>
      <c r="H12" s="31" cm="1">
        <f t="array" ref="H12">IFERROR(_xlfn._xlws.FILTER(Kopsavilkums!$I$10:$I$135,($A12=Kopsavilkums!$A$10:$A$135)*($B12=Kopsavilkums!$B$10:$B$135)*($C12=Kopsavilkums!$D$10:$D$135)),"")</f>
        <v>0.22800000000000001</v>
      </c>
      <c r="I12" s="262" cm="1">
        <f t="array" ref="I12">IFERROR(_xlfn._xlws.FILTER(Kopsavilkums!$J$10:$J$135,($A12=Kopsavilkums!$A$10:$A$135)*($B12=Kopsavilkums!$B$10:$B$135)*($C12=Kopsavilkums!$D$10:$D$135)),"")</f>
        <v>6</v>
      </c>
      <c r="J12" s="31">
        <f t="shared" si="6"/>
        <v>0.78</v>
      </c>
      <c r="K12" s="267">
        <f t="shared" si="6"/>
        <v>7</v>
      </c>
      <c r="L12" s="71"/>
      <c r="M12" s="18" cm="1">
        <f t="array" ref="M12">IFERROR(_xlfn._xlws.FILTER(Kopsavilkums!$M$10:$M$135,($A12=Kopsavilkums!$A$10:$A$135)*($B12=Kopsavilkums!$B$10:$B$135)*($C12=Kopsavilkums!$D$10:$D$135)),"")</f>
        <v>0</v>
      </c>
      <c r="N12" s="31" cm="1">
        <f t="array" ref="N12">IFERROR(_xlfn._xlws.FILTER(Kopsavilkums!$N$10:$N$135,($A12=Kopsavilkums!$A$10:$A$135)*($B12=Kopsavilkums!$B$10:$B$135)*($C12=Kopsavilkums!$D$10:$D$135)),"")</f>
        <v>0</v>
      </c>
      <c r="O12" s="262" cm="1">
        <f t="array" ref="O12">IFERROR(_xlfn._xlws.FILTER(Kopsavilkums!$O$10:$O$135,($A12=Kopsavilkums!$A$10:$A$135)*($B12=Kopsavilkums!$B$10:$B$135)*($C12=Kopsavilkums!$D$10:$D$135)),"")</f>
        <v>0</v>
      </c>
      <c r="P12" s="18" cm="1">
        <f t="array" ref="P12">IFERROR(_xlfn._xlws.FILTER(Kopsavilkums!$P$10:$P$135,($A12=Kopsavilkums!$A$10:$A$135)*($B12=Kopsavilkums!$B$10:$B$135)*($C12=Kopsavilkums!$D$10:$D$135)),"")</f>
        <v>0</v>
      </c>
      <c r="Q12" s="31" cm="1">
        <f t="array" ref="Q12">IFERROR(_xlfn._xlws.FILTER(Kopsavilkums!$Q$10:$Q$135,($A12=Kopsavilkums!$A$10:$A$135)*($B12=Kopsavilkums!$B$10:$B$135)*($C12=Kopsavilkums!$D$10:$D$135)),"")</f>
        <v>0</v>
      </c>
      <c r="R12" s="262" cm="1">
        <f t="array" ref="R12">IFERROR(_xlfn._xlws.FILTER(Kopsavilkums!$R$10:$R$135,($A12=Kopsavilkums!$A$10:$A$135)*($B12=Kopsavilkums!$B$10:$B$135)*($C12=Kopsavilkums!$D$10:$D$135)),"")</f>
        <v>0</v>
      </c>
      <c r="S12" s="31">
        <f t="shared" si="7"/>
        <v>0</v>
      </c>
      <c r="T12" s="267">
        <f t="shared" si="7"/>
        <v>0</v>
      </c>
      <c r="U12" s="12"/>
      <c r="V12" s="18" cm="1">
        <f t="array" ref="V12">IFERROR(_xlfn._xlws.FILTER(Kopsavilkums!$U$10:$U$135,($A12=Kopsavilkums!$A$10:$A$135)*($B12=Kopsavilkums!$B$10:$B$135)*($C12=Kopsavilkums!$D$10:$D$135)),"")</f>
        <v>0</v>
      </c>
      <c r="W12" s="31" cm="1">
        <f t="array" ref="W12">IFERROR(_xlfn._xlws.FILTER(Kopsavilkums!$V$10:$V$135,($A12=Kopsavilkums!$A$10:$A$135)*($B12=Kopsavilkums!$B$10:$B$135)*($C12=Kopsavilkums!$D$10:$D$135)),"")</f>
        <v>0</v>
      </c>
      <c r="X12" s="262" cm="1">
        <f t="array" ref="X12">IFERROR(_xlfn._xlws.FILTER(Kopsavilkums!$W$10:$W$135,($A12=Kopsavilkums!$A$10:$A$135)*($B12=Kopsavilkums!$B$10:$B$135)*($C12=Kopsavilkums!$D$10:$D$135)),"")</f>
        <v>0</v>
      </c>
      <c r="Y12" s="18" cm="1">
        <f t="array" ref="Y12">IFERROR(_xlfn._xlws.FILTER(Kopsavilkums!$X$10:$X$135,($A12=Kopsavilkums!$A$10:$A$135)*($B12=Kopsavilkums!$B$10:$B$135)*($C12=Kopsavilkums!$D$10:$D$135)),"")</f>
        <v>0</v>
      </c>
      <c r="Z12" s="31" cm="1">
        <f t="array" ref="Z12">IFERROR(_xlfn._xlws.FILTER(Kopsavilkums!$Y$10:$Y$135,($A12=Kopsavilkums!$A$10:$A$135)*($B12=Kopsavilkums!$B$10:$B$135)*($C12=Kopsavilkums!$D$10:$D$135)),"")</f>
        <v>0</v>
      </c>
      <c r="AA12" s="262" cm="1">
        <f t="array" ref="AA12">IFERROR(_xlfn._xlws.FILTER(Kopsavilkums!$Z$10:$Z$135,($A12=Kopsavilkums!$A$10:$A$135)*($B12=Kopsavilkums!$B$10:$B$135)*($C12=Kopsavilkums!$D$10:$D$135)),"")</f>
        <v>0</v>
      </c>
      <c r="AB12" s="31">
        <f t="shared" si="8"/>
        <v>0</v>
      </c>
      <c r="AC12" s="267">
        <f t="shared" si="8"/>
        <v>0</v>
      </c>
      <c r="AE12" s="18" cm="1">
        <f t="array" ref="AE12">IFERROR(_xlfn._xlws.FILTER(Kopsavilkums!$AC$10:$AC$135,($A12=Kopsavilkums!$A$10:$A$135)*($B12=Kopsavilkums!$B$10:$B$135)*($C12=Kopsavilkums!$D$10:$D$135)),"")</f>
        <v>0</v>
      </c>
      <c r="AF12" s="31" cm="1">
        <f t="array" ref="AF12">IFERROR(_xlfn._xlws.FILTER(Kopsavilkums!$AD$10:$AD$135,($A12=Kopsavilkums!$A$10:$A$135)*($B12=Kopsavilkums!$B$10:$B$135)*($C12=Kopsavilkums!$D$10:$D$135)),"")</f>
        <v>0</v>
      </c>
      <c r="AG12" s="262" cm="1">
        <f t="array" ref="AG12">IFERROR(_xlfn._xlws.FILTER(Kopsavilkums!$AE$10:$AE$135,($A12=Kopsavilkums!$A$10:$A$135)*($B12=Kopsavilkums!$B$10:$B$135)*($C12=Kopsavilkums!$D$10:$D$135)),"")</f>
        <v>0</v>
      </c>
      <c r="AH12" s="18" cm="1">
        <f t="array" ref="AH12">IFERROR(_xlfn._xlws.FILTER(Kopsavilkums!$AF$10:$AF$135,($A12=Kopsavilkums!$A$10:$A$135)*($B12=Kopsavilkums!$B$10:$B$135)*($C12=Kopsavilkums!$D$10:$D$135)),"")</f>
        <v>0</v>
      </c>
      <c r="AI12" s="31" cm="1">
        <f t="array" ref="AI12">IFERROR(_xlfn._xlws.FILTER(Kopsavilkums!$AG$10:$AG$135,($A12=Kopsavilkums!$A$10:$A$135)*($B12=Kopsavilkums!$B$10:$B$135)*($C12=Kopsavilkums!$D$10:$D$135)),"")</f>
        <v>0</v>
      </c>
      <c r="AJ12" s="262" cm="1">
        <f t="array" ref="AJ12">IFERROR(_xlfn._xlws.FILTER(Kopsavilkums!$AH$10:$AH$135,($A12=Kopsavilkums!$A$10:$A$135)*($B12=Kopsavilkums!$B$10:$B$135)*($C12=Kopsavilkums!$D$10:$D$135)),"")</f>
        <v>0</v>
      </c>
      <c r="AK12" s="31">
        <f t="shared" si="9"/>
        <v>0</v>
      </c>
      <c r="AL12" s="267">
        <f t="shared" si="9"/>
        <v>0</v>
      </c>
      <c r="AN12" s="31">
        <f t="shared" si="4"/>
        <v>0.78</v>
      </c>
      <c r="AO12" s="267">
        <f t="shared" si="5"/>
        <v>7</v>
      </c>
      <c r="AP12" s="28"/>
      <c r="AQ12" s="16">
        <v>12</v>
      </c>
      <c r="AR12" s="233" t="str" cm="1">
        <f t="array" ref="AR12">IFERROR(_xlfn.UNIQUE(_xlfn._xlws.FILTER(Kopsavilkums!$C:$C,(AQ12=Kopsavilkums!$A:$A))),"")</f>
        <v/>
      </c>
      <c r="AS12" s="232">
        <f>INDEX(Kopsavilkums!AN:AN,MATCH($AR12,Kopsavilkums!$AM:$AM,0))</f>
        <v>0</v>
      </c>
      <c r="AT12" s="250">
        <f>INDEX(Kopsavilkums!AO:AO,MATCH($AR12,Kopsavilkums!$AM:$AM,0))</f>
        <v>0</v>
      </c>
      <c r="AU12" s="232">
        <f>INDEX(Kopsavilkums!AP:AP,MATCH($AR12,Kopsavilkums!$AM:$AM,0))</f>
        <v>0</v>
      </c>
      <c r="AV12" s="250">
        <f>INDEX(Kopsavilkums!AQ:AQ,MATCH($AR12,Kopsavilkums!$AM:$AM,0))</f>
        <v>0</v>
      </c>
      <c r="AW12" s="232">
        <f>INDEX(Kopsavilkums!AR:AR,MATCH($AR12,Kopsavilkums!$AM:$AM,0))</f>
        <v>0</v>
      </c>
      <c r="AX12" s="250">
        <f>INDEX(Kopsavilkums!AS:AS,MATCH($AR12,Kopsavilkums!$AM:$AM,0))</f>
        <v>0</v>
      </c>
      <c r="AY12" s="232">
        <f>INDEX(Kopsavilkums!AT:AT,MATCH($AR12,Kopsavilkums!$AM:$AM,0))</f>
        <v>0</v>
      </c>
      <c r="AZ12" s="250">
        <f>INDEX(Kopsavilkums!AU:AU,MATCH($AR12,Kopsavilkums!$AM:$AM,0))</f>
        <v>0</v>
      </c>
      <c r="BA12" s="70">
        <f t="shared" si="0"/>
        <v>0</v>
      </c>
      <c r="BB12" s="273">
        <f t="shared" si="1"/>
        <v>0</v>
      </c>
      <c r="BC12" s="144" t="str">
        <f t="shared" si="2"/>
        <v/>
      </c>
      <c r="BE12" s="41"/>
    </row>
    <row r="13" spans="1:57" ht="12.75" customHeight="1" x14ac:dyDescent="0.15">
      <c r="A13" s="60">
        <f t="shared" si="3"/>
        <v>1</v>
      </c>
      <c r="B13" s="60">
        <v>4</v>
      </c>
      <c r="C13" s="22" t="str" cm="1">
        <f t="array" ref="C13">IFERROR(_xlfn._xlws.FILTER(Kopsavilkums!$D$10:$D$135,($A13=Kopsavilkums!$A$10:$A$135)*($B13=Kopsavilkums!$B$10:$B$135)),"")</f>
        <v>Jorens Alens Brigaders</v>
      </c>
      <c r="D13" s="18" t="str" cm="1">
        <f t="array" ref="D13">IFERROR(_xlfn._xlws.FILTER(Kopsavilkums!$E:$E,($A13=Kopsavilkums!$A:$A)*($B13=Kopsavilkums!$B:$B)*($C13=Kopsavilkums!$D:$D)),"")</f>
        <v>D</v>
      </c>
      <c r="E13" s="31" cm="1">
        <f t="array" ref="E13">IFERROR(_xlfn._xlws.FILTER(Kopsavilkums!$F$10:$F$135,($A13=Kopsavilkums!$A$10:$A$135)*($B13=Kopsavilkums!$B$10:$B$135)*($C13=Kopsavilkums!$D$10:$D$135)),"")</f>
        <v>0.16800000000000001</v>
      </c>
      <c r="F13" s="262" cm="1">
        <f t="array" ref="F13">IFERROR(_xlfn._xlws.FILTER(Kopsavilkums!$G$10:$G$135,($A13=Kopsavilkums!$A$10:$A$135)*($B13=Kopsavilkums!$B$10:$B$135)*($C13=Kopsavilkums!$D$10:$D$135)),"")</f>
        <v>4</v>
      </c>
      <c r="G13" s="18" t="str" cm="1">
        <f t="array" ref="G13">IFERROR(_xlfn._xlws.FILTER(Kopsavilkums!$H$10:$H$135,($A13=Kopsavilkums!$A$10:$A$135)*($B13=Kopsavilkums!$B$10:$B$135)*($C13=Kopsavilkums!$D$10:$D$135)),"")</f>
        <v>A</v>
      </c>
      <c r="H13" s="31" cm="1">
        <f t="array" ref="H13">IFERROR(_xlfn._xlws.FILTER(Kopsavilkums!$I$10:$I$135,($A13=Kopsavilkums!$A$10:$A$135)*($B13=Kopsavilkums!$B$10:$B$135)*($C13=Kopsavilkums!$D$10:$D$135)),"")</f>
        <v>0.45400000000000001</v>
      </c>
      <c r="I13" s="262" cm="1">
        <f t="array" ref="I13">IFERROR(_xlfn._xlws.FILTER(Kopsavilkums!$J$10:$J$135,($A13=Kopsavilkums!$A$10:$A$135)*($B13=Kopsavilkums!$B$10:$B$135)*($C13=Kopsavilkums!$D$10:$D$135)),"")</f>
        <v>7</v>
      </c>
      <c r="J13" s="31">
        <f t="shared" si="6"/>
        <v>0.622</v>
      </c>
      <c r="K13" s="267">
        <f t="shared" si="6"/>
        <v>11</v>
      </c>
      <c r="L13" s="12"/>
      <c r="M13" s="18" cm="1">
        <f t="array" ref="M13">IFERROR(_xlfn._xlws.FILTER(Kopsavilkums!$M$10:$M$135,($A13=Kopsavilkums!$A$10:$A$135)*($B13=Kopsavilkums!$B$10:$B$135)*($C13=Kopsavilkums!$D$10:$D$135)),"")</f>
        <v>0</v>
      </c>
      <c r="N13" s="31" cm="1">
        <f t="array" ref="N13">IFERROR(_xlfn._xlws.FILTER(Kopsavilkums!$N$10:$N$135,($A13=Kopsavilkums!$A$10:$A$135)*($B13=Kopsavilkums!$B$10:$B$135)*($C13=Kopsavilkums!$D$10:$D$135)),"")</f>
        <v>0</v>
      </c>
      <c r="O13" s="262" cm="1">
        <f t="array" ref="O13">IFERROR(_xlfn._xlws.FILTER(Kopsavilkums!$O$10:$O$135,($A13=Kopsavilkums!$A$10:$A$135)*($B13=Kopsavilkums!$B$10:$B$135)*($C13=Kopsavilkums!$D$10:$D$135)),"")</f>
        <v>0</v>
      </c>
      <c r="P13" s="18" cm="1">
        <f t="array" ref="P13">IFERROR(_xlfn._xlws.FILTER(Kopsavilkums!$P$10:$P$135,($A13=Kopsavilkums!$A$10:$A$135)*($B13=Kopsavilkums!$B$10:$B$135)*($C13=Kopsavilkums!$D$10:$D$135)),"")</f>
        <v>0</v>
      </c>
      <c r="Q13" s="31" cm="1">
        <f t="array" ref="Q13">IFERROR(_xlfn._xlws.FILTER(Kopsavilkums!$Q$10:$Q$135,($A13=Kopsavilkums!$A$10:$A$135)*($B13=Kopsavilkums!$B$10:$B$135)*($C13=Kopsavilkums!$D$10:$D$135)),"")</f>
        <v>0</v>
      </c>
      <c r="R13" s="262" cm="1">
        <f t="array" ref="R13">IFERROR(_xlfn._xlws.FILTER(Kopsavilkums!$R$10:$R$135,($A13=Kopsavilkums!$A$10:$A$135)*($B13=Kopsavilkums!$B$10:$B$135)*($C13=Kopsavilkums!$D$10:$D$135)),"")</f>
        <v>0</v>
      </c>
      <c r="S13" s="31">
        <f t="shared" si="7"/>
        <v>0</v>
      </c>
      <c r="T13" s="267">
        <f t="shared" si="7"/>
        <v>0</v>
      </c>
      <c r="U13" s="12"/>
      <c r="V13" s="18" cm="1">
        <f t="array" ref="V13">IFERROR(_xlfn._xlws.FILTER(Kopsavilkums!$U$10:$U$135,($A13=Kopsavilkums!$A$10:$A$135)*($B13=Kopsavilkums!$B$10:$B$135)*($C13=Kopsavilkums!$D$10:$D$135)),"")</f>
        <v>0</v>
      </c>
      <c r="W13" s="31" cm="1">
        <f t="array" ref="W13">IFERROR(_xlfn._xlws.FILTER(Kopsavilkums!$V$10:$V$135,($A13=Kopsavilkums!$A$10:$A$135)*($B13=Kopsavilkums!$B$10:$B$135)*($C13=Kopsavilkums!$D$10:$D$135)),"")</f>
        <v>0</v>
      </c>
      <c r="X13" s="262" cm="1">
        <f t="array" ref="X13">IFERROR(_xlfn._xlws.FILTER(Kopsavilkums!$W$10:$W$135,($A13=Kopsavilkums!$A$10:$A$135)*($B13=Kopsavilkums!$B$10:$B$135)*($C13=Kopsavilkums!$D$10:$D$135)),"")</f>
        <v>0</v>
      </c>
      <c r="Y13" s="18" cm="1">
        <f t="array" ref="Y13">IFERROR(_xlfn._xlws.FILTER(Kopsavilkums!$X$10:$X$135,($A13=Kopsavilkums!$A$10:$A$135)*($B13=Kopsavilkums!$B$10:$B$135)*($C13=Kopsavilkums!$D$10:$D$135)),"")</f>
        <v>0</v>
      </c>
      <c r="Z13" s="31" cm="1">
        <f t="array" ref="Z13">IFERROR(_xlfn._xlws.FILTER(Kopsavilkums!$Y$10:$Y$135,($A13=Kopsavilkums!$A$10:$A$135)*($B13=Kopsavilkums!$B$10:$B$135)*($C13=Kopsavilkums!$D$10:$D$135)),"")</f>
        <v>0</v>
      </c>
      <c r="AA13" s="262" cm="1">
        <f t="array" ref="AA13">IFERROR(_xlfn._xlws.FILTER(Kopsavilkums!$Z$10:$Z$135,($A13=Kopsavilkums!$A$10:$A$135)*($B13=Kopsavilkums!$B$10:$B$135)*($C13=Kopsavilkums!$D$10:$D$135)),"")</f>
        <v>0</v>
      </c>
      <c r="AB13" s="31">
        <f t="shared" si="8"/>
        <v>0</v>
      </c>
      <c r="AC13" s="267">
        <f t="shared" si="8"/>
        <v>0</v>
      </c>
      <c r="AE13" s="18" cm="1">
        <f t="array" ref="AE13">IFERROR(_xlfn._xlws.FILTER(Kopsavilkums!$AC$10:$AC$135,($A13=Kopsavilkums!$A$10:$A$135)*($B13=Kopsavilkums!$B$10:$B$135)*($C13=Kopsavilkums!$D$10:$D$135)),"")</f>
        <v>0</v>
      </c>
      <c r="AF13" s="31" cm="1">
        <f t="array" ref="AF13">IFERROR(_xlfn._xlws.FILTER(Kopsavilkums!$AD$10:$AD$135,($A13=Kopsavilkums!$A$10:$A$135)*($B13=Kopsavilkums!$B$10:$B$135)*($C13=Kopsavilkums!$D$10:$D$135)),"")</f>
        <v>0</v>
      </c>
      <c r="AG13" s="262" cm="1">
        <f t="array" ref="AG13">IFERROR(_xlfn._xlws.FILTER(Kopsavilkums!$AE$10:$AE$135,($A13=Kopsavilkums!$A$10:$A$135)*($B13=Kopsavilkums!$B$10:$B$135)*($C13=Kopsavilkums!$D$10:$D$135)),"")</f>
        <v>0</v>
      </c>
      <c r="AH13" s="18" cm="1">
        <f t="array" ref="AH13">IFERROR(_xlfn._xlws.FILTER(Kopsavilkums!$AF$10:$AF$135,($A13=Kopsavilkums!$A$10:$A$135)*($B13=Kopsavilkums!$B$10:$B$135)*($C13=Kopsavilkums!$D$10:$D$135)),"")</f>
        <v>0</v>
      </c>
      <c r="AI13" s="31" cm="1">
        <f t="array" ref="AI13">IFERROR(_xlfn._xlws.FILTER(Kopsavilkums!$AG$10:$AG$135,($A13=Kopsavilkums!$A$10:$A$135)*($B13=Kopsavilkums!$B$10:$B$135)*($C13=Kopsavilkums!$D$10:$D$135)),"")</f>
        <v>0</v>
      </c>
      <c r="AJ13" s="262" cm="1">
        <f t="array" ref="AJ13">IFERROR(_xlfn._xlws.FILTER(Kopsavilkums!$AH$10:$AH$135,($A13=Kopsavilkums!$A$10:$A$135)*($B13=Kopsavilkums!$B$10:$B$135)*($C13=Kopsavilkums!$D$10:$D$135)),"")</f>
        <v>0</v>
      </c>
      <c r="AK13" s="31">
        <f t="shared" si="9"/>
        <v>0</v>
      </c>
      <c r="AL13" s="267">
        <f t="shared" si="9"/>
        <v>0</v>
      </c>
      <c r="AN13" s="31">
        <f t="shared" si="4"/>
        <v>0.622</v>
      </c>
      <c r="AO13" s="267">
        <f t="shared" si="5"/>
        <v>11</v>
      </c>
      <c r="AP13" s="28"/>
      <c r="AQ13" s="16">
        <v>2</v>
      </c>
      <c r="AR13" s="233" t="str" cm="1">
        <f t="array" ref="AR13">IFERROR(_xlfn.UNIQUE(_xlfn._xlws.FILTER(Kopsavilkums!$C:$C,(AQ13=Kopsavilkums!$A:$A))),"")</f>
        <v>Mēs Zivīm</v>
      </c>
      <c r="AS13" s="232">
        <f>INDEX(Kopsavilkums!AN:AN,MATCH($AR13,Kopsavilkums!$AM:$AM,0))</f>
        <v>4.0579999999999998</v>
      </c>
      <c r="AT13" s="250">
        <f>INDEX(Kopsavilkums!AO:AO,MATCH($AR13,Kopsavilkums!$AM:$AM,0))</f>
        <v>27.5</v>
      </c>
      <c r="AU13" s="232">
        <f>INDEX(Kopsavilkums!AP:AP,MATCH($AR13,Kopsavilkums!$AM:$AM,0))</f>
        <v>0</v>
      </c>
      <c r="AV13" s="250">
        <f>INDEX(Kopsavilkums!AQ:AQ,MATCH($AR13,Kopsavilkums!$AM:$AM,0))</f>
        <v>0</v>
      </c>
      <c r="AW13" s="232">
        <f>INDEX(Kopsavilkums!AR:AR,MATCH($AR13,Kopsavilkums!$AM:$AM,0))</f>
        <v>0</v>
      </c>
      <c r="AX13" s="250">
        <f>INDEX(Kopsavilkums!AS:AS,MATCH($AR13,Kopsavilkums!$AM:$AM,0))</f>
        <v>0</v>
      </c>
      <c r="AY13" s="232">
        <f>INDEX(Kopsavilkums!AT:AT,MATCH($AR13,Kopsavilkums!$AM:$AM,0))</f>
        <v>0</v>
      </c>
      <c r="AZ13" s="250">
        <f>INDEX(Kopsavilkums!AU:AU,MATCH($AR13,Kopsavilkums!$AM:$AM,0))</f>
        <v>0</v>
      </c>
      <c r="BA13" s="70">
        <f t="shared" si="0"/>
        <v>4.0579999999999998</v>
      </c>
      <c r="BB13" s="273">
        <f t="shared" si="1"/>
        <v>27.5</v>
      </c>
      <c r="BC13" s="144">
        <f t="shared" si="2"/>
        <v>1</v>
      </c>
      <c r="BE13" s="41"/>
    </row>
    <row r="14" spans="1:57" ht="12.75" customHeight="1" x14ac:dyDescent="0.15">
      <c r="A14" s="60">
        <f t="shared" si="3"/>
        <v>1</v>
      </c>
      <c r="B14" s="60">
        <v>5</v>
      </c>
      <c r="C14" s="22" t="str" cm="1">
        <f t="array" ref="C14">IFERROR(_xlfn._xlws.FILTER(Kopsavilkums!$D$10:$D$135,($A14=Kopsavilkums!$A$10:$A$135)*($B14=Kopsavilkums!$B$10:$B$135)),"")</f>
        <v>Andžs Daugavietis</v>
      </c>
      <c r="D14" s="74" cm="1">
        <f t="array" ref="D14">IFERROR(_xlfn._xlws.FILTER(Kopsavilkums!$E:$E,($A14=Kopsavilkums!$A:$A)*($B14=Kopsavilkums!$B:$B)*($C14=Kopsavilkums!$D:$D)),"")</f>
        <v>0</v>
      </c>
      <c r="E14" s="31" cm="1">
        <f t="array" ref="E14">IFERROR(_xlfn._xlws.FILTER(Kopsavilkums!$F$10:$F$135,($A14=Kopsavilkums!$A$10:$A$135)*($B14=Kopsavilkums!$B$10:$B$135)*($C14=Kopsavilkums!$D$10:$D$135)),"")</f>
        <v>0</v>
      </c>
      <c r="F14" s="262" cm="1">
        <f t="array" ref="F14">IFERROR(_xlfn._xlws.FILTER(Kopsavilkums!$G$10:$G$135,($A14=Kopsavilkums!$A$10:$A$135)*($B14=Kopsavilkums!$B$10:$B$135)*($C14=Kopsavilkums!$D$10:$D$135)),"")</f>
        <v>0</v>
      </c>
      <c r="G14" s="74" cm="1">
        <f t="array" ref="G14">IFERROR(_xlfn._xlws.FILTER(Kopsavilkums!$H$10:$H$135,($A14=Kopsavilkums!$A$10:$A$135)*($B14=Kopsavilkums!$B$10:$B$135)*($C14=Kopsavilkums!$D$10:$D$135)),"")</f>
        <v>0</v>
      </c>
      <c r="H14" s="31" cm="1">
        <f t="array" ref="H14">IFERROR(_xlfn._xlws.FILTER(Kopsavilkums!$I$10:$I$135,($A14=Kopsavilkums!$A$10:$A$135)*($B14=Kopsavilkums!$B$10:$B$135)*($C14=Kopsavilkums!$D$10:$D$135)),"")</f>
        <v>0</v>
      </c>
      <c r="I14" s="262" cm="1">
        <f t="array" ref="I14">IFERROR(_xlfn._xlws.FILTER(Kopsavilkums!$J$10:$J$135,($A14=Kopsavilkums!$A$10:$A$135)*($B14=Kopsavilkums!$B$10:$B$135)*($C14=Kopsavilkums!$D$10:$D$135)),"")</f>
        <v>0</v>
      </c>
      <c r="J14" s="15">
        <f t="shared" si="6"/>
        <v>0</v>
      </c>
      <c r="K14" s="267">
        <f t="shared" si="6"/>
        <v>0</v>
      </c>
      <c r="L14" s="12"/>
      <c r="M14" s="74" cm="1">
        <f t="array" ref="M14">IFERROR(_xlfn._xlws.FILTER(Kopsavilkums!$M$10:$M$135,($A14=Kopsavilkums!$A$10:$A$135)*($B14=Kopsavilkums!$B$10:$B$135)*($C14=Kopsavilkums!$D$10:$D$135)),"")</f>
        <v>0</v>
      </c>
      <c r="N14" s="31" cm="1">
        <f t="array" ref="N14">IFERROR(_xlfn._xlws.FILTER(Kopsavilkums!$N$10:$N$135,($A14=Kopsavilkums!$A$10:$A$135)*($B14=Kopsavilkums!$B$10:$B$135)*($C14=Kopsavilkums!$D$10:$D$135)),"")</f>
        <v>0</v>
      </c>
      <c r="O14" s="262" cm="1">
        <f t="array" ref="O14">IFERROR(_xlfn._xlws.FILTER(Kopsavilkums!$O$10:$O$135,($A14=Kopsavilkums!$A$10:$A$135)*($B14=Kopsavilkums!$B$10:$B$135)*($C14=Kopsavilkums!$D$10:$D$135)),"")</f>
        <v>0</v>
      </c>
      <c r="P14" s="74" cm="1">
        <f t="array" ref="P14">IFERROR(_xlfn._xlws.FILTER(Kopsavilkums!$P$10:$P$135,($A14=Kopsavilkums!$A$10:$A$135)*($B14=Kopsavilkums!$B$10:$B$135)*($C14=Kopsavilkums!$D$10:$D$135)),"")</f>
        <v>0</v>
      </c>
      <c r="Q14" s="31" cm="1">
        <f t="array" ref="Q14">IFERROR(_xlfn._xlws.FILTER(Kopsavilkums!$Q$10:$Q$135,($A14=Kopsavilkums!$A$10:$A$135)*($B14=Kopsavilkums!$B$10:$B$135)*($C14=Kopsavilkums!$D$10:$D$135)),"")</f>
        <v>0</v>
      </c>
      <c r="R14" s="262" cm="1">
        <f t="array" ref="R14">IFERROR(_xlfn._xlws.FILTER(Kopsavilkums!$R$10:$R$135,($A14=Kopsavilkums!$A$10:$A$135)*($B14=Kopsavilkums!$B$10:$B$135)*($C14=Kopsavilkums!$D$10:$D$135)),"")</f>
        <v>0</v>
      </c>
      <c r="S14" s="15">
        <f t="shared" si="7"/>
        <v>0</v>
      </c>
      <c r="T14" s="267">
        <f t="shared" si="7"/>
        <v>0</v>
      </c>
      <c r="U14" s="12"/>
      <c r="V14" s="74" cm="1">
        <f t="array" ref="V14">IFERROR(_xlfn._xlws.FILTER(Kopsavilkums!$U$10:$U$135,($A14=Kopsavilkums!$A$10:$A$135)*($B14=Kopsavilkums!$B$10:$B$135)*($C14=Kopsavilkums!$D$10:$D$135)),"")</f>
        <v>0</v>
      </c>
      <c r="W14" s="31" cm="1">
        <f t="array" ref="W14">IFERROR(_xlfn._xlws.FILTER(Kopsavilkums!$V$10:$V$135,($A14=Kopsavilkums!$A$10:$A$135)*($B14=Kopsavilkums!$B$10:$B$135)*($C14=Kopsavilkums!$D$10:$D$135)),"")</f>
        <v>0</v>
      </c>
      <c r="X14" s="262" cm="1">
        <f t="array" ref="X14">IFERROR(_xlfn._xlws.FILTER(Kopsavilkums!$W$10:$W$135,($A14=Kopsavilkums!$A$10:$A$135)*($B14=Kopsavilkums!$B$10:$B$135)*($C14=Kopsavilkums!$D$10:$D$135)),"")</f>
        <v>0</v>
      </c>
      <c r="Y14" s="74" cm="1">
        <f t="array" ref="Y14">IFERROR(_xlfn._xlws.FILTER(Kopsavilkums!$X$10:$X$135,($A14=Kopsavilkums!$A$10:$A$135)*($B14=Kopsavilkums!$B$10:$B$135)*($C14=Kopsavilkums!$D$10:$D$135)),"")</f>
        <v>0</v>
      </c>
      <c r="Z14" s="31" cm="1">
        <f t="array" ref="Z14">IFERROR(_xlfn._xlws.FILTER(Kopsavilkums!$Y$10:$Y$135,($A14=Kopsavilkums!$A$10:$A$135)*($B14=Kopsavilkums!$B$10:$B$135)*($C14=Kopsavilkums!$D$10:$D$135)),"")</f>
        <v>0</v>
      </c>
      <c r="AA14" s="262" cm="1">
        <f t="array" ref="AA14">IFERROR(_xlfn._xlws.FILTER(Kopsavilkums!$Z$10:$Z$135,($A14=Kopsavilkums!$A$10:$A$135)*($B14=Kopsavilkums!$B$10:$B$135)*($C14=Kopsavilkums!$D$10:$D$135)),"")</f>
        <v>0</v>
      </c>
      <c r="AB14" s="15">
        <f t="shared" si="8"/>
        <v>0</v>
      </c>
      <c r="AC14" s="267">
        <f t="shared" si="8"/>
        <v>0</v>
      </c>
      <c r="AE14" s="74" cm="1">
        <f t="array" ref="AE14">IFERROR(_xlfn._xlws.FILTER(Kopsavilkums!$AC$10:$AC$135,($A14=Kopsavilkums!$A$10:$A$135)*($B14=Kopsavilkums!$B$10:$B$135)*($C14=Kopsavilkums!$D$10:$D$135)),"")</f>
        <v>0</v>
      </c>
      <c r="AF14" s="31" cm="1">
        <f t="array" ref="AF14">IFERROR(_xlfn._xlws.FILTER(Kopsavilkums!$AD$10:$AD$135,($A14=Kopsavilkums!$A$10:$A$135)*($B14=Kopsavilkums!$B$10:$B$135)*($C14=Kopsavilkums!$D$10:$D$135)),"")</f>
        <v>0</v>
      </c>
      <c r="AG14" s="262" cm="1">
        <f t="array" ref="AG14">IFERROR(_xlfn._xlws.FILTER(Kopsavilkums!$AE$10:$AE$135,($A14=Kopsavilkums!$A$10:$A$135)*($B14=Kopsavilkums!$B$10:$B$135)*($C14=Kopsavilkums!$D$10:$D$135)),"")</f>
        <v>0</v>
      </c>
      <c r="AH14" s="74" cm="1">
        <f t="array" ref="AH14">IFERROR(_xlfn._xlws.FILTER(Kopsavilkums!$AF$10:$AF$135,($A14=Kopsavilkums!$A$10:$A$135)*($B14=Kopsavilkums!$B$10:$B$135)*($C14=Kopsavilkums!$D$10:$D$135)),"")</f>
        <v>0</v>
      </c>
      <c r="AI14" s="31" cm="1">
        <f t="array" ref="AI14">IFERROR(_xlfn._xlws.FILTER(Kopsavilkums!$AG$10:$AG$135,($A14=Kopsavilkums!$A$10:$A$135)*($B14=Kopsavilkums!$B$10:$B$135)*($C14=Kopsavilkums!$D$10:$D$135)),"")</f>
        <v>0</v>
      </c>
      <c r="AJ14" s="262" cm="1">
        <f t="array" ref="AJ14">IFERROR(_xlfn._xlws.FILTER(Kopsavilkums!$AH$10:$AH$135,($A14=Kopsavilkums!$A$10:$A$135)*($B14=Kopsavilkums!$B$10:$B$135)*($C14=Kopsavilkums!$D$10:$D$135)),"")</f>
        <v>0</v>
      </c>
      <c r="AK14" s="15">
        <f t="shared" si="9"/>
        <v>0</v>
      </c>
      <c r="AL14" s="267">
        <f t="shared" si="9"/>
        <v>0</v>
      </c>
      <c r="AN14" s="15">
        <f t="shared" si="4"/>
        <v>0</v>
      </c>
      <c r="AO14" s="267">
        <f t="shared" si="5"/>
        <v>0</v>
      </c>
      <c r="AP14" s="28"/>
      <c r="AQ14" s="16">
        <v>10</v>
      </c>
      <c r="AR14" s="233" t="str" cm="1">
        <f t="array" ref="AR14">IFERROR(_xlfn.UNIQUE(_xlfn._xlws.FILTER(Kopsavilkums!$C:$C,(AQ14=Kopsavilkums!$A:$A))),"")</f>
        <v>Vidzemes Klaidoņi</v>
      </c>
      <c r="AS14" s="232">
        <f>INDEX(Kopsavilkums!AN:AN,MATCH($AR14,Kopsavilkums!$AM:$AM,0))</f>
        <v>0.72400000000000009</v>
      </c>
      <c r="AT14" s="250">
        <f>INDEX(Kopsavilkums!AO:AO,MATCH($AR14,Kopsavilkums!$AM:$AM,0))</f>
        <v>64</v>
      </c>
      <c r="AU14" s="232">
        <f>INDEX(Kopsavilkums!AP:AP,MATCH($AR14,Kopsavilkums!$AM:$AM,0))</f>
        <v>0</v>
      </c>
      <c r="AV14" s="250">
        <f>INDEX(Kopsavilkums!AQ:AQ,MATCH($AR14,Kopsavilkums!$AM:$AM,0))</f>
        <v>0</v>
      </c>
      <c r="AW14" s="232">
        <f>INDEX(Kopsavilkums!AR:AR,MATCH($AR14,Kopsavilkums!$AM:$AM,0))</f>
        <v>0</v>
      </c>
      <c r="AX14" s="250">
        <f>INDEX(Kopsavilkums!AS:AS,MATCH($AR14,Kopsavilkums!$AM:$AM,0))</f>
        <v>0</v>
      </c>
      <c r="AY14" s="232">
        <f>INDEX(Kopsavilkums!AT:AT,MATCH($AR14,Kopsavilkums!$AM:$AM,0))</f>
        <v>0</v>
      </c>
      <c r="AZ14" s="250">
        <f>INDEX(Kopsavilkums!AU:AU,MATCH($AR14,Kopsavilkums!$AM:$AM,0))</f>
        <v>0</v>
      </c>
      <c r="BA14" s="70">
        <f t="shared" si="0"/>
        <v>0.72400000000000009</v>
      </c>
      <c r="BB14" s="273">
        <f t="shared" si="1"/>
        <v>64</v>
      </c>
      <c r="BC14" s="144">
        <f t="shared" si="2"/>
        <v>10</v>
      </c>
      <c r="BE14" s="41"/>
    </row>
    <row r="15" spans="1:57" ht="13.5" customHeight="1" thickBot="1" x14ac:dyDescent="0.2">
      <c r="A15" s="62">
        <f t="shared" si="3"/>
        <v>1</v>
      </c>
      <c r="B15" s="62">
        <v>6</v>
      </c>
      <c r="C15" s="127" cm="1">
        <f t="array" ref="C15">IFERROR(_xlfn._xlws.FILTER(Kopsavilkums!$D$10:$D$135,($A15=Kopsavilkums!$A$10:$A$135)*($B15=Kopsavilkums!$B$10:$B$135)),"")</f>
        <v>0</v>
      </c>
      <c r="D15" s="75" cm="1">
        <f t="array" ref="D15">IFERROR(_xlfn._xlws.FILTER(Kopsavilkums!$E:$E,($A15=Kopsavilkums!$A:$A)*($B15=Kopsavilkums!$B:$B)*($C15=Kopsavilkums!$D:$D)),"")</f>
        <v>0</v>
      </c>
      <c r="E15" s="63" cm="1">
        <f t="array" ref="E15">IFERROR(_xlfn._xlws.FILTER(Kopsavilkums!$F$10:$F$135,($A15=Kopsavilkums!$A$10:$A$135)*($B15=Kopsavilkums!$B$10:$B$135)*($C15=Kopsavilkums!$D$10:$D$135)),"")</f>
        <v>0</v>
      </c>
      <c r="F15" s="263" cm="1">
        <f t="array" ref="F15">IFERROR(_xlfn._xlws.FILTER(Kopsavilkums!$G$10:$G$135,($A15=Kopsavilkums!$A$10:$A$135)*($B15=Kopsavilkums!$B$10:$B$135)*($C15=Kopsavilkums!$D$10:$D$135)),"")</f>
        <v>0</v>
      </c>
      <c r="G15" s="75" cm="1">
        <f t="array" ref="G15">IFERROR(_xlfn._xlws.FILTER(Kopsavilkums!$H$10:$H$135,($A15=Kopsavilkums!$A$10:$A$135)*($B15=Kopsavilkums!$B$10:$B$135)*($C15=Kopsavilkums!$D$10:$D$135)),"")</f>
        <v>0</v>
      </c>
      <c r="H15" s="63" cm="1">
        <f t="array" ref="H15">IFERROR(_xlfn._xlws.FILTER(Kopsavilkums!$I$10:$I$135,($A15=Kopsavilkums!$A$10:$A$135)*($B15=Kopsavilkums!$B$10:$B$135)*($C15=Kopsavilkums!$D$10:$D$135)),"")</f>
        <v>0</v>
      </c>
      <c r="I15" s="263" cm="1">
        <f t="array" ref="I15">IFERROR(_xlfn._xlws.FILTER(Kopsavilkums!$J$10:$J$135,($A15=Kopsavilkums!$A$10:$A$135)*($B15=Kopsavilkums!$B$10:$B$135)*($C15=Kopsavilkums!$D$10:$D$135)),"")</f>
        <v>0</v>
      </c>
      <c r="J15" s="63">
        <f t="shared" si="6"/>
        <v>0</v>
      </c>
      <c r="K15" s="268">
        <f t="shared" si="6"/>
        <v>0</v>
      </c>
      <c r="L15" s="12"/>
      <c r="M15" s="75" cm="1">
        <f t="array" ref="M15">IFERROR(_xlfn._xlws.FILTER(Kopsavilkums!$M$10:$M$135,($A15=Kopsavilkums!$A$10:$A$135)*($B15=Kopsavilkums!$B$10:$B$135)*($C15=Kopsavilkums!$D$10:$D$135)),"")</f>
        <v>0</v>
      </c>
      <c r="N15" s="63" cm="1">
        <f t="array" ref="N15">IFERROR(_xlfn._xlws.FILTER(Kopsavilkums!$N$10:$N$135,($A15=Kopsavilkums!$A$10:$A$135)*($B15=Kopsavilkums!$B$10:$B$135)*($C15=Kopsavilkums!$D$10:$D$135)),"")</f>
        <v>0</v>
      </c>
      <c r="O15" s="263" cm="1">
        <f t="array" ref="O15">IFERROR(_xlfn._xlws.FILTER(Kopsavilkums!$O$10:$O$135,($A15=Kopsavilkums!$A$10:$A$135)*($B15=Kopsavilkums!$B$10:$B$135)*($C15=Kopsavilkums!$D$10:$D$135)),"")</f>
        <v>0</v>
      </c>
      <c r="P15" s="75" cm="1">
        <f t="array" ref="P15">IFERROR(_xlfn._xlws.FILTER(Kopsavilkums!$P$10:$P$135,($A15=Kopsavilkums!$A$10:$A$135)*($B15=Kopsavilkums!$B$10:$B$135)*($C15=Kopsavilkums!$D$10:$D$135)),"")</f>
        <v>0</v>
      </c>
      <c r="Q15" s="63" cm="1">
        <f t="array" ref="Q15">IFERROR(_xlfn._xlws.FILTER(Kopsavilkums!$Q$10:$Q$135,($A15=Kopsavilkums!$A$10:$A$135)*($B15=Kopsavilkums!$B$10:$B$135)*($C15=Kopsavilkums!$D$10:$D$135)),"")</f>
        <v>0</v>
      </c>
      <c r="R15" s="263" cm="1">
        <f t="array" ref="R15">IFERROR(_xlfn._xlws.FILTER(Kopsavilkums!$R$10:$R$135,($A15=Kopsavilkums!$A$10:$A$135)*($B15=Kopsavilkums!$B$10:$B$135)*($C15=Kopsavilkums!$D$10:$D$135)),"")</f>
        <v>0</v>
      </c>
      <c r="S15" s="63">
        <f t="shared" si="7"/>
        <v>0</v>
      </c>
      <c r="T15" s="268">
        <f t="shared" si="7"/>
        <v>0</v>
      </c>
      <c r="U15" s="71"/>
      <c r="V15" s="75" cm="1">
        <f t="array" ref="V15">IFERROR(_xlfn._xlws.FILTER(Kopsavilkums!$U$10:$U$135,($A15=Kopsavilkums!$A$10:$A$135)*($B15=Kopsavilkums!$B$10:$B$135)*($C15=Kopsavilkums!$D$10:$D$135)),"")</f>
        <v>0</v>
      </c>
      <c r="W15" s="63" cm="1">
        <f t="array" ref="W15">IFERROR(_xlfn._xlws.FILTER(Kopsavilkums!$V$10:$V$135,($A15=Kopsavilkums!$A$10:$A$135)*($B15=Kopsavilkums!$B$10:$B$135)*($C15=Kopsavilkums!$D$10:$D$135)),"")</f>
        <v>0</v>
      </c>
      <c r="X15" s="263" cm="1">
        <f t="array" ref="X15">IFERROR(_xlfn._xlws.FILTER(Kopsavilkums!$W$10:$W$135,($A15=Kopsavilkums!$A$10:$A$135)*($B15=Kopsavilkums!$B$10:$B$135)*($C15=Kopsavilkums!$D$10:$D$135)),"")</f>
        <v>0</v>
      </c>
      <c r="Y15" s="75" cm="1">
        <f t="array" ref="Y15">IFERROR(_xlfn._xlws.FILTER(Kopsavilkums!$X$10:$X$135,($A15=Kopsavilkums!$A$10:$A$135)*($B15=Kopsavilkums!$B$10:$B$135)*($C15=Kopsavilkums!$D$10:$D$135)),"")</f>
        <v>0</v>
      </c>
      <c r="Z15" s="63" cm="1">
        <f t="array" ref="Z15">IFERROR(_xlfn._xlws.FILTER(Kopsavilkums!$Y$10:$Y$135,($A15=Kopsavilkums!$A$10:$A$135)*($B15=Kopsavilkums!$B$10:$B$135)*($C15=Kopsavilkums!$D$10:$D$135)),"")</f>
        <v>0</v>
      </c>
      <c r="AA15" s="263" cm="1">
        <f t="array" ref="AA15">IFERROR(_xlfn._xlws.FILTER(Kopsavilkums!$Z$10:$Z$135,($A15=Kopsavilkums!$A$10:$A$135)*($B15=Kopsavilkums!$B$10:$B$135)*($C15=Kopsavilkums!$D$10:$D$135)),"")</f>
        <v>0</v>
      </c>
      <c r="AB15" s="63">
        <f t="shared" si="8"/>
        <v>0</v>
      </c>
      <c r="AC15" s="268">
        <f t="shared" si="8"/>
        <v>0</v>
      </c>
      <c r="AE15" s="75" cm="1">
        <f t="array" ref="AE15">IFERROR(_xlfn._xlws.FILTER(Kopsavilkums!$AC$10:$AC$135,($A15=Kopsavilkums!$A$10:$A$135)*($B15=Kopsavilkums!$B$10:$B$135)*($C15=Kopsavilkums!$D$10:$D$135)),"")</f>
        <v>0</v>
      </c>
      <c r="AF15" s="63" cm="1">
        <f t="array" ref="AF15">IFERROR(_xlfn._xlws.FILTER(Kopsavilkums!$AD$10:$AD$135,($A15=Kopsavilkums!$A$10:$A$135)*($B15=Kopsavilkums!$B$10:$B$135)*($C15=Kopsavilkums!$D$10:$D$135)),"")</f>
        <v>0</v>
      </c>
      <c r="AG15" s="263" cm="1">
        <f t="array" ref="AG15">IFERROR(_xlfn._xlws.FILTER(Kopsavilkums!$AE$10:$AE$135,($A15=Kopsavilkums!$A$10:$A$135)*($B15=Kopsavilkums!$B$10:$B$135)*($C15=Kopsavilkums!$D$10:$D$135)),"")</f>
        <v>0</v>
      </c>
      <c r="AH15" s="75" cm="1">
        <f t="array" ref="AH15">IFERROR(_xlfn._xlws.FILTER(Kopsavilkums!$AF$10:$AF$135,($A15=Kopsavilkums!$A$10:$A$135)*($B15=Kopsavilkums!$B$10:$B$135)*($C15=Kopsavilkums!$D$10:$D$135)),"")</f>
        <v>0</v>
      </c>
      <c r="AI15" s="63" cm="1">
        <f t="array" ref="AI15">IFERROR(_xlfn._xlws.FILTER(Kopsavilkums!$AG$10:$AG$135,($A15=Kopsavilkums!$A$10:$A$135)*($B15=Kopsavilkums!$B$10:$B$135)*($C15=Kopsavilkums!$D$10:$D$135)),"")</f>
        <v>0</v>
      </c>
      <c r="AJ15" s="263" cm="1">
        <f t="array" ref="AJ15">IFERROR(_xlfn._xlws.FILTER(Kopsavilkums!$AH$10:$AH$135,($A15=Kopsavilkums!$A$10:$A$135)*($B15=Kopsavilkums!$B$10:$B$135)*($C15=Kopsavilkums!$D$10:$D$135)),"")</f>
        <v>0</v>
      </c>
      <c r="AK15" s="63">
        <f t="shared" si="9"/>
        <v>0</v>
      </c>
      <c r="AL15" s="268">
        <f t="shared" si="9"/>
        <v>0</v>
      </c>
      <c r="AN15" s="63">
        <f t="shared" si="4"/>
        <v>0</v>
      </c>
      <c r="AO15" s="268">
        <f t="shared" si="5"/>
        <v>0</v>
      </c>
      <c r="AP15" s="28"/>
      <c r="AQ15" s="16">
        <v>7</v>
      </c>
      <c r="AR15" s="233" t="str" cm="1">
        <f t="array" ref="AR15">IFERROR(_xlfn.UNIQUE(_xlfn._xlws.FILTER(Kopsavilkums!$C:$C,(AQ15=Kopsavilkums!$A:$A))),"")</f>
        <v>LIARPS</v>
      </c>
      <c r="AS15" s="232">
        <f>INDEX(Kopsavilkums!AN:AN,MATCH($AR15,Kopsavilkums!$AM:$AM,0))</f>
        <v>3.1240000000000006</v>
      </c>
      <c r="AT15" s="250">
        <f>INDEX(Kopsavilkums!AO:AO,MATCH($AR15,Kopsavilkums!$AM:$AM,0))</f>
        <v>30</v>
      </c>
      <c r="AU15" s="232">
        <f>INDEX(Kopsavilkums!AP:AP,MATCH($AR15,Kopsavilkums!$AM:$AM,0))</f>
        <v>0</v>
      </c>
      <c r="AV15" s="250">
        <f>INDEX(Kopsavilkums!AQ:AQ,MATCH($AR15,Kopsavilkums!$AM:$AM,0))</f>
        <v>0</v>
      </c>
      <c r="AW15" s="232">
        <f>INDEX(Kopsavilkums!AR:AR,MATCH($AR15,Kopsavilkums!$AM:$AM,0))</f>
        <v>0</v>
      </c>
      <c r="AX15" s="250">
        <f>INDEX(Kopsavilkums!AS:AS,MATCH($AR15,Kopsavilkums!$AM:$AM,0))</f>
        <v>0</v>
      </c>
      <c r="AY15" s="232">
        <f>INDEX(Kopsavilkums!AT:AT,MATCH($AR15,Kopsavilkums!$AM:$AM,0))</f>
        <v>0</v>
      </c>
      <c r="AZ15" s="250">
        <f>INDEX(Kopsavilkums!AU:AU,MATCH($AR15,Kopsavilkums!$AM:$AM,0))</f>
        <v>0</v>
      </c>
      <c r="BA15" s="70">
        <f t="shared" si="0"/>
        <v>3.1240000000000006</v>
      </c>
      <c r="BB15" s="273">
        <f t="shared" si="1"/>
        <v>30</v>
      </c>
      <c r="BC15" s="144">
        <f t="shared" si="2"/>
        <v>2</v>
      </c>
      <c r="BE15" s="41"/>
    </row>
    <row r="16" spans="1:57" ht="13.5" customHeight="1" thickBot="1" x14ac:dyDescent="0.2">
      <c r="A16" s="28"/>
      <c r="B16" s="28"/>
      <c r="C16" s="29"/>
      <c r="D16" s="4"/>
      <c r="E16" s="28"/>
      <c r="F16" s="264"/>
      <c r="G16" s="73"/>
      <c r="H16" s="28"/>
      <c r="I16" s="264"/>
      <c r="J16" s="28"/>
      <c r="K16" s="264"/>
      <c r="L16" s="12"/>
      <c r="M16" s="4"/>
      <c r="N16" s="28"/>
      <c r="O16" s="264"/>
      <c r="P16" s="73"/>
      <c r="Q16" s="28"/>
      <c r="R16" s="264"/>
      <c r="S16" s="28"/>
      <c r="T16" s="264"/>
      <c r="U16" s="12"/>
      <c r="V16" s="4"/>
      <c r="W16" s="28"/>
      <c r="X16" s="264"/>
      <c r="Y16" s="73"/>
      <c r="Z16" s="28"/>
      <c r="AA16" s="264"/>
      <c r="AB16" s="28"/>
      <c r="AC16" s="264"/>
      <c r="AE16" s="4"/>
      <c r="AF16" s="28"/>
      <c r="AG16" s="264"/>
      <c r="AH16" s="73"/>
      <c r="AI16" s="28"/>
      <c r="AJ16" s="264"/>
      <c r="AK16" s="28"/>
      <c r="AL16" s="264"/>
      <c r="AN16" s="28"/>
      <c r="AO16" s="264"/>
      <c r="AP16" s="28"/>
      <c r="AQ16" s="16">
        <v>5</v>
      </c>
      <c r="AR16" s="233" t="str" cm="1">
        <f t="array" ref="AR16">IFERROR(_xlfn.UNIQUE(_xlfn._xlws.FILTER(Kopsavilkums!$C:$C,(AQ16=Kopsavilkums!$A:$A))),"")</f>
        <v>NGT Jēkabpils</v>
      </c>
      <c r="AS16" s="232">
        <f>INDEX(Kopsavilkums!AN:AN,MATCH($AR16,Kopsavilkums!$AM:$AM,0))</f>
        <v>1.1639999999999999</v>
      </c>
      <c r="AT16" s="250">
        <f>INDEX(Kopsavilkums!AO:AO,MATCH($AR16,Kopsavilkums!$AM:$AM,0))</f>
        <v>56.5</v>
      </c>
      <c r="AU16" s="232">
        <f>INDEX(Kopsavilkums!AP:AP,MATCH($AR16,Kopsavilkums!$AM:$AM,0))</f>
        <v>0</v>
      </c>
      <c r="AV16" s="250">
        <f>INDEX(Kopsavilkums!AQ:AQ,MATCH($AR16,Kopsavilkums!$AM:$AM,0))</f>
        <v>0</v>
      </c>
      <c r="AW16" s="232">
        <f>INDEX(Kopsavilkums!AR:AR,MATCH($AR16,Kopsavilkums!$AM:$AM,0))</f>
        <v>0</v>
      </c>
      <c r="AX16" s="250">
        <f>INDEX(Kopsavilkums!AS:AS,MATCH($AR16,Kopsavilkums!$AM:$AM,0))</f>
        <v>0</v>
      </c>
      <c r="AY16" s="232">
        <f>INDEX(Kopsavilkums!AT:AT,MATCH($AR16,Kopsavilkums!$AM:$AM,0))</f>
        <v>0</v>
      </c>
      <c r="AZ16" s="250">
        <f>INDEX(Kopsavilkums!AU:AU,MATCH($AR16,Kopsavilkums!$AM:$AM,0))</f>
        <v>0</v>
      </c>
      <c r="BA16" s="70">
        <f t="shared" si="0"/>
        <v>1.1639999999999999</v>
      </c>
      <c r="BB16" s="273">
        <f t="shared" si="1"/>
        <v>56.5</v>
      </c>
      <c r="BC16" s="144">
        <f t="shared" si="2"/>
        <v>9</v>
      </c>
      <c r="BE16" s="41"/>
    </row>
    <row r="17" spans="1:57" ht="13.5" customHeight="1" thickBot="1" x14ac:dyDescent="0.2">
      <c r="A17" s="53">
        <f>B17</f>
        <v>2</v>
      </c>
      <c r="B17" s="53">
        <v>2</v>
      </c>
      <c r="C17" s="132" t="str" cm="1">
        <f t="array" ref="C17">IFERROR(_xlfn.UNIQUE(_xlfn._xlws.FILTER(Kopsavilkums!$C$10:$C$135,($B17=Kopsavilkums!$A$10:$A$135))),"")</f>
        <v>Mēs Zivīm</v>
      </c>
      <c r="D17" s="54"/>
      <c r="E17" s="56">
        <f>SUM(E18:E24)</f>
        <v>1.6619999999999999</v>
      </c>
      <c r="F17" s="260">
        <f>SUM(F18:F24)</f>
        <v>10.5</v>
      </c>
      <c r="G17" s="135"/>
      <c r="H17" s="56">
        <f>SUM(H18:H24)</f>
        <v>2.3960000000000004</v>
      </c>
      <c r="I17" s="260">
        <f>SUM(I18:I24)</f>
        <v>17</v>
      </c>
      <c r="J17" s="56">
        <f>SUM(J18:J23)</f>
        <v>4.0579999999999998</v>
      </c>
      <c r="K17" s="265">
        <f>SUM(K18:K23)</f>
        <v>27.5</v>
      </c>
      <c r="L17" s="12"/>
      <c r="M17" s="55"/>
      <c r="N17" s="56">
        <f>SUM(N18:N23)</f>
        <v>0</v>
      </c>
      <c r="O17" s="260">
        <f>SUM(O18:O23)</f>
        <v>0</v>
      </c>
      <c r="P17" s="56"/>
      <c r="Q17" s="56">
        <f>SUM(Q18:Q23)</f>
        <v>0</v>
      </c>
      <c r="R17" s="260">
        <f>SUM(R18:R23)</f>
        <v>0</v>
      </c>
      <c r="S17" s="56">
        <f>SUM(S18:S23)</f>
        <v>0</v>
      </c>
      <c r="T17" s="265">
        <f>SUM(T18:T23)</f>
        <v>0</v>
      </c>
      <c r="U17" s="12"/>
      <c r="V17" s="55"/>
      <c r="W17" s="56">
        <f>SUM(W18:W23)</f>
        <v>0</v>
      </c>
      <c r="X17" s="260">
        <f>SUM(X18:X23)</f>
        <v>0</v>
      </c>
      <c r="Y17" s="56"/>
      <c r="Z17" s="56">
        <f>SUM(Z18:Z23)</f>
        <v>0</v>
      </c>
      <c r="AA17" s="260">
        <f>SUM(AA18:AA23)</f>
        <v>0</v>
      </c>
      <c r="AB17" s="56">
        <f>SUM(AB18:AB23)</f>
        <v>0</v>
      </c>
      <c r="AC17" s="265">
        <f>SUM(AC18:AC23)</f>
        <v>0</v>
      </c>
      <c r="AE17" s="55"/>
      <c r="AF17" s="56">
        <f>SUM(AF18:AF23)</f>
        <v>0</v>
      </c>
      <c r="AG17" s="260">
        <f>SUM(AG18:AG23)</f>
        <v>0</v>
      </c>
      <c r="AH17" s="56"/>
      <c r="AI17" s="56">
        <f>SUM(AI18:AI23)</f>
        <v>0</v>
      </c>
      <c r="AJ17" s="260">
        <f>SUM(AJ18:AJ23)</f>
        <v>0</v>
      </c>
      <c r="AK17" s="56">
        <f>SUM(AK18:AK23)</f>
        <v>0</v>
      </c>
      <c r="AL17" s="265">
        <f>SUM(AL18:AL23)</f>
        <v>0</v>
      </c>
      <c r="AN17" s="56">
        <f>IFERROR(J17+S17+AB17+AK17,0)</f>
        <v>4.0579999999999998</v>
      </c>
      <c r="AO17" s="265">
        <f>IFERROR(K17+T17+AC17+AL17,0)</f>
        <v>27.5</v>
      </c>
      <c r="AP17" s="230"/>
      <c r="AQ17" s="16">
        <v>11</v>
      </c>
      <c r="AR17" s="233" t="str" cm="1">
        <f t="array" ref="AR17">IFERROR(_xlfn.UNIQUE(_xlfn._xlws.FILTER(Kopsavilkums!$C:$C,(AQ17=Kopsavilkums!$A:$A))),"")</f>
        <v/>
      </c>
      <c r="AS17" s="232">
        <f>INDEX(Kopsavilkums!AN:AN,MATCH($AR17,Kopsavilkums!$AM:$AM,0))</f>
        <v>0</v>
      </c>
      <c r="AT17" s="250">
        <f>INDEX(Kopsavilkums!AO:AO,MATCH($AR17,Kopsavilkums!$AM:$AM,0))</f>
        <v>0</v>
      </c>
      <c r="AU17" s="232">
        <f>INDEX(Kopsavilkums!AP:AP,MATCH($AR17,Kopsavilkums!$AM:$AM,0))</f>
        <v>0</v>
      </c>
      <c r="AV17" s="250">
        <f>INDEX(Kopsavilkums!AQ:AQ,MATCH($AR17,Kopsavilkums!$AM:$AM,0))</f>
        <v>0</v>
      </c>
      <c r="AW17" s="232">
        <f>INDEX(Kopsavilkums!AR:AR,MATCH($AR17,Kopsavilkums!$AM:$AM,0))</f>
        <v>0</v>
      </c>
      <c r="AX17" s="250">
        <f>INDEX(Kopsavilkums!AS:AS,MATCH($AR17,Kopsavilkums!$AM:$AM,0))</f>
        <v>0</v>
      </c>
      <c r="AY17" s="232">
        <f>INDEX(Kopsavilkums!AT:AT,MATCH($AR17,Kopsavilkums!$AM:$AM,0))</f>
        <v>0</v>
      </c>
      <c r="AZ17" s="250">
        <f>INDEX(Kopsavilkums!AU:AU,MATCH($AR17,Kopsavilkums!$AM:$AM,0))</f>
        <v>0</v>
      </c>
      <c r="BA17" s="70">
        <f t="shared" si="0"/>
        <v>0</v>
      </c>
      <c r="BB17" s="273">
        <f t="shared" si="1"/>
        <v>0</v>
      </c>
      <c r="BC17" s="144" t="str">
        <f t="shared" si="2"/>
        <v/>
      </c>
      <c r="BE17" s="41"/>
    </row>
    <row r="18" spans="1:57" ht="12.75" customHeight="1" x14ac:dyDescent="0.15">
      <c r="A18" s="57">
        <f t="shared" ref="A18:A23" si="10">A17</f>
        <v>2</v>
      </c>
      <c r="B18" s="57">
        <v>1</v>
      </c>
      <c r="C18" s="126" t="str" cm="1">
        <f t="array" ref="C18">IFERROR(_xlfn._xlws.FILTER(Kopsavilkums!$D$10:$D$135,($A18=Kopsavilkums!$A$10:$A$135)*($B18=Kopsavilkums!$B$10:$B$135)),"")</f>
        <v>Aldis Kalvāns</v>
      </c>
      <c r="D18" s="58" t="str" cm="1">
        <f t="array" ref="D18">IFERROR(_xlfn._xlws.FILTER(Kopsavilkums!$E:$E,($A18=Kopsavilkums!$A:$A)*($B18=Kopsavilkums!$B:$B)*($C18=Kopsavilkums!$D:$D)),"")</f>
        <v>C</v>
      </c>
      <c r="E18" s="59" cm="1">
        <f t="array" ref="E18">IFERROR(_xlfn._xlws.FILTER(Kopsavilkums!$F$10:$F$135,($A18=Kopsavilkums!$A$10:$A$135)*($B18=Kopsavilkums!$B$10:$B$135)*($C18=Kopsavilkums!$D$10:$D$135)),"")</f>
        <v>8.2000000000000003E-2</v>
      </c>
      <c r="F18" s="261" cm="1">
        <f t="array" ref="F18">IFERROR(_xlfn._xlws.FILTER(Kopsavilkums!$G$10:$G$135,($A18=Kopsavilkums!$A$10:$A$135)*($B18=Kopsavilkums!$B$10:$B$135)*($C18=Kopsavilkums!$D$10:$D$135)),"")</f>
        <v>6</v>
      </c>
      <c r="G18" s="58" t="str" cm="1">
        <f t="array" ref="G18">IFERROR(_xlfn._xlws.FILTER(Kopsavilkums!$H$10:$H$135,($A18=Kopsavilkums!$A$10:$A$135)*($B18=Kopsavilkums!$B$10:$B$135)*($C18=Kopsavilkums!$D$10:$D$135)),"")</f>
        <v>D</v>
      </c>
      <c r="H18" s="59" cm="1">
        <f t="array" ref="H18">IFERROR(_xlfn._xlws.FILTER(Kopsavilkums!$I$10:$I$135,($A18=Kopsavilkums!$A$10:$A$135)*($B18=Kopsavilkums!$B$10:$B$135)*($C18=Kopsavilkums!$D$10:$D$135)),"")</f>
        <v>0.14799999999999999</v>
      </c>
      <c r="I18" s="261" cm="1">
        <f t="array" ref="I18">IFERROR(_xlfn._xlws.FILTER(Kopsavilkums!$J$10:$J$135,($A18=Kopsavilkums!$A$10:$A$135)*($B18=Kopsavilkums!$B$10:$B$135)*($C18=Kopsavilkums!$D$10:$D$135)),"")</f>
        <v>6</v>
      </c>
      <c r="J18" s="59">
        <f>IFERROR(E18+H18,"")</f>
        <v>0.22999999999999998</v>
      </c>
      <c r="K18" s="266">
        <f>IFERROR(F18+I18,"")</f>
        <v>12</v>
      </c>
      <c r="L18" s="12"/>
      <c r="M18" s="58" cm="1">
        <f t="array" ref="M18">IFERROR(_xlfn._xlws.FILTER(Kopsavilkums!$M$10:$M$135,($A18=Kopsavilkums!$A$10:$A$135)*($B18=Kopsavilkums!$B$10:$B$135)*($C18=Kopsavilkums!$D$10:$D$135)),"")</f>
        <v>0</v>
      </c>
      <c r="N18" s="59" cm="1">
        <f t="array" ref="N18">IFERROR(_xlfn._xlws.FILTER(Kopsavilkums!$N$10:$N$135,($A18=Kopsavilkums!$A$10:$A$135)*($B18=Kopsavilkums!$B$10:$B$135)*($C18=Kopsavilkums!$D$10:$D$135)),"")</f>
        <v>0</v>
      </c>
      <c r="O18" s="261" cm="1">
        <f t="array" ref="O18">IFERROR(_xlfn._xlws.FILTER(Kopsavilkums!$O$10:$O$135,($A18=Kopsavilkums!$A$10:$A$135)*($B18=Kopsavilkums!$B$10:$B$135)*($C18=Kopsavilkums!$D$10:$D$135)),"")</f>
        <v>0</v>
      </c>
      <c r="P18" s="58" cm="1">
        <f t="array" ref="P18">IFERROR(_xlfn._xlws.FILTER(Kopsavilkums!$P$10:$P$135,($A18=Kopsavilkums!$A$10:$A$135)*($B18=Kopsavilkums!$B$10:$B$135)*($C18=Kopsavilkums!$D$10:$D$135)),"")</f>
        <v>0</v>
      </c>
      <c r="Q18" s="59" cm="1">
        <f t="array" ref="Q18">IFERROR(_xlfn._xlws.FILTER(Kopsavilkums!$Q$10:$Q$135,($A18=Kopsavilkums!$A$10:$A$135)*($B18=Kopsavilkums!$B$10:$B$135)*($C18=Kopsavilkums!$D$10:$D$135)),"")</f>
        <v>0</v>
      </c>
      <c r="R18" s="261" cm="1">
        <f t="array" ref="R18">IFERROR(_xlfn._xlws.FILTER(Kopsavilkums!$R$10:$R$135,($A18=Kopsavilkums!$A$10:$A$135)*($B18=Kopsavilkums!$B$10:$B$135)*($C18=Kopsavilkums!$D$10:$D$135)),"")</f>
        <v>0</v>
      </c>
      <c r="S18" s="59">
        <f>IFERROR(N18+Q18,"")</f>
        <v>0</v>
      </c>
      <c r="T18" s="266">
        <f>IFERROR(O18+R18,"")</f>
        <v>0</v>
      </c>
      <c r="U18" s="12"/>
      <c r="V18" s="58" cm="1">
        <f t="array" ref="V18">IFERROR(_xlfn._xlws.FILTER(Kopsavilkums!$U$10:$U$135,($A18=Kopsavilkums!$A$10:$A$135)*($B18=Kopsavilkums!$B$10:$B$135)*($C18=Kopsavilkums!$D$10:$D$135)),"")</f>
        <v>0</v>
      </c>
      <c r="W18" s="59" cm="1">
        <f t="array" ref="W18">IFERROR(_xlfn._xlws.FILTER(Kopsavilkums!$V$10:$V$135,($A18=Kopsavilkums!$A$10:$A$135)*($B18=Kopsavilkums!$B$10:$B$135)*($C18=Kopsavilkums!$D$10:$D$135)),"")</f>
        <v>0</v>
      </c>
      <c r="X18" s="261" cm="1">
        <f t="array" ref="X18">IFERROR(_xlfn._xlws.FILTER(Kopsavilkums!$W$10:$W$135,($A18=Kopsavilkums!$A$10:$A$135)*($B18=Kopsavilkums!$B$10:$B$135)*($C18=Kopsavilkums!$D$10:$D$135)),"")</f>
        <v>0</v>
      </c>
      <c r="Y18" s="58" cm="1">
        <f t="array" ref="Y18">IFERROR(_xlfn._xlws.FILTER(Kopsavilkums!$X$10:$X$135,($A18=Kopsavilkums!$A$10:$A$135)*($B18=Kopsavilkums!$B$10:$B$135)*($C18=Kopsavilkums!$D$10:$D$135)),"")</f>
        <v>0</v>
      </c>
      <c r="Z18" s="59" cm="1">
        <f t="array" ref="Z18">IFERROR(_xlfn._xlws.FILTER(Kopsavilkums!$Y$10:$Y$135,($A18=Kopsavilkums!$A$10:$A$135)*($B18=Kopsavilkums!$B$10:$B$135)*($C18=Kopsavilkums!$D$10:$D$135)),"")</f>
        <v>0</v>
      </c>
      <c r="AA18" s="261" cm="1">
        <f t="array" ref="AA18">IFERROR(_xlfn._xlws.FILTER(Kopsavilkums!$Z$10:$Z$135,($A18=Kopsavilkums!$A$10:$A$135)*($B18=Kopsavilkums!$B$10:$B$135)*($C18=Kopsavilkums!$D$10:$D$135)),"")</f>
        <v>0</v>
      </c>
      <c r="AB18" s="59">
        <f>IFERROR(W18+Z18,"")</f>
        <v>0</v>
      </c>
      <c r="AC18" s="266">
        <f>IFERROR(X18+AA18,"")</f>
        <v>0</v>
      </c>
      <c r="AE18" s="58" cm="1">
        <f t="array" ref="AE18">IFERROR(_xlfn._xlws.FILTER(Kopsavilkums!$AC$10:$AC$135,($A18=Kopsavilkums!$A$10:$A$135)*($B18=Kopsavilkums!$B$10:$B$135)*($C18=Kopsavilkums!$D$10:$D$135)),"")</f>
        <v>0</v>
      </c>
      <c r="AF18" s="59" cm="1">
        <f t="array" ref="AF18">IFERROR(_xlfn._xlws.FILTER(Kopsavilkums!$AD$10:$AD$135,($A18=Kopsavilkums!$A$10:$A$135)*($B18=Kopsavilkums!$B$10:$B$135)*($C18=Kopsavilkums!$D$10:$D$135)),"")</f>
        <v>0</v>
      </c>
      <c r="AG18" s="261" cm="1">
        <f t="array" ref="AG18">IFERROR(_xlfn._xlws.FILTER(Kopsavilkums!$AE$10:$AE$135,($A18=Kopsavilkums!$A$10:$A$135)*($B18=Kopsavilkums!$B$10:$B$135)*($C18=Kopsavilkums!$D$10:$D$135)),"")</f>
        <v>0</v>
      </c>
      <c r="AH18" s="58" cm="1">
        <f t="array" ref="AH18">IFERROR(_xlfn._xlws.FILTER(Kopsavilkums!$AF$10:$AF$135,($A18=Kopsavilkums!$A$10:$A$135)*($B18=Kopsavilkums!$B$10:$B$135)*($C18=Kopsavilkums!$D$10:$D$135)),"")</f>
        <v>0</v>
      </c>
      <c r="AI18" s="59" cm="1">
        <f t="array" ref="AI18">IFERROR(_xlfn._xlws.FILTER(Kopsavilkums!$AG$10:$AG$135,($A18=Kopsavilkums!$A$10:$A$135)*($B18=Kopsavilkums!$B$10:$B$135)*($C18=Kopsavilkums!$D$10:$D$135)),"")</f>
        <v>0</v>
      </c>
      <c r="AJ18" s="261" cm="1">
        <f t="array" ref="AJ18">IFERROR(_xlfn._xlws.FILTER(Kopsavilkums!$AH$10:$AH$135,($A18=Kopsavilkums!$A$10:$A$135)*($B18=Kopsavilkums!$B$10:$B$135)*($C18=Kopsavilkums!$D$10:$D$135)),"")</f>
        <v>0</v>
      </c>
      <c r="AK18" s="59">
        <f>IFERROR(AF18+AI18,"")</f>
        <v>0</v>
      </c>
      <c r="AL18" s="266">
        <f>IFERROR(AG18+AJ18,"")</f>
        <v>0</v>
      </c>
      <c r="AN18" s="59">
        <f t="shared" ref="AN18:AN23" si="11">IFERROR(J18+S18+AB18+AK18,0)</f>
        <v>0.22999999999999998</v>
      </c>
      <c r="AO18" s="266">
        <f t="shared" ref="AO18:AO23" si="12">IFERROR(K18+T18+AC18+AL18,0)</f>
        <v>12</v>
      </c>
      <c r="AP18" s="28"/>
      <c r="AQ18" s="16">
        <v>3</v>
      </c>
      <c r="AR18" s="233" t="str" cm="1">
        <f t="array" ref="AR18">IFERROR(_xlfn.UNIQUE(_xlfn._xlws.FILTER(Kopsavilkums!$C:$C,(AQ18=Kopsavilkums!$A:$A))),"")</f>
        <v>Makšķerlietas.lv/Ziemeļnieki</v>
      </c>
      <c r="AS18" s="232">
        <f>INDEX(Kopsavilkums!AN:AN,MATCH($AR18,Kopsavilkums!$AM:$AM,0))</f>
        <v>2.5960000000000001</v>
      </c>
      <c r="AT18" s="250">
        <f>INDEX(Kopsavilkums!AO:AO,MATCH($AR18,Kopsavilkums!$AM:$AM,0))</f>
        <v>30.5</v>
      </c>
      <c r="AU18" s="232">
        <f>INDEX(Kopsavilkums!AP:AP,MATCH($AR18,Kopsavilkums!$AM:$AM,0))</f>
        <v>0</v>
      </c>
      <c r="AV18" s="250">
        <f>INDEX(Kopsavilkums!AQ:AQ,MATCH($AR18,Kopsavilkums!$AM:$AM,0))</f>
        <v>0</v>
      </c>
      <c r="AW18" s="232">
        <f>INDEX(Kopsavilkums!AR:AR,MATCH($AR18,Kopsavilkums!$AM:$AM,0))</f>
        <v>0</v>
      </c>
      <c r="AX18" s="250">
        <f>INDEX(Kopsavilkums!AS:AS,MATCH($AR18,Kopsavilkums!$AM:$AM,0))</f>
        <v>0</v>
      </c>
      <c r="AY18" s="232">
        <f>INDEX(Kopsavilkums!AT:AT,MATCH($AR18,Kopsavilkums!$AM:$AM,0))</f>
        <v>0</v>
      </c>
      <c r="AZ18" s="250">
        <f>INDEX(Kopsavilkums!AU:AU,MATCH($AR18,Kopsavilkums!$AM:$AM,0))</f>
        <v>0</v>
      </c>
      <c r="BA18" s="70">
        <f t="shared" si="0"/>
        <v>2.5960000000000001</v>
      </c>
      <c r="BB18" s="273">
        <f t="shared" si="1"/>
        <v>30.5</v>
      </c>
      <c r="BC18" s="144">
        <f t="shared" si="2"/>
        <v>3</v>
      </c>
      <c r="BE18" s="41"/>
    </row>
    <row r="19" spans="1:57" ht="12.75" customHeight="1" x14ac:dyDescent="0.15">
      <c r="A19" s="60">
        <f t="shared" si="10"/>
        <v>2</v>
      </c>
      <c r="B19" s="60">
        <v>2</v>
      </c>
      <c r="C19" s="22" t="str" cm="1">
        <f t="array" ref="C19">IFERROR(_xlfn._xlws.FILTER(Kopsavilkums!$D$10:$D$135,($A19=Kopsavilkums!$A$10:$A$135)*($B19=Kopsavilkums!$B$10:$B$135)),"")</f>
        <v>Agris Rudzāns</v>
      </c>
      <c r="D19" s="18" t="str" cm="1">
        <f t="array" ref="D19">IFERROR(_xlfn._xlws.FILTER(Kopsavilkums!$E:$E,($A19=Kopsavilkums!$A:$A)*($B19=Kopsavilkums!$B:$B)*($C19=Kopsavilkums!$D:$D)),"")</f>
        <v>A</v>
      </c>
      <c r="E19" s="31" cm="1">
        <f t="array" ref="E19">IFERROR(_xlfn._xlws.FILTER(Kopsavilkums!$F$10:$F$135,($A19=Kopsavilkums!$A$10:$A$135)*($B19=Kopsavilkums!$B$10:$B$135)*($C19=Kopsavilkums!$D$10:$D$135)),"")</f>
        <v>0.91200000000000003</v>
      </c>
      <c r="F19" s="262" cm="1">
        <f t="array" ref="F19">IFERROR(_xlfn._xlws.FILTER(Kopsavilkums!$G$10:$G$135,($A19=Kopsavilkums!$A$10:$A$135)*($B19=Kopsavilkums!$B$10:$B$135)*($C19=Kopsavilkums!$D$10:$D$135)),"")</f>
        <v>1</v>
      </c>
      <c r="G19" s="18" t="str" cm="1">
        <f t="array" ref="G19">IFERROR(_xlfn._xlws.FILTER(Kopsavilkums!$H$10:$H$135,($A19=Kopsavilkums!$A$10:$A$135)*($B19=Kopsavilkums!$B$10:$B$135)*($C19=Kopsavilkums!$D$10:$D$135)),"")</f>
        <v>B</v>
      </c>
      <c r="H19" s="31" cm="1">
        <f t="array" ref="H19">IFERROR(_xlfn._xlws.FILTER(Kopsavilkums!$I$10:$I$135,($A19=Kopsavilkums!$A$10:$A$135)*($B19=Kopsavilkums!$B$10:$B$135)*($C19=Kopsavilkums!$D$10:$D$135)),"")</f>
        <v>9.4E-2</v>
      </c>
      <c r="I19" s="262" cm="1">
        <f t="array" ref="I19">IFERROR(_xlfn._xlws.FILTER(Kopsavilkums!$J$10:$J$135,($A19=Kopsavilkums!$A$10:$A$135)*($B19=Kopsavilkums!$B$10:$B$135)*($C19=Kopsavilkums!$D$10:$D$135)),"")</f>
        <v>8</v>
      </c>
      <c r="J19" s="31">
        <f t="shared" ref="J19:K23" si="13">IFERROR(E19+H19,"")</f>
        <v>1.006</v>
      </c>
      <c r="K19" s="267">
        <f t="shared" si="13"/>
        <v>9</v>
      </c>
      <c r="L19" s="71"/>
      <c r="M19" s="18" cm="1">
        <f t="array" ref="M19">IFERROR(_xlfn._xlws.FILTER(Kopsavilkums!$M$10:$M$135,($A19=Kopsavilkums!$A$10:$A$135)*($B19=Kopsavilkums!$B$10:$B$135)*($C19=Kopsavilkums!$D$10:$D$135)),"")</f>
        <v>0</v>
      </c>
      <c r="N19" s="31" cm="1">
        <f t="array" ref="N19">IFERROR(_xlfn._xlws.FILTER(Kopsavilkums!$N$10:$N$135,($A19=Kopsavilkums!$A$10:$A$135)*($B19=Kopsavilkums!$B$10:$B$135)*($C19=Kopsavilkums!$D$10:$D$135)),"")</f>
        <v>0</v>
      </c>
      <c r="O19" s="262" cm="1">
        <f t="array" ref="O19">IFERROR(_xlfn._xlws.FILTER(Kopsavilkums!$O$10:$O$135,($A19=Kopsavilkums!$A$10:$A$135)*($B19=Kopsavilkums!$B$10:$B$135)*($C19=Kopsavilkums!$D$10:$D$135)),"")</f>
        <v>0</v>
      </c>
      <c r="P19" s="18" cm="1">
        <f t="array" ref="P19">IFERROR(_xlfn._xlws.FILTER(Kopsavilkums!$P$10:$P$135,($A19=Kopsavilkums!$A$10:$A$135)*($B19=Kopsavilkums!$B$10:$B$135)*($C19=Kopsavilkums!$D$10:$D$135)),"")</f>
        <v>0</v>
      </c>
      <c r="Q19" s="31" cm="1">
        <f t="array" ref="Q19">IFERROR(_xlfn._xlws.FILTER(Kopsavilkums!$Q$10:$Q$135,($A19=Kopsavilkums!$A$10:$A$135)*($B19=Kopsavilkums!$B$10:$B$135)*($C19=Kopsavilkums!$D$10:$D$135)),"")</f>
        <v>0</v>
      </c>
      <c r="R19" s="262" cm="1">
        <f t="array" ref="R19">IFERROR(_xlfn._xlws.FILTER(Kopsavilkums!$R$10:$R$135,($A19=Kopsavilkums!$A$10:$A$135)*($B19=Kopsavilkums!$B$10:$B$135)*($C19=Kopsavilkums!$D$10:$D$135)),"")</f>
        <v>0</v>
      </c>
      <c r="S19" s="31">
        <f t="shared" ref="S19:T23" si="14">IFERROR(N19+Q19,"")</f>
        <v>0</v>
      </c>
      <c r="T19" s="267">
        <f t="shared" si="14"/>
        <v>0</v>
      </c>
      <c r="U19" s="12"/>
      <c r="V19" s="18" cm="1">
        <f t="array" ref="V19">IFERROR(_xlfn._xlws.FILTER(Kopsavilkums!$U$10:$U$135,($A19=Kopsavilkums!$A$10:$A$135)*($B19=Kopsavilkums!$B$10:$B$135)*($C19=Kopsavilkums!$D$10:$D$135)),"")</f>
        <v>0</v>
      </c>
      <c r="W19" s="31" cm="1">
        <f t="array" ref="W19">IFERROR(_xlfn._xlws.FILTER(Kopsavilkums!$V$10:$V$135,($A19=Kopsavilkums!$A$10:$A$135)*($B19=Kopsavilkums!$B$10:$B$135)*($C19=Kopsavilkums!$D$10:$D$135)),"")</f>
        <v>0</v>
      </c>
      <c r="X19" s="262" cm="1">
        <f t="array" ref="X19">IFERROR(_xlfn._xlws.FILTER(Kopsavilkums!$W$10:$W$135,($A19=Kopsavilkums!$A$10:$A$135)*($B19=Kopsavilkums!$B$10:$B$135)*($C19=Kopsavilkums!$D$10:$D$135)),"")</f>
        <v>0</v>
      </c>
      <c r="Y19" s="18" cm="1">
        <f t="array" ref="Y19">IFERROR(_xlfn._xlws.FILTER(Kopsavilkums!$X$10:$X$135,($A19=Kopsavilkums!$A$10:$A$135)*($B19=Kopsavilkums!$B$10:$B$135)*($C19=Kopsavilkums!$D$10:$D$135)),"")</f>
        <v>0</v>
      </c>
      <c r="Z19" s="31" cm="1">
        <f t="array" ref="Z19">IFERROR(_xlfn._xlws.FILTER(Kopsavilkums!$Y$10:$Y$135,($A19=Kopsavilkums!$A$10:$A$135)*($B19=Kopsavilkums!$B$10:$B$135)*($C19=Kopsavilkums!$D$10:$D$135)),"")</f>
        <v>0</v>
      </c>
      <c r="AA19" s="262" cm="1">
        <f t="array" ref="AA19">IFERROR(_xlfn._xlws.FILTER(Kopsavilkums!$Z$10:$Z$135,($A19=Kopsavilkums!$A$10:$A$135)*($B19=Kopsavilkums!$B$10:$B$135)*($C19=Kopsavilkums!$D$10:$D$135)),"")</f>
        <v>0</v>
      </c>
      <c r="AB19" s="31">
        <f t="shared" ref="AB19:AC23" si="15">IFERROR(W19+Z19,"")</f>
        <v>0</v>
      </c>
      <c r="AC19" s="267">
        <f t="shared" si="15"/>
        <v>0</v>
      </c>
      <c r="AE19" s="18" cm="1">
        <f t="array" ref="AE19">IFERROR(_xlfn._xlws.FILTER(Kopsavilkums!$AC$10:$AC$135,($A19=Kopsavilkums!$A$10:$A$135)*($B19=Kopsavilkums!$B$10:$B$135)*($C19=Kopsavilkums!$D$10:$D$135)),"")</f>
        <v>0</v>
      </c>
      <c r="AF19" s="31" cm="1">
        <f t="array" ref="AF19">IFERROR(_xlfn._xlws.FILTER(Kopsavilkums!$AD$10:$AD$135,($A19=Kopsavilkums!$A$10:$A$135)*($B19=Kopsavilkums!$B$10:$B$135)*($C19=Kopsavilkums!$D$10:$D$135)),"")</f>
        <v>0</v>
      </c>
      <c r="AG19" s="262" cm="1">
        <f t="array" ref="AG19">IFERROR(_xlfn._xlws.FILTER(Kopsavilkums!$AE$10:$AE$135,($A19=Kopsavilkums!$A$10:$A$135)*($B19=Kopsavilkums!$B$10:$B$135)*($C19=Kopsavilkums!$D$10:$D$135)),"")</f>
        <v>0</v>
      </c>
      <c r="AH19" s="18" cm="1">
        <f t="array" ref="AH19">IFERROR(_xlfn._xlws.FILTER(Kopsavilkums!$AF$10:$AF$135,($A19=Kopsavilkums!$A$10:$A$135)*($B19=Kopsavilkums!$B$10:$B$135)*($C19=Kopsavilkums!$D$10:$D$135)),"")</f>
        <v>0</v>
      </c>
      <c r="AI19" s="31" cm="1">
        <f t="array" ref="AI19">IFERROR(_xlfn._xlws.FILTER(Kopsavilkums!$AG$10:$AG$135,($A19=Kopsavilkums!$A$10:$A$135)*($B19=Kopsavilkums!$B$10:$B$135)*($C19=Kopsavilkums!$D$10:$D$135)),"")</f>
        <v>0</v>
      </c>
      <c r="AJ19" s="262" cm="1">
        <f t="array" ref="AJ19">IFERROR(_xlfn._xlws.FILTER(Kopsavilkums!$AH$10:$AH$135,($A19=Kopsavilkums!$A$10:$A$135)*($B19=Kopsavilkums!$B$10:$B$135)*($C19=Kopsavilkums!$D$10:$D$135)),"")</f>
        <v>0</v>
      </c>
      <c r="AK19" s="31">
        <f t="shared" ref="AK19:AL23" si="16">IFERROR(AF19+AI19,"")</f>
        <v>0</v>
      </c>
      <c r="AL19" s="267">
        <f t="shared" si="16"/>
        <v>0</v>
      </c>
      <c r="AN19" s="31">
        <f t="shared" si="11"/>
        <v>1.006</v>
      </c>
      <c r="AO19" s="267">
        <f t="shared" si="12"/>
        <v>9</v>
      </c>
      <c r="AP19" s="28"/>
      <c r="AQ19" s="16">
        <v>8</v>
      </c>
      <c r="AR19" s="233" t="str" cm="1">
        <f t="array" ref="AR19">IFERROR(_xlfn.UNIQUE(_xlfn._xlws.FILTER(Kopsavilkums!$C:$C,(AQ19=Kopsavilkums!$A:$A))),"")</f>
        <v>CMS</v>
      </c>
      <c r="AS19" s="232">
        <f>INDEX(Kopsavilkums!AN:AN,MATCH($AR19,Kopsavilkums!$AM:$AM,0))</f>
        <v>1.3760000000000001</v>
      </c>
      <c r="AT19" s="250">
        <f>INDEX(Kopsavilkums!AO:AO,MATCH($AR19,Kopsavilkums!$AM:$AM,0))</f>
        <v>55.5</v>
      </c>
      <c r="AU19" s="232">
        <f>INDEX(Kopsavilkums!AP:AP,MATCH($AR19,Kopsavilkums!$AM:$AM,0))</f>
        <v>0</v>
      </c>
      <c r="AV19" s="250">
        <f>INDEX(Kopsavilkums!AQ:AQ,MATCH($AR19,Kopsavilkums!$AM:$AM,0))</f>
        <v>0</v>
      </c>
      <c r="AW19" s="232">
        <f>INDEX(Kopsavilkums!AR:AR,MATCH($AR19,Kopsavilkums!$AM:$AM,0))</f>
        <v>0</v>
      </c>
      <c r="AX19" s="250">
        <f>INDEX(Kopsavilkums!AS:AS,MATCH($AR19,Kopsavilkums!$AM:$AM,0))</f>
        <v>0</v>
      </c>
      <c r="AY19" s="232">
        <f>INDEX(Kopsavilkums!AT:AT,MATCH($AR19,Kopsavilkums!$AM:$AM,0))</f>
        <v>0</v>
      </c>
      <c r="AZ19" s="250">
        <f>INDEX(Kopsavilkums!AU:AU,MATCH($AR19,Kopsavilkums!$AM:$AM,0))</f>
        <v>0</v>
      </c>
      <c r="BA19" s="70">
        <f t="shared" si="0"/>
        <v>1.3760000000000001</v>
      </c>
      <c r="BB19" s="273">
        <f t="shared" si="1"/>
        <v>55.5</v>
      </c>
      <c r="BC19" s="144">
        <f t="shared" si="2"/>
        <v>8</v>
      </c>
      <c r="BE19" s="41"/>
    </row>
    <row r="20" spans="1:57" ht="12.75" customHeight="1" x14ac:dyDescent="0.15">
      <c r="A20" s="60">
        <f t="shared" si="10"/>
        <v>2</v>
      </c>
      <c r="B20" s="60">
        <v>3</v>
      </c>
      <c r="C20" s="22" t="str" cm="1">
        <f t="array" ref="C20">IFERROR(_xlfn._xlws.FILTER(Kopsavilkums!$D$10:$D$135,($A20=Kopsavilkums!$A$10:$A$135)*($B20=Kopsavilkums!$B$10:$B$135)),"")</f>
        <v>Juris Aigars Āboliņš</v>
      </c>
      <c r="D20" s="18" t="str" cm="1">
        <f t="array" ref="D20">IFERROR(_xlfn._xlws.FILTER(Kopsavilkums!$E:$E,($A20=Kopsavilkums!$A:$A)*($B20=Kopsavilkums!$B:$B)*($C20=Kopsavilkums!$D:$D)),"")</f>
        <v>D</v>
      </c>
      <c r="E20" s="31" cm="1">
        <f t="array" ref="E20">IFERROR(_xlfn._xlws.FILTER(Kopsavilkums!$F$10:$F$135,($A20=Kopsavilkums!$A$10:$A$135)*($B20=Kopsavilkums!$B$10:$B$135)*($C20=Kopsavilkums!$D$10:$D$135)),"")</f>
        <v>0.20399999999999999</v>
      </c>
      <c r="F20" s="262" cm="1">
        <f t="array" ref="F20">IFERROR(_xlfn._xlws.FILTER(Kopsavilkums!$G$10:$G$135,($A20=Kopsavilkums!$A$10:$A$135)*($B20=Kopsavilkums!$B$10:$B$135)*($C20=Kopsavilkums!$D$10:$D$135)),"")</f>
        <v>1.5</v>
      </c>
      <c r="G20" s="18" t="str" cm="1">
        <f t="array" ref="G20">IFERROR(_xlfn._xlws.FILTER(Kopsavilkums!$H$10:$H$135,($A20=Kopsavilkums!$A$10:$A$135)*($B20=Kopsavilkums!$B$10:$B$135)*($C20=Kopsavilkums!$D$10:$D$135)),"")</f>
        <v>A</v>
      </c>
      <c r="H20" s="31" cm="1">
        <f t="array" ref="H20">IFERROR(_xlfn._xlws.FILTER(Kopsavilkums!$I$10:$I$135,($A20=Kopsavilkums!$A$10:$A$135)*($B20=Kopsavilkums!$B$10:$B$135)*($C20=Kopsavilkums!$D$10:$D$135)),"")</f>
        <v>1.788</v>
      </c>
      <c r="I20" s="262" cm="1">
        <f t="array" ref="I20">IFERROR(_xlfn._xlws.FILTER(Kopsavilkums!$J$10:$J$135,($A20=Kopsavilkums!$A$10:$A$135)*($B20=Kopsavilkums!$B$10:$B$135)*($C20=Kopsavilkums!$D$10:$D$135)),"")</f>
        <v>1</v>
      </c>
      <c r="J20" s="31">
        <f t="shared" si="13"/>
        <v>1.992</v>
      </c>
      <c r="K20" s="267">
        <f t="shared" si="13"/>
        <v>2.5</v>
      </c>
      <c r="L20" s="12"/>
      <c r="M20" s="18" cm="1">
        <f t="array" ref="M20">IFERROR(_xlfn._xlws.FILTER(Kopsavilkums!$M$10:$M$135,($A20=Kopsavilkums!$A$10:$A$135)*($B20=Kopsavilkums!$B$10:$B$135)*($C20=Kopsavilkums!$D$10:$D$135)),"")</f>
        <v>0</v>
      </c>
      <c r="N20" s="31" cm="1">
        <f t="array" ref="N20">IFERROR(_xlfn._xlws.FILTER(Kopsavilkums!$N$10:$N$135,($A20=Kopsavilkums!$A$10:$A$135)*($B20=Kopsavilkums!$B$10:$B$135)*($C20=Kopsavilkums!$D$10:$D$135)),"")</f>
        <v>0</v>
      </c>
      <c r="O20" s="262" cm="1">
        <f t="array" ref="O20">IFERROR(_xlfn._xlws.FILTER(Kopsavilkums!$O$10:$O$135,($A20=Kopsavilkums!$A$10:$A$135)*($B20=Kopsavilkums!$B$10:$B$135)*($C20=Kopsavilkums!$D$10:$D$135)),"")</f>
        <v>0</v>
      </c>
      <c r="P20" s="18" cm="1">
        <f t="array" ref="P20">IFERROR(_xlfn._xlws.FILTER(Kopsavilkums!$P$10:$P$135,($A20=Kopsavilkums!$A$10:$A$135)*($B20=Kopsavilkums!$B$10:$B$135)*($C20=Kopsavilkums!$D$10:$D$135)),"")</f>
        <v>0</v>
      </c>
      <c r="Q20" s="31" cm="1">
        <f t="array" ref="Q20">IFERROR(_xlfn._xlws.FILTER(Kopsavilkums!$Q$10:$Q$135,($A20=Kopsavilkums!$A$10:$A$135)*($B20=Kopsavilkums!$B$10:$B$135)*($C20=Kopsavilkums!$D$10:$D$135)),"")</f>
        <v>0</v>
      </c>
      <c r="R20" s="262" cm="1">
        <f t="array" ref="R20">IFERROR(_xlfn._xlws.FILTER(Kopsavilkums!$R$10:$R$135,($A20=Kopsavilkums!$A$10:$A$135)*($B20=Kopsavilkums!$B$10:$B$135)*($C20=Kopsavilkums!$D$10:$D$135)),"")</f>
        <v>0</v>
      </c>
      <c r="S20" s="31">
        <f t="shared" si="14"/>
        <v>0</v>
      </c>
      <c r="T20" s="267">
        <f t="shared" si="14"/>
        <v>0</v>
      </c>
      <c r="U20" s="12"/>
      <c r="V20" s="18" cm="1">
        <f t="array" ref="V20">IFERROR(_xlfn._xlws.FILTER(Kopsavilkums!$U$10:$U$135,($A20=Kopsavilkums!$A$10:$A$135)*($B20=Kopsavilkums!$B$10:$B$135)*($C20=Kopsavilkums!$D$10:$D$135)),"")</f>
        <v>0</v>
      </c>
      <c r="W20" s="31" cm="1">
        <f t="array" ref="W20">IFERROR(_xlfn._xlws.FILTER(Kopsavilkums!$V$10:$V$135,($A20=Kopsavilkums!$A$10:$A$135)*($B20=Kopsavilkums!$B$10:$B$135)*($C20=Kopsavilkums!$D$10:$D$135)),"")</f>
        <v>0</v>
      </c>
      <c r="X20" s="262" cm="1">
        <f t="array" ref="X20">IFERROR(_xlfn._xlws.FILTER(Kopsavilkums!$W$10:$W$135,($A20=Kopsavilkums!$A$10:$A$135)*($B20=Kopsavilkums!$B$10:$B$135)*($C20=Kopsavilkums!$D$10:$D$135)),"")</f>
        <v>0</v>
      </c>
      <c r="Y20" s="18" cm="1">
        <f t="array" ref="Y20">IFERROR(_xlfn._xlws.FILTER(Kopsavilkums!$X$10:$X$135,($A20=Kopsavilkums!$A$10:$A$135)*($B20=Kopsavilkums!$B$10:$B$135)*($C20=Kopsavilkums!$D$10:$D$135)),"")</f>
        <v>0</v>
      </c>
      <c r="Z20" s="31" cm="1">
        <f t="array" ref="Z20">IFERROR(_xlfn._xlws.FILTER(Kopsavilkums!$Y$10:$Y$135,($A20=Kopsavilkums!$A$10:$A$135)*($B20=Kopsavilkums!$B$10:$B$135)*($C20=Kopsavilkums!$D$10:$D$135)),"")</f>
        <v>0</v>
      </c>
      <c r="AA20" s="262" cm="1">
        <f t="array" ref="AA20">IFERROR(_xlfn._xlws.FILTER(Kopsavilkums!$Z$10:$Z$135,($A20=Kopsavilkums!$A$10:$A$135)*($B20=Kopsavilkums!$B$10:$B$135)*($C20=Kopsavilkums!$D$10:$D$135)),"")</f>
        <v>0</v>
      </c>
      <c r="AB20" s="31">
        <f t="shared" si="15"/>
        <v>0</v>
      </c>
      <c r="AC20" s="267">
        <f t="shared" si="15"/>
        <v>0</v>
      </c>
      <c r="AE20" s="18" cm="1">
        <f t="array" ref="AE20">IFERROR(_xlfn._xlws.FILTER(Kopsavilkums!$AC$10:$AC$135,($A20=Kopsavilkums!$A$10:$A$135)*($B20=Kopsavilkums!$B$10:$B$135)*($C20=Kopsavilkums!$D$10:$D$135)),"")</f>
        <v>0</v>
      </c>
      <c r="AF20" s="31" cm="1">
        <f t="array" ref="AF20">IFERROR(_xlfn._xlws.FILTER(Kopsavilkums!$AD$10:$AD$135,($A20=Kopsavilkums!$A$10:$A$135)*($B20=Kopsavilkums!$B$10:$B$135)*($C20=Kopsavilkums!$D$10:$D$135)),"")</f>
        <v>0</v>
      </c>
      <c r="AG20" s="262" cm="1">
        <f t="array" ref="AG20">IFERROR(_xlfn._xlws.FILTER(Kopsavilkums!$AE$10:$AE$135,($A20=Kopsavilkums!$A$10:$A$135)*($B20=Kopsavilkums!$B$10:$B$135)*($C20=Kopsavilkums!$D$10:$D$135)),"")</f>
        <v>0</v>
      </c>
      <c r="AH20" s="18" cm="1">
        <f t="array" ref="AH20">IFERROR(_xlfn._xlws.FILTER(Kopsavilkums!$AF$10:$AF$135,($A20=Kopsavilkums!$A$10:$A$135)*($B20=Kopsavilkums!$B$10:$B$135)*($C20=Kopsavilkums!$D$10:$D$135)),"")</f>
        <v>0</v>
      </c>
      <c r="AI20" s="31" cm="1">
        <f t="array" ref="AI20">IFERROR(_xlfn._xlws.FILTER(Kopsavilkums!$AG$10:$AG$135,($A20=Kopsavilkums!$A$10:$A$135)*($B20=Kopsavilkums!$B$10:$B$135)*($C20=Kopsavilkums!$D$10:$D$135)),"")</f>
        <v>0</v>
      </c>
      <c r="AJ20" s="262" cm="1">
        <f t="array" ref="AJ20">IFERROR(_xlfn._xlws.FILTER(Kopsavilkums!$AH$10:$AH$135,($A20=Kopsavilkums!$A$10:$A$135)*($B20=Kopsavilkums!$B$10:$B$135)*($C20=Kopsavilkums!$D$10:$D$135)),"")</f>
        <v>0</v>
      </c>
      <c r="AK20" s="31">
        <f t="shared" si="16"/>
        <v>0</v>
      </c>
      <c r="AL20" s="267">
        <f t="shared" si="16"/>
        <v>0</v>
      </c>
      <c r="AN20" s="31">
        <f t="shared" si="11"/>
        <v>1.992</v>
      </c>
      <c r="AO20" s="267">
        <f t="shared" si="12"/>
        <v>2.5</v>
      </c>
      <c r="AP20" s="28"/>
      <c r="AQ20" s="16">
        <v>1</v>
      </c>
      <c r="AR20" s="233" t="str" cm="1">
        <f t="array" ref="AR20">IFERROR(_xlfn.UNIQUE(_xlfn._xlws.FILTER(Kopsavilkums!$C:$C,(AQ20=Kopsavilkums!$A:$A))),"")</f>
        <v>OK cope sport/ Groundbaits</v>
      </c>
      <c r="AS20" s="232">
        <f>INDEX(Kopsavilkums!AN:AN,MATCH($AR20,Kopsavilkums!$AM:$AM,0))</f>
        <v>2.39</v>
      </c>
      <c r="AT20" s="250">
        <f>INDEX(Kopsavilkums!AO:AO,MATCH($AR20,Kopsavilkums!$AM:$AM,0))</f>
        <v>43</v>
      </c>
      <c r="AU20" s="232">
        <f>INDEX(Kopsavilkums!AP:AP,MATCH($AR20,Kopsavilkums!$AM:$AM,0))</f>
        <v>0</v>
      </c>
      <c r="AV20" s="250">
        <f>INDEX(Kopsavilkums!AQ:AQ,MATCH($AR20,Kopsavilkums!$AM:$AM,0))</f>
        <v>0</v>
      </c>
      <c r="AW20" s="232">
        <f>INDEX(Kopsavilkums!AR:AR,MATCH($AR20,Kopsavilkums!$AM:$AM,0))</f>
        <v>0</v>
      </c>
      <c r="AX20" s="250">
        <f>INDEX(Kopsavilkums!AS:AS,MATCH($AR20,Kopsavilkums!$AM:$AM,0))</f>
        <v>0</v>
      </c>
      <c r="AY20" s="232">
        <f>INDEX(Kopsavilkums!AT:AT,MATCH($AR20,Kopsavilkums!$AM:$AM,0))</f>
        <v>0</v>
      </c>
      <c r="AZ20" s="250">
        <f>INDEX(Kopsavilkums!AU:AU,MATCH($AR20,Kopsavilkums!$AM:$AM,0))</f>
        <v>0</v>
      </c>
      <c r="BA20" s="70">
        <f t="shared" si="0"/>
        <v>2.39</v>
      </c>
      <c r="BB20" s="273">
        <f t="shared" si="1"/>
        <v>43</v>
      </c>
      <c r="BC20" s="144">
        <f t="shared" si="2"/>
        <v>5</v>
      </c>
    </row>
    <row r="21" spans="1:57" ht="12.75" customHeight="1" x14ac:dyDescent="0.15">
      <c r="A21" s="60">
        <f t="shared" si="10"/>
        <v>2</v>
      </c>
      <c r="B21" s="60">
        <v>4</v>
      </c>
      <c r="C21" s="22" t="str" cm="1">
        <f t="array" ref="C21">IFERROR(_xlfn._xlws.FILTER(Kopsavilkums!$D$10:$D$135,($A21=Kopsavilkums!$A$10:$A$135)*($B21=Kopsavilkums!$B$10:$B$135)),"")</f>
        <v>Aidas Sunta</v>
      </c>
      <c r="D21" s="18" t="str" cm="1">
        <f t="array" ref="D21">IFERROR(_xlfn._xlws.FILTER(Kopsavilkums!$E:$E,($A21=Kopsavilkums!$A:$A)*($B21=Kopsavilkums!$B:$B)*($C21=Kopsavilkums!$D:$D)),"")</f>
        <v>B</v>
      </c>
      <c r="E21" s="31" cm="1">
        <f t="array" ref="E21">IFERROR(_xlfn._xlws.FILTER(Kopsavilkums!$F$10:$F$135,($A21=Kopsavilkums!$A$10:$A$135)*($B21=Kopsavilkums!$B$10:$B$135)*($C21=Kopsavilkums!$D$10:$D$135)),"")</f>
        <v>0.46400000000000002</v>
      </c>
      <c r="F21" s="262" cm="1">
        <f t="array" ref="F21">IFERROR(_xlfn._xlws.FILTER(Kopsavilkums!$G$10:$G$135,($A21=Kopsavilkums!$A$10:$A$135)*($B21=Kopsavilkums!$B$10:$B$135)*($C21=Kopsavilkums!$D$10:$D$135)),"")</f>
        <v>2</v>
      </c>
      <c r="G21" s="18" t="str" cm="1">
        <f t="array" ref="G21">IFERROR(_xlfn._xlws.FILTER(Kopsavilkums!$H$10:$H$135,($A21=Kopsavilkums!$A$10:$A$135)*($B21=Kopsavilkums!$B$10:$B$135)*($C21=Kopsavilkums!$D$10:$D$135)),"")</f>
        <v>C</v>
      </c>
      <c r="H21" s="31" cm="1">
        <f t="array" ref="H21">IFERROR(_xlfn._xlws.FILTER(Kopsavilkums!$I$10:$I$135,($A21=Kopsavilkums!$A$10:$A$135)*($B21=Kopsavilkums!$B$10:$B$135)*($C21=Kopsavilkums!$D$10:$D$135)),"")</f>
        <v>0.36599999999999999</v>
      </c>
      <c r="I21" s="262" cm="1">
        <f t="array" ref="I21">IFERROR(_xlfn._xlws.FILTER(Kopsavilkums!$J$10:$J$135,($A21=Kopsavilkums!$A$10:$A$135)*($B21=Kopsavilkums!$B$10:$B$135)*($C21=Kopsavilkums!$D$10:$D$135)),"")</f>
        <v>2</v>
      </c>
      <c r="J21" s="31">
        <f t="shared" si="13"/>
        <v>0.83000000000000007</v>
      </c>
      <c r="K21" s="267">
        <f t="shared" si="13"/>
        <v>4</v>
      </c>
      <c r="L21" s="71"/>
      <c r="M21" s="18" cm="1">
        <f t="array" ref="M21">IFERROR(_xlfn._xlws.FILTER(Kopsavilkums!$M$10:$M$135,($A21=Kopsavilkums!$A$10:$A$135)*($B21=Kopsavilkums!$B$10:$B$135)*($C21=Kopsavilkums!$D$10:$D$135)),"")</f>
        <v>0</v>
      </c>
      <c r="N21" s="31" cm="1">
        <f t="array" ref="N21">IFERROR(_xlfn._xlws.FILTER(Kopsavilkums!$N$10:$N$135,($A21=Kopsavilkums!$A$10:$A$135)*($B21=Kopsavilkums!$B$10:$B$135)*($C21=Kopsavilkums!$D$10:$D$135)),"")</f>
        <v>0</v>
      </c>
      <c r="O21" s="262" cm="1">
        <f t="array" ref="O21">IFERROR(_xlfn._xlws.FILTER(Kopsavilkums!$O$10:$O$135,($A21=Kopsavilkums!$A$10:$A$135)*($B21=Kopsavilkums!$B$10:$B$135)*($C21=Kopsavilkums!$D$10:$D$135)),"")</f>
        <v>0</v>
      </c>
      <c r="P21" s="18" cm="1">
        <f t="array" ref="P21">IFERROR(_xlfn._xlws.FILTER(Kopsavilkums!$P$10:$P$135,($A21=Kopsavilkums!$A$10:$A$135)*($B21=Kopsavilkums!$B$10:$B$135)*($C21=Kopsavilkums!$D$10:$D$135)),"")</f>
        <v>0</v>
      </c>
      <c r="Q21" s="31" cm="1">
        <f t="array" ref="Q21">IFERROR(_xlfn._xlws.FILTER(Kopsavilkums!$Q$10:$Q$135,($A21=Kopsavilkums!$A$10:$A$135)*($B21=Kopsavilkums!$B$10:$B$135)*($C21=Kopsavilkums!$D$10:$D$135)),"")</f>
        <v>0</v>
      </c>
      <c r="R21" s="262" cm="1">
        <f t="array" ref="R21">IFERROR(_xlfn._xlws.FILTER(Kopsavilkums!$R$10:$R$135,($A21=Kopsavilkums!$A$10:$A$135)*($B21=Kopsavilkums!$B$10:$B$135)*($C21=Kopsavilkums!$D$10:$D$135)),"")</f>
        <v>0</v>
      </c>
      <c r="S21" s="31">
        <f t="shared" si="14"/>
        <v>0</v>
      </c>
      <c r="T21" s="267">
        <f t="shared" si="14"/>
        <v>0</v>
      </c>
      <c r="U21" s="71"/>
      <c r="V21" s="18" cm="1">
        <f t="array" ref="V21">IFERROR(_xlfn._xlws.FILTER(Kopsavilkums!$U$10:$U$135,($A21=Kopsavilkums!$A$10:$A$135)*($B21=Kopsavilkums!$B$10:$B$135)*($C21=Kopsavilkums!$D$10:$D$135)),"")</f>
        <v>0</v>
      </c>
      <c r="W21" s="31" cm="1">
        <f t="array" ref="W21">IFERROR(_xlfn._xlws.FILTER(Kopsavilkums!$V$10:$V$135,($A21=Kopsavilkums!$A$10:$A$135)*($B21=Kopsavilkums!$B$10:$B$135)*($C21=Kopsavilkums!$D$10:$D$135)),"")</f>
        <v>0</v>
      </c>
      <c r="X21" s="262" cm="1">
        <f t="array" ref="X21">IFERROR(_xlfn._xlws.FILTER(Kopsavilkums!$W$10:$W$135,($A21=Kopsavilkums!$A$10:$A$135)*($B21=Kopsavilkums!$B$10:$B$135)*($C21=Kopsavilkums!$D$10:$D$135)),"")</f>
        <v>0</v>
      </c>
      <c r="Y21" s="18" cm="1">
        <f t="array" ref="Y21">IFERROR(_xlfn._xlws.FILTER(Kopsavilkums!$X$10:$X$135,($A21=Kopsavilkums!$A$10:$A$135)*($B21=Kopsavilkums!$B$10:$B$135)*($C21=Kopsavilkums!$D$10:$D$135)),"")</f>
        <v>0</v>
      </c>
      <c r="Z21" s="31" cm="1">
        <f t="array" ref="Z21">IFERROR(_xlfn._xlws.FILTER(Kopsavilkums!$Y$10:$Y$135,($A21=Kopsavilkums!$A$10:$A$135)*($B21=Kopsavilkums!$B$10:$B$135)*($C21=Kopsavilkums!$D$10:$D$135)),"")</f>
        <v>0</v>
      </c>
      <c r="AA21" s="262" cm="1">
        <f t="array" ref="AA21">IFERROR(_xlfn._xlws.FILTER(Kopsavilkums!$Z$10:$Z$135,($A21=Kopsavilkums!$A$10:$A$135)*($B21=Kopsavilkums!$B$10:$B$135)*($C21=Kopsavilkums!$D$10:$D$135)),"")</f>
        <v>0</v>
      </c>
      <c r="AB21" s="31">
        <f t="shared" si="15"/>
        <v>0</v>
      </c>
      <c r="AC21" s="267">
        <f t="shared" si="15"/>
        <v>0</v>
      </c>
      <c r="AE21" s="18" cm="1">
        <f t="array" ref="AE21">IFERROR(_xlfn._xlws.FILTER(Kopsavilkums!$AC$10:$AC$135,($A21=Kopsavilkums!$A$10:$A$135)*($B21=Kopsavilkums!$B$10:$B$135)*($C21=Kopsavilkums!$D$10:$D$135)),"")</f>
        <v>0</v>
      </c>
      <c r="AF21" s="31" cm="1">
        <f t="array" ref="AF21">IFERROR(_xlfn._xlws.FILTER(Kopsavilkums!$AD$10:$AD$135,($A21=Kopsavilkums!$A$10:$A$135)*($B21=Kopsavilkums!$B$10:$B$135)*($C21=Kopsavilkums!$D$10:$D$135)),"")</f>
        <v>0</v>
      </c>
      <c r="AG21" s="262" cm="1">
        <f t="array" ref="AG21">IFERROR(_xlfn._xlws.FILTER(Kopsavilkums!$AE$10:$AE$135,($A21=Kopsavilkums!$A$10:$A$135)*($B21=Kopsavilkums!$B$10:$B$135)*($C21=Kopsavilkums!$D$10:$D$135)),"")</f>
        <v>0</v>
      </c>
      <c r="AH21" s="18" cm="1">
        <f t="array" ref="AH21">IFERROR(_xlfn._xlws.FILTER(Kopsavilkums!$AF$10:$AF$135,($A21=Kopsavilkums!$A$10:$A$135)*($B21=Kopsavilkums!$B$10:$B$135)*($C21=Kopsavilkums!$D$10:$D$135)),"")</f>
        <v>0</v>
      </c>
      <c r="AI21" s="31" cm="1">
        <f t="array" ref="AI21">IFERROR(_xlfn._xlws.FILTER(Kopsavilkums!$AG$10:$AG$135,($A21=Kopsavilkums!$A$10:$A$135)*($B21=Kopsavilkums!$B$10:$B$135)*($C21=Kopsavilkums!$D$10:$D$135)),"")</f>
        <v>0</v>
      </c>
      <c r="AJ21" s="262" cm="1">
        <f t="array" ref="AJ21">IFERROR(_xlfn._xlws.FILTER(Kopsavilkums!$AH$10:$AH$135,($A21=Kopsavilkums!$A$10:$A$135)*($B21=Kopsavilkums!$B$10:$B$135)*($C21=Kopsavilkums!$D$10:$D$135)),"")</f>
        <v>0</v>
      </c>
      <c r="AK21" s="31">
        <f t="shared" si="16"/>
        <v>0</v>
      </c>
      <c r="AL21" s="267">
        <f t="shared" si="16"/>
        <v>0</v>
      </c>
      <c r="AN21" s="31">
        <f t="shared" si="11"/>
        <v>0.83000000000000007</v>
      </c>
      <c r="AO21" s="267">
        <f t="shared" si="12"/>
        <v>4</v>
      </c>
      <c r="AP21" s="28"/>
      <c r="AQ21" s="16">
        <v>4</v>
      </c>
      <c r="AR21" s="233" t="str" cm="1">
        <f t="array" ref="AR21">IFERROR(_xlfn.UNIQUE(_xlfn._xlws.FILTER(Kopsavilkums!$C:$C,(AQ21=Kopsavilkums!$A:$A))),"")</f>
        <v>C.Albula1/Alūksne</v>
      </c>
      <c r="AS21" s="232">
        <f>INDEX(Kopsavilkums!AN:AN,MATCH($AR21,Kopsavilkums!$AM:$AM,0))</f>
        <v>2.202</v>
      </c>
      <c r="AT21" s="250">
        <f>INDEX(Kopsavilkums!AO:AO,MATCH($AR21,Kopsavilkums!$AM:$AM,0))</f>
        <v>38</v>
      </c>
      <c r="AU21" s="232">
        <f>INDEX(Kopsavilkums!AP:AP,MATCH($AR21,Kopsavilkums!$AM:$AM,0))</f>
        <v>0</v>
      </c>
      <c r="AV21" s="250">
        <f>INDEX(Kopsavilkums!AQ:AQ,MATCH($AR21,Kopsavilkums!$AM:$AM,0))</f>
        <v>0</v>
      </c>
      <c r="AW21" s="232">
        <f>INDEX(Kopsavilkums!AR:AR,MATCH($AR21,Kopsavilkums!$AM:$AM,0))</f>
        <v>0</v>
      </c>
      <c r="AX21" s="250">
        <f>INDEX(Kopsavilkums!AS:AS,MATCH($AR21,Kopsavilkums!$AM:$AM,0))</f>
        <v>0</v>
      </c>
      <c r="AY21" s="232">
        <f>INDEX(Kopsavilkums!AT:AT,MATCH($AR21,Kopsavilkums!$AM:$AM,0))</f>
        <v>0</v>
      </c>
      <c r="AZ21" s="250">
        <f>INDEX(Kopsavilkums!AU:AU,MATCH($AR21,Kopsavilkums!$AM:$AM,0))</f>
        <v>0</v>
      </c>
      <c r="BA21" s="70">
        <f t="shared" si="0"/>
        <v>2.202</v>
      </c>
      <c r="BB21" s="273">
        <f t="shared" si="1"/>
        <v>38</v>
      </c>
      <c r="BC21" s="144">
        <f t="shared" si="2"/>
        <v>4</v>
      </c>
    </row>
    <row r="22" spans="1:57" ht="13.5" customHeight="1" x14ac:dyDescent="0.15">
      <c r="A22" s="60">
        <f t="shared" si="10"/>
        <v>2</v>
      </c>
      <c r="B22" s="60">
        <v>5</v>
      </c>
      <c r="C22" s="22" cm="1">
        <f t="array" ref="C22">IFERROR(_xlfn._xlws.FILTER(Kopsavilkums!$D$10:$D$135,($A22=Kopsavilkums!$A$10:$A$135)*($B22=Kopsavilkums!$B$10:$B$135)),"")</f>
        <v>0</v>
      </c>
      <c r="D22" s="74" cm="1">
        <f t="array" ref="D22">IFERROR(_xlfn._xlws.FILTER(Kopsavilkums!$E:$E,($A22=Kopsavilkums!$A:$A)*($B22=Kopsavilkums!$B:$B)*($C22=Kopsavilkums!$D:$D)),"")</f>
        <v>0</v>
      </c>
      <c r="E22" s="31" cm="1">
        <f t="array" ref="E22">IFERROR(_xlfn._xlws.FILTER(Kopsavilkums!$F$10:$F$135,($A22=Kopsavilkums!$A$10:$A$135)*($B22=Kopsavilkums!$B$10:$B$135)*($C22=Kopsavilkums!$D$10:$D$135)),"")</f>
        <v>0</v>
      </c>
      <c r="F22" s="262" cm="1">
        <f t="array" ref="F22">IFERROR(_xlfn._xlws.FILTER(Kopsavilkums!$G$10:$G$135,($A22=Kopsavilkums!$A$10:$A$135)*($B22=Kopsavilkums!$B$10:$B$135)*($C22=Kopsavilkums!$D$10:$D$135)),"")</f>
        <v>0</v>
      </c>
      <c r="G22" s="74" cm="1">
        <f t="array" ref="G22">IFERROR(_xlfn._xlws.FILTER(Kopsavilkums!$H$10:$H$135,($A22=Kopsavilkums!$A$10:$A$135)*($B22=Kopsavilkums!$B$10:$B$135)*($C22=Kopsavilkums!$D$10:$D$135)),"")</f>
        <v>0</v>
      </c>
      <c r="H22" s="31" cm="1">
        <f t="array" ref="H22">IFERROR(_xlfn._xlws.FILTER(Kopsavilkums!$I$10:$I$135,($A22=Kopsavilkums!$A$10:$A$135)*($B22=Kopsavilkums!$B$10:$B$135)*($C22=Kopsavilkums!$D$10:$D$135)),"")</f>
        <v>0</v>
      </c>
      <c r="I22" s="262" cm="1">
        <f t="array" ref="I22">IFERROR(_xlfn._xlws.FILTER(Kopsavilkums!$J$10:$J$135,($A22=Kopsavilkums!$A$10:$A$135)*($B22=Kopsavilkums!$B$10:$B$135)*($C22=Kopsavilkums!$D$10:$D$135)),"")</f>
        <v>0</v>
      </c>
      <c r="J22" s="15">
        <f t="shared" si="13"/>
        <v>0</v>
      </c>
      <c r="K22" s="267">
        <f t="shared" si="13"/>
        <v>0</v>
      </c>
      <c r="L22" s="12"/>
      <c r="M22" s="74" cm="1">
        <f t="array" ref="M22">IFERROR(_xlfn._xlws.FILTER(Kopsavilkums!$M$10:$M$135,($A22=Kopsavilkums!$A$10:$A$135)*($B22=Kopsavilkums!$B$10:$B$135)*($C22=Kopsavilkums!$D$10:$D$135)),"")</f>
        <v>0</v>
      </c>
      <c r="N22" s="31" cm="1">
        <f t="array" ref="N22">IFERROR(_xlfn._xlws.FILTER(Kopsavilkums!$N$10:$N$135,($A22=Kopsavilkums!$A$10:$A$135)*($B22=Kopsavilkums!$B$10:$B$135)*($C22=Kopsavilkums!$D$10:$D$135)),"")</f>
        <v>0</v>
      </c>
      <c r="O22" s="262" cm="1">
        <f t="array" ref="O22">IFERROR(_xlfn._xlws.FILTER(Kopsavilkums!$O$10:$O$135,($A22=Kopsavilkums!$A$10:$A$135)*($B22=Kopsavilkums!$B$10:$B$135)*($C22=Kopsavilkums!$D$10:$D$135)),"")</f>
        <v>0</v>
      </c>
      <c r="P22" s="74" cm="1">
        <f t="array" ref="P22">IFERROR(_xlfn._xlws.FILTER(Kopsavilkums!$P$10:$P$135,($A22=Kopsavilkums!$A$10:$A$135)*($B22=Kopsavilkums!$B$10:$B$135)*($C22=Kopsavilkums!$D$10:$D$135)),"")</f>
        <v>0</v>
      </c>
      <c r="Q22" s="31" cm="1">
        <f t="array" ref="Q22">IFERROR(_xlfn._xlws.FILTER(Kopsavilkums!$Q$10:$Q$135,($A22=Kopsavilkums!$A$10:$A$135)*($B22=Kopsavilkums!$B$10:$B$135)*($C22=Kopsavilkums!$D$10:$D$135)),"")</f>
        <v>0</v>
      </c>
      <c r="R22" s="262" cm="1">
        <f t="array" ref="R22">IFERROR(_xlfn._xlws.FILTER(Kopsavilkums!$R$10:$R$135,($A22=Kopsavilkums!$A$10:$A$135)*($B22=Kopsavilkums!$B$10:$B$135)*($C22=Kopsavilkums!$D$10:$D$135)),"")</f>
        <v>0</v>
      </c>
      <c r="S22" s="15">
        <f t="shared" si="14"/>
        <v>0</v>
      </c>
      <c r="T22" s="267">
        <f t="shared" si="14"/>
        <v>0</v>
      </c>
      <c r="U22" s="12"/>
      <c r="V22" s="74" cm="1">
        <f t="array" ref="V22">IFERROR(_xlfn._xlws.FILTER(Kopsavilkums!$U$10:$U$135,($A22=Kopsavilkums!$A$10:$A$135)*($B22=Kopsavilkums!$B$10:$B$135)*($C22=Kopsavilkums!$D$10:$D$135)),"")</f>
        <v>0</v>
      </c>
      <c r="W22" s="31" cm="1">
        <f t="array" ref="W22">IFERROR(_xlfn._xlws.FILTER(Kopsavilkums!$V$10:$V$135,($A22=Kopsavilkums!$A$10:$A$135)*($B22=Kopsavilkums!$B$10:$B$135)*($C22=Kopsavilkums!$D$10:$D$135)),"")</f>
        <v>0</v>
      </c>
      <c r="X22" s="262" cm="1">
        <f t="array" ref="X22">IFERROR(_xlfn._xlws.FILTER(Kopsavilkums!$W$10:$W$135,($A22=Kopsavilkums!$A$10:$A$135)*($B22=Kopsavilkums!$B$10:$B$135)*($C22=Kopsavilkums!$D$10:$D$135)),"")</f>
        <v>0</v>
      </c>
      <c r="Y22" s="74" cm="1">
        <f t="array" ref="Y22">IFERROR(_xlfn._xlws.FILTER(Kopsavilkums!$X$10:$X$135,($A22=Kopsavilkums!$A$10:$A$135)*($B22=Kopsavilkums!$B$10:$B$135)*($C22=Kopsavilkums!$D$10:$D$135)),"")</f>
        <v>0</v>
      </c>
      <c r="Z22" s="31" cm="1">
        <f t="array" ref="Z22">IFERROR(_xlfn._xlws.FILTER(Kopsavilkums!$Y$10:$Y$135,($A22=Kopsavilkums!$A$10:$A$135)*($B22=Kopsavilkums!$B$10:$B$135)*($C22=Kopsavilkums!$D$10:$D$135)),"")</f>
        <v>0</v>
      </c>
      <c r="AA22" s="262" cm="1">
        <f t="array" ref="AA22">IFERROR(_xlfn._xlws.FILTER(Kopsavilkums!$Z$10:$Z$135,($A22=Kopsavilkums!$A$10:$A$135)*($B22=Kopsavilkums!$B$10:$B$135)*($C22=Kopsavilkums!$D$10:$D$135)),"")</f>
        <v>0</v>
      </c>
      <c r="AB22" s="15">
        <f t="shared" si="15"/>
        <v>0</v>
      </c>
      <c r="AC22" s="267">
        <f t="shared" si="15"/>
        <v>0</v>
      </c>
      <c r="AE22" s="74" cm="1">
        <f t="array" ref="AE22">IFERROR(_xlfn._xlws.FILTER(Kopsavilkums!$AC$10:$AC$135,($A22=Kopsavilkums!$A$10:$A$135)*($B22=Kopsavilkums!$B$10:$B$135)*($C22=Kopsavilkums!$D$10:$D$135)),"")</f>
        <v>0</v>
      </c>
      <c r="AF22" s="31" cm="1">
        <f t="array" ref="AF22">IFERROR(_xlfn._xlws.FILTER(Kopsavilkums!$AD$10:$AD$135,($A22=Kopsavilkums!$A$10:$A$135)*($B22=Kopsavilkums!$B$10:$B$135)*($C22=Kopsavilkums!$D$10:$D$135)),"")</f>
        <v>0</v>
      </c>
      <c r="AG22" s="262" cm="1">
        <f t="array" ref="AG22">IFERROR(_xlfn._xlws.FILTER(Kopsavilkums!$AE$10:$AE$135,($A22=Kopsavilkums!$A$10:$A$135)*($B22=Kopsavilkums!$B$10:$B$135)*($C22=Kopsavilkums!$D$10:$D$135)),"")</f>
        <v>0</v>
      </c>
      <c r="AH22" s="74" cm="1">
        <f t="array" ref="AH22">IFERROR(_xlfn._xlws.FILTER(Kopsavilkums!$AF$10:$AF$135,($A22=Kopsavilkums!$A$10:$A$135)*($B22=Kopsavilkums!$B$10:$B$135)*($C22=Kopsavilkums!$D$10:$D$135)),"")</f>
        <v>0</v>
      </c>
      <c r="AI22" s="31" cm="1">
        <f t="array" ref="AI22">IFERROR(_xlfn._xlws.FILTER(Kopsavilkums!$AG$10:$AG$135,($A22=Kopsavilkums!$A$10:$A$135)*($B22=Kopsavilkums!$B$10:$B$135)*($C22=Kopsavilkums!$D$10:$D$135)),"")</f>
        <v>0</v>
      </c>
      <c r="AJ22" s="262" cm="1">
        <f t="array" ref="AJ22">IFERROR(_xlfn._xlws.FILTER(Kopsavilkums!$AH$10:$AH$135,($A22=Kopsavilkums!$A$10:$A$135)*($B22=Kopsavilkums!$B$10:$B$135)*($C22=Kopsavilkums!$D$10:$D$135)),"")</f>
        <v>0</v>
      </c>
      <c r="AK22" s="15">
        <f t="shared" si="16"/>
        <v>0</v>
      </c>
      <c r="AL22" s="267">
        <f t="shared" si="16"/>
        <v>0</v>
      </c>
      <c r="AN22" s="15">
        <f t="shared" si="11"/>
        <v>0</v>
      </c>
      <c r="AO22" s="267">
        <f t="shared" si="12"/>
        <v>0</v>
      </c>
      <c r="AP22" s="28"/>
      <c r="AQ22" s="16">
        <v>16</v>
      </c>
      <c r="AR22" s="233" t="str" cm="1">
        <f t="array" ref="AR22">IFERROR(_xlfn.UNIQUE(_xlfn._xlws.FILTER(Kopsavilkums!$C:$C,(AQ22=Kopsavilkums!$A:$A))),"")</f>
        <v/>
      </c>
      <c r="AS22" s="232">
        <f>INDEX(Kopsavilkums!AN:AN,MATCH($AR22,Kopsavilkums!$AM:$AM,0))</f>
        <v>0</v>
      </c>
      <c r="AT22" s="250">
        <f>INDEX(Kopsavilkums!AO:AO,MATCH($AR22,Kopsavilkums!$AM:$AM,0))</f>
        <v>0</v>
      </c>
      <c r="AU22" s="232">
        <f>INDEX(Kopsavilkums!AP:AP,MATCH($AR22,Kopsavilkums!$AM:$AM,0))</f>
        <v>0</v>
      </c>
      <c r="AV22" s="250">
        <f>INDEX(Kopsavilkums!AQ:AQ,MATCH($AR22,Kopsavilkums!$AM:$AM,0))</f>
        <v>0</v>
      </c>
      <c r="AW22" s="232">
        <f>INDEX(Kopsavilkums!AR:AR,MATCH($AR22,Kopsavilkums!$AM:$AM,0))</f>
        <v>0</v>
      </c>
      <c r="AX22" s="250">
        <f>INDEX(Kopsavilkums!AS:AS,MATCH($AR22,Kopsavilkums!$AM:$AM,0))</f>
        <v>0</v>
      </c>
      <c r="AY22" s="232">
        <f>INDEX(Kopsavilkums!AT:AT,MATCH($AR22,Kopsavilkums!$AM:$AM,0))</f>
        <v>0</v>
      </c>
      <c r="AZ22" s="250">
        <f>INDEX(Kopsavilkums!AU:AU,MATCH($AR22,Kopsavilkums!$AM:$AM,0))</f>
        <v>0</v>
      </c>
      <c r="BA22" s="70">
        <f t="shared" si="0"/>
        <v>0</v>
      </c>
      <c r="BB22" s="273">
        <f t="shared" si="1"/>
        <v>0</v>
      </c>
      <c r="BC22" s="144" t="str">
        <f t="shared" si="2"/>
        <v/>
      </c>
    </row>
    <row r="23" spans="1:57" ht="13.5" customHeight="1" thickBot="1" x14ac:dyDescent="0.2">
      <c r="A23" s="62">
        <f t="shared" si="10"/>
        <v>2</v>
      </c>
      <c r="B23" s="62">
        <v>6</v>
      </c>
      <c r="C23" s="127" cm="1">
        <f t="array" ref="C23">IFERROR(_xlfn._xlws.FILTER(Kopsavilkums!$D$10:$D$135,($A23=Kopsavilkums!$A$10:$A$135)*($B23=Kopsavilkums!$B$10:$B$135)),"")</f>
        <v>0</v>
      </c>
      <c r="D23" s="75" cm="1">
        <f t="array" ref="D23">IFERROR(_xlfn._xlws.FILTER(Kopsavilkums!$E:$E,($A23=Kopsavilkums!$A:$A)*($B23=Kopsavilkums!$B:$B)*($C23=Kopsavilkums!$D:$D)),"")</f>
        <v>0</v>
      </c>
      <c r="E23" s="63" cm="1">
        <f t="array" ref="E23">IFERROR(_xlfn._xlws.FILTER(Kopsavilkums!$F$10:$F$135,($A23=Kopsavilkums!$A$10:$A$135)*($B23=Kopsavilkums!$B$10:$B$135)*($C23=Kopsavilkums!$D$10:$D$135)),"")</f>
        <v>0</v>
      </c>
      <c r="F23" s="263" cm="1">
        <f t="array" ref="F23">IFERROR(_xlfn._xlws.FILTER(Kopsavilkums!$G$10:$G$135,($A23=Kopsavilkums!$A$10:$A$135)*($B23=Kopsavilkums!$B$10:$B$135)*($C23=Kopsavilkums!$D$10:$D$135)),"")</f>
        <v>0</v>
      </c>
      <c r="G23" s="75" cm="1">
        <f t="array" ref="G23">IFERROR(_xlfn._xlws.FILTER(Kopsavilkums!$H$10:$H$135,($A23=Kopsavilkums!$A$10:$A$135)*($B23=Kopsavilkums!$B$10:$B$135)*($C23=Kopsavilkums!$D$10:$D$135)),"")</f>
        <v>0</v>
      </c>
      <c r="H23" s="63" cm="1">
        <f t="array" ref="H23">IFERROR(_xlfn._xlws.FILTER(Kopsavilkums!$I$10:$I$135,($A23=Kopsavilkums!$A$10:$A$135)*($B23=Kopsavilkums!$B$10:$B$135)*($C23=Kopsavilkums!$D$10:$D$135)),"")</f>
        <v>0</v>
      </c>
      <c r="I23" s="263" cm="1">
        <f t="array" ref="I23">IFERROR(_xlfn._xlws.FILTER(Kopsavilkums!$J$10:$J$135,($A23=Kopsavilkums!$A$10:$A$135)*($B23=Kopsavilkums!$B$10:$B$135)*($C23=Kopsavilkums!$D$10:$D$135)),"")</f>
        <v>0</v>
      </c>
      <c r="J23" s="63">
        <f t="shared" si="13"/>
        <v>0</v>
      </c>
      <c r="K23" s="268">
        <f t="shared" si="13"/>
        <v>0</v>
      </c>
      <c r="L23" s="12"/>
      <c r="M23" s="75" cm="1">
        <f t="array" ref="M23">IFERROR(_xlfn._xlws.FILTER(Kopsavilkums!$M$10:$M$135,($A23=Kopsavilkums!$A$10:$A$135)*($B23=Kopsavilkums!$B$10:$B$135)*($C23=Kopsavilkums!$D$10:$D$135)),"")</f>
        <v>0</v>
      </c>
      <c r="N23" s="63" cm="1">
        <f t="array" ref="N23">IFERROR(_xlfn._xlws.FILTER(Kopsavilkums!$N$10:$N$135,($A23=Kopsavilkums!$A$10:$A$135)*($B23=Kopsavilkums!$B$10:$B$135)*($C23=Kopsavilkums!$D$10:$D$135)),"")</f>
        <v>0</v>
      </c>
      <c r="O23" s="263" cm="1">
        <f t="array" ref="O23">IFERROR(_xlfn._xlws.FILTER(Kopsavilkums!$O$10:$O$135,($A23=Kopsavilkums!$A$10:$A$135)*($B23=Kopsavilkums!$B$10:$B$135)*($C23=Kopsavilkums!$D$10:$D$135)),"")</f>
        <v>0</v>
      </c>
      <c r="P23" s="75" cm="1">
        <f t="array" ref="P23">IFERROR(_xlfn._xlws.FILTER(Kopsavilkums!$P$10:$P$135,($A23=Kopsavilkums!$A$10:$A$135)*($B23=Kopsavilkums!$B$10:$B$135)*($C23=Kopsavilkums!$D$10:$D$135)),"")</f>
        <v>0</v>
      </c>
      <c r="Q23" s="63" cm="1">
        <f t="array" ref="Q23">IFERROR(_xlfn._xlws.FILTER(Kopsavilkums!$Q$10:$Q$135,($A23=Kopsavilkums!$A$10:$A$135)*($B23=Kopsavilkums!$B$10:$B$135)*($C23=Kopsavilkums!$D$10:$D$135)),"")</f>
        <v>0</v>
      </c>
      <c r="R23" s="263" cm="1">
        <f t="array" ref="R23">IFERROR(_xlfn._xlws.FILTER(Kopsavilkums!$R$10:$R$135,($A23=Kopsavilkums!$A$10:$A$135)*($B23=Kopsavilkums!$B$10:$B$135)*($C23=Kopsavilkums!$D$10:$D$135)),"")</f>
        <v>0</v>
      </c>
      <c r="S23" s="63">
        <f t="shared" si="14"/>
        <v>0</v>
      </c>
      <c r="T23" s="268">
        <f t="shared" si="14"/>
        <v>0</v>
      </c>
      <c r="U23" s="12"/>
      <c r="V23" s="75" cm="1">
        <f t="array" ref="V23">IFERROR(_xlfn._xlws.FILTER(Kopsavilkums!$U$10:$U$135,($A23=Kopsavilkums!$A$10:$A$135)*($B23=Kopsavilkums!$B$10:$B$135)*($C23=Kopsavilkums!$D$10:$D$135)),"")</f>
        <v>0</v>
      </c>
      <c r="W23" s="63" cm="1">
        <f t="array" ref="W23">IFERROR(_xlfn._xlws.FILTER(Kopsavilkums!$V$10:$V$135,($A23=Kopsavilkums!$A$10:$A$135)*($B23=Kopsavilkums!$B$10:$B$135)*($C23=Kopsavilkums!$D$10:$D$135)),"")</f>
        <v>0</v>
      </c>
      <c r="X23" s="263" cm="1">
        <f t="array" ref="X23">IFERROR(_xlfn._xlws.FILTER(Kopsavilkums!$W$10:$W$135,($A23=Kopsavilkums!$A$10:$A$135)*($B23=Kopsavilkums!$B$10:$B$135)*($C23=Kopsavilkums!$D$10:$D$135)),"")</f>
        <v>0</v>
      </c>
      <c r="Y23" s="75" cm="1">
        <f t="array" ref="Y23">IFERROR(_xlfn._xlws.FILTER(Kopsavilkums!$X$10:$X$135,($A23=Kopsavilkums!$A$10:$A$135)*($B23=Kopsavilkums!$B$10:$B$135)*($C23=Kopsavilkums!$D$10:$D$135)),"")</f>
        <v>0</v>
      </c>
      <c r="Z23" s="63" cm="1">
        <f t="array" ref="Z23">IFERROR(_xlfn._xlws.FILTER(Kopsavilkums!$Y$10:$Y$135,($A23=Kopsavilkums!$A$10:$A$135)*($B23=Kopsavilkums!$B$10:$B$135)*($C23=Kopsavilkums!$D$10:$D$135)),"")</f>
        <v>0</v>
      </c>
      <c r="AA23" s="263" cm="1">
        <f t="array" ref="AA23">IFERROR(_xlfn._xlws.FILTER(Kopsavilkums!$Z$10:$Z$135,($A23=Kopsavilkums!$A$10:$A$135)*($B23=Kopsavilkums!$B$10:$B$135)*($C23=Kopsavilkums!$D$10:$D$135)),"")</f>
        <v>0</v>
      </c>
      <c r="AB23" s="63">
        <f t="shared" si="15"/>
        <v>0</v>
      </c>
      <c r="AC23" s="268">
        <f t="shared" si="15"/>
        <v>0</v>
      </c>
      <c r="AE23" s="75" cm="1">
        <f t="array" ref="AE23">IFERROR(_xlfn._xlws.FILTER(Kopsavilkums!$AC$10:$AC$135,($A23=Kopsavilkums!$A$10:$A$135)*($B23=Kopsavilkums!$B$10:$B$135)*($C23=Kopsavilkums!$D$10:$D$135)),"")</f>
        <v>0</v>
      </c>
      <c r="AF23" s="63" cm="1">
        <f t="array" ref="AF23">IFERROR(_xlfn._xlws.FILTER(Kopsavilkums!$AD$10:$AD$135,($A23=Kopsavilkums!$A$10:$A$135)*($B23=Kopsavilkums!$B$10:$B$135)*($C23=Kopsavilkums!$D$10:$D$135)),"")</f>
        <v>0</v>
      </c>
      <c r="AG23" s="263" cm="1">
        <f t="array" ref="AG23">IFERROR(_xlfn._xlws.FILTER(Kopsavilkums!$AE$10:$AE$135,($A23=Kopsavilkums!$A$10:$A$135)*($B23=Kopsavilkums!$B$10:$B$135)*($C23=Kopsavilkums!$D$10:$D$135)),"")</f>
        <v>0</v>
      </c>
      <c r="AH23" s="75" cm="1">
        <f t="array" ref="AH23">IFERROR(_xlfn._xlws.FILTER(Kopsavilkums!$AF$10:$AF$135,($A23=Kopsavilkums!$A$10:$A$135)*($B23=Kopsavilkums!$B$10:$B$135)*($C23=Kopsavilkums!$D$10:$D$135)),"")</f>
        <v>0</v>
      </c>
      <c r="AI23" s="63" cm="1">
        <f t="array" ref="AI23">IFERROR(_xlfn._xlws.FILTER(Kopsavilkums!$AG$10:$AG$135,($A23=Kopsavilkums!$A$10:$A$135)*($B23=Kopsavilkums!$B$10:$B$135)*($C23=Kopsavilkums!$D$10:$D$135)),"")</f>
        <v>0</v>
      </c>
      <c r="AJ23" s="263" cm="1">
        <f t="array" ref="AJ23">IFERROR(_xlfn._xlws.FILTER(Kopsavilkums!$AH$10:$AH$135,($A23=Kopsavilkums!$A$10:$A$135)*($B23=Kopsavilkums!$B$10:$B$135)*($C23=Kopsavilkums!$D$10:$D$135)),"")</f>
        <v>0</v>
      </c>
      <c r="AK23" s="63">
        <f t="shared" si="16"/>
        <v>0</v>
      </c>
      <c r="AL23" s="268">
        <f t="shared" si="16"/>
        <v>0</v>
      </c>
      <c r="AN23" s="63">
        <f t="shared" si="11"/>
        <v>0</v>
      </c>
      <c r="AO23" s="268">
        <f t="shared" si="12"/>
        <v>0</v>
      </c>
      <c r="AP23" s="28"/>
      <c r="AQ23" s="16">
        <v>17</v>
      </c>
      <c r="AR23" s="233" t="str" cm="1">
        <f t="array" ref="AR23">IFERROR(_xlfn.UNIQUE(_xlfn._xlws.FILTER(Kopsavilkums!$C:$C,(AQ23=Kopsavilkums!$A:$A))),"")</f>
        <v/>
      </c>
      <c r="AS23" s="232">
        <f>INDEX(Kopsavilkums!AN:AN,MATCH($AR23,Kopsavilkums!$AM:$AM,0))</f>
        <v>0</v>
      </c>
      <c r="AT23" s="250">
        <f>INDEX(Kopsavilkums!AO:AO,MATCH($AR23,Kopsavilkums!$AM:$AM,0))</f>
        <v>0</v>
      </c>
      <c r="AU23" s="232">
        <f>INDEX(Kopsavilkums!AP:AP,MATCH($AR23,Kopsavilkums!$AM:$AM,0))</f>
        <v>0</v>
      </c>
      <c r="AV23" s="250">
        <f>INDEX(Kopsavilkums!AQ:AQ,MATCH($AR23,Kopsavilkums!$AM:$AM,0))</f>
        <v>0</v>
      </c>
      <c r="AW23" s="232">
        <f>INDEX(Kopsavilkums!AR:AR,MATCH($AR23,Kopsavilkums!$AM:$AM,0))</f>
        <v>0</v>
      </c>
      <c r="AX23" s="250">
        <f>INDEX(Kopsavilkums!AS:AS,MATCH($AR23,Kopsavilkums!$AM:$AM,0))</f>
        <v>0</v>
      </c>
      <c r="AY23" s="232">
        <f>INDEX(Kopsavilkums!AT:AT,MATCH($AR23,Kopsavilkums!$AM:$AM,0))</f>
        <v>0</v>
      </c>
      <c r="AZ23" s="250">
        <f>INDEX(Kopsavilkums!AU:AU,MATCH($AR23,Kopsavilkums!$AM:$AM,0))</f>
        <v>0</v>
      </c>
      <c r="BA23" s="70">
        <f t="shared" si="0"/>
        <v>0</v>
      </c>
      <c r="BB23" s="273">
        <f t="shared" si="1"/>
        <v>0</v>
      </c>
      <c r="BC23" s="144" t="str">
        <f t="shared" si="2"/>
        <v/>
      </c>
    </row>
    <row r="24" spans="1:57" ht="13.5" customHeight="1" thickBot="1" x14ac:dyDescent="0.2">
      <c r="A24" s="28"/>
      <c r="B24" s="28"/>
      <c r="C24" s="29"/>
      <c r="D24" s="4"/>
      <c r="E24" s="28"/>
      <c r="F24" s="264"/>
      <c r="G24" s="73"/>
      <c r="H24" s="28"/>
      <c r="I24" s="264"/>
      <c r="J24" s="28"/>
      <c r="K24" s="264"/>
      <c r="L24" s="12"/>
      <c r="M24" s="4"/>
      <c r="N24" s="28"/>
      <c r="O24" s="264"/>
      <c r="P24" s="73"/>
      <c r="Q24" s="28"/>
      <c r="R24" s="264"/>
      <c r="S24" s="28"/>
      <c r="T24" s="264"/>
      <c r="U24" s="12"/>
      <c r="V24" s="4"/>
      <c r="W24" s="28"/>
      <c r="X24" s="264"/>
      <c r="Y24" s="73"/>
      <c r="Z24" s="28"/>
      <c r="AA24" s="264"/>
      <c r="AB24" s="28"/>
      <c r="AC24" s="264"/>
      <c r="AE24" s="4"/>
      <c r="AF24" s="28"/>
      <c r="AG24" s="264"/>
      <c r="AH24" s="73"/>
      <c r="AI24" s="28"/>
      <c r="AJ24" s="264"/>
      <c r="AK24" s="28"/>
      <c r="AL24" s="264"/>
      <c r="AN24" s="28">
        <f>J24+S24+AB24</f>
        <v>0</v>
      </c>
      <c r="AO24" s="264">
        <f>K24+T24+AC24</f>
        <v>0</v>
      </c>
      <c r="AP24" s="230"/>
      <c r="AQ24" s="16">
        <v>13</v>
      </c>
      <c r="AR24" s="233" t="str" cm="1">
        <f t="array" ref="AR24">IFERROR(_xlfn.UNIQUE(_xlfn._xlws.FILTER(Kopsavilkums!$C:$C,(AQ24=Kopsavilkums!$A:$A))),"")</f>
        <v/>
      </c>
      <c r="AS24" s="232">
        <f>INDEX(Kopsavilkums!AN:AN,MATCH($AR24,Kopsavilkums!$AM:$AM,0))</f>
        <v>0</v>
      </c>
      <c r="AT24" s="250">
        <f>INDEX(Kopsavilkums!AO:AO,MATCH($AR24,Kopsavilkums!$AM:$AM,0))</f>
        <v>0</v>
      </c>
      <c r="AU24" s="232">
        <f>INDEX(Kopsavilkums!AP:AP,MATCH($AR24,Kopsavilkums!$AM:$AM,0))</f>
        <v>0</v>
      </c>
      <c r="AV24" s="250">
        <f>INDEX(Kopsavilkums!AQ:AQ,MATCH($AR24,Kopsavilkums!$AM:$AM,0))</f>
        <v>0</v>
      </c>
      <c r="AW24" s="232">
        <f>INDEX(Kopsavilkums!AR:AR,MATCH($AR24,Kopsavilkums!$AM:$AM,0))</f>
        <v>0</v>
      </c>
      <c r="AX24" s="250">
        <f>INDEX(Kopsavilkums!AS:AS,MATCH($AR24,Kopsavilkums!$AM:$AM,0))</f>
        <v>0</v>
      </c>
      <c r="AY24" s="232">
        <f>INDEX(Kopsavilkums!AT:AT,MATCH($AR24,Kopsavilkums!$AM:$AM,0))</f>
        <v>0</v>
      </c>
      <c r="AZ24" s="250">
        <f>INDEX(Kopsavilkums!AU:AU,MATCH($AR24,Kopsavilkums!$AM:$AM,0))</f>
        <v>0</v>
      </c>
      <c r="BA24" s="70">
        <f t="shared" si="0"/>
        <v>0</v>
      </c>
      <c r="BB24" s="273">
        <f t="shared" si="1"/>
        <v>0</v>
      </c>
      <c r="BC24" s="144" t="str">
        <f t="shared" si="2"/>
        <v/>
      </c>
    </row>
    <row r="25" spans="1:57" ht="12.75" customHeight="1" thickBot="1" x14ac:dyDescent="0.2">
      <c r="A25" s="53">
        <f>B25</f>
        <v>3</v>
      </c>
      <c r="B25" s="53">
        <v>3</v>
      </c>
      <c r="C25" s="132" t="str" cm="1">
        <f t="array" ref="C25">IFERROR(_xlfn.UNIQUE(_xlfn._xlws.FILTER(Kopsavilkums!$C$10:$C$135,($B25=Kopsavilkums!$A$10:$A$135))),"")</f>
        <v>Makšķerlietas.lv/Ziemeļnieki</v>
      </c>
      <c r="D25" s="54"/>
      <c r="E25" s="56">
        <f>SUM(E26:E31)</f>
        <v>0.88400000000000001</v>
      </c>
      <c r="F25" s="260">
        <f>SUM(F26:F31)</f>
        <v>15.5</v>
      </c>
      <c r="G25" s="56"/>
      <c r="H25" s="56">
        <f>SUM(H26:H31)</f>
        <v>1.712</v>
      </c>
      <c r="I25" s="260">
        <f>SUM(I26:I31)</f>
        <v>15</v>
      </c>
      <c r="J25" s="56">
        <f>SUM(J26:J31)</f>
        <v>2.5960000000000001</v>
      </c>
      <c r="K25" s="265">
        <f>SUM(K26:K31)</f>
        <v>30.5</v>
      </c>
      <c r="L25" s="12"/>
      <c r="M25" s="55"/>
      <c r="N25" s="56">
        <f>SUM(N26:N31)</f>
        <v>0</v>
      </c>
      <c r="O25" s="260">
        <f>SUM(O26:O31)</f>
        <v>0</v>
      </c>
      <c r="P25" s="56"/>
      <c r="Q25" s="56">
        <f>SUM(Q26:Q31)</f>
        <v>0</v>
      </c>
      <c r="R25" s="260">
        <f>SUM(R26:R31)</f>
        <v>0</v>
      </c>
      <c r="S25" s="56">
        <f>SUM(S26:S31)</f>
        <v>0</v>
      </c>
      <c r="T25" s="265">
        <f>SUM(T26:T31)</f>
        <v>0</v>
      </c>
      <c r="U25" s="12"/>
      <c r="V25" s="55"/>
      <c r="W25" s="56">
        <f>SUM(W26:W31)</f>
        <v>0</v>
      </c>
      <c r="X25" s="260">
        <f>SUM(X26:X31)</f>
        <v>0</v>
      </c>
      <c r="Y25" s="56"/>
      <c r="Z25" s="56">
        <f>SUM(Z26:Z31)</f>
        <v>0</v>
      </c>
      <c r="AA25" s="260">
        <f>SUM(AA26:AA31)</f>
        <v>0</v>
      </c>
      <c r="AB25" s="56">
        <f>SUM(AB26:AB31)</f>
        <v>0</v>
      </c>
      <c r="AC25" s="265">
        <f>SUM(AC26:AC31)</f>
        <v>0</v>
      </c>
      <c r="AE25" s="55"/>
      <c r="AF25" s="56">
        <f>SUM(AF26:AF31)</f>
        <v>0</v>
      </c>
      <c r="AG25" s="260">
        <f>SUM(AG26:AG31)</f>
        <v>0</v>
      </c>
      <c r="AH25" s="56"/>
      <c r="AI25" s="56">
        <f>SUM(AI26:AI31)</f>
        <v>0</v>
      </c>
      <c r="AJ25" s="260">
        <f>SUM(AJ26:AJ31)</f>
        <v>0</v>
      </c>
      <c r="AK25" s="56">
        <f>SUM(AK26:AK31)</f>
        <v>0</v>
      </c>
      <c r="AL25" s="265">
        <f>SUM(AL26:AL31)</f>
        <v>0</v>
      </c>
      <c r="AN25" s="56">
        <f>IFERROR(J25+S25+AB25+AK25,0)</f>
        <v>2.5960000000000001</v>
      </c>
      <c r="AO25" s="265">
        <f>IFERROR(K25+T25+AC25+AL25,0)</f>
        <v>30.5</v>
      </c>
      <c r="AP25" s="28"/>
      <c r="AQ25" s="16">
        <v>15</v>
      </c>
      <c r="AR25" s="233" t="str" cm="1">
        <f t="array" ref="AR25">IFERROR(_xlfn.UNIQUE(_xlfn._xlws.FILTER(Kopsavilkums!$C:$C,(AQ25=Kopsavilkums!$A:$A))),"")</f>
        <v/>
      </c>
      <c r="AS25" s="232">
        <f>INDEX(Kopsavilkums!AN:AN,MATCH($AR25,Kopsavilkums!$AM:$AM,0))</f>
        <v>0</v>
      </c>
      <c r="AT25" s="250">
        <f>INDEX(Kopsavilkums!AO:AO,MATCH($AR25,Kopsavilkums!$AM:$AM,0))</f>
        <v>0</v>
      </c>
      <c r="AU25" s="232">
        <f>INDEX(Kopsavilkums!AP:AP,MATCH($AR25,Kopsavilkums!$AM:$AM,0))</f>
        <v>0</v>
      </c>
      <c r="AV25" s="250">
        <f>INDEX(Kopsavilkums!AQ:AQ,MATCH($AR25,Kopsavilkums!$AM:$AM,0))</f>
        <v>0</v>
      </c>
      <c r="AW25" s="232">
        <f>INDEX(Kopsavilkums!AR:AR,MATCH($AR25,Kopsavilkums!$AM:$AM,0))</f>
        <v>0</v>
      </c>
      <c r="AX25" s="250">
        <f>INDEX(Kopsavilkums!AS:AS,MATCH($AR25,Kopsavilkums!$AM:$AM,0))</f>
        <v>0</v>
      </c>
      <c r="AY25" s="232">
        <f>INDEX(Kopsavilkums!AT:AT,MATCH($AR25,Kopsavilkums!$AM:$AM,0))</f>
        <v>0</v>
      </c>
      <c r="AZ25" s="250">
        <f>INDEX(Kopsavilkums!AU:AU,MATCH($AR25,Kopsavilkums!$AM:$AM,0))</f>
        <v>0</v>
      </c>
      <c r="BA25" s="70">
        <f t="shared" si="0"/>
        <v>0</v>
      </c>
      <c r="BB25" s="273">
        <f t="shared" si="1"/>
        <v>0</v>
      </c>
      <c r="BC25" s="144" t="str">
        <f t="shared" si="2"/>
        <v/>
      </c>
    </row>
    <row r="26" spans="1:57" ht="12.75" customHeight="1" x14ac:dyDescent="0.15">
      <c r="A26" s="57">
        <f t="shared" ref="A26:A31" si="17">A25</f>
        <v>3</v>
      </c>
      <c r="B26" s="57">
        <v>1</v>
      </c>
      <c r="C26" s="126" t="str" cm="1">
        <f t="array" ref="C26">IFERROR(_xlfn._xlws.FILTER(Kopsavilkums!$D$10:$D$135,($A26=Kopsavilkums!$A$10:$A$135)*($B26=Kopsavilkums!$B$10:$B$135)),"")</f>
        <v>Einārs Kuprovskis</v>
      </c>
      <c r="D26" s="58" t="str" cm="1">
        <f t="array" ref="D26">IFERROR(_xlfn._xlws.FILTER(Kopsavilkums!$E:$E,($A26=Kopsavilkums!$A:$A)*($B26=Kopsavilkums!$B:$B)*($C26=Kopsavilkums!$D:$D)),"")</f>
        <v>D</v>
      </c>
      <c r="E26" s="59" cm="1">
        <f t="array" ref="E26">IFERROR(_xlfn._xlws.FILTER(Kopsavilkums!$F$10:$F$135,($A26=Kopsavilkums!$A$10:$A$135)*($B26=Kopsavilkums!$B$10:$B$135)*($C26=Kopsavilkums!$D$10:$D$135)),"")</f>
        <v>0.20399999999999999</v>
      </c>
      <c r="F26" s="261" cm="1">
        <f t="array" ref="F26">IFERROR(_xlfn._xlws.FILTER(Kopsavilkums!$G$10:$G$135,($A26=Kopsavilkums!$A$10:$A$135)*($B26=Kopsavilkums!$B$10:$B$135)*($C26=Kopsavilkums!$D$10:$D$135)),"")</f>
        <v>1.5</v>
      </c>
      <c r="G26" s="58" t="str" cm="1">
        <f t="array" ref="G26">IFERROR(_xlfn._xlws.FILTER(Kopsavilkums!$H$10:$H$135,($A26=Kopsavilkums!$A$10:$A$135)*($B26=Kopsavilkums!$B$10:$B$135)*($C26=Kopsavilkums!$D$10:$D$135)),"")</f>
        <v>C</v>
      </c>
      <c r="H26" s="59" cm="1">
        <f t="array" ref="H26">IFERROR(_xlfn._xlws.FILTER(Kopsavilkums!$I$10:$I$135,($A26=Kopsavilkums!$A$10:$A$135)*($B26=Kopsavilkums!$B$10:$B$135)*($C26=Kopsavilkums!$D$10:$D$135)),"")</f>
        <v>0.498</v>
      </c>
      <c r="I26" s="261" cm="1">
        <f t="array" ref="I26">IFERROR(_xlfn._xlws.FILTER(Kopsavilkums!$J$10:$J$135,($A26=Kopsavilkums!$A$10:$A$135)*($B26=Kopsavilkums!$B$10:$B$135)*($C26=Kopsavilkums!$D$10:$D$135)),"")</f>
        <v>1</v>
      </c>
      <c r="J26" s="59">
        <f>IFERROR(E26+H26,"")</f>
        <v>0.70199999999999996</v>
      </c>
      <c r="K26" s="266">
        <f>IFERROR(F26+I26,"")</f>
        <v>2.5</v>
      </c>
      <c r="L26" s="12"/>
      <c r="M26" s="58" cm="1">
        <f t="array" ref="M26">IFERROR(_xlfn._xlws.FILTER(Kopsavilkums!$M$10:$M$135,($A26=Kopsavilkums!$A$10:$A$135)*($B26=Kopsavilkums!$B$10:$B$135)*($C26=Kopsavilkums!$D$10:$D$135)),"")</f>
        <v>0</v>
      </c>
      <c r="N26" s="59" cm="1">
        <f t="array" ref="N26">IFERROR(_xlfn._xlws.FILTER(Kopsavilkums!$N$10:$N$135,($A26=Kopsavilkums!$A$10:$A$135)*($B26=Kopsavilkums!$B$10:$B$135)*($C26=Kopsavilkums!$D$10:$D$135)),"")</f>
        <v>0</v>
      </c>
      <c r="O26" s="261" cm="1">
        <f t="array" ref="O26">IFERROR(_xlfn._xlws.FILTER(Kopsavilkums!$O$10:$O$135,($A26=Kopsavilkums!$A$10:$A$135)*($B26=Kopsavilkums!$B$10:$B$135)*($C26=Kopsavilkums!$D$10:$D$135)),"")</f>
        <v>0</v>
      </c>
      <c r="P26" s="58" cm="1">
        <f t="array" ref="P26">IFERROR(_xlfn._xlws.FILTER(Kopsavilkums!$P$10:$P$135,($A26=Kopsavilkums!$A$10:$A$135)*($B26=Kopsavilkums!$B$10:$B$135)*($C26=Kopsavilkums!$D$10:$D$135)),"")</f>
        <v>0</v>
      </c>
      <c r="Q26" s="59" cm="1">
        <f t="array" ref="Q26">IFERROR(_xlfn._xlws.FILTER(Kopsavilkums!$Q$10:$Q$135,($A26=Kopsavilkums!$A$10:$A$135)*($B26=Kopsavilkums!$B$10:$B$135)*($C26=Kopsavilkums!$D$10:$D$135)),"")</f>
        <v>0</v>
      </c>
      <c r="R26" s="261" cm="1">
        <f t="array" ref="R26">IFERROR(_xlfn._xlws.FILTER(Kopsavilkums!$R$10:$R$135,($A26=Kopsavilkums!$A$10:$A$135)*($B26=Kopsavilkums!$B$10:$B$135)*($C26=Kopsavilkums!$D$10:$D$135)),"")</f>
        <v>0</v>
      </c>
      <c r="S26" s="59">
        <f>IFERROR(N26+Q26,"")</f>
        <v>0</v>
      </c>
      <c r="T26" s="266">
        <f>IFERROR(O26+R26,"")</f>
        <v>0</v>
      </c>
      <c r="U26" s="12"/>
      <c r="V26" s="58" cm="1">
        <f t="array" ref="V26">IFERROR(_xlfn._xlws.FILTER(Kopsavilkums!$U$10:$U$135,($A26=Kopsavilkums!$A$10:$A$135)*($B26=Kopsavilkums!$B$10:$B$135)*($C26=Kopsavilkums!$D$10:$D$135)),"")</f>
        <v>0</v>
      </c>
      <c r="W26" s="59" cm="1">
        <f t="array" ref="W26">IFERROR(_xlfn._xlws.FILTER(Kopsavilkums!$V$10:$V$135,($A26=Kopsavilkums!$A$10:$A$135)*($B26=Kopsavilkums!$B$10:$B$135)*($C26=Kopsavilkums!$D$10:$D$135)),"")</f>
        <v>0</v>
      </c>
      <c r="X26" s="261" cm="1">
        <f t="array" ref="X26">IFERROR(_xlfn._xlws.FILTER(Kopsavilkums!$W$10:$W$135,($A26=Kopsavilkums!$A$10:$A$135)*($B26=Kopsavilkums!$B$10:$B$135)*($C26=Kopsavilkums!$D$10:$D$135)),"")</f>
        <v>0</v>
      </c>
      <c r="Y26" s="58" cm="1">
        <f t="array" ref="Y26">IFERROR(_xlfn._xlws.FILTER(Kopsavilkums!$X$10:$X$135,($A26=Kopsavilkums!$A$10:$A$135)*($B26=Kopsavilkums!$B$10:$B$135)*($C26=Kopsavilkums!$D$10:$D$135)),"")</f>
        <v>0</v>
      </c>
      <c r="Z26" s="59" cm="1">
        <f t="array" ref="Z26">IFERROR(_xlfn._xlws.FILTER(Kopsavilkums!$Y$10:$Y$135,($A26=Kopsavilkums!$A$10:$A$135)*($B26=Kopsavilkums!$B$10:$B$135)*($C26=Kopsavilkums!$D$10:$D$135)),"")</f>
        <v>0</v>
      </c>
      <c r="AA26" s="261" cm="1">
        <f t="array" ref="AA26">IFERROR(_xlfn._xlws.FILTER(Kopsavilkums!$Z$10:$Z$135,($A26=Kopsavilkums!$A$10:$A$135)*($B26=Kopsavilkums!$B$10:$B$135)*($C26=Kopsavilkums!$D$10:$D$135)),"")</f>
        <v>0</v>
      </c>
      <c r="AB26" s="59">
        <f>IFERROR(W26+Z26,"")</f>
        <v>0</v>
      </c>
      <c r="AC26" s="266">
        <f>IFERROR(X26+AA26,"")</f>
        <v>0</v>
      </c>
      <c r="AE26" s="58" cm="1">
        <f t="array" ref="AE26">IFERROR(_xlfn._xlws.FILTER(Kopsavilkums!$AC$10:$AC$135,($A26=Kopsavilkums!$A$10:$A$135)*($B26=Kopsavilkums!$B$10:$B$135)*($C26=Kopsavilkums!$D$10:$D$135)),"")</f>
        <v>0</v>
      </c>
      <c r="AF26" s="59" cm="1">
        <f t="array" ref="AF26">IFERROR(_xlfn._xlws.FILTER(Kopsavilkums!$AD$10:$AD$135,($A26=Kopsavilkums!$A$10:$A$135)*($B26=Kopsavilkums!$B$10:$B$135)*($C26=Kopsavilkums!$D$10:$D$135)),"")</f>
        <v>0</v>
      </c>
      <c r="AG26" s="261" cm="1">
        <f t="array" ref="AG26">IFERROR(_xlfn._xlws.FILTER(Kopsavilkums!$AE$10:$AE$135,($A26=Kopsavilkums!$A$10:$A$135)*($B26=Kopsavilkums!$B$10:$B$135)*($C26=Kopsavilkums!$D$10:$D$135)),"")</f>
        <v>0</v>
      </c>
      <c r="AH26" s="58" cm="1">
        <f t="array" ref="AH26">IFERROR(_xlfn._xlws.FILTER(Kopsavilkums!$AF$10:$AF$135,($A26=Kopsavilkums!$A$10:$A$135)*($B26=Kopsavilkums!$B$10:$B$135)*($C26=Kopsavilkums!$D$10:$D$135)),"")</f>
        <v>0</v>
      </c>
      <c r="AI26" s="59" cm="1">
        <f t="array" ref="AI26">IFERROR(_xlfn._xlws.FILTER(Kopsavilkums!$AG$10:$AG$135,($A26=Kopsavilkums!$A$10:$A$135)*($B26=Kopsavilkums!$B$10:$B$135)*($C26=Kopsavilkums!$D$10:$D$135)),"")</f>
        <v>0</v>
      </c>
      <c r="AJ26" s="261" cm="1">
        <f t="array" ref="AJ26">IFERROR(_xlfn._xlws.FILTER(Kopsavilkums!$AH$10:$AH$135,($A26=Kopsavilkums!$A$10:$A$135)*($B26=Kopsavilkums!$B$10:$B$135)*($C26=Kopsavilkums!$D$10:$D$135)),"")</f>
        <v>0</v>
      </c>
      <c r="AK26" s="59">
        <f>IFERROR(AF26+AI26,"")</f>
        <v>0</v>
      </c>
      <c r="AL26" s="266">
        <f>IFERROR(AG26+AJ26,"")</f>
        <v>0</v>
      </c>
      <c r="AN26" s="59">
        <f t="shared" ref="AN26:AN31" si="18">IFERROR(J26+S26+AB26+AK26,0)</f>
        <v>0.70199999999999996</v>
      </c>
      <c r="AO26" s="266">
        <f t="shared" ref="AO26:AO31" si="19">IFERROR(K26+T26+AC26+AL26,0)</f>
        <v>2.5</v>
      </c>
      <c r="AP26" s="28"/>
      <c r="AQ26" s="16">
        <v>18</v>
      </c>
      <c r="AR26" s="233" t="str" cm="1">
        <f t="array" ref="AR26">IFERROR(_xlfn.UNIQUE(_xlfn._xlws.FILTER(Kopsavilkums!$C:$C,(AQ26=Kopsavilkums!$A:$A))),"")</f>
        <v/>
      </c>
      <c r="AS26" s="232">
        <f>INDEX(Kopsavilkums!AN:AN,MATCH($AR26,Kopsavilkums!$AM:$AM,0))</f>
        <v>0</v>
      </c>
      <c r="AT26" s="250">
        <f>INDEX(Kopsavilkums!AO:AO,MATCH($AR26,Kopsavilkums!$AM:$AM,0))</f>
        <v>0</v>
      </c>
      <c r="AU26" s="232">
        <f>INDEX(Kopsavilkums!AP:AP,MATCH($AR26,Kopsavilkums!$AM:$AM,0))</f>
        <v>0</v>
      </c>
      <c r="AV26" s="250">
        <f>INDEX(Kopsavilkums!AQ:AQ,MATCH($AR26,Kopsavilkums!$AM:$AM,0))</f>
        <v>0</v>
      </c>
      <c r="AW26" s="232">
        <f>INDEX(Kopsavilkums!AR:AR,MATCH($AR26,Kopsavilkums!$AM:$AM,0))</f>
        <v>0</v>
      </c>
      <c r="AX26" s="250">
        <f>INDEX(Kopsavilkums!AS:AS,MATCH($AR26,Kopsavilkums!$AM:$AM,0))</f>
        <v>0</v>
      </c>
      <c r="AY26" s="232">
        <f>INDEX(Kopsavilkums!AT:AT,MATCH($AR26,Kopsavilkums!$AM:$AM,0))</f>
        <v>0</v>
      </c>
      <c r="AZ26" s="250">
        <f>INDEX(Kopsavilkums!AU:AU,MATCH($AR26,Kopsavilkums!$AM:$AM,0))</f>
        <v>0</v>
      </c>
      <c r="BA26" s="70">
        <f t="shared" si="0"/>
        <v>0</v>
      </c>
      <c r="BB26" s="273">
        <f t="shared" si="1"/>
        <v>0</v>
      </c>
      <c r="BC26" s="144" t="str">
        <f t="shared" si="2"/>
        <v/>
      </c>
    </row>
    <row r="27" spans="1:57" ht="12.75" customHeight="1" x14ac:dyDescent="0.15">
      <c r="A27" s="60">
        <f t="shared" si="17"/>
        <v>3</v>
      </c>
      <c r="B27" s="60">
        <v>2</v>
      </c>
      <c r="C27" s="22" t="str" cm="1">
        <f t="array" ref="C27">IFERROR(_xlfn._xlws.FILTER(Kopsavilkums!$D$10:$D$135,($A27=Kopsavilkums!$A$10:$A$135)*($B27=Kopsavilkums!$B$10:$B$135)),"")</f>
        <v>Jānis Štrauss</v>
      </c>
      <c r="D27" s="18" t="str" cm="1">
        <f t="array" ref="D27">IFERROR(_xlfn._xlws.FILTER(Kopsavilkums!$E:$E,($A27=Kopsavilkums!$A:$A)*($B27=Kopsavilkums!$B:$B)*($C27=Kopsavilkums!$D:$D)),"")</f>
        <v>B</v>
      </c>
      <c r="E27" s="31" cm="1">
        <f t="array" ref="E27">IFERROR(_xlfn._xlws.FILTER(Kopsavilkums!$F$10:$F$135,($A27=Kopsavilkums!$A$10:$A$135)*($B27=Kopsavilkums!$B$10:$B$135)*($C27=Kopsavilkums!$D$10:$D$135)),"")</f>
        <v>0.09</v>
      </c>
      <c r="F27" s="262" cm="1">
        <f t="array" ref="F27">IFERROR(_xlfn._xlws.FILTER(Kopsavilkums!$G$10:$G$135,($A27=Kopsavilkums!$A$10:$A$135)*($B27=Kopsavilkums!$B$10:$B$135)*($C27=Kopsavilkums!$D$10:$D$135)),"")</f>
        <v>8</v>
      </c>
      <c r="G27" s="18" t="str" cm="1">
        <f t="array" ref="G27">IFERROR(_xlfn._xlws.FILTER(Kopsavilkums!$H$10:$H$135,($A27=Kopsavilkums!$A$10:$A$135)*($B27=Kopsavilkums!$B$10:$B$135)*($C27=Kopsavilkums!$D$10:$D$135)),"")</f>
        <v>D</v>
      </c>
      <c r="H27" s="31" cm="1">
        <f t="array" ref="H27">IFERROR(_xlfn._xlws.FILTER(Kopsavilkums!$I$10:$I$135,($A27=Kopsavilkums!$A$10:$A$135)*($B27=Kopsavilkums!$B$10:$B$135)*($C27=Kopsavilkums!$D$10:$D$135)),"")</f>
        <v>0.16600000000000001</v>
      </c>
      <c r="I27" s="262" cm="1">
        <f t="array" ref="I27">IFERROR(_xlfn._xlws.FILTER(Kopsavilkums!$J$10:$J$135,($A27=Kopsavilkums!$A$10:$A$135)*($B27=Kopsavilkums!$B$10:$B$135)*($C27=Kopsavilkums!$D$10:$D$135)),"")</f>
        <v>5</v>
      </c>
      <c r="J27" s="31">
        <f t="shared" ref="J27:K31" si="20">IFERROR(E27+H27,"")</f>
        <v>0.25600000000000001</v>
      </c>
      <c r="K27" s="267">
        <f t="shared" si="20"/>
        <v>13</v>
      </c>
      <c r="L27" s="12"/>
      <c r="M27" s="18" cm="1">
        <f t="array" ref="M27">IFERROR(_xlfn._xlws.FILTER(Kopsavilkums!$M$10:$M$135,($A27=Kopsavilkums!$A$10:$A$135)*($B27=Kopsavilkums!$B$10:$B$135)*($C27=Kopsavilkums!$D$10:$D$135)),"")</f>
        <v>0</v>
      </c>
      <c r="N27" s="31" cm="1">
        <f t="array" ref="N27">IFERROR(_xlfn._xlws.FILTER(Kopsavilkums!$N$10:$N$135,($A27=Kopsavilkums!$A$10:$A$135)*($B27=Kopsavilkums!$B$10:$B$135)*($C27=Kopsavilkums!$D$10:$D$135)),"")</f>
        <v>0</v>
      </c>
      <c r="O27" s="262" cm="1">
        <f t="array" ref="O27">IFERROR(_xlfn._xlws.FILTER(Kopsavilkums!$O$10:$O$135,($A27=Kopsavilkums!$A$10:$A$135)*($B27=Kopsavilkums!$B$10:$B$135)*($C27=Kopsavilkums!$D$10:$D$135)),"")</f>
        <v>0</v>
      </c>
      <c r="P27" s="18" cm="1">
        <f t="array" ref="P27">IFERROR(_xlfn._xlws.FILTER(Kopsavilkums!$P$10:$P$135,($A27=Kopsavilkums!$A$10:$A$135)*($B27=Kopsavilkums!$B$10:$B$135)*($C27=Kopsavilkums!$D$10:$D$135)),"")</f>
        <v>0</v>
      </c>
      <c r="Q27" s="31" cm="1">
        <f t="array" ref="Q27">IFERROR(_xlfn._xlws.FILTER(Kopsavilkums!$Q$10:$Q$135,($A27=Kopsavilkums!$A$10:$A$135)*($B27=Kopsavilkums!$B$10:$B$135)*($C27=Kopsavilkums!$D$10:$D$135)),"")</f>
        <v>0</v>
      </c>
      <c r="R27" s="262" cm="1">
        <f t="array" ref="R27">IFERROR(_xlfn._xlws.FILTER(Kopsavilkums!$R$10:$R$135,($A27=Kopsavilkums!$A$10:$A$135)*($B27=Kopsavilkums!$B$10:$B$135)*($C27=Kopsavilkums!$D$10:$D$135)),"")</f>
        <v>0</v>
      </c>
      <c r="S27" s="31">
        <f t="shared" ref="S27:T31" si="21">IFERROR(N27+Q27,"")</f>
        <v>0</v>
      </c>
      <c r="T27" s="267">
        <f t="shared" si="21"/>
        <v>0</v>
      </c>
      <c r="U27" s="12"/>
      <c r="V27" s="18" cm="1">
        <f t="array" ref="V27">IFERROR(_xlfn._xlws.FILTER(Kopsavilkums!$U$10:$U$135,($A27=Kopsavilkums!$A$10:$A$135)*($B27=Kopsavilkums!$B$10:$B$135)*($C27=Kopsavilkums!$D$10:$D$135)),"")</f>
        <v>0</v>
      </c>
      <c r="W27" s="31" cm="1">
        <f t="array" ref="W27">IFERROR(_xlfn._xlws.FILTER(Kopsavilkums!$V$10:$V$135,($A27=Kopsavilkums!$A$10:$A$135)*($B27=Kopsavilkums!$B$10:$B$135)*($C27=Kopsavilkums!$D$10:$D$135)),"")</f>
        <v>0</v>
      </c>
      <c r="X27" s="262" cm="1">
        <f t="array" ref="X27">IFERROR(_xlfn._xlws.FILTER(Kopsavilkums!$W$10:$W$135,($A27=Kopsavilkums!$A$10:$A$135)*($B27=Kopsavilkums!$B$10:$B$135)*($C27=Kopsavilkums!$D$10:$D$135)),"")</f>
        <v>0</v>
      </c>
      <c r="Y27" s="18" cm="1">
        <f t="array" ref="Y27">IFERROR(_xlfn._xlws.FILTER(Kopsavilkums!$X$10:$X$135,($A27=Kopsavilkums!$A$10:$A$135)*($B27=Kopsavilkums!$B$10:$B$135)*($C27=Kopsavilkums!$D$10:$D$135)),"")</f>
        <v>0</v>
      </c>
      <c r="Z27" s="31" cm="1">
        <f t="array" ref="Z27">IFERROR(_xlfn._xlws.FILTER(Kopsavilkums!$Y$10:$Y$135,($A27=Kopsavilkums!$A$10:$A$135)*($B27=Kopsavilkums!$B$10:$B$135)*($C27=Kopsavilkums!$D$10:$D$135)),"")</f>
        <v>0</v>
      </c>
      <c r="AA27" s="262" cm="1">
        <f t="array" ref="AA27">IFERROR(_xlfn._xlws.FILTER(Kopsavilkums!$Z$10:$Z$135,($A27=Kopsavilkums!$A$10:$A$135)*($B27=Kopsavilkums!$B$10:$B$135)*($C27=Kopsavilkums!$D$10:$D$135)),"")</f>
        <v>0</v>
      </c>
      <c r="AB27" s="31">
        <f t="shared" ref="AB27:AC31" si="22">IFERROR(W27+Z27,"")</f>
        <v>0</v>
      </c>
      <c r="AC27" s="267">
        <f t="shared" si="22"/>
        <v>0</v>
      </c>
      <c r="AE27" s="18" cm="1">
        <f t="array" ref="AE27">IFERROR(_xlfn._xlws.FILTER(Kopsavilkums!$AC$10:$AC$135,($A27=Kopsavilkums!$A$10:$A$135)*($B27=Kopsavilkums!$B$10:$B$135)*($C27=Kopsavilkums!$D$10:$D$135)),"")</f>
        <v>0</v>
      </c>
      <c r="AF27" s="31" cm="1">
        <f t="array" ref="AF27">IFERROR(_xlfn._xlws.FILTER(Kopsavilkums!$AD$10:$AD$135,($A27=Kopsavilkums!$A$10:$A$135)*($B27=Kopsavilkums!$B$10:$B$135)*($C27=Kopsavilkums!$D$10:$D$135)),"")</f>
        <v>0</v>
      </c>
      <c r="AG27" s="262" cm="1">
        <f t="array" ref="AG27">IFERROR(_xlfn._xlws.FILTER(Kopsavilkums!$AE$10:$AE$135,($A27=Kopsavilkums!$A$10:$A$135)*($B27=Kopsavilkums!$B$10:$B$135)*($C27=Kopsavilkums!$D$10:$D$135)),"")</f>
        <v>0</v>
      </c>
      <c r="AH27" s="18" cm="1">
        <f t="array" ref="AH27">IFERROR(_xlfn._xlws.FILTER(Kopsavilkums!$AF$10:$AF$135,($A27=Kopsavilkums!$A$10:$A$135)*($B27=Kopsavilkums!$B$10:$B$135)*($C27=Kopsavilkums!$D$10:$D$135)),"")</f>
        <v>0</v>
      </c>
      <c r="AI27" s="31" cm="1">
        <f t="array" ref="AI27">IFERROR(_xlfn._xlws.FILTER(Kopsavilkums!$AG$10:$AG$135,($A27=Kopsavilkums!$A$10:$A$135)*($B27=Kopsavilkums!$B$10:$B$135)*($C27=Kopsavilkums!$D$10:$D$135)),"")</f>
        <v>0</v>
      </c>
      <c r="AJ27" s="262" cm="1">
        <f t="array" ref="AJ27">IFERROR(_xlfn._xlws.FILTER(Kopsavilkums!$AH$10:$AH$135,($A27=Kopsavilkums!$A$10:$A$135)*($B27=Kopsavilkums!$B$10:$B$135)*($C27=Kopsavilkums!$D$10:$D$135)),"")</f>
        <v>0</v>
      </c>
      <c r="AK27" s="31">
        <f t="shared" ref="AK27:AL31" si="23">IFERROR(AF27+AI27,"")</f>
        <v>0</v>
      </c>
      <c r="AL27" s="267">
        <f t="shared" si="23"/>
        <v>0</v>
      </c>
      <c r="AN27" s="31">
        <f t="shared" si="18"/>
        <v>0.25600000000000001</v>
      </c>
      <c r="AO27" s="267">
        <f t="shared" si="19"/>
        <v>13</v>
      </c>
      <c r="AP27" s="28"/>
      <c r="AQ27" s="16">
        <v>19</v>
      </c>
      <c r="AR27" s="233" t="str" cm="1">
        <f t="array" ref="AR27">IFERROR(_xlfn.UNIQUE(_xlfn._xlws.FILTER(Kopsavilkums!$C:$C,(AQ27=Kopsavilkums!$A:$A))),"")</f>
        <v/>
      </c>
      <c r="AS27" s="232">
        <f>INDEX(Kopsavilkums!AN:AN,MATCH($AR27,Kopsavilkums!$AM:$AM,0))</f>
        <v>0</v>
      </c>
      <c r="AT27" s="250">
        <f>INDEX(Kopsavilkums!AO:AO,MATCH($AR27,Kopsavilkums!$AM:$AM,0))</f>
        <v>0</v>
      </c>
      <c r="AU27" s="232">
        <f>INDEX(Kopsavilkums!AP:AP,MATCH($AR27,Kopsavilkums!$AM:$AM,0))</f>
        <v>0</v>
      </c>
      <c r="AV27" s="250">
        <f>INDEX(Kopsavilkums!AQ:AQ,MATCH($AR27,Kopsavilkums!$AM:$AM,0))</f>
        <v>0</v>
      </c>
      <c r="AW27" s="232">
        <f>INDEX(Kopsavilkums!AR:AR,MATCH($AR27,Kopsavilkums!$AM:$AM,0))</f>
        <v>0</v>
      </c>
      <c r="AX27" s="250">
        <f>INDEX(Kopsavilkums!AS:AS,MATCH($AR27,Kopsavilkums!$AM:$AM,0))</f>
        <v>0</v>
      </c>
      <c r="AY27" s="232">
        <f>INDEX(Kopsavilkums!AT:AT,MATCH($AR27,Kopsavilkums!$AM:$AM,0))</f>
        <v>0</v>
      </c>
      <c r="AZ27" s="250">
        <f>INDEX(Kopsavilkums!AU:AU,MATCH($AR27,Kopsavilkums!$AM:$AM,0))</f>
        <v>0</v>
      </c>
      <c r="BA27" s="70">
        <f t="shared" si="0"/>
        <v>0</v>
      </c>
      <c r="BB27" s="273">
        <f t="shared" si="1"/>
        <v>0</v>
      </c>
      <c r="BC27" s="144" t="str">
        <f t="shared" si="2"/>
        <v/>
      </c>
    </row>
    <row r="28" spans="1:57" ht="12.75" customHeight="1" x14ac:dyDescent="0.15">
      <c r="A28" s="60">
        <f t="shared" si="17"/>
        <v>3</v>
      </c>
      <c r="B28" s="60">
        <v>3</v>
      </c>
      <c r="C28" s="22" t="str" cm="1">
        <f t="array" ref="C28">IFERROR(_xlfn._xlws.FILTER(Kopsavilkums!$D$10:$D$135,($A28=Kopsavilkums!$A$10:$A$135)*($B28=Kopsavilkums!$B$10:$B$135)),"")</f>
        <v>Ingars Ūdris</v>
      </c>
      <c r="D28" s="18" t="str" cm="1">
        <f t="array" ref="D28">IFERROR(_xlfn._xlws.FILTER(Kopsavilkums!$E:$E,($A28=Kopsavilkums!$A:$A)*($B28=Kopsavilkums!$B:$B)*($C28=Kopsavilkums!$D:$D)),"")</f>
        <v>C</v>
      </c>
      <c r="E28" s="31" cm="1">
        <f t="array" ref="E28">IFERROR(_xlfn._xlws.FILTER(Kopsavilkums!$F$10:$F$135,($A28=Kopsavilkums!$A$10:$A$135)*($B28=Kopsavilkums!$B$10:$B$135)*($C28=Kopsavilkums!$D$10:$D$135)),"")</f>
        <v>0.13600000000000001</v>
      </c>
      <c r="F28" s="262" cm="1">
        <f t="array" ref="F28">IFERROR(_xlfn._xlws.FILTER(Kopsavilkums!$G$10:$G$135,($A28=Kopsavilkums!$A$10:$A$135)*($B28=Kopsavilkums!$B$10:$B$135)*($C28=Kopsavilkums!$D$10:$D$135)),"")</f>
        <v>2</v>
      </c>
      <c r="G28" s="18" t="str" cm="1">
        <f t="array" ref="G28">IFERROR(_xlfn._xlws.FILTER(Kopsavilkums!$H$10:$H$135,($A28=Kopsavilkums!$A$10:$A$135)*($B28=Kopsavilkums!$B$10:$B$135)*($C28=Kopsavilkums!$D$10:$D$135)),"")</f>
        <v>A</v>
      </c>
      <c r="H28" s="31" cm="1">
        <f t="array" ref="H28">IFERROR(_xlfn._xlws.FILTER(Kopsavilkums!$I$10:$I$135,($A28=Kopsavilkums!$A$10:$A$135)*($B28=Kopsavilkums!$B$10:$B$135)*($C28=Kopsavilkums!$D$10:$D$135)),"")</f>
        <v>0.79600000000000004</v>
      </c>
      <c r="I28" s="262" cm="1">
        <f t="array" ref="I28">IFERROR(_xlfn._xlws.FILTER(Kopsavilkums!$J$10:$J$135,($A28=Kopsavilkums!$A$10:$A$135)*($B28=Kopsavilkums!$B$10:$B$135)*($C28=Kopsavilkums!$D$10:$D$135)),"")</f>
        <v>4</v>
      </c>
      <c r="J28" s="31">
        <f t="shared" si="20"/>
        <v>0.93200000000000005</v>
      </c>
      <c r="K28" s="267">
        <f t="shared" si="20"/>
        <v>6</v>
      </c>
      <c r="L28" s="71"/>
      <c r="M28" s="18" cm="1">
        <f t="array" ref="M28">IFERROR(_xlfn._xlws.FILTER(Kopsavilkums!$M$10:$M$135,($A28=Kopsavilkums!$A$10:$A$135)*($B28=Kopsavilkums!$B$10:$B$135)*($C28=Kopsavilkums!$D$10:$D$135)),"")</f>
        <v>0</v>
      </c>
      <c r="N28" s="31" cm="1">
        <f t="array" ref="N28">IFERROR(_xlfn._xlws.FILTER(Kopsavilkums!$N$10:$N$135,($A28=Kopsavilkums!$A$10:$A$135)*($B28=Kopsavilkums!$B$10:$B$135)*($C28=Kopsavilkums!$D$10:$D$135)),"")</f>
        <v>0</v>
      </c>
      <c r="O28" s="262" cm="1">
        <f t="array" ref="O28">IFERROR(_xlfn._xlws.FILTER(Kopsavilkums!$O$10:$O$135,($A28=Kopsavilkums!$A$10:$A$135)*($B28=Kopsavilkums!$B$10:$B$135)*($C28=Kopsavilkums!$D$10:$D$135)),"")</f>
        <v>0</v>
      </c>
      <c r="P28" s="18" cm="1">
        <f t="array" ref="P28">IFERROR(_xlfn._xlws.FILTER(Kopsavilkums!$P$10:$P$135,($A28=Kopsavilkums!$A$10:$A$135)*($B28=Kopsavilkums!$B$10:$B$135)*($C28=Kopsavilkums!$D$10:$D$135)),"")</f>
        <v>0</v>
      </c>
      <c r="Q28" s="31" cm="1">
        <f t="array" ref="Q28">IFERROR(_xlfn._xlws.FILTER(Kopsavilkums!$Q$10:$Q$135,($A28=Kopsavilkums!$A$10:$A$135)*($B28=Kopsavilkums!$B$10:$B$135)*($C28=Kopsavilkums!$D$10:$D$135)),"")</f>
        <v>0</v>
      </c>
      <c r="R28" s="262" cm="1">
        <f t="array" ref="R28">IFERROR(_xlfn._xlws.FILTER(Kopsavilkums!$R$10:$R$135,($A28=Kopsavilkums!$A$10:$A$135)*($B28=Kopsavilkums!$B$10:$B$135)*($C28=Kopsavilkums!$D$10:$D$135)),"")</f>
        <v>0</v>
      </c>
      <c r="S28" s="31">
        <f t="shared" si="21"/>
        <v>0</v>
      </c>
      <c r="T28" s="267">
        <f t="shared" si="21"/>
        <v>0</v>
      </c>
      <c r="U28" s="71"/>
      <c r="V28" s="18" cm="1">
        <f t="array" ref="V28">IFERROR(_xlfn._xlws.FILTER(Kopsavilkums!$U$10:$U$135,($A28=Kopsavilkums!$A$10:$A$135)*($B28=Kopsavilkums!$B$10:$B$135)*($C28=Kopsavilkums!$D$10:$D$135)),"")</f>
        <v>0</v>
      </c>
      <c r="W28" s="31" cm="1">
        <f t="array" ref="W28">IFERROR(_xlfn._xlws.FILTER(Kopsavilkums!$V$10:$V$135,($A28=Kopsavilkums!$A$10:$A$135)*($B28=Kopsavilkums!$B$10:$B$135)*($C28=Kopsavilkums!$D$10:$D$135)),"")</f>
        <v>0</v>
      </c>
      <c r="X28" s="262" cm="1">
        <f t="array" ref="X28">IFERROR(_xlfn._xlws.FILTER(Kopsavilkums!$W$10:$W$135,($A28=Kopsavilkums!$A$10:$A$135)*($B28=Kopsavilkums!$B$10:$B$135)*($C28=Kopsavilkums!$D$10:$D$135)),"")</f>
        <v>0</v>
      </c>
      <c r="Y28" s="18" cm="1">
        <f t="array" ref="Y28">IFERROR(_xlfn._xlws.FILTER(Kopsavilkums!$X$10:$X$135,($A28=Kopsavilkums!$A$10:$A$135)*($B28=Kopsavilkums!$B$10:$B$135)*($C28=Kopsavilkums!$D$10:$D$135)),"")</f>
        <v>0</v>
      </c>
      <c r="Z28" s="31" cm="1">
        <f t="array" ref="Z28">IFERROR(_xlfn._xlws.FILTER(Kopsavilkums!$Y$10:$Y$135,($A28=Kopsavilkums!$A$10:$A$135)*($B28=Kopsavilkums!$B$10:$B$135)*($C28=Kopsavilkums!$D$10:$D$135)),"")</f>
        <v>0</v>
      </c>
      <c r="AA28" s="262" cm="1">
        <f t="array" ref="AA28">IFERROR(_xlfn._xlws.FILTER(Kopsavilkums!$Z$10:$Z$135,($A28=Kopsavilkums!$A$10:$A$135)*($B28=Kopsavilkums!$B$10:$B$135)*($C28=Kopsavilkums!$D$10:$D$135)),"")</f>
        <v>0</v>
      </c>
      <c r="AB28" s="31">
        <f t="shared" si="22"/>
        <v>0</v>
      </c>
      <c r="AC28" s="267">
        <f t="shared" si="22"/>
        <v>0</v>
      </c>
      <c r="AE28" s="18" cm="1">
        <f t="array" ref="AE28">IFERROR(_xlfn._xlws.FILTER(Kopsavilkums!$AC$10:$AC$135,($A28=Kopsavilkums!$A$10:$A$135)*($B28=Kopsavilkums!$B$10:$B$135)*($C28=Kopsavilkums!$D$10:$D$135)),"")</f>
        <v>0</v>
      </c>
      <c r="AF28" s="31" cm="1">
        <f t="array" ref="AF28">IFERROR(_xlfn._xlws.FILTER(Kopsavilkums!$AD$10:$AD$135,($A28=Kopsavilkums!$A$10:$A$135)*($B28=Kopsavilkums!$B$10:$B$135)*($C28=Kopsavilkums!$D$10:$D$135)),"")</f>
        <v>0</v>
      </c>
      <c r="AG28" s="262" cm="1">
        <f t="array" ref="AG28">IFERROR(_xlfn._xlws.FILTER(Kopsavilkums!$AE$10:$AE$135,($A28=Kopsavilkums!$A$10:$A$135)*($B28=Kopsavilkums!$B$10:$B$135)*($C28=Kopsavilkums!$D$10:$D$135)),"")</f>
        <v>0</v>
      </c>
      <c r="AH28" s="18" cm="1">
        <f t="array" ref="AH28">IFERROR(_xlfn._xlws.FILTER(Kopsavilkums!$AF$10:$AF$135,($A28=Kopsavilkums!$A$10:$A$135)*($B28=Kopsavilkums!$B$10:$B$135)*($C28=Kopsavilkums!$D$10:$D$135)),"")</f>
        <v>0</v>
      </c>
      <c r="AI28" s="31" cm="1">
        <f t="array" ref="AI28">IFERROR(_xlfn._xlws.FILTER(Kopsavilkums!$AG$10:$AG$135,($A28=Kopsavilkums!$A$10:$A$135)*($B28=Kopsavilkums!$B$10:$B$135)*($C28=Kopsavilkums!$D$10:$D$135)),"")</f>
        <v>0</v>
      </c>
      <c r="AJ28" s="262" cm="1">
        <f t="array" ref="AJ28">IFERROR(_xlfn._xlws.FILTER(Kopsavilkums!$AH$10:$AH$135,($A28=Kopsavilkums!$A$10:$A$135)*($B28=Kopsavilkums!$B$10:$B$135)*($C28=Kopsavilkums!$D$10:$D$135)),"")</f>
        <v>0</v>
      </c>
      <c r="AK28" s="31">
        <f t="shared" si="23"/>
        <v>0</v>
      </c>
      <c r="AL28" s="267">
        <f t="shared" si="23"/>
        <v>0</v>
      </c>
      <c r="AN28" s="31">
        <f t="shared" si="18"/>
        <v>0.93200000000000005</v>
      </c>
      <c r="AO28" s="267">
        <f t="shared" si="19"/>
        <v>6</v>
      </c>
      <c r="AP28" s="28"/>
      <c r="AQ28" s="16">
        <v>20</v>
      </c>
      <c r="AR28" s="233" t="str" cm="1">
        <f t="array" ref="AR28">IFERROR(_xlfn.UNIQUE(_xlfn._xlws.FILTER(Kopsavilkums!$C:$C,(AQ28=Kopsavilkums!$A:$A))),"")</f>
        <v/>
      </c>
      <c r="AS28" s="232">
        <f>INDEX(Kopsavilkums!AN:AN,MATCH($AR28,Kopsavilkums!$AM:$AM,0))</f>
        <v>0</v>
      </c>
      <c r="AT28" s="250">
        <f>INDEX(Kopsavilkums!AO:AO,MATCH($AR28,Kopsavilkums!$AM:$AM,0))</f>
        <v>0</v>
      </c>
      <c r="AU28" s="232">
        <f>INDEX(Kopsavilkums!AP:AP,MATCH($AR28,Kopsavilkums!$AM:$AM,0))</f>
        <v>0</v>
      </c>
      <c r="AV28" s="250">
        <f>INDEX(Kopsavilkums!AQ:AQ,MATCH($AR28,Kopsavilkums!$AM:$AM,0))</f>
        <v>0</v>
      </c>
      <c r="AW28" s="232">
        <f>INDEX(Kopsavilkums!AR:AR,MATCH($AR28,Kopsavilkums!$AM:$AM,0))</f>
        <v>0</v>
      </c>
      <c r="AX28" s="250">
        <f>INDEX(Kopsavilkums!AS:AS,MATCH($AR28,Kopsavilkums!$AM:$AM,0))</f>
        <v>0</v>
      </c>
      <c r="AY28" s="232">
        <f>INDEX(Kopsavilkums!AT:AT,MATCH($AR28,Kopsavilkums!$AM:$AM,0))</f>
        <v>0</v>
      </c>
      <c r="AZ28" s="250">
        <f>INDEX(Kopsavilkums!AU:AU,MATCH($AR28,Kopsavilkums!$AM:$AM,0))</f>
        <v>0</v>
      </c>
      <c r="BA28" s="70">
        <f t="shared" si="0"/>
        <v>0</v>
      </c>
      <c r="BB28" s="273">
        <f t="shared" si="1"/>
        <v>0</v>
      </c>
      <c r="BC28" s="144" t="str">
        <f t="shared" si="2"/>
        <v/>
      </c>
    </row>
    <row r="29" spans="1:57" ht="12.75" customHeight="1" x14ac:dyDescent="0.15">
      <c r="A29" s="60">
        <f t="shared" si="17"/>
        <v>3</v>
      </c>
      <c r="B29" s="60">
        <v>4</v>
      </c>
      <c r="C29" s="22" t="str" cm="1">
        <f t="array" ref="C29">IFERROR(_xlfn._xlws.FILTER(Kopsavilkums!$D$10:$D$135,($A29=Kopsavilkums!$A$10:$A$135)*($B29=Kopsavilkums!$B$10:$B$135)),"")</f>
        <v>Māris Gailišs</v>
      </c>
      <c r="D29" s="18" t="str" cm="1">
        <f t="array" ref="D29">IFERROR(_xlfn._xlws.FILTER(Kopsavilkums!$E:$E,($A29=Kopsavilkums!$A:$A)*($B29=Kopsavilkums!$B:$B)*($C29=Kopsavilkums!$D:$D)),"")</f>
        <v>A</v>
      </c>
      <c r="E29" s="31" cm="1">
        <f t="array" ref="E29">IFERROR(_xlfn._xlws.FILTER(Kopsavilkums!$F$10:$F$135,($A29=Kopsavilkums!$A$10:$A$135)*($B29=Kopsavilkums!$B$10:$B$135)*($C29=Kopsavilkums!$D$10:$D$135)),"")</f>
        <v>0.45400000000000001</v>
      </c>
      <c r="F29" s="262" cm="1">
        <f t="array" ref="F29">IFERROR(_xlfn._xlws.FILTER(Kopsavilkums!$G$10:$G$135,($A29=Kopsavilkums!$A$10:$A$135)*($B29=Kopsavilkums!$B$10:$B$135)*($C29=Kopsavilkums!$D$10:$D$135)),"")</f>
        <v>4</v>
      </c>
      <c r="G29" s="18" t="str" cm="1">
        <f t="array" ref="G29">IFERROR(_xlfn._xlws.FILTER(Kopsavilkums!$H$10:$H$135,($A29=Kopsavilkums!$A$10:$A$135)*($B29=Kopsavilkums!$B$10:$B$135)*($C29=Kopsavilkums!$D$10:$D$135)),"")</f>
        <v>B</v>
      </c>
      <c r="H29" s="31" cm="1">
        <f t="array" ref="H29">IFERROR(_xlfn._xlws.FILTER(Kopsavilkums!$I$10:$I$135,($A29=Kopsavilkums!$A$10:$A$135)*($B29=Kopsavilkums!$B$10:$B$135)*($C29=Kopsavilkums!$D$10:$D$135)),"")</f>
        <v>0.252</v>
      </c>
      <c r="I29" s="262" cm="1">
        <f t="array" ref="I29">IFERROR(_xlfn._xlws.FILTER(Kopsavilkums!$J$10:$J$135,($A29=Kopsavilkums!$A$10:$A$135)*($B29=Kopsavilkums!$B$10:$B$135)*($C29=Kopsavilkums!$D$10:$D$135)),"")</f>
        <v>5</v>
      </c>
      <c r="J29" s="31">
        <f t="shared" si="20"/>
        <v>0.70599999999999996</v>
      </c>
      <c r="K29" s="267">
        <f t="shared" si="20"/>
        <v>9</v>
      </c>
      <c r="L29" s="12"/>
      <c r="M29" s="18" cm="1">
        <f t="array" ref="M29">IFERROR(_xlfn._xlws.FILTER(Kopsavilkums!$M$10:$M$135,($A29=Kopsavilkums!$A$10:$A$135)*($B29=Kopsavilkums!$B$10:$B$135)*($C29=Kopsavilkums!$D$10:$D$135)),"")</f>
        <v>0</v>
      </c>
      <c r="N29" s="31" cm="1">
        <f t="array" ref="N29">IFERROR(_xlfn._xlws.FILTER(Kopsavilkums!$N$10:$N$135,($A29=Kopsavilkums!$A$10:$A$135)*($B29=Kopsavilkums!$B$10:$B$135)*($C29=Kopsavilkums!$D$10:$D$135)),"")</f>
        <v>0</v>
      </c>
      <c r="O29" s="262" cm="1">
        <f t="array" ref="O29">IFERROR(_xlfn._xlws.FILTER(Kopsavilkums!$O$10:$O$135,($A29=Kopsavilkums!$A$10:$A$135)*($B29=Kopsavilkums!$B$10:$B$135)*($C29=Kopsavilkums!$D$10:$D$135)),"")</f>
        <v>0</v>
      </c>
      <c r="P29" s="18" cm="1">
        <f t="array" ref="P29">IFERROR(_xlfn._xlws.FILTER(Kopsavilkums!$P$10:$P$135,($A29=Kopsavilkums!$A$10:$A$135)*($B29=Kopsavilkums!$B$10:$B$135)*($C29=Kopsavilkums!$D$10:$D$135)),"")</f>
        <v>0</v>
      </c>
      <c r="Q29" s="31" cm="1">
        <f t="array" ref="Q29">IFERROR(_xlfn._xlws.FILTER(Kopsavilkums!$Q$10:$Q$135,($A29=Kopsavilkums!$A$10:$A$135)*($B29=Kopsavilkums!$B$10:$B$135)*($C29=Kopsavilkums!$D$10:$D$135)),"")</f>
        <v>0</v>
      </c>
      <c r="R29" s="262" cm="1">
        <f t="array" ref="R29">IFERROR(_xlfn._xlws.FILTER(Kopsavilkums!$R$10:$R$135,($A29=Kopsavilkums!$A$10:$A$135)*($B29=Kopsavilkums!$B$10:$B$135)*($C29=Kopsavilkums!$D$10:$D$135)),"")</f>
        <v>0</v>
      </c>
      <c r="S29" s="31">
        <f t="shared" si="21"/>
        <v>0</v>
      </c>
      <c r="T29" s="267">
        <f t="shared" si="21"/>
        <v>0</v>
      </c>
      <c r="U29" s="12"/>
      <c r="V29" s="18" cm="1">
        <f t="array" ref="V29">IFERROR(_xlfn._xlws.FILTER(Kopsavilkums!$U$10:$U$135,($A29=Kopsavilkums!$A$10:$A$135)*($B29=Kopsavilkums!$B$10:$B$135)*($C29=Kopsavilkums!$D$10:$D$135)),"")</f>
        <v>0</v>
      </c>
      <c r="W29" s="31" cm="1">
        <f t="array" ref="W29">IFERROR(_xlfn._xlws.FILTER(Kopsavilkums!$V$10:$V$135,($A29=Kopsavilkums!$A$10:$A$135)*($B29=Kopsavilkums!$B$10:$B$135)*($C29=Kopsavilkums!$D$10:$D$135)),"")</f>
        <v>0</v>
      </c>
      <c r="X29" s="262" cm="1">
        <f t="array" ref="X29">IFERROR(_xlfn._xlws.FILTER(Kopsavilkums!$W$10:$W$135,($A29=Kopsavilkums!$A$10:$A$135)*($B29=Kopsavilkums!$B$10:$B$135)*($C29=Kopsavilkums!$D$10:$D$135)),"")</f>
        <v>0</v>
      </c>
      <c r="Y29" s="18" cm="1">
        <f t="array" ref="Y29">IFERROR(_xlfn._xlws.FILTER(Kopsavilkums!$X$10:$X$135,($A29=Kopsavilkums!$A$10:$A$135)*($B29=Kopsavilkums!$B$10:$B$135)*($C29=Kopsavilkums!$D$10:$D$135)),"")</f>
        <v>0</v>
      </c>
      <c r="Z29" s="31" cm="1">
        <f t="array" ref="Z29">IFERROR(_xlfn._xlws.FILTER(Kopsavilkums!$Y$10:$Y$135,($A29=Kopsavilkums!$A$10:$A$135)*($B29=Kopsavilkums!$B$10:$B$135)*($C29=Kopsavilkums!$D$10:$D$135)),"")</f>
        <v>0</v>
      </c>
      <c r="AA29" s="262" cm="1">
        <f t="array" ref="AA29">IFERROR(_xlfn._xlws.FILTER(Kopsavilkums!$Z$10:$Z$135,($A29=Kopsavilkums!$A$10:$A$135)*($B29=Kopsavilkums!$B$10:$B$135)*($C29=Kopsavilkums!$D$10:$D$135)),"")</f>
        <v>0</v>
      </c>
      <c r="AB29" s="31">
        <f t="shared" si="22"/>
        <v>0</v>
      </c>
      <c r="AC29" s="267">
        <f t="shared" si="22"/>
        <v>0</v>
      </c>
      <c r="AE29" s="18" cm="1">
        <f t="array" ref="AE29">IFERROR(_xlfn._xlws.FILTER(Kopsavilkums!$AC$10:$AC$135,($A29=Kopsavilkums!$A$10:$A$135)*($B29=Kopsavilkums!$B$10:$B$135)*($C29=Kopsavilkums!$D$10:$D$135)),"")</f>
        <v>0</v>
      </c>
      <c r="AF29" s="31" cm="1">
        <f t="array" ref="AF29">IFERROR(_xlfn._xlws.FILTER(Kopsavilkums!$AD$10:$AD$135,($A29=Kopsavilkums!$A$10:$A$135)*($B29=Kopsavilkums!$B$10:$B$135)*($C29=Kopsavilkums!$D$10:$D$135)),"")</f>
        <v>0</v>
      </c>
      <c r="AG29" s="262" cm="1">
        <f t="array" ref="AG29">IFERROR(_xlfn._xlws.FILTER(Kopsavilkums!$AE$10:$AE$135,($A29=Kopsavilkums!$A$10:$A$135)*($B29=Kopsavilkums!$B$10:$B$135)*($C29=Kopsavilkums!$D$10:$D$135)),"")</f>
        <v>0</v>
      </c>
      <c r="AH29" s="18" cm="1">
        <f t="array" ref="AH29">IFERROR(_xlfn._xlws.FILTER(Kopsavilkums!$AF$10:$AF$135,($A29=Kopsavilkums!$A$10:$A$135)*($B29=Kopsavilkums!$B$10:$B$135)*($C29=Kopsavilkums!$D$10:$D$135)),"")</f>
        <v>0</v>
      </c>
      <c r="AI29" s="31" cm="1">
        <f t="array" ref="AI29">IFERROR(_xlfn._xlws.FILTER(Kopsavilkums!$AG$10:$AG$135,($A29=Kopsavilkums!$A$10:$A$135)*($B29=Kopsavilkums!$B$10:$B$135)*($C29=Kopsavilkums!$D$10:$D$135)),"")</f>
        <v>0</v>
      </c>
      <c r="AJ29" s="262" cm="1">
        <f t="array" ref="AJ29">IFERROR(_xlfn._xlws.FILTER(Kopsavilkums!$AH$10:$AH$135,($A29=Kopsavilkums!$A$10:$A$135)*($B29=Kopsavilkums!$B$10:$B$135)*($C29=Kopsavilkums!$D$10:$D$135)),"")</f>
        <v>0</v>
      </c>
      <c r="AK29" s="31">
        <f t="shared" si="23"/>
        <v>0</v>
      </c>
      <c r="AL29" s="267">
        <f t="shared" si="23"/>
        <v>0</v>
      </c>
      <c r="AN29" s="31">
        <f t="shared" si="18"/>
        <v>0.70599999999999996</v>
      </c>
      <c r="AO29" s="267">
        <f t="shared" si="19"/>
        <v>9</v>
      </c>
      <c r="AP29" s="28"/>
      <c r="AQ29" s="16">
        <v>21</v>
      </c>
      <c r="AR29" s="233" t="str" cm="1">
        <f t="array" ref="AR29">IFERROR(_xlfn.UNIQUE(_xlfn._xlws.FILTER(Kopsavilkums!$C:$C,(AQ29=Kopsavilkums!$A:$A))),"")</f>
        <v/>
      </c>
      <c r="AS29" s="232">
        <f>INDEX(Kopsavilkums!AN:AN,MATCH($AR29,Kopsavilkums!$AM:$AM,0))</f>
        <v>0</v>
      </c>
      <c r="AT29" s="250">
        <f>INDEX(Kopsavilkums!AO:AO,MATCH($AR29,Kopsavilkums!$AM:$AM,0))</f>
        <v>0</v>
      </c>
      <c r="AU29" s="232">
        <f>INDEX(Kopsavilkums!AP:AP,MATCH($AR29,Kopsavilkums!$AM:$AM,0))</f>
        <v>0</v>
      </c>
      <c r="AV29" s="250">
        <f>INDEX(Kopsavilkums!AQ:AQ,MATCH($AR29,Kopsavilkums!$AM:$AM,0))</f>
        <v>0</v>
      </c>
      <c r="AW29" s="232">
        <f>INDEX(Kopsavilkums!AR:AR,MATCH($AR29,Kopsavilkums!$AM:$AM,0))</f>
        <v>0</v>
      </c>
      <c r="AX29" s="250">
        <f>INDEX(Kopsavilkums!AS:AS,MATCH($AR29,Kopsavilkums!$AM:$AM,0))</f>
        <v>0</v>
      </c>
      <c r="AY29" s="232">
        <f>INDEX(Kopsavilkums!AT:AT,MATCH($AR29,Kopsavilkums!$AM:$AM,0))</f>
        <v>0</v>
      </c>
      <c r="AZ29" s="250">
        <f>INDEX(Kopsavilkums!AU:AU,MATCH($AR29,Kopsavilkums!$AM:$AM,0))</f>
        <v>0</v>
      </c>
      <c r="BA29" s="70">
        <f t="shared" si="0"/>
        <v>0</v>
      </c>
      <c r="BB29" s="273">
        <f t="shared" si="1"/>
        <v>0</v>
      </c>
      <c r="BC29" s="144" t="str">
        <f t="shared" si="2"/>
        <v/>
      </c>
    </row>
    <row r="30" spans="1:57" ht="13.5" customHeight="1" x14ac:dyDescent="0.15">
      <c r="A30" s="60">
        <f t="shared" si="17"/>
        <v>3</v>
      </c>
      <c r="B30" s="60">
        <v>5</v>
      </c>
      <c r="C30" s="22" cm="1">
        <f t="array" ref="C30">IFERROR(_xlfn._xlws.FILTER(Kopsavilkums!$D$10:$D$135,($A30=Kopsavilkums!$A$10:$A$135)*($B30=Kopsavilkums!$B$10:$B$135)),"")</f>
        <v>0</v>
      </c>
      <c r="D30" s="74" cm="1">
        <f t="array" ref="D30">IFERROR(_xlfn._xlws.FILTER(Kopsavilkums!$E:$E,($A30=Kopsavilkums!$A:$A)*($B30=Kopsavilkums!$B:$B)*($C30=Kopsavilkums!$D:$D)),"")</f>
        <v>0</v>
      </c>
      <c r="E30" s="31" cm="1">
        <f t="array" ref="E30">IFERROR(_xlfn._xlws.FILTER(Kopsavilkums!$F$10:$F$135,($A30=Kopsavilkums!$A$10:$A$135)*($B30=Kopsavilkums!$B$10:$B$135)*($C30=Kopsavilkums!$D$10:$D$135)),"")</f>
        <v>0</v>
      </c>
      <c r="F30" s="262" cm="1">
        <f t="array" ref="F30">IFERROR(_xlfn._xlws.FILTER(Kopsavilkums!$G$10:$G$135,($A30=Kopsavilkums!$A$10:$A$135)*($B30=Kopsavilkums!$B$10:$B$135)*($C30=Kopsavilkums!$D$10:$D$135)),"")</f>
        <v>0</v>
      </c>
      <c r="G30" s="74" cm="1">
        <f t="array" ref="G30">IFERROR(_xlfn._xlws.FILTER(Kopsavilkums!$H$10:$H$135,($A30=Kopsavilkums!$A$10:$A$135)*($B30=Kopsavilkums!$B$10:$B$135)*($C30=Kopsavilkums!$D$10:$D$135)),"")</f>
        <v>0</v>
      </c>
      <c r="H30" s="31" cm="1">
        <f t="array" ref="H30">IFERROR(_xlfn._xlws.FILTER(Kopsavilkums!$I$10:$I$135,($A30=Kopsavilkums!$A$10:$A$135)*($B30=Kopsavilkums!$B$10:$B$135)*($C30=Kopsavilkums!$D$10:$D$135)),"")</f>
        <v>0</v>
      </c>
      <c r="I30" s="262" cm="1">
        <f t="array" ref="I30">IFERROR(_xlfn._xlws.FILTER(Kopsavilkums!$J$10:$J$135,($A30=Kopsavilkums!$A$10:$A$135)*($B30=Kopsavilkums!$B$10:$B$135)*($C30=Kopsavilkums!$D$10:$D$135)),"")</f>
        <v>0</v>
      </c>
      <c r="J30" s="15">
        <f t="shared" si="20"/>
        <v>0</v>
      </c>
      <c r="K30" s="267">
        <f t="shared" si="20"/>
        <v>0</v>
      </c>
      <c r="L30" s="12"/>
      <c r="M30" s="74" cm="1">
        <f t="array" ref="M30">IFERROR(_xlfn._xlws.FILTER(Kopsavilkums!$M$10:$M$135,($A30=Kopsavilkums!$A$10:$A$135)*($B30=Kopsavilkums!$B$10:$B$135)*($C30=Kopsavilkums!$D$10:$D$135)),"")</f>
        <v>0</v>
      </c>
      <c r="N30" s="31" cm="1">
        <f t="array" ref="N30">IFERROR(_xlfn._xlws.FILTER(Kopsavilkums!$N$10:$N$135,($A30=Kopsavilkums!$A$10:$A$135)*($B30=Kopsavilkums!$B$10:$B$135)*($C30=Kopsavilkums!$D$10:$D$135)),"")</f>
        <v>0</v>
      </c>
      <c r="O30" s="262" cm="1">
        <f t="array" ref="O30">IFERROR(_xlfn._xlws.FILTER(Kopsavilkums!$O$10:$O$135,($A30=Kopsavilkums!$A$10:$A$135)*($B30=Kopsavilkums!$B$10:$B$135)*($C30=Kopsavilkums!$D$10:$D$135)),"")</f>
        <v>0</v>
      </c>
      <c r="P30" s="74" cm="1">
        <f t="array" ref="P30">IFERROR(_xlfn._xlws.FILTER(Kopsavilkums!$P$10:$P$135,($A30=Kopsavilkums!$A$10:$A$135)*($B30=Kopsavilkums!$B$10:$B$135)*($C30=Kopsavilkums!$D$10:$D$135)),"")</f>
        <v>0</v>
      </c>
      <c r="Q30" s="31" cm="1">
        <f t="array" ref="Q30">IFERROR(_xlfn._xlws.FILTER(Kopsavilkums!$Q$10:$Q$135,($A30=Kopsavilkums!$A$10:$A$135)*($B30=Kopsavilkums!$B$10:$B$135)*($C30=Kopsavilkums!$D$10:$D$135)),"")</f>
        <v>0</v>
      </c>
      <c r="R30" s="262" cm="1">
        <f t="array" ref="R30">IFERROR(_xlfn._xlws.FILTER(Kopsavilkums!$R$10:$R$135,($A30=Kopsavilkums!$A$10:$A$135)*($B30=Kopsavilkums!$B$10:$B$135)*($C30=Kopsavilkums!$D$10:$D$135)),"")</f>
        <v>0</v>
      </c>
      <c r="S30" s="15">
        <f t="shared" si="21"/>
        <v>0</v>
      </c>
      <c r="T30" s="267">
        <f t="shared" si="21"/>
        <v>0</v>
      </c>
      <c r="U30" s="12"/>
      <c r="V30" s="74" cm="1">
        <f t="array" ref="V30">IFERROR(_xlfn._xlws.FILTER(Kopsavilkums!$U$10:$U$135,($A30=Kopsavilkums!$A$10:$A$135)*($B30=Kopsavilkums!$B$10:$B$135)*($C30=Kopsavilkums!$D$10:$D$135)),"")</f>
        <v>0</v>
      </c>
      <c r="W30" s="31" cm="1">
        <f t="array" ref="W30">IFERROR(_xlfn._xlws.FILTER(Kopsavilkums!$V$10:$V$135,($A30=Kopsavilkums!$A$10:$A$135)*($B30=Kopsavilkums!$B$10:$B$135)*($C30=Kopsavilkums!$D$10:$D$135)),"")</f>
        <v>0</v>
      </c>
      <c r="X30" s="262" cm="1">
        <f t="array" ref="X30">IFERROR(_xlfn._xlws.FILTER(Kopsavilkums!$W$10:$W$135,($A30=Kopsavilkums!$A$10:$A$135)*($B30=Kopsavilkums!$B$10:$B$135)*($C30=Kopsavilkums!$D$10:$D$135)),"")</f>
        <v>0</v>
      </c>
      <c r="Y30" s="74" cm="1">
        <f t="array" ref="Y30">IFERROR(_xlfn._xlws.FILTER(Kopsavilkums!$X$10:$X$135,($A30=Kopsavilkums!$A$10:$A$135)*($B30=Kopsavilkums!$B$10:$B$135)*($C30=Kopsavilkums!$D$10:$D$135)),"")</f>
        <v>0</v>
      </c>
      <c r="Z30" s="31" cm="1">
        <f t="array" ref="Z30">IFERROR(_xlfn._xlws.FILTER(Kopsavilkums!$Y$10:$Y$135,($A30=Kopsavilkums!$A$10:$A$135)*($B30=Kopsavilkums!$B$10:$B$135)*($C30=Kopsavilkums!$D$10:$D$135)),"")</f>
        <v>0</v>
      </c>
      <c r="AA30" s="262" cm="1">
        <f t="array" ref="AA30">IFERROR(_xlfn._xlws.FILTER(Kopsavilkums!$Z$10:$Z$135,($A30=Kopsavilkums!$A$10:$A$135)*($B30=Kopsavilkums!$B$10:$B$135)*($C30=Kopsavilkums!$D$10:$D$135)),"")</f>
        <v>0</v>
      </c>
      <c r="AB30" s="15">
        <f t="shared" si="22"/>
        <v>0</v>
      </c>
      <c r="AC30" s="267">
        <f t="shared" si="22"/>
        <v>0</v>
      </c>
      <c r="AE30" s="74" cm="1">
        <f t="array" ref="AE30">IFERROR(_xlfn._xlws.FILTER(Kopsavilkums!$AC$10:$AC$135,($A30=Kopsavilkums!$A$10:$A$135)*($B30=Kopsavilkums!$B$10:$B$135)*($C30=Kopsavilkums!$D$10:$D$135)),"")</f>
        <v>0</v>
      </c>
      <c r="AF30" s="31" cm="1">
        <f t="array" ref="AF30">IFERROR(_xlfn._xlws.FILTER(Kopsavilkums!$AD$10:$AD$135,($A30=Kopsavilkums!$A$10:$A$135)*($B30=Kopsavilkums!$B$10:$B$135)*($C30=Kopsavilkums!$D$10:$D$135)),"")</f>
        <v>0</v>
      </c>
      <c r="AG30" s="262" cm="1">
        <f t="array" ref="AG30">IFERROR(_xlfn._xlws.FILTER(Kopsavilkums!$AE$10:$AE$135,($A30=Kopsavilkums!$A$10:$A$135)*($B30=Kopsavilkums!$B$10:$B$135)*($C30=Kopsavilkums!$D$10:$D$135)),"")</f>
        <v>0</v>
      </c>
      <c r="AH30" s="74" cm="1">
        <f t="array" ref="AH30">IFERROR(_xlfn._xlws.FILTER(Kopsavilkums!$AF$10:$AF$135,($A30=Kopsavilkums!$A$10:$A$135)*($B30=Kopsavilkums!$B$10:$B$135)*($C30=Kopsavilkums!$D$10:$D$135)),"")</f>
        <v>0</v>
      </c>
      <c r="AI30" s="31" cm="1">
        <f t="array" ref="AI30">IFERROR(_xlfn._xlws.FILTER(Kopsavilkums!$AG$10:$AG$135,($A30=Kopsavilkums!$A$10:$A$135)*($B30=Kopsavilkums!$B$10:$B$135)*($C30=Kopsavilkums!$D$10:$D$135)),"")</f>
        <v>0</v>
      </c>
      <c r="AJ30" s="262" cm="1">
        <f t="array" ref="AJ30">IFERROR(_xlfn._xlws.FILTER(Kopsavilkums!$AH$10:$AH$135,($A30=Kopsavilkums!$A$10:$A$135)*($B30=Kopsavilkums!$B$10:$B$135)*($C30=Kopsavilkums!$D$10:$D$135)),"")</f>
        <v>0</v>
      </c>
      <c r="AK30" s="15">
        <f t="shared" si="23"/>
        <v>0</v>
      </c>
      <c r="AL30" s="267">
        <f t="shared" si="23"/>
        <v>0</v>
      </c>
      <c r="AN30" s="15">
        <f t="shared" si="18"/>
        <v>0</v>
      </c>
      <c r="AO30" s="267">
        <f t="shared" si="19"/>
        <v>0</v>
      </c>
      <c r="AP30" s="28"/>
    </row>
    <row r="31" spans="1:57" ht="13.5" customHeight="1" thickBot="1" x14ac:dyDescent="0.2">
      <c r="A31" s="62">
        <f t="shared" si="17"/>
        <v>3</v>
      </c>
      <c r="B31" s="62">
        <v>6</v>
      </c>
      <c r="C31" s="127" cm="1">
        <f t="array" ref="C31">IFERROR(_xlfn._xlws.FILTER(Kopsavilkums!$D$10:$D$135,($A31=Kopsavilkums!$A$10:$A$135)*($B31=Kopsavilkums!$B$10:$B$135)),"")</f>
        <v>0</v>
      </c>
      <c r="D31" s="75" cm="1">
        <f t="array" ref="D31">IFERROR(_xlfn._xlws.FILTER(Kopsavilkums!$E:$E,($A31=Kopsavilkums!$A:$A)*($B31=Kopsavilkums!$B:$B)*($C31=Kopsavilkums!$D:$D)),"")</f>
        <v>0</v>
      </c>
      <c r="E31" s="63" cm="1">
        <f t="array" ref="E31">IFERROR(_xlfn._xlws.FILTER(Kopsavilkums!$F$10:$F$135,($A31=Kopsavilkums!$A$10:$A$135)*($B31=Kopsavilkums!$B$10:$B$135)*($C31=Kopsavilkums!$D$10:$D$135)),"")</f>
        <v>0</v>
      </c>
      <c r="F31" s="263" cm="1">
        <f t="array" ref="F31">IFERROR(_xlfn._xlws.FILTER(Kopsavilkums!$G$10:$G$135,($A31=Kopsavilkums!$A$10:$A$135)*($B31=Kopsavilkums!$B$10:$B$135)*($C31=Kopsavilkums!$D$10:$D$135)),"")</f>
        <v>0</v>
      </c>
      <c r="G31" s="75" cm="1">
        <f t="array" ref="G31">IFERROR(_xlfn._xlws.FILTER(Kopsavilkums!$H$10:$H$135,($A31=Kopsavilkums!$A$10:$A$135)*($B31=Kopsavilkums!$B$10:$B$135)*($C31=Kopsavilkums!$D$10:$D$135)),"")</f>
        <v>0</v>
      </c>
      <c r="H31" s="63" cm="1">
        <f t="array" ref="H31">IFERROR(_xlfn._xlws.FILTER(Kopsavilkums!$I$10:$I$135,($A31=Kopsavilkums!$A$10:$A$135)*($B31=Kopsavilkums!$B$10:$B$135)*($C31=Kopsavilkums!$D$10:$D$135)),"")</f>
        <v>0</v>
      </c>
      <c r="I31" s="263" cm="1">
        <f t="array" ref="I31">IFERROR(_xlfn._xlws.FILTER(Kopsavilkums!$J$10:$J$135,($A31=Kopsavilkums!$A$10:$A$135)*($B31=Kopsavilkums!$B$10:$B$135)*($C31=Kopsavilkums!$D$10:$D$135)),"")</f>
        <v>0</v>
      </c>
      <c r="J31" s="63">
        <f t="shared" si="20"/>
        <v>0</v>
      </c>
      <c r="K31" s="268">
        <f t="shared" si="20"/>
        <v>0</v>
      </c>
      <c r="L31" s="12"/>
      <c r="M31" s="75" cm="1">
        <f t="array" ref="M31">IFERROR(_xlfn._xlws.FILTER(Kopsavilkums!$M$10:$M$135,($A31=Kopsavilkums!$A$10:$A$135)*($B31=Kopsavilkums!$B$10:$B$135)*($C31=Kopsavilkums!$D$10:$D$135)),"")</f>
        <v>0</v>
      </c>
      <c r="N31" s="63" cm="1">
        <f t="array" ref="N31">IFERROR(_xlfn._xlws.FILTER(Kopsavilkums!$N$10:$N$135,($A31=Kopsavilkums!$A$10:$A$135)*($B31=Kopsavilkums!$B$10:$B$135)*($C31=Kopsavilkums!$D$10:$D$135)),"")</f>
        <v>0</v>
      </c>
      <c r="O31" s="263" cm="1">
        <f t="array" ref="O31">IFERROR(_xlfn._xlws.FILTER(Kopsavilkums!$O$10:$O$135,($A31=Kopsavilkums!$A$10:$A$135)*($B31=Kopsavilkums!$B$10:$B$135)*($C31=Kopsavilkums!$D$10:$D$135)),"")</f>
        <v>0</v>
      </c>
      <c r="P31" s="75" cm="1">
        <f t="array" ref="P31">IFERROR(_xlfn._xlws.FILTER(Kopsavilkums!$P$10:$P$135,($A31=Kopsavilkums!$A$10:$A$135)*($B31=Kopsavilkums!$B$10:$B$135)*($C31=Kopsavilkums!$D$10:$D$135)),"")</f>
        <v>0</v>
      </c>
      <c r="Q31" s="63" cm="1">
        <f t="array" ref="Q31">IFERROR(_xlfn._xlws.FILTER(Kopsavilkums!$Q$10:$Q$135,($A31=Kopsavilkums!$A$10:$A$135)*($B31=Kopsavilkums!$B$10:$B$135)*($C31=Kopsavilkums!$D$10:$D$135)),"")</f>
        <v>0</v>
      </c>
      <c r="R31" s="263" cm="1">
        <f t="array" ref="R31">IFERROR(_xlfn._xlws.FILTER(Kopsavilkums!$R$10:$R$135,($A31=Kopsavilkums!$A$10:$A$135)*($B31=Kopsavilkums!$B$10:$B$135)*($C31=Kopsavilkums!$D$10:$D$135)),"")</f>
        <v>0</v>
      </c>
      <c r="S31" s="63">
        <f t="shared" si="21"/>
        <v>0</v>
      </c>
      <c r="T31" s="268">
        <f t="shared" si="21"/>
        <v>0</v>
      </c>
      <c r="U31" s="12"/>
      <c r="V31" s="75" cm="1">
        <f t="array" ref="V31">IFERROR(_xlfn._xlws.FILTER(Kopsavilkums!$U$10:$U$135,($A31=Kopsavilkums!$A$10:$A$135)*($B31=Kopsavilkums!$B$10:$B$135)*($C31=Kopsavilkums!$D$10:$D$135)),"")</f>
        <v>0</v>
      </c>
      <c r="W31" s="63" cm="1">
        <f t="array" ref="W31">IFERROR(_xlfn._xlws.FILTER(Kopsavilkums!$V$10:$V$135,($A31=Kopsavilkums!$A$10:$A$135)*($B31=Kopsavilkums!$B$10:$B$135)*($C31=Kopsavilkums!$D$10:$D$135)),"")</f>
        <v>0</v>
      </c>
      <c r="X31" s="263" cm="1">
        <f t="array" ref="X31">IFERROR(_xlfn._xlws.FILTER(Kopsavilkums!$W$10:$W$135,($A31=Kopsavilkums!$A$10:$A$135)*($B31=Kopsavilkums!$B$10:$B$135)*($C31=Kopsavilkums!$D$10:$D$135)),"")</f>
        <v>0</v>
      </c>
      <c r="Y31" s="75" cm="1">
        <f t="array" ref="Y31">IFERROR(_xlfn._xlws.FILTER(Kopsavilkums!$X$10:$X$135,($A31=Kopsavilkums!$A$10:$A$135)*($B31=Kopsavilkums!$B$10:$B$135)*($C31=Kopsavilkums!$D$10:$D$135)),"")</f>
        <v>0</v>
      </c>
      <c r="Z31" s="63" cm="1">
        <f t="array" ref="Z31">IFERROR(_xlfn._xlws.FILTER(Kopsavilkums!$Y$10:$Y$135,($A31=Kopsavilkums!$A$10:$A$135)*($B31=Kopsavilkums!$B$10:$B$135)*($C31=Kopsavilkums!$D$10:$D$135)),"")</f>
        <v>0</v>
      </c>
      <c r="AA31" s="263" cm="1">
        <f t="array" ref="AA31">IFERROR(_xlfn._xlws.FILTER(Kopsavilkums!$Z$10:$Z$135,($A31=Kopsavilkums!$A$10:$A$135)*($B31=Kopsavilkums!$B$10:$B$135)*($C31=Kopsavilkums!$D$10:$D$135)),"")</f>
        <v>0</v>
      </c>
      <c r="AB31" s="63">
        <f t="shared" si="22"/>
        <v>0</v>
      </c>
      <c r="AC31" s="268">
        <f t="shared" si="22"/>
        <v>0</v>
      </c>
      <c r="AE31" s="75" cm="1">
        <f t="array" ref="AE31">IFERROR(_xlfn._xlws.FILTER(Kopsavilkums!$AC$10:$AC$135,($A31=Kopsavilkums!$A$10:$A$135)*($B31=Kopsavilkums!$B$10:$B$135)*($C31=Kopsavilkums!$D$10:$D$135)),"")</f>
        <v>0</v>
      </c>
      <c r="AF31" s="63" cm="1">
        <f t="array" ref="AF31">IFERROR(_xlfn._xlws.FILTER(Kopsavilkums!$AD$10:$AD$135,($A31=Kopsavilkums!$A$10:$A$135)*($B31=Kopsavilkums!$B$10:$B$135)*($C31=Kopsavilkums!$D$10:$D$135)),"")</f>
        <v>0</v>
      </c>
      <c r="AG31" s="263" cm="1">
        <f t="array" ref="AG31">IFERROR(_xlfn._xlws.FILTER(Kopsavilkums!$AE$10:$AE$135,($A31=Kopsavilkums!$A$10:$A$135)*($B31=Kopsavilkums!$B$10:$B$135)*($C31=Kopsavilkums!$D$10:$D$135)),"")</f>
        <v>0</v>
      </c>
      <c r="AH31" s="75" cm="1">
        <f t="array" ref="AH31">IFERROR(_xlfn._xlws.FILTER(Kopsavilkums!$AF$10:$AF$135,($A31=Kopsavilkums!$A$10:$A$135)*($B31=Kopsavilkums!$B$10:$B$135)*($C31=Kopsavilkums!$D$10:$D$135)),"")</f>
        <v>0</v>
      </c>
      <c r="AI31" s="63" cm="1">
        <f t="array" ref="AI31">IFERROR(_xlfn._xlws.FILTER(Kopsavilkums!$AG$10:$AG$135,($A31=Kopsavilkums!$A$10:$A$135)*($B31=Kopsavilkums!$B$10:$B$135)*($C31=Kopsavilkums!$D$10:$D$135)),"")</f>
        <v>0</v>
      </c>
      <c r="AJ31" s="263" cm="1">
        <f t="array" ref="AJ31">IFERROR(_xlfn._xlws.FILTER(Kopsavilkums!$AH$10:$AH$135,($A31=Kopsavilkums!$A$10:$A$135)*($B31=Kopsavilkums!$B$10:$B$135)*($C31=Kopsavilkums!$D$10:$D$135)),"")</f>
        <v>0</v>
      </c>
      <c r="AK31" s="63">
        <f t="shared" si="23"/>
        <v>0</v>
      </c>
      <c r="AL31" s="268">
        <f t="shared" si="23"/>
        <v>0</v>
      </c>
      <c r="AN31" s="63">
        <f t="shared" si="18"/>
        <v>0</v>
      </c>
      <c r="AO31" s="268">
        <f t="shared" si="19"/>
        <v>0</v>
      </c>
      <c r="AP31" s="28"/>
    </row>
    <row r="32" spans="1:57" ht="13.5" customHeight="1" thickBot="1" x14ac:dyDescent="0.2">
      <c r="A32" s="28"/>
      <c r="B32" s="28"/>
      <c r="C32" s="29"/>
      <c r="D32" s="4"/>
      <c r="E32" s="28"/>
      <c r="F32" s="264"/>
      <c r="G32" s="4"/>
      <c r="H32" s="28"/>
      <c r="I32" s="264"/>
      <c r="J32" s="28"/>
      <c r="K32" s="264"/>
      <c r="L32" s="12"/>
      <c r="M32" s="4"/>
      <c r="N32" s="28"/>
      <c r="O32" s="264"/>
      <c r="P32" s="4"/>
      <c r="Q32" s="28"/>
      <c r="R32" s="264"/>
      <c r="S32" s="28"/>
      <c r="T32" s="264"/>
      <c r="U32" s="12"/>
      <c r="V32" s="4"/>
      <c r="W32" s="28"/>
      <c r="X32" s="264"/>
      <c r="Y32" s="4"/>
      <c r="Z32" s="28"/>
      <c r="AA32" s="264"/>
      <c r="AB32" s="28"/>
      <c r="AC32" s="264"/>
      <c r="AE32" s="4"/>
      <c r="AF32" s="28"/>
      <c r="AG32" s="264"/>
      <c r="AH32" s="4"/>
      <c r="AI32" s="28"/>
      <c r="AJ32" s="264"/>
      <c r="AK32" s="28"/>
      <c r="AL32" s="264"/>
      <c r="AN32" s="28">
        <f>J32+S32+AB32</f>
        <v>0</v>
      </c>
      <c r="AO32" s="264">
        <f>K32+T32+AC32</f>
        <v>0</v>
      </c>
      <c r="AP32" s="230"/>
    </row>
    <row r="33" spans="1:42" ht="12.75" customHeight="1" thickBot="1" x14ac:dyDescent="0.2">
      <c r="A33" s="53">
        <f>B33</f>
        <v>4</v>
      </c>
      <c r="B33" s="53">
        <v>4</v>
      </c>
      <c r="C33" s="132" t="str" cm="1">
        <f t="array" ref="C33">IFERROR(_xlfn.UNIQUE(_xlfn._xlws.FILTER(Kopsavilkums!$C$10:$C$135,($B33=Kopsavilkums!$A$10:$A$135))),"")</f>
        <v>C.Albula1/Alūksne</v>
      </c>
      <c r="D33" s="54"/>
      <c r="E33" s="56">
        <f>SUM(E34:E39)</f>
        <v>0.46199999999999997</v>
      </c>
      <c r="F33" s="260">
        <f>SUM(F34:F39)</f>
        <v>26</v>
      </c>
      <c r="G33" s="56"/>
      <c r="H33" s="56">
        <f>SUM(H34:H39)</f>
        <v>1.74</v>
      </c>
      <c r="I33" s="260">
        <f>SUM(I34:I39)</f>
        <v>12</v>
      </c>
      <c r="J33" s="56">
        <f>SUM(J34:J39)</f>
        <v>2.202</v>
      </c>
      <c r="K33" s="265">
        <f>SUM(K34:K39)</f>
        <v>38</v>
      </c>
      <c r="L33" s="12"/>
      <c r="M33" s="55"/>
      <c r="N33" s="56">
        <f>SUM(N34:N39)</f>
        <v>0</v>
      </c>
      <c r="O33" s="260">
        <f>SUM(O34:O39)</f>
        <v>0</v>
      </c>
      <c r="P33" s="56"/>
      <c r="Q33" s="56">
        <f>SUM(Q34:Q39)</f>
        <v>0</v>
      </c>
      <c r="R33" s="260">
        <f>SUM(R34:R39)</f>
        <v>0</v>
      </c>
      <c r="S33" s="56">
        <f>SUM(S34:S39)</f>
        <v>0</v>
      </c>
      <c r="T33" s="265">
        <f>SUM(T34:T39)</f>
        <v>0</v>
      </c>
      <c r="U33" s="12"/>
      <c r="V33" s="55"/>
      <c r="W33" s="56">
        <f>SUM(W34:W39)</f>
        <v>0</v>
      </c>
      <c r="X33" s="260">
        <f>SUM(X34:X39)</f>
        <v>0</v>
      </c>
      <c r="Y33" s="56"/>
      <c r="Z33" s="56">
        <f>SUM(Z34:Z39)</f>
        <v>0</v>
      </c>
      <c r="AA33" s="260">
        <f>SUM(AA34:AA39)</f>
        <v>0</v>
      </c>
      <c r="AB33" s="56">
        <f>SUM(AB34:AB39)</f>
        <v>0</v>
      </c>
      <c r="AC33" s="265">
        <f>SUM(AC34:AC39)</f>
        <v>0</v>
      </c>
      <c r="AE33" s="55"/>
      <c r="AF33" s="56">
        <f>SUM(AF34:AF39)</f>
        <v>0</v>
      </c>
      <c r="AG33" s="260">
        <f>SUM(AG34:AG39)</f>
        <v>0</v>
      </c>
      <c r="AH33" s="56"/>
      <c r="AI33" s="56">
        <f>SUM(AI34:AI39)</f>
        <v>0</v>
      </c>
      <c r="AJ33" s="260">
        <f>SUM(AJ34:AJ39)</f>
        <v>0</v>
      </c>
      <c r="AK33" s="56">
        <f>SUM(AK34:AK39)</f>
        <v>0</v>
      </c>
      <c r="AL33" s="265">
        <f>SUM(AL34:AL39)</f>
        <v>0</v>
      </c>
      <c r="AN33" s="56">
        <f>IFERROR(J33+S33+AB33+AK33,0)</f>
        <v>2.202</v>
      </c>
      <c r="AO33" s="265">
        <f>IFERROR(K33+T33+AC33+AL33,0)</f>
        <v>38</v>
      </c>
      <c r="AP33" s="28"/>
    </row>
    <row r="34" spans="1:42" ht="12.75" customHeight="1" x14ac:dyDescent="0.15">
      <c r="A34" s="57">
        <f t="shared" ref="A34:A39" si="24">A33</f>
        <v>4</v>
      </c>
      <c r="B34" s="57">
        <v>1</v>
      </c>
      <c r="C34" s="126" t="str" cm="1">
        <f t="array" ref="C34">IFERROR(_xlfn._xlws.FILTER(Kopsavilkums!$D$10:$D$135,($A34=Kopsavilkums!$A$10:$A$135)*($B34=Kopsavilkums!$B$10:$B$135)),"")</f>
        <v>Jānis Skulte</v>
      </c>
      <c r="D34" s="58" t="str" cm="1">
        <f t="array" ref="D34">IFERROR(_xlfn._xlws.FILTER(Kopsavilkums!$E:$E,($A34=Kopsavilkums!$A:$A)*($B34=Kopsavilkums!$B:$B)*($C34=Kopsavilkums!$D:$D)),"")</f>
        <v>D</v>
      </c>
      <c r="E34" s="59" cm="1">
        <f t="array" ref="E34">IFERROR(_xlfn._xlws.FILTER(Kopsavilkums!$F$10:$F$135,($A34=Kopsavilkums!$A$10:$A$135)*($B34=Kopsavilkums!$B$10:$B$135)*($C34=Kopsavilkums!$D$10:$D$135)),"")</f>
        <v>0.13200000000000001</v>
      </c>
      <c r="F34" s="261" cm="1">
        <f t="array" ref="F34">IFERROR(_xlfn._xlws.FILTER(Kopsavilkums!$G$10:$G$135,($A34=Kopsavilkums!$A$10:$A$135)*($B34=Kopsavilkums!$B$10:$B$135)*($C34=Kopsavilkums!$D$10:$D$135)),"")</f>
        <v>5</v>
      </c>
      <c r="G34" s="58" t="str" cm="1">
        <f t="array" ref="G34">IFERROR(_xlfn._xlws.FILTER(Kopsavilkums!$H$10:$H$135,($A34=Kopsavilkums!$A$10:$A$135)*($B34=Kopsavilkums!$B$10:$B$135)*($C34=Kopsavilkums!$D$10:$D$135)),"")</f>
        <v>B</v>
      </c>
      <c r="H34" s="59" cm="1">
        <f t="array" ref="H34">IFERROR(_xlfn._xlws.FILTER(Kopsavilkums!$I$10:$I$135,($A34=Kopsavilkums!$A$10:$A$135)*($B34=Kopsavilkums!$B$10:$B$135)*($C34=Kopsavilkums!$D$10:$D$135)),"")</f>
        <v>0.36</v>
      </c>
      <c r="I34" s="261" cm="1">
        <f t="array" ref="I34">IFERROR(_xlfn._xlws.FILTER(Kopsavilkums!$J$10:$J$135,($A34=Kopsavilkums!$A$10:$A$135)*($B34=Kopsavilkums!$B$10:$B$135)*($C34=Kopsavilkums!$D$10:$D$135)),"")</f>
        <v>4</v>
      </c>
      <c r="J34" s="59">
        <f>IFERROR(E34+H34,"")</f>
        <v>0.49199999999999999</v>
      </c>
      <c r="K34" s="266">
        <f>IFERROR(F34+I34,"")</f>
        <v>9</v>
      </c>
      <c r="L34" s="71"/>
      <c r="M34" s="58" cm="1">
        <f t="array" ref="M34">IFERROR(_xlfn._xlws.FILTER(Kopsavilkums!$M$10:$M$135,($A34=Kopsavilkums!$A$10:$A$135)*($B34=Kopsavilkums!$B$10:$B$135)*($C34=Kopsavilkums!$D$10:$D$135)),"")</f>
        <v>0</v>
      </c>
      <c r="N34" s="59" cm="1">
        <f t="array" ref="N34">IFERROR(_xlfn._xlws.FILTER(Kopsavilkums!$N$10:$N$135,($A34=Kopsavilkums!$A$10:$A$135)*($B34=Kopsavilkums!$B$10:$B$135)*($C34=Kopsavilkums!$D$10:$D$135)),"")</f>
        <v>0</v>
      </c>
      <c r="O34" s="261" cm="1">
        <f t="array" ref="O34">IFERROR(_xlfn._xlws.FILTER(Kopsavilkums!$O$10:$O$135,($A34=Kopsavilkums!$A$10:$A$135)*($B34=Kopsavilkums!$B$10:$B$135)*($C34=Kopsavilkums!$D$10:$D$135)),"")</f>
        <v>0</v>
      </c>
      <c r="P34" s="58" cm="1">
        <f t="array" ref="P34">IFERROR(_xlfn._xlws.FILTER(Kopsavilkums!$P$10:$P$135,($A34=Kopsavilkums!$A$10:$A$135)*($B34=Kopsavilkums!$B$10:$B$135)*($C34=Kopsavilkums!$D$10:$D$135)),"")</f>
        <v>0</v>
      </c>
      <c r="Q34" s="59" cm="1">
        <f t="array" ref="Q34">IFERROR(_xlfn._xlws.FILTER(Kopsavilkums!$Q$10:$Q$135,($A34=Kopsavilkums!$A$10:$A$135)*($B34=Kopsavilkums!$B$10:$B$135)*($C34=Kopsavilkums!$D$10:$D$135)),"")</f>
        <v>0</v>
      </c>
      <c r="R34" s="261" cm="1">
        <f t="array" ref="R34">IFERROR(_xlfn._xlws.FILTER(Kopsavilkums!$R$10:$R$135,($A34=Kopsavilkums!$A$10:$A$135)*($B34=Kopsavilkums!$B$10:$B$135)*($C34=Kopsavilkums!$D$10:$D$135)),"")</f>
        <v>0</v>
      </c>
      <c r="S34" s="59">
        <f>IFERROR(N34+Q34,"")</f>
        <v>0</v>
      </c>
      <c r="T34" s="266">
        <f>IFERROR(O34+R34,"")</f>
        <v>0</v>
      </c>
      <c r="U34" s="71"/>
      <c r="V34" s="58" cm="1">
        <f t="array" ref="V34">IFERROR(_xlfn._xlws.FILTER(Kopsavilkums!$U$10:$U$135,($A34=Kopsavilkums!$A$10:$A$135)*($B34=Kopsavilkums!$B$10:$B$135)*($C34=Kopsavilkums!$D$10:$D$135)),"")</f>
        <v>0</v>
      </c>
      <c r="W34" s="59" cm="1">
        <f t="array" ref="W34">IFERROR(_xlfn._xlws.FILTER(Kopsavilkums!$V$10:$V$135,($A34=Kopsavilkums!$A$10:$A$135)*($B34=Kopsavilkums!$B$10:$B$135)*($C34=Kopsavilkums!$D$10:$D$135)),"")</f>
        <v>0</v>
      </c>
      <c r="X34" s="261" cm="1">
        <f t="array" ref="X34">IFERROR(_xlfn._xlws.FILTER(Kopsavilkums!$W$10:$W$135,($A34=Kopsavilkums!$A$10:$A$135)*($B34=Kopsavilkums!$B$10:$B$135)*($C34=Kopsavilkums!$D$10:$D$135)),"")</f>
        <v>0</v>
      </c>
      <c r="Y34" s="58" cm="1">
        <f t="array" ref="Y34">IFERROR(_xlfn._xlws.FILTER(Kopsavilkums!$X$10:$X$135,($A34=Kopsavilkums!$A$10:$A$135)*($B34=Kopsavilkums!$B$10:$B$135)*($C34=Kopsavilkums!$D$10:$D$135)),"")</f>
        <v>0</v>
      </c>
      <c r="Z34" s="59" cm="1">
        <f t="array" ref="Z34">IFERROR(_xlfn._xlws.FILTER(Kopsavilkums!$Y$10:$Y$135,($A34=Kopsavilkums!$A$10:$A$135)*($B34=Kopsavilkums!$B$10:$B$135)*($C34=Kopsavilkums!$D$10:$D$135)),"")</f>
        <v>0</v>
      </c>
      <c r="AA34" s="261" cm="1">
        <f t="array" ref="AA34">IFERROR(_xlfn._xlws.FILTER(Kopsavilkums!$Z$10:$Z$135,($A34=Kopsavilkums!$A$10:$A$135)*($B34=Kopsavilkums!$B$10:$B$135)*($C34=Kopsavilkums!$D$10:$D$135)),"")</f>
        <v>0</v>
      </c>
      <c r="AB34" s="59">
        <f>IFERROR(W34+Z34,"")</f>
        <v>0</v>
      </c>
      <c r="AC34" s="266">
        <f>IFERROR(X34+AA34,"")</f>
        <v>0</v>
      </c>
      <c r="AE34" s="58" cm="1">
        <f t="array" ref="AE34">IFERROR(_xlfn._xlws.FILTER(Kopsavilkums!$AC$10:$AC$135,($A34=Kopsavilkums!$A$10:$A$135)*($B34=Kopsavilkums!$B$10:$B$135)*($C34=Kopsavilkums!$D$10:$D$135)),"")</f>
        <v>0</v>
      </c>
      <c r="AF34" s="59" cm="1">
        <f t="array" ref="AF34">IFERROR(_xlfn._xlws.FILTER(Kopsavilkums!$AD$10:$AD$135,($A34=Kopsavilkums!$A$10:$A$135)*($B34=Kopsavilkums!$B$10:$B$135)*($C34=Kopsavilkums!$D$10:$D$135)),"")</f>
        <v>0</v>
      </c>
      <c r="AG34" s="261" cm="1">
        <f t="array" ref="AG34">IFERROR(_xlfn._xlws.FILTER(Kopsavilkums!$AE$10:$AE$135,($A34=Kopsavilkums!$A$10:$A$135)*($B34=Kopsavilkums!$B$10:$B$135)*($C34=Kopsavilkums!$D$10:$D$135)),"")</f>
        <v>0</v>
      </c>
      <c r="AH34" s="58" cm="1">
        <f t="array" ref="AH34">IFERROR(_xlfn._xlws.FILTER(Kopsavilkums!$AF$10:$AF$135,($A34=Kopsavilkums!$A$10:$A$135)*($B34=Kopsavilkums!$B$10:$B$135)*($C34=Kopsavilkums!$D$10:$D$135)),"")</f>
        <v>0</v>
      </c>
      <c r="AI34" s="59" cm="1">
        <f t="array" ref="AI34">IFERROR(_xlfn._xlws.FILTER(Kopsavilkums!$AG$10:$AG$135,($A34=Kopsavilkums!$A$10:$A$135)*($B34=Kopsavilkums!$B$10:$B$135)*($C34=Kopsavilkums!$D$10:$D$135)),"")</f>
        <v>0</v>
      </c>
      <c r="AJ34" s="261" cm="1">
        <f t="array" ref="AJ34">IFERROR(_xlfn._xlws.FILTER(Kopsavilkums!$AH$10:$AH$135,($A34=Kopsavilkums!$A$10:$A$135)*($B34=Kopsavilkums!$B$10:$B$135)*($C34=Kopsavilkums!$D$10:$D$135)),"")</f>
        <v>0</v>
      </c>
      <c r="AK34" s="59">
        <f>IFERROR(AF34+AI34,"")</f>
        <v>0</v>
      </c>
      <c r="AL34" s="266">
        <f>IFERROR(AG34+AJ34,"")</f>
        <v>0</v>
      </c>
      <c r="AN34" s="59">
        <f t="shared" ref="AN34:AN39" si="25">IFERROR(J34+S34+AB34+AK34,0)</f>
        <v>0.49199999999999999</v>
      </c>
      <c r="AO34" s="266">
        <f t="shared" ref="AO34:AO39" si="26">IFERROR(K34+T34+AC34+AL34,0)</f>
        <v>9</v>
      </c>
      <c r="AP34" s="28"/>
    </row>
    <row r="35" spans="1:42" ht="12.75" customHeight="1" x14ac:dyDescent="0.15">
      <c r="A35" s="60">
        <f t="shared" si="24"/>
        <v>4</v>
      </c>
      <c r="B35" s="60">
        <v>2</v>
      </c>
      <c r="C35" s="22" t="str" cm="1">
        <f t="array" ref="C35">IFERROR(_xlfn._xlws.FILTER(Kopsavilkums!$D$10:$D$135,($A35=Kopsavilkums!$A$10:$A$135)*($B35=Kopsavilkums!$B$10:$B$135)),"")</f>
        <v>Andris Jerums</v>
      </c>
      <c r="D35" s="18" t="str" cm="1">
        <f t="array" ref="D35">IFERROR(_xlfn._xlws.FILTER(Kopsavilkums!$E:$E,($A35=Kopsavilkums!$A:$A)*($B35=Kopsavilkums!$B:$B)*($C35=Kopsavilkums!$D:$D)),"")</f>
        <v>B</v>
      </c>
      <c r="E35" s="31" cm="1">
        <f t="array" ref="E35">IFERROR(_xlfn._xlws.FILTER(Kopsavilkums!$F$10:$F$135,($A35=Kopsavilkums!$A$10:$A$135)*($B35=Kopsavilkums!$B$10:$B$135)*($C35=Kopsavilkums!$D$10:$D$135)),"")</f>
        <v>0.112</v>
      </c>
      <c r="F35" s="262" cm="1">
        <f t="array" ref="F35">IFERROR(_xlfn._xlws.FILTER(Kopsavilkums!$G$10:$G$135,($A35=Kopsavilkums!$A$10:$A$135)*($B35=Kopsavilkums!$B$10:$B$135)*($C35=Kopsavilkums!$D$10:$D$135)),"")</f>
        <v>7</v>
      </c>
      <c r="G35" s="18" t="str" cm="1">
        <f t="array" ref="G35">IFERROR(_xlfn._xlws.FILTER(Kopsavilkums!$H$10:$H$135,($A35=Kopsavilkums!$A$10:$A$135)*($B35=Kopsavilkums!$B$10:$B$135)*($C35=Kopsavilkums!$D$10:$D$135)),"")</f>
        <v>D</v>
      </c>
      <c r="H35" s="31" cm="1">
        <f t="array" ref="H35">IFERROR(_xlfn._xlws.FILTER(Kopsavilkums!$I$10:$I$135,($A35=Kopsavilkums!$A$10:$A$135)*($B35=Kopsavilkums!$B$10:$B$135)*($C35=Kopsavilkums!$D$10:$D$135)),"")</f>
        <v>0.26600000000000001</v>
      </c>
      <c r="I35" s="262" cm="1">
        <f t="array" ref="I35">IFERROR(_xlfn._xlws.FILTER(Kopsavilkums!$J$10:$J$135,($A35=Kopsavilkums!$A$10:$A$135)*($B35=Kopsavilkums!$B$10:$B$135)*($C35=Kopsavilkums!$D$10:$D$135)),"")</f>
        <v>1</v>
      </c>
      <c r="J35" s="31">
        <f t="shared" ref="J35:K39" si="27">IFERROR(E35+H35,"")</f>
        <v>0.378</v>
      </c>
      <c r="K35" s="267">
        <f t="shared" si="27"/>
        <v>8</v>
      </c>
      <c r="L35" s="71"/>
      <c r="M35" s="18" cm="1">
        <f t="array" ref="M35">IFERROR(_xlfn._xlws.FILTER(Kopsavilkums!$M$10:$M$135,($A35=Kopsavilkums!$A$10:$A$135)*($B35=Kopsavilkums!$B$10:$B$135)*($C35=Kopsavilkums!$D$10:$D$135)),"")</f>
        <v>0</v>
      </c>
      <c r="N35" s="31" cm="1">
        <f t="array" ref="N35">IFERROR(_xlfn._xlws.FILTER(Kopsavilkums!$N$10:$N$135,($A35=Kopsavilkums!$A$10:$A$135)*($B35=Kopsavilkums!$B$10:$B$135)*($C35=Kopsavilkums!$D$10:$D$135)),"")</f>
        <v>0</v>
      </c>
      <c r="O35" s="262" cm="1">
        <f t="array" ref="O35">IFERROR(_xlfn._xlws.FILTER(Kopsavilkums!$O$10:$O$135,($A35=Kopsavilkums!$A$10:$A$135)*($B35=Kopsavilkums!$B$10:$B$135)*($C35=Kopsavilkums!$D$10:$D$135)),"")</f>
        <v>0</v>
      </c>
      <c r="P35" s="18" cm="1">
        <f t="array" ref="P35">IFERROR(_xlfn._xlws.FILTER(Kopsavilkums!$P$10:$P$135,($A35=Kopsavilkums!$A$10:$A$135)*($B35=Kopsavilkums!$B$10:$B$135)*($C35=Kopsavilkums!$D$10:$D$135)),"")</f>
        <v>0</v>
      </c>
      <c r="Q35" s="31" cm="1">
        <f t="array" ref="Q35">IFERROR(_xlfn._xlws.FILTER(Kopsavilkums!$Q$10:$Q$135,($A35=Kopsavilkums!$A$10:$A$135)*($B35=Kopsavilkums!$B$10:$B$135)*($C35=Kopsavilkums!$D$10:$D$135)),"")</f>
        <v>0</v>
      </c>
      <c r="R35" s="262" cm="1">
        <f t="array" ref="R35">IFERROR(_xlfn._xlws.FILTER(Kopsavilkums!$R$10:$R$135,($A35=Kopsavilkums!$A$10:$A$135)*($B35=Kopsavilkums!$B$10:$B$135)*($C35=Kopsavilkums!$D$10:$D$135)),"")</f>
        <v>0</v>
      </c>
      <c r="S35" s="31">
        <f t="shared" ref="S35:T39" si="28">IFERROR(N35+Q35,"")</f>
        <v>0</v>
      </c>
      <c r="T35" s="267">
        <f t="shared" si="28"/>
        <v>0</v>
      </c>
      <c r="U35" s="71"/>
      <c r="V35" s="18" cm="1">
        <f t="array" ref="V35">IFERROR(_xlfn._xlws.FILTER(Kopsavilkums!$U$10:$U$135,($A35=Kopsavilkums!$A$10:$A$135)*($B35=Kopsavilkums!$B$10:$B$135)*($C35=Kopsavilkums!$D$10:$D$135)),"")</f>
        <v>0</v>
      </c>
      <c r="W35" s="31" cm="1">
        <f t="array" ref="W35">IFERROR(_xlfn._xlws.FILTER(Kopsavilkums!$V$10:$V$135,($A35=Kopsavilkums!$A$10:$A$135)*($B35=Kopsavilkums!$B$10:$B$135)*($C35=Kopsavilkums!$D$10:$D$135)),"")</f>
        <v>0</v>
      </c>
      <c r="X35" s="262" cm="1">
        <f t="array" ref="X35">IFERROR(_xlfn._xlws.FILTER(Kopsavilkums!$W$10:$W$135,($A35=Kopsavilkums!$A$10:$A$135)*($B35=Kopsavilkums!$B$10:$B$135)*($C35=Kopsavilkums!$D$10:$D$135)),"")</f>
        <v>0</v>
      </c>
      <c r="Y35" s="18" cm="1">
        <f t="array" ref="Y35">IFERROR(_xlfn._xlws.FILTER(Kopsavilkums!$X$10:$X$135,($A35=Kopsavilkums!$A$10:$A$135)*($B35=Kopsavilkums!$B$10:$B$135)*($C35=Kopsavilkums!$D$10:$D$135)),"")</f>
        <v>0</v>
      </c>
      <c r="Z35" s="31" cm="1">
        <f t="array" ref="Z35">IFERROR(_xlfn._xlws.FILTER(Kopsavilkums!$Y$10:$Y$135,($A35=Kopsavilkums!$A$10:$A$135)*($B35=Kopsavilkums!$B$10:$B$135)*($C35=Kopsavilkums!$D$10:$D$135)),"")</f>
        <v>0</v>
      </c>
      <c r="AA35" s="262" cm="1">
        <f t="array" ref="AA35">IFERROR(_xlfn._xlws.FILTER(Kopsavilkums!$Z$10:$Z$135,($A35=Kopsavilkums!$A$10:$A$135)*($B35=Kopsavilkums!$B$10:$B$135)*($C35=Kopsavilkums!$D$10:$D$135)),"")</f>
        <v>0</v>
      </c>
      <c r="AB35" s="31">
        <f t="shared" ref="AB35:AC39" si="29">IFERROR(W35+Z35,"")</f>
        <v>0</v>
      </c>
      <c r="AC35" s="267">
        <f t="shared" si="29"/>
        <v>0</v>
      </c>
      <c r="AE35" s="18" cm="1">
        <f t="array" ref="AE35">IFERROR(_xlfn._xlws.FILTER(Kopsavilkums!$AC$10:$AC$135,($A35=Kopsavilkums!$A$10:$A$135)*($B35=Kopsavilkums!$B$10:$B$135)*($C35=Kopsavilkums!$D$10:$D$135)),"")</f>
        <v>0</v>
      </c>
      <c r="AF35" s="31" cm="1">
        <f t="array" ref="AF35">IFERROR(_xlfn._xlws.FILTER(Kopsavilkums!$AD$10:$AD$135,($A35=Kopsavilkums!$A$10:$A$135)*($B35=Kopsavilkums!$B$10:$B$135)*($C35=Kopsavilkums!$D$10:$D$135)),"")</f>
        <v>0</v>
      </c>
      <c r="AG35" s="262" cm="1">
        <f t="array" ref="AG35">IFERROR(_xlfn._xlws.FILTER(Kopsavilkums!$AE$10:$AE$135,($A35=Kopsavilkums!$A$10:$A$135)*($B35=Kopsavilkums!$B$10:$B$135)*($C35=Kopsavilkums!$D$10:$D$135)),"")</f>
        <v>0</v>
      </c>
      <c r="AH35" s="18" cm="1">
        <f t="array" ref="AH35">IFERROR(_xlfn._xlws.FILTER(Kopsavilkums!$AF$10:$AF$135,($A35=Kopsavilkums!$A$10:$A$135)*($B35=Kopsavilkums!$B$10:$B$135)*($C35=Kopsavilkums!$D$10:$D$135)),"")</f>
        <v>0</v>
      </c>
      <c r="AI35" s="31" cm="1">
        <f t="array" ref="AI35">IFERROR(_xlfn._xlws.FILTER(Kopsavilkums!$AG$10:$AG$135,($A35=Kopsavilkums!$A$10:$A$135)*($B35=Kopsavilkums!$B$10:$B$135)*($C35=Kopsavilkums!$D$10:$D$135)),"")</f>
        <v>0</v>
      </c>
      <c r="AJ35" s="262" cm="1">
        <f t="array" ref="AJ35">IFERROR(_xlfn._xlws.FILTER(Kopsavilkums!$AH$10:$AH$135,($A35=Kopsavilkums!$A$10:$A$135)*($B35=Kopsavilkums!$B$10:$B$135)*($C35=Kopsavilkums!$D$10:$D$135)),"")</f>
        <v>0</v>
      </c>
      <c r="AK35" s="31">
        <f t="shared" ref="AK35:AL39" si="30">IFERROR(AF35+AI35,"")</f>
        <v>0</v>
      </c>
      <c r="AL35" s="267">
        <f t="shared" si="30"/>
        <v>0</v>
      </c>
      <c r="AN35" s="31">
        <f t="shared" si="25"/>
        <v>0.378</v>
      </c>
      <c r="AO35" s="267">
        <f t="shared" si="26"/>
        <v>8</v>
      </c>
      <c r="AP35" s="28"/>
    </row>
    <row r="36" spans="1:42" ht="12.75" customHeight="1" x14ac:dyDescent="0.15">
      <c r="A36" s="60">
        <f t="shared" si="24"/>
        <v>4</v>
      </c>
      <c r="B36" s="60">
        <v>3</v>
      </c>
      <c r="C36" s="22" t="str" cm="1">
        <f t="array" ref="C36">IFERROR(_xlfn._xlws.FILTER(Kopsavilkums!$D$10:$D$135,($A36=Kopsavilkums!$A$10:$A$135)*($B36=Kopsavilkums!$B$10:$B$135)),"")</f>
        <v>Rolands Ķīsis</v>
      </c>
      <c r="D36" s="18" t="str" cm="1">
        <f t="array" ref="D36">IFERROR(_xlfn._xlws.FILTER(Kopsavilkums!$E:$E,($A36=Kopsavilkums!$A:$A)*($B36=Kopsavilkums!$B:$B)*($C36=Kopsavilkums!$D:$D)),"")</f>
        <v>C</v>
      </c>
      <c r="E36" s="31" cm="1">
        <f t="array" ref="E36">IFERROR(_xlfn._xlws.FILTER(Kopsavilkums!$F$10:$F$135,($A36=Kopsavilkums!$A$10:$A$135)*($B36=Kopsavilkums!$B$10:$B$135)*($C36=Kopsavilkums!$D$10:$D$135)),"")</f>
        <v>0.11799999999999999</v>
      </c>
      <c r="F36" s="262" cm="1">
        <f t="array" ref="F36">IFERROR(_xlfn._xlws.FILTER(Kopsavilkums!$G$10:$G$135,($A36=Kopsavilkums!$A$10:$A$135)*($B36=Kopsavilkums!$B$10:$B$135)*($C36=Kopsavilkums!$D$10:$D$135)),"")</f>
        <v>5</v>
      </c>
      <c r="G36" s="18" t="str" cm="1">
        <f t="array" ref="G36">IFERROR(_xlfn._xlws.FILTER(Kopsavilkums!$H$10:$H$135,($A36=Kopsavilkums!$A$10:$A$135)*($B36=Kopsavilkums!$B$10:$B$135)*($C36=Kopsavilkums!$D$10:$D$135)),"")</f>
        <v>C</v>
      </c>
      <c r="H36" s="31" cm="1">
        <f t="array" ref="H36">IFERROR(_xlfn._xlws.FILTER(Kopsavilkums!$I$10:$I$135,($A36=Kopsavilkums!$A$10:$A$135)*($B36=Kopsavilkums!$B$10:$B$135)*($C36=Kopsavilkums!$D$10:$D$135)),"")</f>
        <v>0.214</v>
      </c>
      <c r="I36" s="262" cm="1">
        <f t="array" ref="I36">IFERROR(_xlfn._xlws.FILTER(Kopsavilkums!$J$10:$J$135,($A36=Kopsavilkums!$A$10:$A$135)*($B36=Kopsavilkums!$B$10:$B$135)*($C36=Kopsavilkums!$D$10:$D$135)),"")</f>
        <v>4</v>
      </c>
      <c r="J36" s="31">
        <f t="shared" si="27"/>
        <v>0.33199999999999996</v>
      </c>
      <c r="K36" s="267">
        <f t="shared" si="27"/>
        <v>9</v>
      </c>
      <c r="L36" s="71"/>
      <c r="M36" s="18" cm="1">
        <f t="array" ref="M36">IFERROR(_xlfn._xlws.FILTER(Kopsavilkums!$M$10:$M$135,($A36=Kopsavilkums!$A$10:$A$135)*($B36=Kopsavilkums!$B$10:$B$135)*($C36=Kopsavilkums!$D$10:$D$135)),"")</f>
        <v>0</v>
      </c>
      <c r="N36" s="31" cm="1">
        <f t="array" ref="N36">IFERROR(_xlfn._xlws.FILTER(Kopsavilkums!$N$10:$N$135,($A36=Kopsavilkums!$A$10:$A$135)*($B36=Kopsavilkums!$B$10:$B$135)*($C36=Kopsavilkums!$D$10:$D$135)),"")</f>
        <v>0</v>
      </c>
      <c r="O36" s="262" cm="1">
        <f t="array" ref="O36">IFERROR(_xlfn._xlws.FILTER(Kopsavilkums!$O$10:$O$135,($A36=Kopsavilkums!$A$10:$A$135)*($B36=Kopsavilkums!$B$10:$B$135)*($C36=Kopsavilkums!$D$10:$D$135)),"")</f>
        <v>0</v>
      </c>
      <c r="P36" s="18" cm="1">
        <f t="array" ref="P36">IFERROR(_xlfn._xlws.FILTER(Kopsavilkums!$P$10:$P$135,($A36=Kopsavilkums!$A$10:$A$135)*($B36=Kopsavilkums!$B$10:$B$135)*($C36=Kopsavilkums!$D$10:$D$135)),"")</f>
        <v>0</v>
      </c>
      <c r="Q36" s="31" cm="1">
        <f t="array" ref="Q36">IFERROR(_xlfn._xlws.FILTER(Kopsavilkums!$Q$10:$Q$135,($A36=Kopsavilkums!$A$10:$A$135)*($B36=Kopsavilkums!$B$10:$B$135)*($C36=Kopsavilkums!$D$10:$D$135)),"")</f>
        <v>0</v>
      </c>
      <c r="R36" s="262" cm="1">
        <f t="array" ref="R36">IFERROR(_xlfn._xlws.FILTER(Kopsavilkums!$R$10:$R$135,($A36=Kopsavilkums!$A$10:$A$135)*($B36=Kopsavilkums!$B$10:$B$135)*($C36=Kopsavilkums!$D$10:$D$135)),"")</f>
        <v>0</v>
      </c>
      <c r="S36" s="31">
        <f t="shared" si="28"/>
        <v>0</v>
      </c>
      <c r="T36" s="267">
        <f t="shared" si="28"/>
        <v>0</v>
      </c>
      <c r="U36" s="71"/>
      <c r="V36" s="18" cm="1">
        <f t="array" ref="V36">IFERROR(_xlfn._xlws.FILTER(Kopsavilkums!$U$10:$U$135,($A36=Kopsavilkums!$A$10:$A$135)*($B36=Kopsavilkums!$B$10:$B$135)*($C36=Kopsavilkums!$D$10:$D$135)),"")</f>
        <v>0</v>
      </c>
      <c r="W36" s="31" cm="1">
        <f t="array" ref="W36">IFERROR(_xlfn._xlws.FILTER(Kopsavilkums!$V$10:$V$135,($A36=Kopsavilkums!$A$10:$A$135)*($B36=Kopsavilkums!$B$10:$B$135)*($C36=Kopsavilkums!$D$10:$D$135)),"")</f>
        <v>0</v>
      </c>
      <c r="X36" s="262" cm="1">
        <f t="array" ref="X36">IFERROR(_xlfn._xlws.FILTER(Kopsavilkums!$W$10:$W$135,($A36=Kopsavilkums!$A$10:$A$135)*($B36=Kopsavilkums!$B$10:$B$135)*($C36=Kopsavilkums!$D$10:$D$135)),"")</f>
        <v>0</v>
      </c>
      <c r="Y36" s="18" cm="1">
        <f t="array" ref="Y36">IFERROR(_xlfn._xlws.FILTER(Kopsavilkums!$X$10:$X$135,($A36=Kopsavilkums!$A$10:$A$135)*($B36=Kopsavilkums!$B$10:$B$135)*($C36=Kopsavilkums!$D$10:$D$135)),"")</f>
        <v>0</v>
      </c>
      <c r="Z36" s="31" cm="1">
        <f t="array" ref="Z36">IFERROR(_xlfn._xlws.FILTER(Kopsavilkums!$Y$10:$Y$135,($A36=Kopsavilkums!$A$10:$A$135)*($B36=Kopsavilkums!$B$10:$B$135)*($C36=Kopsavilkums!$D$10:$D$135)),"")</f>
        <v>0</v>
      </c>
      <c r="AA36" s="262" cm="1">
        <f t="array" ref="AA36">IFERROR(_xlfn._xlws.FILTER(Kopsavilkums!$Z$10:$Z$135,($A36=Kopsavilkums!$A$10:$A$135)*($B36=Kopsavilkums!$B$10:$B$135)*($C36=Kopsavilkums!$D$10:$D$135)),"")</f>
        <v>0</v>
      </c>
      <c r="AB36" s="31">
        <f t="shared" si="29"/>
        <v>0</v>
      </c>
      <c r="AC36" s="267">
        <f t="shared" si="29"/>
        <v>0</v>
      </c>
      <c r="AE36" s="18" cm="1">
        <f t="array" ref="AE36">IFERROR(_xlfn._xlws.FILTER(Kopsavilkums!$AC$10:$AC$135,($A36=Kopsavilkums!$A$10:$A$135)*($B36=Kopsavilkums!$B$10:$B$135)*($C36=Kopsavilkums!$D$10:$D$135)),"")</f>
        <v>0</v>
      </c>
      <c r="AF36" s="31" cm="1">
        <f t="array" ref="AF36">IFERROR(_xlfn._xlws.FILTER(Kopsavilkums!$AD$10:$AD$135,($A36=Kopsavilkums!$A$10:$A$135)*($B36=Kopsavilkums!$B$10:$B$135)*($C36=Kopsavilkums!$D$10:$D$135)),"")</f>
        <v>0</v>
      </c>
      <c r="AG36" s="262" cm="1">
        <f t="array" ref="AG36">IFERROR(_xlfn._xlws.FILTER(Kopsavilkums!$AE$10:$AE$135,($A36=Kopsavilkums!$A$10:$A$135)*($B36=Kopsavilkums!$B$10:$B$135)*($C36=Kopsavilkums!$D$10:$D$135)),"")</f>
        <v>0</v>
      </c>
      <c r="AH36" s="18" cm="1">
        <f t="array" ref="AH36">IFERROR(_xlfn._xlws.FILTER(Kopsavilkums!$AF$10:$AF$135,($A36=Kopsavilkums!$A$10:$A$135)*($B36=Kopsavilkums!$B$10:$B$135)*($C36=Kopsavilkums!$D$10:$D$135)),"")</f>
        <v>0</v>
      </c>
      <c r="AI36" s="31" cm="1">
        <f t="array" ref="AI36">IFERROR(_xlfn._xlws.FILTER(Kopsavilkums!$AG$10:$AG$135,($A36=Kopsavilkums!$A$10:$A$135)*($B36=Kopsavilkums!$B$10:$B$135)*($C36=Kopsavilkums!$D$10:$D$135)),"")</f>
        <v>0</v>
      </c>
      <c r="AJ36" s="262" cm="1">
        <f t="array" ref="AJ36">IFERROR(_xlfn._xlws.FILTER(Kopsavilkums!$AH$10:$AH$135,($A36=Kopsavilkums!$A$10:$A$135)*($B36=Kopsavilkums!$B$10:$B$135)*($C36=Kopsavilkums!$D$10:$D$135)),"")</f>
        <v>0</v>
      </c>
      <c r="AK36" s="31">
        <f t="shared" si="30"/>
        <v>0</v>
      </c>
      <c r="AL36" s="267">
        <f t="shared" si="30"/>
        <v>0</v>
      </c>
      <c r="AN36" s="31">
        <f t="shared" si="25"/>
        <v>0.33199999999999996</v>
      </c>
      <c r="AO36" s="267">
        <f t="shared" si="26"/>
        <v>9</v>
      </c>
      <c r="AP36" s="28"/>
    </row>
    <row r="37" spans="1:42" ht="12.75" customHeight="1" x14ac:dyDescent="0.15">
      <c r="A37" s="60">
        <f t="shared" si="24"/>
        <v>4</v>
      </c>
      <c r="B37" s="60">
        <v>4</v>
      </c>
      <c r="C37" s="22" t="str" cm="1">
        <f t="array" ref="C37">IFERROR(_xlfn._xlws.FILTER(Kopsavilkums!$D$10:$D$135,($A37=Kopsavilkums!$A$10:$A$135)*($B37=Kopsavilkums!$B$10:$B$135)),"")</f>
        <v>Krists Vaļģis</v>
      </c>
      <c r="D37" s="18" t="str" cm="1">
        <f t="array" ref="D37">IFERROR(_xlfn._xlws.FILTER(Kopsavilkums!$E:$E,($A37=Kopsavilkums!$A:$A)*($B37=Kopsavilkums!$B:$B)*($C37=Kopsavilkums!$D:$D)),"")</f>
        <v>A</v>
      </c>
      <c r="E37" s="31" cm="1">
        <f t="array" ref="E37">IFERROR(_xlfn._xlws.FILTER(Kopsavilkums!$F$10:$F$135,($A37=Kopsavilkums!$A$10:$A$135)*($B37=Kopsavilkums!$B$10:$B$135)*($C37=Kopsavilkums!$D$10:$D$135)),"")</f>
        <v>0.1</v>
      </c>
      <c r="F37" s="262" cm="1">
        <f t="array" ref="F37">IFERROR(_xlfn._xlws.FILTER(Kopsavilkums!$G$10:$G$135,($A37=Kopsavilkums!$A$10:$A$135)*($B37=Kopsavilkums!$B$10:$B$135)*($C37=Kopsavilkums!$D$10:$D$135)),"")</f>
        <v>9</v>
      </c>
      <c r="G37" s="18" t="str" cm="1">
        <f t="array" ref="G37">IFERROR(_xlfn._xlws.FILTER(Kopsavilkums!$H$10:$H$135,($A37=Kopsavilkums!$A$10:$A$135)*($B37=Kopsavilkums!$B$10:$B$135)*($C37=Kopsavilkums!$D$10:$D$135)),"")</f>
        <v>A</v>
      </c>
      <c r="H37" s="31" cm="1">
        <f t="array" ref="H37">IFERROR(_xlfn._xlws.FILTER(Kopsavilkums!$I$10:$I$135,($A37=Kopsavilkums!$A$10:$A$135)*($B37=Kopsavilkums!$B$10:$B$135)*($C37=Kopsavilkums!$D$10:$D$135)),"")</f>
        <v>0.9</v>
      </c>
      <c r="I37" s="262" cm="1">
        <f t="array" ref="I37">IFERROR(_xlfn._xlws.FILTER(Kopsavilkums!$J$10:$J$135,($A37=Kopsavilkums!$A$10:$A$135)*($B37=Kopsavilkums!$B$10:$B$135)*($C37=Kopsavilkums!$D$10:$D$135)),"")</f>
        <v>3</v>
      </c>
      <c r="J37" s="31">
        <f t="shared" si="27"/>
        <v>1</v>
      </c>
      <c r="K37" s="267">
        <f t="shared" si="27"/>
        <v>12</v>
      </c>
      <c r="L37" s="71"/>
      <c r="M37" s="18" cm="1">
        <f t="array" ref="M37">IFERROR(_xlfn._xlws.FILTER(Kopsavilkums!$M$10:$M$135,($A37=Kopsavilkums!$A$10:$A$135)*($B37=Kopsavilkums!$B$10:$B$135)*($C37=Kopsavilkums!$D$10:$D$135)),"")</f>
        <v>0</v>
      </c>
      <c r="N37" s="31" cm="1">
        <f t="array" ref="N37">IFERROR(_xlfn._xlws.FILTER(Kopsavilkums!$N$10:$N$135,($A37=Kopsavilkums!$A$10:$A$135)*($B37=Kopsavilkums!$B$10:$B$135)*($C37=Kopsavilkums!$D$10:$D$135)),"")</f>
        <v>0</v>
      </c>
      <c r="O37" s="262" cm="1">
        <f t="array" ref="O37">IFERROR(_xlfn._xlws.FILTER(Kopsavilkums!$O$10:$O$135,($A37=Kopsavilkums!$A$10:$A$135)*($B37=Kopsavilkums!$B$10:$B$135)*($C37=Kopsavilkums!$D$10:$D$135)),"")</f>
        <v>0</v>
      </c>
      <c r="P37" s="18" cm="1">
        <f t="array" ref="P37">IFERROR(_xlfn._xlws.FILTER(Kopsavilkums!$P$10:$P$135,($A37=Kopsavilkums!$A$10:$A$135)*($B37=Kopsavilkums!$B$10:$B$135)*($C37=Kopsavilkums!$D$10:$D$135)),"")</f>
        <v>0</v>
      </c>
      <c r="Q37" s="31" cm="1">
        <f t="array" ref="Q37">IFERROR(_xlfn._xlws.FILTER(Kopsavilkums!$Q$10:$Q$135,($A37=Kopsavilkums!$A$10:$A$135)*($B37=Kopsavilkums!$B$10:$B$135)*($C37=Kopsavilkums!$D$10:$D$135)),"")</f>
        <v>0</v>
      </c>
      <c r="R37" s="262" cm="1">
        <f t="array" ref="R37">IFERROR(_xlfn._xlws.FILTER(Kopsavilkums!$R$10:$R$135,($A37=Kopsavilkums!$A$10:$A$135)*($B37=Kopsavilkums!$B$10:$B$135)*($C37=Kopsavilkums!$D$10:$D$135)),"")</f>
        <v>0</v>
      </c>
      <c r="S37" s="31">
        <f t="shared" si="28"/>
        <v>0</v>
      </c>
      <c r="T37" s="267">
        <f t="shared" si="28"/>
        <v>0</v>
      </c>
      <c r="U37" s="71"/>
      <c r="V37" s="18" cm="1">
        <f t="array" ref="V37">IFERROR(_xlfn._xlws.FILTER(Kopsavilkums!$U$10:$U$135,($A37=Kopsavilkums!$A$10:$A$135)*($B37=Kopsavilkums!$B$10:$B$135)*($C37=Kopsavilkums!$D$10:$D$135)),"")</f>
        <v>0</v>
      </c>
      <c r="W37" s="31" cm="1">
        <f t="array" ref="W37">IFERROR(_xlfn._xlws.FILTER(Kopsavilkums!$V$10:$V$135,($A37=Kopsavilkums!$A$10:$A$135)*($B37=Kopsavilkums!$B$10:$B$135)*($C37=Kopsavilkums!$D$10:$D$135)),"")</f>
        <v>0</v>
      </c>
      <c r="X37" s="262" cm="1">
        <f t="array" ref="X37">IFERROR(_xlfn._xlws.FILTER(Kopsavilkums!$W$10:$W$135,($A37=Kopsavilkums!$A$10:$A$135)*($B37=Kopsavilkums!$B$10:$B$135)*($C37=Kopsavilkums!$D$10:$D$135)),"")</f>
        <v>0</v>
      </c>
      <c r="Y37" s="18" cm="1">
        <f t="array" ref="Y37">IFERROR(_xlfn._xlws.FILTER(Kopsavilkums!$X$10:$X$135,($A37=Kopsavilkums!$A$10:$A$135)*($B37=Kopsavilkums!$B$10:$B$135)*($C37=Kopsavilkums!$D$10:$D$135)),"")</f>
        <v>0</v>
      </c>
      <c r="Z37" s="31" cm="1">
        <f t="array" ref="Z37">IFERROR(_xlfn._xlws.FILTER(Kopsavilkums!$Y$10:$Y$135,($A37=Kopsavilkums!$A$10:$A$135)*($B37=Kopsavilkums!$B$10:$B$135)*($C37=Kopsavilkums!$D$10:$D$135)),"")</f>
        <v>0</v>
      </c>
      <c r="AA37" s="262" cm="1">
        <f t="array" ref="AA37">IFERROR(_xlfn._xlws.FILTER(Kopsavilkums!$Z$10:$Z$135,($A37=Kopsavilkums!$A$10:$A$135)*($B37=Kopsavilkums!$B$10:$B$135)*($C37=Kopsavilkums!$D$10:$D$135)),"")</f>
        <v>0</v>
      </c>
      <c r="AB37" s="31">
        <f t="shared" si="29"/>
        <v>0</v>
      </c>
      <c r="AC37" s="267">
        <f t="shared" si="29"/>
        <v>0</v>
      </c>
      <c r="AE37" s="18" cm="1">
        <f t="array" ref="AE37">IFERROR(_xlfn._xlws.FILTER(Kopsavilkums!$AC$10:$AC$135,($A37=Kopsavilkums!$A$10:$A$135)*($B37=Kopsavilkums!$B$10:$B$135)*($C37=Kopsavilkums!$D$10:$D$135)),"")</f>
        <v>0</v>
      </c>
      <c r="AF37" s="31" cm="1">
        <f t="array" ref="AF37">IFERROR(_xlfn._xlws.FILTER(Kopsavilkums!$AD$10:$AD$135,($A37=Kopsavilkums!$A$10:$A$135)*($B37=Kopsavilkums!$B$10:$B$135)*($C37=Kopsavilkums!$D$10:$D$135)),"")</f>
        <v>0</v>
      </c>
      <c r="AG37" s="262" cm="1">
        <f t="array" ref="AG37">IFERROR(_xlfn._xlws.FILTER(Kopsavilkums!$AE$10:$AE$135,($A37=Kopsavilkums!$A$10:$A$135)*($B37=Kopsavilkums!$B$10:$B$135)*($C37=Kopsavilkums!$D$10:$D$135)),"")</f>
        <v>0</v>
      </c>
      <c r="AH37" s="18" cm="1">
        <f t="array" ref="AH37">IFERROR(_xlfn._xlws.FILTER(Kopsavilkums!$AF$10:$AF$135,($A37=Kopsavilkums!$A$10:$A$135)*($B37=Kopsavilkums!$B$10:$B$135)*($C37=Kopsavilkums!$D$10:$D$135)),"")</f>
        <v>0</v>
      </c>
      <c r="AI37" s="31" cm="1">
        <f t="array" ref="AI37">IFERROR(_xlfn._xlws.FILTER(Kopsavilkums!$AG$10:$AG$135,($A37=Kopsavilkums!$A$10:$A$135)*($B37=Kopsavilkums!$B$10:$B$135)*($C37=Kopsavilkums!$D$10:$D$135)),"")</f>
        <v>0</v>
      </c>
      <c r="AJ37" s="262" cm="1">
        <f t="array" ref="AJ37">IFERROR(_xlfn._xlws.FILTER(Kopsavilkums!$AH$10:$AH$135,($A37=Kopsavilkums!$A$10:$A$135)*($B37=Kopsavilkums!$B$10:$B$135)*($C37=Kopsavilkums!$D$10:$D$135)),"")</f>
        <v>0</v>
      </c>
      <c r="AK37" s="31">
        <f t="shared" si="30"/>
        <v>0</v>
      </c>
      <c r="AL37" s="267">
        <f t="shared" si="30"/>
        <v>0</v>
      </c>
      <c r="AN37" s="31">
        <f t="shared" si="25"/>
        <v>1</v>
      </c>
      <c r="AO37" s="267">
        <f t="shared" si="26"/>
        <v>12</v>
      </c>
      <c r="AP37" s="28"/>
    </row>
    <row r="38" spans="1:42" ht="13.5" customHeight="1" x14ac:dyDescent="0.15">
      <c r="A38" s="60">
        <f t="shared" si="24"/>
        <v>4</v>
      </c>
      <c r="B38" s="60">
        <v>5</v>
      </c>
      <c r="C38" s="22" cm="1">
        <f t="array" ref="C38">IFERROR(_xlfn._xlws.FILTER(Kopsavilkums!$D$10:$D$135,($A38=Kopsavilkums!$A$10:$A$135)*($B38=Kopsavilkums!$B$10:$B$135)),"")</f>
        <v>0</v>
      </c>
      <c r="D38" s="74" cm="1">
        <f t="array" ref="D38">IFERROR(_xlfn._xlws.FILTER(Kopsavilkums!$E:$E,($A38=Kopsavilkums!$A:$A)*($B38=Kopsavilkums!$B:$B)*($C38=Kopsavilkums!$D:$D)),"")</f>
        <v>0</v>
      </c>
      <c r="E38" s="31" cm="1">
        <f t="array" ref="E38">IFERROR(_xlfn._xlws.FILTER(Kopsavilkums!$F$10:$F$135,($A38=Kopsavilkums!$A$10:$A$135)*($B38=Kopsavilkums!$B$10:$B$135)*($C38=Kopsavilkums!$D$10:$D$135)),"")</f>
        <v>0</v>
      </c>
      <c r="F38" s="262" cm="1">
        <f t="array" ref="F38">IFERROR(_xlfn._xlws.FILTER(Kopsavilkums!$G$10:$G$135,($A38=Kopsavilkums!$A$10:$A$135)*($B38=Kopsavilkums!$B$10:$B$135)*($C38=Kopsavilkums!$D$10:$D$135)),"")</f>
        <v>0</v>
      </c>
      <c r="G38" s="74" cm="1">
        <f t="array" ref="G38">IFERROR(_xlfn._xlws.FILTER(Kopsavilkums!$H$10:$H$135,($A38=Kopsavilkums!$A$10:$A$135)*($B38=Kopsavilkums!$B$10:$B$135)*($C38=Kopsavilkums!$D$10:$D$135)),"")</f>
        <v>0</v>
      </c>
      <c r="H38" s="31" cm="1">
        <f t="array" ref="H38">IFERROR(_xlfn._xlws.FILTER(Kopsavilkums!$I$10:$I$135,($A38=Kopsavilkums!$A$10:$A$135)*($B38=Kopsavilkums!$B$10:$B$135)*($C38=Kopsavilkums!$D$10:$D$135)),"")</f>
        <v>0</v>
      </c>
      <c r="I38" s="262" cm="1">
        <f t="array" ref="I38">IFERROR(_xlfn._xlws.FILTER(Kopsavilkums!$J$10:$J$135,($A38=Kopsavilkums!$A$10:$A$135)*($B38=Kopsavilkums!$B$10:$B$135)*($C38=Kopsavilkums!$D$10:$D$135)),"")</f>
        <v>0</v>
      </c>
      <c r="J38" s="15">
        <f t="shared" si="27"/>
        <v>0</v>
      </c>
      <c r="K38" s="267">
        <f t="shared" si="27"/>
        <v>0</v>
      </c>
      <c r="L38" s="71"/>
      <c r="M38" s="74" cm="1">
        <f t="array" ref="M38">IFERROR(_xlfn._xlws.FILTER(Kopsavilkums!$M$10:$M$135,($A38=Kopsavilkums!$A$10:$A$135)*($B38=Kopsavilkums!$B$10:$B$135)*($C38=Kopsavilkums!$D$10:$D$135)),"")</f>
        <v>0</v>
      </c>
      <c r="N38" s="31" cm="1">
        <f t="array" ref="N38">IFERROR(_xlfn._xlws.FILTER(Kopsavilkums!$N$10:$N$135,($A38=Kopsavilkums!$A$10:$A$135)*($B38=Kopsavilkums!$B$10:$B$135)*($C38=Kopsavilkums!$D$10:$D$135)),"")</f>
        <v>0</v>
      </c>
      <c r="O38" s="262" cm="1">
        <f t="array" ref="O38">IFERROR(_xlfn._xlws.FILTER(Kopsavilkums!$O$10:$O$135,($A38=Kopsavilkums!$A$10:$A$135)*($B38=Kopsavilkums!$B$10:$B$135)*($C38=Kopsavilkums!$D$10:$D$135)),"")</f>
        <v>0</v>
      </c>
      <c r="P38" s="74" cm="1">
        <f t="array" ref="P38">IFERROR(_xlfn._xlws.FILTER(Kopsavilkums!$P$10:$P$135,($A38=Kopsavilkums!$A$10:$A$135)*($B38=Kopsavilkums!$B$10:$B$135)*($C38=Kopsavilkums!$D$10:$D$135)),"")</f>
        <v>0</v>
      </c>
      <c r="Q38" s="31" cm="1">
        <f t="array" ref="Q38">IFERROR(_xlfn._xlws.FILTER(Kopsavilkums!$Q$10:$Q$135,($A38=Kopsavilkums!$A$10:$A$135)*($B38=Kopsavilkums!$B$10:$B$135)*($C38=Kopsavilkums!$D$10:$D$135)),"")</f>
        <v>0</v>
      </c>
      <c r="R38" s="262" cm="1">
        <f t="array" ref="R38">IFERROR(_xlfn._xlws.FILTER(Kopsavilkums!$R$10:$R$135,($A38=Kopsavilkums!$A$10:$A$135)*($B38=Kopsavilkums!$B$10:$B$135)*($C38=Kopsavilkums!$D$10:$D$135)),"")</f>
        <v>0</v>
      </c>
      <c r="S38" s="15">
        <f t="shared" si="28"/>
        <v>0</v>
      </c>
      <c r="T38" s="267">
        <f t="shared" si="28"/>
        <v>0</v>
      </c>
      <c r="U38" s="71"/>
      <c r="V38" s="74" cm="1">
        <f t="array" ref="V38">IFERROR(_xlfn._xlws.FILTER(Kopsavilkums!$U$10:$U$135,($A38=Kopsavilkums!$A$10:$A$135)*($B38=Kopsavilkums!$B$10:$B$135)*($C38=Kopsavilkums!$D$10:$D$135)),"")</f>
        <v>0</v>
      </c>
      <c r="W38" s="31" cm="1">
        <f t="array" ref="W38">IFERROR(_xlfn._xlws.FILTER(Kopsavilkums!$V$10:$V$135,($A38=Kopsavilkums!$A$10:$A$135)*($B38=Kopsavilkums!$B$10:$B$135)*($C38=Kopsavilkums!$D$10:$D$135)),"")</f>
        <v>0</v>
      </c>
      <c r="X38" s="262" cm="1">
        <f t="array" ref="X38">IFERROR(_xlfn._xlws.FILTER(Kopsavilkums!$W$10:$W$135,($A38=Kopsavilkums!$A$10:$A$135)*($B38=Kopsavilkums!$B$10:$B$135)*($C38=Kopsavilkums!$D$10:$D$135)),"")</f>
        <v>0</v>
      </c>
      <c r="Y38" s="74" cm="1">
        <f t="array" ref="Y38">IFERROR(_xlfn._xlws.FILTER(Kopsavilkums!$X$10:$X$135,($A38=Kopsavilkums!$A$10:$A$135)*($B38=Kopsavilkums!$B$10:$B$135)*($C38=Kopsavilkums!$D$10:$D$135)),"")</f>
        <v>0</v>
      </c>
      <c r="Z38" s="31" cm="1">
        <f t="array" ref="Z38">IFERROR(_xlfn._xlws.FILTER(Kopsavilkums!$Y$10:$Y$135,($A38=Kopsavilkums!$A$10:$A$135)*($B38=Kopsavilkums!$B$10:$B$135)*($C38=Kopsavilkums!$D$10:$D$135)),"")</f>
        <v>0</v>
      </c>
      <c r="AA38" s="262" cm="1">
        <f t="array" ref="AA38">IFERROR(_xlfn._xlws.FILTER(Kopsavilkums!$Z$10:$Z$135,($A38=Kopsavilkums!$A$10:$A$135)*($B38=Kopsavilkums!$B$10:$B$135)*($C38=Kopsavilkums!$D$10:$D$135)),"")</f>
        <v>0</v>
      </c>
      <c r="AB38" s="15">
        <f t="shared" si="29"/>
        <v>0</v>
      </c>
      <c r="AC38" s="267">
        <f t="shared" si="29"/>
        <v>0</v>
      </c>
      <c r="AE38" s="74" cm="1">
        <f t="array" ref="AE38">IFERROR(_xlfn._xlws.FILTER(Kopsavilkums!$AC$10:$AC$135,($A38=Kopsavilkums!$A$10:$A$135)*($B38=Kopsavilkums!$B$10:$B$135)*($C38=Kopsavilkums!$D$10:$D$135)),"")</f>
        <v>0</v>
      </c>
      <c r="AF38" s="31" cm="1">
        <f t="array" ref="AF38">IFERROR(_xlfn._xlws.FILTER(Kopsavilkums!$AD$10:$AD$135,($A38=Kopsavilkums!$A$10:$A$135)*($B38=Kopsavilkums!$B$10:$B$135)*($C38=Kopsavilkums!$D$10:$D$135)),"")</f>
        <v>0</v>
      </c>
      <c r="AG38" s="262" cm="1">
        <f t="array" ref="AG38">IFERROR(_xlfn._xlws.FILTER(Kopsavilkums!$AE$10:$AE$135,($A38=Kopsavilkums!$A$10:$A$135)*($B38=Kopsavilkums!$B$10:$B$135)*($C38=Kopsavilkums!$D$10:$D$135)),"")</f>
        <v>0</v>
      </c>
      <c r="AH38" s="74" cm="1">
        <f t="array" ref="AH38">IFERROR(_xlfn._xlws.FILTER(Kopsavilkums!$AF$10:$AF$135,($A38=Kopsavilkums!$A$10:$A$135)*($B38=Kopsavilkums!$B$10:$B$135)*($C38=Kopsavilkums!$D$10:$D$135)),"")</f>
        <v>0</v>
      </c>
      <c r="AI38" s="31" cm="1">
        <f t="array" ref="AI38">IFERROR(_xlfn._xlws.FILTER(Kopsavilkums!$AG$10:$AG$135,($A38=Kopsavilkums!$A$10:$A$135)*($B38=Kopsavilkums!$B$10:$B$135)*($C38=Kopsavilkums!$D$10:$D$135)),"")</f>
        <v>0</v>
      </c>
      <c r="AJ38" s="262" cm="1">
        <f t="array" ref="AJ38">IFERROR(_xlfn._xlws.FILTER(Kopsavilkums!$AH$10:$AH$135,($A38=Kopsavilkums!$A$10:$A$135)*($B38=Kopsavilkums!$B$10:$B$135)*($C38=Kopsavilkums!$D$10:$D$135)),"")</f>
        <v>0</v>
      </c>
      <c r="AK38" s="15">
        <f t="shared" si="30"/>
        <v>0</v>
      </c>
      <c r="AL38" s="267">
        <f t="shared" si="30"/>
        <v>0</v>
      </c>
      <c r="AN38" s="15">
        <f t="shared" si="25"/>
        <v>0</v>
      </c>
      <c r="AO38" s="267">
        <f t="shared" si="26"/>
        <v>0</v>
      </c>
      <c r="AP38" s="28"/>
    </row>
    <row r="39" spans="1:42" ht="13.5" customHeight="1" thickBot="1" x14ac:dyDescent="0.2">
      <c r="A39" s="62">
        <f t="shared" si="24"/>
        <v>4</v>
      </c>
      <c r="B39" s="62">
        <v>6</v>
      </c>
      <c r="C39" s="127" cm="1">
        <f t="array" ref="C39">IFERROR(_xlfn._xlws.FILTER(Kopsavilkums!$D$10:$D$135,($A39=Kopsavilkums!$A$10:$A$135)*($B39=Kopsavilkums!$B$10:$B$135)),"")</f>
        <v>0</v>
      </c>
      <c r="D39" s="75" cm="1">
        <f t="array" ref="D39">IFERROR(_xlfn._xlws.FILTER(Kopsavilkums!$E:$E,($A39=Kopsavilkums!$A:$A)*($B39=Kopsavilkums!$B:$B)*($C39=Kopsavilkums!$D:$D)),"")</f>
        <v>0</v>
      </c>
      <c r="E39" s="63" cm="1">
        <f t="array" ref="E39">IFERROR(_xlfn._xlws.FILTER(Kopsavilkums!$F$10:$F$135,($A39=Kopsavilkums!$A$10:$A$135)*($B39=Kopsavilkums!$B$10:$B$135)*($C39=Kopsavilkums!$D$10:$D$135)),"")</f>
        <v>0</v>
      </c>
      <c r="F39" s="263" cm="1">
        <f t="array" ref="F39">IFERROR(_xlfn._xlws.FILTER(Kopsavilkums!$G$10:$G$135,($A39=Kopsavilkums!$A$10:$A$135)*($B39=Kopsavilkums!$B$10:$B$135)*($C39=Kopsavilkums!$D$10:$D$135)),"")</f>
        <v>0</v>
      </c>
      <c r="G39" s="75" cm="1">
        <f t="array" ref="G39">IFERROR(_xlfn._xlws.FILTER(Kopsavilkums!$H$10:$H$135,($A39=Kopsavilkums!$A$10:$A$135)*($B39=Kopsavilkums!$B$10:$B$135)*($C39=Kopsavilkums!$D$10:$D$135)),"")</f>
        <v>0</v>
      </c>
      <c r="H39" s="63" cm="1">
        <f t="array" ref="H39">IFERROR(_xlfn._xlws.FILTER(Kopsavilkums!$I$10:$I$135,($A39=Kopsavilkums!$A$10:$A$135)*($B39=Kopsavilkums!$B$10:$B$135)*($C39=Kopsavilkums!$D$10:$D$135)),"")</f>
        <v>0</v>
      </c>
      <c r="I39" s="263" cm="1">
        <f t="array" ref="I39">IFERROR(_xlfn._xlws.FILTER(Kopsavilkums!$J$10:$J$135,($A39=Kopsavilkums!$A$10:$A$135)*($B39=Kopsavilkums!$B$10:$B$135)*($C39=Kopsavilkums!$D$10:$D$135)),"")</f>
        <v>0</v>
      </c>
      <c r="J39" s="63">
        <f t="shared" si="27"/>
        <v>0</v>
      </c>
      <c r="K39" s="268">
        <f t="shared" si="27"/>
        <v>0</v>
      </c>
      <c r="L39" s="12"/>
      <c r="M39" s="75" cm="1">
        <f t="array" ref="M39">IFERROR(_xlfn._xlws.FILTER(Kopsavilkums!$M$10:$M$135,($A39=Kopsavilkums!$A$10:$A$135)*($B39=Kopsavilkums!$B$10:$B$135)*($C39=Kopsavilkums!$D$10:$D$135)),"")</f>
        <v>0</v>
      </c>
      <c r="N39" s="63" cm="1">
        <f t="array" ref="N39">IFERROR(_xlfn._xlws.FILTER(Kopsavilkums!$N$10:$N$135,($A39=Kopsavilkums!$A$10:$A$135)*($B39=Kopsavilkums!$B$10:$B$135)*($C39=Kopsavilkums!$D$10:$D$135)),"")</f>
        <v>0</v>
      </c>
      <c r="O39" s="263" cm="1">
        <f t="array" ref="O39">IFERROR(_xlfn._xlws.FILTER(Kopsavilkums!$O$10:$O$135,($A39=Kopsavilkums!$A$10:$A$135)*($B39=Kopsavilkums!$B$10:$B$135)*($C39=Kopsavilkums!$D$10:$D$135)),"")</f>
        <v>0</v>
      </c>
      <c r="P39" s="75" cm="1">
        <f t="array" ref="P39">IFERROR(_xlfn._xlws.FILTER(Kopsavilkums!$P$10:$P$135,($A39=Kopsavilkums!$A$10:$A$135)*($B39=Kopsavilkums!$B$10:$B$135)*($C39=Kopsavilkums!$D$10:$D$135)),"")</f>
        <v>0</v>
      </c>
      <c r="Q39" s="63" cm="1">
        <f t="array" ref="Q39">IFERROR(_xlfn._xlws.FILTER(Kopsavilkums!$Q$10:$Q$135,($A39=Kopsavilkums!$A$10:$A$135)*($B39=Kopsavilkums!$B$10:$B$135)*($C39=Kopsavilkums!$D$10:$D$135)),"")</f>
        <v>0</v>
      </c>
      <c r="R39" s="263" cm="1">
        <f t="array" ref="R39">IFERROR(_xlfn._xlws.FILTER(Kopsavilkums!$R$10:$R$135,($A39=Kopsavilkums!$A$10:$A$135)*($B39=Kopsavilkums!$B$10:$B$135)*($C39=Kopsavilkums!$D$10:$D$135)),"")</f>
        <v>0</v>
      </c>
      <c r="S39" s="63">
        <f t="shared" si="28"/>
        <v>0</v>
      </c>
      <c r="T39" s="268">
        <f t="shared" si="28"/>
        <v>0</v>
      </c>
      <c r="U39" s="12"/>
      <c r="V39" s="75" cm="1">
        <f t="array" ref="V39">IFERROR(_xlfn._xlws.FILTER(Kopsavilkums!$U$10:$U$135,($A39=Kopsavilkums!$A$10:$A$135)*($B39=Kopsavilkums!$B$10:$B$135)*($C39=Kopsavilkums!$D$10:$D$135)),"")</f>
        <v>0</v>
      </c>
      <c r="W39" s="63" cm="1">
        <f t="array" ref="W39">IFERROR(_xlfn._xlws.FILTER(Kopsavilkums!$V$10:$V$135,($A39=Kopsavilkums!$A$10:$A$135)*($B39=Kopsavilkums!$B$10:$B$135)*($C39=Kopsavilkums!$D$10:$D$135)),"")</f>
        <v>0</v>
      </c>
      <c r="X39" s="263" cm="1">
        <f t="array" ref="X39">IFERROR(_xlfn._xlws.FILTER(Kopsavilkums!$W$10:$W$135,($A39=Kopsavilkums!$A$10:$A$135)*($B39=Kopsavilkums!$B$10:$B$135)*($C39=Kopsavilkums!$D$10:$D$135)),"")</f>
        <v>0</v>
      </c>
      <c r="Y39" s="75" cm="1">
        <f t="array" ref="Y39">IFERROR(_xlfn._xlws.FILTER(Kopsavilkums!$X$10:$X$135,($A39=Kopsavilkums!$A$10:$A$135)*($B39=Kopsavilkums!$B$10:$B$135)*($C39=Kopsavilkums!$D$10:$D$135)),"")</f>
        <v>0</v>
      </c>
      <c r="Z39" s="63" cm="1">
        <f t="array" ref="Z39">IFERROR(_xlfn._xlws.FILTER(Kopsavilkums!$Y$10:$Y$135,($A39=Kopsavilkums!$A$10:$A$135)*($B39=Kopsavilkums!$B$10:$B$135)*($C39=Kopsavilkums!$D$10:$D$135)),"")</f>
        <v>0</v>
      </c>
      <c r="AA39" s="263" cm="1">
        <f t="array" ref="AA39">IFERROR(_xlfn._xlws.FILTER(Kopsavilkums!$Z$10:$Z$135,($A39=Kopsavilkums!$A$10:$A$135)*($B39=Kopsavilkums!$B$10:$B$135)*($C39=Kopsavilkums!$D$10:$D$135)),"")</f>
        <v>0</v>
      </c>
      <c r="AB39" s="63">
        <f t="shared" si="29"/>
        <v>0</v>
      </c>
      <c r="AC39" s="268">
        <f t="shared" si="29"/>
        <v>0</v>
      </c>
      <c r="AE39" s="75" cm="1">
        <f t="array" ref="AE39">IFERROR(_xlfn._xlws.FILTER(Kopsavilkums!$AC$10:$AC$135,($A39=Kopsavilkums!$A$10:$A$135)*($B39=Kopsavilkums!$B$10:$B$135)*($C39=Kopsavilkums!$D$10:$D$135)),"")</f>
        <v>0</v>
      </c>
      <c r="AF39" s="63" cm="1">
        <f t="array" ref="AF39">IFERROR(_xlfn._xlws.FILTER(Kopsavilkums!$AD$10:$AD$135,($A39=Kopsavilkums!$A$10:$A$135)*($B39=Kopsavilkums!$B$10:$B$135)*($C39=Kopsavilkums!$D$10:$D$135)),"")</f>
        <v>0</v>
      </c>
      <c r="AG39" s="263" cm="1">
        <f t="array" ref="AG39">IFERROR(_xlfn._xlws.FILTER(Kopsavilkums!$AE$10:$AE$135,($A39=Kopsavilkums!$A$10:$A$135)*($B39=Kopsavilkums!$B$10:$B$135)*($C39=Kopsavilkums!$D$10:$D$135)),"")</f>
        <v>0</v>
      </c>
      <c r="AH39" s="75" cm="1">
        <f t="array" ref="AH39">IFERROR(_xlfn._xlws.FILTER(Kopsavilkums!$AF$10:$AF$135,($A39=Kopsavilkums!$A$10:$A$135)*($B39=Kopsavilkums!$B$10:$B$135)*($C39=Kopsavilkums!$D$10:$D$135)),"")</f>
        <v>0</v>
      </c>
      <c r="AI39" s="63" cm="1">
        <f t="array" ref="AI39">IFERROR(_xlfn._xlws.FILTER(Kopsavilkums!$AG$10:$AG$135,($A39=Kopsavilkums!$A$10:$A$135)*($B39=Kopsavilkums!$B$10:$B$135)*($C39=Kopsavilkums!$D$10:$D$135)),"")</f>
        <v>0</v>
      </c>
      <c r="AJ39" s="263" cm="1">
        <f t="array" ref="AJ39">IFERROR(_xlfn._xlws.FILTER(Kopsavilkums!$AH$10:$AH$135,($A39=Kopsavilkums!$A$10:$A$135)*($B39=Kopsavilkums!$B$10:$B$135)*($C39=Kopsavilkums!$D$10:$D$135)),"")</f>
        <v>0</v>
      </c>
      <c r="AK39" s="63">
        <f t="shared" si="30"/>
        <v>0</v>
      </c>
      <c r="AL39" s="268">
        <f t="shared" si="30"/>
        <v>0</v>
      </c>
      <c r="AN39" s="63">
        <f t="shared" si="25"/>
        <v>0</v>
      </c>
      <c r="AO39" s="268">
        <f t="shared" si="26"/>
        <v>0</v>
      </c>
      <c r="AP39" s="28"/>
    </row>
    <row r="40" spans="1:42" ht="13.5" customHeight="1" thickBot="1" x14ac:dyDescent="0.2">
      <c r="A40" s="28"/>
      <c r="B40" s="28"/>
      <c r="C40" s="29"/>
      <c r="D40" s="4"/>
      <c r="E40" s="28"/>
      <c r="F40" s="264"/>
      <c r="G40" s="73"/>
      <c r="H40" s="28"/>
      <c r="I40" s="264"/>
      <c r="J40" s="28"/>
      <c r="K40" s="264"/>
      <c r="L40" s="12"/>
      <c r="M40" s="4"/>
      <c r="N40" s="28"/>
      <c r="O40" s="264"/>
      <c r="P40" s="73"/>
      <c r="Q40" s="28"/>
      <c r="R40" s="264"/>
      <c r="S40" s="28"/>
      <c r="T40" s="264"/>
      <c r="U40" s="12"/>
      <c r="V40" s="4"/>
      <c r="W40" s="28"/>
      <c r="X40" s="264"/>
      <c r="Y40" s="73"/>
      <c r="Z40" s="28"/>
      <c r="AA40" s="264"/>
      <c r="AB40" s="28"/>
      <c r="AC40" s="264"/>
      <c r="AE40" s="4"/>
      <c r="AF40" s="28"/>
      <c r="AG40" s="264"/>
      <c r="AH40" s="73"/>
      <c r="AI40" s="28"/>
      <c r="AJ40" s="264"/>
      <c r="AK40" s="28"/>
      <c r="AL40" s="264"/>
      <c r="AN40" s="28">
        <f>J40+S40+AB40</f>
        <v>0</v>
      </c>
      <c r="AO40" s="264">
        <f>K40+T40+AC40</f>
        <v>0</v>
      </c>
      <c r="AP40" s="230"/>
    </row>
    <row r="41" spans="1:42" ht="12.75" customHeight="1" thickBot="1" x14ac:dyDescent="0.2">
      <c r="A41" s="53">
        <f>B41</f>
        <v>5</v>
      </c>
      <c r="B41" s="53">
        <v>5</v>
      </c>
      <c r="C41" s="132" t="str" cm="1">
        <f t="array" ref="C41">IFERROR(_xlfn.UNIQUE(_xlfn._xlws.FILTER(Kopsavilkums!$C$10:$C$135,($B41=Kopsavilkums!$A$10:$A$135))),"")</f>
        <v>NGT Jēkabpils</v>
      </c>
      <c r="D41" s="54"/>
      <c r="E41" s="56">
        <f>SUM(E42:E47)</f>
        <v>0.57799999999999996</v>
      </c>
      <c r="F41" s="260">
        <f>SUM(F42:F47)</f>
        <v>26</v>
      </c>
      <c r="G41" s="135"/>
      <c r="H41" s="56">
        <f>SUM(H42:H47)</f>
        <v>0.58600000000000008</v>
      </c>
      <c r="I41" s="260">
        <f>SUM(I42:I47)</f>
        <v>30.5</v>
      </c>
      <c r="J41" s="56">
        <f>SUM(J42:J47)</f>
        <v>1.1639999999999999</v>
      </c>
      <c r="K41" s="265">
        <f>SUM(K42:K47)</f>
        <v>56.5</v>
      </c>
      <c r="L41" s="12"/>
      <c r="M41" s="55"/>
      <c r="N41" s="56">
        <f>SUM(N42:N47)</f>
        <v>0</v>
      </c>
      <c r="O41" s="260">
        <f>SUM(O42:O47)</f>
        <v>0</v>
      </c>
      <c r="P41" s="56"/>
      <c r="Q41" s="56">
        <f>SUM(Q42:Q47)</f>
        <v>0</v>
      </c>
      <c r="R41" s="260">
        <f>SUM(R42:R47)</f>
        <v>0</v>
      </c>
      <c r="S41" s="56">
        <f>SUM(S42:S47)</f>
        <v>0</v>
      </c>
      <c r="T41" s="265">
        <f>SUM(T42:T47)</f>
        <v>0</v>
      </c>
      <c r="U41" s="12"/>
      <c r="V41" s="55"/>
      <c r="W41" s="56">
        <f>SUM(W42:W47)</f>
        <v>0</v>
      </c>
      <c r="X41" s="260">
        <f>SUM(X42:X47)</f>
        <v>0</v>
      </c>
      <c r="Y41" s="56"/>
      <c r="Z41" s="56">
        <f>SUM(Z42:Z47)</f>
        <v>0</v>
      </c>
      <c r="AA41" s="260">
        <f>SUM(AA42:AA47)</f>
        <v>0</v>
      </c>
      <c r="AB41" s="56">
        <f>SUM(AB42:AB47)</f>
        <v>0</v>
      </c>
      <c r="AC41" s="265">
        <f>SUM(AC42:AC47)</f>
        <v>0</v>
      </c>
      <c r="AE41" s="55"/>
      <c r="AF41" s="56">
        <f>SUM(AF42:AF47)</f>
        <v>0</v>
      </c>
      <c r="AG41" s="260">
        <f>SUM(AG42:AG47)</f>
        <v>0</v>
      </c>
      <c r="AH41" s="56"/>
      <c r="AI41" s="56">
        <f>SUM(AI42:AI47)</f>
        <v>0</v>
      </c>
      <c r="AJ41" s="260">
        <f>SUM(AJ42:AJ47)</f>
        <v>0</v>
      </c>
      <c r="AK41" s="56">
        <f>SUM(AK42:AK47)</f>
        <v>0</v>
      </c>
      <c r="AL41" s="265">
        <f>SUM(AL42:AL47)</f>
        <v>0</v>
      </c>
      <c r="AN41" s="56">
        <f>IFERROR(J41+S41+AB41+AK41,0)</f>
        <v>1.1639999999999999</v>
      </c>
      <c r="AO41" s="265">
        <f>IFERROR(K41+T41+AC41+AL41,0)</f>
        <v>56.5</v>
      </c>
      <c r="AP41" s="28"/>
    </row>
    <row r="42" spans="1:42" ht="12.75" customHeight="1" x14ac:dyDescent="0.15">
      <c r="A42" s="57">
        <f t="shared" ref="A42:A47" si="31">A41</f>
        <v>5</v>
      </c>
      <c r="B42" s="57">
        <v>1</v>
      </c>
      <c r="C42" s="126" t="str" cm="1">
        <f t="array" ref="C42">IFERROR(_xlfn._xlws.FILTER(Kopsavilkums!$D$10:$D$135,($A42=Kopsavilkums!$A$10:$A$135)*($B42=Kopsavilkums!$B$10:$B$135)),"")</f>
        <v>Jurģis Turkopolis</v>
      </c>
      <c r="D42" s="58" t="str" cm="1">
        <f t="array" ref="D42">IFERROR(_xlfn._xlws.FILTER(Kopsavilkums!$E:$E,($A42=Kopsavilkums!$A:$A)*($B42=Kopsavilkums!$B:$B)*($C42=Kopsavilkums!$D:$D)),"")</f>
        <v>A</v>
      </c>
      <c r="E42" s="59" cm="1">
        <f t="array" ref="E42">IFERROR(_xlfn._xlws.FILTER(Kopsavilkums!$F$10:$F$135,($A42=Kopsavilkums!$A$10:$A$135)*($B42=Kopsavilkums!$B$10:$B$135)*($C42=Kopsavilkums!$D$10:$D$135)),"")</f>
        <v>0.28799999999999998</v>
      </c>
      <c r="F42" s="261" cm="1">
        <f t="array" ref="F42">IFERROR(_xlfn._xlws.FILTER(Kopsavilkums!$G$10:$G$135,($A42=Kopsavilkums!$A$10:$A$135)*($B42=Kopsavilkums!$B$10:$B$135)*($C42=Kopsavilkums!$D$10:$D$135)),"")</f>
        <v>7</v>
      </c>
      <c r="G42" s="58" t="str" cm="1">
        <f t="array" ref="G42">IFERROR(_xlfn._xlws.FILTER(Kopsavilkums!$H$10:$H$135,($A42=Kopsavilkums!$A$10:$A$135)*($B42=Kopsavilkums!$B$10:$B$135)*($C42=Kopsavilkums!$D$10:$D$135)),"")</f>
        <v>D</v>
      </c>
      <c r="H42" s="59" cm="1">
        <f t="array" ref="H42">IFERROR(_xlfn._xlws.FILTER(Kopsavilkums!$I$10:$I$135,($A42=Kopsavilkums!$A$10:$A$135)*($B42=Kopsavilkums!$B$10:$B$135)*($C42=Kopsavilkums!$D$10:$D$135)),"")</f>
        <v>0.16800000000000001</v>
      </c>
      <c r="I42" s="261" cm="1">
        <f t="array" ref="I42">IFERROR(_xlfn._xlws.FILTER(Kopsavilkums!$J$10:$J$135,($A42=Kopsavilkums!$A$10:$A$135)*($B42=Kopsavilkums!$B$10:$B$135)*($C42=Kopsavilkums!$D$10:$D$135)),"")</f>
        <v>4</v>
      </c>
      <c r="J42" s="59">
        <f>IFERROR(E42+H42,"")</f>
        <v>0.45599999999999996</v>
      </c>
      <c r="K42" s="266">
        <f>IFERROR(F42+I42,"")</f>
        <v>11</v>
      </c>
      <c r="L42" s="12"/>
      <c r="M42" s="58" cm="1">
        <f t="array" ref="M42">IFERROR(_xlfn._xlws.FILTER(Kopsavilkums!$M$10:$M$135,($A42=Kopsavilkums!$A$10:$A$135)*($B42=Kopsavilkums!$B$10:$B$135)*($C42=Kopsavilkums!$D$10:$D$135)),"")</f>
        <v>0</v>
      </c>
      <c r="N42" s="59" cm="1">
        <f t="array" ref="N42">IFERROR(_xlfn._xlws.FILTER(Kopsavilkums!$N$10:$N$135,($A42=Kopsavilkums!$A$10:$A$135)*($B42=Kopsavilkums!$B$10:$B$135)*($C42=Kopsavilkums!$D$10:$D$135)),"")</f>
        <v>0</v>
      </c>
      <c r="O42" s="261" cm="1">
        <f t="array" ref="O42">IFERROR(_xlfn._xlws.FILTER(Kopsavilkums!$O$10:$O$135,($A42=Kopsavilkums!$A$10:$A$135)*($B42=Kopsavilkums!$B$10:$B$135)*($C42=Kopsavilkums!$D$10:$D$135)),"")</f>
        <v>0</v>
      </c>
      <c r="P42" s="58" cm="1">
        <f t="array" ref="P42">IFERROR(_xlfn._xlws.FILTER(Kopsavilkums!$P$10:$P$135,($A42=Kopsavilkums!$A$10:$A$135)*($B42=Kopsavilkums!$B$10:$B$135)*($C42=Kopsavilkums!$D$10:$D$135)),"")</f>
        <v>0</v>
      </c>
      <c r="Q42" s="59" cm="1">
        <f t="array" ref="Q42">IFERROR(_xlfn._xlws.FILTER(Kopsavilkums!$Q$10:$Q$135,($A42=Kopsavilkums!$A$10:$A$135)*($B42=Kopsavilkums!$B$10:$B$135)*($C42=Kopsavilkums!$D$10:$D$135)),"")</f>
        <v>0</v>
      </c>
      <c r="R42" s="261" cm="1">
        <f t="array" ref="R42">IFERROR(_xlfn._xlws.FILTER(Kopsavilkums!$R$10:$R$135,($A42=Kopsavilkums!$A$10:$A$135)*($B42=Kopsavilkums!$B$10:$B$135)*($C42=Kopsavilkums!$D$10:$D$135)),"")</f>
        <v>0</v>
      </c>
      <c r="S42" s="59">
        <f>IFERROR(N42+Q42,"")</f>
        <v>0</v>
      </c>
      <c r="T42" s="266">
        <f>IFERROR(O42+R42,"")</f>
        <v>0</v>
      </c>
      <c r="U42" s="12"/>
      <c r="V42" s="58" cm="1">
        <f t="array" ref="V42">IFERROR(_xlfn._xlws.FILTER(Kopsavilkums!$U$10:$U$135,($A42=Kopsavilkums!$A$10:$A$135)*($B42=Kopsavilkums!$B$10:$B$135)*($C42=Kopsavilkums!$D$10:$D$135)),"")</f>
        <v>0</v>
      </c>
      <c r="W42" s="59" cm="1">
        <f t="array" ref="W42">IFERROR(_xlfn._xlws.FILTER(Kopsavilkums!$V$10:$V$135,($A42=Kopsavilkums!$A$10:$A$135)*($B42=Kopsavilkums!$B$10:$B$135)*($C42=Kopsavilkums!$D$10:$D$135)),"")</f>
        <v>0</v>
      </c>
      <c r="X42" s="261" cm="1">
        <f t="array" ref="X42">IFERROR(_xlfn._xlws.FILTER(Kopsavilkums!$W$10:$W$135,($A42=Kopsavilkums!$A$10:$A$135)*($B42=Kopsavilkums!$B$10:$B$135)*($C42=Kopsavilkums!$D$10:$D$135)),"")</f>
        <v>0</v>
      </c>
      <c r="Y42" s="58" cm="1">
        <f t="array" ref="Y42">IFERROR(_xlfn._xlws.FILTER(Kopsavilkums!$X$10:$X$135,($A42=Kopsavilkums!$A$10:$A$135)*($B42=Kopsavilkums!$B$10:$B$135)*($C42=Kopsavilkums!$D$10:$D$135)),"")</f>
        <v>0</v>
      </c>
      <c r="Z42" s="59" cm="1">
        <f t="array" ref="Z42">IFERROR(_xlfn._xlws.FILTER(Kopsavilkums!$Y$10:$Y$135,($A42=Kopsavilkums!$A$10:$A$135)*($B42=Kopsavilkums!$B$10:$B$135)*($C42=Kopsavilkums!$D$10:$D$135)),"")</f>
        <v>0</v>
      </c>
      <c r="AA42" s="261" cm="1">
        <f t="array" ref="AA42">IFERROR(_xlfn._xlws.FILTER(Kopsavilkums!$Z$10:$Z$135,($A42=Kopsavilkums!$A$10:$A$135)*($B42=Kopsavilkums!$B$10:$B$135)*($C42=Kopsavilkums!$D$10:$D$135)),"")</f>
        <v>0</v>
      </c>
      <c r="AB42" s="59">
        <f>IFERROR(W42+Z42,"")</f>
        <v>0</v>
      </c>
      <c r="AC42" s="266">
        <f>IFERROR(X42+AA42,"")</f>
        <v>0</v>
      </c>
      <c r="AE42" s="58" cm="1">
        <f t="array" ref="AE42">IFERROR(_xlfn._xlws.FILTER(Kopsavilkums!$AC$10:$AC$135,($A42=Kopsavilkums!$A$10:$A$135)*($B42=Kopsavilkums!$B$10:$B$135)*($C42=Kopsavilkums!$D$10:$D$135)),"")</f>
        <v>0</v>
      </c>
      <c r="AF42" s="59" cm="1">
        <f t="array" ref="AF42">IFERROR(_xlfn._xlws.FILTER(Kopsavilkums!$AD$10:$AD$135,($A42=Kopsavilkums!$A$10:$A$135)*($B42=Kopsavilkums!$B$10:$B$135)*($C42=Kopsavilkums!$D$10:$D$135)),"")</f>
        <v>0</v>
      </c>
      <c r="AG42" s="261" cm="1">
        <f t="array" ref="AG42">IFERROR(_xlfn._xlws.FILTER(Kopsavilkums!$AE$10:$AE$135,($A42=Kopsavilkums!$A$10:$A$135)*($B42=Kopsavilkums!$B$10:$B$135)*($C42=Kopsavilkums!$D$10:$D$135)),"")</f>
        <v>0</v>
      </c>
      <c r="AH42" s="58" cm="1">
        <f t="array" ref="AH42">IFERROR(_xlfn._xlws.FILTER(Kopsavilkums!$AF$10:$AF$135,($A42=Kopsavilkums!$A$10:$A$135)*($B42=Kopsavilkums!$B$10:$B$135)*($C42=Kopsavilkums!$D$10:$D$135)),"")</f>
        <v>0</v>
      </c>
      <c r="AI42" s="59" cm="1">
        <f t="array" ref="AI42">IFERROR(_xlfn._xlws.FILTER(Kopsavilkums!$AG$10:$AG$135,($A42=Kopsavilkums!$A$10:$A$135)*($B42=Kopsavilkums!$B$10:$B$135)*($C42=Kopsavilkums!$D$10:$D$135)),"")</f>
        <v>0</v>
      </c>
      <c r="AJ42" s="261" cm="1">
        <f t="array" ref="AJ42">IFERROR(_xlfn._xlws.FILTER(Kopsavilkums!$AH$10:$AH$135,($A42=Kopsavilkums!$A$10:$A$135)*($B42=Kopsavilkums!$B$10:$B$135)*($C42=Kopsavilkums!$D$10:$D$135)),"")</f>
        <v>0</v>
      </c>
      <c r="AK42" s="59">
        <f>IFERROR(AF42+AI42,"")</f>
        <v>0</v>
      </c>
      <c r="AL42" s="266">
        <f>IFERROR(AG42+AJ42,"")</f>
        <v>0</v>
      </c>
      <c r="AN42" s="59">
        <f t="shared" ref="AN42:AN47" si="32">IFERROR(J42+S42+AB42+AK42,0)</f>
        <v>0.45599999999999996</v>
      </c>
      <c r="AO42" s="266">
        <f t="shared" ref="AO42:AO47" si="33">IFERROR(K42+T42+AC42+AL42,0)</f>
        <v>11</v>
      </c>
      <c r="AP42" s="28"/>
    </row>
    <row r="43" spans="1:42" ht="12.75" customHeight="1" x14ac:dyDescent="0.15">
      <c r="A43" s="60">
        <f t="shared" si="31"/>
        <v>5</v>
      </c>
      <c r="B43" s="60">
        <v>2</v>
      </c>
      <c r="C43" s="22" t="str" cm="1">
        <f t="array" ref="C43">IFERROR(_xlfn._xlws.FILTER(Kopsavilkums!$D$10:$D$135,($A43=Kopsavilkums!$A$10:$A$135)*($B43=Kopsavilkums!$B$10:$B$135)),"")</f>
        <v>Verners Turkopolis</v>
      </c>
      <c r="D43" s="18" t="str" cm="1">
        <f t="array" ref="D43">IFERROR(_xlfn._xlws.FILTER(Kopsavilkums!$E:$E,($A43=Kopsavilkums!$A:$A)*($B43=Kopsavilkums!$B:$B)*($C43=Kopsavilkums!$D:$D)),"")</f>
        <v>B</v>
      </c>
      <c r="E43" s="31" cm="1">
        <f t="array" ref="E43">IFERROR(_xlfn._xlws.FILTER(Kopsavilkums!$F$10:$F$135,($A43=Kopsavilkums!$A$10:$A$135)*($B43=Kopsavilkums!$B$10:$B$135)*($C43=Kopsavilkums!$D$10:$D$135)),"")</f>
        <v>5.8000000000000003E-2</v>
      </c>
      <c r="F43" s="262" cm="1">
        <f t="array" ref="F43">IFERROR(_xlfn._xlws.FILTER(Kopsavilkums!$G$10:$G$135,($A43=Kopsavilkums!$A$10:$A$135)*($B43=Kopsavilkums!$B$10:$B$135)*($C43=Kopsavilkums!$D$10:$D$135)),"")</f>
        <v>9</v>
      </c>
      <c r="G43" s="18" t="str" cm="1">
        <f t="array" ref="G43">IFERROR(_xlfn._xlws.FILTER(Kopsavilkums!$H$10:$H$135,($A43=Kopsavilkums!$A$10:$A$135)*($B43=Kopsavilkums!$B$10:$B$135)*($C43=Kopsavilkums!$D$10:$D$135)),"")</f>
        <v>B</v>
      </c>
      <c r="H43" s="31" cm="1">
        <f t="array" ref="H43">IFERROR(_xlfn._xlws.FILTER(Kopsavilkums!$I$10:$I$135,($A43=Kopsavilkums!$A$10:$A$135)*($B43=Kopsavilkums!$B$10:$B$135)*($C43=Kopsavilkums!$D$10:$D$135)),"")</f>
        <v>2.5999999999999999E-2</v>
      </c>
      <c r="I43" s="262" cm="1">
        <f t="array" ref="I43">IFERROR(_xlfn._xlws.FILTER(Kopsavilkums!$J$10:$J$135,($A43=Kopsavilkums!$A$10:$A$135)*($B43=Kopsavilkums!$B$10:$B$135)*($C43=Kopsavilkums!$D$10:$D$135)),"")</f>
        <v>10</v>
      </c>
      <c r="J43" s="31">
        <f t="shared" ref="J43:K47" si="34">IFERROR(E43+H43,"")</f>
        <v>8.4000000000000005E-2</v>
      </c>
      <c r="K43" s="267">
        <f t="shared" si="34"/>
        <v>19</v>
      </c>
      <c r="L43" s="12"/>
      <c r="M43" s="18" cm="1">
        <f t="array" ref="M43">IFERROR(_xlfn._xlws.FILTER(Kopsavilkums!$M$10:$M$135,($A43=Kopsavilkums!$A$10:$A$135)*($B43=Kopsavilkums!$B$10:$B$135)*($C43=Kopsavilkums!$D$10:$D$135)),"")</f>
        <v>0</v>
      </c>
      <c r="N43" s="31" cm="1">
        <f t="array" ref="N43">IFERROR(_xlfn._xlws.FILTER(Kopsavilkums!$N$10:$N$135,($A43=Kopsavilkums!$A$10:$A$135)*($B43=Kopsavilkums!$B$10:$B$135)*($C43=Kopsavilkums!$D$10:$D$135)),"")</f>
        <v>0</v>
      </c>
      <c r="O43" s="262" cm="1">
        <f t="array" ref="O43">IFERROR(_xlfn._xlws.FILTER(Kopsavilkums!$O$10:$O$135,($A43=Kopsavilkums!$A$10:$A$135)*($B43=Kopsavilkums!$B$10:$B$135)*($C43=Kopsavilkums!$D$10:$D$135)),"")</f>
        <v>0</v>
      </c>
      <c r="P43" s="18" cm="1">
        <f t="array" ref="P43">IFERROR(_xlfn._xlws.FILTER(Kopsavilkums!$P$10:$P$135,($A43=Kopsavilkums!$A$10:$A$135)*($B43=Kopsavilkums!$B$10:$B$135)*($C43=Kopsavilkums!$D$10:$D$135)),"")</f>
        <v>0</v>
      </c>
      <c r="Q43" s="31" cm="1">
        <f t="array" ref="Q43">IFERROR(_xlfn._xlws.FILTER(Kopsavilkums!$Q$10:$Q$135,($A43=Kopsavilkums!$A$10:$A$135)*($B43=Kopsavilkums!$B$10:$B$135)*($C43=Kopsavilkums!$D$10:$D$135)),"")</f>
        <v>0</v>
      </c>
      <c r="R43" s="262" cm="1">
        <f t="array" ref="R43">IFERROR(_xlfn._xlws.FILTER(Kopsavilkums!$R$10:$R$135,($A43=Kopsavilkums!$A$10:$A$135)*($B43=Kopsavilkums!$B$10:$B$135)*($C43=Kopsavilkums!$D$10:$D$135)),"")</f>
        <v>0</v>
      </c>
      <c r="S43" s="31">
        <f t="shared" ref="S43:T47" si="35">IFERROR(N43+Q43,"")</f>
        <v>0</v>
      </c>
      <c r="T43" s="267">
        <f t="shared" si="35"/>
        <v>0</v>
      </c>
      <c r="U43" s="12"/>
      <c r="V43" s="18" cm="1">
        <f t="array" ref="V43">IFERROR(_xlfn._xlws.FILTER(Kopsavilkums!$U$10:$U$135,($A43=Kopsavilkums!$A$10:$A$135)*($B43=Kopsavilkums!$B$10:$B$135)*($C43=Kopsavilkums!$D$10:$D$135)),"")</f>
        <v>0</v>
      </c>
      <c r="W43" s="31" cm="1">
        <f t="array" ref="W43">IFERROR(_xlfn._xlws.FILTER(Kopsavilkums!$V$10:$V$135,($A43=Kopsavilkums!$A$10:$A$135)*($B43=Kopsavilkums!$B$10:$B$135)*($C43=Kopsavilkums!$D$10:$D$135)),"")</f>
        <v>0</v>
      </c>
      <c r="X43" s="262" cm="1">
        <f t="array" ref="X43">IFERROR(_xlfn._xlws.FILTER(Kopsavilkums!$W$10:$W$135,($A43=Kopsavilkums!$A$10:$A$135)*($B43=Kopsavilkums!$B$10:$B$135)*($C43=Kopsavilkums!$D$10:$D$135)),"")</f>
        <v>0</v>
      </c>
      <c r="Y43" s="18" cm="1">
        <f t="array" ref="Y43">IFERROR(_xlfn._xlws.FILTER(Kopsavilkums!$X$10:$X$135,($A43=Kopsavilkums!$A$10:$A$135)*($B43=Kopsavilkums!$B$10:$B$135)*($C43=Kopsavilkums!$D$10:$D$135)),"")</f>
        <v>0</v>
      </c>
      <c r="Z43" s="31" cm="1">
        <f t="array" ref="Z43">IFERROR(_xlfn._xlws.FILTER(Kopsavilkums!$Y$10:$Y$135,($A43=Kopsavilkums!$A$10:$A$135)*($B43=Kopsavilkums!$B$10:$B$135)*($C43=Kopsavilkums!$D$10:$D$135)),"")</f>
        <v>0</v>
      </c>
      <c r="AA43" s="262" cm="1">
        <f t="array" ref="AA43">IFERROR(_xlfn._xlws.FILTER(Kopsavilkums!$Z$10:$Z$135,($A43=Kopsavilkums!$A$10:$A$135)*($B43=Kopsavilkums!$B$10:$B$135)*($C43=Kopsavilkums!$D$10:$D$135)),"")</f>
        <v>0</v>
      </c>
      <c r="AB43" s="31">
        <f t="shared" ref="AB43:AC47" si="36">IFERROR(W43+Z43,"")</f>
        <v>0</v>
      </c>
      <c r="AC43" s="267">
        <f t="shared" si="36"/>
        <v>0</v>
      </c>
      <c r="AE43" s="18" cm="1">
        <f t="array" ref="AE43">IFERROR(_xlfn._xlws.FILTER(Kopsavilkums!$AC$10:$AC$135,($A43=Kopsavilkums!$A$10:$A$135)*($B43=Kopsavilkums!$B$10:$B$135)*($C43=Kopsavilkums!$D$10:$D$135)),"")</f>
        <v>0</v>
      </c>
      <c r="AF43" s="31" cm="1">
        <f t="array" ref="AF43">IFERROR(_xlfn._xlws.FILTER(Kopsavilkums!$AD$10:$AD$135,($A43=Kopsavilkums!$A$10:$A$135)*($B43=Kopsavilkums!$B$10:$B$135)*($C43=Kopsavilkums!$D$10:$D$135)),"")</f>
        <v>0</v>
      </c>
      <c r="AG43" s="262" cm="1">
        <f t="array" ref="AG43">IFERROR(_xlfn._xlws.FILTER(Kopsavilkums!$AE$10:$AE$135,($A43=Kopsavilkums!$A$10:$A$135)*($B43=Kopsavilkums!$B$10:$B$135)*($C43=Kopsavilkums!$D$10:$D$135)),"")</f>
        <v>0</v>
      </c>
      <c r="AH43" s="18" cm="1">
        <f t="array" ref="AH43">IFERROR(_xlfn._xlws.FILTER(Kopsavilkums!$AF$10:$AF$135,($A43=Kopsavilkums!$A$10:$A$135)*($B43=Kopsavilkums!$B$10:$B$135)*($C43=Kopsavilkums!$D$10:$D$135)),"")</f>
        <v>0</v>
      </c>
      <c r="AI43" s="31" cm="1">
        <f t="array" ref="AI43">IFERROR(_xlfn._xlws.FILTER(Kopsavilkums!$AG$10:$AG$135,($A43=Kopsavilkums!$A$10:$A$135)*($B43=Kopsavilkums!$B$10:$B$135)*($C43=Kopsavilkums!$D$10:$D$135)),"")</f>
        <v>0</v>
      </c>
      <c r="AJ43" s="262" cm="1">
        <f t="array" ref="AJ43">IFERROR(_xlfn._xlws.FILTER(Kopsavilkums!$AH$10:$AH$135,($A43=Kopsavilkums!$A$10:$A$135)*($B43=Kopsavilkums!$B$10:$B$135)*($C43=Kopsavilkums!$D$10:$D$135)),"")</f>
        <v>0</v>
      </c>
      <c r="AK43" s="31">
        <f t="shared" ref="AK43:AL47" si="37">IFERROR(AF43+AI43,"")</f>
        <v>0</v>
      </c>
      <c r="AL43" s="267">
        <f t="shared" si="37"/>
        <v>0</v>
      </c>
      <c r="AN43" s="31">
        <f t="shared" si="32"/>
        <v>8.4000000000000005E-2</v>
      </c>
      <c r="AO43" s="267">
        <f t="shared" si="33"/>
        <v>19</v>
      </c>
      <c r="AP43" s="28"/>
    </row>
    <row r="44" spans="1:42" ht="12.75" customHeight="1" x14ac:dyDescent="0.15">
      <c r="A44" s="60">
        <f t="shared" si="31"/>
        <v>5</v>
      </c>
      <c r="B44" s="60">
        <v>3</v>
      </c>
      <c r="C44" s="22" t="str" cm="1">
        <f t="array" ref="C44">IFERROR(_xlfn._xlws.FILTER(Kopsavilkums!$D$10:$D$135,($A44=Kopsavilkums!$A$10:$A$135)*($B44=Kopsavilkums!$B$10:$B$135)),"")</f>
        <v>Mārtiņš Jaudzems</v>
      </c>
      <c r="D44" s="18" t="str" cm="1">
        <f t="array" ref="D44">IFERROR(_xlfn._xlws.FILTER(Kopsavilkums!$E:$E,($A44=Kopsavilkums!$A:$A)*($B44=Kopsavilkums!$B:$B)*($C44=Kopsavilkums!$D:$D)),"")</f>
        <v>C</v>
      </c>
      <c r="E44" s="31" cm="1">
        <f t="array" ref="E44">IFERROR(_xlfn._xlws.FILTER(Kopsavilkums!$F$10:$F$135,($A44=Kopsavilkums!$A$10:$A$135)*($B44=Kopsavilkums!$B$10:$B$135)*($C44=Kopsavilkums!$D$10:$D$135)),"")</f>
        <v>0.122</v>
      </c>
      <c r="F44" s="262" cm="1">
        <f t="array" ref="F44">IFERROR(_xlfn._xlws.FILTER(Kopsavilkums!$G$10:$G$135,($A44=Kopsavilkums!$A$10:$A$135)*($B44=Kopsavilkums!$B$10:$B$135)*($C44=Kopsavilkums!$D$10:$D$135)),"")</f>
        <v>3</v>
      </c>
      <c r="G44" s="18" t="str" cm="1">
        <f t="array" ref="G44">IFERROR(_xlfn._xlws.FILTER(Kopsavilkums!$H$10:$H$135,($A44=Kopsavilkums!$A$10:$A$135)*($B44=Kopsavilkums!$B$10:$B$135)*($C44=Kopsavilkums!$D$10:$D$135)),"")</f>
        <v>C</v>
      </c>
      <c r="H44" s="31" cm="1">
        <f t="array" ref="H44">IFERROR(_xlfn._xlws.FILTER(Kopsavilkums!$I$10:$I$135,($A44=Kopsavilkums!$A$10:$A$135)*($B44=Kopsavilkums!$B$10:$B$135)*($C44=Kopsavilkums!$D$10:$D$135)),"")</f>
        <v>0.09</v>
      </c>
      <c r="I44" s="262" cm="1">
        <f t="array" ref="I44">IFERROR(_xlfn._xlws.FILTER(Kopsavilkums!$J$10:$J$135,($A44=Kopsavilkums!$A$10:$A$135)*($B44=Kopsavilkums!$B$10:$B$135)*($C44=Kopsavilkums!$D$10:$D$135)),"")</f>
        <v>7.5</v>
      </c>
      <c r="J44" s="31">
        <f t="shared" si="34"/>
        <v>0.21199999999999999</v>
      </c>
      <c r="K44" s="267">
        <f t="shared" si="34"/>
        <v>10.5</v>
      </c>
      <c r="L44" s="12"/>
      <c r="M44" s="18" cm="1">
        <f t="array" ref="M44">IFERROR(_xlfn._xlws.FILTER(Kopsavilkums!$M$10:$M$135,($A44=Kopsavilkums!$A$10:$A$135)*($B44=Kopsavilkums!$B$10:$B$135)*($C44=Kopsavilkums!$D$10:$D$135)),"")</f>
        <v>0</v>
      </c>
      <c r="N44" s="31" cm="1">
        <f t="array" ref="N44">IFERROR(_xlfn._xlws.FILTER(Kopsavilkums!$N$10:$N$135,($A44=Kopsavilkums!$A$10:$A$135)*($B44=Kopsavilkums!$B$10:$B$135)*($C44=Kopsavilkums!$D$10:$D$135)),"")</f>
        <v>0</v>
      </c>
      <c r="O44" s="262" cm="1">
        <f t="array" ref="O44">IFERROR(_xlfn._xlws.FILTER(Kopsavilkums!$O$10:$O$135,($A44=Kopsavilkums!$A$10:$A$135)*($B44=Kopsavilkums!$B$10:$B$135)*($C44=Kopsavilkums!$D$10:$D$135)),"")</f>
        <v>0</v>
      </c>
      <c r="P44" s="18" cm="1">
        <f t="array" ref="P44">IFERROR(_xlfn._xlws.FILTER(Kopsavilkums!$P$10:$P$135,($A44=Kopsavilkums!$A$10:$A$135)*($B44=Kopsavilkums!$B$10:$B$135)*($C44=Kopsavilkums!$D$10:$D$135)),"")</f>
        <v>0</v>
      </c>
      <c r="Q44" s="31" cm="1">
        <f t="array" ref="Q44">IFERROR(_xlfn._xlws.FILTER(Kopsavilkums!$Q$10:$Q$135,($A44=Kopsavilkums!$A$10:$A$135)*($B44=Kopsavilkums!$B$10:$B$135)*($C44=Kopsavilkums!$D$10:$D$135)),"")</f>
        <v>0</v>
      </c>
      <c r="R44" s="262" cm="1">
        <f t="array" ref="R44">IFERROR(_xlfn._xlws.FILTER(Kopsavilkums!$R$10:$R$135,($A44=Kopsavilkums!$A$10:$A$135)*($B44=Kopsavilkums!$B$10:$B$135)*($C44=Kopsavilkums!$D$10:$D$135)),"")</f>
        <v>0</v>
      </c>
      <c r="S44" s="31">
        <f t="shared" si="35"/>
        <v>0</v>
      </c>
      <c r="T44" s="267">
        <f t="shared" si="35"/>
        <v>0</v>
      </c>
      <c r="U44" s="12"/>
      <c r="V44" s="18" cm="1">
        <f t="array" ref="V44">IFERROR(_xlfn._xlws.FILTER(Kopsavilkums!$U$10:$U$135,($A44=Kopsavilkums!$A$10:$A$135)*($B44=Kopsavilkums!$B$10:$B$135)*($C44=Kopsavilkums!$D$10:$D$135)),"")</f>
        <v>0</v>
      </c>
      <c r="W44" s="31" cm="1">
        <f t="array" ref="W44">IFERROR(_xlfn._xlws.FILTER(Kopsavilkums!$V$10:$V$135,($A44=Kopsavilkums!$A$10:$A$135)*($B44=Kopsavilkums!$B$10:$B$135)*($C44=Kopsavilkums!$D$10:$D$135)),"")</f>
        <v>0</v>
      </c>
      <c r="X44" s="262" cm="1">
        <f t="array" ref="X44">IFERROR(_xlfn._xlws.FILTER(Kopsavilkums!$W$10:$W$135,($A44=Kopsavilkums!$A$10:$A$135)*($B44=Kopsavilkums!$B$10:$B$135)*($C44=Kopsavilkums!$D$10:$D$135)),"")</f>
        <v>0</v>
      </c>
      <c r="Y44" s="18" cm="1">
        <f t="array" ref="Y44">IFERROR(_xlfn._xlws.FILTER(Kopsavilkums!$X$10:$X$135,($A44=Kopsavilkums!$A$10:$A$135)*($B44=Kopsavilkums!$B$10:$B$135)*($C44=Kopsavilkums!$D$10:$D$135)),"")</f>
        <v>0</v>
      </c>
      <c r="Z44" s="31" cm="1">
        <f t="array" ref="Z44">IFERROR(_xlfn._xlws.FILTER(Kopsavilkums!$Y$10:$Y$135,($A44=Kopsavilkums!$A$10:$A$135)*($B44=Kopsavilkums!$B$10:$B$135)*($C44=Kopsavilkums!$D$10:$D$135)),"")</f>
        <v>0</v>
      </c>
      <c r="AA44" s="262" cm="1">
        <f t="array" ref="AA44">IFERROR(_xlfn._xlws.FILTER(Kopsavilkums!$Z$10:$Z$135,($A44=Kopsavilkums!$A$10:$A$135)*($B44=Kopsavilkums!$B$10:$B$135)*($C44=Kopsavilkums!$D$10:$D$135)),"")</f>
        <v>0</v>
      </c>
      <c r="AB44" s="31">
        <f t="shared" si="36"/>
        <v>0</v>
      </c>
      <c r="AC44" s="267">
        <f t="shared" si="36"/>
        <v>0</v>
      </c>
      <c r="AE44" s="18" cm="1">
        <f t="array" ref="AE44">IFERROR(_xlfn._xlws.FILTER(Kopsavilkums!$AC$10:$AC$135,($A44=Kopsavilkums!$A$10:$A$135)*($B44=Kopsavilkums!$B$10:$B$135)*($C44=Kopsavilkums!$D$10:$D$135)),"")</f>
        <v>0</v>
      </c>
      <c r="AF44" s="31" cm="1">
        <f t="array" ref="AF44">IFERROR(_xlfn._xlws.FILTER(Kopsavilkums!$AD$10:$AD$135,($A44=Kopsavilkums!$A$10:$A$135)*($B44=Kopsavilkums!$B$10:$B$135)*($C44=Kopsavilkums!$D$10:$D$135)),"")</f>
        <v>0</v>
      </c>
      <c r="AG44" s="262" cm="1">
        <f t="array" ref="AG44">IFERROR(_xlfn._xlws.FILTER(Kopsavilkums!$AE$10:$AE$135,($A44=Kopsavilkums!$A$10:$A$135)*($B44=Kopsavilkums!$B$10:$B$135)*($C44=Kopsavilkums!$D$10:$D$135)),"")</f>
        <v>0</v>
      </c>
      <c r="AH44" s="18" cm="1">
        <f t="array" ref="AH44">IFERROR(_xlfn._xlws.FILTER(Kopsavilkums!$AF$10:$AF$135,($A44=Kopsavilkums!$A$10:$A$135)*($B44=Kopsavilkums!$B$10:$B$135)*($C44=Kopsavilkums!$D$10:$D$135)),"")</f>
        <v>0</v>
      </c>
      <c r="AI44" s="31" cm="1">
        <f t="array" ref="AI44">IFERROR(_xlfn._xlws.FILTER(Kopsavilkums!$AG$10:$AG$135,($A44=Kopsavilkums!$A$10:$A$135)*($B44=Kopsavilkums!$B$10:$B$135)*($C44=Kopsavilkums!$D$10:$D$135)),"")</f>
        <v>0</v>
      </c>
      <c r="AJ44" s="262" cm="1">
        <f t="array" ref="AJ44">IFERROR(_xlfn._xlws.FILTER(Kopsavilkums!$AH$10:$AH$135,($A44=Kopsavilkums!$A$10:$A$135)*($B44=Kopsavilkums!$B$10:$B$135)*($C44=Kopsavilkums!$D$10:$D$135)),"")</f>
        <v>0</v>
      </c>
      <c r="AK44" s="31">
        <f t="shared" si="37"/>
        <v>0</v>
      </c>
      <c r="AL44" s="267">
        <f t="shared" si="37"/>
        <v>0</v>
      </c>
      <c r="AN44" s="31">
        <f t="shared" si="32"/>
        <v>0.21199999999999999</v>
      </c>
      <c r="AO44" s="267">
        <f t="shared" si="33"/>
        <v>10.5</v>
      </c>
      <c r="AP44" s="28"/>
    </row>
    <row r="45" spans="1:42" ht="12.75" customHeight="1" x14ac:dyDescent="0.15">
      <c r="A45" s="60">
        <f t="shared" si="31"/>
        <v>5</v>
      </c>
      <c r="B45" s="60">
        <v>4</v>
      </c>
      <c r="C45" s="22" t="str" cm="1">
        <f t="array" ref="C45">IFERROR(_xlfn._xlws.FILTER(Kopsavilkums!$D$10:$D$135,($A45=Kopsavilkums!$A$10:$A$135)*($B45=Kopsavilkums!$B$10:$B$135)),"")</f>
        <v>Pēteris Priediņš</v>
      </c>
      <c r="D45" s="18" t="str" cm="1">
        <f t="array" ref="D45">IFERROR(_xlfn._xlws.FILTER(Kopsavilkums!$E:$E,($A45=Kopsavilkums!$A:$A)*($B45=Kopsavilkums!$B:$B)*($C45=Kopsavilkums!$D:$D)),"")</f>
        <v>D</v>
      </c>
      <c r="E45" s="31" cm="1">
        <f t="array" ref="E45">IFERROR(_xlfn._xlws.FILTER(Kopsavilkums!$F$10:$F$135,($A45=Kopsavilkums!$A$10:$A$135)*($B45=Kopsavilkums!$B$10:$B$135)*($C45=Kopsavilkums!$D$10:$D$135)),"")</f>
        <v>0.11</v>
      </c>
      <c r="F45" s="262" cm="1">
        <f t="array" ref="F45">IFERROR(_xlfn._xlws.FILTER(Kopsavilkums!$G$10:$G$135,($A45=Kopsavilkums!$A$10:$A$135)*($B45=Kopsavilkums!$B$10:$B$135)*($C45=Kopsavilkums!$D$10:$D$135)),"")</f>
        <v>7</v>
      </c>
      <c r="G45" s="18" t="str" cm="1">
        <f t="array" ref="G45">IFERROR(_xlfn._xlws.FILTER(Kopsavilkums!$H$10:$H$135,($A45=Kopsavilkums!$A$10:$A$135)*($B45=Kopsavilkums!$B$10:$B$135)*($C45=Kopsavilkums!$D$10:$D$135)),"")</f>
        <v>A</v>
      </c>
      <c r="H45" s="31" cm="1">
        <f t="array" ref="H45">IFERROR(_xlfn._xlws.FILTER(Kopsavilkums!$I$10:$I$135,($A45=Kopsavilkums!$A$10:$A$135)*($B45=Kopsavilkums!$B$10:$B$135)*($C45=Kopsavilkums!$D$10:$D$135)),"")</f>
        <v>0.30199999999999999</v>
      </c>
      <c r="I45" s="262" cm="1">
        <f t="array" ref="I45">IFERROR(_xlfn._xlws.FILTER(Kopsavilkums!$J$10:$J$135,($A45=Kopsavilkums!$A$10:$A$135)*($B45=Kopsavilkums!$B$10:$B$135)*($C45=Kopsavilkums!$D$10:$D$135)),"")</f>
        <v>9</v>
      </c>
      <c r="J45" s="31">
        <f t="shared" si="34"/>
        <v>0.41199999999999998</v>
      </c>
      <c r="K45" s="267">
        <f t="shared" si="34"/>
        <v>16</v>
      </c>
      <c r="L45" s="12"/>
      <c r="M45" s="18" cm="1">
        <f t="array" ref="M45">IFERROR(_xlfn._xlws.FILTER(Kopsavilkums!$M$10:$M$135,($A45=Kopsavilkums!$A$10:$A$135)*($B45=Kopsavilkums!$B$10:$B$135)*($C45=Kopsavilkums!$D$10:$D$135)),"")</f>
        <v>0</v>
      </c>
      <c r="N45" s="31" cm="1">
        <f t="array" ref="N45">IFERROR(_xlfn._xlws.FILTER(Kopsavilkums!$N$10:$N$135,($A45=Kopsavilkums!$A$10:$A$135)*($B45=Kopsavilkums!$B$10:$B$135)*($C45=Kopsavilkums!$D$10:$D$135)),"")</f>
        <v>0</v>
      </c>
      <c r="O45" s="262" cm="1">
        <f t="array" ref="O45">IFERROR(_xlfn._xlws.FILTER(Kopsavilkums!$O$10:$O$135,($A45=Kopsavilkums!$A$10:$A$135)*($B45=Kopsavilkums!$B$10:$B$135)*($C45=Kopsavilkums!$D$10:$D$135)),"")</f>
        <v>0</v>
      </c>
      <c r="P45" s="18" cm="1">
        <f t="array" ref="P45">IFERROR(_xlfn._xlws.FILTER(Kopsavilkums!$P$10:$P$135,($A45=Kopsavilkums!$A$10:$A$135)*($B45=Kopsavilkums!$B$10:$B$135)*($C45=Kopsavilkums!$D$10:$D$135)),"")</f>
        <v>0</v>
      </c>
      <c r="Q45" s="31" cm="1">
        <f t="array" ref="Q45">IFERROR(_xlfn._xlws.FILTER(Kopsavilkums!$Q$10:$Q$135,($A45=Kopsavilkums!$A$10:$A$135)*($B45=Kopsavilkums!$B$10:$B$135)*($C45=Kopsavilkums!$D$10:$D$135)),"")</f>
        <v>0</v>
      </c>
      <c r="R45" s="262" cm="1">
        <f t="array" ref="R45">IFERROR(_xlfn._xlws.FILTER(Kopsavilkums!$R$10:$R$135,($A45=Kopsavilkums!$A$10:$A$135)*($B45=Kopsavilkums!$B$10:$B$135)*($C45=Kopsavilkums!$D$10:$D$135)),"")</f>
        <v>0</v>
      </c>
      <c r="S45" s="31">
        <f t="shared" si="35"/>
        <v>0</v>
      </c>
      <c r="T45" s="267">
        <f t="shared" si="35"/>
        <v>0</v>
      </c>
      <c r="U45" s="12"/>
      <c r="V45" s="18" cm="1">
        <f t="array" ref="V45">IFERROR(_xlfn._xlws.FILTER(Kopsavilkums!$U$10:$U$135,($A45=Kopsavilkums!$A$10:$A$135)*($B45=Kopsavilkums!$B$10:$B$135)*($C45=Kopsavilkums!$D$10:$D$135)),"")</f>
        <v>0</v>
      </c>
      <c r="W45" s="31" cm="1">
        <f t="array" ref="W45">IFERROR(_xlfn._xlws.FILTER(Kopsavilkums!$V$10:$V$135,($A45=Kopsavilkums!$A$10:$A$135)*($B45=Kopsavilkums!$B$10:$B$135)*($C45=Kopsavilkums!$D$10:$D$135)),"")</f>
        <v>0</v>
      </c>
      <c r="X45" s="262" cm="1">
        <f t="array" ref="X45">IFERROR(_xlfn._xlws.FILTER(Kopsavilkums!$W$10:$W$135,($A45=Kopsavilkums!$A$10:$A$135)*($B45=Kopsavilkums!$B$10:$B$135)*($C45=Kopsavilkums!$D$10:$D$135)),"")</f>
        <v>0</v>
      </c>
      <c r="Y45" s="18" cm="1">
        <f t="array" ref="Y45">IFERROR(_xlfn._xlws.FILTER(Kopsavilkums!$X$10:$X$135,($A45=Kopsavilkums!$A$10:$A$135)*($B45=Kopsavilkums!$B$10:$B$135)*($C45=Kopsavilkums!$D$10:$D$135)),"")</f>
        <v>0</v>
      </c>
      <c r="Z45" s="31" cm="1">
        <f t="array" ref="Z45">IFERROR(_xlfn._xlws.FILTER(Kopsavilkums!$Y$10:$Y$135,($A45=Kopsavilkums!$A$10:$A$135)*($B45=Kopsavilkums!$B$10:$B$135)*($C45=Kopsavilkums!$D$10:$D$135)),"")</f>
        <v>0</v>
      </c>
      <c r="AA45" s="262" cm="1">
        <f t="array" ref="AA45">IFERROR(_xlfn._xlws.FILTER(Kopsavilkums!$Z$10:$Z$135,($A45=Kopsavilkums!$A$10:$A$135)*($B45=Kopsavilkums!$B$10:$B$135)*($C45=Kopsavilkums!$D$10:$D$135)),"")</f>
        <v>0</v>
      </c>
      <c r="AB45" s="31">
        <f t="shared" si="36"/>
        <v>0</v>
      </c>
      <c r="AC45" s="267">
        <f t="shared" si="36"/>
        <v>0</v>
      </c>
      <c r="AE45" s="18" cm="1">
        <f t="array" ref="AE45">IFERROR(_xlfn._xlws.FILTER(Kopsavilkums!$AC$10:$AC$135,($A45=Kopsavilkums!$A$10:$A$135)*($B45=Kopsavilkums!$B$10:$B$135)*($C45=Kopsavilkums!$D$10:$D$135)),"")</f>
        <v>0</v>
      </c>
      <c r="AF45" s="31" cm="1">
        <f t="array" ref="AF45">IFERROR(_xlfn._xlws.FILTER(Kopsavilkums!$AD$10:$AD$135,($A45=Kopsavilkums!$A$10:$A$135)*($B45=Kopsavilkums!$B$10:$B$135)*($C45=Kopsavilkums!$D$10:$D$135)),"")</f>
        <v>0</v>
      </c>
      <c r="AG45" s="262" cm="1">
        <f t="array" ref="AG45">IFERROR(_xlfn._xlws.FILTER(Kopsavilkums!$AE$10:$AE$135,($A45=Kopsavilkums!$A$10:$A$135)*($B45=Kopsavilkums!$B$10:$B$135)*($C45=Kopsavilkums!$D$10:$D$135)),"")</f>
        <v>0</v>
      </c>
      <c r="AH45" s="18" cm="1">
        <f t="array" ref="AH45">IFERROR(_xlfn._xlws.FILTER(Kopsavilkums!$AF$10:$AF$135,($A45=Kopsavilkums!$A$10:$A$135)*($B45=Kopsavilkums!$B$10:$B$135)*($C45=Kopsavilkums!$D$10:$D$135)),"")</f>
        <v>0</v>
      </c>
      <c r="AI45" s="31" cm="1">
        <f t="array" ref="AI45">IFERROR(_xlfn._xlws.FILTER(Kopsavilkums!$AG$10:$AG$135,($A45=Kopsavilkums!$A$10:$A$135)*($B45=Kopsavilkums!$B$10:$B$135)*($C45=Kopsavilkums!$D$10:$D$135)),"")</f>
        <v>0</v>
      </c>
      <c r="AJ45" s="262" cm="1">
        <f t="array" ref="AJ45">IFERROR(_xlfn._xlws.FILTER(Kopsavilkums!$AH$10:$AH$135,($A45=Kopsavilkums!$A$10:$A$135)*($B45=Kopsavilkums!$B$10:$B$135)*($C45=Kopsavilkums!$D$10:$D$135)),"")</f>
        <v>0</v>
      </c>
      <c r="AK45" s="31">
        <f t="shared" si="37"/>
        <v>0</v>
      </c>
      <c r="AL45" s="267">
        <f t="shared" si="37"/>
        <v>0</v>
      </c>
      <c r="AN45" s="31">
        <f t="shared" si="32"/>
        <v>0.41199999999999998</v>
      </c>
      <c r="AO45" s="267">
        <f t="shared" si="33"/>
        <v>16</v>
      </c>
      <c r="AP45" s="28"/>
    </row>
    <row r="46" spans="1:42" ht="13.5" customHeight="1" x14ac:dyDescent="0.15">
      <c r="A46" s="60">
        <f t="shared" si="31"/>
        <v>5</v>
      </c>
      <c r="B46" s="60">
        <v>5</v>
      </c>
      <c r="C46" s="22" cm="1">
        <f t="array" ref="C46">IFERROR(_xlfn._xlws.FILTER(Kopsavilkums!$D$10:$D$135,($A46=Kopsavilkums!$A$10:$A$135)*($B46=Kopsavilkums!$B$10:$B$135)),"")</f>
        <v>0</v>
      </c>
      <c r="D46" s="74" cm="1">
        <f t="array" ref="D46">IFERROR(_xlfn._xlws.FILTER(Kopsavilkums!$E:$E,($A46=Kopsavilkums!$A:$A)*($B46=Kopsavilkums!$B:$B)*($C46=Kopsavilkums!$D:$D)),"")</f>
        <v>0</v>
      </c>
      <c r="E46" s="31" cm="1">
        <f t="array" ref="E46">IFERROR(_xlfn._xlws.FILTER(Kopsavilkums!$F$10:$F$135,($A46=Kopsavilkums!$A$10:$A$135)*($B46=Kopsavilkums!$B$10:$B$135)*($C46=Kopsavilkums!$D$10:$D$135)),"")</f>
        <v>0</v>
      </c>
      <c r="F46" s="262" cm="1">
        <f t="array" ref="F46">IFERROR(_xlfn._xlws.FILTER(Kopsavilkums!$G$10:$G$135,($A46=Kopsavilkums!$A$10:$A$135)*($B46=Kopsavilkums!$B$10:$B$135)*($C46=Kopsavilkums!$D$10:$D$135)),"")</f>
        <v>0</v>
      </c>
      <c r="G46" s="74" cm="1">
        <f t="array" ref="G46">IFERROR(_xlfn._xlws.FILTER(Kopsavilkums!$H$10:$H$135,($A46=Kopsavilkums!$A$10:$A$135)*($B46=Kopsavilkums!$B$10:$B$135)*($C46=Kopsavilkums!$D$10:$D$135)),"")</f>
        <v>0</v>
      </c>
      <c r="H46" s="31" cm="1">
        <f t="array" ref="H46">IFERROR(_xlfn._xlws.FILTER(Kopsavilkums!$I$10:$I$135,($A46=Kopsavilkums!$A$10:$A$135)*($B46=Kopsavilkums!$B$10:$B$135)*($C46=Kopsavilkums!$D$10:$D$135)),"")</f>
        <v>0</v>
      </c>
      <c r="I46" s="262" cm="1">
        <f t="array" ref="I46">IFERROR(_xlfn._xlws.FILTER(Kopsavilkums!$J$10:$J$135,($A46=Kopsavilkums!$A$10:$A$135)*($B46=Kopsavilkums!$B$10:$B$135)*($C46=Kopsavilkums!$D$10:$D$135)),"")</f>
        <v>0</v>
      </c>
      <c r="J46" s="15">
        <f t="shared" si="34"/>
        <v>0</v>
      </c>
      <c r="K46" s="267">
        <f t="shared" si="34"/>
        <v>0</v>
      </c>
      <c r="L46" s="12"/>
      <c r="M46" s="74" cm="1">
        <f t="array" ref="M46">IFERROR(_xlfn._xlws.FILTER(Kopsavilkums!$M$10:$M$135,($A46=Kopsavilkums!$A$10:$A$135)*($B46=Kopsavilkums!$B$10:$B$135)*($C46=Kopsavilkums!$D$10:$D$135)),"")</f>
        <v>0</v>
      </c>
      <c r="N46" s="31" cm="1">
        <f t="array" ref="N46">IFERROR(_xlfn._xlws.FILTER(Kopsavilkums!$N$10:$N$135,($A46=Kopsavilkums!$A$10:$A$135)*($B46=Kopsavilkums!$B$10:$B$135)*($C46=Kopsavilkums!$D$10:$D$135)),"")</f>
        <v>0</v>
      </c>
      <c r="O46" s="262" cm="1">
        <f t="array" ref="O46">IFERROR(_xlfn._xlws.FILTER(Kopsavilkums!$O$10:$O$135,($A46=Kopsavilkums!$A$10:$A$135)*($B46=Kopsavilkums!$B$10:$B$135)*($C46=Kopsavilkums!$D$10:$D$135)),"")</f>
        <v>0</v>
      </c>
      <c r="P46" s="74" cm="1">
        <f t="array" ref="P46">IFERROR(_xlfn._xlws.FILTER(Kopsavilkums!$P$10:$P$135,($A46=Kopsavilkums!$A$10:$A$135)*($B46=Kopsavilkums!$B$10:$B$135)*($C46=Kopsavilkums!$D$10:$D$135)),"")</f>
        <v>0</v>
      </c>
      <c r="Q46" s="31" cm="1">
        <f t="array" ref="Q46">IFERROR(_xlfn._xlws.FILTER(Kopsavilkums!$Q$10:$Q$135,($A46=Kopsavilkums!$A$10:$A$135)*($B46=Kopsavilkums!$B$10:$B$135)*($C46=Kopsavilkums!$D$10:$D$135)),"")</f>
        <v>0</v>
      </c>
      <c r="R46" s="262" cm="1">
        <f t="array" ref="R46">IFERROR(_xlfn._xlws.FILTER(Kopsavilkums!$R$10:$R$135,($A46=Kopsavilkums!$A$10:$A$135)*($B46=Kopsavilkums!$B$10:$B$135)*($C46=Kopsavilkums!$D$10:$D$135)),"")</f>
        <v>0</v>
      </c>
      <c r="S46" s="15">
        <f t="shared" si="35"/>
        <v>0</v>
      </c>
      <c r="T46" s="267">
        <f t="shared" si="35"/>
        <v>0</v>
      </c>
      <c r="U46" s="12"/>
      <c r="V46" s="74" cm="1">
        <f t="array" ref="V46">IFERROR(_xlfn._xlws.FILTER(Kopsavilkums!$U$10:$U$135,($A46=Kopsavilkums!$A$10:$A$135)*($B46=Kopsavilkums!$B$10:$B$135)*($C46=Kopsavilkums!$D$10:$D$135)),"")</f>
        <v>0</v>
      </c>
      <c r="W46" s="31" cm="1">
        <f t="array" ref="W46">IFERROR(_xlfn._xlws.FILTER(Kopsavilkums!$V$10:$V$135,($A46=Kopsavilkums!$A$10:$A$135)*($B46=Kopsavilkums!$B$10:$B$135)*($C46=Kopsavilkums!$D$10:$D$135)),"")</f>
        <v>0</v>
      </c>
      <c r="X46" s="262" cm="1">
        <f t="array" ref="X46">IFERROR(_xlfn._xlws.FILTER(Kopsavilkums!$W$10:$W$135,($A46=Kopsavilkums!$A$10:$A$135)*($B46=Kopsavilkums!$B$10:$B$135)*($C46=Kopsavilkums!$D$10:$D$135)),"")</f>
        <v>0</v>
      </c>
      <c r="Y46" s="74" cm="1">
        <f t="array" ref="Y46">IFERROR(_xlfn._xlws.FILTER(Kopsavilkums!$X$10:$X$135,($A46=Kopsavilkums!$A$10:$A$135)*($B46=Kopsavilkums!$B$10:$B$135)*($C46=Kopsavilkums!$D$10:$D$135)),"")</f>
        <v>0</v>
      </c>
      <c r="Z46" s="31" cm="1">
        <f t="array" ref="Z46">IFERROR(_xlfn._xlws.FILTER(Kopsavilkums!$Y$10:$Y$135,($A46=Kopsavilkums!$A$10:$A$135)*($B46=Kopsavilkums!$B$10:$B$135)*($C46=Kopsavilkums!$D$10:$D$135)),"")</f>
        <v>0</v>
      </c>
      <c r="AA46" s="262" cm="1">
        <f t="array" ref="AA46">IFERROR(_xlfn._xlws.FILTER(Kopsavilkums!$Z$10:$Z$135,($A46=Kopsavilkums!$A$10:$A$135)*($B46=Kopsavilkums!$B$10:$B$135)*($C46=Kopsavilkums!$D$10:$D$135)),"")</f>
        <v>0</v>
      </c>
      <c r="AB46" s="15">
        <f t="shared" si="36"/>
        <v>0</v>
      </c>
      <c r="AC46" s="267">
        <f t="shared" si="36"/>
        <v>0</v>
      </c>
      <c r="AE46" s="74" cm="1">
        <f t="array" ref="AE46">IFERROR(_xlfn._xlws.FILTER(Kopsavilkums!$AC$10:$AC$135,($A46=Kopsavilkums!$A$10:$A$135)*($B46=Kopsavilkums!$B$10:$B$135)*($C46=Kopsavilkums!$D$10:$D$135)),"")</f>
        <v>0</v>
      </c>
      <c r="AF46" s="31" cm="1">
        <f t="array" ref="AF46">IFERROR(_xlfn._xlws.FILTER(Kopsavilkums!$AD$10:$AD$135,($A46=Kopsavilkums!$A$10:$A$135)*($B46=Kopsavilkums!$B$10:$B$135)*($C46=Kopsavilkums!$D$10:$D$135)),"")</f>
        <v>0</v>
      </c>
      <c r="AG46" s="262" cm="1">
        <f t="array" ref="AG46">IFERROR(_xlfn._xlws.FILTER(Kopsavilkums!$AE$10:$AE$135,($A46=Kopsavilkums!$A$10:$A$135)*($B46=Kopsavilkums!$B$10:$B$135)*($C46=Kopsavilkums!$D$10:$D$135)),"")</f>
        <v>0</v>
      </c>
      <c r="AH46" s="74" cm="1">
        <f t="array" ref="AH46">IFERROR(_xlfn._xlws.FILTER(Kopsavilkums!$AF$10:$AF$135,($A46=Kopsavilkums!$A$10:$A$135)*($B46=Kopsavilkums!$B$10:$B$135)*($C46=Kopsavilkums!$D$10:$D$135)),"")</f>
        <v>0</v>
      </c>
      <c r="AI46" s="31" cm="1">
        <f t="array" ref="AI46">IFERROR(_xlfn._xlws.FILTER(Kopsavilkums!$AG$10:$AG$135,($A46=Kopsavilkums!$A$10:$A$135)*($B46=Kopsavilkums!$B$10:$B$135)*($C46=Kopsavilkums!$D$10:$D$135)),"")</f>
        <v>0</v>
      </c>
      <c r="AJ46" s="262" cm="1">
        <f t="array" ref="AJ46">IFERROR(_xlfn._xlws.FILTER(Kopsavilkums!$AH$10:$AH$135,($A46=Kopsavilkums!$A$10:$A$135)*($B46=Kopsavilkums!$B$10:$B$135)*($C46=Kopsavilkums!$D$10:$D$135)),"")</f>
        <v>0</v>
      </c>
      <c r="AK46" s="15">
        <f t="shared" si="37"/>
        <v>0</v>
      </c>
      <c r="AL46" s="267">
        <f t="shared" si="37"/>
        <v>0</v>
      </c>
      <c r="AN46" s="15">
        <f t="shared" si="32"/>
        <v>0</v>
      </c>
      <c r="AO46" s="267">
        <f t="shared" si="33"/>
        <v>0</v>
      </c>
      <c r="AP46" s="28"/>
    </row>
    <row r="47" spans="1:42" ht="13.5" customHeight="1" thickBot="1" x14ac:dyDescent="0.2">
      <c r="A47" s="62">
        <f t="shared" si="31"/>
        <v>5</v>
      </c>
      <c r="B47" s="62">
        <v>6</v>
      </c>
      <c r="C47" s="127" cm="1">
        <f t="array" ref="C47">IFERROR(_xlfn._xlws.FILTER(Kopsavilkums!$D$10:$D$135,($A47=Kopsavilkums!$A$10:$A$135)*($B47=Kopsavilkums!$B$10:$B$135)),"")</f>
        <v>0</v>
      </c>
      <c r="D47" s="75" cm="1">
        <f t="array" ref="D47">IFERROR(_xlfn._xlws.FILTER(Kopsavilkums!$E:$E,($A47=Kopsavilkums!$A:$A)*($B47=Kopsavilkums!$B:$B)*($C47=Kopsavilkums!$D:$D)),"")</f>
        <v>0</v>
      </c>
      <c r="E47" s="63" cm="1">
        <f t="array" ref="E47">IFERROR(_xlfn._xlws.FILTER(Kopsavilkums!$F$10:$F$135,($A47=Kopsavilkums!$A$10:$A$135)*($B47=Kopsavilkums!$B$10:$B$135)*($C47=Kopsavilkums!$D$10:$D$135)),"")</f>
        <v>0</v>
      </c>
      <c r="F47" s="263" cm="1">
        <f t="array" ref="F47">IFERROR(_xlfn._xlws.FILTER(Kopsavilkums!$G$10:$G$135,($A47=Kopsavilkums!$A$10:$A$135)*($B47=Kopsavilkums!$B$10:$B$135)*($C47=Kopsavilkums!$D$10:$D$135)),"")</f>
        <v>0</v>
      </c>
      <c r="G47" s="75" cm="1">
        <f t="array" ref="G47">IFERROR(_xlfn._xlws.FILTER(Kopsavilkums!$H$10:$H$135,($A47=Kopsavilkums!$A$10:$A$135)*($B47=Kopsavilkums!$B$10:$B$135)*($C47=Kopsavilkums!$D$10:$D$135)),"")</f>
        <v>0</v>
      </c>
      <c r="H47" s="63" cm="1">
        <f t="array" ref="H47">IFERROR(_xlfn._xlws.FILTER(Kopsavilkums!$I$10:$I$135,($A47=Kopsavilkums!$A$10:$A$135)*($B47=Kopsavilkums!$B$10:$B$135)*($C47=Kopsavilkums!$D$10:$D$135)),"")</f>
        <v>0</v>
      </c>
      <c r="I47" s="263" cm="1">
        <f t="array" ref="I47">IFERROR(_xlfn._xlws.FILTER(Kopsavilkums!$J$10:$J$135,($A47=Kopsavilkums!$A$10:$A$135)*($B47=Kopsavilkums!$B$10:$B$135)*($C47=Kopsavilkums!$D$10:$D$135)),"")</f>
        <v>0</v>
      </c>
      <c r="J47" s="63">
        <f t="shared" si="34"/>
        <v>0</v>
      </c>
      <c r="K47" s="268">
        <f t="shared" si="34"/>
        <v>0</v>
      </c>
      <c r="L47" s="12"/>
      <c r="M47" s="75" cm="1">
        <f t="array" ref="M47">IFERROR(_xlfn._xlws.FILTER(Kopsavilkums!$M$10:$M$135,($A47=Kopsavilkums!$A$10:$A$135)*($B47=Kopsavilkums!$B$10:$B$135)*($C47=Kopsavilkums!$D$10:$D$135)),"")</f>
        <v>0</v>
      </c>
      <c r="N47" s="63" cm="1">
        <f t="array" ref="N47">IFERROR(_xlfn._xlws.FILTER(Kopsavilkums!$N$10:$N$135,($A47=Kopsavilkums!$A$10:$A$135)*($B47=Kopsavilkums!$B$10:$B$135)*($C47=Kopsavilkums!$D$10:$D$135)),"")</f>
        <v>0</v>
      </c>
      <c r="O47" s="263" cm="1">
        <f t="array" ref="O47">IFERROR(_xlfn._xlws.FILTER(Kopsavilkums!$O$10:$O$135,($A47=Kopsavilkums!$A$10:$A$135)*($B47=Kopsavilkums!$B$10:$B$135)*($C47=Kopsavilkums!$D$10:$D$135)),"")</f>
        <v>0</v>
      </c>
      <c r="P47" s="75" cm="1">
        <f t="array" ref="P47">IFERROR(_xlfn._xlws.FILTER(Kopsavilkums!$P$10:$P$135,($A47=Kopsavilkums!$A$10:$A$135)*($B47=Kopsavilkums!$B$10:$B$135)*($C47=Kopsavilkums!$D$10:$D$135)),"")</f>
        <v>0</v>
      </c>
      <c r="Q47" s="63" cm="1">
        <f t="array" ref="Q47">IFERROR(_xlfn._xlws.FILTER(Kopsavilkums!$Q$10:$Q$135,($A47=Kopsavilkums!$A$10:$A$135)*($B47=Kopsavilkums!$B$10:$B$135)*($C47=Kopsavilkums!$D$10:$D$135)),"")</f>
        <v>0</v>
      </c>
      <c r="R47" s="263" cm="1">
        <f t="array" ref="R47">IFERROR(_xlfn._xlws.FILTER(Kopsavilkums!$R$10:$R$135,($A47=Kopsavilkums!$A$10:$A$135)*($B47=Kopsavilkums!$B$10:$B$135)*($C47=Kopsavilkums!$D$10:$D$135)),"")</f>
        <v>0</v>
      </c>
      <c r="S47" s="63">
        <f t="shared" si="35"/>
        <v>0</v>
      </c>
      <c r="T47" s="268">
        <f t="shared" si="35"/>
        <v>0</v>
      </c>
      <c r="U47" s="12"/>
      <c r="V47" s="75" cm="1">
        <f t="array" ref="V47">IFERROR(_xlfn._xlws.FILTER(Kopsavilkums!$U$10:$U$135,($A47=Kopsavilkums!$A$10:$A$135)*($B47=Kopsavilkums!$B$10:$B$135)*($C47=Kopsavilkums!$D$10:$D$135)),"")</f>
        <v>0</v>
      </c>
      <c r="W47" s="63" cm="1">
        <f t="array" ref="W47">IFERROR(_xlfn._xlws.FILTER(Kopsavilkums!$V$10:$V$135,($A47=Kopsavilkums!$A$10:$A$135)*($B47=Kopsavilkums!$B$10:$B$135)*($C47=Kopsavilkums!$D$10:$D$135)),"")</f>
        <v>0</v>
      </c>
      <c r="X47" s="263" cm="1">
        <f t="array" ref="X47">IFERROR(_xlfn._xlws.FILTER(Kopsavilkums!$W$10:$W$135,($A47=Kopsavilkums!$A$10:$A$135)*($B47=Kopsavilkums!$B$10:$B$135)*($C47=Kopsavilkums!$D$10:$D$135)),"")</f>
        <v>0</v>
      </c>
      <c r="Y47" s="75" cm="1">
        <f t="array" ref="Y47">IFERROR(_xlfn._xlws.FILTER(Kopsavilkums!$X$10:$X$135,($A47=Kopsavilkums!$A$10:$A$135)*($B47=Kopsavilkums!$B$10:$B$135)*($C47=Kopsavilkums!$D$10:$D$135)),"")</f>
        <v>0</v>
      </c>
      <c r="Z47" s="63" cm="1">
        <f t="array" ref="Z47">IFERROR(_xlfn._xlws.FILTER(Kopsavilkums!$Y$10:$Y$135,($A47=Kopsavilkums!$A$10:$A$135)*($B47=Kopsavilkums!$B$10:$B$135)*($C47=Kopsavilkums!$D$10:$D$135)),"")</f>
        <v>0</v>
      </c>
      <c r="AA47" s="263" cm="1">
        <f t="array" ref="AA47">IFERROR(_xlfn._xlws.FILTER(Kopsavilkums!$Z$10:$Z$135,($A47=Kopsavilkums!$A$10:$A$135)*($B47=Kopsavilkums!$B$10:$B$135)*($C47=Kopsavilkums!$D$10:$D$135)),"")</f>
        <v>0</v>
      </c>
      <c r="AB47" s="63">
        <f t="shared" si="36"/>
        <v>0</v>
      </c>
      <c r="AC47" s="268">
        <f t="shared" si="36"/>
        <v>0</v>
      </c>
      <c r="AE47" s="75" cm="1">
        <f t="array" ref="AE47">IFERROR(_xlfn._xlws.FILTER(Kopsavilkums!$AC$10:$AC$135,($A47=Kopsavilkums!$A$10:$A$135)*($B47=Kopsavilkums!$B$10:$B$135)*($C47=Kopsavilkums!$D$10:$D$135)),"")</f>
        <v>0</v>
      </c>
      <c r="AF47" s="63" cm="1">
        <f t="array" ref="AF47">IFERROR(_xlfn._xlws.FILTER(Kopsavilkums!$AD$10:$AD$135,($A47=Kopsavilkums!$A$10:$A$135)*($B47=Kopsavilkums!$B$10:$B$135)*($C47=Kopsavilkums!$D$10:$D$135)),"")</f>
        <v>0</v>
      </c>
      <c r="AG47" s="263" cm="1">
        <f t="array" ref="AG47">IFERROR(_xlfn._xlws.FILTER(Kopsavilkums!$AE$10:$AE$135,($A47=Kopsavilkums!$A$10:$A$135)*($B47=Kopsavilkums!$B$10:$B$135)*($C47=Kopsavilkums!$D$10:$D$135)),"")</f>
        <v>0</v>
      </c>
      <c r="AH47" s="75" cm="1">
        <f t="array" ref="AH47">IFERROR(_xlfn._xlws.FILTER(Kopsavilkums!$AF$10:$AF$135,($A47=Kopsavilkums!$A$10:$A$135)*($B47=Kopsavilkums!$B$10:$B$135)*($C47=Kopsavilkums!$D$10:$D$135)),"")</f>
        <v>0</v>
      </c>
      <c r="AI47" s="63" cm="1">
        <f t="array" ref="AI47">IFERROR(_xlfn._xlws.FILTER(Kopsavilkums!$AG$10:$AG$135,($A47=Kopsavilkums!$A$10:$A$135)*($B47=Kopsavilkums!$B$10:$B$135)*($C47=Kopsavilkums!$D$10:$D$135)),"")</f>
        <v>0</v>
      </c>
      <c r="AJ47" s="263" cm="1">
        <f t="array" ref="AJ47">IFERROR(_xlfn._xlws.FILTER(Kopsavilkums!$AH$10:$AH$135,($A47=Kopsavilkums!$A$10:$A$135)*($B47=Kopsavilkums!$B$10:$B$135)*($C47=Kopsavilkums!$D$10:$D$135)),"")</f>
        <v>0</v>
      </c>
      <c r="AK47" s="63">
        <f t="shared" si="37"/>
        <v>0</v>
      </c>
      <c r="AL47" s="268">
        <f t="shared" si="37"/>
        <v>0</v>
      </c>
      <c r="AN47" s="63">
        <f t="shared" si="32"/>
        <v>0</v>
      </c>
      <c r="AO47" s="268">
        <f t="shared" si="33"/>
        <v>0</v>
      </c>
      <c r="AP47" s="28"/>
    </row>
    <row r="48" spans="1:42" ht="13.5" customHeight="1" thickBot="1" x14ac:dyDescent="0.2">
      <c r="A48" s="28"/>
      <c r="B48" s="28"/>
      <c r="C48" s="29"/>
      <c r="D48" s="4"/>
      <c r="E48" s="28"/>
      <c r="F48" s="264"/>
      <c r="G48" s="73"/>
      <c r="H48" s="28"/>
      <c r="I48" s="264"/>
      <c r="J48" s="28"/>
      <c r="K48" s="264"/>
      <c r="L48" s="12"/>
      <c r="M48" s="4"/>
      <c r="N48" s="28"/>
      <c r="O48" s="264"/>
      <c r="P48" s="73"/>
      <c r="Q48" s="28"/>
      <c r="R48" s="264"/>
      <c r="S48" s="28"/>
      <c r="T48" s="264"/>
      <c r="U48" s="12"/>
      <c r="V48" s="4"/>
      <c r="W48" s="28"/>
      <c r="X48" s="264"/>
      <c r="Y48" s="73"/>
      <c r="Z48" s="28"/>
      <c r="AA48" s="264"/>
      <c r="AB48" s="28"/>
      <c r="AC48" s="264"/>
      <c r="AE48" s="4"/>
      <c r="AF48" s="28"/>
      <c r="AG48" s="264"/>
      <c r="AH48" s="73"/>
      <c r="AI48" s="28"/>
      <c r="AJ48" s="264"/>
      <c r="AK48" s="28"/>
      <c r="AL48" s="264"/>
      <c r="AN48" s="28">
        <f>J48+S48+AB48</f>
        <v>0</v>
      </c>
      <c r="AO48" s="264">
        <f>K48+T48+AC48</f>
        <v>0</v>
      </c>
      <c r="AP48" s="230"/>
    </row>
    <row r="49" spans="1:53" ht="12.75" customHeight="1" thickBot="1" x14ac:dyDescent="0.2">
      <c r="A49" s="53">
        <f>B49</f>
        <v>6</v>
      </c>
      <c r="B49" s="53">
        <v>6</v>
      </c>
      <c r="C49" s="132" t="str" cm="1">
        <f t="array" ref="C49">IFERROR(_xlfn.UNIQUE(_xlfn._xlws.FILTER(Kopsavilkums!$C$10:$C$135,($B49=Kopsavilkums!$A$10:$A$135))),"")</f>
        <v>C.Albula2/Alūksne</v>
      </c>
      <c r="D49" s="54"/>
      <c r="E49" s="56">
        <f>SUM(E50:E55)</f>
        <v>0.83200000000000007</v>
      </c>
      <c r="F49" s="260">
        <f>SUM(F50:F55)</f>
        <v>23</v>
      </c>
      <c r="G49" s="135"/>
      <c r="H49" s="56">
        <f>SUM(H50:H55)</f>
        <v>1.5680000000000001</v>
      </c>
      <c r="I49" s="260">
        <f>SUM(I50:I55)</f>
        <v>21</v>
      </c>
      <c r="J49" s="56">
        <f>SUM(J50:J55)</f>
        <v>2.4000000000000004</v>
      </c>
      <c r="K49" s="265">
        <f>SUM(K50:K55)</f>
        <v>44</v>
      </c>
      <c r="L49" s="12"/>
      <c r="M49" s="55"/>
      <c r="N49" s="56">
        <f>SUM(N50:N55)</f>
        <v>0</v>
      </c>
      <c r="O49" s="260">
        <f>SUM(O50:O55)</f>
        <v>0</v>
      </c>
      <c r="P49" s="56"/>
      <c r="Q49" s="56">
        <f>SUM(Q50:Q55)</f>
        <v>0</v>
      </c>
      <c r="R49" s="260">
        <f>SUM(R50:R55)</f>
        <v>0</v>
      </c>
      <c r="S49" s="56">
        <f>SUM(S50:S55)</f>
        <v>0</v>
      </c>
      <c r="T49" s="265">
        <f>SUM(T50:T55)</f>
        <v>0</v>
      </c>
      <c r="U49" s="12"/>
      <c r="V49" s="55"/>
      <c r="W49" s="56">
        <f>SUM(W50:W55)</f>
        <v>0</v>
      </c>
      <c r="X49" s="260">
        <f>SUM(X50:X55)</f>
        <v>0</v>
      </c>
      <c r="Y49" s="56"/>
      <c r="Z49" s="56">
        <f>SUM(Z50:Z55)</f>
        <v>0</v>
      </c>
      <c r="AA49" s="260">
        <f>SUM(AA50:AA55)</f>
        <v>0</v>
      </c>
      <c r="AB49" s="56">
        <f>SUM(AB50:AB55)</f>
        <v>0</v>
      </c>
      <c r="AC49" s="265">
        <f>SUM(AC50:AC55)</f>
        <v>0</v>
      </c>
      <c r="AE49" s="55"/>
      <c r="AF49" s="56">
        <f>SUM(AF50:AF55)</f>
        <v>0</v>
      </c>
      <c r="AG49" s="260">
        <f>SUM(AG50:AG55)</f>
        <v>0</v>
      </c>
      <c r="AH49" s="56"/>
      <c r="AI49" s="56">
        <f>SUM(AI50:AI55)</f>
        <v>0</v>
      </c>
      <c r="AJ49" s="260">
        <f>SUM(AJ50:AJ55)</f>
        <v>0</v>
      </c>
      <c r="AK49" s="56">
        <f>SUM(AK50:AK55)</f>
        <v>0</v>
      </c>
      <c r="AL49" s="265">
        <f>SUM(AL50:AL55)</f>
        <v>0</v>
      </c>
      <c r="AN49" s="56">
        <f>IFERROR(J49+S49+AB49+AK49,0)</f>
        <v>2.4000000000000004</v>
      </c>
      <c r="AO49" s="265">
        <f>IFERROR(K49+T49+AC49+AL49,0)</f>
        <v>44</v>
      </c>
      <c r="AP49" s="28"/>
    </row>
    <row r="50" spans="1:53" ht="12.75" customHeight="1" x14ac:dyDescent="0.15">
      <c r="A50" s="57">
        <f t="shared" ref="A50:A55" si="38">A49</f>
        <v>6</v>
      </c>
      <c r="B50" s="57">
        <v>1</v>
      </c>
      <c r="C50" s="126" t="str" cm="1">
        <f t="array" ref="C50">IFERROR(_xlfn._xlws.FILTER(Kopsavilkums!$D$10:$D$135,($A50=Kopsavilkums!$A$10:$A$135)*($B50=Kopsavilkums!$B$10:$B$135)),"")</f>
        <v>Māris Lietuvietis</v>
      </c>
      <c r="D50" s="58" t="str" cm="1">
        <f t="array" ref="D50">IFERROR(_xlfn._xlws.FILTER(Kopsavilkums!$E:$E,($A50=Kopsavilkums!$A:$A)*($B50=Kopsavilkums!$B:$B)*($C50=Kopsavilkums!$D:$D)),"")</f>
        <v>C</v>
      </c>
      <c r="E50" s="59" cm="1">
        <f t="array" ref="E50">IFERROR(_xlfn._xlws.FILTER(Kopsavilkums!$F$10:$F$135,($A50=Kopsavilkums!$A$10:$A$135)*($B50=Kopsavilkums!$B$10:$B$135)*($C50=Kopsavilkums!$D$10:$D$135)),"")</f>
        <v>0.12</v>
      </c>
      <c r="F50" s="261" cm="1">
        <f t="array" ref="F50">IFERROR(_xlfn._xlws.FILTER(Kopsavilkums!$G$10:$G$135,($A50=Kopsavilkums!$A$10:$A$135)*($B50=Kopsavilkums!$B$10:$B$135)*($C50=Kopsavilkums!$D$10:$D$135)),"")</f>
        <v>4</v>
      </c>
      <c r="G50" s="58" t="str" cm="1">
        <f t="array" ref="G50">IFERROR(_xlfn._xlws.FILTER(Kopsavilkums!$H$10:$H$135,($A50=Kopsavilkums!$A$10:$A$135)*($B50=Kopsavilkums!$B$10:$B$135)*($C50=Kopsavilkums!$D$10:$D$135)),"")</f>
        <v>D</v>
      </c>
      <c r="H50" s="59" cm="1">
        <f t="array" ref="H50">IFERROR(_xlfn._xlws.FILTER(Kopsavilkums!$I$10:$I$135,($A50=Kopsavilkums!$A$10:$A$135)*($B50=Kopsavilkums!$B$10:$B$135)*($C50=Kopsavilkums!$D$10:$D$135)),"")</f>
        <v>9.1999999999999998E-2</v>
      </c>
      <c r="I50" s="261" cm="1">
        <f t="array" ref="I50">IFERROR(_xlfn._xlws.FILTER(Kopsavilkums!$J$10:$J$135,($A50=Kopsavilkums!$A$10:$A$135)*($B50=Kopsavilkums!$B$10:$B$135)*($C50=Kopsavilkums!$D$10:$D$135)),"")</f>
        <v>8</v>
      </c>
      <c r="J50" s="59">
        <f>IFERROR(E50+H50,"")</f>
        <v>0.21199999999999999</v>
      </c>
      <c r="K50" s="266">
        <f>IFERROR(F50+I50,"")</f>
        <v>12</v>
      </c>
      <c r="L50" s="12"/>
      <c r="M50" s="58" cm="1">
        <f t="array" ref="M50">IFERROR(_xlfn._xlws.FILTER(Kopsavilkums!$M$10:$M$135,($A50=Kopsavilkums!$A$10:$A$135)*($B50=Kopsavilkums!$B$10:$B$135)*($C50=Kopsavilkums!$D$10:$D$135)),"")</f>
        <v>0</v>
      </c>
      <c r="N50" s="59" cm="1">
        <f t="array" ref="N50">IFERROR(_xlfn._xlws.FILTER(Kopsavilkums!$N$10:$N$135,($A50=Kopsavilkums!$A$10:$A$135)*($B50=Kopsavilkums!$B$10:$B$135)*($C50=Kopsavilkums!$D$10:$D$135)),"")</f>
        <v>0</v>
      </c>
      <c r="O50" s="261" cm="1">
        <f t="array" ref="O50">IFERROR(_xlfn._xlws.FILTER(Kopsavilkums!$O$10:$O$135,($A50=Kopsavilkums!$A$10:$A$135)*($B50=Kopsavilkums!$B$10:$B$135)*($C50=Kopsavilkums!$D$10:$D$135)),"")</f>
        <v>0</v>
      </c>
      <c r="P50" s="58" cm="1">
        <f t="array" ref="P50">IFERROR(_xlfn._xlws.FILTER(Kopsavilkums!$P$10:$P$135,($A50=Kopsavilkums!$A$10:$A$135)*($B50=Kopsavilkums!$B$10:$B$135)*($C50=Kopsavilkums!$D$10:$D$135)),"")</f>
        <v>0</v>
      </c>
      <c r="Q50" s="59" cm="1">
        <f t="array" ref="Q50">IFERROR(_xlfn._xlws.FILTER(Kopsavilkums!$Q$10:$Q$135,($A50=Kopsavilkums!$A$10:$A$135)*($B50=Kopsavilkums!$B$10:$B$135)*($C50=Kopsavilkums!$D$10:$D$135)),"")</f>
        <v>0</v>
      </c>
      <c r="R50" s="261" cm="1">
        <f t="array" ref="R50">IFERROR(_xlfn._xlws.FILTER(Kopsavilkums!$R$10:$R$135,($A50=Kopsavilkums!$A$10:$A$135)*($B50=Kopsavilkums!$B$10:$B$135)*($C50=Kopsavilkums!$D$10:$D$135)),"")</f>
        <v>0</v>
      </c>
      <c r="S50" s="59">
        <f>IFERROR(N50+Q50,"")</f>
        <v>0</v>
      </c>
      <c r="T50" s="266">
        <f>IFERROR(O50+R50,"")</f>
        <v>0</v>
      </c>
      <c r="U50" s="12"/>
      <c r="V50" s="58" cm="1">
        <f t="array" ref="V50">IFERROR(_xlfn._xlws.FILTER(Kopsavilkums!$U$10:$U$135,($A50=Kopsavilkums!$A$10:$A$135)*($B50=Kopsavilkums!$B$10:$B$135)*($C50=Kopsavilkums!$D$10:$D$135)),"")</f>
        <v>0</v>
      </c>
      <c r="W50" s="59" cm="1">
        <f t="array" ref="W50">IFERROR(_xlfn._xlws.FILTER(Kopsavilkums!$V$10:$V$135,($A50=Kopsavilkums!$A$10:$A$135)*($B50=Kopsavilkums!$B$10:$B$135)*($C50=Kopsavilkums!$D$10:$D$135)),"")</f>
        <v>0</v>
      </c>
      <c r="X50" s="261" cm="1">
        <f t="array" ref="X50">IFERROR(_xlfn._xlws.FILTER(Kopsavilkums!$W$10:$W$135,($A50=Kopsavilkums!$A$10:$A$135)*($B50=Kopsavilkums!$B$10:$B$135)*($C50=Kopsavilkums!$D$10:$D$135)),"")</f>
        <v>0</v>
      </c>
      <c r="Y50" s="58" cm="1">
        <f t="array" ref="Y50">IFERROR(_xlfn._xlws.FILTER(Kopsavilkums!$X$10:$X$135,($A50=Kopsavilkums!$A$10:$A$135)*($B50=Kopsavilkums!$B$10:$B$135)*($C50=Kopsavilkums!$D$10:$D$135)),"")</f>
        <v>0</v>
      </c>
      <c r="Z50" s="59" cm="1">
        <f t="array" ref="Z50">IFERROR(_xlfn._xlws.FILTER(Kopsavilkums!$Y$10:$Y$135,($A50=Kopsavilkums!$A$10:$A$135)*($B50=Kopsavilkums!$B$10:$B$135)*($C50=Kopsavilkums!$D$10:$D$135)),"")</f>
        <v>0</v>
      </c>
      <c r="AA50" s="261" cm="1">
        <f t="array" ref="AA50">IFERROR(_xlfn._xlws.FILTER(Kopsavilkums!$Z$10:$Z$135,($A50=Kopsavilkums!$A$10:$A$135)*($B50=Kopsavilkums!$B$10:$B$135)*($C50=Kopsavilkums!$D$10:$D$135)),"")</f>
        <v>0</v>
      </c>
      <c r="AB50" s="59">
        <f>IFERROR(W50+Z50,"")</f>
        <v>0</v>
      </c>
      <c r="AC50" s="266">
        <f>IFERROR(X50+AA50,"")</f>
        <v>0</v>
      </c>
      <c r="AE50" s="58" cm="1">
        <f t="array" ref="AE50">IFERROR(_xlfn._xlws.FILTER(Kopsavilkums!$AC$10:$AC$135,($A50=Kopsavilkums!$A$10:$A$135)*($B50=Kopsavilkums!$B$10:$B$135)*($C50=Kopsavilkums!$D$10:$D$135)),"")</f>
        <v>0</v>
      </c>
      <c r="AF50" s="59" cm="1">
        <f t="array" ref="AF50">IFERROR(_xlfn._xlws.FILTER(Kopsavilkums!$AD$10:$AD$135,($A50=Kopsavilkums!$A$10:$A$135)*($B50=Kopsavilkums!$B$10:$B$135)*($C50=Kopsavilkums!$D$10:$D$135)),"")</f>
        <v>0</v>
      </c>
      <c r="AG50" s="261" cm="1">
        <f t="array" ref="AG50">IFERROR(_xlfn._xlws.FILTER(Kopsavilkums!$AE$10:$AE$135,($A50=Kopsavilkums!$A$10:$A$135)*($B50=Kopsavilkums!$B$10:$B$135)*($C50=Kopsavilkums!$D$10:$D$135)),"")</f>
        <v>0</v>
      </c>
      <c r="AH50" s="58" cm="1">
        <f t="array" ref="AH50">IFERROR(_xlfn._xlws.FILTER(Kopsavilkums!$AF$10:$AF$135,($A50=Kopsavilkums!$A$10:$A$135)*($B50=Kopsavilkums!$B$10:$B$135)*($C50=Kopsavilkums!$D$10:$D$135)),"")</f>
        <v>0</v>
      </c>
      <c r="AI50" s="59" cm="1">
        <f t="array" ref="AI50">IFERROR(_xlfn._xlws.FILTER(Kopsavilkums!$AG$10:$AG$135,($A50=Kopsavilkums!$A$10:$A$135)*($B50=Kopsavilkums!$B$10:$B$135)*($C50=Kopsavilkums!$D$10:$D$135)),"")</f>
        <v>0</v>
      </c>
      <c r="AJ50" s="261" cm="1">
        <f t="array" ref="AJ50">IFERROR(_xlfn._xlws.FILTER(Kopsavilkums!$AH$10:$AH$135,($A50=Kopsavilkums!$A$10:$A$135)*($B50=Kopsavilkums!$B$10:$B$135)*($C50=Kopsavilkums!$D$10:$D$135)),"")</f>
        <v>0</v>
      </c>
      <c r="AK50" s="59">
        <f>IFERROR(AF50+AI50,"")</f>
        <v>0</v>
      </c>
      <c r="AL50" s="266">
        <f>IFERROR(AG50+AJ50,"")</f>
        <v>0</v>
      </c>
      <c r="AN50" s="59">
        <f t="shared" ref="AN50:AN55" si="39">IFERROR(J50+S50+AB50+AK50,0)</f>
        <v>0.21199999999999999</v>
      </c>
      <c r="AO50" s="266">
        <f t="shared" ref="AO50:AO55" si="40">IFERROR(K50+T50+AC50+AL50,0)</f>
        <v>12</v>
      </c>
      <c r="AP50" s="28"/>
    </row>
    <row r="51" spans="1:53" ht="12.75" customHeight="1" x14ac:dyDescent="0.15">
      <c r="A51" s="60">
        <f t="shared" si="38"/>
        <v>6</v>
      </c>
      <c r="B51" s="60">
        <v>2</v>
      </c>
      <c r="C51" s="22" t="str" cm="1">
        <f t="array" ref="C51">IFERROR(_xlfn._xlws.FILTER(Kopsavilkums!$D$10:$D$135,($A51=Kopsavilkums!$A$10:$A$135)*($B51=Kopsavilkums!$B$10:$B$135)),"")</f>
        <v>Andis Bukalders</v>
      </c>
      <c r="D51" s="18" t="str" cm="1">
        <f t="array" ref="D51">IFERROR(_xlfn._xlws.FILTER(Kopsavilkums!$E:$E,($A51=Kopsavilkums!$A:$A)*($B51=Kopsavilkums!$B:$B)*($C51=Kopsavilkums!$D:$D)),"")</f>
        <v>A</v>
      </c>
      <c r="E51" s="31" cm="1">
        <f t="array" ref="E51">IFERROR(_xlfn._xlws.FILTER(Kopsavilkums!$F$10:$F$135,($A51=Kopsavilkums!$A$10:$A$135)*($B51=Kopsavilkums!$B$10:$B$135)*($C51=Kopsavilkums!$D$10:$D$135)),"")</f>
        <v>0.4</v>
      </c>
      <c r="F51" s="262" cm="1">
        <f t="array" ref="F51">IFERROR(_xlfn._xlws.FILTER(Kopsavilkums!$G$10:$G$135,($A51=Kopsavilkums!$A$10:$A$135)*($B51=Kopsavilkums!$B$10:$B$135)*($C51=Kopsavilkums!$D$10:$D$135)),"")</f>
        <v>6</v>
      </c>
      <c r="G51" s="18" t="str" cm="1">
        <f t="array" ref="G51">IFERROR(_xlfn._xlws.FILTER(Kopsavilkums!$H$10:$H$135,($A51=Kopsavilkums!$A$10:$A$135)*($B51=Kopsavilkums!$B$10:$B$135)*($C51=Kopsavilkums!$D$10:$D$135)),"")</f>
        <v>B</v>
      </c>
      <c r="H51" s="31" cm="1">
        <f t="array" ref="H51">IFERROR(_xlfn._xlws.FILTER(Kopsavilkums!$I$10:$I$135,($A51=Kopsavilkums!$A$10:$A$135)*($B51=Kopsavilkums!$B$10:$B$135)*($C51=Kopsavilkums!$D$10:$D$135)),"")</f>
        <v>0.52</v>
      </c>
      <c r="I51" s="262" cm="1">
        <f t="array" ref="I51">IFERROR(_xlfn._xlws.FILTER(Kopsavilkums!$J$10:$J$135,($A51=Kopsavilkums!$A$10:$A$135)*($B51=Kopsavilkums!$B$10:$B$135)*($C51=Kopsavilkums!$D$10:$D$135)),"")</f>
        <v>3</v>
      </c>
      <c r="J51" s="31">
        <f t="shared" ref="J51:K55" si="41">IFERROR(E51+H51,"")</f>
        <v>0.92</v>
      </c>
      <c r="K51" s="267">
        <f t="shared" si="41"/>
        <v>9</v>
      </c>
      <c r="L51" s="12"/>
      <c r="M51" s="18" cm="1">
        <f t="array" ref="M51">IFERROR(_xlfn._xlws.FILTER(Kopsavilkums!$M$10:$M$135,($A51=Kopsavilkums!$A$10:$A$135)*($B51=Kopsavilkums!$B$10:$B$135)*($C51=Kopsavilkums!$D$10:$D$135)),"")</f>
        <v>0</v>
      </c>
      <c r="N51" s="31" cm="1">
        <f t="array" ref="N51">IFERROR(_xlfn._xlws.FILTER(Kopsavilkums!$N$10:$N$135,($A51=Kopsavilkums!$A$10:$A$135)*($B51=Kopsavilkums!$B$10:$B$135)*($C51=Kopsavilkums!$D$10:$D$135)),"")</f>
        <v>0</v>
      </c>
      <c r="O51" s="262" cm="1">
        <f t="array" ref="O51">IFERROR(_xlfn._xlws.FILTER(Kopsavilkums!$O$10:$O$135,($A51=Kopsavilkums!$A$10:$A$135)*($B51=Kopsavilkums!$B$10:$B$135)*($C51=Kopsavilkums!$D$10:$D$135)),"")</f>
        <v>0</v>
      </c>
      <c r="P51" s="18" cm="1">
        <f t="array" ref="P51">IFERROR(_xlfn._xlws.FILTER(Kopsavilkums!$P$10:$P$135,($A51=Kopsavilkums!$A$10:$A$135)*($B51=Kopsavilkums!$B$10:$B$135)*($C51=Kopsavilkums!$D$10:$D$135)),"")</f>
        <v>0</v>
      </c>
      <c r="Q51" s="31" cm="1">
        <f t="array" ref="Q51">IFERROR(_xlfn._xlws.FILTER(Kopsavilkums!$Q$10:$Q$135,($A51=Kopsavilkums!$A$10:$A$135)*($B51=Kopsavilkums!$B$10:$B$135)*($C51=Kopsavilkums!$D$10:$D$135)),"")</f>
        <v>0</v>
      </c>
      <c r="R51" s="262" cm="1">
        <f t="array" ref="R51">IFERROR(_xlfn._xlws.FILTER(Kopsavilkums!$R$10:$R$135,($A51=Kopsavilkums!$A$10:$A$135)*($B51=Kopsavilkums!$B$10:$B$135)*($C51=Kopsavilkums!$D$10:$D$135)),"")</f>
        <v>0</v>
      </c>
      <c r="S51" s="31">
        <f t="shared" ref="S51:T55" si="42">IFERROR(N51+Q51,"")</f>
        <v>0</v>
      </c>
      <c r="T51" s="267">
        <f t="shared" si="42"/>
        <v>0</v>
      </c>
      <c r="U51" s="12"/>
      <c r="V51" s="18" cm="1">
        <f t="array" ref="V51">IFERROR(_xlfn._xlws.FILTER(Kopsavilkums!$U$10:$U$135,($A51=Kopsavilkums!$A$10:$A$135)*($B51=Kopsavilkums!$B$10:$B$135)*($C51=Kopsavilkums!$D$10:$D$135)),"")</f>
        <v>0</v>
      </c>
      <c r="W51" s="31" cm="1">
        <f t="array" ref="W51">IFERROR(_xlfn._xlws.FILTER(Kopsavilkums!$V$10:$V$135,($A51=Kopsavilkums!$A$10:$A$135)*($B51=Kopsavilkums!$B$10:$B$135)*($C51=Kopsavilkums!$D$10:$D$135)),"")</f>
        <v>0</v>
      </c>
      <c r="X51" s="262" cm="1">
        <f t="array" ref="X51">IFERROR(_xlfn._xlws.FILTER(Kopsavilkums!$W$10:$W$135,($A51=Kopsavilkums!$A$10:$A$135)*($B51=Kopsavilkums!$B$10:$B$135)*($C51=Kopsavilkums!$D$10:$D$135)),"")</f>
        <v>0</v>
      </c>
      <c r="Y51" s="18" cm="1">
        <f t="array" ref="Y51">IFERROR(_xlfn._xlws.FILTER(Kopsavilkums!$X$10:$X$135,($A51=Kopsavilkums!$A$10:$A$135)*($B51=Kopsavilkums!$B$10:$B$135)*($C51=Kopsavilkums!$D$10:$D$135)),"")</f>
        <v>0</v>
      </c>
      <c r="Z51" s="31" cm="1">
        <f t="array" ref="Z51">IFERROR(_xlfn._xlws.FILTER(Kopsavilkums!$Y$10:$Y$135,($A51=Kopsavilkums!$A$10:$A$135)*($B51=Kopsavilkums!$B$10:$B$135)*($C51=Kopsavilkums!$D$10:$D$135)),"")</f>
        <v>0</v>
      </c>
      <c r="AA51" s="262" cm="1">
        <f t="array" ref="AA51">IFERROR(_xlfn._xlws.FILTER(Kopsavilkums!$Z$10:$Z$135,($A51=Kopsavilkums!$A$10:$A$135)*($B51=Kopsavilkums!$B$10:$B$135)*($C51=Kopsavilkums!$D$10:$D$135)),"")</f>
        <v>0</v>
      </c>
      <c r="AB51" s="31">
        <f t="shared" ref="AB51:AC55" si="43">IFERROR(W51+Z51,"")</f>
        <v>0</v>
      </c>
      <c r="AC51" s="267">
        <f t="shared" si="43"/>
        <v>0</v>
      </c>
      <c r="AE51" s="18" cm="1">
        <f t="array" ref="AE51">IFERROR(_xlfn._xlws.FILTER(Kopsavilkums!$AC$10:$AC$135,($A51=Kopsavilkums!$A$10:$A$135)*($B51=Kopsavilkums!$B$10:$B$135)*($C51=Kopsavilkums!$D$10:$D$135)),"")</f>
        <v>0</v>
      </c>
      <c r="AF51" s="31" cm="1">
        <f t="array" ref="AF51">IFERROR(_xlfn._xlws.FILTER(Kopsavilkums!$AD$10:$AD$135,($A51=Kopsavilkums!$A$10:$A$135)*($B51=Kopsavilkums!$B$10:$B$135)*($C51=Kopsavilkums!$D$10:$D$135)),"")</f>
        <v>0</v>
      </c>
      <c r="AG51" s="262" cm="1">
        <f t="array" ref="AG51">IFERROR(_xlfn._xlws.FILTER(Kopsavilkums!$AE$10:$AE$135,($A51=Kopsavilkums!$A$10:$A$135)*($B51=Kopsavilkums!$B$10:$B$135)*($C51=Kopsavilkums!$D$10:$D$135)),"")</f>
        <v>0</v>
      </c>
      <c r="AH51" s="18" cm="1">
        <f t="array" ref="AH51">IFERROR(_xlfn._xlws.FILTER(Kopsavilkums!$AF$10:$AF$135,($A51=Kopsavilkums!$A$10:$A$135)*($B51=Kopsavilkums!$B$10:$B$135)*($C51=Kopsavilkums!$D$10:$D$135)),"")</f>
        <v>0</v>
      </c>
      <c r="AI51" s="31" cm="1">
        <f t="array" ref="AI51">IFERROR(_xlfn._xlws.FILTER(Kopsavilkums!$AG$10:$AG$135,($A51=Kopsavilkums!$A$10:$A$135)*($B51=Kopsavilkums!$B$10:$B$135)*($C51=Kopsavilkums!$D$10:$D$135)),"")</f>
        <v>0</v>
      </c>
      <c r="AJ51" s="262" cm="1">
        <f t="array" ref="AJ51">IFERROR(_xlfn._xlws.FILTER(Kopsavilkums!$AH$10:$AH$135,($A51=Kopsavilkums!$A$10:$A$135)*($B51=Kopsavilkums!$B$10:$B$135)*($C51=Kopsavilkums!$D$10:$D$135)),"")</f>
        <v>0</v>
      </c>
      <c r="AK51" s="31">
        <f t="shared" ref="AK51:AL55" si="44">IFERROR(AF51+AI51,"")</f>
        <v>0</v>
      </c>
      <c r="AL51" s="267">
        <f t="shared" si="44"/>
        <v>0</v>
      </c>
      <c r="AN51" s="31">
        <f t="shared" si="39"/>
        <v>0.92</v>
      </c>
      <c r="AO51" s="267">
        <f t="shared" si="40"/>
        <v>9</v>
      </c>
      <c r="AP51" s="28"/>
    </row>
    <row r="52" spans="1:53" ht="12.75" customHeight="1" x14ac:dyDescent="0.15">
      <c r="A52" s="60">
        <f t="shared" si="38"/>
        <v>6</v>
      </c>
      <c r="B52" s="60">
        <v>3</v>
      </c>
      <c r="C52" s="22" t="str" cm="1">
        <f t="array" ref="C52">IFERROR(_xlfn._xlws.FILTER(Kopsavilkums!$D$10:$D$135,($A52=Kopsavilkums!$A$10:$A$135)*($B52=Kopsavilkums!$B$10:$B$135)),"")</f>
        <v>Roberts Pilips</v>
      </c>
      <c r="D52" s="18" t="str" cm="1">
        <f t="array" ref="D52">IFERROR(_xlfn._xlws.FILTER(Kopsavilkums!$E:$E,($A52=Kopsavilkums!$A:$A)*($B52=Kopsavilkums!$B:$B)*($C52=Kopsavilkums!$D:$D)),"")</f>
        <v>B</v>
      </c>
      <c r="E52" s="31" cm="1">
        <f t="array" ref="E52">IFERROR(_xlfn._xlws.FILTER(Kopsavilkums!$F$10:$F$135,($A52=Kopsavilkums!$A$10:$A$135)*($B52=Kopsavilkums!$B$10:$B$135)*($C52=Kopsavilkums!$D$10:$D$135)),"")</f>
        <v>0.29399999999999998</v>
      </c>
      <c r="F52" s="262" cm="1">
        <f t="array" ref="F52">IFERROR(_xlfn._xlws.FILTER(Kopsavilkums!$G$10:$G$135,($A52=Kopsavilkums!$A$10:$A$135)*($B52=Kopsavilkums!$B$10:$B$135)*($C52=Kopsavilkums!$D$10:$D$135)),"")</f>
        <v>3</v>
      </c>
      <c r="G52" s="18" t="str" cm="1">
        <f t="array" ref="G52">IFERROR(_xlfn._xlws.FILTER(Kopsavilkums!$H$10:$H$135,($A52=Kopsavilkums!$A$10:$A$135)*($B52=Kopsavilkums!$B$10:$B$135)*($C52=Kopsavilkums!$D$10:$D$135)),"")</f>
        <v>C</v>
      </c>
      <c r="H52" s="31" cm="1">
        <f t="array" ref="H52">IFERROR(_xlfn._xlws.FILTER(Kopsavilkums!$I$10:$I$135,($A52=Kopsavilkums!$A$10:$A$135)*($B52=Kopsavilkums!$B$10:$B$135)*($C52=Kopsavilkums!$D$10:$D$135)),"")</f>
        <v>0.19600000000000001</v>
      </c>
      <c r="I52" s="262" cm="1">
        <f t="array" ref="I52">IFERROR(_xlfn._xlws.FILTER(Kopsavilkums!$J$10:$J$135,($A52=Kopsavilkums!$A$10:$A$135)*($B52=Kopsavilkums!$B$10:$B$135)*($C52=Kopsavilkums!$D$10:$D$135)),"")</f>
        <v>5</v>
      </c>
      <c r="J52" s="31">
        <f t="shared" si="41"/>
        <v>0.49</v>
      </c>
      <c r="K52" s="267">
        <f t="shared" si="41"/>
        <v>8</v>
      </c>
      <c r="L52" s="12"/>
      <c r="M52" s="18" cm="1">
        <f t="array" ref="M52">IFERROR(_xlfn._xlws.FILTER(Kopsavilkums!$M$10:$M$135,($A52=Kopsavilkums!$A$10:$A$135)*($B52=Kopsavilkums!$B$10:$B$135)*($C52=Kopsavilkums!$D$10:$D$135)),"")</f>
        <v>0</v>
      </c>
      <c r="N52" s="31" cm="1">
        <f t="array" ref="N52">IFERROR(_xlfn._xlws.FILTER(Kopsavilkums!$N$10:$N$135,($A52=Kopsavilkums!$A$10:$A$135)*($B52=Kopsavilkums!$B$10:$B$135)*($C52=Kopsavilkums!$D$10:$D$135)),"")</f>
        <v>0</v>
      </c>
      <c r="O52" s="262" cm="1">
        <f t="array" ref="O52">IFERROR(_xlfn._xlws.FILTER(Kopsavilkums!$O$10:$O$135,($A52=Kopsavilkums!$A$10:$A$135)*($B52=Kopsavilkums!$B$10:$B$135)*($C52=Kopsavilkums!$D$10:$D$135)),"")</f>
        <v>0</v>
      </c>
      <c r="P52" s="18" cm="1">
        <f t="array" ref="P52">IFERROR(_xlfn._xlws.FILTER(Kopsavilkums!$P$10:$P$135,($A52=Kopsavilkums!$A$10:$A$135)*($B52=Kopsavilkums!$B$10:$B$135)*($C52=Kopsavilkums!$D$10:$D$135)),"")</f>
        <v>0</v>
      </c>
      <c r="Q52" s="31" cm="1">
        <f t="array" ref="Q52">IFERROR(_xlfn._xlws.FILTER(Kopsavilkums!$Q$10:$Q$135,($A52=Kopsavilkums!$A$10:$A$135)*($B52=Kopsavilkums!$B$10:$B$135)*($C52=Kopsavilkums!$D$10:$D$135)),"")</f>
        <v>0</v>
      </c>
      <c r="R52" s="262" cm="1">
        <f t="array" ref="R52">IFERROR(_xlfn._xlws.FILTER(Kopsavilkums!$R$10:$R$135,($A52=Kopsavilkums!$A$10:$A$135)*($B52=Kopsavilkums!$B$10:$B$135)*($C52=Kopsavilkums!$D$10:$D$135)),"")</f>
        <v>0</v>
      </c>
      <c r="S52" s="31">
        <f t="shared" si="42"/>
        <v>0</v>
      </c>
      <c r="T52" s="267">
        <f t="shared" si="42"/>
        <v>0</v>
      </c>
      <c r="U52" s="12"/>
      <c r="V52" s="18" cm="1">
        <f t="array" ref="V52">IFERROR(_xlfn._xlws.FILTER(Kopsavilkums!$U$10:$U$135,($A52=Kopsavilkums!$A$10:$A$135)*($B52=Kopsavilkums!$B$10:$B$135)*($C52=Kopsavilkums!$D$10:$D$135)),"")</f>
        <v>0</v>
      </c>
      <c r="W52" s="31" cm="1">
        <f t="array" ref="W52">IFERROR(_xlfn._xlws.FILTER(Kopsavilkums!$V$10:$V$135,($A52=Kopsavilkums!$A$10:$A$135)*($B52=Kopsavilkums!$B$10:$B$135)*($C52=Kopsavilkums!$D$10:$D$135)),"")</f>
        <v>0</v>
      </c>
      <c r="X52" s="262" cm="1">
        <f t="array" ref="X52">IFERROR(_xlfn._xlws.FILTER(Kopsavilkums!$W$10:$W$135,($A52=Kopsavilkums!$A$10:$A$135)*($B52=Kopsavilkums!$B$10:$B$135)*($C52=Kopsavilkums!$D$10:$D$135)),"")</f>
        <v>0</v>
      </c>
      <c r="Y52" s="18" cm="1">
        <f t="array" ref="Y52">IFERROR(_xlfn._xlws.FILTER(Kopsavilkums!$X$10:$X$135,($A52=Kopsavilkums!$A$10:$A$135)*($B52=Kopsavilkums!$B$10:$B$135)*($C52=Kopsavilkums!$D$10:$D$135)),"")</f>
        <v>0</v>
      </c>
      <c r="Z52" s="31" cm="1">
        <f t="array" ref="Z52">IFERROR(_xlfn._xlws.FILTER(Kopsavilkums!$Y$10:$Y$135,($A52=Kopsavilkums!$A$10:$A$135)*($B52=Kopsavilkums!$B$10:$B$135)*($C52=Kopsavilkums!$D$10:$D$135)),"")</f>
        <v>0</v>
      </c>
      <c r="AA52" s="262" cm="1">
        <f t="array" ref="AA52">IFERROR(_xlfn._xlws.FILTER(Kopsavilkums!$Z$10:$Z$135,($A52=Kopsavilkums!$A$10:$A$135)*($B52=Kopsavilkums!$B$10:$B$135)*($C52=Kopsavilkums!$D$10:$D$135)),"")</f>
        <v>0</v>
      </c>
      <c r="AB52" s="31">
        <f t="shared" si="43"/>
        <v>0</v>
      </c>
      <c r="AC52" s="267">
        <f t="shared" si="43"/>
        <v>0</v>
      </c>
      <c r="AE52" s="18" cm="1">
        <f t="array" ref="AE52">IFERROR(_xlfn._xlws.FILTER(Kopsavilkums!$AC$10:$AC$135,($A52=Kopsavilkums!$A$10:$A$135)*($B52=Kopsavilkums!$B$10:$B$135)*($C52=Kopsavilkums!$D$10:$D$135)),"")</f>
        <v>0</v>
      </c>
      <c r="AF52" s="31" cm="1">
        <f t="array" ref="AF52">IFERROR(_xlfn._xlws.FILTER(Kopsavilkums!$AD$10:$AD$135,($A52=Kopsavilkums!$A$10:$A$135)*($B52=Kopsavilkums!$B$10:$B$135)*($C52=Kopsavilkums!$D$10:$D$135)),"")</f>
        <v>0</v>
      </c>
      <c r="AG52" s="262" cm="1">
        <f t="array" ref="AG52">IFERROR(_xlfn._xlws.FILTER(Kopsavilkums!$AE$10:$AE$135,($A52=Kopsavilkums!$A$10:$A$135)*($B52=Kopsavilkums!$B$10:$B$135)*($C52=Kopsavilkums!$D$10:$D$135)),"")</f>
        <v>0</v>
      </c>
      <c r="AH52" s="18" cm="1">
        <f t="array" ref="AH52">IFERROR(_xlfn._xlws.FILTER(Kopsavilkums!$AF$10:$AF$135,($A52=Kopsavilkums!$A$10:$A$135)*($B52=Kopsavilkums!$B$10:$B$135)*($C52=Kopsavilkums!$D$10:$D$135)),"")</f>
        <v>0</v>
      </c>
      <c r="AI52" s="31" cm="1">
        <f t="array" ref="AI52">IFERROR(_xlfn._xlws.FILTER(Kopsavilkums!$AG$10:$AG$135,($A52=Kopsavilkums!$A$10:$A$135)*($B52=Kopsavilkums!$B$10:$B$135)*($C52=Kopsavilkums!$D$10:$D$135)),"")</f>
        <v>0</v>
      </c>
      <c r="AJ52" s="262" cm="1">
        <f t="array" ref="AJ52">IFERROR(_xlfn._xlws.FILTER(Kopsavilkums!$AH$10:$AH$135,($A52=Kopsavilkums!$A$10:$A$135)*($B52=Kopsavilkums!$B$10:$B$135)*($C52=Kopsavilkums!$D$10:$D$135)),"")</f>
        <v>0</v>
      </c>
      <c r="AK52" s="31">
        <f t="shared" si="44"/>
        <v>0</v>
      </c>
      <c r="AL52" s="267">
        <f t="shared" si="44"/>
        <v>0</v>
      </c>
      <c r="AN52" s="31">
        <f t="shared" si="39"/>
        <v>0.49</v>
      </c>
      <c r="AO52" s="267">
        <f t="shared" si="40"/>
        <v>8</v>
      </c>
      <c r="AP52" s="28"/>
    </row>
    <row r="53" spans="1:53" ht="12.75" customHeight="1" x14ac:dyDescent="0.15">
      <c r="A53" s="60">
        <f t="shared" si="38"/>
        <v>6</v>
      </c>
      <c r="B53" s="60">
        <v>4</v>
      </c>
      <c r="C53" s="22" t="str" cm="1">
        <f t="array" ref="C53">IFERROR(_xlfn._xlws.FILTER(Kopsavilkums!$D$10:$D$135,($A53=Kopsavilkums!$A$10:$A$135)*($B53=Kopsavilkums!$B$10:$B$135)),"")</f>
        <v>Nauris Drelnieks</v>
      </c>
      <c r="D53" s="18" t="str" cm="1">
        <f t="array" ref="D53">IFERROR(_xlfn._xlws.FILTER(Kopsavilkums!$E:$E,($A53=Kopsavilkums!$A:$A)*($B53=Kopsavilkums!$B:$B)*($C53=Kopsavilkums!$D:$D)),"")</f>
        <v>D</v>
      </c>
      <c r="E53" s="31" cm="1">
        <f t="array" ref="E53">IFERROR(_xlfn._xlws.FILTER(Kopsavilkums!$F$10:$F$135,($A53=Kopsavilkums!$A$10:$A$135)*($B53=Kopsavilkums!$B$10:$B$135)*($C53=Kopsavilkums!$D$10:$D$135)),"")</f>
        <v>1.7999999999999999E-2</v>
      </c>
      <c r="F53" s="262" cm="1">
        <f t="array" ref="F53">IFERROR(_xlfn._xlws.FILTER(Kopsavilkums!$G$10:$G$135,($A53=Kopsavilkums!$A$10:$A$135)*($B53=Kopsavilkums!$B$10:$B$135)*($C53=Kopsavilkums!$D$10:$D$135)),"")</f>
        <v>10</v>
      </c>
      <c r="G53" s="18" t="str" cm="1">
        <f t="array" ref="G53">IFERROR(_xlfn._xlws.FILTER(Kopsavilkums!$H$10:$H$135,($A53=Kopsavilkums!$A$10:$A$135)*($B53=Kopsavilkums!$B$10:$B$135)*($C53=Kopsavilkums!$D$10:$D$135)),"")</f>
        <v>A</v>
      </c>
      <c r="H53" s="31" cm="1">
        <f t="array" ref="H53">IFERROR(_xlfn._xlws.FILTER(Kopsavilkums!$I$10:$I$135,($A53=Kopsavilkums!$A$10:$A$135)*($B53=Kopsavilkums!$B$10:$B$135)*($C53=Kopsavilkums!$D$10:$D$135)),"")</f>
        <v>0.76</v>
      </c>
      <c r="I53" s="262" cm="1">
        <f t="array" ref="I53">IFERROR(_xlfn._xlws.FILTER(Kopsavilkums!$J$10:$J$135,($A53=Kopsavilkums!$A$10:$A$135)*($B53=Kopsavilkums!$B$10:$B$135)*($C53=Kopsavilkums!$D$10:$D$135)),"")</f>
        <v>5</v>
      </c>
      <c r="J53" s="31">
        <f t="shared" si="41"/>
        <v>0.77800000000000002</v>
      </c>
      <c r="K53" s="267">
        <f t="shared" si="41"/>
        <v>15</v>
      </c>
      <c r="L53" s="12"/>
      <c r="M53" s="18" cm="1">
        <f t="array" ref="M53">IFERROR(_xlfn._xlws.FILTER(Kopsavilkums!$M$10:$M$135,($A53=Kopsavilkums!$A$10:$A$135)*($B53=Kopsavilkums!$B$10:$B$135)*($C53=Kopsavilkums!$D$10:$D$135)),"")</f>
        <v>0</v>
      </c>
      <c r="N53" s="31" cm="1">
        <f t="array" ref="N53">IFERROR(_xlfn._xlws.FILTER(Kopsavilkums!$N$10:$N$135,($A53=Kopsavilkums!$A$10:$A$135)*($B53=Kopsavilkums!$B$10:$B$135)*($C53=Kopsavilkums!$D$10:$D$135)),"")</f>
        <v>0</v>
      </c>
      <c r="O53" s="262" cm="1">
        <f t="array" ref="O53">IFERROR(_xlfn._xlws.FILTER(Kopsavilkums!$O$10:$O$135,($A53=Kopsavilkums!$A$10:$A$135)*($B53=Kopsavilkums!$B$10:$B$135)*($C53=Kopsavilkums!$D$10:$D$135)),"")</f>
        <v>0</v>
      </c>
      <c r="P53" s="18" cm="1">
        <f t="array" ref="P53">IFERROR(_xlfn._xlws.FILTER(Kopsavilkums!$P$10:$P$135,($A53=Kopsavilkums!$A$10:$A$135)*($B53=Kopsavilkums!$B$10:$B$135)*($C53=Kopsavilkums!$D$10:$D$135)),"")</f>
        <v>0</v>
      </c>
      <c r="Q53" s="31" cm="1">
        <f t="array" ref="Q53">IFERROR(_xlfn._xlws.FILTER(Kopsavilkums!$Q$10:$Q$135,($A53=Kopsavilkums!$A$10:$A$135)*($B53=Kopsavilkums!$B$10:$B$135)*($C53=Kopsavilkums!$D$10:$D$135)),"")</f>
        <v>0</v>
      </c>
      <c r="R53" s="262" cm="1">
        <f t="array" ref="R53">IFERROR(_xlfn._xlws.FILTER(Kopsavilkums!$R$10:$R$135,($A53=Kopsavilkums!$A$10:$A$135)*($B53=Kopsavilkums!$B$10:$B$135)*($C53=Kopsavilkums!$D$10:$D$135)),"")</f>
        <v>0</v>
      </c>
      <c r="S53" s="31">
        <f t="shared" si="42"/>
        <v>0</v>
      </c>
      <c r="T53" s="267">
        <f t="shared" si="42"/>
        <v>0</v>
      </c>
      <c r="U53" s="12"/>
      <c r="V53" s="18" cm="1">
        <f t="array" ref="V53">IFERROR(_xlfn._xlws.FILTER(Kopsavilkums!$U$10:$U$135,($A53=Kopsavilkums!$A$10:$A$135)*($B53=Kopsavilkums!$B$10:$B$135)*($C53=Kopsavilkums!$D$10:$D$135)),"")</f>
        <v>0</v>
      </c>
      <c r="W53" s="31" cm="1">
        <f t="array" ref="W53">IFERROR(_xlfn._xlws.FILTER(Kopsavilkums!$V$10:$V$135,($A53=Kopsavilkums!$A$10:$A$135)*($B53=Kopsavilkums!$B$10:$B$135)*($C53=Kopsavilkums!$D$10:$D$135)),"")</f>
        <v>0</v>
      </c>
      <c r="X53" s="262" cm="1">
        <f t="array" ref="X53">IFERROR(_xlfn._xlws.FILTER(Kopsavilkums!$W$10:$W$135,($A53=Kopsavilkums!$A$10:$A$135)*($B53=Kopsavilkums!$B$10:$B$135)*($C53=Kopsavilkums!$D$10:$D$135)),"")</f>
        <v>0</v>
      </c>
      <c r="Y53" s="18" cm="1">
        <f t="array" ref="Y53">IFERROR(_xlfn._xlws.FILTER(Kopsavilkums!$X$10:$X$135,($A53=Kopsavilkums!$A$10:$A$135)*($B53=Kopsavilkums!$B$10:$B$135)*($C53=Kopsavilkums!$D$10:$D$135)),"")</f>
        <v>0</v>
      </c>
      <c r="Z53" s="31" cm="1">
        <f t="array" ref="Z53">IFERROR(_xlfn._xlws.FILTER(Kopsavilkums!$Y$10:$Y$135,($A53=Kopsavilkums!$A$10:$A$135)*($B53=Kopsavilkums!$B$10:$B$135)*($C53=Kopsavilkums!$D$10:$D$135)),"")</f>
        <v>0</v>
      </c>
      <c r="AA53" s="262" cm="1">
        <f t="array" ref="AA53">IFERROR(_xlfn._xlws.FILTER(Kopsavilkums!$Z$10:$Z$135,($A53=Kopsavilkums!$A$10:$A$135)*($B53=Kopsavilkums!$B$10:$B$135)*($C53=Kopsavilkums!$D$10:$D$135)),"")</f>
        <v>0</v>
      </c>
      <c r="AB53" s="31">
        <f t="shared" si="43"/>
        <v>0</v>
      </c>
      <c r="AC53" s="267">
        <f t="shared" si="43"/>
        <v>0</v>
      </c>
      <c r="AE53" s="18" cm="1">
        <f t="array" ref="AE53">IFERROR(_xlfn._xlws.FILTER(Kopsavilkums!$AC$10:$AC$135,($A53=Kopsavilkums!$A$10:$A$135)*($B53=Kopsavilkums!$B$10:$B$135)*($C53=Kopsavilkums!$D$10:$D$135)),"")</f>
        <v>0</v>
      </c>
      <c r="AF53" s="31" cm="1">
        <f t="array" ref="AF53">IFERROR(_xlfn._xlws.FILTER(Kopsavilkums!$AD$10:$AD$135,($A53=Kopsavilkums!$A$10:$A$135)*($B53=Kopsavilkums!$B$10:$B$135)*($C53=Kopsavilkums!$D$10:$D$135)),"")</f>
        <v>0</v>
      </c>
      <c r="AG53" s="262" cm="1">
        <f t="array" ref="AG53">IFERROR(_xlfn._xlws.FILTER(Kopsavilkums!$AE$10:$AE$135,($A53=Kopsavilkums!$A$10:$A$135)*($B53=Kopsavilkums!$B$10:$B$135)*($C53=Kopsavilkums!$D$10:$D$135)),"")</f>
        <v>0</v>
      </c>
      <c r="AH53" s="18" cm="1">
        <f t="array" ref="AH53">IFERROR(_xlfn._xlws.FILTER(Kopsavilkums!$AF$10:$AF$135,($A53=Kopsavilkums!$A$10:$A$135)*($B53=Kopsavilkums!$B$10:$B$135)*($C53=Kopsavilkums!$D$10:$D$135)),"")</f>
        <v>0</v>
      </c>
      <c r="AI53" s="31" cm="1">
        <f t="array" ref="AI53">IFERROR(_xlfn._xlws.FILTER(Kopsavilkums!$AG$10:$AG$135,($A53=Kopsavilkums!$A$10:$A$135)*($B53=Kopsavilkums!$B$10:$B$135)*($C53=Kopsavilkums!$D$10:$D$135)),"")</f>
        <v>0</v>
      </c>
      <c r="AJ53" s="262" cm="1">
        <f t="array" ref="AJ53">IFERROR(_xlfn._xlws.FILTER(Kopsavilkums!$AH$10:$AH$135,($A53=Kopsavilkums!$A$10:$A$135)*($B53=Kopsavilkums!$B$10:$B$135)*($C53=Kopsavilkums!$D$10:$D$135)),"")</f>
        <v>0</v>
      </c>
      <c r="AK53" s="31">
        <f t="shared" si="44"/>
        <v>0</v>
      </c>
      <c r="AL53" s="267">
        <f t="shared" si="44"/>
        <v>0</v>
      </c>
      <c r="AN53" s="31">
        <f t="shared" si="39"/>
        <v>0.77800000000000002</v>
      </c>
      <c r="AO53" s="267">
        <f t="shared" si="40"/>
        <v>15</v>
      </c>
      <c r="AP53" s="28"/>
    </row>
    <row r="54" spans="1:53" ht="13.5" customHeight="1" x14ac:dyDescent="0.15">
      <c r="A54" s="60">
        <f t="shared" si="38"/>
        <v>6</v>
      </c>
      <c r="B54" s="60">
        <v>5</v>
      </c>
      <c r="C54" s="22" cm="1">
        <f t="array" ref="C54">IFERROR(_xlfn._xlws.FILTER(Kopsavilkums!$D$10:$D$135,($A54=Kopsavilkums!$A$10:$A$135)*($B54=Kopsavilkums!$B$10:$B$135)),"")</f>
        <v>0</v>
      </c>
      <c r="D54" s="74" cm="1">
        <f t="array" ref="D54">IFERROR(_xlfn._xlws.FILTER(Kopsavilkums!$E:$E,($A54=Kopsavilkums!$A:$A)*($B54=Kopsavilkums!$B:$B)*($C54=Kopsavilkums!$D:$D)),"")</f>
        <v>0</v>
      </c>
      <c r="E54" s="31" cm="1">
        <f t="array" ref="E54">IFERROR(_xlfn._xlws.FILTER(Kopsavilkums!$F$10:$F$135,($A54=Kopsavilkums!$A$10:$A$135)*($B54=Kopsavilkums!$B$10:$B$135)*($C54=Kopsavilkums!$D$10:$D$135)),"")</f>
        <v>0</v>
      </c>
      <c r="F54" s="262" cm="1">
        <f t="array" ref="F54">IFERROR(_xlfn._xlws.FILTER(Kopsavilkums!$G$10:$G$135,($A54=Kopsavilkums!$A$10:$A$135)*($B54=Kopsavilkums!$B$10:$B$135)*($C54=Kopsavilkums!$D$10:$D$135)),"")</f>
        <v>0</v>
      </c>
      <c r="G54" s="74" cm="1">
        <f t="array" ref="G54">IFERROR(_xlfn._xlws.FILTER(Kopsavilkums!$H$10:$H$135,($A54=Kopsavilkums!$A$10:$A$135)*($B54=Kopsavilkums!$B$10:$B$135)*($C54=Kopsavilkums!$D$10:$D$135)),"")</f>
        <v>0</v>
      </c>
      <c r="H54" s="31" cm="1">
        <f t="array" ref="H54">IFERROR(_xlfn._xlws.FILTER(Kopsavilkums!$I$10:$I$135,($A54=Kopsavilkums!$A$10:$A$135)*($B54=Kopsavilkums!$B$10:$B$135)*($C54=Kopsavilkums!$D$10:$D$135)),"")</f>
        <v>0</v>
      </c>
      <c r="I54" s="262" cm="1">
        <f t="array" ref="I54">IFERROR(_xlfn._xlws.FILTER(Kopsavilkums!$J$10:$J$135,($A54=Kopsavilkums!$A$10:$A$135)*($B54=Kopsavilkums!$B$10:$B$135)*($C54=Kopsavilkums!$D$10:$D$135)),"")</f>
        <v>0</v>
      </c>
      <c r="J54" s="15">
        <f t="shared" si="41"/>
        <v>0</v>
      </c>
      <c r="K54" s="267">
        <f t="shared" si="41"/>
        <v>0</v>
      </c>
      <c r="L54" s="12"/>
      <c r="M54" s="74" cm="1">
        <f t="array" ref="M54">IFERROR(_xlfn._xlws.FILTER(Kopsavilkums!$M$10:$M$135,($A54=Kopsavilkums!$A$10:$A$135)*($B54=Kopsavilkums!$B$10:$B$135)*($C54=Kopsavilkums!$D$10:$D$135)),"")</f>
        <v>0</v>
      </c>
      <c r="N54" s="31" cm="1">
        <f t="array" ref="N54">IFERROR(_xlfn._xlws.FILTER(Kopsavilkums!$N$10:$N$135,($A54=Kopsavilkums!$A$10:$A$135)*($B54=Kopsavilkums!$B$10:$B$135)*($C54=Kopsavilkums!$D$10:$D$135)),"")</f>
        <v>0</v>
      </c>
      <c r="O54" s="262" cm="1">
        <f t="array" ref="O54">IFERROR(_xlfn._xlws.FILTER(Kopsavilkums!$O$10:$O$135,($A54=Kopsavilkums!$A$10:$A$135)*($B54=Kopsavilkums!$B$10:$B$135)*($C54=Kopsavilkums!$D$10:$D$135)),"")</f>
        <v>0</v>
      </c>
      <c r="P54" s="74" cm="1">
        <f t="array" ref="P54">IFERROR(_xlfn._xlws.FILTER(Kopsavilkums!$P$10:$P$135,($A54=Kopsavilkums!$A$10:$A$135)*($B54=Kopsavilkums!$B$10:$B$135)*($C54=Kopsavilkums!$D$10:$D$135)),"")</f>
        <v>0</v>
      </c>
      <c r="Q54" s="31" cm="1">
        <f t="array" ref="Q54">IFERROR(_xlfn._xlws.FILTER(Kopsavilkums!$Q$10:$Q$135,($A54=Kopsavilkums!$A$10:$A$135)*($B54=Kopsavilkums!$B$10:$B$135)*($C54=Kopsavilkums!$D$10:$D$135)),"")</f>
        <v>0</v>
      </c>
      <c r="R54" s="262" cm="1">
        <f t="array" ref="R54">IFERROR(_xlfn._xlws.FILTER(Kopsavilkums!$R$10:$R$135,($A54=Kopsavilkums!$A$10:$A$135)*($B54=Kopsavilkums!$B$10:$B$135)*($C54=Kopsavilkums!$D$10:$D$135)),"")</f>
        <v>0</v>
      </c>
      <c r="S54" s="15">
        <f t="shared" si="42"/>
        <v>0</v>
      </c>
      <c r="T54" s="267">
        <f t="shared" si="42"/>
        <v>0</v>
      </c>
      <c r="U54" s="12"/>
      <c r="V54" s="74" cm="1">
        <f t="array" ref="V54">IFERROR(_xlfn._xlws.FILTER(Kopsavilkums!$U$10:$U$135,($A54=Kopsavilkums!$A$10:$A$135)*($B54=Kopsavilkums!$B$10:$B$135)*($C54=Kopsavilkums!$D$10:$D$135)),"")</f>
        <v>0</v>
      </c>
      <c r="W54" s="31" cm="1">
        <f t="array" ref="W54">IFERROR(_xlfn._xlws.FILTER(Kopsavilkums!$V$10:$V$135,($A54=Kopsavilkums!$A$10:$A$135)*($B54=Kopsavilkums!$B$10:$B$135)*($C54=Kopsavilkums!$D$10:$D$135)),"")</f>
        <v>0</v>
      </c>
      <c r="X54" s="262" cm="1">
        <f t="array" ref="X54">IFERROR(_xlfn._xlws.FILTER(Kopsavilkums!$W$10:$W$135,($A54=Kopsavilkums!$A$10:$A$135)*($B54=Kopsavilkums!$B$10:$B$135)*($C54=Kopsavilkums!$D$10:$D$135)),"")</f>
        <v>0</v>
      </c>
      <c r="Y54" s="74" cm="1">
        <f t="array" ref="Y54">IFERROR(_xlfn._xlws.FILTER(Kopsavilkums!$X$10:$X$135,($A54=Kopsavilkums!$A$10:$A$135)*($B54=Kopsavilkums!$B$10:$B$135)*($C54=Kopsavilkums!$D$10:$D$135)),"")</f>
        <v>0</v>
      </c>
      <c r="Z54" s="31" cm="1">
        <f t="array" ref="Z54">IFERROR(_xlfn._xlws.FILTER(Kopsavilkums!$Y$10:$Y$135,($A54=Kopsavilkums!$A$10:$A$135)*($B54=Kopsavilkums!$B$10:$B$135)*($C54=Kopsavilkums!$D$10:$D$135)),"")</f>
        <v>0</v>
      </c>
      <c r="AA54" s="262" cm="1">
        <f t="array" ref="AA54">IFERROR(_xlfn._xlws.FILTER(Kopsavilkums!$Z$10:$Z$135,($A54=Kopsavilkums!$A$10:$A$135)*($B54=Kopsavilkums!$B$10:$B$135)*($C54=Kopsavilkums!$D$10:$D$135)),"")</f>
        <v>0</v>
      </c>
      <c r="AB54" s="15">
        <f t="shared" si="43"/>
        <v>0</v>
      </c>
      <c r="AC54" s="267">
        <f t="shared" si="43"/>
        <v>0</v>
      </c>
      <c r="AE54" s="74" cm="1">
        <f t="array" ref="AE54">IFERROR(_xlfn._xlws.FILTER(Kopsavilkums!$AC$10:$AC$135,($A54=Kopsavilkums!$A$10:$A$135)*($B54=Kopsavilkums!$B$10:$B$135)*($C54=Kopsavilkums!$D$10:$D$135)),"")</f>
        <v>0</v>
      </c>
      <c r="AF54" s="31" cm="1">
        <f t="array" ref="AF54">IFERROR(_xlfn._xlws.FILTER(Kopsavilkums!$AD$10:$AD$135,($A54=Kopsavilkums!$A$10:$A$135)*($B54=Kopsavilkums!$B$10:$B$135)*($C54=Kopsavilkums!$D$10:$D$135)),"")</f>
        <v>0</v>
      </c>
      <c r="AG54" s="262" cm="1">
        <f t="array" ref="AG54">IFERROR(_xlfn._xlws.FILTER(Kopsavilkums!$AE$10:$AE$135,($A54=Kopsavilkums!$A$10:$A$135)*($B54=Kopsavilkums!$B$10:$B$135)*($C54=Kopsavilkums!$D$10:$D$135)),"")</f>
        <v>0</v>
      </c>
      <c r="AH54" s="74" cm="1">
        <f t="array" ref="AH54">IFERROR(_xlfn._xlws.FILTER(Kopsavilkums!$AF$10:$AF$135,($A54=Kopsavilkums!$A$10:$A$135)*($B54=Kopsavilkums!$B$10:$B$135)*($C54=Kopsavilkums!$D$10:$D$135)),"")</f>
        <v>0</v>
      </c>
      <c r="AI54" s="31" cm="1">
        <f t="array" ref="AI54">IFERROR(_xlfn._xlws.FILTER(Kopsavilkums!$AG$10:$AG$135,($A54=Kopsavilkums!$A$10:$A$135)*($B54=Kopsavilkums!$B$10:$B$135)*($C54=Kopsavilkums!$D$10:$D$135)),"")</f>
        <v>0</v>
      </c>
      <c r="AJ54" s="262" cm="1">
        <f t="array" ref="AJ54">IFERROR(_xlfn._xlws.FILTER(Kopsavilkums!$AH$10:$AH$135,($A54=Kopsavilkums!$A$10:$A$135)*($B54=Kopsavilkums!$B$10:$B$135)*($C54=Kopsavilkums!$D$10:$D$135)),"")</f>
        <v>0</v>
      </c>
      <c r="AK54" s="15">
        <f t="shared" si="44"/>
        <v>0</v>
      </c>
      <c r="AL54" s="267">
        <f t="shared" si="44"/>
        <v>0</v>
      </c>
      <c r="AN54" s="15">
        <f t="shared" si="39"/>
        <v>0</v>
      </c>
      <c r="AO54" s="267">
        <f t="shared" si="40"/>
        <v>0</v>
      </c>
      <c r="AP54" s="28"/>
      <c r="AR54" s="12"/>
      <c r="AS54" s="12"/>
      <c r="AT54" s="12"/>
      <c r="AU54" s="12"/>
      <c r="AV54" s="12"/>
      <c r="AW54" s="12"/>
      <c r="AX54" s="12"/>
      <c r="AY54" s="12"/>
      <c r="AZ54" s="12"/>
      <c r="BA54" s="5"/>
    </row>
    <row r="55" spans="1:53" ht="13.5" customHeight="1" thickBot="1" x14ac:dyDescent="0.2">
      <c r="A55" s="62">
        <f t="shared" si="38"/>
        <v>6</v>
      </c>
      <c r="B55" s="62">
        <v>6</v>
      </c>
      <c r="C55" s="127" cm="1">
        <f t="array" ref="C55">IFERROR(_xlfn._xlws.FILTER(Kopsavilkums!$D$10:$D$135,($A55=Kopsavilkums!$A$10:$A$135)*($B55=Kopsavilkums!$B$10:$B$135)),"")</f>
        <v>0</v>
      </c>
      <c r="D55" s="75" cm="1">
        <f t="array" ref="D55">IFERROR(_xlfn._xlws.FILTER(Kopsavilkums!$E:$E,($A55=Kopsavilkums!$A:$A)*($B55=Kopsavilkums!$B:$B)*($C55=Kopsavilkums!$D:$D)),"")</f>
        <v>0</v>
      </c>
      <c r="E55" s="63" cm="1">
        <f t="array" ref="E55">IFERROR(_xlfn._xlws.FILTER(Kopsavilkums!$F$10:$F$135,($A55=Kopsavilkums!$A$10:$A$135)*($B55=Kopsavilkums!$B$10:$B$135)*($C55=Kopsavilkums!$D$10:$D$135)),"")</f>
        <v>0</v>
      </c>
      <c r="F55" s="263" cm="1">
        <f t="array" ref="F55">IFERROR(_xlfn._xlws.FILTER(Kopsavilkums!$G$10:$G$135,($A55=Kopsavilkums!$A$10:$A$135)*($B55=Kopsavilkums!$B$10:$B$135)*($C55=Kopsavilkums!$D$10:$D$135)),"")</f>
        <v>0</v>
      </c>
      <c r="G55" s="75" cm="1">
        <f t="array" ref="G55">IFERROR(_xlfn._xlws.FILTER(Kopsavilkums!$H$10:$H$135,($A55=Kopsavilkums!$A$10:$A$135)*($B55=Kopsavilkums!$B$10:$B$135)*($C55=Kopsavilkums!$D$10:$D$135)),"")</f>
        <v>0</v>
      </c>
      <c r="H55" s="63" cm="1">
        <f t="array" ref="H55">IFERROR(_xlfn._xlws.FILTER(Kopsavilkums!$I$10:$I$135,($A55=Kopsavilkums!$A$10:$A$135)*($B55=Kopsavilkums!$B$10:$B$135)*($C55=Kopsavilkums!$D$10:$D$135)),"")</f>
        <v>0</v>
      </c>
      <c r="I55" s="263" cm="1">
        <f t="array" ref="I55">IFERROR(_xlfn._xlws.FILTER(Kopsavilkums!$J$10:$J$135,($A55=Kopsavilkums!$A$10:$A$135)*($B55=Kopsavilkums!$B$10:$B$135)*($C55=Kopsavilkums!$D$10:$D$135)),"")</f>
        <v>0</v>
      </c>
      <c r="J55" s="63">
        <f t="shared" si="41"/>
        <v>0</v>
      </c>
      <c r="K55" s="268">
        <f t="shared" si="41"/>
        <v>0</v>
      </c>
      <c r="L55" s="12"/>
      <c r="M55" s="75" cm="1">
        <f t="array" ref="M55">IFERROR(_xlfn._xlws.FILTER(Kopsavilkums!$M$10:$M$135,($A55=Kopsavilkums!$A$10:$A$135)*($B55=Kopsavilkums!$B$10:$B$135)*($C55=Kopsavilkums!$D$10:$D$135)),"")</f>
        <v>0</v>
      </c>
      <c r="N55" s="63" cm="1">
        <f t="array" ref="N55">IFERROR(_xlfn._xlws.FILTER(Kopsavilkums!$N$10:$N$135,($A55=Kopsavilkums!$A$10:$A$135)*($B55=Kopsavilkums!$B$10:$B$135)*($C55=Kopsavilkums!$D$10:$D$135)),"")</f>
        <v>0</v>
      </c>
      <c r="O55" s="263" cm="1">
        <f t="array" ref="O55">IFERROR(_xlfn._xlws.FILTER(Kopsavilkums!$O$10:$O$135,($A55=Kopsavilkums!$A$10:$A$135)*($B55=Kopsavilkums!$B$10:$B$135)*($C55=Kopsavilkums!$D$10:$D$135)),"")</f>
        <v>0</v>
      </c>
      <c r="P55" s="75" cm="1">
        <f t="array" ref="P55">IFERROR(_xlfn._xlws.FILTER(Kopsavilkums!$P$10:$P$135,($A55=Kopsavilkums!$A$10:$A$135)*($B55=Kopsavilkums!$B$10:$B$135)*($C55=Kopsavilkums!$D$10:$D$135)),"")</f>
        <v>0</v>
      </c>
      <c r="Q55" s="63" cm="1">
        <f t="array" ref="Q55">IFERROR(_xlfn._xlws.FILTER(Kopsavilkums!$Q$10:$Q$135,($A55=Kopsavilkums!$A$10:$A$135)*($B55=Kopsavilkums!$B$10:$B$135)*($C55=Kopsavilkums!$D$10:$D$135)),"")</f>
        <v>0</v>
      </c>
      <c r="R55" s="263" cm="1">
        <f t="array" ref="R55">IFERROR(_xlfn._xlws.FILTER(Kopsavilkums!$R$10:$R$135,($A55=Kopsavilkums!$A$10:$A$135)*($B55=Kopsavilkums!$B$10:$B$135)*($C55=Kopsavilkums!$D$10:$D$135)),"")</f>
        <v>0</v>
      </c>
      <c r="S55" s="63">
        <f t="shared" si="42"/>
        <v>0</v>
      </c>
      <c r="T55" s="268">
        <f t="shared" si="42"/>
        <v>0</v>
      </c>
      <c r="U55" s="12"/>
      <c r="V55" s="75" cm="1">
        <f t="array" ref="V55">IFERROR(_xlfn._xlws.FILTER(Kopsavilkums!$U$10:$U$135,($A55=Kopsavilkums!$A$10:$A$135)*($B55=Kopsavilkums!$B$10:$B$135)*($C55=Kopsavilkums!$D$10:$D$135)),"")</f>
        <v>0</v>
      </c>
      <c r="W55" s="63" cm="1">
        <f t="array" ref="W55">IFERROR(_xlfn._xlws.FILTER(Kopsavilkums!$V$10:$V$135,($A55=Kopsavilkums!$A$10:$A$135)*($B55=Kopsavilkums!$B$10:$B$135)*($C55=Kopsavilkums!$D$10:$D$135)),"")</f>
        <v>0</v>
      </c>
      <c r="X55" s="263" cm="1">
        <f t="array" ref="X55">IFERROR(_xlfn._xlws.FILTER(Kopsavilkums!$W$10:$W$135,($A55=Kopsavilkums!$A$10:$A$135)*($B55=Kopsavilkums!$B$10:$B$135)*($C55=Kopsavilkums!$D$10:$D$135)),"")</f>
        <v>0</v>
      </c>
      <c r="Y55" s="75" cm="1">
        <f t="array" ref="Y55">IFERROR(_xlfn._xlws.FILTER(Kopsavilkums!$X$10:$X$135,($A55=Kopsavilkums!$A$10:$A$135)*($B55=Kopsavilkums!$B$10:$B$135)*($C55=Kopsavilkums!$D$10:$D$135)),"")</f>
        <v>0</v>
      </c>
      <c r="Z55" s="63" cm="1">
        <f t="array" ref="Z55">IFERROR(_xlfn._xlws.FILTER(Kopsavilkums!$Y$10:$Y$135,($A55=Kopsavilkums!$A$10:$A$135)*($B55=Kopsavilkums!$B$10:$B$135)*($C55=Kopsavilkums!$D$10:$D$135)),"")</f>
        <v>0</v>
      </c>
      <c r="AA55" s="263" cm="1">
        <f t="array" ref="AA55">IFERROR(_xlfn._xlws.FILTER(Kopsavilkums!$Z$10:$Z$135,($A55=Kopsavilkums!$A$10:$A$135)*($B55=Kopsavilkums!$B$10:$B$135)*($C55=Kopsavilkums!$D$10:$D$135)),"")</f>
        <v>0</v>
      </c>
      <c r="AB55" s="63">
        <f t="shared" si="43"/>
        <v>0</v>
      </c>
      <c r="AC55" s="268">
        <f t="shared" si="43"/>
        <v>0</v>
      </c>
      <c r="AE55" s="75" cm="1">
        <f t="array" ref="AE55">IFERROR(_xlfn._xlws.FILTER(Kopsavilkums!$AC$10:$AC$135,($A55=Kopsavilkums!$A$10:$A$135)*($B55=Kopsavilkums!$B$10:$B$135)*($C55=Kopsavilkums!$D$10:$D$135)),"")</f>
        <v>0</v>
      </c>
      <c r="AF55" s="63" cm="1">
        <f t="array" ref="AF55">IFERROR(_xlfn._xlws.FILTER(Kopsavilkums!$AD$10:$AD$135,($A55=Kopsavilkums!$A$10:$A$135)*($B55=Kopsavilkums!$B$10:$B$135)*($C55=Kopsavilkums!$D$10:$D$135)),"")</f>
        <v>0</v>
      </c>
      <c r="AG55" s="263" cm="1">
        <f t="array" ref="AG55">IFERROR(_xlfn._xlws.FILTER(Kopsavilkums!$AE$10:$AE$135,($A55=Kopsavilkums!$A$10:$A$135)*($B55=Kopsavilkums!$B$10:$B$135)*($C55=Kopsavilkums!$D$10:$D$135)),"")</f>
        <v>0</v>
      </c>
      <c r="AH55" s="75" cm="1">
        <f t="array" ref="AH55">IFERROR(_xlfn._xlws.FILTER(Kopsavilkums!$AF$10:$AF$135,($A55=Kopsavilkums!$A$10:$A$135)*($B55=Kopsavilkums!$B$10:$B$135)*($C55=Kopsavilkums!$D$10:$D$135)),"")</f>
        <v>0</v>
      </c>
      <c r="AI55" s="63" cm="1">
        <f t="array" ref="AI55">IFERROR(_xlfn._xlws.FILTER(Kopsavilkums!$AG$10:$AG$135,($A55=Kopsavilkums!$A$10:$A$135)*($B55=Kopsavilkums!$B$10:$B$135)*($C55=Kopsavilkums!$D$10:$D$135)),"")</f>
        <v>0</v>
      </c>
      <c r="AJ55" s="263" cm="1">
        <f t="array" ref="AJ55">IFERROR(_xlfn._xlws.FILTER(Kopsavilkums!$AH$10:$AH$135,($A55=Kopsavilkums!$A$10:$A$135)*($B55=Kopsavilkums!$B$10:$B$135)*($C55=Kopsavilkums!$D$10:$D$135)),"")</f>
        <v>0</v>
      </c>
      <c r="AK55" s="63">
        <f t="shared" si="44"/>
        <v>0</v>
      </c>
      <c r="AL55" s="268">
        <f t="shared" si="44"/>
        <v>0</v>
      </c>
      <c r="AN55" s="63">
        <f t="shared" si="39"/>
        <v>0</v>
      </c>
      <c r="AO55" s="268">
        <f t="shared" si="40"/>
        <v>0</v>
      </c>
      <c r="AP55" s="28"/>
    </row>
    <row r="56" spans="1:53" ht="13.5" customHeight="1" thickBot="1" x14ac:dyDescent="0.2">
      <c r="A56" s="28"/>
      <c r="B56" s="28"/>
      <c r="C56" s="29"/>
      <c r="D56" s="4"/>
      <c r="E56" s="28"/>
      <c r="F56" s="264"/>
      <c r="G56" s="73"/>
      <c r="H56" s="28"/>
      <c r="I56" s="264"/>
      <c r="J56" s="28"/>
      <c r="K56" s="264"/>
      <c r="L56" s="12"/>
      <c r="M56" s="4"/>
      <c r="N56" s="28"/>
      <c r="O56" s="264"/>
      <c r="P56" s="73"/>
      <c r="Q56" s="28"/>
      <c r="R56" s="264"/>
      <c r="S56" s="28"/>
      <c r="T56" s="264"/>
      <c r="U56" s="12"/>
      <c r="V56" s="4"/>
      <c r="W56" s="28"/>
      <c r="X56" s="264"/>
      <c r="Y56" s="73"/>
      <c r="Z56" s="28"/>
      <c r="AA56" s="264"/>
      <c r="AB56" s="28"/>
      <c r="AC56" s="264"/>
      <c r="AE56" s="4"/>
      <c r="AF56" s="28"/>
      <c r="AG56" s="264"/>
      <c r="AH56" s="73"/>
      <c r="AI56" s="28"/>
      <c r="AJ56" s="264"/>
      <c r="AK56" s="28"/>
      <c r="AL56" s="264"/>
      <c r="AN56" s="28">
        <f>J56+S56+AB56</f>
        <v>0</v>
      </c>
      <c r="AO56" s="264">
        <f>K56+T56+AC56</f>
        <v>0</v>
      </c>
      <c r="AP56" s="230"/>
    </row>
    <row r="57" spans="1:53" ht="12.75" customHeight="1" thickBot="1" x14ac:dyDescent="0.2">
      <c r="A57" s="53">
        <f>B57</f>
        <v>7</v>
      </c>
      <c r="B57" s="53">
        <v>7</v>
      </c>
      <c r="C57" s="132" t="str" cm="1">
        <f t="array" ref="C57">IFERROR(_xlfn.UNIQUE(_xlfn._xlws.FILTER(Kopsavilkums!$C$10:$C$135,($B57=Kopsavilkums!$A$10:$A$135))),"")</f>
        <v>LIARPS</v>
      </c>
      <c r="D57" s="54"/>
      <c r="E57" s="56">
        <f>SUM(E58:E63)</f>
        <v>0.83399999999999996</v>
      </c>
      <c r="F57" s="260">
        <f>SUM(F58:F63)</f>
        <v>21</v>
      </c>
      <c r="G57" s="135"/>
      <c r="H57" s="56">
        <f>SUM(H58:H63)</f>
        <v>2.29</v>
      </c>
      <c r="I57" s="260">
        <f>SUM(I58:I63)</f>
        <v>9</v>
      </c>
      <c r="J57" s="56">
        <f>SUM(J58:J63)</f>
        <v>3.1240000000000006</v>
      </c>
      <c r="K57" s="265">
        <f>SUM(K58:K63)</f>
        <v>30</v>
      </c>
      <c r="L57" s="12"/>
      <c r="M57" s="55"/>
      <c r="N57" s="56">
        <f>SUM(N58:N63)</f>
        <v>0</v>
      </c>
      <c r="O57" s="260">
        <f>SUM(O58:O63)</f>
        <v>0</v>
      </c>
      <c r="P57" s="56"/>
      <c r="Q57" s="56">
        <f>SUM(Q58:Q63)</f>
        <v>0</v>
      </c>
      <c r="R57" s="260">
        <f>SUM(R58:R63)</f>
        <v>0</v>
      </c>
      <c r="S57" s="56">
        <f>SUM(S58:S63)</f>
        <v>0</v>
      </c>
      <c r="T57" s="265">
        <f>SUM(T58:T63)</f>
        <v>0</v>
      </c>
      <c r="U57" s="12"/>
      <c r="V57" s="55"/>
      <c r="W57" s="56">
        <f>SUM(W58:W63)</f>
        <v>0</v>
      </c>
      <c r="X57" s="260">
        <f>SUM(X58:X63)</f>
        <v>0</v>
      </c>
      <c r="Y57" s="56"/>
      <c r="Z57" s="56">
        <f>SUM(Z58:Z63)</f>
        <v>0</v>
      </c>
      <c r="AA57" s="260">
        <f>SUM(AA58:AA63)</f>
        <v>0</v>
      </c>
      <c r="AB57" s="56">
        <f>SUM(AB58:AB63)</f>
        <v>0</v>
      </c>
      <c r="AC57" s="265">
        <f>SUM(AC58:AC63)</f>
        <v>0</v>
      </c>
      <c r="AE57" s="55"/>
      <c r="AF57" s="56">
        <f>SUM(AF58:AF63)</f>
        <v>0</v>
      </c>
      <c r="AG57" s="260">
        <f>SUM(AG58:AG63)</f>
        <v>0</v>
      </c>
      <c r="AH57" s="56"/>
      <c r="AI57" s="56">
        <f>SUM(AI58:AI63)</f>
        <v>0</v>
      </c>
      <c r="AJ57" s="260">
        <f>SUM(AJ58:AJ63)</f>
        <v>0</v>
      </c>
      <c r="AK57" s="56">
        <f>SUM(AK58:AK63)</f>
        <v>0</v>
      </c>
      <c r="AL57" s="265">
        <f>SUM(AL58:AL63)</f>
        <v>0</v>
      </c>
      <c r="AN57" s="56">
        <f>IFERROR(J57+S57+AB57+AK57,0)</f>
        <v>3.1240000000000006</v>
      </c>
      <c r="AO57" s="265">
        <f>IFERROR(K57+T57+AC57+AL57,0)</f>
        <v>30</v>
      </c>
      <c r="AP57" s="28"/>
    </row>
    <row r="58" spans="1:53" ht="12.75" customHeight="1" x14ac:dyDescent="0.15">
      <c r="A58" s="57">
        <f t="shared" ref="A58:A63" si="45">A57</f>
        <v>7</v>
      </c>
      <c r="B58" s="57">
        <v>1</v>
      </c>
      <c r="C58" s="126" t="str" cm="1">
        <f t="array" ref="C58">IFERROR(_xlfn._xlws.FILTER(Kopsavilkums!$D$10:$D$135,($A58=Kopsavilkums!$A$10:$A$135)*($B58=Kopsavilkums!$B$10:$B$135)),"")</f>
        <v>Ēriks Tučs</v>
      </c>
      <c r="D58" s="58" t="str" cm="1">
        <f t="array" ref="D58">IFERROR(_xlfn._xlws.FILTER(Kopsavilkums!$E:$E,($A58=Kopsavilkums!$A:$A)*($B58=Kopsavilkums!$B:$B)*($C58=Kopsavilkums!$D:$D)),"")</f>
        <v>C</v>
      </c>
      <c r="E58" s="59" cm="1">
        <f t="array" ref="E58">IFERROR(_xlfn._xlws.FILTER(Kopsavilkums!$F$10:$F$135,($A58=Kopsavilkums!$A$10:$A$135)*($B58=Kopsavilkums!$B$10:$B$135)*($C58=Kopsavilkums!$D$10:$D$135)),"")</f>
        <v>6.6000000000000003E-2</v>
      </c>
      <c r="F58" s="261" cm="1">
        <f t="array" ref="F58">IFERROR(_xlfn._xlws.FILTER(Kopsavilkums!$G$10:$G$135,($A58=Kopsavilkums!$A$10:$A$135)*($B58=Kopsavilkums!$B$10:$B$135)*($C58=Kopsavilkums!$D$10:$D$135)),"")</f>
        <v>7</v>
      </c>
      <c r="G58" s="58" t="str" cm="1">
        <f t="array" ref="G58">IFERROR(_xlfn._xlws.FILTER(Kopsavilkums!$H$10:$H$135,($A58=Kopsavilkums!$A$10:$A$135)*($B58=Kopsavilkums!$B$10:$B$135)*($C58=Kopsavilkums!$D$10:$D$135)),"")</f>
        <v>A</v>
      </c>
      <c r="H58" s="59" cm="1">
        <f t="array" ref="H58">IFERROR(_xlfn._xlws.FILTER(Kopsavilkums!$I$10:$I$135,($A58=Kopsavilkums!$A$10:$A$135)*($B58=Kopsavilkums!$B$10:$B$135)*($C58=Kopsavilkums!$D$10:$D$135)),"")</f>
        <v>1.24</v>
      </c>
      <c r="I58" s="261" cm="1">
        <f t="array" ref="I58">IFERROR(_xlfn._xlws.FILTER(Kopsavilkums!$J$10:$J$135,($A58=Kopsavilkums!$A$10:$A$135)*($B58=Kopsavilkums!$B$10:$B$135)*($C58=Kopsavilkums!$D$10:$D$135)),"")</f>
        <v>2</v>
      </c>
      <c r="J58" s="59">
        <f>IFERROR(E58+H58,"")</f>
        <v>1.306</v>
      </c>
      <c r="K58" s="266">
        <f>IFERROR(F58+I58,"")</f>
        <v>9</v>
      </c>
      <c r="L58" s="71"/>
      <c r="M58" s="58" cm="1">
        <f t="array" ref="M58">IFERROR(_xlfn._xlws.FILTER(Kopsavilkums!$M$10:$M$135,($A58=Kopsavilkums!$A$10:$A$135)*($B58=Kopsavilkums!$B$10:$B$135)*($C58=Kopsavilkums!$D$10:$D$135)),"")</f>
        <v>0</v>
      </c>
      <c r="N58" s="59" cm="1">
        <f t="array" ref="N58">IFERROR(_xlfn._xlws.FILTER(Kopsavilkums!$N$10:$N$135,($A58=Kopsavilkums!$A$10:$A$135)*($B58=Kopsavilkums!$B$10:$B$135)*($C58=Kopsavilkums!$D$10:$D$135)),"")</f>
        <v>0</v>
      </c>
      <c r="O58" s="261" cm="1">
        <f t="array" ref="O58">IFERROR(_xlfn._xlws.FILTER(Kopsavilkums!$O$10:$O$135,($A58=Kopsavilkums!$A$10:$A$135)*($B58=Kopsavilkums!$B$10:$B$135)*($C58=Kopsavilkums!$D$10:$D$135)),"")</f>
        <v>0</v>
      </c>
      <c r="P58" s="58" cm="1">
        <f t="array" ref="P58">IFERROR(_xlfn._xlws.FILTER(Kopsavilkums!$P$10:$P$135,($A58=Kopsavilkums!$A$10:$A$135)*($B58=Kopsavilkums!$B$10:$B$135)*($C58=Kopsavilkums!$D$10:$D$135)),"")</f>
        <v>0</v>
      </c>
      <c r="Q58" s="59" cm="1">
        <f t="array" ref="Q58">IFERROR(_xlfn._xlws.FILTER(Kopsavilkums!$Q$10:$Q$135,($A58=Kopsavilkums!$A$10:$A$135)*($B58=Kopsavilkums!$B$10:$B$135)*($C58=Kopsavilkums!$D$10:$D$135)),"")</f>
        <v>0</v>
      </c>
      <c r="R58" s="261" cm="1">
        <f t="array" ref="R58">IFERROR(_xlfn._xlws.FILTER(Kopsavilkums!$R$10:$R$135,($A58=Kopsavilkums!$A$10:$A$135)*($B58=Kopsavilkums!$B$10:$B$135)*($C58=Kopsavilkums!$D$10:$D$135)),"")</f>
        <v>0</v>
      </c>
      <c r="S58" s="59">
        <f>IFERROR(N58+Q58,"")</f>
        <v>0</v>
      </c>
      <c r="T58" s="266">
        <f>IFERROR(O58+R58,"")</f>
        <v>0</v>
      </c>
      <c r="U58" s="71"/>
      <c r="V58" s="58" cm="1">
        <f t="array" ref="V58">IFERROR(_xlfn._xlws.FILTER(Kopsavilkums!$U$10:$U$135,($A58=Kopsavilkums!$A$10:$A$135)*($B58=Kopsavilkums!$B$10:$B$135)*($C58=Kopsavilkums!$D$10:$D$135)),"")</f>
        <v>0</v>
      </c>
      <c r="W58" s="59" cm="1">
        <f t="array" ref="W58">IFERROR(_xlfn._xlws.FILTER(Kopsavilkums!$V$10:$V$135,($A58=Kopsavilkums!$A$10:$A$135)*($B58=Kopsavilkums!$B$10:$B$135)*($C58=Kopsavilkums!$D$10:$D$135)),"")</f>
        <v>0</v>
      </c>
      <c r="X58" s="261" cm="1">
        <f t="array" ref="X58">IFERROR(_xlfn._xlws.FILTER(Kopsavilkums!$W$10:$W$135,($A58=Kopsavilkums!$A$10:$A$135)*($B58=Kopsavilkums!$B$10:$B$135)*($C58=Kopsavilkums!$D$10:$D$135)),"")</f>
        <v>0</v>
      </c>
      <c r="Y58" s="58" cm="1">
        <f t="array" ref="Y58">IFERROR(_xlfn._xlws.FILTER(Kopsavilkums!$X$10:$X$135,($A58=Kopsavilkums!$A$10:$A$135)*($B58=Kopsavilkums!$B$10:$B$135)*($C58=Kopsavilkums!$D$10:$D$135)),"")</f>
        <v>0</v>
      </c>
      <c r="Z58" s="59" cm="1">
        <f t="array" ref="Z58">IFERROR(_xlfn._xlws.FILTER(Kopsavilkums!$Y$10:$Y$135,($A58=Kopsavilkums!$A$10:$A$135)*($B58=Kopsavilkums!$B$10:$B$135)*($C58=Kopsavilkums!$D$10:$D$135)),"")</f>
        <v>0</v>
      </c>
      <c r="AA58" s="261" cm="1">
        <f t="array" ref="AA58">IFERROR(_xlfn._xlws.FILTER(Kopsavilkums!$Z$10:$Z$135,($A58=Kopsavilkums!$A$10:$A$135)*($B58=Kopsavilkums!$B$10:$B$135)*($C58=Kopsavilkums!$D$10:$D$135)),"")</f>
        <v>0</v>
      </c>
      <c r="AB58" s="59">
        <f>IFERROR(W58+Z58,"")</f>
        <v>0</v>
      </c>
      <c r="AC58" s="266">
        <f>IFERROR(X58+AA58,"")</f>
        <v>0</v>
      </c>
      <c r="AE58" s="58" cm="1">
        <f t="array" ref="AE58">IFERROR(_xlfn._xlws.FILTER(Kopsavilkums!$AC$10:$AC$135,($A58=Kopsavilkums!$A$10:$A$135)*($B58=Kopsavilkums!$B$10:$B$135)*($C58=Kopsavilkums!$D$10:$D$135)),"")</f>
        <v>0</v>
      </c>
      <c r="AF58" s="59" cm="1">
        <f t="array" ref="AF58">IFERROR(_xlfn._xlws.FILTER(Kopsavilkums!$AD$10:$AD$135,($A58=Kopsavilkums!$A$10:$A$135)*($B58=Kopsavilkums!$B$10:$B$135)*($C58=Kopsavilkums!$D$10:$D$135)),"")</f>
        <v>0</v>
      </c>
      <c r="AG58" s="261" cm="1">
        <f t="array" ref="AG58">IFERROR(_xlfn._xlws.FILTER(Kopsavilkums!$AE$10:$AE$135,($A58=Kopsavilkums!$A$10:$A$135)*($B58=Kopsavilkums!$B$10:$B$135)*($C58=Kopsavilkums!$D$10:$D$135)),"")</f>
        <v>0</v>
      </c>
      <c r="AH58" s="58" cm="1">
        <f t="array" ref="AH58">IFERROR(_xlfn._xlws.FILTER(Kopsavilkums!$AF$10:$AF$135,($A58=Kopsavilkums!$A$10:$A$135)*($B58=Kopsavilkums!$B$10:$B$135)*($C58=Kopsavilkums!$D$10:$D$135)),"")</f>
        <v>0</v>
      </c>
      <c r="AI58" s="59" cm="1">
        <f t="array" ref="AI58">IFERROR(_xlfn._xlws.FILTER(Kopsavilkums!$AG$10:$AG$135,($A58=Kopsavilkums!$A$10:$A$135)*($B58=Kopsavilkums!$B$10:$B$135)*($C58=Kopsavilkums!$D$10:$D$135)),"")</f>
        <v>0</v>
      </c>
      <c r="AJ58" s="261" cm="1">
        <f t="array" ref="AJ58">IFERROR(_xlfn._xlws.FILTER(Kopsavilkums!$AH$10:$AH$135,($A58=Kopsavilkums!$A$10:$A$135)*($B58=Kopsavilkums!$B$10:$B$135)*($C58=Kopsavilkums!$D$10:$D$135)),"")</f>
        <v>0</v>
      </c>
      <c r="AK58" s="59">
        <f>IFERROR(AF58+AI58,"")</f>
        <v>0</v>
      </c>
      <c r="AL58" s="266">
        <f>IFERROR(AG58+AJ58,"")</f>
        <v>0</v>
      </c>
      <c r="AN58" s="59">
        <f t="shared" ref="AN58:AN63" si="46">IFERROR(J58+S58+AB58+AK58,0)</f>
        <v>1.306</v>
      </c>
      <c r="AO58" s="266">
        <f t="shared" ref="AO58:AO63" si="47">IFERROR(K58+T58+AC58+AL58,0)</f>
        <v>9</v>
      </c>
      <c r="AP58" s="28"/>
    </row>
    <row r="59" spans="1:53" ht="12.75" customHeight="1" x14ac:dyDescent="0.15">
      <c r="A59" s="60">
        <f t="shared" si="45"/>
        <v>7</v>
      </c>
      <c r="B59" s="60">
        <v>2</v>
      </c>
      <c r="C59" s="22" t="str" cm="1">
        <f t="array" ref="C59">IFERROR(_xlfn._xlws.FILTER(Kopsavilkums!$D$10:$D$135,($A59=Kopsavilkums!$A$10:$A$135)*($B59=Kopsavilkums!$B$10:$B$135)),"")</f>
        <v>Aldis Voits</v>
      </c>
      <c r="D59" s="18" t="str" cm="1">
        <f t="array" ref="D59">IFERROR(_xlfn._xlws.FILTER(Kopsavilkums!$E:$E,($A59=Kopsavilkums!$A:$A)*($B59=Kopsavilkums!$B:$B)*($C59=Kopsavilkums!$D:$D)),"")</f>
        <v>B</v>
      </c>
      <c r="E59" s="31" cm="1">
        <f t="array" ref="E59">IFERROR(_xlfn._xlws.FILTER(Kopsavilkums!$F$10:$F$135,($A59=Kopsavilkums!$A$10:$A$135)*($B59=Kopsavilkums!$B$10:$B$135)*($C59=Kopsavilkums!$D$10:$D$135)),"")</f>
        <v>0.16200000000000001</v>
      </c>
      <c r="F59" s="262" cm="1">
        <f t="array" ref="F59">IFERROR(_xlfn._xlws.FILTER(Kopsavilkums!$G$10:$G$135,($A59=Kopsavilkums!$A$10:$A$135)*($B59=Kopsavilkums!$B$10:$B$135)*($C59=Kopsavilkums!$D$10:$D$135)),"")</f>
        <v>5</v>
      </c>
      <c r="G59" s="18" t="str" cm="1">
        <f t="array" ref="G59">IFERROR(_xlfn._xlws.FILTER(Kopsavilkums!$H$10:$H$135,($A59=Kopsavilkums!$A$10:$A$135)*($B59=Kopsavilkums!$B$10:$B$135)*($C59=Kopsavilkums!$D$10:$D$135)),"")</f>
        <v>B</v>
      </c>
      <c r="H59" s="31" cm="1">
        <f t="array" ref="H59">IFERROR(_xlfn._xlws.FILTER(Kopsavilkums!$I$10:$I$135,($A59=Kopsavilkums!$A$10:$A$135)*($B59=Kopsavilkums!$B$10:$B$135)*($C59=Kopsavilkums!$D$10:$D$135)),"")</f>
        <v>0.53400000000000003</v>
      </c>
      <c r="I59" s="262" cm="1">
        <f t="array" ref="I59">IFERROR(_xlfn._xlws.FILTER(Kopsavilkums!$J$10:$J$135,($A59=Kopsavilkums!$A$10:$A$135)*($B59=Kopsavilkums!$B$10:$B$135)*($C59=Kopsavilkums!$D$10:$D$135)),"")</f>
        <v>2</v>
      </c>
      <c r="J59" s="31">
        <f t="shared" ref="J59:K63" si="48">IFERROR(E59+H59,"")</f>
        <v>0.69600000000000006</v>
      </c>
      <c r="K59" s="267">
        <f t="shared" si="48"/>
        <v>7</v>
      </c>
      <c r="L59" s="71"/>
      <c r="M59" s="18" cm="1">
        <f t="array" ref="M59">IFERROR(_xlfn._xlws.FILTER(Kopsavilkums!$M$10:$M$135,($A59=Kopsavilkums!$A$10:$A$135)*($B59=Kopsavilkums!$B$10:$B$135)*($C59=Kopsavilkums!$D$10:$D$135)),"")</f>
        <v>0</v>
      </c>
      <c r="N59" s="31" cm="1">
        <f t="array" ref="N59">IFERROR(_xlfn._xlws.FILTER(Kopsavilkums!$N$10:$N$135,($A59=Kopsavilkums!$A$10:$A$135)*($B59=Kopsavilkums!$B$10:$B$135)*($C59=Kopsavilkums!$D$10:$D$135)),"")</f>
        <v>0</v>
      </c>
      <c r="O59" s="262" cm="1">
        <f t="array" ref="O59">IFERROR(_xlfn._xlws.FILTER(Kopsavilkums!$O$10:$O$135,($A59=Kopsavilkums!$A$10:$A$135)*($B59=Kopsavilkums!$B$10:$B$135)*($C59=Kopsavilkums!$D$10:$D$135)),"")</f>
        <v>0</v>
      </c>
      <c r="P59" s="18" cm="1">
        <f t="array" ref="P59">IFERROR(_xlfn._xlws.FILTER(Kopsavilkums!$P$10:$P$135,($A59=Kopsavilkums!$A$10:$A$135)*($B59=Kopsavilkums!$B$10:$B$135)*($C59=Kopsavilkums!$D$10:$D$135)),"")</f>
        <v>0</v>
      </c>
      <c r="Q59" s="31" cm="1">
        <f t="array" ref="Q59">IFERROR(_xlfn._xlws.FILTER(Kopsavilkums!$Q$10:$Q$135,($A59=Kopsavilkums!$A$10:$A$135)*($B59=Kopsavilkums!$B$10:$B$135)*($C59=Kopsavilkums!$D$10:$D$135)),"")</f>
        <v>0</v>
      </c>
      <c r="R59" s="262" cm="1">
        <f t="array" ref="R59">IFERROR(_xlfn._xlws.FILTER(Kopsavilkums!$R$10:$R$135,($A59=Kopsavilkums!$A$10:$A$135)*($B59=Kopsavilkums!$B$10:$B$135)*($C59=Kopsavilkums!$D$10:$D$135)),"")</f>
        <v>0</v>
      </c>
      <c r="S59" s="31">
        <f t="shared" ref="S59:T63" si="49">IFERROR(N59+Q59,"")</f>
        <v>0</v>
      </c>
      <c r="T59" s="267">
        <f t="shared" si="49"/>
        <v>0</v>
      </c>
      <c r="U59" s="71"/>
      <c r="V59" s="18" cm="1">
        <f t="array" ref="V59">IFERROR(_xlfn._xlws.FILTER(Kopsavilkums!$U$10:$U$135,($A59=Kopsavilkums!$A$10:$A$135)*($B59=Kopsavilkums!$B$10:$B$135)*($C59=Kopsavilkums!$D$10:$D$135)),"")</f>
        <v>0</v>
      </c>
      <c r="W59" s="31" cm="1">
        <f t="array" ref="W59">IFERROR(_xlfn._xlws.FILTER(Kopsavilkums!$V$10:$V$135,($A59=Kopsavilkums!$A$10:$A$135)*($B59=Kopsavilkums!$B$10:$B$135)*($C59=Kopsavilkums!$D$10:$D$135)),"")</f>
        <v>0</v>
      </c>
      <c r="X59" s="262" cm="1">
        <f t="array" ref="X59">IFERROR(_xlfn._xlws.FILTER(Kopsavilkums!$W$10:$W$135,($A59=Kopsavilkums!$A$10:$A$135)*($B59=Kopsavilkums!$B$10:$B$135)*($C59=Kopsavilkums!$D$10:$D$135)),"")</f>
        <v>0</v>
      </c>
      <c r="Y59" s="18" cm="1">
        <f t="array" ref="Y59">IFERROR(_xlfn._xlws.FILTER(Kopsavilkums!$X$10:$X$135,($A59=Kopsavilkums!$A$10:$A$135)*($B59=Kopsavilkums!$B$10:$B$135)*($C59=Kopsavilkums!$D$10:$D$135)),"")</f>
        <v>0</v>
      </c>
      <c r="Z59" s="31" cm="1">
        <f t="array" ref="Z59">IFERROR(_xlfn._xlws.FILTER(Kopsavilkums!$Y$10:$Y$135,($A59=Kopsavilkums!$A$10:$A$135)*($B59=Kopsavilkums!$B$10:$B$135)*($C59=Kopsavilkums!$D$10:$D$135)),"")</f>
        <v>0</v>
      </c>
      <c r="AA59" s="262" cm="1">
        <f t="array" ref="AA59">IFERROR(_xlfn._xlws.FILTER(Kopsavilkums!$Z$10:$Z$135,($A59=Kopsavilkums!$A$10:$A$135)*($B59=Kopsavilkums!$B$10:$B$135)*($C59=Kopsavilkums!$D$10:$D$135)),"")</f>
        <v>0</v>
      </c>
      <c r="AB59" s="31">
        <f t="shared" ref="AB59:AC63" si="50">IFERROR(W59+Z59,"")</f>
        <v>0</v>
      </c>
      <c r="AC59" s="267">
        <f t="shared" si="50"/>
        <v>0</v>
      </c>
      <c r="AE59" s="18" cm="1">
        <f t="array" ref="AE59">IFERROR(_xlfn._xlws.FILTER(Kopsavilkums!$AC$10:$AC$135,($A59=Kopsavilkums!$A$10:$A$135)*($B59=Kopsavilkums!$B$10:$B$135)*($C59=Kopsavilkums!$D$10:$D$135)),"")</f>
        <v>0</v>
      </c>
      <c r="AF59" s="31" cm="1">
        <f t="array" ref="AF59">IFERROR(_xlfn._xlws.FILTER(Kopsavilkums!$AD$10:$AD$135,($A59=Kopsavilkums!$A$10:$A$135)*($B59=Kopsavilkums!$B$10:$B$135)*($C59=Kopsavilkums!$D$10:$D$135)),"")</f>
        <v>0</v>
      </c>
      <c r="AG59" s="262" cm="1">
        <f t="array" ref="AG59">IFERROR(_xlfn._xlws.FILTER(Kopsavilkums!$AE$10:$AE$135,($A59=Kopsavilkums!$A$10:$A$135)*($B59=Kopsavilkums!$B$10:$B$135)*($C59=Kopsavilkums!$D$10:$D$135)),"")</f>
        <v>0</v>
      </c>
      <c r="AH59" s="18" cm="1">
        <f t="array" ref="AH59">IFERROR(_xlfn._xlws.FILTER(Kopsavilkums!$AF$10:$AF$135,($A59=Kopsavilkums!$A$10:$A$135)*($B59=Kopsavilkums!$B$10:$B$135)*($C59=Kopsavilkums!$D$10:$D$135)),"")</f>
        <v>0</v>
      </c>
      <c r="AI59" s="31" cm="1">
        <f t="array" ref="AI59">IFERROR(_xlfn._xlws.FILTER(Kopsavilkums!$AG$10:$AG$135,($A59=Kopsavilkums!$A$10:$A$135)*($B59=Kopsavilkums!$B$10:$B$135)*($C59=Kopsavilkums!$D$10:$D$135)),"")</f>
        <v>0</v>
      </c>
      <c r="AJ59" s="262" cm="1">
        <f t="array" ref="AJ59">IFERROR(_xlfn._xlws.FILTER(Kopsavilkums!$AH$10:$AH$135,($A59=Kopsavilkums!$A$10:$A$135)*($B59=Kopsavilkums!$B$10:$B$135)*($C59=Kopsavilkums!$D$10:$D$135)),"")</f>
        <v>0</v>
      </c>
      <c r="AK59" s="31">
        <f t="shared" ref="AK59:AL63" si="51">IFERROR(AF59+AI59,"")</f>
        <v>0</v>
      </c>
      <c r="AL59" s="267">
        <f t="shared" si="51"/>
        <v>0</v>
      </c>
      <c r="AN59" s="31">
        <f t="shared" si="46"/>
        <v>0.69600000000000006</v>
      </c>
      <c r="AO59" s="267">
        <f t="shared" si="47"/>
        <v>7</v>
      </c>
      <c r="AP59" s="28"/>
    </row>
    <row r="60" spans="1:53" ht="12.75" customHeight="1" x14ac:dyDescent="0.15">
      <c r="A60" s="60">
        <f t="shared" si="45"/>
        <v>7</v>
      </c>
      <c r="B60" s="60">
        <v>3</v>
      </c>
      <c r="C60" s="22" t="str" cm="1">
        <f t="array" ref="C60">IFERROR(_xlfn._xlws.FILTER(Kopsavilkums!$D$10:$D$135,($A60=Kopsavilkums!$A$10:$A$135)*($B60=Kopsavilkums!$B$10:$B$135)),"")</f>
        <v>Raimonds Kinerts</v>
      </c>
      <c r="D60" s="18" t="str" cm="1">
        <f t="array" ref="D60">IFERROR(_xlfn._xlws.FILTER(Kopsavilkums!$E:$E,($A60=Kopsavilkums!$A:$A)*($B60=Kopsavilkums!$B:$B)*($C60=Kopsavilkums!$D:$D)),"")</f>
        <v>D</v>
      </c>
      <c r="E60" s="31" cm="1">
        <f t="array" ref="E60">IFERROR(_xlfn._xlws.FILTER(Kopsavilkums!$F$10:$F$135,($A60=Kopsavilkums!$A$10:$A$135)*($B60=Kopsavilkums!$B$10:$B$135)*($C60=Kopsavilkums!$D$10:$D$135)),"")</f>
        <v>0.126</v>
      </c>
      <c r="F60" s="262" cm="1">
        <f t="array" ref="F60">IFERROR(_xlfn._xlws.FILTER(Kopsavilkums!$G$10:$G$135,($A60=Kopsavilkums!$A$10:$A$135)*($B60=Kopsavilkums!$B$10:$B$135)*($C60=Kopsavilkums!$D$10:$D$135)),"")</f>
        <v>6</v>
      </c>
      <c r="G60" s="18" t="str" cm="1">
        <f t="array" ref="G60">IFERROR(_xlfn._xlws.FILTER(Kopsavilkums!$H$10:$H$135,($A60=Kopsavilkums!$A$10:$A$135)*($B60=Kopsavilkums!$B$10:$B$135)*($C60=Kopsavilkums!$D$10:$D$135)),"")</f>
        <v>C</v>
      </c>
      <c r="H60" s="31" cm="1">
        <f t="array" ref="H60">IFERROR(_xlfn._xlws.FILTER(Kopsavilkums!$I$10:$I$135,($A60=Kopsavilkums!$A$10:$A$135)*($B60=Kopsavilkums!$B$10:$B$135)*($C60=Kopsavilkums!$D$10:$D$135)),"")</f>
        <v>0.28000000000000003</v>
      </c>
      <c r="I60" s="262" cm="1">
        <f t="array" ref="I60">IFERROR(_xlfn._xlws.FILTER(Kopsavilkums!$J$10:$J$135,($A60=Kopsavilkums!$A$10:$A$135)*($B60=Kopsavilkums!$B$10:$B$135)*($C60=Kopsavilkums!$D$10:$D$135)),"")</f>
        <v>3</v>
      </c>
      <c r="J60" s="31">
        <f t="shared" si="48"/>
        <v>0.40600000000000003</v>
      </c>
      <c r="K60" s="267">
        <f t="shared" si="48"/>
        <v>9</v>
      </c>
      <c r="L60" s="71"/>
      <c r="M60" s="18" cm="1">
        <f t="array" ref="M60">IFERROR(_xlfn._xlws.FILTER(Kopsavilkums!$M$10:$M$135,($A60=Kopsavilkums!$A$10:$A$135)*($B60=Kopsavilkums!$B$10:$B$135)*($C60=Kopsavilkums!$D$10:$D$135)),"")</f>
        <v>0</v>
      </c>
      <c r="N60" s="31" cm="1">
        <f t="array" ref="N60">IFERROR(_xlfn._xlws.FILTER(Kopsavilkums!$N$10:$N$135,($A60=Kopsavilkums!$A$10:$A$135)*($B60=Kopsavilkums!$B$10:$B$135)*($C60=Kopsavilkums!$D$10:$D$135)),"")</f>
        <v>0</v>
      </c>
      <c r="O60" s="262" cm="1">
        <f t="array" ref="O60">IFERROR(_xlfn._xlws.FILTER(Kopsavilkums!$O$10:$O$135,($A60=Kopsavilkums!$A$10:$A$135)*($B60=Kopsavilkums!$B$10:$B$135)*($C60=Kopsavilkums!$D$10:$D$135)),"")</f>
        <v>0</v>
      </c>
      <c r="P60" s="18" cm="1">
        <f t="array" ref="P60">IFERROR(_xlfn._xlws.FILTER(Kopsavilkums!$P$10:$P$135,($A60=Kopsavilkums!$A$10:$A$135)*($B60=Kopsavilkums!$B$10:$B$135)*($C60=Kopsavilkums!$D$10:$D$135)),"")</f>
        <v>0</v>
      </c>
      <c r="Q60" s="31" cm="1">
        <f t="array" ref="Q60">IFERROR(_xlfn._xlws.FILTER(Kopsavilkums!$Q$10:$Q$135,($A60=Kopsavilkums!$A$10:$A$135)*($B60=Kopsavilkums!$B$10:$B$135)*($C60=Kopsavilkums!$D$10:$D$135)),"")</f>
        <v>0</v>
      </c>
      <c r="R60" s="262" cm="1">
        <f t="array" ref="R60">IFERROR(_xlfn._xlws.FILTER(Kopsavilkums!$R$10:$R$135,($A60=Kopsavilkums!$A$10:$A$135)*($B60=Kopsavilkums!$B$10:$B$135)*($C60=Kopsavilkums!$D$10:$D$135)),"")</f>
        <v>0</v>
      </c>
      <c r="S60" s="31">
        <f t="shared" si="49"/>
        <v>0</v>
      </c>
      <c r="T60" s="267">
        <f t="shared" si="49"/>
        <v>0</v>
      </c>
      <c r="U60" s="71"/>
      <c r="V60" s="18" cm="1">
        <f t="array" ref="V60">IFERROR(_xlfn._xlws.FILTER(Kopsavilkums!$U$10:$U$135,($A60=Kopsavilkums!$A$10:$A$135)*($B60=Kopsavilkums!$B$10:$B$135)*($C60=Kopsavilkums!$D$10:$D$135)),"")</f>
        <v>0</v>
      </c>
      <c r="W60" s="31" cm="1">
        <f t="array" ref="W60">IFERROR(_xlfn._xlws.FILTER(Kopsavilkums!$V$10:$V$135,($A60=Kopsavilkums!$A$10:$A$135)*($B60=Kopsavilkums!$B$10:$B$135)*($C60=Kopsavilkums!$D$10:$D$135)),"")</f>
        <v>0</v>
      </c>
      <c r="X60" s="262" cm="1">
        <f t="array" ref="X60">IFERROR(_xlfn._xlws.FILTER(Kopsavilkums!$W$10:$W$135,($A60=Kopsavilkums!$A$10:$A$135)*($B60=Kopsavilkums!$B$10:$B$135)*($C60=Kopsavilkums!$D$10:$D$135)),"")</f>
        <v>0</v>
      </c>
      <c r="Y60" s="18" cm="1">
        <f t="array" ref="Y60">IFERROR(_xlfn._xlws.FILTER(Kopsavilkums!$X$10:$X$135,($A60=Kopsavilkums!$A$10:$A$135)*($B60=Kopsavilkums!$B$10:$B$135)*($C60=Kopsavilkums!$D$10:$D$135)),"")</f>
        <v>0</v>
      </c>
      <c r="Z60" s="31" cm="1">
        <f t="array" ref="Z60">IFERROR(_xlfn._xlws.FILTER(Kopsavilkums!$Y$10:$Y$135,($A60=Kopsavilkums!$A$10:$A$135)*($B60=Kopsavilkums!$B$10:$B$135)*($C60=Kopsavilkums!$D$10:$D$135)),"")</f>
        <v>0</v>
      </c>
      <c r="AA60" s="262" cm="1">
        <f t="array" ref="AA60">IFERROR(_xlfn._xlws.FILTER(Kopsavilkums!$Z$10:$Z$135,($A60=Kopsavilkums!$A$10:$A$135)*($B60=Kopsavilkums!$B$10:$B$135)*($C60=Kopsavilkums!$D$10:$D$135)),"")</f>
        <v>0</v>
      </c>
      <c r="AB60" s="31">
        <f t="shared" si="50"/>
        <v>0</v>
      </c>
      <c r="AC60" s="267">
        <f t="shared" si="50"/>
        <v>0</v>
      </c>
      <c r="AE60" s="18" cm="1">
        <f t="array" ref="AE60">IFERROR(_xlfn._xlws.FILTER(Kopsavilkums!$AC$10:$AC$135,($A60=Kopsavilkums!$A$10:$A$135)*($B60=Kopsavilkums!$B$10:$B$135)*($C60=Kopsavilkums!$D$10:$D$135)),"")</f>
        <v>0</v>
      </c>
      <c r="AF60" s="31" cm="1">
        <f t="array" ref="AF60">IFERROR(_xlfn._xlws.FILTER(Kopsavilkums!$AD$10:$AD$135,($A60=Kopsavilkums!$A$10:$A$135)*($B60=Kopsavilkums!$B$10:$B$135)*($C60=Kopsavilkums!$D$10:$D$135)),"")</f>
        <v>0</v>
      </c>
      <c r="AG60" s="262" cm="1">
        <f t="array" ref="AG60">IFERROR(_xlfn._xlws.FILTER(Kopsavilkums!$AE$10:$AE$135,($A60=Kopsavilkums!$A$10:$A$135)*($B60=Kopsavilkums!$B$10:$B$135)*($C60=Kopsavilkums!$D$10:$D$135)),"")</f>
        <v>0</v>
      </c>
      <c r="AH60" s="18" cm="1">
        <f t="array" ref="AH60">IFERROR(_xlfn._xlws.FILTER(Kopsavilkums!$AF$10:$AF$135,($A60=Kopsavilkums!$A$10:$A$135)*($B60=Kopsavilkums!$B$10:$B$135)*($C60=Kopsavilkums!$D$10:$D$135)),"")</f>
        <v>0</v>
      </c>
      <c r="AI60" s="31" cm="1">
        <f t="array" ref="AI60">IFERROR(_xlfn._xlws.FILTER(Kopsavilkums!$AG$10:$AG$135,($A60=Kopsavilkums!$A$10:$A$135)*($B60=Kopsavilkums!$B$10:$B$135)*($C60=Kopsavilkums!$D$10:$D$135)),"")</f>
        <v>0</v>
      </c>
      <c r="AJ60" s="262" cm="1">
        <f t="array" ref="AJ60">IFERROR(_xlfn._xlws.FILTER(Kopsavilkums!$AH$10:$AH$135,($A60=Kopsavilkums!$A$10:$A$135)*($B60=Kopsavilkums!$B$10:$B$135)*($C60=Kopsavilkums!$D$10:$D$135)),"")</f>
        <v>0</v>
      </c>
      <c r="AK60" s="31">
        <f t="shared" si="51"/>
        <v>0</v>
      </c>
      <c r="AL60" s="267">
        <f t="shared" si="51"/>
        <v>0</v>
      </c>
      <c r="AN60" s="31">
        <f t="shared" si="46"/>
        <v>0.40600000000000003</v>
      </c>
      <c r="AO60" s="267">
        <f t="shared" si="47"/>
        <v>9</v>
      </c>
      <c r="AP60" s="28"/>
    </row>
    <row r="61" spans="1:53" ht="12.75" customHeight="1" x14ac:dyDescent="0.15">
      <c r="A61" s="60">
        <f t="shared" si="45"/>
        <v>7</v>
      </c>
      <c r="B61" s="60">
        <v>4</v>
      </c>
      <c r="C61" s="22" t="str" cm="1">
        <f t="array" ref="C61">IFERROR(_xlfn._xlws.FILTER(Kopsavilkums!$D$10:$D$135,($A61=Kopsavilkums!$A$10:$A$135)*($B61=Kopsavilkums!$B$10:$B$135)),"")</f>
        <v>Jānis Gailītis</v>
      </c>
      <c r="D61" s="18" t="str" cm="1">
        <f t="array" ref="D61">IFERROR(_xlfn._xlws.FILTER(Kopsavilkums!$E:$E,($A61=Kopsavilkums!$A:$A)*($B61=Kopsavilkums!$B:$B)*($C61=Kopsavilkums!$D:$D)),"")</f>
        <v>A</v>
      </c>
      <c r="E61" s="31" cm="1">
        <f t="array" ref="E61">IFERROR(_xlfn._xlws.FILTER(Kopsavilkums!$F$10:$F$135,($A61=Kopsavilkums!$A$10:$A$135)*($B61=Kopsavilkums!$B$10:$B$135)*($C61=Kopsavilkums!$D$10:$D$135)),"")</f>
        <v>0.48</v>
      </c>
      <c r="F61" s="262" cm="1">
        <f t="array" ref="F61">IFERROR(_xlfn._xlws.FILTER(Kopsavilkums!$G$10:$G$135,($A61=Kopsavilkums!$A$10:$A$135)*($B61=Kopsavilkums!$B$10:$B$135)*($C61=Kopsavilkums!$D$10:$D$135)),"")</f>
        <v>3</v>
      </c>
      <c r="G61" s="18" t="str" cm="1">
        <f t="array" ref="G61">IFERROR(_xlfn._xlws.FILTER(Kopsavilkums!$H$10:$H$135,($A61=Kopsavilkums!$A$10:$A$135)*($B61=Kopsavilkums!$B$10:$B$135)*($C61=Kopsavilkums!$D$10:$D$135)),"")</f>
        <v>D</v>
      </c>
      <c r="H61" s="31" cm="1">
        <f t="array" ref="H61">IFERROR(_xlfn._xlws.FILTER(Kopsavilkums!$I$10:$I$135,($A61=Kopsavilkums!$A$10:$A$135)*($B61=Kopsavilkums!$B$10:$B$135)*($C61=Kopsavilkums!$D$10:$D$135)),"")</f>
        <v>0.23599999999999999</v>
      </c>
      <c r="I61" s="262" cm="1">
        <f t="array" ref="I61">IFERROR(_xlfn._xlws.FILTER(Kopsavilkums!$J$10:$J$135,($A61=Kopsavilkums!$A$10:$A$135)*($B61=Kopsavilkums!$B$10:$B$135)*($C61=Kopsavilkums!$D$10:$D$135)),"")</f>
        <v>2</v>
      </c>
      <c r="J61" s="31">
        <f t="shared" si="48"/>
        <v>0.71599999999999997</v>
      </c>
      <c r="K61" s="267">
        <f t="shared" si="48"/>
        <v>5</v>
      </c>
      <c r="L61" s="71"/>
      <c r="M61" s="18" cm="1">
        <f t="array" ref="M61">IFERROR(_xlfn._xlws.FILTER(Kopsavilkums!$M$10:$M$135,($A61=Kopsavilkums!$A$10:$A$135)*($B61=Kopsavilkums!$B$10:$B$135)*($C61=Kopsavilkums!$D$10:$D$135)),"")</f>
        <v>0</v>
      </c>
      <c r="N61" s="31" cm="1">
        <f t="array" ref="N61">IFERROR(_xlfn._xlws.FILTER(Kopsavilkums!$N$10:$N$135,($A61=Kopsavilkums!$A$10:$A$135)*($B61=Kopsavilkums!$B$10:$B$135)*($C61=Kopsavilkums!$D$10:$D$135)),"")</f>
        <v>0</v>
      </c>
      <c r="O61" s="262" cm="1">
        <f t="array" ref="O61">IFERROR(_xlfn._xlws.FILTER(Kopsavilkums!$O$10:$O$135,($A61=Kopsavilkums!$A$10:$A$135)*($B61=Kopsavilkums!$B$10:$B$135)*($C61=Kopsavilkums!$D$10:$D$135)),"")</f>
        <v>0</v>
      </c>
      <c r="P61" s="18" cm="1">
        <f t="array" ref="P61">IFERROR(_xlfn._xlws.FILTER(Kopsavilkums!$P$10:$P$135,($A61=Kopsavilkums!$A$10:$A$135)*($B61=Kopsavilkums!$B$10:$B$135)*($C61=Kopsavilkums!$D$10:$D$135)),"")</f>
        <v>0</v>
      </c>
      <c r="Q61" s="31" cm="1">
        <f t="array" ref="Q61">IFERROR(_xlfn._xlws.FILTER(Kopsavilkums!$Q$10:$Q$135,($A61=Kopsavilkums!$A$10:$A$135)*($B61=Kopsavilkums!$B$10:$B$135)*($C61=Kopsavilkums!$D$10:$D$135)),"")</f>
        <v>0</v>
      </c>
      <c r="R61" s="262" cm="1">
        <f t="array" ref="R61">IFERROR(_xlfn._xlws.FILTER(Kopsavilkums!$R$10:$R$135,($A61=Kopsavilkums!$A$10:$A$135)*($B61=Kopsavilkums!$B$10:$B$135)*($C61=Kopsavilkums!$D$10:$D$135)),"")</f>
        <v>0</v>
      </c>
      <c r="S61" s="31">
        <f t="shared" si="49"/>
        <v>0</v>
      </c>
      <c r="T61" s="267">
        <f t="shared" si="49"/>
        <v>0</v>
      </c>
      <c r="U61" s="71"/>
      <c r="V61" s="18" cm="1">
        <f t="array" ref="V61">IFERROR(_xlfn._xlws.FILTER(Kopsavilkums!$U$10:$U$135,($A61=Kopsavilkums!$A$10:$A$135)*($B61=Kopsavilkums!$B$10:$B$135)*($C61=Kopsavilkums!$D$10:$D$135)),"")</f>
        <v>0</v>
      </c>
      <c r="W61" s="31" cm="1">
        <f t="array" ref="W61">IFERROR(_xlfn._xlws.FILTER(Kopsavilkums!$V$10:$V$135,($A61=Kopsavilkums!$A$10:$A$135)*($B61=Kopsavilkums!$B$10:$B$135)*($C61=Kopsavilkums!$D$10:$D$135)),"")</f>
        <v>0</v>
      </c>
      <c r="X61" s="262" cm="1">
        <f t="array" ref="X61">IFERROR(_xlfn._xlws.FILTER(Kopsavilkums!$W$10:$W$135,($A61=Kopsavilkums!$A$10:$A$135)*($B61=Kopsavilkums!$B$10:$B$135)*($C61=Kopsavilkums!$D$10:$D$135)),"")</f>
        <v>0</v>
      </c>
      <c r="Y61" s="18" cm="1">
        <f t="array" ref="Y61">IFERROR(_xlfn._xlws.FILTER(Kopsavilkums!$X$10:$X$135,($A61=Kopsavilkums!$A$10:$A$135)*($B61=Kopsavilkums!$B$10:$B$135)*($C61=Kopsavilkums!$D$10:$D$135)),"")</f>
        <v>0</v>
      </c>
      <c r="Z61" s="31" cm="1">
        <f t="array" ref="Z61">IFERROR(_xlfn._xlws.FILTER(Kopsavilkums!$Y$10:$Y$135,($A61=Kopsavilkums!$A$10:$A$135)*($B61=Kopsavilkums!$B$10:$B$135)*($C61=Kopsavilkums!$D$10:$D$135)),"")</f>
        <v>0</v>
      </c>
      <c r="AA61" s="262" cm="1">
        <f t="array" ref="AA61">IFERROR(_xlfn._xlws.FILTER(Kopsavilkums!$Z$10:$Z$135,($A61=Kopsavilkums!$A$10:$A$135)*($B61=Kopsavilkums!$B$10:$B$135)*($C61=Kopsavilkums!$D$10:$D$135)),"")</f>
        <v>0</v>
      </c>
      <c r="AB61" s="31">
        <f t="shared" si="50"/>
        <v>0</v>
      </c>
      <c r="AC61" s="267">
        <f t="shared" si="50"/>
        <v>0</v>
      </c>
      <c r="AE61" s="18" cm="1">
        <f t="array" ref="AE61">IFERROR(_xlfn._xlws.FILTER(Kopsavilkums!$AC$10:$AC$135,($A61=Kopsavilkums!$A$10:$A$135)*($B61=Kopsavilkums!$B$10:$B$135)*($C61=Kopsavilkums!$D$10:$D$135)),"")</f>
        <v>0</v>
      </c>
      <c r="AF61" s="31" cm="1">
        <f t="array" ref="AF61">IFERROR(_xlfn._xlws.FILTER(Kopsavilkums!$AD$10:$AD$135,($A61=Kopsavilkums!$A$10:$A$135)*($B61=Kopsavilkums!$B$10:$B$135)*($C61=Kopsavilkums!$D$10:$D$135)),"")</f>
        <v>0</v>
      </c>
      <c r="AG61" s="262" cm="1">
        <f t="array" ref="AG61">IFERROR(_xlfn._xlws.FILTER(Kopsavilkums!$AE$10:$AE$135,($A61=Kopsavilkums!$A$10:$A$135)*($B61=Kopsavilkums!$B$10:$B$135)*($C61=Kopsavilkums!$D$10:$D$135)),"")</f>
        <v>0</v>
      </c>
      <c r="AH61" s="18" cm="1">
        <f t="array" ref="AH61">IFERROR(_xlfn._xlws.FILTER(Kopsavilkums!$AF$10:$AF$135,($A61=Kopsavilkums!$A$10:$A$135)*($B61=Kopsavilkums!$B$10:$B$135)*($C61=Kopsavilkums!$D$10:$D$135)),"")</f>
        <v>0</v>
      </c>
      <c r="AI61" s="31" cm="1">
        <f t="array" ref="AI61">IFERROR(_xlfn._xlws.FILTER(Kopsavilkums!$AG$10:$AG$135,($A61=Kopsavilkums!$A$10:$A$135)*($B61=Kopsavilkums!$B$10:$B$135)*($C61=Kopsavilkums!$D$10:$D$135)),"")</f>
        <v>0</v>
      </c>
      <c r="AJ61" s="262" cm="1">
        <f t="array" ref="AJ61">IFERROR(_xlfn._xlws.FILTER(Kopsavilkums!$AH$10:$AH$135,($A61=Kopsavilkums!$A$10:$A$135)*($B61=Kopsavilkums!$B$10:$B$135)*($C61=Kopsavilkums!$D$10:$D$135)),"")</f>
        <v>0</v>
      </c>
      <c r="AK61" s="31">
        <f t="shared" si="51"/>
        <v>0</v>
      </c>
      <c r="AL61" s="267">
        <f t="shared" si="51"/>
        <v>0</v>
      </c>
      <c r="AN61" s="31">
        <f t="shared" si="46"/>
        <v>0.71599999999999997</v>
      </c>
      <c r="AO61" s="267">
        <f t="shared" si="47"/>
        <v>5</v>
      </c>
      <c r="AP61" s="28"/>
    </row>
    <row r="62" spans="1:53" ht="13.5" customHeight="1" x14ac:dyDescent="0.15">
      <c r="A62" s="60">
        <f t="shared" si="45"/>
        <v>7</v>
      </c>
      <c r="B62" s="60">
        <v>5</v>
      </c>
      <c r="C62" s="22" t="str" cm="1">
        <f t="array" ref="C62">IFERROR(_xlfn._xlws.FILTER(Kopsavilkums!$D$10:$D$135,($A62=Kopsavilkums!$A$10:$A$135)*($B62=Kopsavilkums!$B$10:$B$135)),"")</f>
        <v>Valdis Prancāns</v>
      </c>
      <c r="D62" s="74" cm="1">
        <f t="array" ref="D62">IFERROR(_xlfn._xlws.FILTER(Kopsavilkums!$E:$E,($A62=Kopsavilkums!$A:$A)*($B62=Kopsavilkums!$B:$B)*($C62=Kopsavilkums!$D:$D)),"")</f>
        <v>0</v>
      </c>
      <c r="E62" s="31" cm="1">
        <f t="array" ref="E62">IFERROR(_xlfn._xlws.FILTER(Kopsavilkums!$F$10:$F$135,($A62=Kopsavilkums!$A$10:$A$135)*($B62=Kopsavilkums!$B$10:$B$135)*($C62=Kopsavilkums!$D$10:$D$135)),"")</f>
        <v>0</v>
      </c>
      <c r="F62" s="262" cm="1">
        <f t="array" ref="F62">IFERROR(_xlfn._xlws.FILTER(Kopsavilkums!$G$10:$G$135,($A62=Kopsavilkums!$A$10:$A$135)*($B62=Kopsavilkums!$B$10:$B$135)*($C62=Kopsavilkums!$D$10:$D$135)),"")</f>
        <v>0</v>
      </c>
      <c r="G62" s="74" cm="1">
        <f t="array" ref="G62">IFERROR(_xlfn._xlws.FILTER(Kopsavilkums!$H$10:$H$135,($A62=Kopsavilkums!$A$10:$A$135)*($B62=Kopsavilkums!$B$10:$B$135)*($C62=Kopsavilkums!$D$10:$D$135)),"")</f>
        <v>0</v>
      </c>
      <c r="H62" s="31" cm="1">
        <f t="array" ref="H62">IFERROR(_xlfn._xlws.FILTER(Kopsavilkums!$I$10:$I$135,($A62=Kopsavilkums!$A$10:$A$135)*($B62=Kopsavilkums!$B$10:$B$135)*($C62=Kopsavilkums!$D$10:$D$135)),"")</f>
        <v>0</v>
      </c>
      <c r="I62" s="262" cm="1">
        <f t="array" ref="I62">IFERROR(_xlfn._xlws.FILTER(Kopsavilkums!$J$10:$J$135,($A62=Kopsavilkums!$A$10:$A$135)*($B62=Kopsavilkums!$B$10:$B$135)*($C62=Kopsavilkums!$D$10:$D$135)),"")</f>
        <v>0</v>
      </c>
      <c r="J62" s="15">
        <f t="shared" si="48"/>
        <v>0</v>
      </c>
      <c r="K62" s="267">
        <f t="shared" si="48"/>
        <v>0</v>
      </c>
      <c r="L62" s="71"/>
      <c r="M62" s="74" cm="1">
        <f t="array" ref="M62">IFERROR(_xlfn._xlws.FILTER(Kopsavilkums!$M$10:$M$135,($A62=Kopsavilkums!$A$10:$A$135)*($B62=Kopsavilkums!$B$10:$B$135)*($C62=Kopsavilkums!$D$10:$D$135)),"")</f>
        <v>0</v>
      </c>
      <c r="N62" s="31" cm="1">
        <f t="array" ref="N62">IFERROR(_xlfn._xlws.FILTER(Kopsavilkums!$N$10:$N$135,($A62=Kopsavilkums!$A$10:$A$135)*($B62=Kopsavilkums!$B$10:$B$135)*($C62=Kopsavilkums!$D$10:$D$135)),"")</f>
        <v>0</v>
      </c>
      <c r="O62" s="262" cm="1">
        <f t="array" ref="O62">IFERROR(_xlfn._xlws.FILTER(Kopsavilkums!$O$10:$O$135,($A62=Kopsavilkums!$A$10:$A$135)*($B62=Kopsavilkums!$B$10:$B$135)*($C62=Kopsavilkums!$D$10:$D$135)),"")</f>
        <v>0</v>
      </c>
      <c r="P62" s="74" cm="1">
        <f t="array" ref="P62">IFERROR(_xlfn._xlws.FILTER(Kopsavilkums!$P$10:$P$135,($A62=Kopsavilkums!$A$10:$A$135)*($B62=Kopsavilkums!$B$10:$B$135)*($C62=Kopsavilkums!$D$10:$D$135)),"")</f>
        <v>0</v>
      </c>
      <c r="Q62" s="31" cm="1">
        <f t="array" ref="Q62">IFERROR(_xlfn._xlws.FILTER(Kopsavilkums!$Q$10:$Q$135,($A62=Kopsavilkums!$A$10:$A$135)*($B62=Kopsavilkums!$B$10:$B$135)*($C62=Kopsavilkums!$D$10:$D$135)),"")</f>
        <v>0</v>
      </c>
      <c r="R62" s="262" cm="1">
        <f t="array" ref="R62">IFERROR(_xlfn._xlws.FILTER(Kopsavilkums!$R$10:$R$135,($A62=Kopsavilkums!$A$10:$A$135)*($B62=Kopsavilkums!$B$10:$B$135)*($C62=Kopsavilkums!$D$10:$D$135)),"")</f>
        <v>0</v>
      </c>
      <c r="S62" s="15">
        <f t="shared" si="49"/>
        <v>0</v>
      </c>
      <c r="T62" s="267">
        <f t="shared" si="49"/>
        <v>0</v>
      </c>
      <c r="U62" s="71"/>
      <c r="V62" s="74" cm="1">
        <f t="array" ref="V62">IFERROR(_xlfn._xlws.FILTER(Kopsavilkums!$U$10:$U$135,($A62=Kopsavilkums!$A$10:$A$135)*($B62=Kopsavilkums!$B$10:$B$135)*($C62=Kopsavilkums!$D$10:$D$135)),"")</f>
        <v>0</v>
      </c>
      <c r="W62" s="31" cm="1">
        <f t="array" ref="W62">IFERROR(_xlfn._xlws.FILTER(Kopsavilkums!$V$10:$V$135,($A62=Kopsavilkums!$A$10:$A$135)*($B62=Kopsavilkums!$B$10:$B$135)*($C62=Kopsavilkums!$D$10:$D$135)),"")</f>
        <v>0</v>
      </c>
      <c r="X62" s="262" cm="1">
        <f t="array" ref="X62">IFERROR(_xlfn._xlws.FILTER(Kopsavilkums!$W$10:$W$135,($A62=Kopsavilkums!$A$10:$A$135)*($B62=Kopsavilkums!$B$10:$B$135)*($C62=Kopsavilkums!$D$10:$D$135)),"")</f>
        <v>0</v>
      </c>
      <c r="Y62" s="74" cm="1">
        <f t="array" ref="Y62">IFERROR(_xlfn._xlws.FILTER(Kopsavilkums!$X$10:$X$135,($A62=Kopsavilkums!$A$10:$A$135)*($B62=Kopsavilkums!$B$10:$B$135)*($C62=Kopsavilkums!$D$10:$D$135)),"")</f>
        <v>0</v>
      </c>
      <c r="Z62" s="31" cm="1">
        <f t="array" ref="Z62">IFERROR(_xlfn._xlws.FILTER(Kopsavilkums!$Y$10:$Y$135,($A62=Kopsavilkums!$A$10:$A$135)*($B62=Kopsavilkums!$B$10:$B$135)*($C62=Kopsavilkums!$D$10:$D$135)),"")</f>
        <v>0</v>
      </c>
      <c r="AA62" s="262" cm="1">
        <f t="array" ref="AA62">IFERROR(_xlfn._xlws.FILTER(Kopsavilkums!$Z$10:$Z$135,($A62=Kopsavilkums!$A$10:$A$135)*($B62=Kopsavilkums!$B$10:$B$135)*($C62=Kopsavilkums!$D$10:$D$135)),"")</f>
        <v>0</v>
      </c>
      <c r="AB62" s="15">
        <f t="shared" si="50"/>
        <v>0</v>
      </c>
      <c r="AC62" s="267">
        <f t="shared" si="50"/>
        <v>0</v>
      </c>
      <c r="AE62" s="74" cm="1">
        <f t="array" ref="AE62">IFERROR(_xlfn._xlws.FILTER(Kopsavilkums!$AC$10:$AC$135,($A62=Kopsavilkums!$A$10:$A$135)*($B62=Kopsavilkums!$B$10:$B$135)*($C62=Kopsavilkums!$D$10:$D$135)),"")</f>
        <v>0</v>
      </c>
      <c r="AF62" s="31" cm="1">
        <f t="array" ref="AF62">IFERROR(_xlfn._xlws.FILTER(Kopsavilkums!$AD$10:$AD$135,($A62=Kopsavilkums!$A$10:$A$135)*($B62=Kopsavilkums!$B$10:$B$135)*($C62=Kopsavilkums!$D$10:$D$135)),"")</f>
        <v>0</v>
      </c>
      <c r="AG62" s="262" cm="1">
        <f t="array" ref="AG62">IFERROR(_xlfn._xlws.FILTER(Kopsavilkums!$AE$10:$AE$135,($A62=Kopsavilkums!$A$10:$A$135)*($B62=Kopsavilkums!$B$10:$B$135)*($C62=Kopsavilkums!$D$10:$D$135)),"")</f>
        <v>0</v>
      </c>
      <c r="AH62" s="74" cm="1">
        <f t="array" ref="AH62">IFERROR(_xlfn._xlws.FILTER(Kopsavilkums!$AF$10:$AF$135,($A62=Kopsavilkums!$A$10:$A$135)*($B62=Kopsavilkums!$B$10:$B$135)*($C62=Kopsavilkums!$D$10:$D$135)),"")</f>
        <v>0</v>
      </c>
      <c r="AI62" s="31" cm="1">
        <f t="array" ref="AI62">IFERROR(_xlfn._xlws.FILTER(Kopsavilkums!$AG$10:$AG$135,($A62=Kopsavilkums!$A$10:$A$135)*($B62=Kopsavilkums!$B$10:$B$135)*($C62=Kopsavilkums!$D$10:$D$135)),"")</f>
        <v>0</v>
      </c>
      <c r="AJ62" s="262" cm="1">
        <f t="array" ref="AJ62">IFERROR(_xlfn._xlws.FILTER(Kopsavilkums!$AH$10:$AH$135,($A62=Kopsavilkums!$A$10:$A$135)*($B62=Kopsavilkums!$B$10:$B$135)*($C62=Kopsavilkums!$D$10:$D$135)),"")</f>
        <v>0</v>
      </c>
      <c r="AK62" s="15">
        <f t="shared" si="51"/>
        <v>0</v>
      </c>
      <c r="AL62" s="267">
        <f t="shared" si="51"/>
        <v>0</v>
      </c>
      <c r="AN62" s="15">
        <f t="shared" si="46"/>
        <v>0</v>
      </c>
      <c r="AO62" s="267">
        <f t="shared" si="47"/>
        <v>0</v>
      </c>
      <c r="AP62" s="28"/>
    </row>
    <row r="63" spans="1:53" ht="13.5" customHeight="1" thickBot="1" x14ac:dyDescent="0.2">
      <c r="A63" s="62">
        <f t="shared" si="45"/>
        <v>7</v>
      </c>
      <c r="B63" s="62">
        <v>6</v>
      </c>
      <c r="C63" s="127" cm="1">
        <f t="array" ref="C63">IFERROR(_xlfn._xlws.FILTER(Kopsavilkums!$D$10:$D$135,($A63=Kopsavilkums!$A$10:$A$135)*($B63=Kopsavilkums!$B$10:$B$135)),"")</f>
        <v>0</v>
      </c>
      <c r="D63" s="75" cm="1">
        <f t="array" ref="D63">IFERROR(_xlfn._xlws.FILTER(Kopsavilkums!$E:$E,($A63=Kopsavilkums!$A:$A)*($B63=Kopsavilkums!$B:$B)*($C63=Kopsavilkums!$D:$D)),"")</f>
        <v>0</v>
      </c>
      <c r="E63" s="63" cm="1">
        <f t="array" ref="E63">IFERROR(_xlfn._xlws.FILTER(Kopsavilkums!$F$10:$F$135,($A63=Kopsavilkums!$A$10:$A$135)*($B63=Kopsavilkums!$B$10:$B$135)*($C63=Kopsavilkums!$D$10:$D$135)),"")</f>
        <v>0</v>
      </c>
      <c r="F63" s="263" cm="1">
        <f t="array" ref="F63">IFERROR(_xlfn._xlws.FILTER(Kopsavilkums!$G$10:$G$135,($A63=Kopsavilkums!$A$10:$A$135)*($B63=Kopsavilkums!$B$10:$B$135)*($C63=Kopsavilkums!$D$10:$D$135)),"")</f>
        <v>0</v>
      </c>
      <c r="G63" s="75" cm="1">
        <f t="array" ref="G63">IFERROR(_xlfn._xlws.FILTER(Kopsavilkums!$H$10:$H$135,($A63=Kopsavilkums!$A$10:$A$135)*($B63=Kopsavilkums!$B$10:$B$135)*($C63=Kopsavilkums!$D$10:$D$135)),"")</f>
        <v>0</v>
      </c>
      <c r="H63" s="63" cm="1">
        <f t="array" ref="H63">IFERROR(_xlfn._xlws.FILTER(Kopsavilkums!$I$10:$I$135,($A63=Kopsavilkums!$A$10:$A$135)*($B63=Kopsavilkums!$B$10:$B$135)*($C63=Kopsavilkums!$D$10:$D$135)),"")</f>
        <v>0</v>
      </c>
      <c r="I63" s="263" cm="1">
        <f t="array" ref="I63">IFERROR(_xlfn._xlws.FILTER(Kopsavilkums!$J$10:$J$135,($A63=Kopsavilkums!$A$10:$A$135)*($B63=Kopsavilkums!$B$10:$B$135)*($C63=Kopsavilkums!$D$10:$D$135)),"")</f>
        <v>0</v>
      </c>
      <c r="J63" s="63">
        <f t="shared" si="48"/>
        <v>0</v>
      </c>
      <c r="K63" s="268">
        <f t="shared" si="48"/>
        <v>0</v>
      </c>
      <c r="L63" s="12"/>
      <c r="M63" s="75" cm="1">
        <f t="array" ref="M63">IFERROR(_xlfn._xlws.FILTER(Kopsavilkums!$M$10:$M$135,($A63=Kopsavilkums!$A$10:$A$135)*($B63=Kopsavilkums!$B$10:$B$135)*($C63=Kopsavilkums!$D$10:$D$135)),"")</f>
        <v>0</v>
      </c>
      <c r="N63" s="63" cm="1">
        <f t="array" ref="N63">IFERROR(_xlfn._xlws.FILTER(Kopsavilkums!$N$10:$N$135,($A63=Kopsavilkums!$A$10:$A$135)*($B63=Kopsavilkums!$B$10:$B$135)*($C63=Kopsavilkums!$D$10:$D$135)),"")</f>
        <v>0</v>
      </c>
      <c r="O63" s="263" cm="1">
        <f t="array" ref="O63">IFERROR(_xlfn._xlws.FILTER(Kopsavilkums!$O$10:$O$135,($A63=Kopsavilkums!$A$10:$A$135)*($B63=Kopsavilkums!$B$10:$B$135)*($C63=Kopsavilkums!$D$10:$D$135)),"")</f>
        <v>0</v>
      </c>
      <c r="P63" s="75" cm="1">
        <f t="array" ref="P63">IFERROR(_xlfn._xlws.FILTER(Kopsavilkums!$P$10:$P$135,($A63=Kopsavilkums!$A$10:$A$135)*($B63=Kopsavilkums!$B$10:$B$135)*($C63=Kopsavilkums!$D$10:$D$135)),"")</f>
        <v>0</v>
      </c>
      <c r="Q63" s="63" cm="1">
        <f t="array" ref="Q63">IFERROR(_xlfn._xlws.FILTER(Kopsavilkums!$Q$10:$Q$135,($A63=Kopsavilkums!$A$10:$A$135)*($B63=Kopsavilkums!$B$10:$B$135)*($C63=Kopsavilkums!$D$10:$D$135)),"")</f>
        <v>0</v>
      </c>
      <c r="R63" s="263" cm="1">
        <f t="array" ref="R63">IFERROR(_xlfn._xlws.FILTER(Kopsavilkums!$R$10:$R$135,($A63=Kopsavilkums!$A$10:$A$135)*($B63=Kopsavilkums!$B$10:$B$135)*($C63=Kopsavilkums!$D$10:$D$135)),"")</f>
        <v>0</v>
      </c>
      <c r="S63" s="63">
        <f t="shared" si="49"/>
        <v>0</v>
      </c>
      <c r="T63" s="268">
        <f t="shared" si="49"/>
        <v>0</v>
      </c>
      <c r="U63" s="12"/>
      <c r="V63" s="75" cm="1">
        <f t="array" ref="V63">IFERROR(_xlfn._xlws.FILTER(Kopsavilkums!$U$10:$U$135,($A63=Kopsavilkums!$A$10:$A$135)*($B63=Kopsavilkums!$B$10:$B$135)*($C63=Kopsavilkums!$D$10:$D$135)),"")</f>
        <v>0</v>
      </c>
      <c r="W63" s="63" cm="1">
        <f t="array" ref="W63">IFERROR(_xlfn._xlws.FILTER(Kopsavilkums!$V$10:$V$135,($A63=Kopsavilkums!$A$10:$A$135)*($B63=Kopsavilkums!$B$10:$B$135)*($C63=Kopsavilkums!$D$10:$D$135)),"")</f>
        <v>0</v>
      </c>
      <c r="X63" s="263" cm="1">
        <f t="array" ref="X63">IFERROR(_xlfn._xlws.FILTER(Kopsavilkums!$W$10:$W$135,($A63=Kopsavilkums!$A$10:$A$135)*($B63=Kopsavilkums!$B$10:$B$135)*($C63=Kopsavilkums!$D$10:$D$135)),"")</f>
        <v>0</v>
      </c>
      <c r="Y63" s="75" cm="1">
        <f t="array" ref="Y63">IFERROR(_xlfn._xlws.FILTER(Kopsavilkums!$X$10:$X$135,($A63=Kopsavilkums!$A$10:$A$135)*($B63=Kopsavilkums!$B$10:$B$135)*($C63=Kopsavilkums!$D$10:$D$135)),"")</f>
        <v>0</v>
      </c>
      <c r="Z63" s="63" cm="1">
        <f t="array" ref="Z63">IFERROR(_xlfn._xlws.FILTER(Kopsavilkums!$Y$10:$Y$135,($A63=Kopsavilkums!$A$10:$A$135)*($B63=Kopsavilkums!$B$10:$B$135)*($C63=Kopsavilkums!$D$10:$D$135)),"")</f>
        <v>0</v>
      </c>
      <c r="AA63" s="263" cm="1">
        <f t="array" ref="AA63">IFERROR(_xlfn._xlws.FILTER(Kopsavilkums!$Z$10:$Z$135,($A63=Kopsavilkums!$A$10:$A$135)*($B63=Kopsavilkums!$B$10:$B$135)*($C63=Kopsavilkums!$D$10:$D$135)),"")</f>
        <v>0</v>
      </c>
      <c r="AB63" s="63">
        <f t="shared" si="50"/>
        <v>0</v>
      </c>
      <c r="AC63" s="268">
        <f t="shared" si="50"/>
        <v>0</v>
      </c>
      <c r="AE63" s="75" cm="1">
        <f t="array" ref="AE63">IFERROR(_xlfn._xlws.FILTER(Kopsavilkums!$AC$10:$AC$135,($A63=Kopsavilkums!$A$10:$A$135)*($B63=Kopsavilkums!$B$10:$B$135)*($C63=Kopsavilkums!$D$10:$D$135)),"")</f>
        <v>0</v>
      </c>
      <c r="AF63" s="63" cm="1">
        <f t="array" ref="AF63">IFERROR(_xlfn._xlws.FILTER(Kopsavilkums!$AD$10:$AD$135,($A63=Kopsavilkums!$A$10:$A$135)*($B63=Kopsavilkums!$B$10:$B$135)*($C63=Kopsavilkums!$D$10:$D$135)),"")</f>
        <v>0</v>
      </c>
      <c r="AG63" s="263" cm="1">
        <f t="array" ref="AG63">IFERROR(_xlfn._xlws.FILTER(Kopsavilkums!$AE$10:$AE$135,($A63=Kopsavilkums!$A$10:$A$135)*($B63=Kopsavilkums!$B$10:$B$135)*($C63=Kopsavilkums!$D$10:$D$135)),"")</f>
        <v>0</v>
      </c>
      <c r="AH63" s="75" cm="1">
        <f t="array" ref="AH63">IFERROR(_xlfn._xlws.FILTER(Kopsavilkums!$AF$10:$AF$135,($A63=Kopsavilkums!$A$10:$A$135)*($B63=Kopsavilkums!$B$10:$B$135)*($C63=Kopsavilkums!$D$10:$D$135)),"")</f>
        <v>0</v>
      </c>
      <c r="AI63" s="63" cm="1">
        <f t="array" ref="AI63">IFERROR(_xlfn._xlws.FILTER(Kopsavilkums!$AG$10:$AG$135,($A63=Kopsavilkums!$A$10:$A$135)*($B63=Kopsavilkums!$B$10:$B$135)*($C63=Kopsavilkums!$D$10:$D$135)),"")</f>
        <v>0</v>
      </c>
      <c r="AJ63" s="263" cm="1">
        <f t="array" ref="AJ63">IFERROR(_xlfn._xlws.FILTER(Kopsavilkums!$AH$10:$AH$135,($A63=Kopsavilkums!$A$10:$A$135)*($B63=Kopsavilkums!$B$10:$B$135)*($C63=Kopsavilkums!$D$10:$D$135)),"")</f>
        <v>0</v>
      </c>
      <c r="AK63" s="63">
        <f t="shared" si="51"/>
        <v>0</v>
      </c>
      <c r="AL63" s="268">
        <f t="shared" si="51"/>
        <v>0</v>
      </c>
      <c r="AN63" s="63">
        <f t="shared" si="46"/>
        <v>0</v>
      </c>
      <c r="AO63" s="268">
        <f t="shared" si="47"/>
        <v>0</v>
      </c>
      <c r="AP63" s="28"/>
    </row>
    <row r="64" spans="1:53" ht="13.5" customHeight="1" thickBot="1" x14ac:dyDescent="0.2">
      <c r="A64" s="28"/>
      <c r="B64" s="28"/>
      <c r="C64" s="29"/>
      <c r="D64" s="4"/>
      <c r="E64" s="28"/>
      <c r="F64" s="264"/>
      <c r="G64" s="27"/>
      <c r="H64" s="28"/>
      <c r="I64" s="264"/>
      <c r="J64" s="28"/>
      <c r="K64" s="264"/>
      <c r="L64" s="12"/>
      <c r="M64" s="4"/>
      <c r="N64" s="28"/>
      <c r="O64" s="264"/>
      <c r="P64" s="27"/>
      <c r="Q64" s="28"/>
      <c r="R64" s="264"/>
      <c r="S64" s="28"/>
      <c r="T64" s="264"/>
      <c r="U64" s="12"/>
      <c r="V64" s="4"/>
      <c r="W64" s="28"/>
      <c r="X64" s="264"/>
      <c r="Y64" s="27"/>
      <c r="Z64" s="28"/>
      <c r="AA64" s="264"/>
      <c r="AB64" s="28"/>
      <c r="AC64" s="264"/>
      <c r="AE64" s="4"/>
      <c r="AF64" s="28"/>
      <c r="AG64" s="264"/>
      <c r="AH64" s="27"/>
      <c r="AI64" s="28"/>
      <c r="AJ64" s="264"/>
      <c r="AK64" s="28"/>
      <c r="AL64" s="264"/>
      <c r="AN64" s="28">
        <f>J64+S64+AB64</f>
        <v>0</v>
      </c>
      <c r="AO64" s="264">
        <f>K64+T64+AC64</f>
        <v>0</v>
      </c>
      <c r="AP64" s="230"/>
    </row>
    <row r="65" spans="1:57" ht="12.75" customHeight="1" thickBot="1" x14ac:dyDescent="0.2">
      <c r="A65" s="53">
        <f>B65</f>
        <v>8</v>
      </c>
      <c r="B65" s="53">
        <v>8</v>
      </c>
      <c r="C65" s="132" t="str" cm="1">
        <f t="array" ref="C65">IFERROR(_xlfn.UNIQUE(_xlfn._xlws.FILTER(Kopsavilkums!$C$10:$C$135,($B65=Kopsavilkums!$A$10:$A$135))),"")</f>
        <v>CMS</v>
      </c>
      <c r="D65" s="54"/>
      <c r="E65" s="56">
        <f>SUM(E66:E71)</f>
        <v>0.48599999999999999</v>
      </c>
      <c r="F65" s="260">
        <f>SUM(F66:F71)</f>
        <v>25.5</v>
      </c>
      <c r="G65" s="56"/>
      <c r="H65" s="56">
        <f>SUM(H66:H71)</f>
        <v>0.89</v>
      </c>
      <c r="I65" s="260">
        <f>SUM(I66:I71)</f>
        <v>30</v>
      </c>
      <c r="J65" s="56">
        <f>SUM(J66:J71)</f>
        <v>1.3760000000000001</v>
      </c>
      <c r="K65" s="265">
        <f>SUM(K66:K71)</f>
        <v>55.5</v>
      </c>
      <c r="L65" s="71"/>
      <c r="M65" s="55"/>
      <c r="N65" s="56">
        <f>SUM(N66:N71)</f>
        <v>0</v>
      </c>
      <c r="O65" s="260">
        <f>SUM(O66:O71)</f>
        <v>0</v>
      </c>
      <c r="P65" s="56"/>
      <c r="Q65" s="56">
        <f>SUM(Q66:Q71)</f>
        <v>0</v>
      </c>
      <c r="R65" s="260">
        <f>SUM(R66:R71)</f>
        <v>0</v>
      </c>
      <c r="S65" s="56">
        <f>SUM(S66:S71)</f>
        <v>0</v>
      </c>
      <c r="T65" s="265">
        <f>SUM(T66:T71)</f>
        <v>0</v>
      </c>
      <c r="U65" s="71"/>
      <c r="V65" s="55"/>
      <c r="W65" s="56">
        <f>SUM(W66:W71)</f>
        <v>0</v>
      </c>
      <c r="X65" s="260">
        <f>SUM(X66:X71)</f>
        <v>0</v>
      </c>
      <c r="Y65" s="56"/>
      <c r="Z65" s="56">
        <f>SUM(Z66:Z71)</f>
        <v>0</v>
      </c>
      <c r="AA65" s="260">
        <f>SUM(AA66:AA71)</f>
        <v>0</v>
      </c>
      <c r="AB65" s="56">
        <f>SUM(AB66:AB71)</f>
        <v>0</v>
      </c>
      <c r="AC65" s="265">
        <f>SUM(AC66:AC71)</f>
        <v>0</v>
      </c>
      <c r="AE65" s="55"/>
      <c r="AF65" s="56">
        <f>SUM(AF66:AF71)</f>
        <v>0</v>
      </c>
      <c r="AG65" s="260">
        <f>SUM(AG66:AG71)</f>
        <v>0</v>
      </c>
      <c r="AH65" s="56"/>
      <c r="AI65" s="56">
        <f>SUM(AI66:AI71)</f>
        <v>0</v>
      </c>
      <c r="AJ65" s="260">
        <f>SUM(AJ66:AJ71)</f>
        <v>0</v>
      </c>
      <c r="AK65" s="56">
        <f>SUM(AK66:AK71)</f>
        <v>0</v>
      </c>
      <c r="AL65" s="265">
        <f>SUM(AL66:AL71)</f>
        <v>0</v>
      </c>
      <c r="AN65" s="56">
        <f>IFERROR(J65+S65+AB65+AK65,0)</f>
        <v>1.3760000000000001</v>
      </c>
      <c r="AO65" s="265">
        <f>IFERROR(K65+T65+AC65+AL65,0)</f>
        <v>55.5</v>
      </c>
      <c r="AP65" s="28"/>
    </row>
    <row r="66" spans="1:57" ht="12.75" customHeight="1" x14ac:dyDescent="0.15">
      <c r="A66" s="57">
        <f t="shared" ref="A66:A71" si="52">A65</f>
        <v>8</v>
      </c>
      <c r="B66" s="57">
        <v>1</v>
      </c>
      <c r="C66" s="126" t="str" cm="1">
        <f t="array" ref="C66">IFERROR(_xlfn._xlws.FILTER(Kopsavilkums!$D$10:$D$135,($A66=Kopsavilkums!$A$10:$A$135)*($B66=Kopsavilkums!$B$10:$B$135)),"")</f>
        <v>Valters Innus</v>
      </c>
      <c r="D66" s="58" t="str" cm="1">
        <f t="array" ref="D66">IFERROR(_xlfn._xlws.FILTER(Kopsavilkums!$E:$E,($A66=Kopsavilkums!$A:$A)*($B66=Kopsavilkums!$B:$B)*($C66=Kopsavilkums!$D:$D)),"")</f>
        <v>B</v>
      </c>
      <c r="E66" s="59" cm="1">
        <f t="array" ref="E66">IFERROR(_xlfn._xlws.FILTER(Kopsavilkums!$F$10:$F$135,($A66=Kopsavilkums!$A$10:$A$135)*($B66=Kopsavilkums!$B$10:$B$135)*($C66=Kopsavilkums!$D$10:$D$135)),"")</f>
        <v>0.13200000000000001</v>
      </c>
      <c r="F66" s="261" cm="1">
        <f t="array" ref="F66">IFERROR(_xlfn._xlws.FILTER(Kopsavilkums!$G$10:$G$135,($A66=Kopsavilkums!$A$10:$A$135)*($B66=Kopsavilkums!$B$10:$B$135)*($C66=Kopsavilkums!$D$10:$D$135)),"")</f>
        <v>6</v>
      </c>
      <c r="G66" s="58" t="str" cm="1">
        <f t="array" ref="G66">IFERROR(_xlfn._xlws.FILTER(Kopsavilkums!$H$10:$H$135,($A66=Kopsavilkums!$A$10:$A$135)*($B66=Kopsavilkums!$B$10:$B$135)*($C66=Kopsavilkums!$D$10:$D$135)),"")</f>
        <v>B</v>
      </c>
      <c r="H66" s="59" cm="1">
        <f t="array" ref="H66">IFERROR(_xlfn._xlws.FILTER(Kopsavilkums!$I$10:$I$135,($A66=Kopsavilkums!$A$10:$A$135)*($B66=Kopsavilkums!$B$10:$B$135)*($C66=Kopsavilkums!$D$10:$D$135)),"")</f>
        <v>8.4000000000000005E-2</v>
      </c>
      <c r="I66" s="261" cm="1">
        <f t="array" ref="I66">IFERROR(_xlfn._xlws.FILTER(Kopsavilkums!$J$10:$J$135,($A66=Kopsavilkums!$A$10:$A$135)*($B66=Kopsavilkums!$B$10:$B$135)*($C66=Kopsavilkums!$D$10:$D$135)),"")</f>
        <v>9</v>
      </c>
      <c r="J66" s="59">
        <f>IFERROR(E66+H66,"")</f>
        <v>0.21600000000000003</v>
      </c>
      <c r="K66" s="266">
        <f>IFERROR(F66+I66,"")</f>
        <v>15</v>
      </c>
      <c r="L66" s="71"/>
      <c r="M66" s="58" cm="1">
        <f t="array" ref="M66">IFERROR(_xlfn._xlws.FILTER(Kopsavilkums!$M$10:$M$135,($A66=Kopsavilkums!$A$10:$A$135)*($B66=Kopsavilkums!$B$10:$B$135)*($C66=Kopsavilkums!$D$10:$D$135)),"")</f>
        <v>0</v>
      </c>
      <c r="N66" s="59" cm="1">
        <f t="array" ref="N66">IFERROR(_xlfn._xlws.FILTER(Kopsavilkums!$N$10:$N$135,($A66=Kopsavilkums!$A$10:$A$135)*($B66=Kopsavilkums!$B$10:$B$135)*($C66=Kopsavilkums!$D$10:$D$135)),"")</f>
        <v>0</v>
      </c>
      <c r="O66" s="261" cm="1">
        <f t="array" ref="O66">IFERROR(_xlfn._xlws.FILTER(Kopsavilkums!$O$10:$O$135,($A66=Kopsavilkums!$A$10:$A$135)*($B66=Kopsavilkums!$B$10:$B$135)*($C66=Kopsavilkums!$D$10:$D$135)),"")</f>
        <v>0</v>
      </c>
      <c r="P66" s="58" cm="1">
        <f t="array" ref="P66">IFERROR(_xlfn._xlws.FILTER(Kopsavilkums!$P$10:$P$135,($A66=Kopsavilkums!$A$10:$A$135)*($B66=Kopsavilkums!$B$10:$B$135)*($C66=Kopsavilkums!$D$10:$D$135)),"")</f>
        <v>0</v>
      </c>
      <c r="Q66" s="59" cm="1">
        <f t="array" ref="Q66">IFERROR(_xlfn._xlws.FILTER(Kopsavilkums!$Q$10:$Q$135,($A66=Kopsavilkums!$A$10:$A$135)*($B66=Kopsavilkums!$B$10:$B$135)*($C66=Kopsavilkums!$D$10:$D$135)),"")</f>
        <v>0</v>
      </c>
      <c r="R66" s="261" cm="1">
        <f t="array" ref="R66">IFERROR(_xlfn._xlws.FILTER(Kopsavilkums!$R$10:$R$135,($A66=Kopsavilkums!$A$10:$A$135)*($B66=Kopsavilkums!$B$10:$B$135)*($C66=Kopsavilkums!$D$10:$D$135)),"")</f>
        <v>0</v>
      </c>
      <c r="S66" s="59">
        <f>IFERROR(N66+Q66,"")</f>
        <v>0</v>
      </c>
      <c r="T66" s="266">
        <f>IFERROR(O66+R66,"")</f>
        <v>0</v>
      </c>
      <c r="U66" s="71"/>
      <c r="V66" s="58" cm="1">
        <f t="array" ref="V66">IFERROR(_xlfn._xlws.FILTER(Kopsavilkums!$U$10:$U$135,($A66=Kopsavilkums!$A$10:$A$135)*($B66=Kopsavilkums!$B$10:$B$135)*($C66=Kopsavilkums!$D$10:$D$135)),"")</f>
        <v>0</v>
      </c>
      <c r="W66" s="59" cm="1">
        <f t="array" ref="W66">IFERROR(_xlfn._xlws.FILTER(Kopsavilkums!$V$10:$V$135,($A66=Kopsavilkums!$A$10:$A$135)*($B66=Kopsavilkums!$B$10:$B$135)*($C66=Kopsavilkums!$D$10:$D$135)),"")</f>
        <v>0</v>
      </c>
      <c r="X66" s="261" cm="1">
        <f t="array" ref="X66">IFERROR(_xlfn._xlws.FILTER(Kopsavilkums!$W$10:$W$135,($A66=Kopsavilkums!$A$10:$A$135)*($B66=Kopsavilkums!$B$10:$B$135)*($C66=Kopsavilkums!$D$10:$D$135)),"")</f>
        <v>0</v>
      </c>
      <c r="Y66" s="58" cm="1">
        <f t="array" ref="Y66">IFERROR(_xlfn._xlws.FILTER(Kopsavilkums!$X$10:$X$135,($A66=Kopsavilkums!$A$10:$A$135)*($B66=Kopsavilkums!$B$10:$B$135)*($C66=Kopsavilkums!$D$10:$D$135)),"")</f>
        <v>0</v>
      </c>
      <c r="Z66" s="59" cm="1">
        <f t="array" ref="Z66">IFERROR(_xlfn._xlws.FILTER(Kopsavilkums!$Y$10:$Y$135,($A66=Kopsavilkums!$A$10:$A$135)*($B66=Kopsavilkums!$B$10:$B$135)*($C66=Kopsavilkums!$D$10:$D$135)),"")</f>
        <v>0</v>
      </c>
      <c r="AA66" s="261" cm="1">
        <f t="array" ref="AA66">IFERROR(_xlfn._xlws.FILTER(Kopsavilkums!$Z$10:$Z$135,($A66=Kopsavilkums!$A$10:$A$135)*($B66=Kopsavilkums!$B$10:$B$135)*($C66=Kopsavilkums!$D$10:$D$135)),"")</f>
        <v>0</v>
      </c>
      <c r="AB66" s="59">
        <f>IFERROR(W66+Z66,"")</f>
        <v>0</v>
      </c>
      <c r="AC66" s="266">
        <f>IFERROR(X66+AA66,"")</f>
        <v>0</v>
      </c>
      <c r="AE66" s="58" cm="1">
        <f t="array" ref="AE66">IFERROR(_xlfn._xlws.FILTER(Kopsavilkums!$AC$10:$AC$135,($A66=Kopsavilkums!$A$10:$A$135)*($B66=Kopsavilkums!$B$10:$B$135)*($C66=Kopsavilkums!$D$10:$D$135)),"")</f>
        <v>0</v>
      </c>
      <c r="AF66" s="59" cm="1">
        <f t="array" ref="AF66">IFERROR(_xlfn._xlws.FILTER(Kopsavilkums!$AD$10:$AD$135,($A66=Kopsavilkums!$A$10:$A$135)*($B66=Kopsavilkums!$B$10:$B$135)*($C66=Kopsavilkums!$D$10:$D$135)),"")</f>
        <v>0</v>
      </c>
      <c r="AG66" s="261" cm="1">
        <f t="array" ref="AG66">IFERROR(_xlfn._xlws.FILTER(Kopsavilkums!$AE$10:$AE$135,($A66=Kopsavilkums!$A$10:$A$135)*($B66=Kopsavilkums!$B$10:$B$135)*($C66=Kopsavilkums!$D$10:$D$135)),"")</f>
        <v>0</v>
      </c>
      <c r="AH66" s="58" cm="1">
        <f t="array" ref="AH66">IFERROR(_xlfn._xlws.FILTER(Kopsavilkums!$AF$10:$AF$135,($A66=Kopsavilkums!$A$10:$A$135)*($B66=Kopsavilkums!$B$10:$B$135)*($C66=Kopsavilkums!$D$10:$D$135)),"")</f>
        <v>0</v>
      </c>
      <c r="AI66" s="59" cm="1">
        <f t="array" ref="AI66">IFERROR(_xlfn._xlws.FILTER(Kopsavilkums!$AG$10:$AG$135,($A66=Kopsavilkums!$A$10:$A$135)*($B66=Kopsavilkums!$B$10:$B$135)*($C66=Kopsavilkums!$D$10:$D$135)),"")</f>
        <v>0</v>
      </c>
      <c r="AJ66" s="261" cm="1">
        <f t="array" ref="AJ66">IFERROR(_xlfn._xlws.FILTER(Kopsavilkums!$AH$10:$AH$135,($A66=Kopsavilkums!$A$10:$A$135)*($B66=Kopsavilkums!$B$10:$B$135)*($C66=Kopsavilkums!$D$10:$D$135)),"")</f>
        <v>0</v>
      </c>
      <c r="AK66" s="59">
        <f>IFERROR(AF66+AI66,"")</f>
        <v>0</v>
      </c>
      <c r="AL66" s="266">
        <f>IFERROR(AG66+AJ66,"")</f>
        <v>0</v>
      </c>
      <c r="AN66" s="59">
        <f t="shared" ref="AN66:AN71" si="53">IFERROR(J66+S66+AB66+AK66,0)</f>
        <v>0.21600000000000003</v>
      </c>
      <c r="AO66" s="266">
        <f t="shared" ref="AO66:AO71" si="54">IFERROR(K66+T66+AC66+AL66,0)</f>
        <v>15</v>
      </c>
      <c r="AP66" s="28"/>
    </row>
    <row r="67" spans="1:57" ht="12.75" customHeight="1" x14ac:dyDescent="0.15">
      <c r="A67" s="60">
        <f t="shared" si="52"/>
        <v>8</v>
      </c>
      <c r="B67" s="60">
        <v>2</v>
      </c>
      <c r="C67" s="22" t="str" cm="1">
        <f t="array" ref="C67">IFERROR(_xlfn._xlws.FILTER(Kopsavilkums!$D$10:$D$135,($A67=Kopsavilkums!$A$10:$A$135)*($B67=Kopsavilkums!$B$10:$B$135)),"")</f>
        <v>Guntars Bimšteins</v>
      </c>
      <c r="D67" s="18" t="str" cm="1">
        <f t="array" ref="D67">IFERROR(_xlfn._xlws.FILTER(Kopsavilkums!$E:$E,($A67=Kopsavilkums!$A:$A)*($B67=Kopsavilkums!$B:$B)*($C67=Kopsavilkums!$D:$D)),"")</f>
        <v>C</v>
      </c>
      <c r="E67" s="31" cm="1">
        <f t="array" ref="E67">IFERROR(_xlfn._xlws.FILTER(Kopsavilkums!$F$10:$F$135,($A67=Kopsavilkums!$A$10:$A$135)*($B67=Kopsavilkums!$B$10:$B$135)*($C67=Kopsavilkums!$D$10:$D$135)),"")</f>
        <v>1.7999999999999999E-2</v>
      </c>
      <c r="F67" s="262" cm="1">
        <f t="array" ref="F67">IFERROR(_xlfn._xlws.FILTER(Kopsavilkums!$G$10:$G$135,($A67=Kopsavilkums!$A$10:$A$135)*($B67=Kopsavilkums!$B$10:$B$135)*($C67=Kopsavilkums!$D$10:$D$135)),"")</f>
        <v>8.5</v>
      </c>
      <c r="G67" s="18" t="str" cm="1">
        <f t="array" ref="G67">IFERROR(_xlfn._xlws.FILTER(Kopsavilkums!$H$10:$H$135,($A67=Kopsavilkums!$A$10:$A$135)*($B67=Kopsavilkums!$B$10:$B$135)*($C67=Kopsavilkums!$D$10:$D$135)),"")</f>
        <v>C</v>
      </c>
      <c r="H67" s="31" cm="1">
        <f t="array" ref="H67">IFERROR(_xlfn._xlws.FILTER(Kopsavilkums!$I$10:$I$135,($A67=Kopsavilkums!$A$10:$A$135)*($B67=Kopsavilkums!$B$10:$B$135)*($C67=Kopsavilkums!$D$10:$D$135)),"")</f>
        <v>0.10199999999999999</v>
      </c>
      <c r="I67" s="262" cm="1">
        <f t="array" ref="I67">IFERROR(_xlfn._xlws.FILTER(Kopsavilkums!$J$10:$J$135,($A67=Kopsavilkums!$A$10:$A$135)*($B67=Kopsavilkums!$B$10:$B$135)*($C67=Kopsavilkums!$D$10:$D$135)),"")</f>
        <v>6</v>
      </c>
      <c r="J67" s="31">
        <f t="shared" ref="J67:K71" si="55">IFERROR(E67+H67,"")</f>
        <v>0.12</v>
      </c>
      <c r="K67" s="267">
        <f t="shared" si="55"/>
        <v>14.5</v>
      </c>
      <c r="L67" s="12"/>
      <c r="M67" s="18" cm="1">
        <f t="array" ref="M67">IFERROR(_xlfn._xlws.FILTER(Kopsavilkums!$M$10:$M$135,($A67=Kopsavilkums!$A$10:$A$135)*($B67=Kopsavilkums!$B$10:$B$135)*($C67=Kopsavilkums!$D$10:$D$135)),"")</f>
        <v>0</v>
      </c>
      <c r="N67" s="31" cm="1">
        <f t="array" ref="N67">IFERROR(_xlfn._xlws.FILTER(Kopsavilkums!$N$10:$N$135,($A67=Kopsavilkums!$A$10:$A$135)*($B67=Kopsavilkums!$B$10:$B$135)*($C67=Kopsavilkums!$D$10:$D$135)),"")</f>
        <v>0</v>
      </c>
      <c r="O67" s="262" cm="1">
        <f t="array" ref="O67">IFERROR(_xlfn._xlws.FILTER(Kopsavilkums!$O$10:$O$135,($A67=Kopsavilkums!$A$10:$A$135)*($B67=Kopsavilkums!$B$10:$B$135)*($C67=Kopsavilkums!$D$10:$D$135)),"")</f>
        <v>0</v>
      </c>
      <c r="P67" s="18" cm="1">
        <f t="array" ref="P67">IFERROR(_xlfn._xlws.FILTER(Kopsavilkums!$P$10:$P$135,($A67=Kopsavilkums!$A$10:$A$135)*($B67=Kopsavilkums!$B$10:$B$135)*($C67=Kopsavilkums!$D$10:$D$135)),"")</f>
        <v>0</v>
      </c>
      <c r="Q67" s="31" cm="1">
        <f t="array" ref="Q67">IFERROR(_xlfn._xlws.FILTER(Kopsavilkums!$Q$10:$Q$135,($A67=Kopsavilkums!$A$10:$A$135)*($B67=Kopsavilkums!$B$10:$B$135)*($C67=Kopsavilkums!$D$10:$D$135)),"")</f>
        <v>0</v>
      </c>
      <c r="R67" s="262" cm="1">
        <f t="array" ref="R67">IFERROR(_xlfn._xlws.FILTER(Kopsavilkums!$R$10:$R$135,($A67=Kopsavilkums!$A$10:$A$135)*($B67=Kopsavilkums!$B$10:$B$135)*($C67=Kopsavilkums!$D$10:$D$135)),"")</f>
        <v>0</v>
      </c>
      <c r="S67" s="31">
        <f t="shared" ref="S67:T71" si="56">IFERROR(N67+Q67,"")</f>
        <v>0</v>
      </c>
      <c r="T67" s="267">
        <f t="shared" si="56"/>
        <v>0</v>
      </c>
      <c r="U67" s="71"/>
      <c r="V67" s="18" cm="1">
        <f t="array" ref="V67">IFERROR(_xlfn._xlws.FILTER(Kopsavilkums!$U$10:$U$135,($A67=Kopsavilkums!$A$10:$A$135)*($B67=Kopsavilkums!$B$10:$B$135)*($C67=Kopsavilkums!$D$10:$D$135)),"")</f>
        <v>0</v>
      </c>
      <c r="W67" s="31" cm="1">
        <f t="array" ref="W67">IFERROR(_xlfn._xlws.FILTER(Kopsavilkums!$V$10:$V$135,($A67=Kopsavilkums!$A$10:$A$135)*($B67=Kopsavilkums!$B$10:$B$135)*($C67=Kopsavilkums!$D$10:$D$135)),"")</f>
        <v>0</v>
      </c>
      <c r="X67" s="262" cm="1">
        <f t="array" ref="X67">IFERROR(_xlfn._xlws.FILTER(Kopsavilkums!$W$10:$W$135,($A67=Kopsavilkums!$A$10:$A$135)*($B67=Kopsavilkums!$B$10:$B$135)*($C67=Kopsavilkums!$D$10:$D$135)),"")</f>
        <v>0</v>
      </c>
      <c r="Y67" s="18" cm="1">
        <f t="array" ref="Y67">IFERROR(_xlfn._xlws.FILTER(Kopsavilkums!$X$10:$X$135,($A67=Kopsavilkums!$A$10:$A$135)*($B67=Kopsavilkums!$B$10:$B$135)*($C67=Kopsavilkums!$D$10:$D$135)),"")</f>
        <v>0</v>
      </c>
      <c r="Z67" s="31" cm="1">
        <f t="array" ref="Z67">IFERROR(_xlfn._xlws.FILTER(Kopsavilkums!$Y$10:$Y$135,($A67=Kopsavilkums!$A$10:$A$135)*($B67=Kopsavilkums!$B$10:$B$135)*($C67=Kopsavilkums!$D$10:$D$135)),"")</f>
        <v>0</v>
      </c>
      <c r="AA67" s="262" cm="1">
        <f t="array" ref="AA67">IFERROR(_xlfn._xlws.FILTER(Kopsavilkums!$Z$10:$Z$135,($A67=Kopsavilkums!$A$10:$A$135)*($B67=Kopsavilkums!$B$10:$B$135)*($C67=Kopsavilkums!$D$10:$D$135)),"")</f>
        <v>0</v>
      </c>
      <c r="AB67" s="31">
        <f t="shared" ref="AB67:AC71" si="57">IFERROR(W67+Z67,"")</f>
        <v>0</v>
      </c>
      <c r="AC67" s="267">
        <f t="shared" si="57"/>
        <v>0</v>
      </c>
      <c r="AE67" s="18" cm="1">
        <f t="array" ref="AE67">IFERROR(_xlfn._xlws.FILTER(Kopsavilkums!$AC$10:$AC$135,($A67=Kopsavilkums!$A$10:$A$135)*($B67=Kopsavilkums!$B$10:$B$135)*($C67=Kopsavilkums!$D$10:$D$135)),"")</f>
        <v>0</v>
      </c>
      <c r="AF67" s="31" cm="1">
        <f t="array" ref="AF67">IFERROR(_xlfn._xlws.FILTER(Kopsavilkums!$AD$10:$AD$135,($A67=Kopsavilkums!$A$10:$A$135)*($B67=Kopsavilkums!$B$10:$B$135)*($C67=Kopsavilkums!$D$10:$D$135)),"")</f>
        <v>0</v>
      </c>
      <c r="AG67" s="262" cm="1">
        <f t="array" ref="AG67">IFERROR(_xlfn._xlws.FILTER(Kopsavilkums!$AE$10:$AE$135,($A67=Kopsavilkums!$A$10:$A$135)*($B67=Kopsavilkums!$B$10:$B$135)*($C67=Kopsavilkums!$D$10:$D$135)),"")</f>
        <v>0</v>
      </c>
      <c r="AH67" s="18" cm="1">
        <f t="array" ref="AH67">IFERROR(_xlfn._xlws.FILTER(Kopsavilkums!$AF$10:$AF$135,($A67=Kopsavilkums!$A$10:$A$135)*($B67=Kopsavilkums!$B$10:$B$135)*($C67=Kopsavilkums!$D$10:$D$135)),"")</f>
        <v>0</v>
      </c>
      <c r="AI67" s="31" cm="1">
        <f t="array" ref="AI67">IFERROR(_xlfn._xlws.FILTER(Kopsavilkums!$AG$10:$AG$135,($A67=Kopsavilkums!$A$10:$A$135)*($B67=Kopsavilkums!$B$10:$B$135)*($C67=Kopsavilkums!$D$10:$D$135)),"")</f>
        <v>0</v>
      </c>
      <c r="AJ67" s="262" cm="1">
        <f t="array" ref="AJ67">IFERROR(_xlfn._xlws.FILTER(Kopsavilkums!$AH$10:$AH$135,($A67=Kopsavilkums!$A$10:$A$135)*($B67=Kopsavilkums!$B$10:$B$135)*($C67=Kopsavilkums!$D$10:$D$135)),"")</f>
        <v>0</v>
      </c>
      <c r="AK67" s="31">
        <f t="shared" ref="AK67:AL71" si="58">IFERROR(AF67+AI67,"")</f>
        <v>0</v>
      </c>
      <c r="AL67" s="267">
        <f t="shared" si="58"/>
        <v>0</v>
      </c>
      <c r="AN67" s="31">
        <f t="shared" si="53"/>
        <v>0.12</v>
      </c>
      <c r="AO67" s="267">
        <f t="shared" si="54"/>
        <v>14.5</v>
      </c>
      <c r="AP67" s="28"/>
    </row>
    <row r="68" spans="1:57" ht="12.75" customHeight="1" x14ac:dyDescent="0.15">
      <c r="A68" s="60">
        <f t="shared" si="52"/>
        <v>8</v>
      </c>
      <c r="B68" s="60">
        <v>3</v>
      </c>
      <c r="C68" s="22" t="str" cm="1">
        <f t="array" ref="C68">IFERROR(_xlfn._xlws.FILTER(Kopsavilkums!$D$10:$D$135,($A68=Kopsavilkums!$A$10:$A$135)*($B68=Kopsavilkums!$B$10:$B$135)),"")</f>
        <v>Andrejs Aleksējevs</v>
      </c>
      <c r="D68" s="18" cm="1">
        <f t="array" ref="D68">IFERROR(_xlfn._xlws.FILTER(Kopsavilkums!$E:$E,($A68=Kopsavilkums!$A:$A)*($B68=Kopsavilkums!$B:$B)*($C68=Kopsavilkums!$D:$D)),"")</f>
        <v>0</v>
      </c>
      <c r="E68" s="31" cm="1">
        <f t="array" ref="E68">IFERROR(_xlfn._xlws.FILTER(Kopsavilkums!$F$10:$F$135,($A68=Kopsavilkums!$A$10:$A$135)*($B68=Kopsavilkums!$B$10:$B$135)*($C68=Kopsavilkums!$D$10:$D$135)),"")</f>
        <v>0</v>
      </c>
      <c r="F68" s="262" cm="1">
        <f t="array" ref="F68">IFERROR(_xlfn._xlws.FILTER(Kopsavilkums!$G$10:$G$135,($A68=Kopsavilkums!$A$10:$A$135)*($B68=Kopsavilkums!$B$10:$B$135)*($C68=Kopsavilkums!$D$10:$D$135)),"")</f>
        <v>0</v>
      </c>
      <c r="G68" s="18" cm="1">
        <f t="array" ref="G68">IFERROR(_xlfn._xlws.FILTER(Kopsavilkums!$H$10:$H$135,($A68=Kopsavilkums!$A$10:$A$135)*($B68=Kopsavilkums!$B$10:$B$135)*($C68=Kopsavilkums!$D$10:$D$135)),"")</f>
        <v>0</v>
      </c>
      <c r="H68" s="31" cm="1">
        <f t="array" ref="H68">IFERROR(_xlfn._xlws.FILTER(Kopsavilkums!$I$10:$I$135,($A68=Kopsavilkums!$A$10:$A$135)*($B68=Kopsavilkums!$B$10:$B$135)*($C68=Kopsavilkums!$D$10:$D$135)),"")</f>
        <v>0</v>
      </c>
      <c r="I68" s="262" cm="1">
        <f t="array" ref="I68">IFERROR(_xlfn._xlws.FILTER(Kopsavilkums!$J$10:$J$135,($A68=Kopsavilkums!$A$10:$A$135)*($B68=Kopsavilkums!$B$10:$B$135)*($C68=Kopsavilkums!$D$10:$D$135)),"")</f>
        <v>0</v>
      </c>
      <c r="J68" s="31">
        <f t="shared" si="55"/>
        <v>0</v>
      </c>
      <c r="K68" s="267">
        <f t="shared" si="55"/>
        <v>0</v>
      </c>
      <c r="L68" s="12"/>
      <c r="M68" s="18" cm="1">
        <f t="array" ref="M68">IFERROR(_xlfn._xlws.FILTER(Kopsavilkums!$M$10:$M$135,($A68=Kopsavilkums!$A$10:$A$135)*($B68=Kopsavilkums!$B$10:$B$135)*($C68=Kopsavilkums!$D$10:$D$135)),"")</f>
        <v>0</v>
      </c>
      <c r="N68" s="31" cm="1">
        <f t="array" ref="N68">IFERROR(_xlfn._xlws.FILTER(Kopsavilkums!$N$10:$N$135,($A68=Kopsavilkums!$A$10:$A$135)*($B68=Kopsavilkums!$B$10:$B$135)*($C68=Kopsavilkums!$D$10:$D$135)),"")</f>
        <v>0</v>
      </c>
      <c r="O68" s="262" cm="1">
        <f t="array" ref="O68">IFERROR(_xlfn._xlws.FILTER(Kopsavilkums!$O$10:$O$135,($A68=Kopsavilkums!$A$10:$A$135)*($B68=Kopsavilkums!$B$10:$B$135)*($C68=Kopsavilkums!$D$10:$D$135)),"")</f>
        <v>0</v>
      </c>
      <c r="P68" s="18" cm="1">
        <f t="array" ref="P68">IFERROR(_xlfn._xlws.FILTER(Kopsavilkums!$P$10:$P$135,($A68=Kopsavilkums!$A$10:$A$135)*($B68=Kopsavilkums!$B$10:$B$135)*($C68=Kopsavilkums!$D$10:$D$135)),"")</f>
        <v>0</v>
      </c>
      <c r="Q68" s="31" cm="1">
        <f t="array" ref="Q68">IFERROR(_xlfn._xlws.FILTER(Kopsavilkums!$Q$10:$Q$135,($A68=Kopsavilkums!$A$10:$A$135)*($B68=Kopsavilkums!$B$10:$B$135)*($C68=Kopsavilkums!$D$10:$D$135)),"")</f>
        <v>0</v>
      </c>
      <c r="R68" s="262" cm="1">
        <f t="array" ref="R68">IFERROR(_xlfn._xlws.FILTER(Kopsavilkums!$R$10:$R$135,($A68=Kopsavilkums!$A$10:$A$135)*($B68=Kopsavilkums!$B$10:$B$135)*($C68=Kopsavilkums!$D$10:$D$135)),"")</f>
        <v>0</v>
      </c>
      <c r="S68" s="31">
        <f t="shared" si="56"/>
        <v>0</v>
      </c>
      <c r="T68" s="267">
        <f t="shared" si="56"/>
        <v>0</v>
      </c>
      <c r="U68" s="71"/>
      <c r="V68" s="18" cm="1">
        <f t="array" ref="V68">IFERROR(_xlfn._xlws.FILTER(Kopsavilkums!$U$10:$U$135,($A68=Kopsavilkums!$A$10:$A$135)*($B68=Kopsavilkums!$B$10:$B$135)*($C68=Kopsavilkums!$D$10:$D$135)),"")</f>
        <v>0</v>
      </c>
      <c r="W68" s="31" cm="1">
        <f t="array" ref="W68">IFERROR(_xlfn._xlws.FILTER(Kopsavilkums!$V$10:$V$135,($A68=Kopsavilkums!$A$10:$A$135)*($B68=Kopsavilkums!$B$10:$B$135)*($C68=Kopsavilkums!$D$10:$D$135)),"")</f>
        <v>0</v>
      </c>
      <c r="X68" s="262" cm="1">
        <f t="array" ref="X68">IFERROR(_xlfn._xlws.FILTER(Kopsavilkums!$W$10:$W$135,($A68=Kopsavilkums!$A$10:$A$135)*($B68=Kopsavilkums!$B$10:$B$135)*($C68=Kopsavilkums!$D$10:$D$135)),"")</f>
        <v>0</v>
      </c>
      <c r="Y68" s="18" cm="1">
        <f t="array" ref="Y68">IFERROR(_xlfn._xlws.FILTER(Kopsavilkums!$X$10:$X$135,($A68=Kopsavilkums!$A$10:$A$135)*($B68=Kopsavilkums!$B$10:$B$135)*($C68=Kopsavilkums!$D$10:$D$135)),"")</f>
        <v>0</v>
      </c>
      <c r="Z68" s="31" cm="1">
        <f t="array" ref="Z68">IFERROR(_xlfn._xlws.FILTER(Kopsavilkums!$Y$10:$Y$135,($A68=Kopsavilkums!$A$10:$A$135)*($B68=Kopsavilkums!$B$10:$B$135)*($C68=Kopsavilkums!$D$10:$D$135)),"")</f>
        <v>0</v>
      </c>
      <c r="AA68" s="262" cm="1">
        <f t="array" ref="AA68">IFERROR(_xlfn._xlws.FILTER(Kopsavilkums!$Z$10:$Z$135,($A68=Kopsavilkums!$A$10:$A$135)*($B68=Kopsavilkums!$B$10:$B$135)*($C68=Kopsavilkums!$D$10:$D$135)),"")</f>
        <v>0</v>
      </c>
      <c r="AB68" s="31">
        <f t="shared" si="57"/>
        <v>0</v>
      </c>
      <c r="AC68" s="267">
        <f t="shared" si="57"/>
        <v>0</v>
      </c>
      <c r="AE68" s="18" cm="1">
        <f t="array" ref="AE68">IFERROR(_xlfn._xlws.FILTER(Kopsavilkums!$AC$10:$AC$135,($A68=Kopsavilkums!$A$10:$A$135)*($B68=Kopsavilkums!$B$10:$B$135)*($C68=Kopsavilkums!$D$10:$D$135)),"")</f>
        <v>0</v>
      </c>
      <c r="AF68" s="31" cm="1">
        <f t="array" ref="AF68">IFERROR(_xlfn._xlws.FILTER(Kopsavilkums!$AD$10:$AD$135,($A68=Kopsavilkums!$A$10:$A$135)*($B68=Kopsavilkums!$B$10:$B$135)*($C68=Kopsavilkums!$D$10:$D$135)),"")</f>
        <v>0</v>
      </c>
      <c r="AG68" s="262" cm="1">
        <f t="array" ref="AG68">IFERROR(_xlfn._xlws.FILTER(Kopsavilkums!$AE$10:$AE$135,($A68=Kopsavilkums!$A$10:$A$135)*($B68=Kopsavilkums!$B$10:$B$135)*($C68=Kopsavilkums!$D$10:$D$135)),"")</f>
        <v>0</v>
      </c>
      <c r="AH68" s="18" cm="1">
        <f t="array" ref="AH68">IFERROR(_xlfn._xlws.FILTER(Kopsavilkums!$AF$10:$AF$135,($A68=Kopsavilkums!$A$10:$A$135)*($B68=Kopsavilkums!$B$10:$B$135)*($C68=Kopsavilkums!$D$10:$D$135)),"")</f>
        <v>0</v>
      </c>
      <c r="AI68" s="31" cm="1">
        <f t="array" ref="AI68">IFERROR(_xlfn._xlws.FILTER(Kopsavilkums!$AG$10:$AG$135,($A68=Kopsavilkums!$A$10:$A$135)*($B68=Kopsavilkums!$B$10:$B$135)*($C68=Kopsavilkums!$D$10:$D$135)),"")</f>
        <v>0</v>
      </c>
      <c r="AJ68" s="262" cm="1">
        <f t="array" ref="AJ68">IFERROR(_xlfn._xlws.FILTER(Kopsavilkums!$AH$10:$AH$135,($A68=Kopsavilkums!$A$10:$A$135)*($B68=Kopsavilkums!$B$10:$B$135)*($C68=Kopsavilkums!$D$10:$D$135)),"")</f>
        <v>0</v>
      </c>
      <c r="AK68" s="31">
        <f t="shared" si="58"/>
        <v>0</v>
      </c>
      <c r="AL68" s="267">
        <f t="shared" si="58"/>
        <v>0</v>
      </c>
      <c r="AN68" s="31">
        <f t="shared" si="53"/>
        <v>0</v>
      </c>
      <c r="AO68" s="267">
        <f t="shared" si="54"/>
        <v>0</v>
      </c>
      <c r="AP68" s="28"/>
    </row>
    <row r="69" spans="1:57" ht="12.75" customHeight="1" x14ac:dyDescent="0.15">
      <c r="A69" s="60">
        <f t="shared" si="52"/>
        <v>8</v>
      </c>
      <c r="B69" s="60">
        <v>4</v>
      </c>
      <c r="C69" s="22" t="str" cm="1">
        <f t="array" ref="C69">IFERROR(_xlfn._xlws.FILTER(Kopsavilkums!$D$10:$D$135,($A69=Kopsavilkums!$A$10:$A$135)*($B69=Kopsavilkums!$B$10:$B$135)),"")</f>
        <v>Jānis Bitenieks</v>
      </c>
      <c r="D69" s="18" t="str" cm="1">
        <f t="array" ref="D69">IFERROR(_xlfn._xlws.FILTER(Kopsavilkums!$E:$E,($A69=Kopsavilkums!$A:$A)*($B69=Kopsavilkums!$B:$B)*($C69=Kopsavilkums!$D:$D)),"")</f>
        <v>D</v>
      </c>
      <c r="E69" s="31" cm="1">
        <f t="array" ref="E69">IFERROR(_xlfn._xlws.FILTER(Kopsavilkums!$F$10:$F$135,($A69=Kopsavilkums!$A$10:$A$135)*($B69=Kopsavilkums!$B$10:$B$135)*($C69=Kopsavilkums!$D$10:$D$135)),"")</f>
        <v>0.17799999999999999</v>
      </c>
      <c r="F69" s="262" cm="1">
        <f t="array" ref="F69">IFERROR(_xlfn._xlws.FILTER(Kopsavilkums!$G$10:$G$135,($A69=Kopsavilkums!$A$10:$A$135)*($B69=Kopsavilkums!$B$10:$B$135)*($C69=Kopsavilkums!$D$10:$D$135)),"")</f>
        <v>3</v>
      </c>
      <c r="G69" s="18" t="str" cm="1">
        <f t="array" ref="G69">IFERROR(_xlfn._xlws.FILTER(Kopsavilkums!$H$10:$H$135,($A69=Kopsavilkums!$A$10:$A$135)*($B69=Kopsavilkums!$B$10:$B$135)*($C69=Kopsavilkums!$D$10:$D$135)),"")</f>
        <v>D</v>
      </c>
      <c r="H69" s="31" cm="1">
        <f t="array" ref="H69">IFERROR(_xlfn._xlws.FILTER(Kopsavilkums!$I$10:$I$135,($A69=Kopsavilkums!$A$10:$A$135)*($B69=Kopsavilkums!$B$10:$B$135)*($C69=Kopsavilkums!$D$10:$D$135)),"")</f>
        <v>4.5999999999999999E-2</v>
      </c>
      <c r="I69" s="262" cm="1">
        <f t="array" ref="I69">IFERROR(_xlfn._xlws.FILTER(Kopsavilkums!$J$10:$J$135,($A69=Kopsavilkums!$A$10:$A$135)*($B69=Kopsavilkums!$B$10:$B$135)*($C69=Kopsavilkums!$D$10:$D$135)),"")</f>
        <v>9</v>
      </c>
      <c r="J69" s="31">
        <f t="shared" si="55"/>
        <v>0.22399999999999998</v>
      </c>
      <c r="K69" s="267">
        <f t="shared" si="55"/>
        <v>12</v>
      </c>
      <c r="L69" s="12"/>
      <c r="M69" s="18" cm="1">
        <f t="array" ref="M69">IFERROR(_xlfn._xlws.FILTER(Kopsavilkums!$M$10:$M$135,($A69=Kopsavilkums!$A$10:$A$135)*($B69=Kopsavilkums!$B$10:$B$135)*($C69=Kopsavilkums!$D$10:$D$135)),"")</f>
        <v>0</v>
      </c>
      <c r="N69" s="31" cm="1">
        <f t="array" ref="N69">IFERROR(_xlfn._xlws.FILTER(Kopsavilkums!$N$10:$N$135,($A69=Kopsavilkums!$A$10:$A$135)*($B69=Kopsavilkums!$B$10:$B$135)*($C69=Kopsavilkums!$D$10:$D$135)),"")</f>
        <v>0</v>
      </c>
      <c r="O69" s="262" cm="1">
        <f t="array" ref="O69">IFERROR(_xlfn._xlws.FILTER(Kopsavilkums!$O$10:$O$135,($A69=Kopsavilkums!$A$10:$A$135)*($B69=Kopsavilkums!$B$10:$B$135)*($C69=Kopsavilkums!$D$10:$D$135)),"")</f>
        <v>0</v>
      </c>
      <c r="P69" s="18" cm="1">
        <f t="array" ref="P69">IFERROR(_xlfn._xlws.FILTER(Kopsavilkums!$P$10:$P$135,($A69=Kopsavilkums!$A$10:$A$135)*($B69=Kopsavilkums!$B$10:$B$135)*($C69=Kopsavilkums!$D$10:$D$135)),"")</f>
        <v>0</v>
      </c>
      <c r="Q69" s="31" cm="1">
        <f t="array" ref="Q69">IFERROR(_xlfn._xlws.FILTER(Kopsavilkums!$Q$10:$Q$135,($A69=Kopsavilkums!$A$10:$A$135)*($B69=Kopsavilkums!$B$10:$B$135)*($C69=Kopsavilkums!$D$10:$D$135)),"")</f>
        <v>0</v>
      </c>
      <c r="R69" s="262" cm="1">
        <f t="array" ref="R69">IFERROR(_xlfn._xlws.FILTER(Kopsavilkums!$R$10:$R$135,($A69=Kopsavilkums!$A$10:$A$135)*($B69=Kopsavilkums!$B$10:$B$135)*($C69=Kopsavilkums!$D$10:$D$135)),"")</f>
        <v>0</v>
      </c>
      <c r="S69" s="31">
        <f t="shared" si="56"/>
        <v>0</v>
      </c>
      <c r="T69" s="267">
        <f t="shared" si="56"/>
        <v>0</v>
      </c>
      <c r="U69" s="71"/>
      <c r="V69" s="18" cm="1">
        <f t="array" ref="V69">IFERROR(_xlfn._xlws.FILTER(Kopsavilkums!$U$10:$U$135,($A69=Kopsavilkums!$A$10:$A$135)*($B69=Kopsavilkums!$B$10:$B$135)*($C69=Kopsavilkums!$D$10:$D$135)),"")</f>
        <v>0</v>
      </c>
      <c r="W69" s="31" cm="1">
        <f t="array" ref="W69">IFERROR(_xlfn._xlws.FILTER(Kopsavilkums!$V$10:$V$135,($A69=Kopsavilkums!$A$10:$A$135)*($B69=Kopsavilkums!$B$10:$B$135)*($C69=Kopsavilkums!$D$10:$D$135)),"")</f>
        <v>0</v>
      </c>
      <c r="X69" s="262" cm="1">
        <f t="array" ref="X69">IFERROR(_xlfn._xlws.FILTER(Kopsavilkums!$W$10:$W$135,($A69=Kopsavilkums!$A$10:$A$135)*($B69=Kopsavilkums!$B$10:$B$135)*($C69=Kopsavilkums!$D$10:$D$135)),"")</f>
        <v>0</v>
      </c>
      <c r="Y69" s="18" cm="1">
        <f t="array" ref="Y69">IFERROR(_xlfn._xlws.FILTER(Kopsavilkums!$X$10:$X$135,($A69=Kopsavilkums!$A$10:$A$135)*($B69=Kopsavilkums!$B$10:$B$135)*($C69=Kopsavilkums!$D$10:$D$135)),"")</f>
        <v>0</v>
      </c>
      <c r="Z69" s="31" cm="1">
        <f t="array" ref="Z69">IFERROR(_xlfn._xlws.FILTER(Kopsavilkums!$Y$10:$Y$135,($A69=Kopsavilkums!$A$10:$A$135)*($B69=Kopsavilkums!$B$10:$B$135)*($C69=Kopsavilkums!$D$10:$D$135)),"")</f>
        <v>0</v>
      </c>
      <c r="AA69" s="262" cm="1">
        <f t="array" ref="AA69">IFERROR(_xlfn._xlws.FILTER(Kopsavilkums!$Z$10:$Z$135,($A69=Kopsavilkums!$A$10:$A$135)*($B69=Kopsavilkums!$B$10:$B$135)*($C69=Kopsavilkums!$D$10:$D$135)),"")</f>
        <v>0</v>
      </c>
      <c r="AB69" s="31">
        <f t="shared" si="57"/>
        <v>0</v>
      </c>
      <c r="AC69" s="267">
        <f t="shared" si="57"/>
        <v>0</v>
      </c>
      <c r="AE69" s="18" cm="1">
        <f t="array" ref="AE69">IFERROR(_xlfn._xlws.FILTER(Kopsavilkums!$AC$10:$AC$135,($A69=Kopsavilkums!$A$10:$A$135)*($B69=Kopsavilkums!$B$10:$B$135)*($C69=Kopsavilkums!$D$10:$D$135)),"")</f>
        <v>0</v>
      </c>
      <c r="AF69" s="31" cm="1">
        <f t="array" ref="AF69">IFERROR(_xlfn._xlws.FILTER(Kopsavilkums!$AD$10:$AD$135,($A69=Kopsavilkums!$A$10:$A$135)*($B69=Kopsavilkums!$B$10:$B$135)*($C69=Kopsavilkums!$D$10:$D$135)),"")</f>
        <v>0</v>
      </c>
      <c r="AG69" s="262" cm="1">
        <f t="array" ref="AG69">IFERROR(_xlfn._xlws.FILTER(Kopsavilkums!$AE$10:$AE$135,($A69=Kopsavilkums!$A$10:$A$135)*($B69=Kopsavilkums!$B$10:$B$135)*($C69=Kopsavilkums!$D$10:$D$135)),"")</f>
        <v>0</v>
      </c>
      <c r="AH69" s="18" cm="1">
        <f t="array" ref="AH69">IFERROR(_xlfn._xlws.FILTER(Kopsavilkums!$AF$10:$AF$135,($A69=Kopsavilkums!$A$10:$A$135)*($B69=Kopsavilkums!$B$10:$B$135)*($C69=Kopsavilkums!$D$10:$D$135)),"")</f>
        <v>0</v>
      </c>
      <c r="AI69" s="31" cm="1">
        <f t="array" ref="AI69">IFERROR(_xlfn._xlws.FILTER(Kopsavilkums!$AG$10:$AG$135,($A69=Kopsavilkums!$A$10:$A$135)*($B69=Kopsavilkums!$B$10:$B$135)*($C69=Kopsavilkums!$D$10:$D$135)),"")</f>
        <v>0</v>
      </c>
      <c r="AJ69" s="262" cm="1">
        <f t="array" ref="AJ69">IFERROR(_xlfn._xlws.FILTER(Kopsavilkums!$AH$10:$AH$135,($A69=Kopsavilkums!$A$10:$A$135)*($B69=Kopsavilkums!$B$10:$B$135)*($C69=Kopsavilkums!$D$10:$D$135)),"")</f>
        <v>0</v>
      </c>
      <c r="AK69" s="31">
        <f t="shared" si="58"/>
        <v>0</v>
      </c>
      <c r="AL69" s="267">
        <f t="shared" si="58"/>
        <v>0</v>
      </c>
      <c r="AN69" s="31">
        <f t="shared" si="53"/>
        <v>0.22399999999999998</v>
      </c>
      <c r="AO69" s="267">
        <f t="shared" si="54"/>
        <v>12</v>
      </c>
      <c r="AP69" s="28"/>
      <c r="BB69" s="5"/>
    </row>
    <row r="70" spans="1:57" ht="13.5" customHeight="1" thickBot="1" x14ac:dyDescent="0.2">
      <c r="A70" s="60">
        <f t="shared" si="52"/>
        <v>8</v>
      </c>
      <c r="B70" s="60">
        <v>5</v>
      </c>
      <c r="C70" s="22" t="str" cm="1">
        <f t="array" ref="C70">IFERROR(_xlfn._xlws.FILTER(Kopsavilkums!$D$10:$D$135,($A70=Kopsavilkums!$A$10:$A$135)*($B70=Kopsavilkums!$B$10:$B$135)),"")</f>
        <v>Aivars Balodis</v>
      </c>
      <c r="D70" s="74" t="str" cm="1">
        <f t="array" ref="D70">IFERROR(_xlfn._xlws.FILTER(Kopsavilkums!$E:$E,($A70=Kopsavilkums!$A:$A)*($B70=Kopsavilkums!$B:$B)*($C70=Kopsavilkums!$D:$D)),"")</f>
        <v>A</v>
      </c>
      <c r="E70" s="31" cm="1">
        <f t="array" ref="E70">IFERROR(_xlfn._xlws.FILTER(Kopsavilkums!$F$10:$F$135,($A70=Kopsavilkums!$A$10:$A$135)*($B70=Kopsavilkums!$B$10:$B$135)*($C70=Kopsavilkums!$D$10:$D$135)),"")</f>
        <v>0.158</v>
      </c>
      <c r="F70" s="262" cm="1">
        <f t="array" ref="F70">IFERROR(_xlfn._xlws.FILTER(Kopsavilkums!$G$10:$G$135,($A70=Kopsavilkums!$A$10:$A$135)*($B70=Kopsavilkums!$B$10:$B$135)*($C70=Kopsavilkums!$D$10:$D$135)),"")</f>
        <v>8</v>
      </c>
      <c r="G70" s="74" t="str" cm="1">
        <f t="array" ref="G70">IFERROR(_xlfn._xlws.FILTER(Kopsavilkums!$H$10:$H$135,($A70=Kopsavilkums!$A$10:$A$135)*($B70=Kopsavilkums!$B$10:$B$135)*($C70=Kopsavilkums!$D$10:$D$135)),"")</f>
        <v>A</v>
      </c>
      <c r="H70" s="31" cm="1">
        <f t="array" ref="H70">IFERROR(_xlfn._xlws.FILTER(Kopsavilkums!$I$10:$I$135,($A70=Kopsavilkums!$A$10:$A$135)*($B70=Kopsavilkums!$B$10:$B$135)*($C70=Kopsavilkums!$D$10:$D$135)),"")</f>
        <v>0.65800000000000003</v>
      </c>
      <c r="I70" s="262" cm="1">
        <f t="array" ref="I70">IFERROR(_xlfn._xlws.FILTER(Kopsavilkums!$J$10:$J$135,($A70=Kopsavilkums!$A$10:$A$135)*($B70=Kopsavilkums!$B$10:$B$135)*($C70=Kopsavilkums!$D$10:$D$135)),"")</f>
        <v>6</v>
      </c>
      <c r="J70" s="15">
        <f t="shared" si="55"/>
        <v>0.81600000000000006</v>
      </c>
      <c r="K70" s="267">
        <f t="shared" si="55"/>
        <v>14</v>
      </c>
      <c r="L70" s="80"/>
      <c r="M70" s="74" cm="1">
        <f t="array" ref="M70">IFERROR(_xlfn._xlws.FILTER(Kopsavilkums!$M$10:$M$135,($A70=Kopsavilkums!$A$10:$A$135)*($B70=Kopsavilkums!$B$10:$B$135)*($C70=Kopsavilkums!$D$10:$D$135)),"")</f>
        <v>0</v>
      </c>
      <c r="N70" s="31" cm="1">
        <f t="array" ref="N70">IFERROR(_xlfn._xlws.FILTER(Kopsavilkums!$N$10:$N$135,($A70=Kopsavilkums!$A$10:$A$135)*($B70=Kopsavilkums!$B$10:$B$135)*($C70=Kopsavilkums!$D$10:$D$135)),"")</f>
        <v>0</v>
      </c>
      <c r="O70" s="262" cm="1">
        <f t="array" ref="O70">IFERROR(_xlfn._xlws.FILTER(Kopsavilkums!$O$10:$O$135,($A70=Kopsavilkums!$A$10:$A$135)*($B70=Kopsavilkums!$B$10:$B$135)*($C70=Kopsavilkums!$D$10:$D$135)),"")</f>
        <v>0</v>
      </c>
      <c r="P70" s="74" cm="1">
        <f t="array" ref="P70">IFERROR(_xlfn._xlws.FILTER(Kopsavilkums!$P$10:$P$135,($A70=Kopsavilkums!$A$10:$A$135)*($B70=Kopsavilkums!$B$10:$B$135)*($C70=Kopsavilkums!$D$10:$D$135)),"")</f>
        <v>0</v>
      </c>
      <c r="Q70" s="31" cm="1">
        <f t="array" ref="Q70">IFERROR(_xlfn._xlws.FILTER(Kopsavilkums!$Q$10:$Q$135,($A70=Kopsavilkums!$A$10:$A$135)*($B70=Kopsavilkums!$B$10:$B$135)*($C70=Kopsavilkums!$D$10:$D$135)),"")</f>
        <v>0</v>
      </c>
      <c r="R70" s="262" cm="1">
        <f t="array" ref="R70">IFERROR(_xlfn._xlws.FILTER(Kopsavilkums!$R$10:$R$135,($A70=Kopsavilkums!$A$10:$A$135)*($B70=Kopsavilkums!$B$10:$B$135)*($C70=Kopsavilkums!$D$10:$D$135)),"")</f>
        <v>0</v>
      </c>
      <c r="S70" s="15">
        <f t="shared" si="56"/>
        <v>0</v>
      </c>
      <c r="T70" s="267">
        <f t="shared" si="56"/>
        <v>0</v>
      </c>
      <c r="U70" s="81"/>
      <c r="V70" s="74" cm="1">
        <f t="array" ref="V70">IFERROR(_xlfn._xlws.FILTER(Kopsavilkums!$U$10:$U$135,($A70=Kopsavilkums!$A$10:$A$135)*($B70=Kopsavilkums!$B$10:$B$135)*($C70=Kopsavilkums!$D$10:$D$135)),"")</f>
        <v>0</v>
      </c>
      <c r="W70" s="31" cm="1">
        <f t="array" ref="W70">IFERROR(_xlfn._xlws.FILTER(Kopsavilkums!$V$10:$V$135,($A70=Kopsavilkums!$A$10:$A$135)*($B70=Kopsavilkums!$B$10:$B$135)*($C70=Kopsavilkums!$D$10:$D$135)),"")</f>
        <v>0</v>
      </c>
      <c r="X70" s="262" cm="1">
        <f t="array" ref="X70">IFERROR(_xlfn._xlws.FILTER(Kopsavilkums!$W$10:$W$135,($A70=Kopsavilkums!$A$10:$A$135)*($B70=Kopsavilkums!$B$10:$B$135)*($C70=Kopsavilkums!$D$10:$D$135)),"")</f>
        <v>0</v>
      </c>
      <c r="Y70" s="74" cm="1">
        <f t="array" ref="Y70">IFERROR(_xlfn._xlws.FILTER(Kopsavilkums!$X$10:$X$135,($A70=Kopsavilkums!$A$10:$A$135)*($B70=Kopsavilkums!$B$10:$B$135)*($C70=Kopsavilkums!$D$10:$D$135)),"")</f>
        <v>0</v>
      </c>
      <c r="Z70" s="31" cm="1">
        <f t="array" ref="Z70">IFERROR(_xlfn._xlws.FILTER(Kopsavilkums!$Y$10:$Y$135,($A70=Kopsavilkums!$A$10:$A$135)*($B70=Kopsavilkums!$B$10:$B$135)*($C70=Kopsavilkums!$D$10:$D$135)),"")</f>
        <v>0</v>
      </c>
      <c r="AA70" s="262" cm="1">
        <f t="array" ref="AA70">IFERROR(_xlfn._xlws.FILTER(Kopsavilkums!$Z$10:$Z$135,($A70=Kopsavilkums!$A$10:$A$135)*($B70=Kopsavilkums!$B$10:$B$135)*($C70=Kopsavilkums!$D$10:$D$135)),"")</f>
        <v>0</v>
      </c>
      <c r="AB70" s="15">
        <f t="shared" si="57"/>
        <v>0</v>
      </c>
      <c r="AC70" s="267">
        <f t="shared" si="57"/>
        <v>0</v>
      </c>
      <c r="AD70" s="12"/>
      <c r="AE70" s="74" cm="1">
        <f t="array" ref="AE70">IFERROR(_xlfn._xlws.FILTER(Kopsavilkums!$AC$10:$AC$135,($A70=Kopsavilkums!$A$10:$A$135)*($B70=Kopsavilkums!$B$10:$B$135)*($C70=Kopsavilkums!$D$10:$D$135)),"")</f>
        <v>0</v>
      </c>
      <c r="AF70" s="31" cm="1">
        <f t="array" ref="AF70">IFERROR(_xlfn._xlws.FILTER(Kopsavilkums!$AD$10:$AD$135,($A70=Kopsavilkums!$A$10:$A$135)*($B70=Kopsavilkums!$B$10:$B$135)*($C70=Kopsavilkums!$D$10:$D$135)),"")</f>
        <v>0</v>
      </c>
      <c r="AG70" s="262" cm="1">
        <f t="array" ref="AG70">IFERROR(_xlfn._xlws.FILTER(Kopsavilkums!$AE$10:$AE$135,($A70=Kopsavilkums!$A$10:$A$135)*($B70=Kopsavilkums!$B$10:$B$135)*($C70=Kopsavilkums!$D$10:$D$135)),"")</f>
        <v>0</v>
      </c>
      <c r="AH70" s="74" cm="1">
        <f t="array" ref="AH70">IFERROR(_xlfn._xlws.FILTER(Kopsavilkums!$AF$10:$AF$135,($A70=Kopsavilkums!$A$10:$A$135)*($B70=Kopsavilkums!$B$10:$B$135)*($C70=Kopsavilkums!$D$10:$D$135)),"")</f>
        <v>0</v>
      </c>
      <c r="AI70" s="31" cm="1">
        <f t="array" ref="AI70">IFERROR(_xlfn._xlws.FILTER(Kopsavilkums!$AG$10:$AG$135,($A70=Kopsavilkums!$A$10:$A$135)*($B70=Kopsavilkums!$B$10:$B$135)*($C70=Kopsavilkums!$D$10:$D$135)),"")</f>
        <v>0</v>
      </c>
      <c r="AJ70" s="262" cm="1">
        <f t="array" ref="AJ70">IFERROR(_xlfn._xlws.FILTER(Kopsavilkums!$AH$10:$AH$135,($A70=Kopsavilkums!$A$10:$A$135)*($B70=Kopsavilkums!$B$10:$B$135)*($C70=Kopsavilkums!$D$10:$D$135)),"")</f>
        <v>0</v>
      </c>
      <c r="AK70" s="15">
        <f t="shared" si="58"/>
        <v>0</v>
      </c>
      <c r="AL70" s="267">
        <f t="shared" si="58"/>
        <v>0</v>
      </c>
      <c r="AM70" s="12"/>
      <c r="AN70" s="15">
        <f t="shared" si="53"/>
        <v>0.81600000000000006</v>
      </c>
      <c r="AO70" s="267">
        <f t="shared" si="54"/>
        <v>14</v>
      </c>
      <c r="AP70" s="28"/>
      <c r="AQ70" s="12"/>
      <c r="BC70" s="5"/>
      <c r="BD70" s="12"/>
      <c r="BE70" s="12"/>
    </row>
    <row r="71" spans="1:57" ht="13.5" customHeight="1" thickBot="1" x14ac:dyDescent="0.2">
      <c r="A71" s="62">
        <f t="shared" si="52"/>
        <v>8</v>
      </c>
      <c r="B71" s="62">
        <v>6</v>
      </c>
      <c r="C71" s="127" cm="1">
        <f t="array" ref="C71">IFERROR(_xlfn._xlws.FILTER(Kopsavilkums!$D$10:$D$135,($A71=Kopsavilkums!$A$10:$A$135)*($B71=Kopsavilkums!$B$10:$B$135)),"")</f>
        <v>0</v>
      </c>
      <c r="D71" s="75" cm="1">
        <f t="array" ref="D71">IFERROR(_xlfn._xlws.FILTER(Kopsavilkums!$E:$E,($A71=Kopsavilkums!$A:$A)*($B71=Kopsavilkums!$B:$B)*($C71=Kopsavilkums!$D:$D)),"")</f>
        <v>0</v>
      </c>
      <c r="E71" s="63" cm="1">
        <f t="array" ref="E71">IFERROR(_xlfn._xlws.FILTER(Kopsavilkums!$F$10:$F$135,($A71=Kopsavilkums!$A$10:$A$135)*($B71=Kopsavilkums!$B$10:$B$135)*($C71=Kopsavilkums!$D$10:$D$135)),"")</f>
        <v>0</v>
      </c>
      <c r="F71" s="263" cm="1">
        <f t="array" ref="F71">IFERROR(_xlfn._xlws.FILTER(Kopsavilkums!$G$10:$G$135,($A71=Kopsavilkums!$A$10:$A$135)*($B71=Kopsavilkums!$B$10:$B$135)*($C71=Kopsavilkums!$D$10:$D$135)),"")</f>
        <v>0</v>
      </c>
      <c r="G71" s="75" cm="1">
        <f t="array" ref="G71">IFERROR(_xlfn._xlws.FILTER(Kopsavilkums!$H$10:$H$135,($A71=Kopsavilkums!$A$10:$A$135)*($B71=Kopsavilkums!$B$10:$B$135)*($C71=Kopsavilkums!$D$10:$D$135)),"")</f>
        <v>0</v>
      </c>
      <c r="H71" s="63" cm="1">
        <f t="array" ref="H71">IFERROR(_xlfn._xlws.FILTER(Kopsavilkums!$I$10:$I$135,($A71=Kopsavilkums!$A$10:$A$135)*($B71=Kopsavilkums!$B$10:$B$135)*($C71=Kopsavilkums!$D$10:$D$135)),"")</f>
        <v>0</v>
      </c>
      <c r="I71" s="263" cm="1">
        <f t="array" ref="I71">IFERROR(_xlfn._xlws.FILTER(Kopsavilkums!$J$10:$J$135,($A71=Kopsavilkums!$A$10:$A$135)*($B71=Kopsavilkums!$B$10:$B$135)*($C71=Kopsavilkums!$D$10:$D$135)),"")</f>
        <v>0</v>
      </c>
      <c r="J71" s="63">
        <f t="shared" si="55"/>
        <v>0</v>
      </c>
      <c r="K71" s="268">
        <f t="shared" si="55"/>
        <v>0</v>
      </c>
      <c r="L71" s="12"/>
      <c r="M71" s="75" cm="1">
        <f t="array" ref="M71">IFERROR(_xlfn._xlws.FILTER(Kopsavilkums!$M$10:$M$135,($A71=Kopsavilkums!$A$10:$A$135)*($B71=Kopsavilkums!$B$10:$B$135)*($C71=Kopsavilkums!$D$10:$D$135)),"")</f>
        <v>0</v>
      </c>
      <c r="N71" s="63" cm="1">
        <f t="array" ref="N71">IFERROR(_xlfn._xlws.FILTER(Kopsavilkums!$N$10:$N$135,($A71=Kopsavilkums!$A$10:$A$135)*($B71=Kopsavilkums!$B$10:$B$135)*($C71=Kopsavilkums!$D$10:$D$135)),"")</f>
        <v>0</v>
      </c>
      <c r="O71" s="263" cm="1">
        <f t="array" ref="O71">IFERROR(_xlfn._xlws.FILTER(Kopsavilkums!$O$10:$O$135,($A71=Kopsavilkums!$A$10:$A$135)*($B71=Kopsavilkums!$B$10:$B$135)*($C71=Kopsavilkums!$D$10:$D$135)),"")</f>
        <v>0</v>
      </c>
      <c r="P71" s="75" cm="1">
        <f t="array" ref="P71">IFERROR(_xlfn._xlws.FILTER(Kopsavilkums!$P$10:$P$135,($A71=Kopsavilkums!$A$10:$A$135)*($B71=Kopsavilkums!$B$10:$B$135)*($C71=Kopsavilkums!$D$10:$D$135)),"")</f>
        <v>0</v>
      </c>
      <c r="Q71" s="63" cm="1">
        <f t="array" ref="Q71">IFERROR(_xlfn._xlws.FILTER(Kopsavilkums!$Q$10:$Q$135,($A71=Kopsavilkums!$A$10:$A$135)*($B71=Kopsavilkums!$B$10:$B$135)*($C71=Kopsavilkums!$D$10:$D$135)),"")</f>
        <v>0</v>
      </c>
      <c r="R71" s="263" cm="1">
        <f t="array" ref="R71">IFERROR(_xlfn._xlws.FILTER(Kopsavilkums!$R$10:$R$135,($A71=Kopsavilkums!$A$10:$A$135)*($B71=Kopsavilkums!$B$10:$B$135)*($C71=Kopsavilkums!$D$10:$D$135)),"")</f>
        <v>0</v>
      </c>
      <c r="S71" s="63">
        <f t="shared" si="56"/>
        <v>0</v>
      </c>
      <c r="T71" s="268">
        <f t="shared" si="56"/>
        <v>0</v>
      </c>
      <c r="U71" s="12"/>
      <c r="V71" s="75" cm="1">
        <f t="array" ref="V71">IFERROR(_xlfn._xlws.FILTER(Kopsavilkums!$U$10:$U$135,($A71=Kopsavilkums!$A$10:$A$135)*($B71=Kopsavilkums!$B$10:$B$135)*($C71=Kopsavilkums!$D$10:$D$135)),"")</f>
        <v>0</v>
      </c>
      <c r="W71" s="63" cm="1">
        <f t="array" ref="W71">IFERROR(_xlfn._xlws.FILTER(Kopsavilkums!$V$10:$V$135,($A71=Kopsavilkums!$A$10:$A$135)*($B71=Kopsavilkums!$B$10:$B$135)*($C71=Kopsavilkums!$D$10:$D$135)),"")</f>
        <v>0</v>
      </c>
      <c r="X71" s="263" cm="1">
        <f t="array" ref="X71">IFERROR(_xlfn._xlws.FILTER(Kopsavilkums!$W$10:$W$135,($A71=Kopsavilkums!$A$10:$A$135)*($B71=Kopsavilkums!$B$10:$B$135)*($C71=Kopsavilkums!$D$10:$D$135)),"")</f>
        <v>0</v>
      </c>
      <c r="Y71" s="75" cm="1">
        <f t="array" ref="Y71">IFERROR(_xlfn._xlws.FILTER(Kopsavilkums!$X$10:$X$135,($A71=Kopsavilkums!$A$10:$A$135)*($B71=Kopsavilkums!$B$10:$B$135)*($C71=Kopsavilkums!$D$10:$D$135)),"")</f>
        <v>0</v>
      </c>
      <c r="Z71" s="63" cm="1">
        <f t="array" ref="Z71">IFERROR(_xlfn._xlws.FILTER(Kopsavilkums!$Y$10:$Y$135,($A71=Kopsavilkums!$A$10:$A$135)*($B71=Kopsavilkums!$B$10:$B$135)*($C71=Kopsavilkums!$D$10:$D$135)),"")</f>
        <v>0</v>
      </c>
      <c r="AA71" s="263" cm="1">
        <f t="array" ref="AA71">IFERROR(_xlfn._xlws.FILTER(Kopsavilkums!$Z$10:$Z$135,($A71=Kopsavilkums!$A$10:$A$135)*($B71=Kopsavilkums!$B$10:$B$135)*($C71=Kopsavilkums!$D$10:$D$135)),"")</f>
        <v>0</v>
      </c>
      <c r="AB71" s="63">
        <f t="shared" si="57"/>
        <v>0</v>
      </c>
      <c r="AC71" s="268">
        <f t="shared" si="57"/>
        <v>0</v>
      </c>
      <c r="AE71" s="75" cm="1">
        <f t="array" ref="AE71">IFERROR(_xlfn._xlws.FILTER(Kopsavilkums!$AC$10:$AC$135,($A71=Kopsavilkums!$A$10:$A$135)*($B71=Kopsavilkums!$B$10:$B$135)*($C71=Kopsavilkums!$D$10:$D$135)),"")</f>
        <v>0</v>
      </c>
      <c r="AF71" s="63" cm="1">
        <f t="array" ref="AF71">IFERROR(_xlfn._xlws.FILTER(Kopsavilkums!$AD$10:$AD$135,($A71=Kopsavilkums!$A$10:$A$135)*($B71=Kopsavilkums!$B$10:$B$135)*($C71=Kopsavilkums!$D$10:$D$135)),"")</f>
        <v>0</v>
      </c>
      <c r="AG71" s="263" cm="1">
        <f t="array" ref="AG71">IFERROR(_xlfn._xlws.FILTER(Kopsavilkums!$AE$10:$AE$135,($A71=Kopsavilkums!$A$10:$A$135)*($B71=Kopsavilkums!$B$10:$B$135)*($C71=Kopsavilkums!$D$10:$D$135)),"")</f>
        <v>0</v>
      </c>
      <c r="AH71" s="75" cm="1">
        <f t="array" ref="AH71">IFERROR(_xlfn._xlws.FILTER(Kopsavilkums!$AF$10:$AF$135,($A71=Kopsavilkums!$A$10:$A$135)*($B71=Kopsavilkums!$B$10:$B$135)*($C71=Kopsavilkums!$D$10:$D$135)),"")</f>
        <v>0</v>
      </c>
      <c r="AI71" s="63" cm="1">
        <f t="array" ref="AI71">IFERROR(_xlfn._xlws.FILTER(Kopsavilkums!$AG$10:$AG$135,($A71=Kopsavilkums!$A$10:$A$135)*($B71=Kopsavilkums!$B$10:$B$135)*($C71=Kopsavilkums!$D$10:$D$135)),"")</f>
        <v>0</v>
      </c>
      <c r="AJ71" s="263" cm="1">
        <f t="array" ref="AJ71">IFERROR(_xlfn._xlws.FILTER(Kopsavilkums!$AH$10:$AH$135,($A71=Kopsavilkums!$A$10:$A$135)*($B71=Kopsavilkums!$B$10:$B$135)*($C71=Kopsavilkums!$D$10:$D$135)),"")</f>
        <v>0</v>
      </c>
      <c r="AK71" s="63">
        <f t="shared" si="58"/>
        <v>0</v>
      </c>
      <c r="AL71" s="268">
        <f t="shared" si="58"/>
        <v>0</v>
      </c>
      <c r="AN71" s="63">
        <f t="shared" si="53"/>
        <v>0</v>
      </c>
      <c r="AO71" s="268">
        <f t="shared" si="54"/>
        <v>0</v>
      </c>
      <c r="AP71" s="28"/>
    </row>
    <row r="72" spans="1:57" ht="13.5" customHeight="1" thickBot="1" x14ac:dyDescent="0.2">
      <c r="A72" s="28"/>
      <c r="B72" s="28"/>
      <c r="C72" s="29"/>
      <c r="D72" s="4"/>
      <c r="E72" s="28"/>
      <c r="F72" s="264"/>
      <c r="G72" s="73"/>
      <c r="H72" s="28"/>
      <c r="I72" s="264"/>
      <c r="J72" s="28"/>
      <c r="K72" s="264"/>
      <c r="L72" s="12"/>
      <c r="M72" s="4"/>
      <c r="N72" s="28"/>
      <c r="O72" s="264"/>
      <c r="P72" s="73"/>
      <c r="Q72" s="28"/>
      <c r="R72" s="264"/>
      <c r="S72" s="28"/>
      <c r="T72" s="264"/>
      <c r="U72" s="12"/>
      <c r="V72" s="4"/>
      <c r="W72" s="28"/>
      <c r="X72" s="264"/>
      <c r="Y72" s="73"/>
      <c r="Z72" s="28"/>
      <c r="AA72" s="264"/>
      <c r="AB72" s="28"/>
      <c r="AC72" s="264"/>
      <c r="AE72" s="4"/>
      <c r="AF72" s="28"/>
      <c r="AG72" s="264"/>
      <c r="AH72" s="73"/>
      <c r="AI72" s="28"/>
      <c r="AJ72" s="264"/>
      <c r="AK72" s="28"/>
      <c r="AL72" s="264"/>
      <c r="AN72" s="28">
        <f>J72+S72+AB72</f>
        <v>0</v>
      </c>
      <c r="AO72" s="264">
        <f>K72+T72+AC72</f>
        <v>0</v>
      </c>
      <c r="AP72" s="231"/>
    </row>
    <row r="73" spans="1:57" ht="12.75" customHeight="1" thickBot="1" x14ac:dyDescent="0.2">
      <c r="A73" s="53">
        <f>B73</f>
        <v>9</v>
      </c>
      <c r="B73" s="53">
        <v>9</v>
      </c>
      <c r="C73" s="132" t="str" cm="1">
        <f t="array" ref="C73">IFERROR(_xlfn.UNIQUE(_xlfn._xlws.FILTER(Kopsavilkums!$C$10:$C$135,($B73=Kopsavilkums!$A$10:$A$135))),"")</f>
        <v>Mežoņi</v>
      </c>
      <c r="D73" s="54"/>
      <c r="E73" s="56">
        <f>SUM(E74:E79)</f>
        <v>0.75</v>
      </c>
      <c r="F73" s="260">
        <f>SUM(F74:F79)</f>
        <v>26.5</v>
      </c>
      <c r="G73" s="135"/>
      <c r="H73" s="56">
        <f>SUM(H74:H79)</f>
        <v>1.1620000000000001</v>
      </c>
      <c r="I73" s="260">
        <f>SUM(I74:I79)</f>
        <v>26.5</v>
      </c>
      <c r="J73" s="56">
        <f>SUM(J74:J79)</f>
        <v>1.9119999999999999</v>
      </c>
      <c r="K73" s="265">
        <f>SUM(K74:K79)</f>
        <v>53</v>
      </c>
      <c r="L73" s="71"/>
      <c r="M73" s="55"/>
      <c r="N73" s="56">
        <f>SUM(N74:N79)</f>
        <v>0</v>
      </c>
      <c r="O73" s="260">
        <f>SUM(O74:O79)</f>
        <v>0</v>
      </c>
      <c r="P73" s="56"/>
      <c r="Q73" s="56">
        <f>SUM(Q74:Q79)</f>
        <v>0</v>
      </c>
      <c r="R73" s="260">
        <f>SUM(R74:R79)</f>
        <v>0</v>
      </c>
      <c r="S73" s="56">
        <f>SUM(S74:S79)</f>
        <v>0</v>
      </c>
      <c r="T73" s="265">
        <f>SUM(T74:T79)</f>
        <v>0</v>
      </c>
      <c r="U73" s="71"/>
      <c r="V73" s="55"/>
      <c r="W73" s="56">
        <f>SUM(W74:W79)</f>
        <v>0</v>
      </c>
      <c r="X73" s="260">
        <f>SUM(X74:X79)</f>
        <v>0</v>
      </c>
      <c r="Y73" s="56"/>
      <c r="Z73" s="56">
        <f>SUM(Z74:Z79)</f>
        <v>0</v>
      </c>
      <c r="AA73" s="260">
        <f>SUM(AA74:AA79)</f>
        <v>0</v>
      </c>
      <c r="AB73" s="56">
        <f>SUM(AB74:AB79)</f>
        <v>0</v>
      </c>
      <c r="AC73" s="265">
        <f>SUM(AC74:AC79)</f>
        <v>0</v>
      </c>
      <c r="AE73" s="55"/>
      <c r="AF73" s="56">
        <f>SUM(AF74:AF79)</f>
        <v>0</v>
      </c>
      <c r="AG73" s="260">
        <f>SUM(AG74:AG79)</f>
        <v>0</v>
      </c>
      <c r="AH73" s="56"/>
      <c r="AI73" s="56">
        <f>SUM(AI74:AI79)</f>
        <v>0</v>
      </c>
      <c r="AJ73" s="260">
        <f>SUM(AJ74:AJ79)</f>
        <v>0</v>
      </c>
      <c r="AK73" s="56">
        <f>SUM(AK74:AK79)</f>
        <v>0</v>
      </c>
      <c r="AL73" s="265">
        <f>SUM(AL74:AL79)</f>
        <v>0</v>
      </c>
      <c r="AN73" s="56">
        <f>IFERROR(J73+S73+AB73+AK73,0)</f>
        <v>1.9119999999999999</v>
      </c>
      <c r="AO73" s="265">
        <f>IFERROR(K73+T73+AC73+AL73,0)</f>
        <v>53</v>
      </c>
      <c r="AP73" s="28"/>
    </row>
    <row r="74" spans="1:57" ht="12.75" customHeight="1" x14ac:dyDescent="0.15">
      <c r="A74" s="57">
        <f t="shared" ref="A74:A79" si="59">A73</f>
        <v>9</v>
      </c>
      <c r="B74" s="57">
        <v>1</v>
      </c>
      <c r="C74" s="126" t="str" cm="1">
        <f t="array" ref="C74">IFERROR(_xlfn._xlws.FILTER(Kopsavilkums!$D$10:$D$135,($A74=Kopsavilkums!$A$10:$A$135)*($B74=Kopsavilkums!$B$10:$B$135)),"")</f>
        <v>Jurģis Vīte</v>
      </c>
      <c r="D74" s="58" t="str" cm="1">
        <f t="array" ref="D74">IFERROR(_xlfn._xlws.FILTER(Kopsavilkums!$E:$E,($A74=Kopsavilkums!$A:$A)*($B74=Kopsavilkums!$B:$B)*($C74=Kopsavilkums!$D:$D)),"")</f>
        <v>B</v>
      </c>
      <c r="E74" s="59" cm="1">
        <f t="array" ref="E74">IFERROR(_xlfn._xlws.FILTER(Kopsavilkums!$F$10:$F$135,($A74=Kopsavilkums!$A$10:$A$135)*($B74=Kopsavilkums!$B$10:$B$135)*($C74=Kopsavilkums!$D$10:$D$135)),"")</f>
        <v>0.20399999999999999</v>
      </c>
      <c r="F74" s="261" cm="1">
        <f t="array" ref="F74">IFERROR(_xlfn._xlws.FILTER(Kopsavilkums!$G$10:$G$135,($A74=Kopsavilkums!$A$10:$A$135)*($B74=Kopsavilkums!$B$10:$B$135)*($C74=Kopsavilkums!$D$10:$D$135)),"")</f>
        <v>4</v>
      </c>
      <c r="G74" s="58" t="str" cm="1">
        <f t="array" ref="G74">IFERROR(_xlfn._xlws.FILTER(Kopsavilkums!$H$10:$H$135,($A74=Kopsavilkums!$A$10:$A$135)*($B74=Kopsavilkums!$B$10:$B$135)*($C74=Kopsavilkums!$D$10:$D$135)),"")</f>
        <v>A</v>
      </c>
      <c r="H74" s="59" cm="1">
        <f t="array" ref="H74">IFERROR(_xlfn._xlws.FILTER(Kopsavilkums!$I$10:$I$135,($A74=Kopsavilkums!$A$10:$A$135)*($B74=Kopsavilkums!$B$10:$B$135)*($C74=Kopsavilkums!$D$10:$D$135)),"")</f>
        <v>0.4</v>
      </c>
      <c r="I74" s="261" cm="1">
        <f t="array" ref="I74">IFERROR(_xlfn._xlws.FILTER(Kopsavilkums!$J$10:$J$135,($A74=Kopsavilkums!$A$10:$A$135)*($B74=Kopsavilkums!$B$10:$B$135)*($C74=Kopsavilkums!$D$10:$D$135)),"")</f>
        <v>8</v>
      </c>
      <c r="J74" s="59">
        <f>IFERROR(E74+H74,"")</f>
        <v>0.60399999999999998</v>
      </c>
      <c r="K74" s="266">
        <f>IFERROR(F74+I74,"")</f>
        <v>12</v>
      </c>
      <c r="L74" s="71"/>
      <c r="M74" s="58" cm="1">
        <f t="array" ref="M74">IFERROR(_xlfn._xlws.FILTER(Kopsavilkums!$M$10:$M$135,($A74=Kopsavilkums!$A$10:$A$135)*($B74=Kopsavilkums!$B$10:$B$135)*($C74=Kopsavilkums!$D$10:$D$135)),"")</f>
        <v>0</v>
      </c>
      <c r="N74" s="59" cm="1">
        <f t="array" ref="N74">IFERROR(_xlfn._xlws.FILTER(Kopsavilkums!$N$10:$N$135,($A74=Kopsavilkums!$A$10:$A$135)*($B74=Kopsavilkums!$B$10:$B$135)*($C74=Kopsavilkums!$D$10:$D$135)),"")</f>
        <v>0</v>
      </c>
      <c r="O74" s="261" cm="1">
        <f t="array" ref="O74">IFERROR(_xlfn._xlws.FILTER(Kopsavilkums!$O$10:$O$135,($A74=Kopsavilkums!$A$10:$A$135)*($B74=Kopsavilkums!$B$10:$B$135)*($C74=Kopsavilkums!$D$10:$D$135)),"")</f>
        <v>0</v>
      </c>
      <c r="P74" s="58" cm="1">
        <f t="array" ref="P74">IFERROR(_xlfn._xlws.FILTER(Kopsavilkums!$P$10:$P$135,($A74=Kopsavilkums!$A$10:$A$135)*($B74=Kopsavilkums!$B$10:$B$135)*($C74=Kopsavilkums!$D$10:$D$135)),"")</f>
        <v>0</v>
      </c>
      <c r="Q74" s="59" cm="1">
        <f t="array" ref="Q74">IFERROR(_xlfn._xlws.FILTER(Kopsavilkums!$Q$10:$Q$135,($A74=Kopsavilkums!$A$10:$A$135)*($B74=Kopsavilkums!$B$10:$B$135)*($C74=Kopsavilkums!$D$10:$D$135)),"")</f>
        <v>0</v>
      </c>
      <c r="R74" s="261" cm="1">
        <f t="array" ref="R74">IFERROR(_xlfn._xlws.FILTER(Kopsavilkums!$R$10:$R$135,($A74=Kopsavilkums!$A$10:$A$135)*($B74=Kopsavilkums!$B$10:$B$135)*($C74=Kopsavilkums!$D$10:$D$135)),"")</f>
        <v>0</v>
      </c>
      <c r="S74" s="59">
        <f>IFERROR(N74+Q74,"")</f>
        <v>0</v>
      </c>
      <c r="T74" s="266">
        <f>IFERROR(O74+R74,"")</f>
        <v>0</v>
      </c>
      <c r="U74" s="71"/>
      <c r="V74" s="58" cm="1">
        <f t="array" ref="V74">IFERROR(_xlfn._xlws.FILTER(Kopsavilkums!$U$10:$U$135,($A74=Kopsavilkums!$A$10:$A$135)*($B74=Kopsavilkums!$B$10:$B$135)*($C74=Kopsavilkums!$D$10:$D$135)),"")</f>
        <v>0</v>
      </c>
      <c r="W74" s="59" cm="1">
        <f t="array" ref="W74">IFERROR(_xlfn._xlws.FILTER(Kopsavilkums!$V$10:$V$135,($A74=Kopsavilkums!$A$10:$A$135)*($B74=Kopsavilkums!$B$10:$B$135)*($C74=Kopsavilkums!$D$10:$D$135)),"")</f>
        <v>0</v>
      </c>
      <c r="X74" s="261" cm="1">
        <f t="array" ref="X74">IFERROR(_xlfn._xlws.FILTER(Kopsavilkums!$W$10:$W$135,($A74=Kopsavilkums!$A$10:$A$135)*($B74=Kopsavilkums!$B$10:$B$135)*($C74=Kopsavilkums!$D$10:$D$135)),"")</f>
        <v>0</v>
      </c>
      <c r="Y74" s="58" cm="1">
        <f t="array" ref="Y74">IFERROR(_xlfn._xlws.FILTER(Kopsavilkums!$X$10:$X$135,($A74=Kopsavilkums!$A$10:$A$135)*($B74=Kopsavilkums!$B$10:$B$135)*($C74=Kopsavilkums!$D$10:$D$135)),"")</f>
        <v>0</v>
      </c>
      <c r="Z74" s="59" cm="1">
        <f t="array" ref="Z74">IFERROR(_xlfn._xlws.FILTER(Kopsavilkums!$Y$10:$Y$135,($A74=Kopsavilkums!$A$10:$A$135)*($B74=Kopsavilkums!$B$10:$B$135)*($C74=Kopsavilkums!$D$10:$D$135)),"")</f>
        <v>0</v>
      </c>
      <c r="AA74" s="261" cm="1">
        <f t="array" ref="AA74">IFERROR(_xlfn._xlws.FILTER(Kopsavilkums!$Z$10:$Z$135,($A74=Kopsavilkums!$A$10:$A$135)*($B74=Kopsavilkums!$B$10:$B$135)*($C74=Kopsavilkums!$D$10:$D$135)),"")</f>
        <v>0</v>
      </c>
      <c r="AB74" s="59">
        <f>IFERROR(W74+Z74,"")</f>
        <v>0</v>
      </c>
      <c r="AC74" s="266">
        <f>IFERROR(X74+AA74,"")</f>
        <v>0</v>
      </c>
      <c r="AE74" s="58" cm="1">
        <f t="array" ref="AE74">IFERROR(_xlfn._xlws.FILTER(Kopsavilkums!$AC$10:$AC$135,($A74=Kopsavilkums!$A$10:$A$135)*($B74=Kopsavilkums!$B$10:$B$135)*($C74=Kopsavilkums!$D$10:$D$135)),"")</f>
        <v>0</v>
      </c>
      <c r="AF74" s="59" cm="1">
        <f t="array" ref="AF74">IFERROR(_xlfn._xlws.FILTER(Kopsavilkums!$AD$10:$AD$135,($A74=Kopsavilkums!$A$10:$A$135)*($B74=Kopsavilkums!$B$10:$B$135)*($C74=Kopsavilkums!$D$10:$D$135)),"")</f>
        <v>0</v>
      </c>
      <c r="AG74" s="261" cm="1">
        <f t="array" ref="AG74">IFERROR(_xlfn._xlws.FILTER(Kopsavilkums!$AE$10:$AE$135,($A74=Kopsavilkums!$A$10:$A$135)*($B74=Kopsavilkums!$B$10:$B$135)*($C74=Kopsavilkums!$D$10:$D$135)),"")</f>
        <v>0</v>
      </c>
      <c r="AH74" s="58" cm="1">
        <f t="array" ref="AH74">IFERROR(_xlfn._xlws.FILTER(Kopsavilkums!$AF$10:$AF$135,($A74=Kopsavilkums!$A$10:$A$135)*($B74=Kopsavilkums!$B$10:$B$135)*($C74=Kopsavilkums!$D$10:$D$135)),"")</f>
        <v>0</v>
      </c>
      <c r="AI74" s="59" cm="1">
        <f t="array" ref="AI74">IFERROR(_xlfn._xlws.FILTER(Kopsavilkums!$AG$10:$AG$135,($A74=Kopsavilkums!$A$10:$A$135)*($B74=Kopsavilkums!$B$10:$B$135)*($C74=Kopsavilkums!$D$10:$D$135)),"")</f>
        <v>0</v>
      </c>
      <c r="AJ74" s="261" cm="1">
        <f t="array" ref="AJ74">IFERROR(_xlfn._xlws.FILTER(Kopsavilkums!$AH$10:$AH$135,($A74=Kopsavilkums!$A$10:$A$135)*($B74=Kopsavilkums!$B$10:$B$135)*($C74=Kopsavilkums!$D$10:$D$135)),"")</f>
        <v>0</v>
      </c>
      <c r="AK74" s="59">
        <f>IFERROR(AF74+AI74,"")</f>
        <v>0</v>
      </c>
      <c r="AL74" s="266">
        <f>IFERROR(AG74+AJ74,"")</f>
        <v>0</v>
      </c>
      <c r="AN74" s="59">
        <f t="shared" ref="AN74:AN79" si="60">IFERROR(J74+S74+AB74+AK74,0)</f>
        <v>0.60399999999999998</v>
      </c>
      <c r="AO74" s="266">
        <f t="shared" ref="AO74:AO79" si="61">IFERROR(K74+T74+AC74+AL74,0)</f>
        <v>12</v>
      </c>
      <c r="AP74" s="28"/>
    </row>
    <row r="75" spans="1:57" ht="12.75" customHeight="1" x14ac:dyDescent="0.15">
      <c r="A75" s="60">
        <f t="shared" si="59"/>
        <v>9</v>
      </c>
      <c r="B75" s="60">
        <v>2</v>
      </c>
      <c r="C75" s="22" t="str" cm="1">
        <f t="array" ref="C75">IFERROR(_xlfn._xlws.FILTER(Kopsavilkums!$D$10:$D$135,($A75=Kopsavilkums!$A$10:$A$135)*($B75=Kopsavilkums!$B$10:$B$135)),"")</f>
        <v>Juris Timko</v>
      </c>
      <c r="D75" s="18" t="str" cm="1">
        <f t="array" ref="D75">IFERROR(_xlfn._xlws.FILTER(Kopsavilkums!$E:$E,($A75=Kopsavilkums!$A:$A)*($B75=Kopsavilkums!$B:$B)*($C75=Kopsavilkums!$D:$D)),"")</f>
        <v>A</v>
      </c>
      <c r="E75" s="31" cm="1">
        <f t="array" ref="E75">IFERROR(_xlfn._xlws.FILTER(Kopsavilkums!$F$10:$F$135,($A75=Kopsavilkums!$A$10:$A$135)*($B75=Kopsavilkums!$B$10:$B$135)*($C75=Kopsavilkums!$D$10:$D$135)),"")</f>
        <v>0.436</v>
      </c>
      <c r="F75" s="262" cm="1">
        <f t="array" ref="F75">IFERROR(_xlfn._xlws.FILTER(Kopsavilkums!$G$10:$G$135,($A75=Kopsavilkums!$A$10:$A$135)*($B75=Kopsavilkums!$B$10:$B$135)*($C75=Kopsavilkums!$D$10:$D$135)),"")</f>
        <v>5</v>
      </c>
      <c r="G75" s="18" t="str" cm="1">
        <f t="array" ref="G75">IFERROR(_xlfn._xlws.FILTER(Kopsavilkums!$H$10:$H$135,($A75=Kopsavilkums!$A$10:$A$135)*($B75=Kopsavilkums!$B$10:$B$135)*($C75=Kopsavilkums!$D$10:$D$135)),"")</f>
        <v>B</v>
      </c>
      <c r="H75" s="31" cm="1">
        <f t="array" ref="H75">IFERROR(_xlfn._xlws.FILTER(Kopsavilkums!$I$10:$I$135,($A75=Kopsavilkums!$A$10:$A$135)*($B75=Kopsavilkums!$B$10:$B$135)*($C75=Kopsavilkums!$D$10:$D$135)),"")</f>
        <v>0.64200000000000002</v>
      </c>
      <c r="I75" s="262" cm="1">
        <f t="array" ref="I75">IFERROR(_xlfn._xlws.FILTER(Kopsavilkums!$J$10:$J$135,($A75=Kopsavilkums!$A$10:$A$135)*($B75=Kopsavilkums!$B$10:$B$135)*($C75=Kopsavilkums!$D$10:$D$135)),"")</f>
        <v>1</v>
      </c>
      <c r="J75" s="31">
        <f t="shared" ref="J75:K79" si="62">IFERROR(E75+H75,"")</f>
        <v>1.0780000000000001</v>
      </c>
      <c r="K75" s="267">
        <f t="shared" si="62"/>
        <v>6</v>
      </c>
      <c r="L75" s="71"/>
      <c r="M75" s="18" cm="1">
        <f t="array" ref="M75">IFERROR(_xlfn._xlws.FILTER(Kopsavilkums!$M$10:$M$135,($A75=Kopsavilkums!$A$10:$A$135)*($B75=Kopsavilkums!$B$10:$B$135)*($C75=Kopsavilkums!$D$10:$D$135)),"")</f>
        <v>0</v>
      </c>
      <c r="N75" s="31" cm="1">
        <f t="array" ref="N75">IFERROR(_xlfn._xlws.FILTER(Kopsavilkums!$N$10:$N$135,($A75=Kopsavilkums!$A$10:$A$135)*($B75=Kopsavilkums!$B$10:$B$135)*($C75=Kopsavilkums!$D$10:$D$135)),"")</f>
        <v>0</v>
      </c>
      <c r="O75" s="262" cm="1">
        <f t="array" ref="O75">IFERROR(_xlfn._xlws.FILTER(Kopsavilkums!$O$10:$O$135,($A75=Kopsavilkums!$A$10:$A$135)*($B75=Kopsavilkums!$B$10:$B$135)*($C75=Kopsavilkums!$D$10:$D$135)),"")</f>
        <v>0</v>
      </c>
      <c r="P75" s="18" cm="1">
        <f t="array" ref="P75">IFERROR(_xlfn._xlws.FILTER(Kopsavilkums!$P$10:$P$135,($A75=Kopsavilkums!$A$10:$A$135)*($B75=Kopsavilkums!$B$10:$B$135)*($C75=Kopsavilkums!$D$10:$D$135)),"")</f>
        <v>0</v>
      </c>
      <c r="Q75" s="31" cm="1">
        <f t="array" ref="Q75">IFERROR(_xlfn._xlws.FILTER(Kopsavilkums!$Q$10:$Q$135,($A75=Kopsavilkums!$A$10:$A$135)*($B75=Kopsavilkums!$B$10:$B$135)*($C75=Kopsavilkums!$D$10:$D$135)),"")</f>
        <v>0</v>
      </c>
      <c r="R75" s="262" cm="1">
        <f t="array" ref="R75">IFERROR(_xlfn._xlws.FILTER(Kopsavilkums!$R$10:$R$135,($A75=Kopsavilkums!$A$10:$A$135)*($B75=Kopsavilkums!$B$10:$B$135)*($C75=Kopsavilkums!$D$10:$D$135)),"")</f>
        <v>0</v>
      </c>
      <c r="S75" s="31">
        <f t="shared" ref="S75:T79" si="63">IFERROR(N75+Q75,"")</f>
        <v>0</v>
      </c>
      <c r="T75" s="267">
        <f t="shared" si="63"/>
        <v>0</v>
      </c>
      <c r="U75" s="71"/>
      <c r="V75" s="18" cm="1">
        <f t="array" ref="V75">IFERROR(_xlfn._xlws.FILTER(Kopsavilkums!$U$10:$U$135,($A75=Kopsavilkums!$A$10:$A$135)*($B75=Kopsavilkums!$B$10:$B$135)*($C75=Kopsavilkums!$D$10:$D$135)),"")</f>
        <v>0</v>
      </c>
      <c r="W75" s="31" cm="1">
        <f t="array" ref="W75">IFERROR(_xlfn._xlws.FILTER(Kopsavilkums!$V$10:$V$135,($A75=Kopsavilkums!$A$10:$A$135)*($B75=Kopsavilkums!$B$10:$B$135)*($C75=Kopsavilkums!$D$10:$D$135)),"")</f>
        <v>0</v>
      </c>
      <c r="X75" s="262" cm="1">
        <f t="array" ref="X75">IFERROR(_xlfn._xlws.FILTER(Kopsavilkums!$W$10:$W$135,($A75=Kopsavilkums!$A$10:$A$135)*($B75=Kopsavilkums!$B$10:$B$135)*($C75=Kopsavilkums!$D$10:$D$135)),"")</f>
        <v>0</v>
      </c>
      <c r="Y75" s="18" cm="1">
        <f t="array" ref="Y75">IFERROR(_xlfn._xlws.FILTER(Kopsavilkums!$X$10:$X$135,($A75=Kopsavilkums!$A$10:$A$135)*($B75=Kopsavilkums!$B$10:$B$135)*($C75=Kopsavilkums!$D$10:$D$135)),"")</f>
        <v>0</v>
      </c>
      <c r="Z75" s="31" cm="1">
        <f t="array" ref="Z75">IFERROR(_xlfn._xlws.FILTER(Kopsavilkums!$Y$10:$Y$135,($A75=Kopsavilkums!$A$10:$A$135)*($B75=Kopsavilkums!$B$10:$B$135)*($C75=Kopsavilkums!$D$10:$D$135)),"")</f>
        <v>0</v>
      </c>
      <c r="AA75" s="262" cm="1">
        <f t="array" ref="AA75">IFERROR(_xlfn._xlws.FILTER(Kopsavilkums!$Z$10:$Z$135,($A75=Kopsavilkums!$A$10:$A$135)*($B75=Kopsavilkums!$B$10:$B$135)*($C75=Kopsavilkums!$D$10:$D$135)),"")</f>
        <v>0</v>
      </c>
      <c r="AB75" s="31">
        <f t="shared" ref="AB75:AC79" si="64">IFERROR(W75+Z75,"")</f>
        <v>0</v>
      </c>
      <c r="AC75" s="267">
        <f t="shared" si="64"/>
        <v>0</v>
      </c>
      <c r="AE75" s="18" cm="1">
        <f t="array" ref="AE75">IFERROR(_xlfn._xlws.FILTER(Kopsavilkums!$AC$10:$AC$135,($A75=Kopsavilkums!$A$10:$A$135)*($B75=Kopsavilkums!$B$10:$B$135)*($C75=Kopsavilkums!$D$10:$D$135)),"")</f>
        <v>0</v>
      </c>
      <c r="AF75" s="31" cm="1">
        <f t="array" ref="AF75">IFERROR(_xlfn._xlws.FILTER(Kopsavilkums!$AD$10:$AD$135,($A75=Kopsavilkums!$A$10:$A$135)*($B75=Kopsavilkums!$B$10:$B$135)*($C75=Kopsavilkums!$D$10:$D$135)),"")</f>
        <v>0</v>
      </c>
      <c r="AG75" s="262" cm="1">
        <f t="array" ref="AG75">IFERROR(_xlfn._xlws.FILTER(Kopsavilkums!$AE$10:$AE$135,($A75=Kopsavilkums!$A$10:$A$135)*($B75=Kopsavilkums!$B$10:$B$135)*($C75=Kopsavilkums!$D$10:$D$135)),"")</f>
        <v>0</v>
      </c>
      <c r="AH75" s="18" cm="1">
        <f t="array" ref="AH75">IFERROR(_xlfn._xlws.FILTER(Kopsavilkums!$AF$10:$AF$135,($A75=Kopsavilkums!$A$10:$A$135)*($B75=Kopsavilkums!$B$10:$B$135)*($C75=Kopsavilkums!$D$10:$D$135)),"")</f>
        <v>0</v>
      </c>
      <c r="AI75" s="31" cm="1">
        <f t="array" ref="AI75">IFERROR(_xlfn._xlws.FILTER(Kopsavilkums!$AG$10:$AG$135,($A75=Kopsavilkums!$A$10:$A$135)*($B75=Kopsavilkums!$B$10:$B$135)*($C75=Kopsavilkums!$D$10:$D$135)),"")</f>
        <v>0</v>
      </c>
      <c r="AJ75" s="262" cm="1">
        <f t="array" ref="AJ75">IFERROR(_xlfn._xlws.FILTER(Kopsavilkums!$AH$10:$AH$135,($A75=Kopsavilkums!$A$10:$A$135)*($B75=Kopsavilkums!$B$10:$B$135)*($C75=Kopsavilkums!$D$10:$D$135)),"")</f>
        <v>0</v>
      </c>
      <c r="AK75" s="31">
        <f t="shared" ref="AK75:AL79" si="65">IFERROR(AF75+AI75,"")</f>
        <v>0</v>
      </c>
      <c r="AL75" s="267">
        <f t="shared" si="65"/>
        <v>0</v>
      </c>
      <c r="AN75" s="31">
        <f t="shared" si="60"/>
        <v>1.0780000000000001</v>
      </c>
      <c r="AO75" s="267">
        <f t="shared" si="61"/>
        <v>6</v>
      </c>
      <c r="AP75" s="28"/>
    </row>
    <row r="76" spans="1:57" ht="12.75" customHeight="1" x14ac:dyDescent="0.15">
      <c r="A76" s="60">
        <f t="shared" si="59"/>
        <v>9</v>
      </c>
      <c r="B76" s="60">
        <v>3</v>
      </c>
      <c r="C76" s="22" t="str" cm="1">
        <f t="array" ref="C76">IFERROR(_xlfn._xlws.FILTER(Kopsavilkums!$D$10:$D$135,($A76=Kopsavilkums!$A$10:$A$135)*($B76=Kopsavilkums!$B$10:$B$135)),"")</f>
        <v>Edgars Abazorins</v>
      </c>
      <c r="D76" s="18" t="str" cm="1">
        <f t="array" ref="D76">IFERROR(_xlfn._xlws.FILTER(Kopsavilkums!$E:$E,($A76=Kopsavilkums!$A:$A)*($B76=Kopsavilkums!$B:$B)*($C76=Kopsavilkums!$D:$D)),"")</f>
        <v>D</v>
      </c>
      <c r="E76" s="31" cm="1">
        <f t="array" ref="E76">IFERROR(_xlfn._xlws.FILTER(Kopsavilkums!$F$10:$F$135,($A76=Kopsavilkums!$A$10:$A$135)*($B76=Kopsavilkums!$B$10:$B$135)*($C76=Kopsavilkums!$D$10:$D$135)),"")</f>
        <v>9.1999999999999998E-2</v>
      </c>
      <c r="F76" s="262" cm="1">
        <f t="array" ref="F76">IFERROR(_xlfn._xlws.FILTER(Kopsavilkums!$G$10:$G$135,($A76=Kopsavilkums!$A$10:$A$135)*($B76=Kopsavilkums!$B$10:$B$135)*($C76=Kopsavilkums!$D$10:$D$135)),"")</f>
        <v>9</v>
      </c>
      <c r="G76" s="18" t="str" cm="1">
        <f t="array" ref="G76">IFERROR(_xlfn._xlws.FILTER(Kopsavilkums!$H$10:$H$135,($A76=Kopsavilkums!$A$10:$A$135)*($B76=Kopsavilkums!$B$10:$B$135)*($C76=Kopsavilkums!$D$10:$D$135)),"")</f>
        <v>C</v>
      </c>
      <c r="H76" s="31" cm="1">
        <f t="array" ref="H76">IFERROR(_xlfn._xlws.FILTER(Kopsavilkums!$I$10:$I$135,($A76=Kopsavilkums!$A$10:$A$135)*($B76=Kopsavilkums!$B$10:$B$135)*($C76=Kopsavilkums!$D$10:$D$135)),"")</f>
        <v>0.09</v>
      </c>
      <c r="I76" s="262" cm="1">
        <f t="array" ref="I76">IFERROR(_xlfn._xlws.FILTER(Kopsavilkums!$J$10:$J$135,($A76=Kopsavilkums!$A$10:$A$135)*($B76=Kopsavilkums!$B$10:$B$135)*($C76=Kopsavilkums!$D$10:$D$135)),"")</f>
        <v>7.5</v>
      </c>
      <c r="J76" s="31">
        <f t="shared" si="62"/>
        <v>0.182</v>
      </c>
      <c r="K76" s="267">
        <f t="shared" si="62"/>
        <v>16.5</v>
      </c>
      <c r="L76" s="71"/>
      <c r="M76" s="18" cm="1">
        <f t="array" ref="M76">IFERROR(_xlfn._xlws.FILTER(Kopsavilkums!$M$10:$M$135,($A76=Kopsavilkums!$A$10:$A$135)*($B76=Kopsavilkums!$B$10:$B$135)*($C76=Kopsavilkums!$D$10:$D$135)),"")</f>
        <v>0</v>
      </c>
      <c r="N76" s="31" cm="1">
        <f t="array" ref="N76">IFERROR(_xlfn._xlws.FILTER(Kopsavilkums!$N$10:$N$135,($A76=Kopsavilkums!$A$10:$A$135)*($B76=Kopsavilkums!$B$10:$B$135)*($C76=Kopsavilkums!$D$10:$D$135)),"")</f>
        <v>0</v>
      </c>
      <c r="O76" s="262" cm="1">
        <f t="array" ref="O76">IFERROR(_xlfn._xlws.FILTER(Kopsavilkums!$O$10:$O$135,($A76=Kopsavilkums!$A$10:$A$135)*($B76=Kopsavilkums!$B$10:$B$135)*($C76=Kopsavilkums!$D$10:$D$135)),"")</f>
        <v>0</v>
      </c>
      <c r="P76" s="18" cm="1">
        <f t="array" ref="P76">IFERROR(_xlfn._xlws.FILTER(Kopsavilkums!$P$10:$P$135,($A76=Kopsavilkums!$A$10:$A$135)*($B76=Kopsavilkums!$B$10:$B$135)*($C76=Kopsavilkums!$D$10:$D$135)),"")</f>
        <v>0</v>
      </c>
      <c r="Q76" s="31" cm="1">
        <f t="array" ref="Q76">IFERROR(_xlfn._xlws.FILTER(Kopsavilkums!$Q$10:$Q$135,($A76=Kopsavilkums!$A$10:$A$135)*($B76=Kopsavilkums!$B$10:$B$135)*($C76=Kopsavilkums!$D$10:$D$135)),"")</f>
        <v>0</v>
      </c>
      <c r="R76" s="262" cm="1">
        <f t="array" ref="R76">IFERROR(_xlfn._xlws.FILTER(Kopsavilkums!$R$10:$R$135,($A76=Kopsavilkums!$A$10:$A$135)*($B76=Kopsavilkums!$B$10:$B$135)*($C76=Kopsavilkums!$D$10:$D$135)),"")</f>
        <v>0</v>
      </c>
      <c r="S76" s="31">
        <f t="shared" si="63"/>
        <v>0</v>
      </c>
      <c r="T76" s="267">
        <f t="shared" si="63"/>
        <v>0</v>
      </c>
      <c r="U76" s="71"/>
      <c r="V76" s="18" cm="1">
        <f t="array" ref="V76">IFERROR(_xlfn._xlws.FILTER(Kopsavilkums!$U$10:$U$135,($A76=Kopsavilkums!$A$10:$A$135)*($B76=Kopsavilkums!$B$10:$B$135)*($C76=Kopsavilkums!$D$10:$D$135)),"")</f>
        <v>0</v>
      </c>
      <c r="W76" s="31" cm="1">
        <f t="array" ref="W76">IFERROR(_xlfn._xlws.FILTER(Kopsavilkums!$V$10:$V$135,($A76=Kopsavilkums!$A$10:$A$135)*($B76=Kopsavilkums!$B$10:$B$135)*($C76=Kopsavilkums!$D$10:$D$135)),"")</f>
        <v>0</v>
      </c>
      <c r="X76" s="262" cm="1">
        <f t="array" ref="X76">IFERROR(_xlfn._xlws.FILTER(Kopsavilkums!$W$10:$W$135,($A76=Kopsavilkums!$A$10:$A$135)*($B76=Kopsavilkums!$B$10:$B$135)*($C76=Kopsavilkums!$D$10:$D$135)),"")</f>
        <v>0</v>
      </c>
      <c r="Y76" s="18" cm="1">
        <f t="array" ref="Y76">IFERROR(_xlfn._xlws.FILTER(Kopsavilkums!$X$10:$X$135,($A76=Kopsavilkums!$A$10:$A$135)*($B76=Kopsavilkums!$B$10:$B$135)*($C76=Kopsavilkums!$D$10:$D$135)),"")</f>
        <v>0</v>
      </c>
      <c r="Z76" s="31" cm="1">
        <f t="array" ref="Z76">IFERROR(_xlfn._xlws.FILTER(Kopsavilkums!$Y$10:$Y$135,($A76=Kopsavilkums!$A$10:$A$135)*($B76=Kopsavilkums!$B$10:$B$135)*($C76=Kopsavilkums!$D$10:$D$135)),"")</f>
        <v>0</v>
      </c>
      <c r="AA76" s="262" cm="1">
        <f t="array" ref="AA76">IFERROR(_xlfn._xlws.FILTER(Kopsavilkums!$Z$10:$Z$135,($A76=Kopsavilkums!$A$10:$A$135)*($B76=Kopsavilkums!$B$10:$B$135)*($C76=Kopsavilkums!$D$10:$D$135)),"")</f>
        <v>0</v>
      </c>
      <c r="AB76" s="31">
        <f t="shared" si="64"/>
        <v>0</v>
      </c>
      <c r="AC76" s="267">
        <f t="shared" si="64"/>
        <v>0</v>
      </c>
      <c r="AE76" s="18" cm="1">
        <f t="array" ref="AE76">IFERROR(_xlfn._xlws.FILTER(Kopsavilkums!$AC$10:$AC$135,($A76=Kopsavilkums!$A$10:$A$135)*($B76=Kopsavilkums!$B$10:$B$135)*($C76=Kopsavilkums!$D$10:$D$135)),"")</f>
        <v>0</v>
      </c>
      <c r="AF76" s="31" cm="1">
        <f t="array" ref="AF76">IFERROR(_xlfn._xlws.FILTER(Kopsavilkums!$AD$10:$AD$135,($A76=Kopsavilkums!$A$10:$A$135)*($B76=Kopsavilkums!$B$10:$B$135)*($C76=Kopsavilkums!$D$10:$D$135)),"")</f>
        <v>0</v>
      </c>
      <c r="AG76" s="262" cm="1">
        <f t="array" ref="AG76">IFERROR(_xlfn._xlws.FILTER(Kopsavilkums!$AE$10:$AE$135,($A76=Kopsavilkums!$A$10:$A$135)*($B76=Kopsavilkums!$B$10:$B$135)*($C76=Kopsavilkums!$D$10:$D$135)),"")</f>
        <v>0</v>
      </c>
      <c r="AH76" s="18" cm="1">
        <f t="array" ref="AH76">IFERROR(_xlfn._xlws.FILTER(Kopsavilkums!$AF$10:$AF$135,($A76=Kopsavilkums!$A$10:$A$135)*($B76=Kopsavilkums!$B$10:$B$135)*($C76=Kopsavilkums!$D$10:$D$135)),"")</f>
        <v>0</v>
      </c>
      <c r="AI76" s="31" cm="1">
        <f t="array" ref="AI76">IFERROR(_xlfn._xlws.FILTER(Kopsavilkums!$AG$10:$AG$135,($A76=Kopsavilkums!$A$10:$A$135)*($B76=Kopsavilkums!$B$10:$B$135)*($C76=Kopsavilkums!$D$10:$D$135)),"")</f>
        <v>0</v>
      </c>
      <c r="AJ76" s="262" cm="1">
        <f t="array" ref="AJ76">IFERROR(_xlfn._xlws.FILTER(Kopsavilkums!$AH$10:$AH$135,($A76=Kopsavilkums!$A$10:$A$135)*($B76=Kopsavilkums!$B$10:$B$135)*($C76=Kopsavilkums!$D$10:$D$135)),"")</f>
        <v>0</v>
      </c>
      <c r="AK76" s="31">
        <f t="shared" si="65"/>
        <v>0</v>
      </c>
      <c r="AL76" s="267">
        <f t="shared" si="65"/>
        <v>0</v>
      </c>
      <c r="AN76" s="31">
        <f t="shared" si="60"/>
        <v>0.182</v>
      </c>
      <c r="AO76" s="267">
        <f t="shared" si="61"/>
        <v>16.5</v>
      </c>
      <c r="AP76" s="28"/>
    </row>
    <row r="77" spans="1:57" ht="12.75" customHeight="1" x14ac:dyDescent="0.15">
      <c r="A77" s="60">
        <f t="shared" si="59"/>
        <v>9</v>
      </c>
      <c r="B77" s="60">
        <v>4</v>
      </c>
      <c r="C77" s="22" t="str" cm="1">
        <f t="array" ref="C77">IFERROR(_xlfn._xlws.FILTER(Kopsavilkums!$D$10:$D$135,($A77=Kopsavilkums!$A$10:$A$135)*($B77=Kopsavilkums!$B$10:$B$135)),"")</f>
        <v>Dmitrijs Bogdanovs</v>
      </c>
      <c r="D77" s="18" cm="1">
        <f t="array" ref="D77">IFERROR(_xlfn._xlws.FILTER(Kopsavilkums!$E:$E,($A77=Kopsavilkums!$A:$A)*($B77=Kopsavilkums!$B:$B)*($C77=Kopsavilkums!$D:$D)),"")</f>
        <v>0</v>
      </c>
      <c r="E77" s="31" cm="1">
        <f t="array" ref="E77">IFERROR(_xlfn._xlws.FILTER(Kopsavilkums!$F$10:$F$135,($A77=Kopsavilkums!$A$10:$A$135)*($B77=Kopsavilkums!$B$10:$B$135)*($C77=Kopsavilkums!$D$10:$D$135)),"")</f>
        <v>0</v>
      </c>
      <c r="F77" s="262" cm="1">
        <f t="array" ref="F77">IFERROR(_xlfn._xlws.FILTER(Kopsavilkums!$G$10:$G$135,($A77=Kopsavilkums!$A$10:$A$135)*($B77=Kopsavilkums!$B$10:$B$135)*($C77=Kopsavilkums!$D$10:$D$135)),"")</f>
        <v>0</v>
      </c>
      <c r="G77" s="18" cm="1">
        <f t="array" ref="G77">IFERROR(_xlfn._xlws.FILTER(Kopsavilkums!$H$10:$H$135,($A77=Kopsavilkums!$A$10:$A$135)*($B77=Kopsavilkums!$B$10:$B$135)*($C77=Kopsavilkums!$D$10:$D$135)),"")</f>
        <v>0</v>
      </c>
      <c r="H77" s="31" cm="1">
        <f t="array" ref="H77">IFERROR(_xlfn._xlws.FILTER(Kopsavilkums!$I$10:$I$135,($A77=Kopsavilkums!$A$10:$A$135)*($B77=Kopsavilkums!$B$10:$B$135)*($C77=Kopsavilkums!$D$10:$D$135)),"")</f>
        <v>0</v>
      </c>
      <c r="I77" s="262" cm="1">
        <f t="array" ref="I77">IFERROR(_xlfn._xlws.FILTER(Kopsavilkums!$J$10:$J$135,($A77=Kopsavilkums!$A$10:$A$135)*($B77=Kopsavilkums!$B$10:$B$135)*($C77=Kopsavilkums!$D$10:$D$135)),"")</f>
        <v>0</v>
      </c>
      <c r="J77" s="31">
        <f t="shared" si="62"/>
        <v>0</v>
      </c>
      <c r="K77" s="267">
        <f t="shared" si="62"/>
        <v>0</v>
      </c>
      <c r="L77" s="71"/>
      <c r="M77" s="18" cm="1">
        <f t="array" ref="M77">IFERROR(_xlfn._xlws.FILTER(Kopsavilkums!$M$10:$M$135,($A77=Kopsavilkums!$A$10:$A$135)*($B77=Kopsavilkums!$B$10:$B$135)*($C77=Kopsavilkums!$D$10:$D$135)),"")</f>
        <v>0</v>
      </c>
      <c r="N77" s="31" cm="1">
        <f t="array" ref="N77">IFERROR(_xlfn._xlws.FILTER(Kopsavilkums!$N$10:$N$135,($A77=Kopsavilkums!$A$10:$A$135)*($B77=Kopsavilkums!$B$10:$B$135)*($C77=Kopsavilkums!$D$10:$D$135)),"")</f>
        <v>0</v>
      </c>
      <c r="O77" s="262" cm="1">
        <f t="array" ref="O77">IFERROR(_xlfn._xlws.FILTER(Kopsavilkums!$O$10:$O$135,($A77=Kopsavilkums!$A$10:$A$135)*($B77=Kopsavilkums!$B$10:$B$135)*($C77=Kopsavilkums!$D$10:$D$135)),"")</f>
        <v>0</v>
      </c>
      <c r="P77" s="18" cm="1">
        <f t="array" ref="P77">IFERROR(_xlfn._xlws.FILTER(Kopsavilkums!$P$10:$P$135,($A77=Kopsavilkums!$A$10:$A$135)*($B77=Kopsavilkums!$B$10:$B$135)*($C77=Kopsavilkums!$D$10:$D$135)),"")</f>
        <v>0</v>
      </c>
      <c r="Q77" s="31" cm="1">
        <f t="array" ref="Q77">IFERROR(_xlfn._xlws.FILTER(Kopsavilkums!$Q$10:$Q$135,($A77=Kopsavilkums!$A$10:$A$135)*($B77=Kopsavilkums!$B$10:$B$135)*($C77=Kopsavilkums!$D$10:$D$135)),"")</f>
        <v>0</v>
      </c>
      <c r="R77" s="262" cm="1">
        <f t="array" ref="R77">IFERROR(_xlfn._xlws.FILTER(Kopsavilkums!$R$10:$R$135,($A77=Kopsavilkums!$A$10:$A$135)*($B77=Kopsavilkums!$B$10:$B$135)*($C77=Kopsavilkums!$D$10:$D$135)),"")</f>
        <v>0</v>
      </c>
      <c r="S77" s="31">
        <f t="shared" si="63"/>
        <v>0</v>
      </c>
      <c r="T77" s="267">
        <f t="shared" si="63"/>
        <v>0</v>
      </c>
      <c r="U77" s="71"/>
      <c r="V77" s="18" cm="1">
        <f t="array" ref="V77">IFERROR(_xlfn._xlws.FILTER(Kopsavilkums!$U$10:$U$135,($A77=Kopsavilkums!$A$10:$A$135)*($B77=Kopsavilkums!$B$10:$B$135)*($C77=Kopsavilkums!$D$10:$D$135)),"")</f>
        <v>0</v>
      </c>
      <c r="W77" s="31" cm="1">
        <f t="array" ref="W77">IFERROR(_xlfn._xlws.FILTER(Kopsavilkums!$V$10:$V$135,($A77=Kopsavilkums!$A$10:$A$135)*($B77=Kopsavilkums!$B$10:$B$135)*($C77=Kopsavilkums!$D$10:$D$135)),"")</f>
        <v>0</v>
      </c>
      <c r="X77" s="262" cm="1">
        <f t="array" ref="X77">IFERROR(_xlfn._xlws.FILTER(Kopsavilkums!$W$10:$W$135,($A77=Kopsavilkums!$A$10:$A$135)*($B77=Kopsavilkums!$B$10:$B$135)*($C77=Kopsavilkums!$D$10:$D$135)),"")</f>
        <v>0</v>
      </c>
      <c r="Y77" s="18" cm="1">
        <f t="array" ref="Y77">IFERROR(_xlfn._xlws.FILTER(Kopsavilkums!$X$10:$X$135,($A77=Kopsavilkums!$A$10:$A$135)*($B77=Kopsavilkums!$B$10:$B$135)*($C77=Kopsavilkums!$D$10:$D$135)),"")</f>
        <v>0</v>
      </c>
      <c r="Z77" s="31" cm="1">
        <f t="array" ref="Z77">IFERROR(_xlfn._xlws.FILTER(Kopsavilkums!$Y$10:$Y$135,($A77=Kopsavilkums!$A$10:$A$135)*($B77=Kopsavilkums!$B$10:$B$135)*($C77=Kopsavilkums!$D$10:$D$135)),"")</f>
        <v>0</v>
      </c>
      <c r="AA77" s="262" cm="1">
        <f t="array" ref="AA77">IFERROR(_xlfn._xlws.FILTER(Kopsavilkums!$Z$10:$Z$135,($A77=Kopsavilkums!$A$10:$A$135)*($B77=Kopsavilkums!$B$10:$B$135)*($C77=Kopsavilkums!$D$10:$D$135)),"")</f>
        <v>0</v>
      </c>
      <c r="AB77" s="31">
        <f t="shared" si="64"/>
        <v>0</v>
      </c>
      <c r="AC77" s="267">
        <f t="shared" si="64"/>
        <v>0</v>
      </c>
      <c r="AE77" s="18" cm="1">
        <f t="array" ref="AE77">IFERROR(_xlfn._xlws.FILTER(Kopsavilkums!$AC$10:$AC$135,($A77=Kopsavilkums!$A$10:$A$135)*($B77=Kopsavilkums!$B$10:$B$135)*($C77=Kopsavilkums!$D$10:$D$135)),"")</f>
        <v>0</v>
      </c>
      <c r="AF77" s="31" cm="1">
        <f t="array" ref="AF77">IFERROR(_xlfn._xlws.FILTER(Kopsavilkums!$AD$10:$AD$135,($A77=Kopsavilkums!$A$10:$A$135)*($B77=Kopsavilkums!$B$10:$B$135)*($C77=Kopsavilkums!$D$10:$D$135)),"")</f>
        <v>0</v>
      </c>
      <c r="AG77" s="262" cm="1">
        <f t="array" ref="AG77">IFERROR(_xlfn._xlws.FILTER(Kopsavilkums!$AE$10:$AE$135,($A77=Kopsavilkums!$A$10:$A$135)*($B77=Kopsavilkums!$B$10:$B$135)*($C77=Kopsavilkums!$D$10:$D$135)),"")</f>
        <v>0</v>
      </c>
      <c r="AH77" s="18" cm="1">
        <f t="array" ref="AH77">IFERROR(_xlfn._xlws.FILTER(Kopsavilkums!$AF$10:$AF$135,($A77=Kopsavilkums!$A$10:$A$135)*($B77=Kopsavilkums!$B$10:$B$135)*($C77=Kopsavilkums!$D$10:$D$135)),"")</f>
        <v>0</v>
      </c>
      <c r="AI77" s="31" cm="1">
        <f t="array" ref="AI77">IFERROR(_xlfn._xlws.FILTER(Kopsavilkums!$AG$10:$AG$135,($A77=Kopsavilkums!$A$10:$A$135)*($B77=Kopsavilkums!$B$10:$B$135)*($C77=Kopsavilkums!$D$10:$D$135)),"")</f>
        <v>0</v>
      </c>
      <c r="AJ77" s="262" cm="1">
        <f t="array" ref="AJ77">IFERROR(_xlfn._xlws.FILTER(Kopsavilkums!$AH$10:$AH$135,($A77=Kopsavilkums!$A$10:$A$135)*($B77=Kopsavilkums!$B$10:$B$135)*($C77=Kopsavilkums!$D$10:$D$135)),"")</f>
        <v>0</v>
      </c>
      <c r="AK77" s="31">
        <f t="shared" si="65"/>
        <v>0</v>
      </c>
      <c r="AL77" s="267">
        <f t="shared" si="65"/>
        <v>0</v>
      </c>
      <c r="AN77" s="31">
        <f t="shared" si="60"/>
        <v>0</v>
      </c>
      <c r="AO77" s="267">
        <f t="shared" si="61"/>
        <v>0</v>
      </c>
      <c r="AP77" s="28"/>
    </row>
    <row r="78" spans="1:57" ht="13.5" customHeight="1" x14ac:dyDescent="0.15">
      <c r="A78" s="60">
        <f t="shared" si="59"/>
        <v>9</v>
      </c>
      <c r="B78" s="60">
        <v>5</v>
      </c>
      <c r="C78" s="22" t="str" cm="1">
        <f t="array" ref="C78">IFERROR(_xlfn._xlws.FILTER(Kopsavilkums!$D$10:$D$135,($A78=Kopsavilkums!$A$10:$A$135)*($B78=Kopsavilkums!$B$10:$B$135)),"")</f>
        <v>Kaspars Šverns</v>
      </c>
      <c r="D78" s="74" t="str" cm="1">
        <f t="array" ref="D78">IFERROR(_xlfn._xlws.FILTER(Kopsavilkums!$E:$E,($A78=Kopsavilkums!$A:$A)*($B78=Kopsavilkums!$B:$B)*($C78=Kopsavilkums!$D:$D)),"")</f>
        <v>C</v>
      </c>
      <c r="E78" s="31" cm="1">
        <f t="array" ref="E78">IFERROR(_xlfn._xlws.FILTER(Kopsavilkums!$F$10:$F$135,($A78=Kopsavilkums!$A$10:$A$135)*($B78=Kopsavilkums!$B$10:$B$135)*($C78=Kopsavilkums!$D$10:$D$135)),"")</f>
        <v>1.7999999999999999E-2</v>
      </c>
      <c r="F78" s="262" cm="1">
        <f t="array" ref="F78">IFERROR(_xlfn._xlws.FILTER(Kopsavilkums!$G$10:$G$135,($A78=Kopsavilkums!$A$10:$A$135)*($B78=Kopsavilkums!$B$10:$B$135)*($C78=Kopsavilkums!$D$10:$D$135)),"")</f>
        <v>8.5</v>
      </c>
      <c r="G78" s="74" t="str" cm="1">
        <f t="array" ref="G78">IFERROR(_xlfn._xlws.FILTER(Kopsavilkums!$H$10:$H$135,($A78=Kopsavilkums!$A$10:$A$135)*($B78=Kopsavilkums!$B$10:$B$135)*($C78=Kopsavilkums!$D$10:$D$135)),"")</f>
        <v>D</v>
      </c>
      <c r="H78" s="31" cm="1">
        <f t="array" ref="H78">IFERROR(_xlfn._xlws.FILTER(Kopsavilkums!$I$10:$I$135,($A78=Kopsavilkums!$A$10:$A$135)*($B78=Kopsavilkums!$B$10:$B$135)*($C78=Kopsavilkums!$D$10:$D$135)),"")</f>
        <v>0.03</v>
      </c>
      <c r="I78" s="262" cm="1">
        <f t="array" ref="I78">IFERROR(_xlfn._xlws.FILTER(Kopsavilkums!$J$10:$J$135,($A78=Kopsavilkums!$A$10:$A$135)*($B78=Kopsavilkums!$B$10:$B$135)*($C78=Kopsavilkums!$D$10:$D$135)),"")</f>
        <v>10</v>
      </c>
      <c r="J78" s="15">
        <f t="shared" si="62"/>
        <v>4.8000000000000001E-2</v>
      </c>
      <c r="K78" s="267">
        <f t="shared" si="62"/>
        <v>18.5</v>
      </c>
      <c r="L78" s="71"/>
      <c r="M78" s="74" cm="1">
        <f t="array" ref="M78">IFERROR(_xlfn._xlws.FILTER(Kopsavilkums!$M$10:$M$135,($A78=Kopsavilkums!$A$10:$A$135)*($B78=Kopsavilkums!$B$10:$B$135)*($C78=Kopsavilkums!$D$10:$D$135)),"")</f>
        <v>0</v>
      </c>
      <c r="N78" s="31" cm="1">
        <f t="array" ref="N78">IFERROR(_xlfn._xlws.FILTER(Kopsavilkums!$N$10:$N$135,($A78=Kopsavilkums!$A$10:$A$135)*($B78=Kopsavilkums!$B$10:$B$135)*($C78=Kopsavilkums!$D$10:$D$135)),"")</f>
        <v>0</v>
      </c>
      <c r="O78" s="262" cm="1">
        <f t="array" ref="O78">IFERROR(_xlfn._xlws.FILTER(Kopsavilkums!$O$10:$O$135,($A78=Kopsavilkums!$A$10:$A$135)*($B78=Kopsavilkums!$B$10:$B$135)*($C78=Kopsavilkums!$D$10:$D$135)),"")</f>
        <v>0</v>
      </c>
      <c r="P78" s="74" cm="1">
        <f t="array" ref="P78">IFERROR(_xlfn._xlws.FILTER(Kopsavilkums!$P$10:$P$135,($A78=Kopsavilkums!$A$10:$A$135)*($B78=Kopsavilkums!$B$10:$B$135)*($C78=Kopsavilkums!$D$10:$D$135)),"")</f>
        <v>0</v>
      </c>
      <c r="Q78" s="31" cm="1">
        <f t="array" ref="Q78">IFERROR(_xlfn._xlws.FILTER(Kopsavilkums!$Q$10:$Q$135,($A78=Kopsavilkums!$A$10:$A$135)*($B78=Kopsavilkums!$B$10:$B$135)*($C78=Kopsavilkums!$D$10:$D$135)),"")</f>
        <v>0</v>
      </c>
      <c r="R78" s="262" cm="1">
        <f t="array" ref="R78">IFERROR(_xlfn._xlws.FILTER(Kopsavilkums!$R$10:$R$135,($A78=Kopsavilkums!$A$10:$A$135)*($B78=Kopsavilkums!$B$10:$B$135)*($C78=Kopsavilkums!$D$10:$D$135)),"")</f>
        <v>0</v>
      </c>
      <c r="S78" s="15">
        <f t="shared" si="63"/>
        <v>0</v>
      </c>
      <c r="T78" s="267">
        <f t="shared" si="63"/>
        <v>0</v>
      </c>
      <c r="U78" s="71"/>
      <c r="V78" s="74" cm="1">
        <f t="array" ref="V78">IFERROR(_xlfn._xlws.FILTER(Kopsavilkums!$U$10:$U$135,($A78=Kopsavilkums!$A$10:$A$135)*($B78=Kopsavilkums!$B$10:$B$135)*($C78=Kopsavilkums!$D$10:$D$135)),"")</f>
        <v>0</v>
      </c>
      <c r="W78" s="31" cm="1">
        <f t="array" ref="W78">IFERROR(_xlfn._xlws.FILTER(Kopsavilkums!$V$10:$V$135,($A78=Kopsavilkums!$A$10:$A$135)*($B78=Kopsavilkums!$B$10:$B$135)*($C78=Kopsavilkums!$D$10:$D$135)),"")</f>
        <v>0</v>
      </c>
      <c r="X78" s="262" cm="1">
        <f t="array" ref="X78">IFERROR(_xlfn._xlws.FILTER(Kopsavilkums!$W$10:$W$135,($A78=Kopsavilkums!$A$10:$A$135)*($B78=Kopsavilkums!$B$10:$B$135)*($C78=Kopsavilkums!$D$10:$D$135)),"")</f>
        <v>0</v>
      </c>
      <c r="Y78" s="74" cm="1">
        <f t="array" ref="Y78">IFERROR(_xlfn._xlws.FILTER(Kopsavilkums!$X$10:$X$135,($A78=Kopsavilkums!$A$10:$A$135)*($B78=Kopsavilkums!$B$10:$B$135)*($C78=Kopsavilkums!$D$10:$D$135)),"")</f>
        <v>0</v>
      </c>
      <c r="Z78" s="31" cm="1">
        <f t="array" ref="Z78">IFERROR(_xlfn._xlws.FILTER(Kopsavilkums!$Y$10:$Y$135,($A78=Kopsavilkums!$A$10:$A$135)*($B78=Kopsavilkums!$B$10:$B$135)*($C78=Kopsavilkums!$D$10:$D$135)),"")</f>
        <v>0</v>
      </c>
      <c r="AA78" s="262" cm="1">
        <f t="array" ref="AA78">IFERROR(_xlfn._xlws.FILTER(Kopsavilkums!$Z$10:$Z$135,($A78=Kopsavilkums!$A$10:$A$135)*($B78=Kopsavilkums!$B$10:$B$135)*($C78=Kopsavilkums!$D$10:$D$135)),"")</f>
        <v>0</v>
      </c>
      <c r="AB78" s="15">
        <f t="shared" si="64"/>
        <v>0</v>
      </c>
      <c r="AC78" s="267">
        <f t="shared" si="64"/>
        <v>0</v>
      </c>
      <c r="AE78" s="74" cm="1">
        <f t="array" ref="AE78">IFERROR(_xlfn._xlws.FILTER(Kopsavilkums!$AC$10:$AC$135,($A78=Kopsavilkums!$A$10:$A$135)*($B78=Kopsavilkums!$B$10:$B$135)*($C78=Kopsavilkums!$D$10:$D$135)),"")</f>
        <v>0</v>
      </c>
      <c r="AF78" s="31" cm="1">
        <f t="array" ref="AF78">IFERROR(_xlfn._xlws.FILTER(Kopsavilkums!$AD$10:$AD$135,($A78=Kopsavilkums!$A$10:$A$135)*($B78=Kopsavilkums!$B$10:$B$135)*($C78=Kopsavilkums!$D$10:$D$135)),"")</f>
        <v>0</v>
      </c>
      <c r="AG78" s="262" cm="1">
        <f t="array" ref="AG78">IFERROR(_xlfn._xlws.FILTER(Kopsavilkums!$AE$10:$AE$135,($A78=Kopsavilkums!$A$10:$A$135)*($B78=Kopsavilkums!$B$10:$B$135)*($C78=Kopsavilkums!$D$10:$D$135)),"")</f>
        <v>0</v>
      </c>
      <c r="AH78" s="74" cm="1">
        <f t="array" ref="AH78">IFERROR(_xlfn._xlws.FILTER(Kopsavilkums!$AF$10:$AF$135,($A78=Kopsavilkums!$A$10:$A$135)*($B78=Kopsavilkums!$B$10:$B$135)*($C78=Kopsavilkums!$D$10:$D$135)),"")</f>
        <v>0</v>
      </c>
      <c r="AI78" s="31" cm="1">
        <f t="array" ref="AI78">IFERROR(_xlfn._xlws.FILTER(Kopsavilkums!$AG$10:$AG$135,($A78=Kopsavilkums!$A$10:$A$135)*($B78=Kopsavilkums!$B$10:$B$135)*($C78=Kopsavilkums!$D$10:$D$135)),"")</f>
        <v>0</v>
      </c>
      <c r="AJ78" s="262" cm="1">
        <f t="array" ref="AJ78">IFERROR(_xlfn._xlws.FILTER(Kopsavilkums!$AH$10:$AH$135,($A78=Kopsavilkums!$A$10:$A$135)*($B78=Kopsavilkums!$B$10:$B$135)*($C78=Kopsavilkums!$D$10:$D$135)),"")</f>
        <v>0</v>
      </c>
      <c r="AK78" s="15">
        <f t="shared" si="65"/>
        <v>0</v>
      </c>
      <c r="AL78" s="267">
        <f t="shared" si="65"/>
        <v>0</v>
      </c>
      <c r="AN78" s="15">
        <f t="shared" si="60"/>
        <v>4.8000000000000001E-2</v>
      </c>
      <c r="AO78" s="267">
        <f t="shared" si="61"/>
        <v>18.5</v>
      </c>
      <c r="AP78" s="28"/>
    </row>
    <row r="79" spans="1:57" ht="13.5" customHeight="1" thickBot="1" x14ac:dyDescent="0.2">
      <c r="A79" s="62">
        <f t="shared" si="59"/>
        <v>9</v>
      </c>
      <c r="B79" s="62">
        <v>6</v>
      </c>
      <c r="C79" s="127" cm="1">
        <f t="array" ref="C79">IFERROR(_xlfn._xlws.FILTER(Kopsavilkums!$D$10:$D$135,($A79=Kopsavilkums!$A$10:$A$135)*($B79=Kopsavilkums!$B$10:$B$135)),"")</f>
        <v>0</v>
      </c>
      <c r="D79" s="75" cm="1">
        <f t="array" ref="D79">IFERROR(_xlfn._xlws.FILTER(Kopsavilkums!$E:$E,($A79=Kopsavilkums!$A:$A)*($B79=Kopsavilkums!$B:$B)*($C79=Kopsavilkums!$D:$D)),"")</f>
        <v>0</v>
      </c>
      <c r="E79" s="63" cm="1">
        <f t="array" ref="E79">IFERROR(_xlfn._xlws.FILTER(Kopsavilkums!$F$10:$F$135,($A79=Kopsavilkums!$A$10:$A$135)*($B79=Kopsavilkums!$B$10:$B$135)*($C79=Kopsavilkums!$D$10:$D$135)),"")</f>
        <v>0</v>
      </c>
      <c r="F79" s="263" cm="1">
        <f t="array" ref="F79">IFERROR(_xlfn._xlws.FILTER(Kopsavilkums!$G$10:$G$135,($A79=Kopsavilkums!$A$10:$A$135)*($B79=Kopsavilkums!$B$10:$B$135)*($C79=Kopsavilkums!$D$10:$D$135)),"")</f>
        <v>0</v>
      </c>
      <c r="G79" s="75" cm="1">
        <f t="array" ref="G79">IFERROR(_xlfn._xlws.FILTER(Kopsavilkums!$H$10:$H$135,($A79=Kopsavilkums!$A$10:$A$135)*($B79=Kopsavilkums!$B$10:$B$135)*($C79=Kopsavilkums!$D$10:$D$135)),"")</f>
        <v>0</v>
      </c>
      <c r="H79" s="63" cm="1">
        <f t="array" ref="H79">IFERROR(_xlfn._xlws.FILTER(Kopsavilkums!$I$10:$I$135,($A79=Kopsavilkums!$A$10:$A$135)*($B79=Kopsavilkums!$B$10:$B$135)*($C79=Kopsavilkums!$D$10:$D$135)),"")</f>
        <v>0</v>
      </c>
      <c r="I79" s="263" cm="1">
        <f t="array" ref="I79">IFERROR(_xlfn._xlws.FILTER(Kopsavilkums!$J$10:$J$135,($A79=Kopsavilkums!$A$10:$A$135)*($B79=Kopsavilkums!$B$10:$B$135)*($C79=Kopsavilkums!$D$10:$D$135)),"")</f>
        <v>0</v>
      </c>
      <c r="J79" s="63">
        <f t="shared" si="62"/>
        <v>0</v>
      </c>
      <c r="K79" s="268">
        <f t="shared" si="62"/>
        <v>0</v>
      </c>
      <c r="L79" s="12"/>
      <c r="M79" s="75" cm="1">
        <f t="array" ref="M79">IFERROR(_xlfn._xlws.FILTER(Kopsavilkums!$M$10:$M$135,($A79=Kopsavilkums!$A$10:$A$135)*($B79=Kopsavilkums!$B$10:$B$135)*($C79=Kopsavilkums!$D$10:$D$135)),"")</f>
        <v>0</v>
      </c>
      <c r="N79" s="63" cm="1">
        <f t="array" ref="N79">IFERROR(_xlfn._xlws.FILTER(Kopsavilkums!$N$10:$N$135,($A79=Kopsavilkums!$A$10:$A$135)*($B79=Kopsavilkums!$B$10:$B$135)*($C79=Kopsavilkums!$D$10:$D$135)),"")</f>
        <v>0</v>
      </c>
      <c r="O79" s="263" cm="1">
        <f t="array" ref="O79">IFERROR(_xlfn._xlws.FILTER(Kopsavilkums!$O$10:$O$135,($A79=Kopsavilkums!$A$10:$A$135)*($B79=Kopsavilkums!$B$10:$B$135)*($C79=Kopsavilkums!$D$10:$D$135)),"")</f>
        <v>0</v>
      </c>
      <c r="P79" s="75" cm="1">
        <f t="array" ref="P79">IFERROR(_xlfn._xlws.FILTER(Kopsavilkums!$P$10:$P$135,($A79=Kopsavilkums!$A$10:$A$135)*($B79=Kopsavilkums!$B$10:$B$135)*($C79=Kopsavilkums!$D$10:$D$135)),"")</f>
        <v>0</v>
      </c>
      <c r="Q79" s="63" cm="1">
        <f t="array" ref="Q79">IFERROR(_xlfn._xlws.FILTER(Kopsavilkums!$Q$10:$Q$135,($A79=Kopsavilkums!$A$10:$A$135)*($B79=Kopsavilkums!$B$10:$B$135)*($C79=Kopsavilkums!$D$10:$D$135)),"")</f>
        <v>0</v>
      </c>
      <c r="R79" s="263" cm="1">
        <f t="array" ref="R79">IFERROR(_xlfn._xlws.FILTER(Kopsavilkums!$R$10:$R$135,($A79=Kopsavilkums!$A$10:$A$135)*($B79=Kopsavilkums!$B$10:$B$135)*($C79=Kopsavilkums!$D$10:$D$135)),"")</f>
        <v>0</v>
      </c>
      <c r="S79" s="63">
        <f t="shared" si="63"/>
        <v>0</v>
      </c>
      <c r="T79" s="268">
        <f t="shared" si="63"/>
        <v>0</v>
      </c>
      <c r="U79" s="12"/>
      <c r="V79" s="75" cm="1">
        <f t="array" ref="V79">IFERROR(_xlfn._xlws.FILTER(Kopsavilkums!$U$10:$U$135,($A79=Kopsavilkums!$A$10:$A$135)*($B79=Kopsavilkums!$B$10:$B$135)*($C79=Kopsavilkums!$D$10:$D$135)),"")</f>
        <v>0</v>
      </c>
      <c r="W79" s="63" cm="1">
        <f t="array" ref="W79">IFERROR(_xlfn._xlws.FILTER(Kopsavilkums!$V$10:$V$135,($A79=Kopsavilkums!$A$10:$A$135)*($B79=Kopsavilkums!$B$10:$B$135)*($C79=Kopsavilkums!$D$10:$D$135)),"")</f>
        <v>0</v>
      </c>
      <c r="X79" s="263" cm="1">
        <f t="array" ref="X79">IFERROR(_xlfn._xlws.FILTER(Kopsavilkums!$W$10:$W$135,($A79=Kopsavilkums!$A$10:$A$135)*($B79=Kopsavilkums!$B$10:$B$135)*($C79=Kopsavilkums!$D$10:$D$135)),"")</f>
        <v>0</v>
      </c>
      <c r="Y79" s="75" cm="1">
        <f t="array" ref="Y79">IFERROR(_xlfn._xlws.FILTER(Kopsavilkums!$X$10:$X$135,($A79=Kopsavilkums!$A$10:$A$135)*($B79=Kopsavilkums!$B$10:$B$135)*($C79=Kopsavilkums!$D$10:$D$135)),"")</f>
        <v>0</v>
      </c>
      <c r="Z79" s="63" cm="1">
        <f t="array" ref="Z79">IFERROR(_xlfn._xlws.FILTER(Kopsavilkums!$Y$10:$Y$135,($A79=Kopsavilkums!$A$10:$A$135)*($B79=Kopsavilkums!$B$10:$B$135)*($C79=Kopsavilkums!$D$10:$D$135)),"")</f>
        <v>0</v>
      </c>
      <c r="AA79" s="263" cm="1">
        <f t="array" ref="AA79">IFERROR(_xlfn._xlws.FILTER(Kopsavilkums!$Z$10:$Z$135,($A79=Kopsavilkums!$A$10:$A$135)*($B79=Kopsavilkums!$B$10:$B$135)*($C79=Kopsavilkums!$D$10:$D$135)),"")</f>
        <v>0</v>
      </c>
      <c r="AB79" s="63">
        <f t="shared" si="64"/>
        <v>0</v>
      </c>
      <c r="AC79" s="268">
        <f t="shared" si="64"/>
        <v>0</v>
      </c>
      <c r="AE79" s="75" cm="1">
        <f t="array" ref="AE79">IFERROR(_xlfn._xlws.FILTER(Kopsavilkums!$AC$10:$AC$135,($A79=Kopsavilkums!$A$10:$A$135)*($B79=Kopsavilkums!$B$10:$B$135)*($C79=Kopsavilkums!$D$10:$D$135)),"")</f>
        <v>0</v>
      </c>
      <c r="AF79" s="63" cm="1">
        <f t="array" ref="AF79">IFERROR(_xlfn._xlws.FILTER(Kopsavilkums!$AD$10:$AD$135,($A79=Kopsavilkums!$A$10:$A$135)*($B79=Kopsavilkums!$B$10:$B$135)*($C79=Kopsavilkums!$D$10:$D$135)),"")</f>
        <v>0</v>
      </c>
      <c r="AG79" s="263" cm="1">
        <f t="array" ref="AG79">IFERROR(_xlfn._xlws.FILTER(Kopsavilkums!$AE$10:$AE$135,($A79=Kopsavilkums!$A$10:$A$135)*($B79=Kopsavilkums!$B$10:$B$135)*($C79=Kopsavilkums!$D$10:$D$135)),"")</f>
        <v>0</v>
      </c>
      <c r="AH79" s="75" cm="1">
        <f t="array" ref="AH79">IFERROR(_xlfn._xlws.FILTER(Kopsavilkums!$AF$10:$AF$135,($A79=Kopsavilkums!$A$10:$A$135)*($B79=Kopsavilkums!$B$10:$B$135)*($C79=Kopsavilkums!$D$10:$D$135)),"")</f>
        <v>0</v>
      </c>
      <c r="AI79" s="63" cm="1">
        <f t="array" ref="AI79">IFERROR(_xlfn._xlws.FILTER(Kopsavilkums!$AG$10:$AG$135,($A79=Kopsavilkums!$A$10:$A$135)*($B79=Kopsavilkums!$B$10:$B$135)*($C79=Kopsavilkums!$D$10:$D$135)),"")</f>
        <v>0</v>
      </c>
      <c r="AJ79" s="263" cm="1">
        <f t="array" ref="AJ79">IFERROR(_xlfn._xlws.FILTER(Kopsavilkums!$AH$10:$AH$135,($A79=Kopsavilkums!$A$10:$A$135)*($B79=Kopsavilkums!$B$10:$B$135)*($C79=Kopsavilkums!$D$10:$D$135)),"")</f>
        <v>0</v>
      </c>
      <c r="AK79" s="63">
        <f t="shared" si="65"/>
        <v>0</v>
      </c>
      <c r="AL79" s="268">
        <f t="shared" si="65"/>
        <v>0</v>
      </c>
      <c r="AN79" s="63">
        <f t="shared" si="60"/>
        <v>0</v>
      </c>
      <c r="AO79" s="268">
        <f t="shared" si="61"/>
        <v>0</v>
      </c>
      <c r="AP79" s="28"/>
    </row>
    <row r="80" spans="1:57" ht="13.5" customHeight="1" thickBot="1" x14ac:dyDescent="0.2">
      <c r="A80" s="28"/>
      <c r="B80" s="28"/>
      <c r="C80" s="29"/>
      <c r="D80" s="4"/>
      <c r="E80" s="28"/>
      <c r="F80" s="264"/>
      <c r="G80" s="27"/>
      <c r="H80" s="28"/>
      <c r="I80" s="264"/>
      <c r="J80" s="28"/>
      <c r="K80" s="264"/>
      <c r="L80" s="12"/>
      <c r="M80" s="4"/>
      <c r="N80" s="28"/>
      <c r="O80" s="264"/>
      <c r="P80" s="27"/>
      <c r="Q80" s="28"/>
      <c r="R80" s="264"/>
      <c r="S80" s="28"/>
      <c r="T80" s="264"/>
      <c r="U80" s="12"/>
      <c r="V80" s="4"/>
      <c r="W80" s="28"/>
      <c r="X80" s="264"/>
      <c r="Y80" s="27"/>
      <c r="Z80" s="28"/>
      <c r="AA80" s="264"/>
      <c r="AB80" s="28"/>
      <c r="AC80" s="264"/>
      <c r="AE80" s="4"/>
      <c r="AF80" s="28"/>
      <c r="AG80" s="264"/>
      <c r="AH80" s="27"/>
      <c r="AI80" s="28"/>
      <c r="AJ80" s="264"/>
      <c r="AK80" s="28"/>
      <c r="AL80" s="264"/>
      <c r="AN80" s="28">
        <f>J80+S80+AB80</f>
        <v>0</v>
      </c>
      <c r="AO80" s="264">
        <f>K80+T80+AC80</f>
        <v>0</v>
      </c>
      <c r="AP80" s="230"/>
    </row>
    <row r="81" spans="1:42" ht="12.75" customHeight="1" thickBot="1" x14ac:dyDescent="0.2">
      <c r="A81" s="53">
        <f>B81</f>
        <v>10</v>
      </c>
      <c r="B81" s="53">
        <v>10</v>
      </c>
      <c r="C81" s="132" t="str" cm="1">
        <f t="array" ref="C81">IFERROR(_xlfn.UNIQUE(_xlfn._xlws.FILTER(Kopsavilkums!$C$10:$C$135,($B81=Kopsavilkums!$A$10:$A$135))),"")</f>
        <v>Vidzemes Klaidoņi</v>
      </c>
      <c r="D81" s="54"/>
      <c r="E81" s="56">
        <f>SUM(E82:E87)</f>
        <v>0.372</v>
      </c>
      <c r="F81" s="260">
        <f>SUM(F82:F87)</f>
        <v>30</v>
      </c>
      <c r="G81" s="56"/>
      <c r="H81" s="56">
        <f>SUM(H82:H87)</f>
        <v>0.35199999999999998</v>
      </c>
      <c r="I81" s="260">
        <f>SUM(I82:I87)</f>
        <v>34</v>
      </c>
      <c r="J81" s="56">
        <f>SUM(J82:J87)</f>
        <v>0.72400000000000009</v>
      </c>
      <c r="K81" s="265">
        <f>SUM(K82:K87)</f>
        <v>64</v>
      </c>
      <c r="L81" s="71"/>
      <c r="M81" s="55"/>
      <c r="N81" s="56">
        <f>SUM(N82:N87)</f>
        <v>0</v>
      </c>
      <c r="O81" s="260">
        <f>SUM(O82:O87)</f>
        <v>0</v>
      </c>
      <c r="P81" s="56"/>
      <c r="Q81" s="56">
        <f>SUM(Q82:Q87)</f>
        <v>0</v>
      </c>
      <c r="R81" s="260">
        <f>SUM(R82:R87)</f>
        <v>0</v>
      </c>
      <c r="S81" s="56">
        <f>SUM(S82:S87)</f>
        <v>0</v>
      </c>
      <c r="T81" s="265">
        <f>SUM(T82:T87)</f>
        <v>0</v>
      </c>
      <c r="U81" s="71"/>
      <c r="V81" s="55"/>
      <c r="W81" s="56">
        <f>SUM(W82:W87)</f>
        <v>0</v>
      </c>
      <c r="X81" s="260">
        <f>SUM(X82:X87)</f>
        <v>0</v>
      </c>
      <c r="Y81" s="56"/>
      <c r="Z81" s="56">
        <f>SUM(Z82:Z87)</f>
        <v>0</v>
      </c>
      <c r="AA81" s="260">
        <f>SUM(AA82:AA87)</f>
        <v>0</v>
      </c>
      <c r="AB81" s="56">
        <f>SUM(AB82:AB87)</f>
        <v>0</v>
      </c>
      <c r="AC81" s="265">
        <f>SUM(AC82:AC87)</f>
        <v>0</v>
      </c>
      <c r="AE81" s="55"/>
      <c r="AF81" s="56">
        <f>SUM(AF82:AF87)</f>
        <v>0</v>
      </c>
      <c r="AG81" s="260">
        <f>SUM(AG82:AG87)</f>
        <v>0</v>
      </c>
      <c r="AH81" s="56"/>
      <c r="AI81" s="56">
        <f>SUM(AI82:AI87)</f>
        <v>0</v>
      </c>
      <c r="AJ81" s="260">
        <f>SUM(AJ82:AJ87)</f>
        <v>0</v>
      </c>
      <c r="AK81" s="56">
        <f>SUM(AK82:AK87)</f>
        <v>0</v>
      </c>
      <c r="AL81" s="265">
        <f>SUM(AL82:AL87)</f>
        <v>0</v>
      </c>
      <c r="AN81" s="56">
        <f>IFERROR(J81+S81+AB81+AK81,0)</f>
        <v>0.72400000000000009</v>
      </c>
      <c r="AO81" s="265">
        <f>IFERROR(K81+T81+AC81+AL81,0)</f>
        <v>64</v>
      </c>
      <c r="AP81" s="28"/>
    </row>
    <row r="82" spans="1:42" ht="12.75" customHeight="1" x14ac:dyDescent="0.15">
      <c r="A82" s="57">
        <f t="shared" ref="A82:A87" si="66">A81</f>
        <v>10</v>
      </c>
      <c r="B82" s="57">
        <v>1</v>
      </c>
      <c r="C82" s="126" t="str" cm="1">
        <f t="array" ref="C82">IFERROR(_xlfn._xlws.FILTER(Kopsavilkums!$D$10:$D$135,($A82=Kopsavilkums!$A$10:$A$135)*($B82=Kopsavilkums!$B$10:$B$135)),"")</f>
        <v>Kirils Morozovs</v>
      </c>
      <c r="D82" s="58" t="str" cm="1">
        <f t="array" ref="D82">IFERROR(_xlfn._xlws.FILTER(Kopsavilkums!$E:$E,($A82=Kopsavilkums!$A:$A)*($B82=Kopsavilkums!$B:$B)*($C82=Kopsavilkums!$D:$D)),"")</f>
        <v>D</v>
      </c>
      <c r="E82" s="59" cm="1">
        <f t="array" ref="E82">IFERROR(_xlfn._xlws.FILTER(Kopsavilkums!$F$10:$F$135,($A82=Kopsavilkums!$A$10:$A$135)*($B82=Kopsavilkums!$B$10:$B$135)*($C82=Kopsavilkums!$D$10:$D$135)),"")</f>
        <v>9.6000000000000002E-2</v>
      </c>
      <c r="F82" s="261" cm="1">
        <f t="array" ref="F82">IFERROR(_xlfn._xlws.FILTER(Kopsavilkums!$G$10:$G$135,($A82=Kopsavilkums!$A$10:$A$135)*($B82=Kopsavilkums!$B$10:$B$135)*($C82=Kopsavilkums!$D$10:$D$135)),"")</f>
        <v>8</v>
      </c>
      <c r="G82" s="58" t="str" cm="1">
        <f t="array" ref="G82">IFERROR(_xlfn._xlws.FILTER(Kopsavilkums!$H$10:$H$135,($A82=Kopsavilkums!$A$10:$A$135)*($B82=Kopsavilkums!$B$10:$B$135)*($C82=Kopsavilkums!$D$10:$D$135)),"")</f>
        <v>B</v>
      </c>
      <c r="H82" s="59" cm="1">
        <f t="array" ref="H82">IFERROR(_xlfn._xlws.FILTER(Kopsavilkums!$I$10:$I$135,($A82=Kopsavilkums!$A$10:$A$135)*($B82=Kopsavilkums!$B$10:$B$135)*($C82=Kopsavilkums!$D$10:$D$135)),"")</f>
        <v>0.154</v>
      </c>
      <c r="I82" s="261" cm="1">
        <f t="array" ref="I82">IFERROR(_xlfn._xlws.FILTER(Kopsavilkums!$J$10:$J$135,($A82=Kopsavilkums!$A$10:$A$135)*($B82=Kopsavilkums!$B$10:$B$135)*($C82=Kopsavilkums!$D$10:$D$135)),"")</f>
        <v>7</v>
      </c>
      <c r="J82" s="59">
        <f>IFERROR(E82+H82,"")</f>
        <v>0.25</v>
      </c>
      <c r="K82" s="266">
        <f>IFERROR(F82+I82,"")</f>
        <v>15</v>
      </c>
      <c r="L82" s="71"/>
      <c r="M82" s="58" cm="1">
        <f t="array" ref="M82">IFERROR(_xlfn._xlws.FILTER(Kopsavilkums!$M$10:$M$135,($A82=Kopsavilkums!$A$10:$A$135)*($B82=Kopsavilkums!$B$10:$B$135)*($C82=Kopsavilkums!$D$10:$D$135)),"")</f>
        <v>0</v>
      </c>
      <c r="N82" s="59" cm="1">
        <f t="array" ref="N82">IFERROR(_xlfn._xlws.FILTER(Kopsavilkums!$N$10:$N$135,($A82=Kopsavilkums!$A$10:$A$135)*($B82=Kopsavilkums!$B$10:$B$135)*($C82=Kopsavilkums!$D$10:$D$135)),"")</f>
        <v>0</v>
      </c>
      <c r="O82" s="261" cm="1">
        <f t="array" ref="O82">IFERROR(_xlfn._xlws.FILTER(Kopsavilkums!$O$10:$O$135,($A82=Kopsavilkums!$A$10:$A$135)*($B82=Kopsavilkums!$B$10:$B$135)*($C82=Kopsavilkums!$D$10:$D$135)),"")</f>
        <v>0</v>
      </c>
      <c r="P82" s="58" cm="1">
        <f t="array" ref="P82">IFERROR(_xlfn._xlws.FILTER(Kopsavilkums!$P$10:$P$135,($A82=Kopsavilkums!$A$10:$A$135)*($B82=Kopsavilkums!$B$10:$B$135)*($C82=Kopsavilkums!$D$10:$D$135)),"")</f>
        <v>0</v>
      </c>
      <c r="Q82" s="59" cm="1">
        <f t="array" ref="Q82">IFERROR(_xlfn._xlws.FILTER(Kopsavilkums!$Q$10:$Q$135,($A82=Kopsavilkums!$A$10:$A$135)*($B82=Kopsavilkums!$B$10:$B$135)*($C82=Kopsavilkums!$D$10:$D$135)),"")</f>
        <v>0</v>
      </c>
      <c r="R82" s="261" cm="1">
        <f t="array" ref="R82">IFERROR(_xlfn._xlws.FILTER(Kopsavilkums!$R$10:$R$135,($A82=Kopsavilkums!$A$10:$A$135)*($B82=Kopsavilkums!$B$10:$B$135)*($C82=Kopsavilkums!$D$10:$D$135)),"")</f>
        <v>0</v>
      </c>
      <c r="S82" s="59">
        <f>IFERROR(N82+Q82,"")</f>
        <v>0</v>
      </c>
      <c r="T82" s="266">
        <f>IFERROR(O82+R82,"")</f>
        <v>0</v>
      </c>
      <c r="U82" s="71"/>
      <c r="V82" s="58" cm="1">
        <f t="array" ref="V82">IFERROR(_xlfn._xlws.FILTER(Kopsavilkums!$U$10:$U$135,($A82=Kopsavilkums!$A$10:$A$135)*($B82=Kopsavilkums!$B$10:$B$135)*($C82=Kopsavilkums!$D$10:$D$135)),"")</f>
        <v>0</v>
      </c>
      <c r="W82" s="59" cm="1">
        <f t="array" ref="W82">IFERROR(_xlfn._xlws.FILTER(Kopsavilkums!$V$10:$V$135,($A82=Kopsavilkums!$A$10:$A$135)*($B82=Kopsavilkums!$B$10:$B$135)*($C82=Kopsavilkums!$D$10:$D$135)),"")</f>
        <v>0</v>
      </c>
      <c r="X82" s="261" cm="1">
        <f t="array" ref="X82">IFERROR(_xlfn._xlws.FILTER(Kopsavilkums!$W$10:$W$135,($A82=Kopsavilkums!$A$10:$A$135)*($B82=Kopsavilkums!$B$10:$B$135)*($C82=Kopsavilkums!$D$10:$D$135)),"")</f>
        <v>0</v>
      </c>
      <c r="Y82" s="58" cm="1">
        <f t="array" ref="Y82">IFERROR(_xlfn._xlws.FILTER(Kopsavilkums!$X$10:$X$135,($A82=Kopsavilkums!$A$10:$A$135)*($B82=Kopsavilkums!$B$10:$B$135)*($C82=Kopsavilkums!$D$10:$D$135)),"")</f>
        <v>0</v>
      </c>
      <c r="Z82" s="59" cm="1">
        <f t="array" ref="Z82">IFERROR(_xlfn._xlws.FILTER(Kopsavilkums!$Y$10:$Y$135,($A82=Kopsavilkums!$A$10:$A$135)*($B82=Kopsavilkums!$B$10:$B$135)*($C82=Kopsavilkums!$D$10:$D$135)),"")</f>
        <v>0</v>
      </c>
      <c r="AA82" s="261" cm="1">
        <f t="array" ref="AA82">IFERROR(_xlfn._xlws.FILTER(Kopsavilkums!$Z$10:$Z$135,($A82=Kopsavilkums!$A$10:$A$135)*($B82=Kopsavilkums!$B$10:$B$135)*($C82=Kopsavilkums!$D$10:$D$135)),"")</f>
        <v>0</v>
      </c>
      <c r="AB82" s="59">
        <f>IFERROR(W82+Z82,"")</f>
        <v>0</v>
      </c>
      <c r="AC82" s="266">
        <f>IFERROR(X82+AA82,"")</f>
        <v>0</v>
      </c>
      <c r="AE82" s="58" cm="1">
        <f t="array" ref="AE82">IFERROR(_xlfn._xlws.FILTER(Kopsavilkums!$AC$10:$AC$135,($A82=Kopsavilkums!$A$10:$A$135)*($B82=Kopsavilkums!$B$10:$B$135)*($C82=Kopsavilkums!$D$10:$D$135)),"")</f>
        <v>0</v>
      </c>
      <c r="AF82" s="59" cm="1">
        <f t="array" ref="AF82">IFERROR(_xlfn._xlws.FILTER(Kopsavilkums!$AD$10:$AD$135,($A82=Kopsavilkums!$A$10:$A$135)*($B82=Kopsavilkums!$B$10:$B$135)*($C82=Kopsavilkums!$D$10:$D$135)),"")</f>
        <v>0</v>
      </c>
      <c r="AG82" s="261" cm="1">
        <f t="array" ref="AG82">IFERROR(_xlfn._xlws.FILTER(Kopsavilkums!$AE$10:$AE$135,($A82=Kopsavilkums!$A$10:$A$135)*($B82=Kopsavilkums!$B$10:$B$135)*($C82=Kopsavilkums!$D$10:$D$135)),"")</f>
        <v>0</v>
      </c>
      <c r="AH82" s="58" cm="1">
        <f t="array" ref="AH82">IFERROR(_xlfn._xlws.FILTER(Kopsavilkums!$AF$10:$AF$135,($A82=Kopsavilkums!$A$10:$A$135)*($B82=Kopsavilkums!$B$10:$B$135)*($C82=Kopsavilkums!$D$10:$D$135)),"")</f>
        <v>0</v>
      </c>
      <c r="AI82" s="59" cm="1">
        <f t="array" ref="AI82">IFERROR(_xlfn._xlws.FILTER(Kopsavilkums!$AG$10:$AG$135,($A82=Kopsavilkums!$A$10:$A$135)*($B82=Kopsavilkums!$B$10:$B$135)*($C82=Kopsavilkums!$D$10:$D$135)),"")</f>
        <v>0</v>
      </c>
      <c r="AJ82" s="261" cm="1">
        <f t="array" ref="AJ82">IFERROR(_xlfn._xlws.FILTER(Kopsavilkums!$AH$10:$AH$135,($A82=Kopsavilkums!$A$10:$A$135)*($B82=Kopsavilkums!$B$10:$B$135)*($C82=Kopsavilkums!$D$10:$D$135)),"")</f>
        <v>0</v>
      </c>
      <c r="AK82" s="59">
        <f>IFERROR(AF82+AI82,"")</f>
        <v>0</v>
      </c>
      <c r="AL82" s="266">
        <f>IFERROR(AG82+AJ82,"")</f>
        <v>0</v>
      </c>
      <c r="AN82" s="59">
        <f t="shared" ref="AN82:AN87" si="67">IFERROR(J82+S82+AB82+AK82,0)</f>
        <v>0.25</v>
      </c>
      <c r="AO82" s="266">
        <f t="shared" ref="AO82:AO87" si="68">IFERROR(K82+T82+AC82+AL82,0)</f>
        <v>15</v>
      </c>
      <c r="AP82" s="28"/>
    </row>
    <row r="83" spans="1:42" ht="12.75" customHeight="1" x14ac:dyDescent="0.15">
      <c r="A83" s="60">
        <f t="shared" si="66"/>
        <v>10</v>
      </c>
      <c r="B83" s="60">
        <v>2</v>
      </c>
      <c r="C83" s="22" t="str" cm="1">
        <f t="array" ref="C83">IFERROR(_xlfn._xlws.FILTER(Kopsavilkums!$D$10:$D$135,($A83=Kopsavilkums!$A$10:$A$135)*($B83=Kopsavilkums!$B$10:$B$135)),"")</f>
        <v>Andris Klempners</v>
      </c>
      <c r="D83" s="18" t="str" cm="1">
        <f t="array" ref="D83">IFERROR(_xlfn._xlws.FILTER(Kopsavilkums!$E:$E,($A83=Kopsavilkums!$A:$A)*($B83=Kopsavilkums!$B:$B)*($C83=Kopsavilkums!$D:$D)),"")</f>
        <v>C</v>
      </c>
      <c r="E83" s="31" cm="1">
        <f t="array" ref="E83">IFERROR(_xlfn._xlws.FILTER(Kopsavilkums!$F$10:$F$135,($A83=Kopsavilkums!$A$10:$A$135)*($B83=Kopsavilkums!$B$10:$B$135)*($C83=Kopsavilkums!$D$10:$D$135)),"")</f>
        <v>0.22</v>
      </c>
      <c r="F83" s="262" cm="1">
        <f t="array" ref="F83">IFERROR(_xlfn._xlws.FILTER(Kopsavilkums!$G$10:$G$135,($A83=Kopsavilkums!$A$10:$A$135)*($B83=Kopsavilkums!$B$10:$B$135)*($C83=Kopsavilkums!$D$10:$D$135)),"")</f>
        <v>1</v>
      </c>
      <c r="G83" s="18" t="str" cm="1">
        <f t="array" ref="G83">IFERROR(_xlfn._xlws.FILTER(Kopsavilkums!$H$10:$H$135,($A83=Kopsavilkums!$A$10:$A$135)*($B83=Kopsavilkums!$B$10:$B$135)*($C83=Kopsavilkums!$D$10:$D$135)),"")</f>
        <v>D</v>
      </c>
      <c r="H83" s="31" cm="1">
        <f t="array" ref="H83">IFERROR(_xlfn._xlws.FILTER(Kopsavilkums!$I$10:$I$135,($A83=Kopsavilkums!$A$10:$A$135)*($B83=Kopsavilkums!$B$10:$B$135)*($C83=Kopsavilkums!$D$10:$D$135)),"")</f>
        <v>0.11</v>
      </c>
      <c r="I83" s="262" cm="1">
        <f t="array" ref="I83">IFERROR(_xlfn._xlws.FILTER(Kopsavilkums!$J$10:$J$135,($A83=Kopsavilkums!$A$10:$A$135)*($B83=Kopsavilkums!$B$10:$B$135)*($C83=Kopsavilkums!$D$10:$D$135)),"")</f>
        <v>7</v>
      </c>
      <c r="J83" s="31">
        <f t="shared" ref="J83:K87" si="69">IFERROR(E83+H83,"")</f>
        <v>0.33</v>
      </c>
      <c r="K83" s="267">
        <f t="shared" si="69"/>
        <v>8</v>
      </c>
      <c r="L83" s="71"/>
      <c r="M83" s="18" cm="1">
        <f t="array" ref="M83">IFERROR(_xlfn._xlws.FILTER(Kopsavilkums!$M$10:$M$135,($A83=Kopsavilkums!$A$10:$A$135)*($B83=Kopsavilkums!$B$10:$B$135)*($C83=Kopsavilkums!$D$10:$D$135)),"")</f>
        <v>0</v>
      </c>
      <c r="N83" s="31" cm="1">
        <f t="array" ref="N83">IFERROR(_xlfn._xlws.FILTER(Kopsavilkums!$N$10:$N$135,($A83=Kopsavilkums!$A$10:$A$135)*($B83=Kopsavilkums!$B$10:$B$135)*($C83=Kopsavilkums!$D$10:$D$135)),"")</f>
        <v>0</v>
      </c>
      <c r="O83" s="262" cm="1">
        <f t="array" ref="O83">IFERROR(_xlfn._xlws.FILTER(Kopsavilkums!$O$10:$O$135,($A83=Kopsavilkums!$A$10:$A$135)*($B83=Kopsavilkums!$B$10:$B$135)*($C83=Kopsavilkums!$D$10:$D$135)),"")</f>
        <v>0</v>
      </c>
      <c r="P83" s="18" cm="1">
        <f t="array" ref="P83">IFERROR(_xlfn._xlws.FILTER(Kopsavilkums!$P$10:$P$135,($A83=Kopsavilkums!$A$10:$A$135)*($B83=Kopsavilkums!$B$10:$B$135)*($C83=Kopsavilkums!$D$10:$D$135)),"")</f>
        <v>0</v>
      </c>
      <c r="Q83" s="31" cm="1">
        <f t="array" ref="Q83">IFERROR(_xlfn._xlws.FILTER(Kopsavilkums!$Q$10:$Q$135,($A83=Kopsavilkums!$A$10:$A$135)*($B83=Kopsavilkums!$B$10:$B$135)*($C83=Kopsavilkums!$D$10:$D$135)),"")</f>
        <v>0</v>
      </c>
      <c r="R83" s="262" cm="1">
        <f t="array" ref="R83">IFERROR(_xlfn._xlws.FILTER(Kopsavilkums!$R$10:$R$135,($A83=Kopsavilkums!$A$10:$A$135)*($B83=Kopsavilkums!$B$10:$B$135)*($C83=Kopsavilkums!$D$10:$D$135)),"")</f>
        <v>0</v>
      </c>
      <c r="S83" s="31">
        <f t="shared" ref="S83:T87" si="70">IFERROR(N83+Q83,"")</f>
        <v>0</v>
      </c>
      <c r="T83" s="267">
        <f t="shared" si="70"/>
        <v>0</v>
      </c>
      <c r="U83" s="71"/>
      <c r="V83" s="18" cm="1">
        <f t="array" ref="V83">IFERROR(_xlfn._xlws.FILTER(Kopsavilkums!$U$10:$U$135,($A83=Kopsavilkums!$A$10:$A$135)*($B83=Kopsavilkums!$B$10:$B$135)*($C83=Kopsavilkums!$D$10:$D$135)),"")</f>
        <v>0</v>
      </c>
      <c r="W83" s="31" cm="1">
        <f t="array" ref="W83">IFERROR(_xlfn._xlws.FILTER(Kopsavilkums!$V$10:$V$135,($A83=Kopsavilkums!$A$10:$A$135)*($B83=Kopsavilkums!$B$10:$B$135)*($C83=Kopsavilkums!$D$10:$D$135)),"")</f>
        <v>0</v>
      </c>
      <c r="X83" s="262" cm="1">
        <f t="array" ref="X83">IFERROR(_xlfn._xlws.FILTER(Kopsavilkums!$W$10:$W$135,($A83=Kopsavilkums!$A$10:$A$135)*($B83=Kopsavilkums!$B$10:$B$135)*($C83=Kopsavilkums!$D$10:$D$135)),"")</f>
        <v>0</v>
      </c>
      <c r="Y83" s="18" cm="1">
        <f t="array" ref="Y83">IFERROR(_xlfn._xlws.FILTER(Kopsavilkums!$X$10:$X$135,($A83=Kopsavilkums!$A$10:$A$135)*($B83=Kopsavilkums!$B$10:$B$135)*($C83=Kopsavilkums!$D$10:$D$135)),"")</f>
        <v>0</v>
      </c>
      <c r="Z83" s="31" cm="1">
        <f t="array" ref="Z83">IFERROR(_xlfn._xlws.FILTER(Kopsavilkums!$Y$10:$Y$135,($A83=Kopsavilkums!$A$10:$A$135)*($B83=Kopsavilkums!$B$10:$B$135)*($C83=Kopsavilkums!$D$10:$D$135)),"")</f>
        <v>0</v>
      </c>
      <c r="AA83" s="262" cm="1">
        <f t="array" ref="AA83">IFERROR(_xlfn._xlws.FILTER(Kopsavilkums!$Z$10:$Z$135,($A83=Kopsavilkums!$A$10:$A$135)*($B83=Kopsavilkums!$B$10:$B$135)*($C83=Kopsavilkums!$D$10:$D$135)),"")</f>
        <v>0</v>
      </c>
      <c r="AB83" s="31">
        <f t="shared" ref="AB83:AC87" si="71">IFERROR(W83+Z83,"")</f>
        <v>0</v>
      </c>
      <c r="AC83" s="267">
        <f t="shared" si="71"/>
        <v>0</v>
      </c>
      <c r="AE83" s="18" cm="1">
        <f t="array" ref="AE83">IFERROR(_xlfn._xlws.FILTER(Kopsavilkums!$AC$10:$AC$135,($A83=Kopsavilkums!$A$10:$A$135)*($B83=Kopsavilkums!$B$10:$B$135)*($C83=Kopsavilkums!$D$10:$D$135)),"")</f>
        <v>0</v>
      </c>
      <c r="AF83" s="31" cm="1">
        <f t="array" ref="AF83">IFERROR(_xlfn._xlws.FILTER(Kopsavilkums!$AD$10:$AD$135,($A83=Kopsavilkums!$A$10:$A$135)*($B83=Kopsavilkums!$B$10:$B$135)*($C83=Kopsavilkums!$D$10:$D$135)),"")</f>
        <v>0</v>
      </c>
      <c r="AG83" s="262" cm="1">
        <f t="array" ref="AG83">IFERROR(_xlfn._xlws.FILTER(Kopsavilkums!$AE$10:$AE$135,($A83=Kopsavilkums!$A$10:$A$135)*($B83=Kopsavilkums!$B$10:$B$135)*($C83=Kopsavilkums!$D$10:$D$135)),"")</f>
        <v>0</v>
      </c>
      <c r="AH83" s="18" cm="1">
        <f t="array" ref="AH83">IFERROR(_xlfn._xlws.FILTER(Kopsavilkums!$AF$10:$AF$135,($A83=Kopsavilkums!$A$10:$A$135)*($B83=Kopsavilkums!$B$10:$B$135)*($C83=Kopsavilkums!$D$10:$D$135)),"")</f>
        <v>0</v>
      </c>
      <c r="AI83" s="31" cm="1">
        <f t="array" ref="AI83">IFERROR(_xlfn._xlws.FILTER(Kopsavilkums!$AG$10:$AG$135,($A83=Kopsavilkums!$A$10:$A$135)*($B83=Kopsavilkums!$B$10:$B$135)*($C83=Kopsavilkums!$D$10:$D$135)),"")</f>
        <v>0</v>
      </c>
      <c r="AJ83" s="262" cm="1">
        <f t="array" ref="AJ83">IFERROR(_xlfn._xlws.FILTER(Kopsavilkums!$AH$10:$AH$135,($A83=Kopsavilkums!$A$10:$A$135)*($B83=Kopsavilkums!$B$10:$B$135)*($C83=Kopsavilkums!$D$10:$D$135)),"")</f>
        <v>0</v>
      </c>
      <c r="AK83" s="31">
        <f t="shared" ref="AK83:AL87" si="72">IFERROR(AF83+AI83,"")</f>
        <v>0</v>
      </c>
      <c r="AL83" s="267">
        <f t="shared" si="72"/>
        <v>0</v>
      </c>
      <c r="AN83" s="31">
        <f t="shared" si="67"/>
        <v>0.33</v>
      </c>
      <c r="AO83" s="267">
        <f t="shared" si="68"/>
        <v>8</v>
      </c>
      <c r="AP83" s="28"/>
    </row>
    <row r="84" spans="1:42" ht="12.75" customHeight="1" x14ac:dyDescent="0.15">
      <c r="A84" s="60">
        <f t="shared" si="66"/>
        <v>10</v>
      </c>
      <c r="B84" s="60">
        <v>3</v>
      </c>
      <c r="C84" s="22" t="str" cm="1">
        <f t="array" ref="C84">IFERROR(_xlfn._xlws.FILTER(Kopsavilkums!$D$10:$D$135,($A84=Kopsavilkums!$A$10:$A$135)*($B84=Kopsavilkums!$B$10:$B$135)),"")</f>
        <v>Rihards Evardsons</v>
      </c>
      <c r="D84" s="18" t="str" cm="1">
        <f t="array" ref="D84">IFERROR(_xlfn._xlws.FILTER(Kopsavilkums!$E:$E,($A84=Kopsavilkums!$A:$A)*($B84=Kopsavilkums!$B:$B)*($C84=Kopsavilkums!$D:$D)),"")</f>
        <v>B</v>
      </c>
      <c r="E84" s="31" cm="1">
        <f t="array" ref="E84">IFERROR(_xlfn._xlws.FILTER(Kopsavilkums!$F$10:$F$135,($A84=Kopsavilkums!$A$10:$A$135)*($B84=Kopsavilkums!$B$10:$B$135)*($C84=Kopsavilkums!$D$10:$D$135)),"")</f>
        <v>5.6000000000000001E-2</v>
      </c>
      <c r="F84" s="262" cm="1">
        <f t="array" ref="F84">IFERROR(_xlfn._xlws.FILTER(Kopsavilkums!$G$10:$G$135,($A84=Kopsavilkums!$A$10:$A$135)*($B84=Kopsavilkums!$B$10:$B$135)*($C84=Kopsavilkums!$D$10:$D$135)),"")</f>
        <v>10</v>
      </c>
      <c r="G84" s="18" t="str" cm="1">
        <f t="array" ref="G84">IFERROR(_xlfn._xlws.FILTER(Kopsavilkums!$H$10:$H$135,($A84=Kopsavilkums!$A$10:$A$135)*($B84=Kopsavilkums!$B$10:$B$135)*($C84=Kopsavilkums!$D$10:$D$135)),"")</f>
        <v>C</v>
      </c>
      <c r="H84" s="31" cm="1">
        <f t="array" ref="H84">IFERROR(_xlfn._xlws.FILTER(Kopsavilkums!$I$10:$I$135,($A84=Kopsavilkums!$A$10:$A$135)*($B84=Kopsavilkums!$B$10:$B$135)*($C84=Kopsavilkums!$D$10:$D$135)),"")</f>
        <v>8.7999999999999995E-2</v>
      </c>
      <c r="I84" s="262" cm="1">
        <f t="array" ref="I84">IFERROR(_xlfn._xlws.FILTER(Kopsavilkums!$J$10:$J$135,($A84=Kopsavilkums!$A$10:$A$135)*($B84=Kopsavilkums!$B$10:$B$135)*($C84=Kopsavilkums!$D$10:$D$135)),"")</f>
        <v>9</v>
      </c>
      <c r="J84" s="31">
        <f t="shared" si="69"/>
        <v>0.14399999999999999</v>
      </c>
      <c r="K84" s="267">
        <f t="shared" si="69"/>
        <v>19</v>
      </c>
      <c r="L84" s="71"/>
      <c r="M84" s="18" cm="1">
        <f t="array" ref="M84">IFERROR(_xlfn._xlws.FILTER(Kopsavilkums!$M$10:$M$135,($A84=Kopsavilkums!$A$10:$A$135)*($B84=Kopsavilkums!$B$10:$B$135)*($C84=Kopsavilkums!$D$10:$D$135)),"")</f>
        <v>0</v>
      </c>
      <c r="N84" s="31" cm="1">
        <f t="array" ref="N84">IFERROR(_xlfn._xlws.FILTER(Kopsavilkums!$N$10:$N$135,($A84=Kopsavilkums!$A$10:$A$135)*($B84=Kopsavilkums!$B$10:$B$135)*($C84=Kopsavilkums!$D$10:$D$135)),"")</f>
        <v>0</v>
      </c>
      <c r="O84" s="262" cm="1">
        <f t="array" ref="O84">IFERROR(_xlfn._xlws.FILTER(Kopsavilkums!$O$10:$O$135,($A84=Kopsavilkums!$A$10:$A$135)*($B84=Kopsavilkums!$B$10:$B$135)*($C84=Kopsavilkums!$D$10:$D$135)),"")</f>
        <v>0</v>
      </c>
      <c r="P84" s="18" cm="1">
        <f t="array" ref="P84">IFERROR(_xlfn._xlws.FILTER(Kopsavilkums!$P$10:$P$135,($A84=Kopsavilkums!$A$10:$A$135)*($B84=Kopsavilkums!$B$10:$B$135)*($C84=Kopsavilkums!$D$10:$D$135)),"")</f>
        <v>0</v>
      </c>
      <c r="Q84" s="31" cm="1">
        <f t="array" ref="Q84">IFERROR(_xlfn._xlws.FILTER(Kopsavilkums!$Q$10:$Q$135,($A84=Kopsavilkums!$A$10:$A$135)*($B84=Kopsavilkums!$B$10:$B$135)*($C84=Kopsavilkums!$D$10:$D$135)),"")</f>
        <v>0</v>
      </c>
      <c r="R84" s="262" cm="1">
        <f t="array" ref="R84">IFERROR(_xlfn._xlws.FILTER(Kopsavilkums!$R$10:$R$135,($A84=Kopsavilkums!$A$10:$A$135)*($B84=Kopsavilkums!$B$10:$B$135)*($C84=Kopsavilkums!$D$10:$D$135)),"")</f>
        <v>0</v>
      </c>
      <c r="S84" s="31">
        <f t="shared" si="70"/>
        <v>0</v>
      </c>
      <c r="T84" s="267">
        <f t="shared" si="70"/>
        <v>0</v>
      </c>
      <c r="U84" s="71"/>
      <c r="V84" s="18" cm="1">
        <f t="array" ref="V84">IFERROR(_xlfn._xlws.FILTER(Kopsavilkums!$U$10:$U$135,($A84=Kopsavilkums!$A$10:$A$135)*($B84=Kopsavilkums!$B$10:$B$135)*($C84=Kopsavilkums!$D$10:$D$135)),"")</f>
        <v>0</v>
      </c>
      <c r="W84" s="31" cm="1">
        <f t="array" ref="W84">IFERROR(_xlfn._xlws.FILTER(Kopsavilkums!$V$10:$V$135,($A84=Kopsavilkums!$A$10:$A$135)*($B84=Kopsavilkums!$B$10:$B$135)*($C84=Kopsavilkums!$D$10:$D$135)),"")</f>
        <v>0</v>
      </c>
      <c r="X84" s="262" cm="1">
        <f t="array" ref="X84">IFERROR(_xlfn._xlws.FILTER(Kopsavilkums!$W$10:$W$135,($A84=Kopsavilkums!$A$10:$A$135)*($B84=Kopsavilkums!$B$10:$B$135)*($C84=Kopsavilkums!$D$10:$D$135)),"")</f>
        <v>0</v>
      </c>
      <c r="Y84" s="18" cm="1">
        <f t="array" ref="Y84">IFERROR(_xlfn._xlws.FILTER(Kopsavilkums!$X$10:$X$135,($A84=Kopsavilkums!$A$10:$A$135)*($B84=Kopsavilkums!$B$10:$B$135)*($C84=Kopsavilkums!$D$10:$D$135)),"")</f>
        <v>0</v>
      </c>
      <c r="Z84" s="31" cm="1">
        <f t="array" ref="Z84">IFERROR(_xlfn._xlws.FILTER(Kopsavilkums!$Y$10:$Y$135,($A84=Kopsavilkums!$A$10:$A$135)*($B84=Kopsavilkums!$B$10:$B$135)*($C84=Kopsavilkums!$D$10:$D$135)),"")</f>
        <v>0</v>
      </c>
      <c r="AA84" s="262" cm="1">
        <f t="array" ref="AA84">IFERROR(_xlfn._xlws.FILTER(Kopsavilkums!$Z$10:$Z$135,($A84=Kopsavilkums!$A$10:$A$135)*($B84=Kopsavilkums!$B$10:$B$135)*($C84=Kopsavilkums!$D$10:$D$135)),"")</f>
        <v>0</v>
      </c>
      <c r="AB84" s="31">
        <f t="shared" si="71"/>
        <v>0</v>
      </c>
      <c r="AC84" s="267">
        <f t="shared" si="71"/>
        <v>0</v>
      </c>
      <c r="AE84" s="18" cm="1">
        <f t="array" ref="AE84">IFERROR(_xlfn._xlws.FILTER(Kopsavilkums!$AC$10:$AC$135,($A84=Kopsavilkums!$A$10:$A$135)*($B84=Kopsavilkums!$B$10:$B$135)*($C84=Kopsavilkums!$D$10:$D$135)),"")</f>
        <v>0</v>
      </c>
      <c r="AF84" s="31" cm="1">
        <f t="array" ref="AF84">IFERROR(_xlfn._xlws.FILTER(Kopsavilkums!$AD$10:$AD$135,($A84=Kopsavilkums!$A$10:$A$135)*($B84=Kopsavilkums!$B$10:$B$135)*($C84=Kopsavilkums!$D$10:$D$135)),"")</f>
        <v>0</v>
      </c>
      <c r="AG84" s="262" cm="1">
        <f t="array" ref="AG84">IFERROR(_xlfn._xlws.FILTER(Kopsavilkums!$AE$10:$AE$135,($A84=Kopsavilkums!$A$10:$A$135)*($B84=Kopsavilkums!$B$10:$B$135)*($C84=Kopsavilkums!$D$10:$D$135)),"")</f>
        <v>0</v>
      </c>
      <c r="AH84" s="18" cm="1">
        <f t="array" ref="AH84">IFERROR(_xlfn._xlws.FILTER(Kopsavilkums!$AF$10:$AF$135,($A84=Kopsavilkums!$A$10:$A$135)*($B84=Kopsavilkums!$B$10:$B$135)*($C84=Kopsavilkums!$D$10:$D$135)),"")</f>
        <v>0</v>
      </c>
      <c r="AI84" s="31" cm="1">
        <f t="array" ref="AI84">IFERROR(_xlfn._xlws.FILTER(Kopsavilkums!$AG$10:$AG$135,($A84=Kopsavilkums!$A$10:$A$135)*($B84=Kopsavilkums!$B$10:$B$135)*($C84=Kopsavilkums!$D$10:$D$135)),"")</f>
        <v>0</v>
      </c>
      <c r="AJ84" s="262" cm="1">
        <f t="array" ref="AJ84">IFERROR(_xlfn._xlws.FILTER(Kopsavilkums!$AH$10:$AH$135,($A84=Kopsavilkums!$A$10:$A$135)*($B84=Kopsavilkums!$B$10:$B$135)*($C84=Kopsavilkums!$D$10:$D$135)),"")</f>
        <v>0</v>
      </c>
      <c r="AK84" s="31">
        <f t="shared" si="72"/>
        <v>0</v>
      </c>
      <c r="AL84" s="267">
        <f t="shared" si="72"/>
        <v>0</v>
      </c>
      <c r="AN84" s="31">
        <f t="shared" si="67"/>
        <v>0.14399999999999999</v>
      </c>
      <c r="AO84" s="267">
        <f t="shared" si="68"/>
        <v>19</v>
      </c>
      <c r="AP84" s="28"/>
    </row>
    <row r="85" spans="1:42" ht="12.75" customHeight="1" x14ac:dyDescent="0.15">
      <c r="A85" s="60">
        <f t="shared" si="66"/>
        <v>10</v>
      </c>
      <c r="B85" s="60">
        <v>4</v>
      </c>
      <c r="C85" s="22" t="str" cm="1">
        <f t="array" ref="C85">IFERROR(_xlfn._xlws.FILTER(Kopsavilkums!$D$10:$D$135,($A85=Kopsavilkums!$A$10:$A$135)*($B85=Kopsavilkums!$B$10:$B$135)),"")</f>
        <v>Guntis Mežulis</v>
      </c>
      <c r="D85" s="18" t="str" cm="1">
        <f t="array" ref="D85">IFERROR(_xlfn._xlws.FILTER(Kopsavilkums!$E:$E,($A85=Kopsavilkums!$A:$A)*($B85=Kopsavilkums!$B:$B)*($C85=Kopsavilkums!$D:$D)),"")</f>
        <v>a</v>
      </c>
      <c r="E85" s="31" cm="1">
        <f t="array" ref="E85">IFERROR(_xlfn._xlws.FILTER(Kopsavilkums!$F$10:$F$135,($A85=Kopsavilkums!$A$10:$A$135)*($B85=Kopsavilkums!$B$10:$B$135)*($C85=Kopsavilkums!$D$10:$D$135)),"")</f>
        <v>0</v>
      </c>
      <c r="F85" s="262" cm="1">
        <f t="array" ref="F85">IFERROR(_xlfn._xlws.FILTER(Kopsavilkums!$G$10:$G$135,($A85=Kopsavilkums!$A$10:$A$135)*($B85=Kopsavilkums!$B$10:$B$135)*($C85=Kopsavilkums!$D$10:$D$135)),"")</f>
        <v>11</v>
      </c>
      <c r="G85" s="18" t="str" cm="1">
        <f t="array" ref="G85">IFERROR(_xlfn._xlws.FILTER(Kopsavilkums!$H$10:$H$135,($A85=Kopsavilkums!$A$10:$A$135)*($B85=Kopsavilkums!$B$10:$B$135)*($C85=Kopsavilkums!$D$10:$D$135)),"")</f>
        <v>A</v>
      </c>
      <c r="H85" s="31" cm="1">
        <f t="array" ref="H85">IFERROR(_xlfn._xlws.FILTER(Kopsavilkums!$I$10:$I$135,($A85=Kopsavilkums!$A$10:$A$135)*($B85=Kopsavilkums!$B$10:$B$135)*($C85=Kopsavilkums!$D$10:$D$135)),"")</f>
        <v>0</v>
      </c>
      <c r="I85" s="262" cm="1">
        <f t="array" ref="I85">IFERROR(_xlfn._xlws.FILTER(Kopsavilkums!$J$10:$J$135,($A85=Kopsavilkums!$A$10:$A$135)*($B85=Kopsavilkums!$B$10:$B$135)*($C85=Kopsavilkums!$D$10:$D$135)),"")</f>
        <v>11</v>
      </c>
      <c r="J85" s="31">
        <f t="shared" si="69"/>
        <v>0</v>
      </c>
      <c r="K85" s="267">
        <f t="shared" si="69"/>
        <v>22</v>
      </c>
      <c r="L85" s="71"/>
      <c r="M85" s="18" cm="1">
        <f t="array" ref="M85">IFERROR(_xlfn._xlws.FILTER(Kopsavilkums!$M$10:$M$135,($A85=Kopsavilkums!$A$10:$A$135)*($B85=Kopsavilkums!$B$10:$B$135)*($C85=Kopsavilkums!$D$10:$D$135)),"")</f>
        <v>0</v>
      </c>
      <c r="N85" s="31" cm="1">
        <f t="array" ref="N85">IFERROR(_xlfn._xlws.FILTER(Kopsavilkums!$N$10:$N$135,($A85=Kopsavilkums!$A$10:$A$135)*($B85=Kopsavilkums!$B$10:$B$135)*($C85=Kopsavilkums!$D$10:$D$135)),"")</f>
        <v>0</v>
      </c>
      <c r="O85" s="262" cm="1">
        <f t="array" ref="O85">IFERROR(_xlfn._xlws.FILTER(Kopsavilkums!$O$10:$O$135,($A85=Kopsavilkums!$A$10:$A$135)*($B85=Kopsavilkums!$B$10:$B$135)*($C85=Kopsavilkums!$D$10:$D$135)),"")</f>
        <v>0</v>
      </c>
      <c r="P85" s="18" cm="1">
        <f t="array" ref="P85">IFERROR(_xlfn._xlws.FILTER(Kopsavilkums!$P$10:$P$135,($A85=Kopsavilkums!$A$10:$A$135)*($B85=Kopsavilkums!$B$10:$B$135)*($C85=Kopsavilkums!$D$10:$D$135)),"")</f>
        <v>0</v>
      </c>
      <c r="Q85" s="31" cm="1">
        <f t="array" ref="Q85">IFERROR(_xlfn._xlws.FILTER(Kopsavilkums!$Q$10:$Q$135,($A85=Kopsavilkums!$A$10:$A$135)*($B85=Kopsavilkums!$B$10:$B$135)*($C85=Kopsavilkums!$D$10:$D$135)),"")</f>
        <v>0</v>
      </c>
      <c r="R85" s="262" cm="1">
        <f t="array" ref="R85">IFERROR(_xlfn._xlws.FILTER(Kopsavilkums!$R$10:$R$135,($A85=Kopsavilkums!$A$10:$A$135)*($B85=Kopsavilkums!$B$10:$B$135)*($C85=Kopsavilkums!$D$10:$D$135)),"")</f>
        <v>0</v>
      </c>
      <c r="S85" s="31">
        <f t="shared" si="70"/>
        <v>0</v>
      </c>
      <c r="T85" s="267">
        <f t="shared" si="70"/>
        <v>0</v>
      </c>
      <c r="U85" s="71"/>
      <c r="V85" s="18" cm="1">
        <f t="array" ref="V85">IFERROR(_xlfn._xlws.FILTER(Kopsavilkums!$U$10:$U$135,($A85=Kopsavilkums!$A$10:$A$135)*($B85=Kopsavilkums!$B$10:$B$135)*($C85=Kopsavilkums!$D$10:$D$135)),"")</f>
        <v>0</v>
      </c>
      <c r="W85" s="31" cm="1">
        <f t="array" ref="W85">IFERROR(_xlfn._xlws.FILTER(Kopsavilkums!$V$10:$V$135,($A85=Kopsavilkums!$A$10:$A$135)*($B85=Kopsavilkums!$B$10:$B$135)*($C85=Kopsavilkums!$D$10:$D$135)),"")</f>
        <v>0</v>
      </c>
      <c r="X85" s="262" cm="1">
        <f t="array" ref="X85">IFERROR(_xlfn._xlws.FILTER(Kopsavilkums!$W$10:$W$135,($A85=Kopsavilkums!$A$10:$A$135)*($B85=Kopsavilkums!$B$10:$B$135)*($C85=Kopsavilkums!$D$10:$D$135)),"")</f>
        <v>0</v>
      </c>
      <c r="Y85" s="18" cm="1">
        <f t="array" ref="Y85">IFERROR(_xlfn._xlws.FILTER(Kopsavilkums!$X$10:$X$135,($A85=Kopsavilkums!$A$10:$A$135)*($B85=Kopsavilkums!$B$10:$B$135)*($C85=Kopsavilkums!$D$10:$D$135)),"")</f>
        <v>0</v>
      </c>
      <c r="Z85" s="31" cm="1">
        <f t="array" ref="Z85">IFERROR(_xlfn._xlws.FILTER(Kopsavilkums!$Y$10:$Y$135,($A85=Kopsavilkums!$A$10:$A$135)*($B85=Kopsavilkums!$B$10:$B$135)*($C85=Kopsavilkums!$D$10:$D$135)),"")</f>
        <v>0</v>
      </c>
      <c r="AA85" s="262" cm="1">
        <f t="array" ref="AA85">IFERROR(_xlfn._xlws.FILTER(Kopsavilkums!$Z$10:$Z$135,($A85=Kopsavilkums!$A$10:$A$135)*($B85=Kopsavilkums!$B$10:$B$135)*($C85=Kopsavilkums!$D$10:$D$135)),"")</f>
        <v>0</v>
      </c>
      <c r="AB85" s="31">
        <f t="shared" si="71"/>
        <v>0</v>
      </c>
      <c r="AC85" s="267">
        <f t="shared" si="71"/>
        <v>0</v>
      </c>
      <c r="AE85" s="18" cm="1">
        <f t="array" ref="AE85">IFERROR(_xlfn._xlws.FILTER(Kopsavilkums!$AC$10:$AC$135,($A85=Kopsavilkums!$A$10:$A$135)*($B85=Kopsavilkums!$B$10:$B$135)*($C85=Kopsavilkums!$D$10:$D$135)),"")</f>
        <v>0</v>
      </c>
      <c r="AF85" s="31" cm="1">
        <f t="array" ref="AF85">IFERROR(_xlfn._xlws.FILTER(Kopsavilkums!$AD$10:$AD$135,($A85=Kopsavilkums!$A$10:$A$135)*($B85=Kopsavilkums!$B$10:$B$135)*($C85=Kopsavilkums!$D$10:$D$135)),"")</f>
        <v>0</v>
      </c>
      <c r="AG85" s="262" cm="1">
        <f t="array" ref="AG85">IFERROR(_xlfn._xlws.FILTER(Kopsavilkums!$AE$10:$AE$135,($A85=Kopsavilkums!$A$10:$A$135)*($B85=Kopsavilkums!$B$10:$B$135)*($C85=Kopsavilkums!$D$10:$D$135)),"")</f>
        <v>0</v>
      </c>
      <c r="AH85" s="18" cm="1">
        <f t="array" ref="AH85">IFERROR(_xlfn._xlws.FILTER(Kopsavilkums!$AF$10:$AF$135,($A85=Kopsavilkums!$A$10:$A$135)*($B85=Kopsavilkums!$B$10:$B$135)*($C85=Kopsavilkums!$D$10:$D$135)),"")</f>
        <v>0</v>
      </c>
      <c r="AI85" s="31" cm="1">
        <f t="array" ref="AI85">IFERROR(_xlfn._xlws.FILTER(Kopsavilkums!$AG$10:$AG$135,($A85=Kopsavilkums!$A$10:$A$135)*($B85=Kopsavilkums!$B$10:$B$135)*($C85=Kopsavilkums!$D$10:$D$135)),"")</f>
        <v>0</v>
      </c>
      <c r="AJ85" s="262" cm="1">
        <f t="array" ref="AJ85">IFERROR(_xlfn._xlws.FILTER(Kopsavilkums!$AH$10:$AH$135,($A85=Kopsavilkums!$A$10:$A$135)*($B85=Kopsavilkums!$B$10:$B$135)*($C85=Kopsavilkums!$D$10:$D$135)),"")</f>
        <v>0</v>
      </c>
      <c r="AK85" s="31">
        <f t="shared" si="72"/>
        <v>0</v>
      </c>
      <c r="AL85" s="267">
        <f t="shared" si="72"/>
        <v>0</v>
      </c>
      <c r="AN85" s="31">
        <f t="shared" si="67"/>
        <v>0</v>
      </c>
      <c r="AO85" s="267">
        <f t="shared" si="68"/>
        <v>22</v>
      </c>
      <c r="AP85" s="28"/>
    </row>
    <row r="86" spans="1:42" ht="13.5" customHeight="1" x14ac:dyDescent="0.15">
      <c r="A86" s="60">
        <f t="shared" si="66"/>
        <v>10</v>
      </c>
      <c r="B86" s="60">
        <v>5</v>
      </c>
      <c r="C86" s="22" cm="1">
        <f t="array" ref="C86">IFERROR(_xlfn._xlws.FILTER(Kopsavilkums!$D$10:$D$135,($A86=Kopsavilkums!$A$10:$A$135)*($B86=Kopsavilkums!$B$10:$B$135)),"")</f>
        <v>0</v>
      </c>
      <c r="D86" s="74" cm="1">
        <f t="array" ref="D86">IFERROR(_xlfn._xlws.FILTER(Kopsavilkums!$E:$E,($A86=Kopsavilkums!$A:$A)*($B86=Kopsavilkums!$B:$B)*($C86=Kopsavilkums!$D:$D)),"")</f>
        <v>0</v>
      </c>
      <c r="E86" s="31" cm="1">
        <f t="array" ref="E86">IFERROR(_xlfn._xlws.FILTER(Kopsavilkums!$F$10:$F$135,($A86=Kopsavilkums!$A$10:$A$135)*($B86=Kopsavilkums!$B$10:$B$135)*($C86=Kopsavilkums!$D$10:$D$135)),"")</f>
        <v>0</v>
      </c>
      <c r="F86" s="262" cm="1">
        <f t="array" ref="F86">IFERROR(_xlfn._xlws.FILTER(Kopsavilkums!$G$10:$G$135,($A86=Kopsavilkums!$A$10:$A$135)*($B86=Kopsavilkums!$B$10:$B$135)*($C86=Kopsavilkums!$D$10:$D$135)),"")</f>
        <v>0</v>
      </c>
      <c r="G86" s="74" cm="1">
        <f t="array" ref="G86">IFERROR(_xlfn._xlws.FILTER(Kopsavilkums!$H$10:$H$135,($A86=Kopsavilkums!$A$10:$A$135)*($B86=Kopsavilkums!$B$10:$B$135)*($C86=Kopsavilkums!$D$10:$D$135)),"")</f>
        <v>0</v>
      </c>
      <c r="H86" s="31" cm="1">
        <f t="array" ref="H86">IFERROR(_xlfn._xlws.FILTER(Kopsavilkums!$I$10:$I$135,($A86=Kopsavilkums!$A$10:$A$135)*($B86=Kopsavilkums!$B$10:$B$135)*($C86=Kopsavilkums!$D$10:$D$135)),"")</f>
        <v>0</v>
      </c>
      <c r="I86" s="262" cm="1">
        <f t="array" ref="I86">IFERROR(_xlfn._xlws.FILTER(Kopsavilkums!$J$10:$J$135,($A86=Kopsavilkums!$A$10:$A$135)*($B86=Kopsavilkums!$B$10:$B$135)*($C86=Kopsavilkums!$D$10:$D$135)),"")</f>
        <v>0</v>
      </c>
      <c r="J86" s="15">
        <f t="shared" si="69"/>
        <v>0</v>
      </c>
      <c r="K86" s="267">
        <f t="shared" si="69"/>
        <v>0</v>
      </c>
      <c r="L86" s="71"/>
      <c r="M86" s="74" cm="1">
        <f t="array" ref="M86">IFERROR(_xlfn._xlws.FILTER(Kopsavilkums!$M$10:$M$135,($A86=Kopsavilkums!$A$10:$A$135)*($B86=Kopsavilkums!$B$10:$B$135)*($C86=Kopsavilkums!$D$10:$D$135)),"")</f>
        <v>0</v>
      </c>
      <c r="N86" s="31" cm="1">
        <f t="array" ref="N86">IFERROR(_xlfn._xlws.FILTER(Kopsavilkums!$N$10:$N$135,($A86=Kopsavilkums!$A$10:$A$135)*($B86=Kopsavilkums!$B$10:$B$135)*($C86=Kopsavilkums!$D$10:$D$135)),"")</f>
        <v>0</v>
      </c>
      <c r="O86" s="262" cm="1">
        <f t="array" ref="O86">IFERROR(_xlfn._xlws.FILTER(Kopsavilkums!$O$10:$O$135,($A86=Kopsavilkums!$A$10:$A$135)*($B86=Kopsavilkums!$B$10:$B$135)*($C86=Kopsavilkums!$D$10:$D$135)),"")</f>
        <v>0</v>
      </c>
      <c r="P86" s="74" cm="1">
        <f t="array" ref="P86">IFERROR(_xlfn._xlws.FILTER(Kopsavilkums!$P$10:$P$135,($A86=Kopsavilkums!$A$10:$A$135)*($B86=Kopsavilkums!$B$10:$B$135)*($C86=Kopsavilkums!$D$10:$D$135)),"")</f>
        <v>0</v>
      </c>
      <c r="Q86" s="31" cm="1">
        <f t="array" ref="Q86">IFERROR(_xlfn._xlws.FILTER(Kopsavilkums!$Q$10:$Q$135,($A86=Kopsavilkums!$A$10:$A$135)*($B86=Kopsavilkums!$B$10:$B$135)*($C86=Kopsavilkums!$D$10:$D$135)),"")</f>
        <v>0</v>
      </c>
      <c r="R86" s="262" cm="1">
        <f t="array" ref="R86">IFERROR(_xlfn._xlws.FILTER(Kopsavilkums!$R$10:$R$135,($A86=Kopsavilkums!$A$10:$A$135)*($B86=Kopsavilkums!$B$10:$B$135)*($C86=Kopsavilkums!$D$10:$D$135)),"")</f>
        <v>0</v>
      </c>
      <c r="S86" s="15">
        <f t="shared" si="70"/>
        <v>0</v>
      </c>
      <c r="T86" s="267">
        <f t="shared" si="70"/>
        <v>0</v>
      </c>
      <c r="U86" s="71"/>
      <c r="V86" s="74" cm="1">
        <f t="array" ref="V86">IFERROR(_xlfn._xlws.FILTER(Kopsavilkums!$U$10:$U$135,($A86=Kopsavilkums!$A$10:$A$135)*($B86=Kopsavilkums!$B$10:$B$135)*($C86=Kopsavilkums!$D$10:$D$135)),"")</f>
        <v>0</v>
      </c>
      <c r="W86" s="31" cm="1">
        <f t="array" ref="W86">IFERROR(_xlfn._xlws.FILTER(Kopsavilkums!$V$10:$V$135,($A86=Kopsavilkums!$A$10:$A$135)*($B86=Kopsavilkums!$B$10:$B$135)*($C86=Kopsavilkums!$D$10:$D$135)),"")</f>
        <v>0</v>
      </c>
      <c r="X86" s="262" cm="1">
        <f t="array" ref="X86">IFERROR(_xlfn._xlws.FILTER(Kopsavilkums!$W$10:$W$135,($A86=Kopsavilkums!$A$10:$A$135)*($B86=Kopsavilkums!$B$10:$B$135)*($C86=Kopsavilkums!$D$10:$D$135)),"")</f>
        <v>0</v>
      </c>
      <c r="Y86" s="74" cm="1">
        <f t="array" ref="Y86">IFERROR(_xlfn._xlws.FILTER(Kopsavilkums!$X$10:$X$135,($A86=Kopsavilkums!$A$10:$A$135)*($B86=Kopsavilkums!$B$10:$B$135)*($C86=Kopsavilkums!$D$10:$D$135)),"")</f>
        <v>0</v>
      </c>
      <c r="Z86" s="31" cm="1">
        <f t="array" ref="Z86">IFERROR(_xlfn._xlws.FILTER(Kopsavilkums!$Y$10:$Y$135,($A86=Kopsavilkums!$A$10:$A$135)*($B86=Kopsavilkums!$B$10:$B$135)*($C86=Kopsavilkums!$D$10:$D$135)),"")</f>
        <v>0</v>
      </c>
      <c r="AA86" s="262" cm="1">
        <f t="array" ref="AA86">IFERROR(_xlfn._xlws.FILTER(Kopsavilkums!$Z$10:$Z$135,($A86=Kopsavilkums!$A$10:$A$135)*($B86=Kopsavilkums!$B$10:$B$135)*($C86=Kopsavilkums!$D$10:$D$135)),"")</f>
        <v>0</v>
      </c>
      <c r="AB86" s="15">
        <f t="shared" si="71"/>
        <v>0</v>
      </c>
      <c r="AC86" s="267">
        <f t="shared" si="71"/>
        <v>0</v>
      </c>
      <c r="AE86" s="74" cm="1">
        <f t="array" ref="AE86">IFERROR(_xlfn._xlws.FILTER(Kopsavilkums!$AC$10:$AC$135,($A86=Kopsavilkums!$A$10:$A$135)*($B86=Kopsavilkums!$B$10:$B$135)*($C86=Kopsavilkums!$D$10:$D$135)),"")</f>
        <v>0</v>
      </c>
      <c r="AF86" s="31" cm="1">
        <f t="array" ref="AF86">IFERROR(_xlfn._xlws.FILTER(Kopsavilkums!$AD$10:$AD$135,($A86=Kopsavilkums!$A$10:$A$135)*($B86=Kopsavilkums!$B$10:$B$135)*($C86=Kopsavilkums!$D$10:$D$135)),"")</f>
        <v>0</v>
      </c>
      <c r="AG86" s="262" cm="1">
        <f t="array" ref="AG86">IFERROR(_xlfn._xlws.FILTER(Kopsavilkums!$AE$10:$AE$135,($A86=Kopsavilkums!$A$10:$A$135)*($B86=Kopsavilkums!$B$10:$B$135)*($C86=Kopsavilkums!$D$10:$D$135)),"")</f>
        <v>0</v>
      </c>
      <c r="AH86" s="74" cm="1">
        <f t="array" ref="AH86">IFERROR(_xlfn._xlws.FILTER(Kopsavilkums!$AF$10:$AF$135,($A86=Kopsavilkums!$A$10:$A$135)*($B86=Kopsavilkums!$B$10:$B$135)*($C86=Kopsavilkums!$D$10:$D$135)),"")</f>
        <v>0</v>
      </c>
      <c r="AI86" s="31" cm="1">
        <f t="array" ref="AI86">IFERROR(_xlfn._xlws.FILTER(Kopsavilkums!$AG$10:$AG$135,($A86=Kopsavilkums!$A$10:$A$135)*($B86=Kopsavilkums!$B$10:$B$135)*($C86=Kopsavilkums!$D$10:$D$135)),"")</f>
        <v>0</v>
      </c>
      <c r="AJ86" s="262" cm="1">
        <f t="array" ref="AJ86">IFERROR(_xlfn._xlws.FILTER(Kopsavilkums!$AH$10:$AH$135,($A86=Kopsavilkums!$A$10:$A$135)*($B86=Kopsavilkums!$B$10:$B$135)*($C86=Kopsavilkums!$D$10:$D$135)),"")</f>
        <v>0</v>
      </c>
      <c r="AK86" s="15">
        <f t="shared" si="72"/>
        <v>0</v>
      </c>
      <c r="AL86" s="267">
        <f t="shared" si="72"/>
        <v>0</v>
      </c>
      <c r="AN86" s="15">
        <f t="shared" si="67"/>
        <v>0</v>
      </c>
      <c r="AO86" s="267">
        <f t="shared" si="68"/>
        <v>0</v>
      </c>
      <c r="AP86" s="28"/>
    </row>
    <row r="87" spans="1:42" ht="13.5" customHeight="1" thickBot="1" x14ac:dyDescent="0.2">
      <c r="A87" s="62">
        <f t="shared" si="66"/>
        <v>10</v>
      </c>
      <c r="B87" s="62">
        <v>6</v>
      </c>
      <c r="C87" s="127" t="str" cm="1">
        <f t="array" ref="C87">IFERROR(_xlfn._xlws.FILTER(Kopsavilkums!$D$10:$D$135,($A87=Kopsavilkums!$A$10:$A$135)*($B87=Kopsavilkums!$B$10:$B$135)),"")</f>
        <v/>
      </c>
      <c r="D87" s="75" t="str" cm="1">
        <f t="array" ref="D87">IFERROR(_xlfn._xlws.FILTER(Kopsavilkums!$E:$E,($A87=Kopsavilkums!$A:$A)*($B87=Kopsavilkums!$B:$B)*($C87=Kopsavilkums!$D:$D)),"")</f>
        <v/>
      </c>
      <c r="E87" s="63" t="str" cm="1">
        <f t="array" ref="E87">IFERROR(_xlfn._xlws.FILTER(Kopsavilkums!$F$10:$F$135,($A87=Kopsavilkums!$A$10:$A$135)*($B87=Kopsavilkums!$B$10:$B$135)*($C87=Kopsavilkums!$D$10:$D$135)),"")</f>
        <v/>
      </c>
      <c r="F87" s="263" t="str" cm="1">
        <f t="array" ref="F87">IFERROR(_xlfn._xlws.FILTER(Kopsavilkums!$G$10:$G$135,($A87=Kopsavilkums!$A$10:$A$135)*($B87=Kopsavilkums!$B$10:$B$135)*($C87=Kopsavilkums!$D$10:$D$135)),"")</f>
        <v/>
      </c>
      <c r="G87" s="75" t="str" cm="1">
        <f t="array" ref="G87">IFERROR(_xlfn._xlws.FILTER(Kopsavilkums!$H$10:$H$135,($A87=Kopsavilkums!$A$10:$A$135)*($B87=Kopsavilkums!$B$10:$B$135)*($C87=Kopsavilkums!$D$10:$D$135)),"")</f>
        <v/>
      </c>
      <c r="H87" s="63" t="str" cm="1">
        <f t="array" ref="H87">IFERROR(_xlfn._xlws.FILTER(Kopsavilkums!$I$10:$I$135,($A87=Kopsavilkums!$A$10:$A$135)*($B87=Kopsavilkums!$B$10:$B$135)*($C87=Kopsavilkums!$D$10:$D$135)),"")</f>
        <v/>
      </c>
      <c r="I87" s="263" t="str" cm="1">
        <f t="array" ref="I87">IFERROR(_xlfn._xlws.FILTER(Kopsavilkums!$J$10:$J$135,($A87=Kopsavilkums!$A$10:$A$135)*($B87=Kopsavilkums!$B$10:$B$135)*($C87=Kopsavilkums!$D$10:$D$135)),"")</f>
        <v/>
      </c>
      <c r="J87" s="63" t="str">
        <f t="shared" si="69"/>
        <v/>
      </c>
      <c r="K87" s="268" t="str">
        <f t="shared" si="69"/>
        <v/>
      </c>
      <c r="L87" s="12"/>
      <c r="M87" s="75" t="str" cm="1">
        <f t="array" ref="M87">IFERROR(_xlfn._xlws.FILTER(Kopsavilkums!$M$10:$M$135,($A87=Kopsavilkums!$A$10:$A$135)*($B87=Kopsavilkums!$B$10:$B$135)*($C87=Kopsavilkums!$D$10:$D$135)),"")</f>
        <v/>
      </c>
      <c r="N87" s="63" t="str" cm="1">
        <f t="array" ref="N87">IFERROR(_xlfn._xlws.FILTER(Kopsavilkums!$N$10:$N$135,($A87=Kopsavilkums!$A$10:$A$135)*($B87=Kopsavilkums!$B$10:$B$135)*($C87=Kopsavilkums!$D$10:$D$135)),"")</f>
        <v/>
      </c>
      <c r="O87" s="263" t="str" cm="1">
        <f t="array" ref="O87">IFERROR(_xlfn._xlws.FILTER(Kopsavilkums!$O$10:$O$135,($A87=Kopsavilkums!$A$10:$A$135)*($B87=Kopsavilkums!$B$10:$B$135)*($C87=Kopsavilkums!$D$10:$D$135)),"")</f>
        <v/>
      </c>
      <c r="P87" s="75" t="str" cm="1">
        <f t="array" ref="P87">IFERROR(_xlfn._xlws.FILTER(Kopsavilkums!$P$10:$P$135,($A87=Kopsavilkums!$A$10:$A$135)*($B87=Kopsavilkums!$B$10:$B$135)*($C87=Kopsavilkums!$D$10:$D$135)),"")</f>
        <v/>
      </c>
      <c r="Q87" s="63" t="str" cm="1">
        <f t="array" ref="Q87">IFERROR(_xlfn._xlws.FILTER(Kopsavilkums!$Q$10:$Q$135,($A87=Kopsavilkums!$A$10:$A$135)*($B87=Kopsavilkums!$B$10:$B$135)*($C87=Kopsavilkums!$D$10:$D$135)),"")</f>
        <v/>
      </c>
      <c r="R87" s="263" t="str" cm="1">
        <f t="array" ref="R87">IFERROR(_xlfn._xlws.FILTER(Kopsavilkums!$R$10:$R$135,($A87=Kopsavilkums!$A$10:$A$135)*($B87=Kopsavilkums!$B$10:$B$135)*($C87=Kopsavilkums!$D$10:$D$135)),"")</f>
        <v/>
      </c>
      <c r="S87" s="63" t="str">
        <f t="shared" si="70"/>
        <v/>
      </c>
      <c r="T87" s="268" t="str">
        <f t="shared" si="70"/>
        <v/>
      </c>
      <c r="U87" s="12"/>
      <c r="V87" s="75" t="str" cm="1">
        <f t="array" ref="V87">IFERROR(_xlfn._xlws.FILTER(Kopsavilkums!$U$10:$U$135,($A87=Kopsavilkums!$A$10:$A$135)*($B87=Kopsavilkums!$B$10:$B$135)*($C87=Kopsavilkums!$D$10:$D$135)),"")</f>
        <v/>
      </c>
      <c r="W87" s="63" t="str" cm="1">
        <f t="array" ref="W87">IFERROR(_xlfn._xlws.FILTER(Kopsavilkums!$V$10:$V$135,($A87=Kopsavilkums!$A$10:$A$135)*($B87=Kopsavilkums!$B$10:$B$135)*($C87=Kopsavilkums!$D$10:$D$135)),"")</f>
        <v/>
      </c>
      <c r="X87" s="263" t="str" cm="1">
        <f t="array" ref="X87">IFERROR(_xlfn._xlws.FILTER(Kopsavilkums!$W$10:$W$135,($A87=Kopsavilkums!$A$10:$A$135)*($B87=Kopsavilkums!$B$10:$B$135)*($C87=Kopsavilkums!$D$10:$D$135)),"")</f>
        <v/>
      </c>
      <c r="Y87" s="75" t="str" cm="1">
        <f t="array" ref="Y87">IFERROR(_xlfn._xlws.FILTER(Kopsavilkums!$X$10:$X$135,($A87=Kopsavilkums!$A$10:$A$135)*($B87=Kopsavilkums!$B$10:$B$135)*($C87=Kopsavilkums!$D$10:$D$135)),"")</f>
        <v/>
      </c>
      <c r="Z87" s="63" t="str" cm="1">
        <f t="array" ref="Z87">IFERROR(_xlfn._xlws.FILTER(Kopsavilkums!$Y$10:$Y$135,($A87=Kopsavilkums!$A$10:$A$135)*($B87=Kopsavilkums!$B$10:$B$135)*($C87=Kopsavilkums!$D$10:$D$135)),"")</f>
        <v/>
      </c>
      <c r="AA87" s="263" t="str" cm="1">
        <f t="array" ref="AA87">IFERROR(_xlfn._xlws.FILTER(Kopsavilkums!$Z$10:$Z$135,($A87=Kopsavilkums!$A$10:$A$135)*($B87=Kopsavilkums!$B$10:$B$135)*($C87=Kopsavilkums!$D$10:$D$135)),"")</f>
        <v/>
      </c>
      <c r="AB87" s="63" t="str">
        <f t="shared" si="71"/>
        <v/>
      </c>
      <c r="AC87" s="268" t="str">
        <f t="shared" si="71"/>
        <v/>
      </c>
      <c r="AE87" s="75" t="str" cm="1">
        <f t="array" ref="AE87">IFERROR(_xlfn._xlws.FILTER(Kopsavilkums!$AC$10:$AC$135,($A87=Kopsavilkums!$A$10:$A$135)*($B87=Kopsavilkums!$B$10:$B$135)*($C87=Kopsavilkums!$D$10:$D$135)),"")</f>
        <v/>
      </c>
      <c r="AF87" s="63" t="str" cm="1">
        <f t="array" ref="AF87">IFERROR(_xlfn._xlws.FILTER(Kopsavilkums!$AD$10:$AD$135,($A87=Kopsavilkums!$A$10:$A$135)*($B87=Kopsavilkums!$B$10:$B$135)*($C87=Kopsavilkums!$D$10:$D$135)),"")</f>
        <v/>
      </c>
      <c r="AG87" s="263" t="str" cm="1">
        <f t="array" ref="AG87">IFERROR(_xlfn._xlws.FILTER(Kopsavilkums!$AE$10:$AE$135,($A87=Kopsavilkums!$A$10:$A$135)*($B87=Kopsavilkums!$B$10:$B$135)*($C87=Kopsavilkums!$D$10:$D$135)),"")</f>
        <v/>
      </c>
      <c r="AH87" s="75" t="str" cm="1">
        <f t="array" ref="AH87">IFERROR(_xlfn._xlws.FILTER(Kopsavilkums!$AF$10:$AF$135,($A87=Kopsavilkums!$A$10:$A$135)*($B87=Kopsavilkums!$B$10:$B$135)*($C87=Kopsavilkums!$D$10:$D$135)),"")</f>
        <v/>
      </c>
      <c r="AI87" s="63" t="str" cm="1">
        <f t="array" ref="AI87">IFERROR(_xlfn._xlws.FILTER(Kopsavilkums!$AG$10:$AG$135,($A87=Kopsavilkums!$A$10:$A$135)*($B87=Kopsavilkums!$B$10:$B$135)*($C87=Kopsavilkums!$D$10:$D$135)),"")</f>
        <v/>
      </c>
      <c r="AJ87" s="263" t="str" cm="1">
        <f t="array" ref="AJ87">IFERROR(_xlfn._xlws.FILTER(Kopsavilkums!$AH$10:$AH$135,($A87=Kopsavilkums!$A$10:$A$135)*($B87=Kopsavilkums!$B$10:$B$135)*($C87=Kopsavilkums!$D$10:$D$135)),"")</f>
        <v/>
      </c>
      <c r="AK87" s="63" t="str">
        <f t="shared" si="72"/>
        <v/>
      </c>
      <c r="AL87" s="268" t="str">
        <f t="shared" si="72"/>
        <v/>
      </c>
      <c r="AN87" s="63">
        <f t="shared" si="67"/>
        <v>0</v>
      </c>
      <c r="AO87" s="268">
        <f t="shared" si="68"/>
        <v>0</v>
      </c>
      <c r="AP87" s="28"/>
    </row>
    <row r="88" spans="1:42" ht="13.5" customHeight="1" thickBot="1" x14ac:dyDescent="0.2">
      <c r="A88" s="28"/>
      <c r="B88" s="28"/>
      <c r="C88" s="29"/>
      <c r="D88" s="4"/>
      <c r="E88" s="28"/>
      <c r="F88" s="264"/>
      <c r="G88" s="27"/>
      <c r="H88" s="28"/>
      <c r="I88" s="264"/>
      <c r="J88" s="28"/>
      <c r="K88" s="264"/>
      <c r="L88" s="12"/>
      <c r="M88" s="4"/>
      <c r="N88" s="28"/>
      <c r="O88" s="264"/>
      <c r="P88" s="27"/>
      <c r="Q88" s="28"/>
      <c r="R88" s="264"/>
      <c r="S88" s="28"/>
      <c r="T88" s="264"/>
      <c r="U88" s="12"/>
      <c r="V88" s="4"/>
      <c r="W88" s="28"/>
      <c r="X88" s="264"/>
      <c r="Y88" s="27"/>
      <c r="Z88" s="28"/>
      <c r="AA88" s="264"/>
      <c r="AB88" s="28"/>
      <c r="AC88" s="264"/>
      <c r="AE88" s="4"/>
      <c r="AF88" s="28"/>
      <c r="AG88" s="264"/>
      <c r="AH88" s="27"/>
      <c r="AI88" s="28"/>
      <c r="AJ88" s="264"/>
      <c r="AK88" s="28"/>
      <c r="AL88" s="264"/>
      <c r="AN88" s="28">
        <f>J88+S88+AB88</f>
        <v>0</v>
      </c>
      <c r="AO88" s="264">
        <f>K88+T88+AC88</f>
        <v>0</v>
      </c>
      <c r="AP88" s="230"/>
    </row>
    <row r="89" spans="1:42" ht="12.75" customHeight="1" thickBot="1" x14ac:dyDescent="0.2">
      <c r="A89" s="53">
        <f>B89</f>
        <v>11</v>
      </c>
      <c r="B89" s="53">
        <v>11</v>
      </c>
      <c r="C89" s="132" t="str" cm="1">
        <f t="array" ref="C89">IFERROR(_xlfn.UNIQUE(_xlfn._xlws.FILTER(Kopsavilkums!$C$10:$C$135,($B89=Kopsavilkums!$A$10:$A$135))),"")</f>
        <v/>
      </c>
      <c r="D89" s="54"/>
      <c r="E89" s="56">
        <f>SUM(E90:E95)</f>
        <v>0</v>
      </c>
      <c r="F89" s="260">
        <f>SUM(F90:F95)</f>
        <v>0</v>
      </c>
      <c r="G89" s="56"/>
      <c r="H89" s="56">
        <f>SUM(H90:H95)</f>
        <v>0</v>
      </c>
      <c r="I89" s="260">
        <f>SUM(I90:I95)</f>
        <v>0</v>
      </c>
      <c r="J89" s="56">
        <f>SUM(J90:J95)</f>
        <v>0</v>
      </c>
      <c r="K89" s="265">
        <f>SUM(K90:K95)</f>
        <v>0</v>
      </c>
      <c r="L89" s="71"/>
      <c r="M89" s="55"/>
      <c r="N89" s="56">
        <f>SUM(N90:N95)</f>
        <v>0</v>
      </c>
      <c r="O89" s="260">
        <f>SUM(O90:O95)</f>
        <v>0</v>
      </c>
      <c r="P89" s="56"/>
      <c r="Q89" s="56">
        <f>SUM(Q90:Q95)</f>
        <v>0</v>
      </c>
      <c r="R89" s="260">
        <f>SUM(R90:R95)</f>
        <v>0</v>
      </c>
      <c r="S89" s="56">
        <f>SUM(S90:S95)</f>
        <v>0</v>
      </c>
      <c r="T89" s="265">
        <f>SUM(T90:T95)</f>
        <v>0</v>
      </c>
      <c r="U89" s="71"/>
      <c r="V89" s="55"/>
      <c r="W89" s="56">
        <f>SUM(W90:W95)</f>
        <v>0</v>
      </c>
      <c r="X89" s="260">
        <f>SUM(X90:X95)</f>
        <v>0</v>
      </c>
      <c r="Y89" s="56"/>
      <c r="Z89" s="56">
        <f>SUM(Z90:Z95)</f>
        <v>0</v>
      </c>
      <c r="AA89" s="260">
        <f>SUM(AA90:AA95)</f>
        <v>0</v>
      </c>
      <c r="AB89" s="56">
        <f>SUM(AB90:AB95)</f>
        <v>0</v>
      </c>
      <c r="AC89" s="265">
        <f>SUM(AC90:AC95)</f>
        <v>0</v>
      </c>
      <c r="AE89" s="55"/>
      <c r="AF89" s="56">
        <f>SUM(AF90:AF95)</f>
        <v>0</v>
      </c>
      <c r="AG89" s="260">
        <f>SUM(AG90:AG95)</f>
        <v>0</v>
      </c>
      <c r="AH89" s="56"/>
      <c r="AI89" s="56">
        <f>SUM(AI90:AI95)</f>
        <v>0</v>
      </c>
      <c r="AJ89" s="260">
        <f>SUM(AJ90:AJ95)</f>
        <v>0</v>
      </c>
      <c r="AK89" s="56">
        <f>SUM(AK90:AK95)</f>
        <v>0</v>
      </c>
      <c r="AL89" s="265">
        <f>SUM(AL90:AL95)</f>
        <v>0</v>
      </c>
      <c r="AN89" s="56">
        <f>IFERROR(J89+S89+AB89+AK89,0)</f>
        <v>0</v>
      </c>
      <c r="AO89" s="265">
        <f>IFERROR(K89+T89+AC89+AL89,0)</f>
        <v>0</v>
      </c>
      <c r="AP89" s="28"/>
    </row>
    <row r="90" spans="1:42" ht="12.75" customHeight="1" x14ac:dyDescent="0.15">
      <c r="A90" s="57">
        <f t="shared" ref="A90:A95" si="73">A89</f>
        <v>11</v>
      </c>
      <c r="B90" s="57">
        <v>1</v>
      </c>
      <c r="C90" s="126" t="str" cm="1">
        <f t="array" ref="C90">IFERROR(_xlfn._xlws.FILTER(Kopsavilkums!$D$10:$D$135,($A90=Kopsavilkums!$A$10:$A$135)*($B90=Kopsavilkums!$B$10:$B$135)),"")</f>
        <v/>
      </c>
      <c r="D90" s="58" t="str" cm="1">
        <f t="array" ref="D90">IFERROR(_xlfn._xlws.FILTER(Kopsavilkums!$E:$E,($A90=Kopsavilkums!$A:$A)*($B90=Kopsavilkums!$B:$B)*($C90=Kopsavilkums!$D:$D)),"")</f>
        <v/>
      </c>
      <c r="E90" s="59" t="str" cm="1">
        <f t="array" ref="E90">IFERROR(_xlfn._xlws.FILTER(Kopsavilkums!$F$10:$F$135,($A90=Kopsavilkums!$A$10:$A$135)*($B90=Kopsavilkums!$B$10:$B$135)*($C90=Kopsavilkums!$D$10:$D$135)),"")</f>
        <v/>
      </c>
      <c r="F90" s="261" t="str" cm="1">
        <f t="array" ref="F90">IFERROR(_xlfn._xlws.FILTER(Kopsavilkums!$G$10:$G$135,($A90=Kopsavilkums!$A$10:$A$135)*($B90=Kopsavilkums!$B$10:$B$135)*($C90=Kopsavilkums!$D$10:$D$135)),"")</f>
        <v/>
      </c>
      <c r="G90" s="58" t="str" cm="1">
        <f t="array" ref="G90">IFERROR(_xlfn._xlws.FILTER(Kopsavilkums!$H$10:$H$135,($A90=Kopsavilkums!$A$10:$A$135)*($B90=Kopsavilkums!$B$10:$B$135)*($C90=Kopsavilkums!$D$10:$D$135)),"")</f>
        <v/>
      </c>
      <c r="H90" s="59" t="str" cm="1">
        <f t="array" ref="H90">IFERROR(_xlfn._xlws.FILTER(Kopsavilkums!$I$10:$I$135,($A90=Kopsavilkums!$A$10:$A$135)*($B90=Kopsavilkums!$B$10:$B$135)*($C90=Kopsavilkums!$D$10:$D$135)),"")</f>
        <v/>
      </c>
      <c r="I90" s="261" t="str" cm="1">
        <f t="array" ref="I90">IFERROR(_xlfn._xlws.FILTER(Kopsavilkums!$J$10:$J$135,($A90=Kopsavilkums!$A$10:$A$135)*($B90=Kopsavilkums!$B$10:$B$135)*($C90=Kopsavilkums!$D$10:$D$135)),"")</f>
        <v/>
      </c>
      <c r="J90" s="59" t="str">
        <f>IFERROR(E90+H90,"")</f>
        <v/>
      </c>
      <c r="K90" s="266" t="str">
        <f>IFERROR(F90+I90,"")</f>
        <v/>
      </c>
      <c r="L90" s="71"/>
      <c r="M90" s="58" t="str" cm="1">
        <f t="array" ref="M90">IFERROR(_xlfn._xlws.FILTER(Kopsavilkums!$M$10:$M$135,($A90=Kopsavilkums!$A$10:$A$135)*($B90=Kopsavilkums!$B$10:$B$135)*($C90=Kopsavilkums!$D$10:$D$135)),"")</f>
        <v/>
      </c>
      <c r="N90" s="59" t="str" cm="1">
        <f t="array" ref="N90">IFERROR(_xlfn._xlws.FILTER(Kopsavilkums!$N$10:$N$135,($A90=Kopsavilkums!$A$10:$A$135)*($B90=Kopsavilkums!$B$10:$B$135)*($C90=Kopsavilkums!$D$10:$D$135)),"")</f>
        <v/>
      </c>
      <c r="O90" s="261" t="str" cm="1">
        <f t="array" ref="O90">IFERROR(_xlfn._xlws.FILTER(Kopsavilkums!$O$10:$O$135,($A90=Kopsavilkums!$A$10:$A$135)*($B90=Kopsavilkums!$B$10:$B$135)*($C90=Kopsavilkums!$D$10:$D$135)),"")</f>
        <v/>
      </c>
      <c r="P90" s="58" t="str" cm="1">
        <f t="array" ref="P90">IFERROR(_xlfn._xlws.FILTER(Kopsavilkums!$P$10:$P$135,($A90=Kopsavilkums!$A$10:$A$135)*($B90=Kopsavilkums!$B$10:$B$135)*($C90=Kopsavilkums!$D$10:$D$135)),"")</f>
        <v/>
      </c>
      <c r="Q90" s="59" t="str" cm="1">
        <f t="array" ref="Q90">IFERROR(_xlfn._xlws.FILTER(Kopsavilkums!$Q$10:$Q$135,($A90=Kopsavilkums!$A$10:$A$135)*($B90=Kopsavilkums!$B$10:$B$135)*($C90=Kopsavilkums!$D$10:$D$135)),"")</f>
        <v/>
      </c>
      <c r="R90" s="261" t="str" cm="1">
        <f t="array" ref="R90">IFERROR(_xlfn._xlws.FILTER(Kopsavilkums!$R$10:$R$135,($A90=Kopsavilkums!$A$10:$A$135)*($B90=Kopsavilkums!$B$10:$B$135)*($C90=Kopsavilkums!$D$10:$D$135)),"")</f>
        <v/>
      </c>
      <c r="S90" s="59" t="str">
        <f>IFERROR(N90+Q90,"")</f>
        <v/>
      </c>
      <c r="T90" s="266" t="str">
        <f>IFERROR(O90+R90,"")</f>
        <v/>
      </c>
      <c r="U90" s="71"/>
      <c r="V90" s="58" t="str" cm="1">
        <f t="array" ref="V90">IFERROR(_xlfn._xlws.FILTER(Kopsavilkums!$U$10:$U$135,($A90=Kopsavilkums!$A$10:$A$135)*($B90=Kopsavilkums!$B$10:$B$135)*($C90=Kopsavilkums!$D$10:$D$135)),"")</f>
        <v/>
      </c>
      <c r="W90" s="59" t="str" cm="1">
        <f t="array" ref="W90">IFERROR(_xlfn._xlws.FILTER(Kopsavilkums!$V$10:$V$135,($A90=Kopsavilkums!$A$10:$A$135)*($B90=Kopsavilkums!$B$10:$B$135)*($C90=Kopsavilkums!$D$10:$D$135)),"")</f>
        <v/>
      </c>
      <c r="X90" s="261" t="str" cm="1">
        <f t="array" ref="X90">IFERROR(_xlfn._xlws.FILTER(Kopsavilkums!$W$10:$W$135,($A90=Kopsavilkums!$A$10:$A$135)*($B90=Kopsavilkums!$B$10:$B$135)*($C90=Kopsavilkums!$D$10:$D$135)),"")</f>
        <v/>
      </c>
      <c r="Y90" s="58" t="str" cm="1">
        <f t="array" ref="Y90">IFERROR(_xlfn._xlws.FILTER(Kopsavilkums!$X$10:$X$135,($A90=Kopsavilkums!$A$10:$A$135)*($B90=Kopsavilkums!$B$10:$B$135)*($C90=Kopsavilkums!$D$10:$D$135)),"")</f>
        <v/>
      </c>
      <c r="Z90" s="59" t="str" cm="1">
        <f t="array" ref="Z90">IFERROR(_xlfn._xlws.FILTER(Kopsavilkums!$Y$10:$Y$135,($A90=Kopsavilkums!$A$10:$A$135)*($B90=Kopsavilkums!$B$10:$B$135)*($C90=Kopsavilkums!$D$10:$D$135)),"")</f>
        <v/>
      </c>
      <c r="AA90" s="261" t="str" cm="1">
        <f t="array" ref="AA90">IFERROR(_xlfn._xlws.FILTER(Kopsavilkums!$Z$10:$Z$135,($A90=Kopsavilkums!$A$10:$A$135)*($B90=Kopsavilkums!$B$10:$B$135)*($C90=Kopsavilkums!$D$10:$D$135)),"")</f>
        <v/>
      </c>
      <c r="AB90" s="59" t="str">
        <f>IFERROR(W90+Z90,"")</f>
        <v/>
      </c>
      <c r="AC90" s="266" t="str">
        <f>IFERROR(X90+AA90,"")</f>
        <v/>
      </c>
      <c r="AE90" s="58" t="str" cm="1">
        <f t="array" ref="AE90">IFERROR(_xlfn._xlws.FILTER(Kopsavilkums!$AC$10:$AC$135,($A90=Kopsavilkums!$A$10:$A$135)*($B90=Kopsavilkums!$B$10:$B$135)*($C90=Kopsavilkums!$D$10:$D$135)),"")</f>
        <v/>
      </c>
      <c r="AF90" s="59" t="str" cm="1">
        <f t="array" ref="AF90">IFERROR(_xlfn._xlws.FILTER(Kopsavilkums!$AD$10:$AD$135,($A90=Kopsavilkums!$A$10:$A$135)*($B90=Kopsavilkums!$B$10:$B$135)*($C90=Kopsavilkums!$D$10:$D$135)),"")</f>
        <v/>
      </c>
      <c r="AG90" s="261" t="str" cm="1">
        <f t="array" ref="AG90">IFERROR(_xlfn._xlws.FILTER(Kopsavilkums!$AE$10:$AE$135,($A90=Kopsavilkums!$A$10:$A$135)*($B90=Kopsavilkums!$B$10:$B$135)*($C90=Kopsavilkums!$D$10:$D$135)),"")</f>
        <v/>
      </c>
      <c r="AH90" s="58" t="str" cm="1">
        <f t="array" ref="AH90">IFERROR(_xlfn._xlws.FILTER(Kopsavilkums!$AF$10:$AF$135,($A90=Kopsavilkums!$A$10:$A$135)*($B90=Kopsavilkums!$B$10:$B$135)*($C90=Kopsavilkums!$D$10:$D$135)),"")</f>
        <v/>
      </c>
      <c r="AI90" s="59" t="str" cm="1">
        <f t="array" ref="AI90">IFERROR(_xlfn._xlws.FILTER(Kopsavilkums!$AG$10:$AG$135,($A90=Kopsavilkums!$A$10:$A$135)*($B90=Kopsavilkums!$B$10:$B$135)*($C90=Kopsavilkums!$D$10:$D$135)),"")</f>
        <v/>
      </c>
      <c r="AJ90" s="261" t="str" cm="1">
        <f t="array" ref="AJ90">IFERROR(_xlfn._xlws.FILTER(Kopsavilkums!$AH$10:$AH$135,($A90=Kopsavilkums!$A$10:$A$135)*($B90=Kopsavilkums!$B$10:$B$135)*($C90=Kopsavilkums!$D$10:$D$135)),"")</f>
        <v/>
      </c>
      <c r="AK90" s="59" t="str">
        <f>IFERROR(AF90+AI90,"")</f>
        <v/>
      </c>
      <c r="AL90" s="266" t="str">
        <f>IFERROR(AG90+AJ90,"")</f>
        <v/>
      </c>
      <c r="AN90" s="59">
        <f t="shared" ref="AN90:AN95" si="74">IFERROR(J90+S90+AB90+AK90,0)</f>
        <v>0</v>
      </c>
      <c r="AO90" s="266">
        <f t="shared" ref="AO90:AO95" si="75">IFERROR(K90+T90+AC90+AL90,0)</f>
        <v>0</v>
      </c>
      <c r="AP90" s="28"/>
    </row>
    <row r="91" spans="1:42" ht="12.75" customHeight="1" x14ac:dyDescent="0.15">
      <c r="A91" s="60">
        <f t="shared" si="73"/>
        <v>11</v>
      </c>
      <c r="B91" s="60">
        <v>2</v>
      </c>
      <c r="C91" s="22" t="str" cm="1">
        <f t="array" ref="C91">IFERROR(_xlfn._xlws.FILTER(Kopsavilkums!$D$10:$D$135,($A91=Kopsavilkums!$A$10:$A$135)*($B91=Kopsavilkums!$B$10:$B$135)),"")</f>
        <v/>
      </c>
      <c r="D91" s="18" t="str" cm="1">
        <f t="array" ref="D91">IFERROR(_xlfn._xlws.FILTER(Kopsavilkums!$E:$E,($A91=Kopsavilkums!$A:$A)*($B91=Kopsavilkums!$B:$B)*($C91=Kopsavilkums!$D:$D)),"")</f>
        <v/>
      </c>
      <c r="E91" s="31" t="str" cm="1">
        <f t="array" ref="E91">IFERROR(_xlfn._xlws.FILTER(Kopsavilkums!$F$10:$F$135,($A91=Kopsavilkums!$A$10:$A$135)*($B91=Kopsavilkums!$B$10:$B$135)*($C91=Kopsavilkums!$D$10:$D$135)),"")</f>
        <v/>
      </c>
      <c r="F91" s="262" t="str" cm="1">
        <f t="array" ref="F91">IFERROR(_xlfn._xlws.FILTER(Kopsavilkums!$G$10:$G$135,($A91=Kopsavilkums!$A$10:$A$135)*($B91=Kopsavilkums!$B$10:$B$135)*($C91=Kopsavilkums!$D$10:$D$135)),"")</f>
        <v/>
      </c>
      <c r="G91" s="18" t="str" cm="1">
        <f t="array" ref="G91">IFERROR(_xlfn._xlws.FILTER(Kopsavilkums!$H$10:$H$135,($A91=Kopsavilkums!$A$10:$A$135)*($B91=Kopsavilkums!$B$10:$B$135)*($C91=Kopsavilkums!$D$10:$D$135)),"")</f>
        <v/>
      </c>
      <c r="H91" s="31" t="str" cm="1">
        <f t="array" ref="H91">IFERROR(_xlfn._xlws.FILTER(Kopsavilkums!$I$10:$I$135,($A91=Kopsavilkums!$A$10:$A$135)*($B91=Kopsavilkums!$B$10:$B$135)*($C91=Kopsavilkums!$D$10:$D$135)),"")</f>
        <v/>
      </c>
      <c r="I91" s="262" t="str" cm="1">
        <f t="array" ref="I91">IFERROR(_xlfn._xlws.FILTER(Kopsavilkums!$J$10:$J$135,($A91=Kopsavilkums!$A$10:$A$135)*($B91=Kopsavilkums!$B$10:$B$135)*($C91=Kopsavilkums!$D$10:$D$135)),"")</f>
        <v/>
      </c>
      <c r="J91" s="31" t="str">
        <f t="shared" ref="J91:K95" si="76">IFERROR(E91+H91,"")</f>
        <v/>
      </c>
      <c r="K91" s="267" t="str">
        <f t="shared" si="76"/>
        <v/>
      </c>
      <c r="L91" s="71"/>
      <c r="M91" s="18" t="str" cm="1">
        <f t="array" ref="M91">IFERROR(_xlfn._xlws.FILTER(Kopsavilkums!$M$10:$M$135,($A91=Kopsavilkums!$A$10:$A$135)*($B91=Kopsavilkums!$B$10:$B$135)*($C91=Kopsavilkums!$D$10:$D$135)),"")</f>
        <v/>
      </c>
      <c r="N91" s="31" t="str" cm="1">
        <f t="array" ref="N91">IFERROR(_xlfn._xlws.FILTER(Kopsavilkums!$N$10:$N$135,($A91=Kopsavilkums!$A$10:$A$135)*($B91=Kopsavilkums!$B$10:$B$135)*($C91=Kopsavilkums!$D$10:$D$135)),"")</f>
        <v/>
      </c>
      <c r="O91" s="262" t="str" cm="1">
        <f t="array" ref="O91">IFERROR(_xlfn._xlws.FILTER(Kopsavilkums!$O$10:$O$135,($A91=Kopsavilkums!$A$10:$A$135)*($B91=Kopsavilkums!$B$10:$B$135)*($C91=Kopsavilkums!$D$10:$D$135)),"")</f>
        <v/>
      </c>
      <c r="P91" s="18" t="str" cm="1">
        <f t="array" ref="P91">IFERROR(_xlfn._xlws.FILTER(Kopsavilkums!$P$10:$P$135,($A91=Kopsavilkums!$A$10:$A$135)*($B91=Kopsavilkums!$B$10:$B$135)*($C91=Kopsavilkums!$D$10:$D$135)),"")</f>
        <v/>
      </c>
      <c r="Q91" s="31" t="str" cm="1">
        <f t="array" ref="Q91">IFERROR(_xlfn._xlws.FILTER(Kopsavilkums!$Q$10:$Q$135,($A91=Kopsavilkums!$A$10:$A$135)*($B91=Kopsavilkums!$B$10:$B$135)*($C91=Kopsavilkums!$D$10:$D$135)),"")</f>
        <v/>
      </c>
      <c r="R91" s="262" t="str" cm="1">
        <f t="array" ref="R91">IFERROR(_xlfn._xlws.FILTER(Kopsavilkums!$R$10:$R$135,($A91=Kopsavilkums!$A$10:$A$135)*($B91=Kopsavilkums!$B$10:$B$135)*($C91=Kopsavilkums!$D$10:$D$135)),"")</f>
        <v/>
      </c>
      <c r="S91" s="31" t="str">
        <f t="shared" ref="S91:T95" si="77">IFERROR(N91+Q91,"")</f>
        <v/>
      </c>
      <c r="T91" s="267" t="str">
        <f t="shared" si="77"/>
        <v/>
      </c>
      <c r="U91" s="71"/>
      <c r="V91" s="18" t="str" cm="1">
        <f t="array" ref="V91">IFERROR(_xlfn._xlws.FILTER(Kopsavilkums!$U$10:$U$135,($A91=Kopsavilkums!$A$10:$A$135)*($B91=Kopsavilkums!$B$10:$B$135)*($C91=Kopsavilkums!$D$10:$D$135)),"")</f>
        <v/>
      </c>
      <c r="W91" s="31" t="str" cm="1">
        <f t="array" ref="W91">IFERROR(_xlfn._xlws.FILTER(Kopsavilkums!$V$10:$V$135,($A91=Kopsavilkums!$A$10:$A$135)*($B91=Kopsavilkums!$B$10:$B$135)*($C91=Kopsavilkums!$D$10:$D$135)),"")</f>
        <v/>
      </c>
      <c r="X91" s="262" t="str" cm="1">
        <f t="array" ref="X91">IFERROR(_xlfn._xlws.FILTER(Kopsavilkums!$W$10:$W$135,($A91=Kopsavilkums!$A$10:$A$135)*($B91=Kopsavilkums!$B$10:$B$135)*($C91=Kopsavilkums!$D$10:$D$135)),"")</f>
        <v/>
      </c>
      <c r="Y91" s="18" t="str" cm="1">
        <f t="array" ref="Y91">IFERROR(_xlfn._xlws.FILTER(Kopsavilkums!$X$10:$X$135,($A91=Kopsavilkums!$A$10:$A$135)*($B91=Kopsavilkums!$B$10:$B$135)*($C91=Kopsavilkums!$D$10:$D$135)),"")</f>
        <v/>
      </c>
      <c r="Z91" s="31" t="str" cm="1">
        <f t="array" ref="Z91">IFERROR(_xlfn._xlws.FILTER(Kopsavilkums!$Y$10:$Y$135,($A91=Kopsavilkums!$A$10:$A$135)*($B91=Kopsavilkums!$B$10:$B$135)*($C91=Kopsavilkums!$D$10:$D$135)),"")</f>
        <v/>
      </c>
      <c r="AA91" s="262" t="str" cm="1">
        <f t="array" ref="AA91">IFERROR(_xlfn._xlws.FILTER(Kopsavilkums!$Z$10:$Z$135,($A91=Kopsavilkums!$A$10:$A$135)*($B91=Kopsavilkums!$B$10:$B$135)*($C91=Kopsavilkums!$D$10:$D$135)),"")</f>
        <v/>
      </c>
      <c r="AB91" s="31" t="str">
        <f t="shared" ref="AB91:AC95" si="78">IFERROR(W91+Z91,"")</f>
        <v/>
      </c>
      <c r="AC91" s="267" t="str">
        <f t="shared" si="78"/>
        <v/>
      </c>
      <c r="AE91" s="18" t="str" cm="1">
        <f t="array" ref="AE91">IFERROR(_xlfn._xlws.FILTER(Kopsavilkums!$AC$10:$AC$135,($A91=Kopsavilkums!$A$10:$A$135)*($B91=Kopsavilkums!$B$10:$B$135)*($C91=Kopsavilkums!$D$10:$D$135)),"")</f>
        <v/>
      </c>
      <c r="AF91" s="31" t="str" cm="1">
        <f t="array" ref="AF91">IFERROR(_xlfn._xlws.FILTER(Kopsavilkums!$AD$10:$AD$135,($A91=Kopsavilkums!$A$10:$A$135)*($B91=Kopsavilkums!$B$10:$B$135)*($C91=Kopsavilkums!$D$10:$D$135)),"")</f>
        <v/>
      </c>
      <c r="AG91" s="262" t="str" cm="1">
        <f t="array" ref="AG91">IFERROR(_xlfn._xlws.FILTER(Kopsavilkums!$AE$10:$AE$135,($A91=Kopsavilkums!$A$10:$A$135)*($B91=Kopsavilkums!$B$10:$B$135)*($C91=Kopsavilkums!$D$10:$D$135)),"")</f>
        <v/>
      </c>
      <c r="AH91" s="18" t="str" cm="1">
        <f t="array" ref="AH91">IFERROR(_xlfn._xlws.FILTER(Kopsavilkums!$AF$10:$AF$135,($A91=Kopsavilkums!$A$10:$A$135)*($B91=Kopsavilkums!$B$10:$B$135)*($C91=Kopsavilkums!$D$10:$D$135)),"")</f>
        <v/>
      </c>
      <c r="AI91" s="31" t="str" cm="1">
        <f t="array" ref="AI91">IFERROR(_xlfn._xlws.FILTER(Kopsavilkums!$AG$10:$AG$135,($A91=Kopsavilkums!$A$10:$A$135)*($B91=Kopsavilkums!$B$10:$B$135)*($C91=Kopsavilkums!$D$10:$D$135)),"")</f>
        <v/>
      </c>
      <c r="AJ91" s="262" t="str" cm="1">
        <f t="array" ref="AJ91">IFERROR(_xlfn._xlws.FILTER(Kopsavilkums!$AH$10:$AH$135,($A91=Kopsavilkums!$A$10:$A$135)*($B91=Kopsavilkums!$B$10:$B$135)*($C91=Kopsavilkums!$D$10:$D$135)),"")</f>
        <v/>
      </c>
      <c r="AK91" s="31" t="str">
        <f t="shared" ref="AK91:AL95" si="79">IFERROR(AF91+AI91,"")</f>
        <v/>
      </c>
      <c r="AL91" s="267" t="str">
        <f t="shared" si="79"/>
        <v/>
      </c>
      <c r="AN91" s="31">
        <f t="shared" si="74"/>
        <v>0</v>
      </c>
      <c r="AO91" s="267">
        <f t="shared" si="75"/>
        <v>0</v>
      </c>
      <c r="AP91" s="28"/>
    </row>
    <row r="92" spans="1:42" ht="12.75" customHeight="1" x14ac:dyDescent="0.15">
      <c r="A92" s="60">
        <f t="shared" si="73"/>
        <v>11</v>
      </c>
      <c r="B92" s="60">
        <v>3</v>
      </c>
      <c r="C92" s="22" t="str" cm="1">
        <f t="array" ref="C92">IFERROR(_xlfn._xlws.FILTER(Kopsavilkums!$D$10:$D$135,($A92=Kopsavilkums!$A$10:$A$135)*($B92=Kopsavilkums!$B$10:$B$135)),"")</f>
        <v/>
      </c>
      <c r="D92" s="18" t="str" cm="1">
        <f t="array" ref="D92">IFERROR(_xlfn._xlws.FILTER(Kopsavilkums!$E:$E,($A92=Kopsavilkums!$A:$A)*($B92=Kopsavilkums!$B:$B)*($C92=Kopsavilkums!$D:$D)),"")</f>
        <v/>
      </c>
      <c r="E92" s="31" t="str" cm="1">
        <f t="array" ref="E92">IFERROR(_xlfn._xlws.FILTER(Kopsavilkums!$F$10:$F$135,($A92=Kopsavilkums!$A$10:$A$135)*($B92=Kopsavilkums!$B$10:$B$135)*($C92=Kopsavilkums!$D$10:$D$135)),"")</f>
        <v/>
      </c>
      <c r="F92" s="262" t="str" cm="1">
        <f t="array" ref="F92">IFERROR(_xlfn._xlws.FILTER(Kopsavilkums!$G$10:$G$135,($A92=Kopsavilkums!$A$10:$A$135)*($B92=Kopsavilkums!$B$10:$B$135)*($C92=Kopsavilkums!$D$10:$D$135)),"")</f>
        <v/>
      </c>
      <c r="G92" s="18" t="str" cm="1">
        <f t="array" ref="G92">IFERROR(_xlfn._xlws.FILTER(Kopsavilkums!$H$10:$H$135,($A92=Kopsavilkums!$A$10:$A$135)*($B92=Kopsavilkums!$B$10:$B$135)*($C92=Kopsavilkums!$D$10:$D$135)),"")</f>
        <v/>
      </c>
      <c r="H92" s="31" t="str" cm="1">
        <f t="array" ref="H92">IFERROR(_xlfn._xlws.FILTER(Kopsavilkums!$I$10:$I$135,($A92=Kopsavilkums!$A$10:$A$135)*($B92=Kopsavilkums!$B$10:$B$135)*($C92=Kopsavilkums!$D$10:$D$135)),"")</f>
        <v/>
      </c>
      <c r="I92" s="262" t="str" cm="1">
        <f t="array" ref="I92">IFERROR(_xlfn._xlws.FILTER(Kopsavilkums!$J$10:$J$135,($A92=Kopsavilkums!$A$10:$A$135)*($B92=Kopsavilkums!$B$10:$B$135)*($C92=Kopsavilkums!$D$10:$D$135)),"")</f>
        <v/>
      </c>
      <c r="J92" s="31" t="str">
        <f t="shared" si="76"/>
        <v/>
      </c>
      <c r="K92" s="267" t="str">
        <f t="shared" si="76"/>
        <v/>
      </c>
      <c r="L92" s="71"/>
      <c r="M92" s="18" t="str" cm="1">
        <f t="array" ref="M92">IFERROR(_xlfn._xlws.FILTER(Kopsavilkums!$M$10:$M$135,($A92=Kopsavilkums!$A$10:$A$135)*($B92=Kopsavilkums!$B$10:$B$135)*($C92=Kopsavilkums!$D$10:$D$135)),"")</f>
        <v/>
      </c>
      <c r="N92" s="31" t="str" cm="1">
        <f t="array" ref="N92">IFERROR(_xlfn._xlws.FILTER(Kopsavilkums!$N$10:$N$135,($A92=Kopsavilkums!$A$10:$A$135)*($B92=Kopsavilkums!$B$10:$B$135)*($C92=Kopsavilkums!$D$10:$D$135)),"")</f>
        <v/>
      </c>
      <c r="O92" s="262" t="str" cm="1">
        <f t="array" ref="O92">IFERROR(_xlfn._xlws.FILTER(Kopsavilkums!$O$10:$O$135,($A92=Kopsavilkums!$A$10:$A$135)*($B92=Kopsavilkums!$B$10:$B$135)*($C92=Kopsavilkums!$D$10:$D$135)),"")</f>
        <v/>
      </c>
      <c r="P92" s="18" t="str" cm="1">
        <f t="array" ref="P92">IFERROR(_xlfn._xlws.FILTER(Kopsavilkums!$P$10:$P$135,($A92=Kopsavilkums!$A$10:$A$135)*($B92=Kopsavilkums!$B$10:$B$135)*($C92=Kopsavilkums!$D$10:$D$135)),"")</f>
        <v/>
      </c>
      <c r="Q92" s="31" t="str" cm="1">
        <f t="array" ref="Q92">IFERROR(_xlfn._xlws.FILTER(Kopsavilkums!$Q$10:$Q$135,($A92=Kopsavilkums!$A$10:$A$135)*($B92=Kopsavilkums!$B$10:$B$135)*($C92=Kopsavilkums!$D$10:$D$135)),"")</f>
        <v/>
      </c>
      <c r="R92" s="262" t="str" cm="1">
        <f t="array" ref="R92">IFERROR(_xlfn._xlws.FILTER(Kopsavilkums!$R$10:$R$135,($A92=Kopsavilkums!$A$10:$A$135)*($B92=Kopsavilkums!$B$10:$B$135)*($C92=Kopsavilkums!$D$10:$D$135)),"")</f>
        <v/>
      </c>
      <c r="S92" s="31" t="str">
        <f t="shared" si="77"/>
        <v/>
      </c>
      <c r="T92" s="267" t="str">
        <f t="shared" si="77"/>
        <v/>
      </c>
      <c r="U92" s="71"/>
      <c r="V92" s="18" t="str" cm="1">
        <f t="array" ref="V92">IFERROR(_xlfn._xlws.FILTER(Kopsavilkums!$U$10:$U$135,($A92=Kopsavilkums!$A$10:$A$135)*($B92=Kopsavilkums!$B$10:$B$135)*($C92=Kopsavilkums!$D$10:$D$135)),"")</f>
        <v/>
      </c>
      <c r="W92" s="31" t="str" cm="1">
        <f t="array" ref="W92">IFERROR(_xlfn._xlws.FILTER(Kopsavilkums!$V$10:$V$135,($A92=Kopsavilkums!$A$10:$A$135)*($B92=Kopsavilkums!$B$10:$B$135)*($C92=Kopsavilkums!$D$10:$D$135)),"")</f>
        <v/>
      </c>
      <c r="X92" s="262" t="str" cm="1">
        <f t="array" ref="X92">IFERROR(_xlfn._xlws.FILTER(Kopsavilkums!$W$10:$W$135,($A92=Kopsavilkums!$A$10:$A$135)*($B92=Kopsavilkums!$B$10:$B$135)*($C92=Kopsavilkums!$D$10:$D$135)),"")</f>
        <v/>
      </c>
      <c r="Y92" s="18" t="str" cm="1">
        <f t="array" ref="Y92">IFERROR(_xlfn._xlws.FILTER(Kopsavilkums!$X$10:$X$135,($A92=Kopsavilkums!$A$10:$A$135)*($B92=Kopsavilkums!$B$10:$B$135)*($C92=Kopsavilkums!$D$10:$D$135)),"")</f>
        <v/>
      </c>
      <c r="Z92" s="31" t="str" cm="1">
        <f t="array" ref="Z92">IFERROR(_xlfn._xlws.FILTER(Kopsavilkums!$Y$10:$Y$135,($A92=Kopsavilkums!$A$10:$A$135)*($B92=Kopsavilkums!$B$10:$B$135)*($C92=Kopsavilkums!$D$10:$D$135)),"")</f>
        <v/>
      </c>
      <c r="AA92" s="262" t="str" cm="1">
        <f t="array" ref="AA92">IFERROR(_xlfn._xlws.FILTER(Kopsavilkums!$Z$10:$Z$135,($A92=Kopsavilkums!$A$10:$A$135)*($B92=Kopsavilkums!$B$10:$B$135)*($C92=Kopsavilkums!$D$10:$D$135)),"")</f>
        <v/>
      </c>
      <c r="AB92" s="31" t="str">
        <f t="shared" si="78"/>
        <v/>
      </c>
      <c r="AC92" s="267" t="str">
        <f t="shared" si="78"/>
        <v/>
      </c>
      <c r="AE92" s="18" t="str" cm="1">
        <f t="array" ref="AE92">IFERROR(_xlfn._xlws.FILTER(Kopsavilkums!$AC$10:$AC$135,($A92=Kopsavilkums!$A$10:$A$135)*($B92=Kopsavilkums!$B$10:$B$135)*($C92=Kopsavilkums!$D$10:$D$135)),"")</f>
        <v/>
      </c>
      <c r="AF92" s="31" t="str" cm="1">
        <f t="array" ref="AF92">IFERROR(_xlfn._xlws.FILTER(Kopsavilkums!$AD$10:$AD$135,($A92=Kopsavilkums!$A$10:$A$135)*($B92=Kopsavilkums!$B$10:$B$135)*($C92=Kopsavilkums!$D$10:$D$135)),"")</f>
        <v/>
      </c>
      <c r="AG92" s="262" t="str" cm="1">
        <f t="array" ref="AG92">IFERROR(_xlfn._xlws.FILTER(Kopsavilkums!$AE$10:$AE$135,($A92=Kopsavilkums!$A$10:$A$135)*($B92=Kopsavilkums!$B$10:$B$135)*($C92=Kopsavilkums!$D$10:$D$135)),"")</f>
        <v/>
      </c>
      <c r="AH92" s="18" t="str" cm="1">
        <f t="array" ref="AH92">IFERROR(_xlfn._xlws.FILTER(Kopsavilkums!$AF$10:$AF$135,($A92=Kopsavilkums!$A$10:$A$135)*($B92=Kopsavilkums!$B$10:$B$135)*($C92=Kopsavilkums!$D$10:$D$135)),"")</f>
        <v/>
      </c>
      <c r="AI92" s="31" t="str" cm="1">
        <f t="array" ref="AI92">IFERROR(_xlfn._xlws.FILTER(Kopsavilkums!$AG$10:$AG$135,($A92=Kopsavilkums!$A$10:$A$135)*($B92=Kopsavilkums!$B$10:$B$135)*($C92=Kopsavilkums!$D$10:$D$135)),"")</f>
        <v/>
      </c>
      <c r="AJ92" s="262" t="str" cm="1">
        <f t="array" ref="AJ92">IFERROR(_xlfn._xlws.FILTER(Kopsavilkums!$AH$10:$AH$135,($A92=Kopsavilkums!$A$10:$A$135)*($B92=Kopsavilkums!$B$10:$B$135)*($C92=Kopsavilkums!$D$10:$D$135)),"")</f>
        <v/>
      </c>
      <c r="AK92" s="31" t="str">
        <f t="shared" si="79"/>
        <v/>
      </c>
      <c r="AL92" s="267" t="str">
        <f t="shared" si="79"/>
        <v/>
      </c>
      <c r="AN92" s="31">
        <f t="shared" si="74"/>
        <v>0</v>
      </c>
      <c r="AO92" s="267">
        <f t="shared" si="75"/>
        <v>0</v>
      </c>
      <c r="AP92" s="28"/>
    </row>
    <row r="93" spans="1:42" ht="12.75" customHeight="1" x14ac:dyDescent="0.15">
      <c r="A93" s="60">
        <f t="shared" si="73"/>
        <v>11</v>
      </c>
      <c r="B93" s="60">
        <v>4</v>
      </c>
      <c r="C93" s="22" t="str" cm="1">
        <f t="array" ref="C93">IFERROR(_xlfn._xlws.FILTER(Kopsavilkums!$D$10:$D$135,($A93=Kopsavilkums!$A$10:$A$135)*($B93=Kopsavilkums!$B$10:$B$135)),"")</f>
        <v/>
      </c>
      <c r="D93" s="18" t="str" cm="1">
        <f t="array" ref="D93">IFERROR(_xlfn._xlws.FILTER(Kopsavilkums!$E:$E,($A93=Kopsavilkums!$A:$A)*($B93=Kopsavilkums!$B:$B)*($C93=Kopsavilkums!$D:$D)),"")</f>
        <v/>
      </c>
      <c r="E93" s="31" t="str" cm="1">
        <f t="array" ref="E93">IFERROR(_xlfn._xlws.FILTER(Kopsavilkums!$F$10:$F$135,($A93=Kopsavilkums!$A$10:$A$135)*($B93=Kopsavilkums!$B$10:$B$135)*($C93=Kopsavilkums!$D$10:$D$135)),"")</f>
        <v/>
      </c>
      <c r="F93" s="262" t="str" cm="1">
        <f t="array" ref="F93">IFERROR(_xlfn._xlws.FILTER(Kopsavilkums!$G$10:$G$135,($A93=Kopsavilkums!$A$10:$A$135)*($B93=Kopsavilkums!$B$10:$B$135)*($C93=Kopsavilkums!$D$10:$D$135)),"")</f>
        <v/>
      </c>
      <c r="G93" s="18" t="str" cm="1">
        <f t="array" ref="G93">IFERROR(_xlfn._xlws.FILTER(Kopsavilkums!$H$10:$H$135,($A93=Kopsavilkums!$A$10:$A$135)*($B93=Kopsavilkums!$B$10:$B$135)*($C93=Kopsavilkums!$D$10:$D$135)),"")</f>
        <v/>
      </c>
      <c r="H93" s="31" t="str" cm="1">
        <f t="array" ref="H93">IFERROR(_xlfn._xlws.FILTER(Kopsavilkums!$I$10:$I$135,($A93=Kopsavilkums!$A$10:$A$135)*($B93=Kopsavilkums!$B$10:$B$135)*($C93=Kopsavilkums!$D$10:$D$135)),"")</f>
        <v/>
      </c>
      <c r="I93" s="262" t="str" cm="1">
        <f t="array" ref="I93">IFERROR(_xlfn._xlws.FILTER(Kopsavilkums!$J$10:$J$135,($A93=Kopsavilkums!$A$10:$A$135)*($B93=Kopsavilkums!$B$10:$B$135)*($C93=Kopsavilkums!$D$10:$D$135)),"")</f>
        <v/>
      </c>
      <c r="J93" s="31" t="str">
        <f t="shared" si="76"/>
        <v/>
      </c>
      <c r="K93" s="267" t="str">
        <f t="shared" si="76"/>
        <v/>
      </c>
      <c r="L93" s="71"/>
      <c r="M93" s="18" t="str" cm="1">
        <f t="array" ref="M93">IFERROR(_xlfn._xlws.FILTER(Kopsavilkums!$M$10:$M$135,($A93=Kopsavilkums!$A$10:$A$135)*($B93=Kopsavilkums!$B$10:$B$135)*($C93=Kopsavilkums!$D$10:$D$135)),"")</f>
        <v/>
      </c>
      <c r="N93" s="31" t="str" cm="1">
        <f t="array" ref="N93">IFERROR(_xlfn._xlws.FILTER(Kopsavilkums!$N$10:$N$135,($A93=Kopsavilkums!$A$10:$A$135)*($B93=Kopsavilkums!$B$10:$B$135)*($C93=Kopsavilkums!$D$10:$D$135)),"")</f>
        <v/>
      </c>
      <c r="O93" s="262" t="str" cm="1">
        <f t="array" ref="O93">IFERROR(_xlfn._xlws.FILTER(Kopsavilkums!$O$10:$O$135,($A93=Kopsavilkums!$A$10:$A$135)*($B93=Kopsavilkums!$B$10:$B$135)*($C93=Kopsavilkums!$D$10:$D$135)),"")</f>
        <v/>
      </c>
      <c r="P93" s="18" t="str" cm="1">
        <f t="array" ref="P93">IFERROR(_xlfn._xlws.FILTER(Kopsavilkums!$P$10:$P$135,($A93=Kopsavilkums!$A$10:$A$135)*($B93=Kopsavilkums!$B$10:$B$135)*($C93=Kopsavilkums!$D$10:$D$135)),"")</f>
        <v/>
      </c>
      <c r="Q93" s="31" t="str" cm="1">
        <f t="array" ref="Q93">IFERROR(_xlfn._xlws.FILTER(Kopsavilkums!$Q$10:$Q$135,($A93=Kopsavilkums!$A$10:$A$135)*($B93=Kopsavilkums!$B$10:$B$135)*($C93=Kopsavilkums!$D$10:$D$135)),"")</f>
        <v/>
      </c>
      <c r="R93" s="262" t="str" cm="1">
        <f t="array" ref="R93">IFERROR(_xlfn._xlws.FILTER(Kopsavilkums!$R$10:$R$135,($A93=Kopsavilkums!$A$10:$A$135)*($B93=Kopsavilkums!$B$10:$B$135)*($C93=Kopsavilkums!$D$10:$D$135)),"")</f>
        <v/>
      </c>
      <c r="S93" s="31" t="str">
        <f t="shared" si="77"/>
        <v/>
      </c>
      <c r="T93" s="267" t="str">
        <f t="shared" si="77"/>
        <v/>
      </c>
      <c r="U93" s="71"/>
      <c r="V93" s="18" t="str" cm="1">
        <f t="array" ref="V93">IFERROR(_xlfn._xlws.FILTER(Kopsavilkums!$U$10:$U$135,($A93=Kopsavilkums!$A$10:$A$135)*($B93=Kopsavilkums!$B$10:$B$135)*($C93=Kopsavilkums!$D$10:$D$135)),"")</f>
        <v/>
      </c>
      <c r="W93" s="31" t="str" cm="1">
        <f t="array" ref="W93">IFERROR(_xlfn._xlws.FILTER(Kopsavilkums!$V$10:$V$135,($A93=Kopsavilkums!$A$10:$A$135)*($B93=Kopsavilkums!$B$10:$B$135)*($C93=Kopsavilkums!$D$10:$D$135)),"")</f>
        <v/>
      </c>
      <c r="X93" s="262" t="str" cm="1">
        <f t="array" ref="X93">IFERROR(_xlfn._xlws.FILTER(Kopsavilkums!$W$10:$W$135,($A93=Kopsavilkums!$A$10:$A$135)*($B93=Kopsavilkums!$B$10:$B$135)*($C93=Kopsavilkums!$D$10:$D$135)),"")</f>
        <v/>
      </c>
      <c r="Y93" s="18" t="str" cm="1">
        <f t="array" ref="Y93">IFERROR(_xlfn._xlws.FILTER(Kopsavilkums!$X$10:$X$135,($A93=Kopsavilkums!$A$10:$A$135)*($B93=Kopsavilkums!$B$10:$B$135)*($C93=Kopsavilkums!$D$10:$D$135)),"")</f>
        <v/>
      </c>
      <c r="Z93" s="31" t="str" cm="1">
        <f t="array" ref="Z93">IFERROR(_xlfn._xlws.FILTER(Kopsavilkums!$Y$10:$Y$135,($A93=Kopsavilkums!$A$10:$A$135)*($B93=Kopsavilkums!$B$10:$B$135)*($C93=Kopsavilkums!$D$10:$D$135)),"")</f>
        <v/>
      </c>
      <c r="AA93" s="262" t="str" cm="1">
        <f t="array" ref="AA93">IFERROR(_xlfn._xlws.FILTER(Kopsavilkums!$Z$10:$Z$135,($A93=Kopsavilkums!$A$10:$A$135)*($B93=Kopsavilkums!$B$10:$B$135)*($C93=Kopsavilkums!$D$10:$D$135)),"")</f>
        <v/>
      </c>
      <c r="AB93" s="31" t="str">
        <f t="shared" si="78"/>
        <v/>
      </c>
      <c r="AC93" s="267" t="str">
        <f t="shared" si="78"/>
        <v/>
      </c>
      <c r="AE93" s="18" t="str" cm="1">
        <f t="array" ref="AE93">IFERROR(_xlfn._xlws.FILTER(Kopsavilkums!$AC$10:$AC$135,($A93=Kopsavilkums!$A$10:$A$135)*($B93=Kopsavilkums!$B$10:$B$135)*($C93=Kopsavilkums!$D$10:$D$135)),"")</f>
        <v/>
      </c>
      <c r="AF93" s="31" t="str" cm="1">
        <f t="array" ref="AF93">IFERROR(_xlfn._xlws.FILTER(Kopsavilkums!$AD$10:$AD$135,($A93=Kopsavilkums!$A$10:$A$135)*($B93=Kopsavilkums!$B$10:$B$135)*($C93=Kopsavilkums!$D$10:$D$135)),"")</f>
        <v/>
      </c>
      <c r="AG93" s="262" t="str" cm="1">
        <f t="array" ref="AG93">IFERROR(_xlfn._xlws.FILTER(Kopsavilkums!$AE$10:$AE$135,($A93=Kopsavilkums!$A$10:$A$135)*($B93=Kopsavilkums!$B$10:$B$135)*($C93=Kopsavilkums!$D$10:$D$135)),"")</f>
        <v/>
      </c>
      <c r="AH93" s="18" t="str" cm="1">
        <f t="array" ref="AH93">IFERROR(_xlfn._xlws.FILTER(Kopsavilkums!$AF$10:$AF$135,($A93=Kopsavilkums!$A$10:$A$135)*($B93=Kopsavilkums!$B$10:$B$135)*($C93=Kopsavilkums!$D$10:$D$135)),"")</f>
        <v/>
      </c>
      <c r="AI93" s="31" t="str" cm="1">
        <f t="array" ref="AI93">IFERROR(_xlfn._xlws.FILTER(Kopsavilkums!$AG$10:$AG$135,($A93=Kopsavilkums!$A$10:$A$135)*($B93=Kopsavilkums!$B$10:$B$135)*($C93=Kopsavilkums!$D$10:$D$135)),"")</f>
        <v/>
      </c>
      <c r="AJ93" s="262" t="str" cm="1">
        <f t="array" ref="AJ93">IFERROR(_xlfn._xlws.FILTER(Kopsavilkums!$AH$10:$AH$135,($A93=Kopsavilkums!$A$10:$A$135)*($B93=Kopsavilkums!$B$10:$B$135)*($C93=Kopsavilkums!$D$10:$D$135)),"")</f>
        <v/>
      </c>
      <c r="AK93" s="31" t="str">
        <f t="shared" si="79"/>
        <v/>
      </c>
      <c r="AL93" s="267" t="str">
        <f t="shared" si="79"/>
        <v/>
      </c>
      <c r="AN93" s="31">
        <f t="shared" si="74"/>
        <v>0</v>
      </c>
      <c r="AO93" s="267">
        <f t="shared" si="75"/>
        <v>0</v>
      </c>
      <c r="AP93" s="28"/>
    </row>
    <row r="94" spans="1:42" ht="13.5" customHeight="1" x14ac:dyDescent="0.15">
      <c r="A94" s="60">
        <f t="shared" si="73"/>
        <v>11</v>
      </c>
      <c r="B94" s="60">
        <v>5</v>
      </c>
      <c r="C94" s="22" t="str" cm="1">
        <f t="array" ref="C94">IFERROR(_xlfn._xlws.FILTER(Kopsavilkums!$D$10:$D$135,($A94=Kopsavilkums!$A$10:$A$135)*($B94=Kopsavilkums!$B$10:$B$135)),"")</f>
        <v/>
      </c>
      <c r="D94" s="74" t="str" cm="1">
        <f t="array" ref="D94">IFERROR(_xlfn._xlws.FILTER(Kopsavilkums!$E:$E,($A94=Kopsavilkums!$A:$A)*($B94=Kopsavilkums!$B:$B)*($C94=Kopsavilkums!$D:$D)),"")</f>
        <v/>
      </c>
      <c r="E94" s="31" t="str" cm="1">
        <f t="array" ref="E94">IFERROR(_xlfn._xlws.FILTER(Kopsavilkums!$F$10:$F$135,($A94=Kopsavilkums!$A$10:$A$135)*($B94=Kopsavilkums!$B$10:$B$135)*($C94=Kopsavilkums!$D$10:$D$135)),"")</f>
        <v/>
      </c>
      <c r="F94" s="262" t="str" cm="1">
        <f t="array" ref="F94">IFERROR(_xlfn._xlws.FILTER(Kopsavilkums!$G$10:$G$135,($A94=Kopsavilkums!$A$10:$A$135)*($B94=Kopsavilkums!$B$10:$B$135)*($C94=Kopsavilkums!$D$10:$D$135)),"")</f>
        <v/>
      </c>
      <c r="G94" s="74" t="str" cm="1">
        <f t="array" ref="G94">IFERROR(_xlfn._xlws.FILTER(Kopsavilkums!$H$10:$H$135,($A94=Kopsavilkums!$A$10:$A$135)*($B94=Kopsavilkums!$B$10:$B$135)*($C94=Kopsavilkums!$D$10:$D$135)),"")</f>
        <v/>
      </c>
      <c r="H94" s="31" t="str" cm="1">
        <f t="array" ref="H94">IFERROR(_xlfn._xlws.FILTER(Kopsavilkums!$I$10:$I$135,($A94=Kopsavilkums!$A$10:$A$135)*($B94=Kopsavilkums!$B$10:$B$135)*($C94=Kopsavilkums!$D$10:$D$135)),"")</f>
        <v/>
      </c>
      <c r="I94" s="262" t="str" cm="1">
        <f t="array" ref="I94">IFERROR(_xlfn._xlws.FILTER(Kopsavilkums!$J$10:$J$135,($A94=Kopsavilkums!$A$10:$A$135)*($B94=Kopsavilkums!$B$10:$B$135)*($C94=Kopsavilkums!$D$10:$D$135)),"")</f>
        <v/>
      </c>
      <c r="J94" s="15" t="str">
        <f t="shared" si="76"/>
        <v/>
      </c>
      <c r="K94" s="267" t="str">
        <f t="shared" si="76"/>
        <v/>
      </c>
      <c r="L94" s="71"/>
      <c r="M94" s="74" t="str" cm="1">
        <f t="array" ref="M94">IFERROR(_xlfn._xlws.FILTER(Kopsavilkums!$M$10:$M$135,($A94=Kopsavilkums!$A$10:$A$135)*($B94=Kopsavilkums!$B$10:$B$135)*($C94=Kopsavilkums!$D$10:$D$135)),"")</f>
        <v/>
      </c>
      <c r="N94" s="31" t="str" cm="1">
        <f t="array" ref="N94">IFERROR(_xlfn._xlws.FILTER(Kopsavilkums!$N$10:$N$135,($A94=Kopsavilkums!$A$10:$A$135)*($B94=Kopsavilkums!$B$10:$B$135)*($C94=Kopsavilkums!$D$10:$D$135)),"")</f>
        <v/>
      </c>
      <c r="O94" s="262" t="str" cm="1">
        <f t="array" ref="O94">IFERROR(_xlfn._xlws.FILTER(Kopsavilkums!$O$10:$O$135,($A94=Kopsavilkums!$A$10:$A$135)*($B94=Kopsavilkums!$B$10:$B$135)*($C94=Kopsavilkums!$D$10:$D$135)),"")</f>
        <v/>
      </c>
      <c r="P94" s="74" t="str" cm="1">
        <f t="array" ref="P94">IFERROR(_xlfn._xlws.FILTER(Kopsavilkums!$P$10:$P$135,($A94=Kopsavilkums!$A$10:$A$135)*($B94=Kopsavilkums!$B$10:$B$135)*($C94=Kopsavilkums!$D$10:$D$135)),"")</f>
        <v/>
      </c>
      <c r="Q94" s="31" t="str" cm="1">
        <f t="array" ref="Q94">IFERROR(_xlfn._xlws.FILTER(Kopsavilkums!$Q$10:$Q$135,($A94=Kopsavilkums!$A$10:$A$135)*($B94=Kopsavilkums!$B$10:$B$135)*($C94=Kopsavilkums!$D$10:$D$135)),"")</f>
        <v/>
      </c>
      <c r="R94" s="262" t="str" cm="1">
        <f t="array" ref="R94">IFERROR(_xlfn._xlws.FILTER(Kopsavilkums!$R$10:$R$135,($A94=Kopsavilkums!$A$10:$A$135)*($B94=Kopsavilkums!$B$10:$B$135)*($C94=Kopsavilkums!$D$10:$D$135)),"")</f>
        <v/>
      </c>
      <c r="S94" s="15" t="str">
        <f t="shared" si="77"/>
        <v/>
      </c>
      <c r="T94" s="267" t="str">
        <f t="shared" si="77"/>
        <v/>
      </c>
      <c r="U94" s="71"/>
      <c r="V94" s="74" t="str" cm="1">
        <f t="array" ref="V94">IFERROR(_xlfn._xlws.FILTER(Kopsavilkums!$U$10:$U$135,($A94=Kopsavilkums!$A$10:$A$135)*($B94=Kopsavilkums!$B$10:$B$135)*($C94=Kopsavilkums!$D$10:$D$135)),"")</f>
        <v/>
      </c>
      <c r="W94" s="31" t="str" cm="1">
        <f t="array" ref="W94">IFERROR(_xlfn._xlws.FILTER(Kopsavilkums!$V$10:$V$135,($A94=Kopsavilkums!$A$10:$A$135)*($B94=Kopsavilkums!$B$10:$B$135)*($C94=Kopsavilkums!$D$10:$D$135)),"")</f>
        <v/>
      </c>
      <c r="X94" s="262" t="str" cm="1">
        <f t="array" ref="X94">IFERROR(_xlfn._xlws.FILTER(Kopsavilkums!$W$10:$W$135,($A94=Kopsavilkums!$A$10:$A$135)*($B94=Kopsavilkums!$B$10:$B$135)*($C94=Kopsavilkums!$D$10:$D$135)),"")</f>
        <v/>
      </c>
      <c r="Y94" s="74" t="str" cm="1">
        <f t="array" ref="Y94">IFERROR(_xlfn._xlws.FILTER(Kopsavilkums!$X$10:$X$135,($A94=Kopsavilkums!$A$10:$A$135)*($B94=Kopsavilkums!$B$10:$B$135)*($C94=Kopsavilkums!$D$10:$D$135)),"")</f>
        <v/>
      </c>
      <c r="Z94" s="31" t="str" cm="1">
        <f t="array" ref="Z94">IFERROR(_xlfn._xlws.FILTER(Kopsavilkums!$Y$10:$Y$135,($A94=Kopsavilkums!$A$10:$A$135)*($B94=Kopsavilkums!$B$10:$B$135)*($C94=Kopsavilkums!$D$10:$D$135)),"")</f>
        <v/>
      </c>
      <c r="AA94" s="262" t="str" cm="1">
        <f t="array" ref="AA94">IFERROR(_xlfn._xlws.FILTER(Kopsavilkums!$Z$10:$Z$135,($A94=Kopsavilkums!$A$10:$A$135)*($B94=Kopsavilkums!$B$10:$B$135)*($C94=Kopsavilkums!$D$10:$D$135)),"")</f>
        <v/>
      </c>
      <c r="AB94" s="15" t="str">
        <f t="shared" si="78"/>
        <v/>
      </c>
      <c r="AC94" s="267" t="str">
        <f t="shared" si="78"/>
        <v/>
      </c>
      <c r="AE94" s="74" t="str" cm="1">
        <f t="array" ref="AE94">IFERROR(_xlfn._xlws.FILTER(Kopsavilkums!$AC$10:$AC$135,($A94=Kopsavilkums!$A$10:$A$135)*($B94=Kopsavilkums!$B$10:$B$135)*($C94=Kopsavilkums!$D$10:$D$135)),"")</f>
        <v/>
      </c>
      <c r="AF94" s="31" t="str" cm="1">
        <f t="array" ref="AF94">IFERROR(_xlfn._xlws.FILTER(Kopsavilkums!$AD$10:$AD$135,($A94=Kopsavilkums!$A$10:$A$135)*($B94=Kopsavilkums!$B$10:$B$135)*($C94=Kopsavilkums!$D$10:$D$135)),"")</f>
        <v/>
      </c>
      <c r="AG94" s="262" t="str" cm="1">
        <f t="array" ref="AG94">IFERROR(_xlfn._xlws.FILTER(Kopsavilkums!$AE$10:$AE$135,($A94=Kopsavilkums!$A$10:$A$135)*($B94=Kopsavilkums!$B$10:$B$135)*($C94=Kopsavilkums!$D$10:$D$135)),"")</f>
        <v/>
      </c>
      <c r="AH94" s="74" t="str" cm="1">
        <f t="array" ref="AH94">IFERROR(_xlfn._xlws.FILTER(Kopsavilkums!$AF$10:$AF$135,($A94=Kopsavilkums!$A$10:$A$135)*($B94=Kopsavilkums!$B$10:$B$135)*($C94=Kopsavilkums!$D$10:$D$135)),"")</f>
        <v/>
      </c>
      <c r="AI94" s="31" t="str" cm="1">
        <f t="array" ref="AI94">IFERROR(_xlfn._xlws.FILTER(Kopsavilkums!$AG$10:$AG$135,($A94=Kopsavilkums!$A$10:$A$135)*($B94=Kopsavilkums!$B$10:$B$135)*($C94=Kopsavilkums!$D$10:$D$135)),"")</f>
        <v/>
      </c>
      <c r="AJ94" s="262" t="str" cm="1">
        <f t="array" ref="AJ94">IFERROR(_xlfn._xlws.FILTER(Kopsavilkums!$AH$10:$AH$135,($A94=Kopsavilkums!$A$10:$A$135)*($B94=Kopsavilkums!$B$10:$B$135)*($C94=Kopsavilkums!$D$10:$D$135)),"")</f>
        <v/>
      </c>
      <c r="AK94" s="15" t="str">
        <f t="shared" si="79"/>
        <v/>
      </c>
      <c r="AL94" s="267" t="str">
        <f t="shared" si="79"/>
        <v/>
      </c>
      <c r="AN94" s="15">
        <f t="shared" si="74"/>
        <v>0</v>
      </c>
      <c r="AO94" s="267">
        <f t="shared" si="75"/>
        <v>0</v>
      </c>
      <c r="AP94" s="28"/>
    </row>
    <row r="95" spans="1:42" ht="13.5" customHeight="1" thickBot="1" x14ac:dyDescent="0.2">
      <c r="A95" s="62">
        <f t="shared" si="73"/>
        <v>11</v>
      </c>
      <c r="B95" s="62">
        <v>6</v>
      </c>
      <c r="C95" s="127" t="str" cm="1">
        <f t="array" ref="C95">IFERROR(_xlfn._xlws.FILTER(Kopsavilkums!$D$10:$D$135,($A95=Kopsavilkums!$A$10:$A$135)*($B95=Kopsavilkums!$B$10:$B$135)),"")</f>
        <v/>
      </c>
      <c r="D95" s="75" t="str" cm="1">
        <f t="array" ref="D95">IFERROR(_xlfn._xlws.FILTER(Kopsavilkums!$E:$E,($A95=Kopsavilkums!$A:$A)*($B95=Kopsavilkums!$B:$B)*($C95=Kopsavilkums!$D:$D)),"")</f>
        <v/>
      </c>
      <c r="E95" s="63" t="str" cm="1">
        <f t="array" ref="E95">IFERROR(_xlfn._xlws.FILTER(Kopsavilkums!$F$10:$F$135,($A95=Kopsavilkums!$A$10:$A$135)*($B95=Kopsavilkums!$B$10:$B$135)*($C95=Kopsavilkums!$D$10:$D$135)),"")</f>
        <v/>
      </c>
      <c r="F95" s="263" t="str" cm="1">
        <f t="array" ref="F95">IFERROR(_xlfn._xlws.FILTER(Kopsavilkums!$G$10:$G$135,($A95=Kopsavilkums!$A$10:$A$135)*($B95=Kopsavilkums!$B$10:$B$135)*($C95=Kopsavilkums!$D$10:$D$135)),"")</f>
        <v/>
      </c>
      <c r="G95" s="75" t="str" cm="1">
        <f t="array" ref="G95">IFERROR(_xlfn._xlws.FILTER(Kopsavilkums!$H$10:$H$135,($A95=Kopsavilkums!$A$10:$A$135)*($B95=Kopsavilkums!$B$10:$B$135)*($C95=Kopsavilkums!$D$10:$D$135)),"")</f>
        <v/>
      </c>
      <c r="H95" s="63" t="str" cm="1">
        <f t="array" ref="H95">IFERROR(_xlfn._xlws.FILTER(Kopsavilkums!$I$10:$I$135,($A95=Kopsavilkums!$A$10:$A$135)*($B95=Kopsavilkums!$B$10:$B$135)*($C95=Kopsavilkums!$D$10:$D$135)),"")</f>
        <v/>
      </c>
      <c r="I95" s="263" t="str" cm="1">
        <f t="array" ref="I95">IFERROR(_xlfn._xlws.FILTER(Kopsavilkums!$J$10:$J$135,($A95=Kopsavilkums!$A$10:$A$135)*($B95=Kopsavilkums!$B$10:$B$135)*($C95=Kopsavilkums!$D$10:$D$135)),"")</f>
        <v/>
      </c>
      <c r="J95" s="63" t="str">
        <f t="shared" si="76"/>
        <v/>
      </c>
      <c r="K95" s="268" t="str">
        <f t="shared" si="76"/>
        <v/>
      </c>
      <c r="L95" s="12"/>
      <c r="M95" s="75" t="str" cm="1">
        <f t="array" ref="M95">IFERROR(_xlfn._xlws.FILTER(Kopsavilkums!$M$10:$M$135,($A95=Kopsavilkums!$A$10:$A$135)*($B95=Kopsavilkums!$B$10:$B$135)*($C95=Kopsavilkums!$D$10:$D$135)),"")</f>
        <v/>
      </c>
      <c r="N95" s="63" t="str" cm="1">
        <f t="array" ref="N95">IFERROR(_xlfn._xlws.FILTER(Kopsavilkums!$N$10:$N$135,($A95=Kopsavilkums!$A$10:$A$135)*($B95=Kopsavilkums!$B$10:$B$135)*($C95=Kopsavilkums!$D$10:$D$135)),"")</f>
        <v/>
      </c>
      <c r="O95" s="263" t="str" cm="1">
        <f t="array" ref="O95">IFERROR(_xlfn._xlws.FILTER(Kopsavilkums!$O$10:$O$135,($A95=Kopsavilkums!$A$10:$A$135)*($B95=Kopsavilkums!$B$10:$B$135)*($C95=Kopsavilkums!$D$10:$D$135)),"")</f>
        <v/>
      </c>
      <c r="P95" s="75" t="str" cm="1">
        <f t="array" ref="P95">IFERROR(_xlfn._xlws.FILTER(Kopsavilkums!$P$10:$P$135,($A95=Kopsavilkums!$A$10:$A$135)*($B95=Kopsavilkums!$B$10:$B$135)*($C95=Kopsavilkums!$D$10:$D$135)),"")</f>
        <v/>
      </c>
      <c r="Q95" s="63" t="str" cm="1">
        <f t="array" ref="Q95">IFERROR(_xlfn._xlws.FILTER(Kopsavilkums!$Q$10:$Q$135,($A95=Kopsavilkums!$A$10:$A$135)*($B95=Kopsavilkums!$B$10:$B$135)*($C95=Kopsavilkums!$D$10:$D$135)),"")</f>
        <v/>
      </c>
      <c r="R95" s="263" t="str" cm="1">
        <f t="array" ref="R95">IFERROR(_xlfn._xlws.FILTER(Kopsavilkums!$R$10:$R$135,($A95=Kopsavilkums!$A$10:$A$135)*($B95=Kopsavilkums!$B$10:$B$135)*($C95=Kopsavilkums!$D$10:$D$135)),"")</f>
        <v/>
      </c>
      <c r="S95" s="63" t="str">
        <f t="shared" si="77"/>
        <v/>
      </c>
      <c r="T95" s="268" t="str">
        <f t="shared" si="77"/>
        <v/>
      </c>
      <c r="U95" s="12"/>
      <c r="V95" s="75" t="str" cm="1">
        <f t="array" ref="V95">IFERROR(_xlfn._xlws.FILTER(Kopsavilkums!$U$10:$U$135,($A95=Kopsavilkums!$A$10:$A$135)*($B95=Kopsavilkums!$B$10:$B$135)*($C95=Kopsavilkums!$D$10:$D$135)),"")</f>
        <v/>
      </c>
      <c r="W95" s="63" t="str" cm="1">
        <f t="array" ref="W95">IFERROR(_xlfn._xlws.FILTER(Kopsavilkums!$V$10:$V$135,($A95=Kopsavilkums!$A$10:$A$135)*($B95=Kopsavilkums!$B$10:$B$135)*($C95=Kopsavilkums!$D$10:$D$135)),"")</f>
        <v/>
      </c>
      <c r="X95" s="263" t="str" cm="1">
        <f t="array" ref="X95">IFERROR(_xlfn._xlws.FILTER(Kopsavilkums!$W$10:$W$135,($A95=Kopsavilkums!$A$10:$A$135)*($B95=Kopsavilkums!$B$10:$B$135)*($C95=Kopsavilkums!$D$10:$D$135)),"")</f>
        <v/>
      </c>
      <c r="Y95" s="75" t="str" cm="1">
        <f t="array" ref="Y95">IFERROR(_xlfn._xlws.FILTER(Kopsavilkums!$X$10:$X$135,($A95=Kopsavilkums!$A$10:$A$135)*($B95=Kopsavilkums!$B$10:$B$135)*($C95=Kopsavilkums!$D$10:$D$135)),"")</f>
        <v/>
      </c>
      <c r="Z95" s="63" t="str" cm="1">
        <f t="array" ref="Z95">IFERROR(_xlfn._xlws.FILTER(Kopsavilkums!$Y$10:$Y$135,($A95=Kopsavilkums!$A$10:$A$135)*($B95=Kopsavilkums!$B$10:$B$135)*($C95=Kopsavilkums!$D$10:$D$135)),"")</f>
        <v/>
      </c>
      <c r="AA95" s="263" t="str" cm="1">
        <f t="array" ref="AA95">IFERROR(_xlfn._xlws.FILTER(Kopsavilkums!$Z$10:$Z$135,($A95=Kopsavilkums!$A$10:$A$135)*($B95=Kopsavilkums!$B$10:$B$135)*($C95=Kopsavilkums!$D$10:$D$135)),"")</f>
        <v/>
      </c>
      <c r="AB95" s="63" t="str">
        <f t="shared" si="78"/>
        <v/>
      </c>
      <c r="AC95" s="268" t="str">
        <f t="shared" si="78"/>
        <v/>
      </c>
      <c r="AE95" s="75" t="str" cm="1">
        <f t="array" ref="AE95">IFERROR(_xlfn._xlws.FILTER(Kopsavilkums!$AC$10:$AC$135,($A95=Kopsavilkums!$A$10:$A$135)*($B95=Kopsavilkums!$B$10:$B$135)*($C95=Kopsavilkums!$D$10:$D$135)),"")</f>
        <v/>
      </c>
      <c r="AF95" s="63" t="str" cm="1">
        <f t="array" ref="AF95">IFERROR(_xlfn._xlws.FILTER(Kopsavilkums!$AD$10:$AD$135,($A95=Kopsavilkums!$A$10:$A$135)*($B95=Kopsavilkums!$B$10:$B$135)*($C95=Kopsavilkums!$D$10:$D$135)),"")</f>
        <v/>
      </c>
      <c r="AG95" s="263" t="str" cm="1">
        <f t="array" ref="AG95">IFERROR(_xlfn._xlws.FILTER(Kopsavilkums!$AE$10:$AE$135,($A95=Kopsavilkums!$A$10:$A$135)*($B95=Kopsavilkums!$B$10:$B$135)*($C95=Kopsavilkums!$D$10:$D$135)),"")</f>
        <v/>
      </c>
      <c r="AH95" s="75" t="str" cm="1">
        <f t="array" ref="AH95">IFERROR(_xlfn._xlws.FILTER(Kopsavilkums!$AF$10:$AF$135,($A95=Kopsavilkums!$A$10:$A$135)*($B95=Kopsavilkums!$B$10:$B$135)*($C95=Kopsavilkums!$D$10:$D$135)),"")</f>
        <v/>
      </c>
      <c r="AI95" s="63" t="str" cm="1">
        <f t="array" ref="AI95">IFERROR(_xlfn._xlws.FILTER(Kopsavilkums!$AG$10:$AG$135,($A95=Kopsavilkums!$A$10:$A$135)*($B95=Kopsavilkums!$B$10:$B$135)*($C95=Kopsavilkums!$D$10:$D$135)),"")</f>
        <v/>
      </c>
      <c r="AJ95" s="263" t="str" cm="1">
        <f t="array" ref="AJ95">IFERROR(_xlfn._xlws.FILTER(Kopsavilkums!$AH$10:$AH$135,($A95=Kopsavilkums!$A$10:$A$135)*($B95=Kopsavilkums!$B$10:$B$135)*($C95=Kopsavilkums!$D$10:$D$135)),"")</f>
        <v/>
      </c>
      <c r="AK95" s="63" t="str">
        <f t="shared" si="79"/>
        <v/>
      </c>
      <c r="AL95" s="268" t="str">
        <f t="shared" si="79"/>
        <v/>
      </c>
      <c r="AN95" s="63">
        <f t="shared" si="74"/>
        <v>0</v>
      </c>
      <c r="AO95" s="268">
        <f t="shared" si="75"/>
        <v>0</v>
      </c>
      <c r="AP95" s="28"/>
    </row>
    <row r="96" spans="1:42" ht="13.5" customHeight="1" thickBot="1" x14ac:dyDescent="0.2">
      <c r="A96" s="28"/>
      <c r="B96" s="28"/>
      <c r="C96" s="29"/>
      <c r="D96" s="4"/>
      <c r="E96" s="28"/>
      <c r="F96" s="264"/>
      <c r="G96" s="27"/>
      <c r="H96" s="28"/>
      <c r="I96" s="264"/>
      <c r="J96" s="28"/>
      <c r="K96" s="264"/>
      <c r="L96" s="12"/>
      <c r="M96" s="4"/>
      <c r="N96" s="28"/>
      <c r="O96" s="264"/>
      <c r="P96" s="27"/>
      <c r="Q96" s="28"/>
      <c r="R96" s="264"/>
      <c r="S96" s="28"/>
      <c r="T96" s="264"/>
      <c r="U96" s="12"/>
      <c r="V96" s="4"/>
      <c r="W96" s="28"/>
      <c r="X96" s="264"/>
      <c r="Y96" s="27"/>
      <c r="Z96" s="28"/>
      <c r="AA96" s="264"/>
      <c r="AB96" s="28"/>
      <c r="AC96" s="264"/>
      <c r="AE96" s="4"/>
      <c r="AF96" s="28"/>
      <c r="AG96" s="264"/>
      <c r="AH96" s="27"/>
      <c r="AI96" s="28"/>
      <c r="AJ96" s="264"/>
      <c r="AK96" s="28"/>
      <c r="AL96" s="264"/>
      <c r="AN96" s="28">
        <f>J96+S96+AB96</f>
        <v>0</v>
      </c>
      <c r="AO96" s="264">
        <f>K96+T96+AC96</f>
        <v>0</v>
      </c>
      <c r="AP96" s="230"/>
    </row>
    <row r="97" spans="1:42" ht="12.75" customHeight="1" thickBot="1" x14ac:dyDescent="0.2">
      <c r="A97" s="53">
        <f>B97</f>
        <v>12</v>
      </c>
      <c r="B97" s="53">
        <v>12</v>
      </c>
      <c r="C97" s="132" t="str" cm="1">
        <f t="array" ref="C97">IFERROR(_xlfn.UNIQUE(_xlfn._xlws.FILTER(Kopsavilkums!$C$10:$C$135,($B97=Kopsavilkums!$A$10:$A$135))),"")</f>
        <v/>
      </c>
      <c r="D97" s="54"/>
      <c r="E97" s="56">
        <f>SUM(E98:E103)</f>
        <v>0</v>
      </c>
      <c r="F97" s="260">
        <f>SUM(F98:F103)</f>
        <v>0</v>
      </c>
      <c r="G97" s="56"/>
      <c r="H97" s="56">
        <f>SUM(H98:H103)</f>
        <v>0</v>
      </c>
      <c r="I97" s="260">
        <f>SUM(I98:I103)</f>
        <v>0</v>
      </c>
      <c r="J97" s="56">
        <f>SUM(J98:J103)</f>
        <v>0</v>
      </c>
      <c r="K97" s="265">
        <f>SUM(K98:K103)</f>
        <v>0</v>
      </c>
      <c r="L97" s="71"/>
      <c r="M97" s="55"/>
      <c r="N97" s="56">
        <f>SUM(N98:N103)</f>
        <v>0</v>
      </c>
      <c r="O97" s="260">
        <f>SUM(O98:O103)</f>
        <v>0</v>
      </c>
      <c r="P97" s="56"/>
      <c r="Q97" s="56">
        <f>SUM(Q98:Q103)</f>
        <v>0</v>
      </c>
      <c r="R97" s="260">
        <f>SUM(R98:R103)</f>
        <v>0</v>
      </c>
      <c r="S97" s="56">
        <f>SUM(S98:S103)</f>
        <v>0</v>
      </c>
      <c r="T97" s="265">
        <f>SUM(T98:T103)</f>
        <v>0</v>
      </c>
      <c r="U97" s="71"/>
      <c r="V97" s="55"/>
      <c r="W97" s="56">
        <f>SUM(W98:W103)</f>
        <v>0</v>
      </c>
      <c r="X97" s="260">
        <f>SUM(X98:X103)</f>
        <v>0</v>
      </c>
      <c r="Y97" s="56"/>
      <c r="Z97" s="56">
        <f>SUM(Z98:Z103)</f>
        <v>0</v>
      </c>
      <c r="AA97" s="260">
        <f>SUM(AA98:AA103)</f>
        <v>0</v>
      </c>
      <c r="AB97" s="56">
        <f>SUM(AB98:AB103)</f>
        <v>0</v>
      </c>
      <c r="AC97" s="265">
        <f>SUM(AC98:AC103)</f>
        <v>0</v>
      </c>
      <c r="AE97" s="55"/>
      <c r="AF97" s="56">
        <f>SUM(AF98:AF103)</f>
        <v>0</v>
      </c>
      <c r="AG97" s="260">
        <f>SUM(AG98:AG103)</f>
        <v>0</v>
      </c>
      <c r="AH97" s="56"/>
      <c r="AI97" s="56">
        <f>SUM(AI98:AI103)</f>
        <v>0</v>
      </c>
      <c r="AJ97" s="260">
        <f>SUM(AJ98:AJ103)</f>
        <v>0</v>
      </c>
      <c r="AK97" s="56">
        <f>SUM(AK98:AK103)</f>
        <v>0</v>
      </c>
      <c r="AL97" s="265">
        <f>SUM(AL98:AL103)</f>
        <v>0</v>
      </c>
      <c r="AN97" s="56">
        <f>IFERROR(J97+S97+AB97+AK97,0)</f>
        <v>0</v>
      </c>
      <c r="AO97" s="265">
        <f>IFERROR(K97+T97+AC97+AL97,0)</f>
        <v>0</v>
      </c>
      <c r="AP97" s="28"/>
    </row>
    <row r="98" spans="1:42" ht="12.75" customHeight="1" x14ac:dyDescent="0.15">
      <c r="A98" s="57">
        <f t="shared" ref="A98:A103" si="80">A97</f>
        <v>12</v>
      </c>
      <c r="B98" s="57">
        <v>1</v>
      </c>
      <c r="C98" s="126" t="str" cm="1">
        <f t="array" ref="C98">IFERROR(_xlfn._xlws.FILTER(Kopsavilkums!$D$10:$D$135,($A98=Kopsavilkums!$A$10:$A$135)*($B98=Kopsavilkums!$B$10:$B$135)),"")</f>
        <v/>
      </c>
      <c r="D98" s="58" t="str" cm="1">
        <f t="array" ref="D98">IFERROR(_xlfn._xlws.FILTER(Kopsavilkums!$E:$E,($A98=Kopsavilkums!$A:$A)*($B98=Kopsavilkums!$B:$B)*($C98=Kopsavilkums!$D:$D)),"")</f>
        <v/>
      </c>
      <c r="E98" s="59" t="str" cm="1">
        <f t="array" ref="E98">IFERROR(_xlfn._xlws.FILTER(Kopsavilkums!$F$10:$F$135,($A98=Kopsavilkums!$A$10:$A$135)*($B98=Kopsavilkums!$B$10:$B$135)*($C98=Kopsavilkums!$D$10:$D$135)),"")</f>
        <v/>
      </c>
      <c r="F98" s="261" t="str" cm="1">
        <f t="array" ref="F98">IFERROR(_xlfn._xlws.FILTER(Kopsavilkums!$G$10:$G$135,($A98=Kopsavilkums!$A$10:$A$135)*($B98=Kopsavilkums!$B$10:$B$135)*($C98=Kopsavilkums!$D$10:$D$135)),"")</f>
        <v/>
      </c>
      <c r="G98" s="58" t="str" cm="1">
        <f t="array" ref="G98">IFERROR(_xlfn._xlws.FILTER(Kopsavilkums!$H$10:$H$135,($A98=Kopsavilkums!$A$10:$A$135)*($B98=Kopsavilkums!$B$10:$B$135)*($C98=Kopsavilkums!$D$10:$D$135)),"")</f>
        <v/>
      </c>
      <c r="H98" s="59" t="str" cm="1">
        <f t="array" ref="H98">IFERROR(_xlfn._xlws.FILTER(Kopsavilkums!$I$10:$I$135,($A98=Kopsavilkums!$A$10:$A$135)*($B98=Kopsavilkums!$B$10:$B$135)*($C98=Kopsavilkums!$D$10:$D$135)),"")</f>
        <v/>
      </c>
      <c r="I98" s="261" t="str" cm="1">
        <f t="array" ref="I98">IFERROR(_xlfn._xlws.FILTER(Kopsavilkums!$J$10:$J$135,($A98=Kopsavilkums!$A$10:$A$135)*($B98=Kopsavilkums!$B$10:$B$135)*($C98=Kopsavilkums!$D$10:$D$135)),"")</f>
        <v/>
      </c>
      <c r="J98" s="59" t="str">
        <f>IFERROR(E98+H98,"")</f>
        <v/>
      </c>
      <c r="K98" s="266" t="str">
        <f>IFERROR(F98+I98,"")</f>
        <v/>
      </c>
      <c r="L98" s="71"/>
      <c r="M98" s="58" t="str" cm="1">
        <f t="array" ref="M98">IFERROR(_xlfn._xlws.FILTER(Kopsavilkums!$M$10:$M$135,($A98=Kopsavilkums!$A$10:$A$135)*($B98=Kopsavilkums!$B$10:$B$135)*($C98=Kopsavilkums!$D$10:$D$135)),"")</f>
        <v/>
      </c>
      <c r="N98" s="59" t="str" cm="1">
        <f t="array" ref="N98">IFERROR(_xlfn._xlws.FILTER(Kopsavilkums!$N$10:$N$135,($A98=Kopsavilkums!$A$10:$A$135)*($B98=Kopsavilkums!$B$10:$B$135)*($C98=Kopsavilkums!$D$10:$D$135)),"")</f>
        <v/>
      </c>
      <c r="O98" s="261" t="str" cm="1">
        <f t="array" ref="O98">IFERROR(_xlfn._xlws.FILTER(Kopsavilkums!$O$10:$O$135,($A98=Kopsavilkums!$A$10:$A$135)*($B98=Kopsavilkums!$B$10:$B$135)*($C98=Kopsavilkums!$D$10:$D$135)),"")</f>
        <v/>
      </c>
      <c r="P98" s="58" t="str" cm="1">
        <f t="array" ref="P98">IFERROR(_xlfn._xlws.FILTER(Kopsavilkums!$P$10:$P$135,($A98=Kopsavilkums!$A$10:$A$135)*($B98=Kopsavilkums!$B$10:$B$135)*($C98=Kopsavilkums!$D$10:$D$135)),"")</f>
        <v/>
      </c>
      <c r="Q98" s="59" t="str" cm="1">
        <f t="array" ref="Q98">IFERROR(_xlfn._xlws.FILTER(Kopsavilkums!$Q$10:$Q$135,($A98=Kopsavilkums!$A$10:$A$135)*($B98=Kopsavilkums!$B$10:$B$135)*($C98=Kopsavilkums!$D$10:$D$135)),"")</f>
        <v/>
      </c>
      <c r="R98" s="261" t="str" cm="1">
        <f t="array" ref="R98">IFERROR(_xlfn._xlws.FILTER(Kopsavilkums!$R$10:$R$135,($A98=Kopsavilkums!$A$10:$A$135)*($B98=Kopsavilkums!$B$10:$B$135)*($C98=Kopsavilkums!$D$10:$D$135)),"")</f>
        <v/>
      </c>
      <c r="S98" s="59" t="str">
        <f>IFERROR(N98+Q98,"")</f>
        <v/>
      </c>
      <c r="T98" s="266" t="str">
        <f>IFERROR(O98+R98,"")</f>
        <v/>
      </c>
      <c r="U98" s="71"/>
      <c r="V98" s="58" t="str" cm="1">
        <f t="array" ref="V98">IFERROR(_xlfn._xlws.FILTER(Kopsavilkums!$U$10:$U$135,($A98=Kopsavilkums!$A$10:$A$135)*($B98=Kopsavilkums!$B$10:$B$135)*($C98=Kopsavilkums!$D$10:$D$135)),"")</f>
        <v/>
      </c>
      <c r="W98" s="59" t="str" cm="1">
        <f t="array" ref="W98">IFERROR(_xlfn._xlws.FILTER(Kopsavilkums!$V$10:$V$135,($A98=Kopsavilkums!$A$10:$A$135)*($B98=Kopsavilkums!$B$10:$B$135)*($C98=Kopsavilkums!$D$10:$D$135)),"")</f>
        <v/>
      </c>
      <c r="X98" s="261" t="str" cm="1">
        <f t="array" ref="X98">IFERROR(_xlfn._xlws.FILTER(Kopsavilkums!$W$10:$W$135,($A98=Kopsavilkums!$A$10:$A$135)*($B98=Kopsavilkums!$B$10:$B$135)*($C98=Kopsavilkums!$D$10:$D$135)),"")</f>
        <v/>
      </c>
      <c r="Y98" s="58" t="str" cm="1">
        <f t="array" ref="Y98">IFERROR(_xlfn._xlws.FILTER(Kopsavilkums!$X$10:$X$135,($A98=Kopsavilkums!$A$10:$A$135)*($B98=Kopsavilkums!$B$10:$B$135)*($C98=Kopsavilkums!$D$10:$D$135)),"")</f>
        <v/>
      </c>
      <c r="Z98" s="59" t="str" cm="1">
        <f t="array" ref="Z98">IFERROR(_xlfn._xlws.FILTER(Kopsavilkums!$Y$10:$Y$135,($A98=Kopsavilkums!$A$10:$A$135)*($B98=Kopsavilkums!$B$10:$B$135)*($C98=Kopsavilkums!$D$10:$D$135)),"")</f>
        <v/>
      </c>
      <c r="AA98" s="261" t="str" cm="1">
        <f t="array" ref="AA98">IFERROR(_xlfn._xlws.FILTER(Kopsavilkums!$Z$10:$Z$135,($A98=Kopsavilkums!$A$10:$A$135)*($B98=Kopsavilkums!$B$10:$B$135)*($C98=Kopsavilkums!$D$10:$D$135)),"")</f>
        <v/>
      </c>
      <c r="AB98" s="59" t="str">
        <f>IFERROR(W98+Z98,"")</f>
        <v/>
      </c>
      <c r="AC98" s="266" t="str">
        <f>IFERROR(X98+AA98,"")</f>
        <v/>
      </c>
      <c r="AE98" s="58" t="str" cm="1">
        <f t="array" ref="AE98">IFERROR(_xlfn._xlws.FILTER(Kopsavilkums!$AC$10:$AC$135,($A98=Kopsavilkums!$A$10:$A$135)*($B98=Kopsavilkums!$B$10:$B$135)*($C98=Kopsavilkums!$D$10:$D$135)),"")</f>
        <v/>
      </c>
      <c r="AF98" s="59" t="str" cm="1">
        <f t="array" ref="AF98">IFERROR(_xlfn._xlws.FILTER(Kopsavilkums!$AD$10:$AD$135,($A98=Kopsavilkums!$A$10:$A$135)*($B98=Kopsavilkums!$B$10:$B$135)*($C98=Kopsavilkums!$D$10:$D$135)),"")</f>
        <v/>
      </c>
      <c r="AG98" s="261" t="str" cm="1">
        <f t="array" ref="AG98">IFERROR(_xlfn._xlws.FILTER(Kopsavilkums!$AE$10:$AE$135,($A98=Kopsavilkums!$A$10:$A$135)*($B98=Kopsavilkums!$B$10:$B$135)*($C98=Kopsavilkums!$D$10:$D$135)),"")</f>
        <v/>
      </c>
      <c r="AH98" s="58" t="str" cm="1">
        <f t="array" ref="AH98">IFERROR(_xlfn._xlws.FILTER(Kopsavilkums!$AF$10:$AF$135,($A98=Kopsavilkums!$A$10:$A$135)*($B98=Kopsavilkums!$B$10:$B$135)*($C98=Kopsavilkums!$D$10:$D$135)),"")</f>
        <v/>
      </c>
      <c r="AI98" s="59" t="str" cm="1">
        <f t="array" ref="AI98">IFERROR(_xlfn._xlws.FILTER(Kopsavilkums!$AG$10:$AG$135,($A98=Kopsavilkums!$A$10:$A$135)*($B98=Kopsavilkums!$B$10:$B$135)*($C98=Kopsavilkums!$D$10:$D$135)),"")</f>
        <v/>
      </c>
      <c r="AJ98" s="261" t="str" cm="1">
        <f t="array" ref="AJ98">IFERROR(_xlfn._xlws.FILTER(Kopsavilkums!$AH$10:$AH$135,($A98=Kopsavilkums!$A$10:$A$135)*($B98=Kopsavilkums!$B$10:$B$135)*($C98=Kopsavilkums!$D$10:$D$135)),"")</f>
        <v/>
      </c>
      <c r="AK98" s="59" t="str">
        <f>IFERROR(AF98+AI98,"")</f>
        <v/>
      </c>
      <c r="AL98" s="266" t="str">
        <f>IFERROR(AG98+AJ98,"")</f>
        <v/>
      </c>
      <c r="AN98" s="59">
        <f t="shared" ref="AN98:AN103" si="81">IFERROR(J98+S98+AB98+AK98,0)</f>
        <v>0</v>
      </c>
      <c r="AO98" s="266">
        <f t="shared" ref="AO98:AO103" si="82">IFERROR(K98+T98+AC98+AL98,0)</f>
        <v>0</v>
      </c>
      <c r="AP98" s="28"/>
    </row>
    <row r="99" spans="1:42" ht="12.75" customHeight="1" x14ac:dyDescent="0.15">
      <c r="A99" s="60">
        <f t="shared" si="80"/>
        <v>12</v>
      </c>
      <c r="B99" s="60">
        <v>2</v>
      </c>
      <c r="C99" s="22" t="str" cm="1">
        <f t="array" ref="C99">IFERROR(_xlfn._xlws.FILTER(Kopsavilkums!$D$10:$D$135,($A99=Kopsavilkums!$A$10:$A$135)*($B99=Kopsavilkums!$B$10:$B$135)),"")</f>
        <v/>
      </c>
      <c r="D99" s="18" t="str" cm="1">
        <f t="array" ref="D99">IFERROR(_xlfn._xlws.FILTER(Kopsavilkums!$E:$E,($A99=Kopsavilkums!$A:$A)*($B99=Kopsavilkums!$B:$B)*($C99=Kopsavilkums!$D:$D)),"")</f>
        <v/>
      </c>
      <c r="E99" s="31" t="str" cm="1">
        <f t="array" ref="E99">IFERROR(_xlfn._xlws.FILTER(Kopsavilkums!$F$10:$F$135,($A99=Kopsavilkums!$A$10:$A$135)*($B99=Kopsavilkums!$B$10:$B$135)*($C99=Kopsavilkums!$D$10:$D$135)),"")</f>
        <v/>
      </c>
      <c r="F99" s="262" t="str" cm="1">
        <f t="array" ref="F99">IFERROR(_xlfn._xlws.FILTER(Kopsavilkums!$G$10:$G$135,($A99=Kopsavilkums!$A$10:$A$135)*($B99=Kopsavilkums!$B$10:$B$135)*($C99=Kopsavilkums!$D$10:$D$135)),"")</f>
        <v/>
      </c>
      <c r="G99" s="18" t="str" cm="1">
        <f t="array" ref="G99">IFERROR(_xlfn._xlws.FILTER(Kopsavilkums!$H$10:$H$135,($A99=Kopsavilkums!$A$10:$A$135)*($B99=Kopsavilkums!$B$10:$B$135)*($C99=Kopsavilkums!$D$10:$D$135)),"")</f>
        <v/>
      </c>
      <c r="H99" s="31" t="str" cm="1">
        <f t="array" ref="H99">IFERROR(_xlfn._xlws.FILTER(Kopsavilkums!$I$10:$I$135,($A99=Kopsavilkums!$A$10:$A$135)*($B99=Kopsavilkums!$B$10:$B$135)*($C99=Kopsavilkums!$D$10:$D$135)),"")</f>
        <v/>
      </c>
      <c r="I99" s="262" t="str" cm="1">
        <f t="array" ref="I99">IFERROR(_xlfn._xlws.FILTER(Kopsavilkums!$J$10:$J$135,($A99=Kopsavilkums!$A$10:$A$135)*($B99=Kopsavilkums!$B$10:$B$135)*($C99=Kopsavilkums!$D$10:$D$135)),"")</f>
        <v/>
      </c>
      <c r="J99" s="31" t="str">
        <f t="shared" ref="J99:K103" si="83">IFERROR(E99+H99,"")</f>
        <v/>
      </c>
      <c r="K99" s="267" t="str">
        <f t="shared" si="83"/>
        <v/>
      </c>
      <c r="L99" s="71"/>
      <c r="M99" s="18" t="str" cm="1">
        <f t="array" ref="M99">IFERROR(_xlfn._xlws.FILTER(Kopsavilkums!$M$10:$M$135,($A99=Kopsavilkums!$A$10:$A$135)*($B99=Kopsavilkums!$B$10:$B$135)*($C99=Kopsavilkums!$D$10:$D$135)),"")</f>
        <v/>
      </c>
      <c r="N99" s="31" t="str" cm="1">
        <f t="array" ref="N99">IFERROR(_xlfn._xlws.FILTER(Kopsavilkums!$N$10:$N$135,($A99=Kopsavilkums!$A$10:$A$135)*($B99=Kopsavilkums!$B$10:$B$135)*($C99=Kopsavilkums!$D$10:$D$135)),"")</f>
        <v/>
      </c>
      <c r="O99" s="262" t="str" cm="1">
        <f t="array" ref="O99">IFERROR(_xlfn._xlws.FILTER(Kopsavilkums!$O$10:$O$135,($A99=Kopsavilkums!$A$10:$A$135)*($B99=Kopsavilkums!$B$10:$B$135)*($C99=Kopsavilkums!$D$10:$D$135)),"")</f>
        <v/>
      </c>
      <c r="P99" s="18" t="str" cm="1">
        <f t="array" ref="P99">IFERROR(_xlfn._xlws.FILTER(Kopsavilkums!$P$10:$P$135,($A99=Kopsavilkums!$A$10:$A$135)*($B99=Kopsavilkums!$B$10:$B$135)*($C99=Kopsavilkums!$D$10:$D$135)),"")</f>
        <v/>
      </c>
      <c r="Q99" s="31" t="str" cm="1">
        <f t="array" ref="Q99">IFERROR(_xlfn._xlws.FILTER(Kopsavilkums!$Q$10:$Q$135,($A99=Kopsavilkums!$A$10:$A$135)*($B99=Kopsavilkums!$B$10:$B$135)*($C99=Kopsavilkums!$D$10:$D$135)),"")</f>
        <v/>
      </c>
      <c r="R99" s="262" t="str" cm="1">
        <f t="array" ref="R99">IFERROR(_xlfn._xlws.FILTER(Kopsavilkums!$R$10:$R$135,($A99=Kopsavilkums!$A$10:$A$135)*($B99=Kopsavilkums!$B$10:$B$135)*($C99=Kopsavilkums!$D$10:$D$135)),"")</f>
        <v/>
      </c>
      <c r="S99" s="31" t="str">
        <f t="shared" ref="S99:T103" si="84">IFERROR(N99+Q99,"")</f>
        <v/>
      </c>
      <c r="T99" s="267" t="str">
        <f t="shared" si="84"/>
        <v/>
      </c>
      <c r="U99" s="71"/>
      <c r="V99" s="18" t="str" cm="1">
        <f t="array" ref="V99">IFERROR(_xlfn._xlws.FILTER(Kopsavilkums!$U$10:$U$135,($A99=Kopsavilkums!$A$10:$A$135)*($B99=Kopsavilkums!$B$10:$B$135)*($C99=Kopsavilkums!$D$10:$D$135)),"")</f>
        <v/>
      </c>
      <c r="W99" s="31" t="str" cm="1">
        <f t="array" ref="W99">IFERROR(_xlfn._xlws.FILTER(Kopsavilkums!$V$10:$V$135,($A99=Kopsavilkums!$A$10:$A$135)*($B99=Kopsavilkums!$B$10:$B$135)*($C99=Kopsavilkums!$D$10:$D$135)),"")</f>
        <v/>
      </c>
      <c r="X99" s="262" t="str" cm="1">
        <f t="array" ref="X99">IFERROR(_xlfn._xlws.FILTER(Kopsavilkums!$W$10:$W$135,($A99=Kopsavilkums!$A$10:$A$135)*($B99=Kopsavilkums!$B$10:$B$135)*($C99=Kopsavilkums!$D$10:$D$135)),"")</f>
        <v/>
      </c>
      <c r="Y99" s="18" t="str" cm="1">
        <f t="array" ref="Y99">IFERROR(_xlfn._xlws.FILTER(Kopsavilkums!$X$10:$X$135,($A99=Kopsavilkums!$A$10:$A$135)*($B99=Kopsavilkums!$B$10:$B$135)*($C99=Kopsavilkums!$D$10:$D$135)),"")</f>
        <v/>
      </c>
      <c r="Z99" s="31" t="str" cm="1">
        <f t="array" ref="Z99">IFERROR(_xlfn._xlws.FILTER(Kopsavilkums!$Y$10:$Y$135,($A99=Kopsavilkums!$A$10:$A$135)*($B99=Kopsavilkums!$B$10:$B$135)*($C99=Kopsavilkums!$D$10:$D$135)),"")</f>
        <v/>
      </c>
      <c r="AA99" s="262" t="str" cm="1">
        <f t="array" ref="AA99">IFERROR(_xlfn._xlws.FILTER(Kopsavilkums!$Z$10:$Z$135,($A99=Kopsavilkums!$A$10:$A$135)*($B99=Kopsavilkums!$B$10:$B$135)*($C99=Kopsavilkums!$D$10:$D$135)),"")</f>
        <v/>
      </c>
      <c r="AB99" s="31" t="str">
        <f t="shared" ref="AB99:AC103" si="85">IFERROR(W99+Z99,"")</f>
        <v/>
      </c>
      <c r="AC99" s="267" t="str">
        <f t="shared" si="85"/>
        <v/>
      </c>
      <c r="AE99" s="18" t="str" cm="1">
        <f t="array" ref="AE99">IFERROR(_xlfn._xlws.FILTER(Kopsavilkums!$AC$10:$AC$135,($A99=Kopsavilkums!$A$10:$A$135)*($B99=Kopsavilkums!$B$10:$B$135)*($C99=Kopsavilkums!$D$10:$D$135)),"")</f>
        <v/>
      </c>
      <c r="AF99" s="31" t="str" cm="1">
        <f t="array" ref="AF99">IFERROR(_xlfn._xlws.FILTER(Kopsavilkums!$AD$10:$AD$135,($A99=Kopsavilkums!$A$10:$A$135)*($B99=Kopsavilkums!$B$10:$B$135)*($C99=Kopsavilkums!$D$10:$D$135)),"")</f>
        <v/>
      </c>
      <c r="AG99" s="262" t="str" cm="1">
        <f t="array" ref="AG99">IFERROR(_xlfn._xlws.FILTER(Kopsavilkums!$AE$10:$AE$135,($A99=Kopsavilkums!$A$10:$A$135)*($B99=Kopsavilkums!$B$10:$B$135)*($C99=Kopsavilkums!$D$10:$D$135)),"")</f>
        <v/>
      </c>
      <c r="AH99" s="18" t="str" cm="1">
        <f t="array" ref="AH99">IFERROR(_xlfn._xlws.FILTER(Kopsavilkums!$AF$10:$AF$135,($A99=Kopsavilkums!$A$10:$A$135)*($B99=Kopsavilkums!$B$10:$B$135)*($C99=Kopsavilkums!$D$10:$D$135)),"")</f>
        <v/>
      </c>
      <c r="AI99" s="31" t="str" cm="1">
        <f t="array" ref="AI99">IFERROR(_xlfn._xlws.FILTER(Kopsavilkums!$AG$10:$AG$135,($A99=Kopsavilkums!$A$10:$A$135)*($B99=Kopsavilkums!$B$10:$B$135)*($C99=Kopsavilkums!$D$10:$D$135)),"")</f>
        <v/>
      </c>
      <c r="AJ99" s="262" t="str" cm="1">
        <f t="array" ref="AJ99">IFERROR(_xlfn._xlws.FILTER(Kopsavilkums!$AH$10:$AH$135,($A99=Kopsavilkums!$A$10:$A$135)*($B99=Kopsavilkums!$B$10:$B$135)*($C99=Kopsavilkums!$D$10:$D$135)),"")</f>
        <v/>
      </c>
      <c r="AK99" s="31" t="str">
        <f t="shared" ref="AK99:AL103" si="86">IFERROR(AF99+AI99,"")</f>
        <v/>
      </c>
      <c r="AL99" s="267" t="str">
        <f t="shared" si="86"/>
        <v/>
      </c>
      <c r="AN99" s="31">
        <f t="shared" si="81"/>
        <v>0</v>
      </c>
      <c r="AO99" s="267">
        <f t="shared" si="82"/>
        <v>0</v>
      </c>
      <c r="AP99" s="28"/>
    </row>
    <row r="100" spans="1:42" ht="12.75" customHeight="1" x14ac:dyDescent="0.15">
      <c r="A100" s="60">
        <f t="shared" si="80"/>
        <v>12</v>
      </c>
      <c r="B100" s="60">
        <v>3</v>
      </c>
      <c r="C100" s="22" t="str" cm="1">
        <f t="array" ref="C100">IFERROR(_xlfn._xlws.FILTER(Kopsavilkums!$D$10:$D$135,($A100=Kopsavilkums!$A$10:$A$135)*($B100=Kopsavilkums!$B$10:$B$135)),"")</f>
        <v/>
      </c>
      <c r="D100" s="18" t="str" cm="1">
        <f t="array" ref="D100">IFERROR(_xlfn._xlws.FILTER(Kopsavilkums!$E:$E,($A100=Kopsavilkums!$A:$A)*($B100=Kopsavilkums!$B:$B)*($C100=Kopsavilkums!$D:$D)),"")</f>
        <v/>
      </c>
      <c r="E100" s="31" t="str" cm="1">
        <f t="array" ref="E100">IFERROR(_xlfn._xlws.FILTER(Kopsavilkums!$F$10:$F$135,($A100=Kopsavilkums!$A$10:$A$135)*($B100=Kopsavilkums!$B$10:$B$135)*($C100=Kopsavilkums!$D$10:$D$135)),"")</f>
        <v/>
      </c>
      <c r="F100" s="262" t="str" cm="1">
        <f t="array" ref="F100">IFERROR(_xlfn._xlws.FILTER(Kopsavilkums!$G$10:$G$135,($A100=Kopsavilkums!$A$10:$A$135)*($B100=Kopsavilkums!$B$10:$B$135)*($C100=Kopsavilkums!$D$10:$D$135)),"")</f>
        <v/>
      </c>
      <c r="G100" s="18" t="str" cm="1">
        <f t="array" ref="G100">IFERROR(_xlfn._xlws.FILTER(Kopsavilkums!$H$10:$H$135,($A100=Kopsavilkums!$A$10:$A$135)*($B100=Kopsavilkums!$B$10:$B$135)*($C100=Kopsavilkums!$D$10:$D$135)),"")</f>
        <v/>
      </c>
      <c r="H100" s="31" t="str" cm="1">
        <f t="array" ref="H100">IFERROR(_xlfn._xlws.FILTER(Kopsavilkums!$I$10:$I$135,($A100=Kopsavilkums!$A$10:$A$135)*($B100=Kopsavilkums!$B$10:$B$135)*($C100=Kopsavilkums!$D$10:$D$135)),"")</f>
        <v/>
      </c>
      <c r="I100" s="262" t="str" cm="1">
        <f t="array" ref="I100">IFERROR(_xlfn._xlws.FILTER(Kopsavilkums!$J$10:$J$135,($A100=Kopsavilkums!$A$10:$A$135)*($B100=Kopsavilkums!$B$10:$B$135)*($C100=Kopsavilkums!$D$10:$D$135)),"")</f>
        <v/>
      </c>
      <c r="J100" s="31" t="str">
        <f t="shared" si="83"/>
        <v/>
      </c>
      <c r="K100" s="267" t="str">
        <f t="shared" si="83"/>
        <v/>
      </c>
      <c r="L100" s="71"/>
      <c r="M100" s="18" t="str" cm="1">
        <f t="array" ref="M100">IFERROR(_xlfn._xlws.FILTER(Kopsavilkums!$M$10:$M$135,($A100=Kopsavilkums!$A$10:$A$135)*($B100=Kopsavilkums!$B$10:$B$135)*($C100=Kopsavilkums!$D$10:$D$135)),"")</f>
        <v/>
      </c>
      <c r="N100" s="31" t="str" cm="1">
        <f t="array" ref="N100">IFERROR(_xlfn._xlws.FILTER(Kopsavilkums!$N$10:$N$135,($A100=Kopsavilkums!$A$10:$A$135)*($B100=Kopsavilkums!$B$10:$B$135)*($C100=Kopsavilkums!$D$10:$D$135)),"")</f>
        <v/>
      </c>
      <c r="O100" s="262" t="str" cm="1">
        <f t="array" ref="O100">IFERROR(_xlfn._xlws.FILTER(Kopsavilkums!$O$10:$O$135,($A100=Kopsavilkums!$A$10:$A$135)*($B100=Kopsavilkums!$B$10:$B$135)*($C100=Kopsavilkums!$D$10:$D$135)),"")</f>
        <v/>
      </c>
      <c r="P100" s="18" t="str" cm="1">
        <f t="array" ref="P100">IFERROR(_xlfn._xlws.FILTER(Kopsavilkums!$P$10:$P$135,($A100=Kopsavilkums!$A$10:$A$135)*($B100=Kopsavilkums!$B$10:$B$135)*($C100=Kopsavilkums!$D$10:$D$135)),"")</f>
        <v/>
      </c>
      <c r="Q100" s="31" t="str" cm="1">
        <f t="array" ref="Q100">IFERROR(_xlfn._xlws.FILTER(Kopsavilkums!$Q$10:$Q$135,($A100=Kopsavilkums!$A$10:$A$135)*($B100=Kopsavilkums!$B$10:$B$135)*($C100=Kopsavilkums!$D$10:$D$135)),"")</f>
        <v/>
      </c>
      <c r="R100" s="262" t="str" cm="1">
        <f t="array" ref="R100">IFERROR(_xlfn._xlws.FILTER(Kopsavilkums!$R$10:$R$135,($A100=Kopsavilkums!$A$10:$A$135)*($B100=Kopsavilkums!$B$10:$B$135)*($C100=Kopsavilkums!$D$10:$D$135)),"")</f>
        <v/>
      </c>
      <c r="S100" s="31" t="str">
        <f t="shared" si="84"/>
        <v/>
      </c>
      <c r="T100" s="267" t="str">
        <f t="shared" si="84"/>
        <v/>
      </c>
      <c r="U100" s="71"/>
      <c r="V100" s="18" t="str" cm="1">
        <f t="array" ref="V100">IFERROR(_xlfn._xlws.FILTER(Kopsavilkums!$U$10:$U$135,($A100=Kopsavilkums!$A$10:$A$135)*($B100=Kopsavilkums!$B$10:$B$135)*($C100=Kopsavilkums!$D$10:$D$135)),"")</f>
        <v/>
      </c>
      <c r="W100" s="31" t="str" cm="1">
        <f t="array" ref="W100">IFERROR(_xlfn._xlws.FILTER(Kopsavilkums!$V$10:$V$135,($A100=Kopsavilkums!$A$10:$A$135)*($B100=Kopsavilkums!$B$10:$B$135)*($C100=Kopsavilkums!$D$10:$D$135)),"")</f>
        <v/>
      </c>
      <c r="X100" s="262" t="str" cm="1">
        <f t="array" ref="X100">IFERROR(_xlfn._xlws.FILTER(Kopsavilkums!$W$10:$W$135,($A100=Kopsavilkums!$A$10:$A$135)*($B100=Kopsavilkums!$B$10:$B$135)*($C100=Kopsavilkums!$D$10:$D$135)),"")</f>
        <v/>
      </c>
      <c r="Y100" s="18" t="str" cm="1">
        <f t="array" ref="Y100">IFERROR(_xlfn._xlws.FILTER(Kopsavilkums!$X$10:$X$135,($A100=Kopsavilkums!$A$10:$A$135)*($B100=Kopsavilkums!$B$10:$B$135)*($C100=Kopsavilkums!$D$10:$D$135)),"")</f>
        <v/>
      </c>
      <c r="Z100" s="31" t="str" cm="1">
        <f t="array" ref="Z100">IFERROR(_xlfn._xlws.FILTER(Kopsavilkums!$Y$10:$Y$135,($A100=Kopsavilkums!$A$10:$A$135)*($B100=Kopsavilkums!$B$10:$B$135)*($C100=Kopsavilkums!$D$10:$D$135)),"")</f>
        <v/>
      </c>
      <c r="AA100" s="262" t="str" cm="1">
        <f t="array" ref="AA100">IFERROR(_xlfn._xlws.FILTER(Kopsavilkums!$Z$10:$Z$135,($A100=Kopsavilkums!$A$10:$A$135)*($B100=Kopsavilkums!$B$10:$B$135)*($C100=Kopsavilkums!$D$10:$D$135)),"")</f>
        <v/>
      </c>
      <c r="AB100" s="31" t="str">
        <f t="shared" si="85"/>
        <v/>
      </c>
      <c r="AC100" s="267" t="str">
        <f t="shared" si="85"/>
        <v/>
      </c>
      <c r="AE100" s="18" t="str" cm="1">
        <f t="array" ref="AE100">IFERROR(_xlfn._xlws.FILTER(Kopsavilkums!$AC$10:$AC$135,($A100=Kopsavilkums!$A$10:$A$135)*($B100=Kopsavilkums!$B$10:$B$135)*($C100=Kopsavilkums!$D$10:$D$135)),"")</f>
        <v/>
      </c>
      <c r="AF100" s="31" t="str" cm="1">
        <f t="array" ref="AF100">IFERROR(_xlfn._xlws.FILTER(Kopsavilkums!$AD$10:$AD$135,($A100=Kopsavilkums!$A$10:$A$135)*($B100=Kopsavilkums!$B$10:$B$135)*($C100=Kopsavilkums!$D$10:$D$135)),"")</f>
        <v/>
      </c>
      <c r="AG100" s="262" t="str" cm="1">
        <f t="array" ref="AG100">IFERROR(_xlfn._xlws.FILTER(Kopsavilkums!$AE$10:$AE$135,($A100=Kopsavilkums!$A$10:$A$135)*($B100=Kopsavilkums!$B$10:$B$135)*($C100=Kopsavilkums!$D$10:$D$135)),"")</f>
        <v/>
      </c>
      <c r="AH100" s="18" t="str" cm="1">
        <f t="array" ref="AH100">IFERROR(_xlfn._xlws.FILTER(Kopsavilkums!$AF$10:$AF$135,($A100=Kopsavilkums!$A$10:$A$135)*($B100=Kopsavilkums!$B$10:$B$135)*($C100=Kopsavilkums!$D$10:$D$135)),"")</f>
        <v/>
      </c>
      <c r="AI100" s="31" t="str" cm="1">
        <f t="array" ref="AI100">IFERROR(_xlfn._xlws.FILTER(Kopsavilkums!$AG$10:$AG$135,($A100=Kopsavilkums!$A$10:$A$135)*($B100=Kopsavilkums!$B$10:$B$135)*($C100=Kopsavilkums!$D$10:$D$135)),"")</f>
        <v/>
      </c>
      <c r="AJ100" s="262" t="str" cm="1">
        <f t="array" ref="AJ100">IFERROR(_xlfn._xlws.FILTER(Kopsavilkums!$AH$10:$AH$135,($A100=Kopsavilkums!$A$10:$A$135)*($B100=Kopsavilkums!$B$10:$B$135)*($C100=Kopsavilkums!$D$10:$D$135)),"")</f>
        <v/>
      </c>
      <c r="AK100" s="31" t="str">
        <f t="shared" si="86"/>
        <v/>
      </c>
      <c r="AL100" s="267" t="str">
        <f t="shared" si="86"/>
        <v/>
      </c>
      <c r="AN100" s="31">
        <f t="shared" si="81"/>
        <v>0</v>
      </c>
      <c r="AO100" s="267">
        <f t="shared" si="82"/>
        <v>0</v>
      </c>
      <c r="AP100" s="28"/>
    </row>
    <row r="101" spans="1:42" ht="12.75" customHeight="1" x14ac:dyDescent="0.15">
      <c r="A101" s="60">
        <f t="shared" si="80"/>
        <v>12</v>
      </c>
      <c r="B101" s="60">
        <v>4</v>
      </c>
      <c r="C101" s="22" t="str" cm="1">
        <f t="array" ref="C101">IFERROR(_xlfn._xlws.FILTER(Kopsavilkums!$D$10:$D$135,($A101=Kopsavilkums!$A$10:$A$135)*($B101=Kopsavilkums!$B$10:$B$135)),"")</f>
        <v/>
      </c>
      <c r="D101" s="18" t="str" cm="1">
        <f t="array" ref="D101">IFERROR(_xlfn._xlws.FILTER(Kopsavilkums!$E:$E,($A101=Kopsavilkums!$A:$A)*($B101=Kopsavilkums!$B:$B)*($C101=Kopsavilkums!$D:$D)),"")</f>
        <v/>
      </c>
      <c r="E101" s="31" t="str" cm="1">
        <f t="array" ref="E101">IFERROR(_xlfn._xlws.FILTER(Kopsavilkums!$F$10:$F$135,($A101=Kopsavilkums!$A$10:$A$135)*($B101=Kopsavilkums!$B$10:$B$135)*($C101=Kopsavilkums!$D$10:$D$135)),"")</f>
        <v/>
      </c>
      <c r="F101" s="262" t="str" cm="1">
        <f t="array" ref="F101">IFERROR(_xlfn._xlws.FILTER(Kopsavilkums!$G$10:$G$135,($A101=Kopsavilkums!$A$10:$A$135)*($B101=Kopsavilkums!$B$10:$B$135)*($C101=Kopsavilkums!$D$10:$D$135)),"")</f>
        <v/>
      </c>
      <c r="G101" s="18" t="str" cm="1">
        <f t="array" ref="G101">IFERROR(_xlfn._xlws.FILTER(Kopsavilkums!$H$10:$H$135,($A101=Kopsavilkums!$A$10:$A$135)*($B101=Kopsavilkums!$B$10:$B$135)*($C101=Kopsavilkums!$D$10:$D$135)),"")</f>
        <v/>
      </c>
      <c r="H101" s="31" t="str" cm="1">
        <f t="array" ref="H101">IFERROR(_xlfn._xlws.FILTER(Kopsavilkums!$I$10:$I$135,($A101=Kopsavilkums!$A$10:$A$135)*($B101=Kopsavilkums!$B$10:$B$135)*($C101=Kopsavilkums!$D$10:$D$135)),"")</f>
        <v/>
      </c>
      <c r="I101" s="262" t="str" cm="1">
        <f t="array" ref="I101">IFERROR(_xlfn._xlws.FILTER(Kopsavilkums!$J$10:$J$135,($A101=Kopsavilkums!$A$10:$A$135)*($B101=Kopsavilkums!$B$10:$B$135)*($C101=Kopsavilkums!$D$10:$D$135)),"")</f>
        <v/>
      </c>
      <c r="J101" s="31" t="str">
        <f t="shared" si="83"/>
        <v/>
      </c>
      <c r="K101" s="267" t="str">
        <f t="shared" si="83"/>
        <v/>
      </c>
      <c r="L101" s="71"/>
      <c r="M101" s="18" t="str" cm="1">
        <f t="array" ref="M101">IFERROR(_xlfn._xlws.FILTER(Kopsavilkums!$M$10:$M$135,($A101=Kopsavilkums!$A$10:$A$135)*($B101=Kopsavilkums!$B$10:$B$135)*($C101=Kopsavilkums!$D$10:$D$135)),"")</f>
        <v/>
      </c>
      <c r="N101" s="31" t="str" cm="1">
        <f t="array" ref="N101">IFERROR(_xlfn._xlws.FILTER(Kopsavilkums!$N$10:$N$135,($A101=Kopsavilkums!$A$10:$A$135)*($B101=Kopsavilkums!$B$10:$B$135)*($C101=Kopsavilkums!$D$10:$D$135)),"")</f>
        <v/>
      </c>
      <c r="O101" s="262" t="str" cm="1">
        <f t="array" ref="O101">IFERROR(_xlfn._xlws.FILTER(Kopsavilkums!$O$10:$O$135,($A101=Kopsavilkums!$A$10:$A$135)*($B101=Kopsavilkums!$B$10:$B$135)*($C101=Kopsavilkums!$D$10:$D$135)),"")</f>
        <v/>
      </c>
      <c r="P101" s="18" t="str" cm="1">
        <f t="array" ref="P101">IFERROR(_xlfn._xlws.FILTER(Kopsavilkums!$P$10:$P$135,($A101=Kopsavilkums!$A$10:$A$135)*($B101=Kopsavilkums!$B$10:$B$135)*($C101=Kopsavilkums!$D$10:$D$135)),"")</f>
        <v/>
      </c>
      <c r="Q101" s="31" t="str" cm="1">
        <f t="array" ref="Q101">IFERROR(_xlfn._xlws.FILTER(Kopsavilkums!$Q$10:$Q$135,($A101=Kopsavilkums!$A$10:$A$135)*($B101=Kopsavilkums!$B$10:$B$135)*($C101=Kopsavilkums!$D$10:$D$135)),"")</f>
        <v/>
      </c>
      <c r="R101" s="262" t="str" cm="1">
        <f t="array" ref="R101">IFERROR(_xlfn._xlws.FILTER(Kopsavilkums!$R$10:$R$135,($A101=Kopsavilkums!$A$10:$A$135)*($B101=Kopsavilkums!$B$10:$B$135)*($C101=Kopsavilkums!$D$10:$D$135)),"")</f>
        <v/>
      </c>
      <c r="S101" s="31" t="str">
        <f t="shared" si="84"/>
        <v/>
      </c>
      <c r="T101" s="267" t="str">
        <f t="shared" si="84"/>
        <v/>
      </c>
      <c r="U101" s="71"/>
      <c r="V101" s="18" t="str" cm="1">
        <f t="array" ref="V101">IFERROR(_xlfn._xlws.FILTER(Kopsavilkums!$U$10:$U$135,($A101=Kopsavilkums!$A$10:$A$135)*($B101=Kopsavilkums!$B$10:$B$135)*($C101=Kopsavilkums!$D$10:$D$135)),"")</f>
        <v/>
      </c>
      <c r="W101" s="31" t="str" cm="1">
        <f t="array" ref="W101">IFERROR(_xlfn._xlws.FILTER(Kopsavilkums!$V$10:$V$135,($A101=Kopsavilkums!$A$10:$A$135)*($B101=Kopsavilkums!$B$10:$B$135)*($C101=Kopsavilkums!$D$10:$D$135)),"")</f>
        <v/>
      </c>
      <c r="X101" s="262" t="str" cm="1">
        <f t="array" ref="X101">IFERROR(_xlfn._xlws.FILTER(Kopsavilkums!$W$10:$W$135,($A101=Kopsavilkums!$A$10:$A$135)*($B101=Kopsavilkums!$B$10:$B$135)*($C101=Kopsavilkums!$D$10:$D$135)),"")</f>
        <v/>
      </c>
      <c r="Y101" s="18" t="str" cm="1">
        <f t="array" ref="Y101">IFERROR(_xlfn._xlws.FILTER(Kopsavilkums!$X$10:$X$135,($A101=Kopsavilkums!$A$10:$A$135)*($B101=Kopsavilkums!$B$10:$B$135)*($C101=Kopsavilkums!$D$10:$D$135)),"")</f>
        <v/>
      </c>
      <c r="Z101" s="31" t="str" cm="1">
        <f t="array" ref="Z101">IFERROR(_xlfn._xlws.FILTER(Kopsavilkums!$Y$10:$Y$135,($A101=Kopsavilkums!$A$10:$A$135)*($B101=Kopsavilkums!$B$10:$B$135)*($C101=Kopsavilkums!$D$10:$D$135)),"")</f>
        <v/>
      </c>
      <c r="AA101" s="262" t="str" cm="1">
        <f t="array" ref="AA101">IFERROR(_xlfn._xlws.FILTER(Kopsavilkums!$Z$10:$Z$135,($A101=Kopsavilkums!$A$10:$A$135)*($B101=Kopsavilkums!$B$10:$B$135)*($C101=Kopsavilkums!$D$10:$D$135)),"")</f>
        <v/>
      </c>
      <c r="AB101" s="31" t="str">
        <f t="shared" si="85"/>
        <v/>
      </c>
      <c r="AC101" s="267" t="str">
        <f t="shared" si="85"/>
        <v/>
      </c>
      <c r="AE101" s="18" t="str" cm="1">
        <f t="array" ref="AE101">IFERROR(_xlfn._xlws.FILTER(Kopsavilkums!$AC$10:$AC$135,($A101=Kopsavilkums!$A$10:$A$135)*($B101=Kopsavilkums!$B$10:$B$135)*($C101=Kopsavilkums!$D$10:$D$135)),"")</f>
        <v/>
      </c>
      <c r="AF101" s="31" t="str" cm="1">
        <f t="array" ref="AF101">IFERROR(_xlfn._xlws.FILTER(Kopsavilkums!$AD$10:$AD$135,($A101=Kopsavilkums!$A$10:$A$135)*($B101=Kopsavilkums!$B$10:$B$135)*($C101=Kopsavilkums!$D$10:$D$135)),"")</f>
        <v/>
      </c>
      <c r="AG101" s="262" t="str" cm="1">
        <f t="array" ref="AG101">IFERROR(_xlfn._xlws.FILTER(Kopsavilkums!$AE$10:$AE$135,($A101=Kopsavilkums!$A$10:$A$135)*($B101=Kopsavilkums!$B$10:$B$135)*($C101=Kopsavilkums!$D$10:$D$135)),"")</f>
        <v/>
      </c>
      <c r="AH101" s="18" t="str" cm="1">
        <f t="array" ref="AH101">IFERROR(_xlfn._xlws.FILTER(Kopsavilkums!$AF$10:$AF$135,($A101=Kopsavilkums!$A$10:$A$135)*($B101=Kopsavilkums!$B$10:$B$135)*($C101=Kopsavilkums!$D$10:$D$135)),"")</f>
        <v/>
      </c>
      <c r="AI101" s="31" t="str" cm="1">
        <f t="array" ref="AI101">IFERROR(_xlfn._xlws.FILTER(Kopsavilkums!$AG$10:$AG$135,($A101=Kopsavilkums!$A$10:$A$135)*($B101=Kopsavilkums!$B$10:$B$135)*($C101=Kopsavilkums!$D$10:$D$135)),"")</f>
        <v/>
      </c>
      <c r="AJ101" s="262" t="str" cm="1">
        <f t="array" ref="AJ101">IFERROR(_xlfn._xlws.FILTER(Kopsavilkums!$AH$10:$AH$135,($A101=Kopsavilkums!$A$10:$A$135)*($B101=Kopsavilkums!$B$10:$B$135)*($C101=Kopsavilkums!$D$10:$D$135)),"")</f>
        <v/>
      </c>
      <c r="AK101" s="31" t="str">
        <f t="shared" si="86"/>
        <v/>
      </c>
      <c r="AL101" s="267" t="str">
        <f t="shared" si="86"/>
        <v/>
      </c>
      <c r="AN101" s="31">
        <f t="shared" si="81"/>
        <v>0</v>
      </c>
      <c r="AO101" s="267">
        <f t="shared" si="82"/>
        <v>0</v>
      </c>
      <c r="AP101" s="28"/>
    </row>
    <row r="102" spans="1:42" ht="13.5" customHeight="1" x14ac:dyDescent="0.15">
      <c r="A102" s="60">
        <f t="shared" si="80"/>
        <v>12</v>
      </c>
      <c r="B102" s="60">
        <v>5</v>
      </c>
      <c r="C102" s="22" t="str" cm="1">
        <f t="array" ref="C102">IFERROR(_xlfn._xlws.FILTER(Kopsavilkums!$D$10:$D$135,($A102=Kopsavilkums!$A$10:$A$135)*($B102=Kopsavilkums!$B$10:$B$135)),"")</f>
        <v/>
      </c>
      <c r="D102" s="74" t="str" cm="1">
        <f t="array" ref="D102">IFERROR(_xlfn._xlws.FILTER(Kopsavilkums!$E:$E,($A102=Kopsavilkums!$A:$A)*($B102=Kopsavilkums!$B:$B)*($C102=Kopsavilkums!$D:$D)),"")</f>
        <v/>
      </c>
      <c r="E102" s="31" t="str" cm="1">
        <f t="array" ref="E102">IFERROR(_xlfn._xlws.FILTER(Kopsavilkums!$F$10:$F$135,($A102=Kopsavilkums!$A$10:$A$135)*($B102=Kopsavilkums!$B$10:$B$135)*($C102=Kopsavilkums!$D$10:$D$135)),"")</f>
        <v/>
      </c>
      <c r="F102" s="262" t="str" cm="1">
        <f t="array" ref="F102">IFERROR(_xlfn._xlws.FILTER(Kopsavilkums!$G$10:$G$135,($A102=Kopsavilkums!$A$10:$A$135)*($B102=Kopsavilkums!$B$10:$B$135)*($C102=Kopsavilkums!$D$10:$D$135)),"")</f>
        <v/>
      </c>
      <c r="G102" s="74" t="str" cm="1">
        <f t="array" ref="G102">IFERROR(_xlfn._xlws.FILTER(Kopsavilkums!$H$10:$H$135,($A102=Kopsavilkums!$A$10:$A$135)*($B102=Kopsavilkums!$B$10:$B$135)*($C102=Kopsavilkums!$D$10:$D$135)),"")</f>
        <v/>
      </c>
      <c r="H102" s="31" t="str" cm="1">
        <f t="array" ref="H102">IFERROR(_xlfn._xlws.FILTER(Kopsavilkums!$I$10:$I$135,($A102=Kopsavilkums!$A$10:$A$135)*($B102=Kopsavilkums!$B$10:$B$135)*($C102=Kopsavilkums!$D$10:$D$135)),"")</f>
        <v/>
      </c>
      <c r="I102" s="262" t="str" cm="1">
        <f t="array" ref="I102">IFERROR(_xlfn._xlws.FILTER(Kopsavilkums!$J$10:$J$135,($A102=Kopsavilkums!$A$10:$A$135)*($B102=Kopsavilkums!$B$10:$B$135)*($C102=Kopsavilkums!$D$10:$D$135)),"")</f>
        <v/>
      </c>
      <c r="J102" s="15" t="str">
        <f t="shared" si="83"/>
        <v/>
      </c>
      <c r="K102" s="267" t="str">
        <f t="shared" si="83"/>
        <v/>
      </c>
      <c r="L102" s="71"/>
      <c r="M102" s="74" t="str" cm="1">
        <f t="array" ref="M102">IFERROR(_xlfn._xlws.FILTER(Kopsavilkums!$M$10:$M$135,($A102=Kopsavilkums!$A$10:$A$135)*($B102=Kopsavilkums!$B$10:$B$135)*($C102=Kopsavilkums!$D$10:$D$135)),"")</f>
        <v/>
      </c>
      <c r="N102" s="31" t="str" cm="1">
        <f t="array" ref="N102">IFERROR(_xlfn._xlws.FILTER(Kopsavilkums!$N$10:$N$135,($A102=Kopsavilkums!$A$10:$A$135)*($B102=Kopsavilkums!$B$10:$B$135)*($C102=Kopsavilkums!$D$10:$D$135)),"")</f>
        <v/>
      </c>
      <c r="O102" s="262" t="str" cm="1">
        <f t="array" ref="O102">IFERROR(_xlfn._xlws.FILTER(Kopsavilkums!$O$10:$O$135,($A102=Kopsavilkums!$A$10:$A$135)*($B102=Kopsavilkums!$B$10:$B$135)*($C102=Kopsavilkums!$D$10:$D$135)),"")</f>
        <v/>
      </c>
      <c r="P102" s="74" t="str" cm="1">
        <f t="array" ref="P102">IFERROR(_xlfn._xlws.FILTER(Kopsavilkums!$P$10:$P$135,($A102=Kopsavilkums!$A$10:$A$135)*($B102=Kopsavilkums!$B$10:$B$135)*($C102=Kopsavilkums!$D$10:$D$135)),"")</f>
        <v/>
      </c>
      <c r="Q102" s="31" t="str" cm="1">
        <f t="array" ref="Q102">IFERROR(_xlfn._xlws.FILTER(Kopsavilkums!$Q$10:$Q$135,($A102=Kopsavilkums!$A$10:$A$135)*($B102=Kopsavilkums!$B$10:$B$135)*($C102=Kopsavilkums!$D$10:$D$135)),"")</f>
        <v/>
      </c>
      <c r="R102" s="262" t="str" cm="1">
        <f t="array" ref="R102">IFERROR(_xlfn._xlws.FILTER(Kopsavilkums!$R$10:$R$135,($A102=Kopsavilkums!$A$10:$A$135)*($B102=Kopsavilkums!$B$10:$B$135)*($C102=Kopsavilkums!$D$10:$D$135)),"")</f>
        <v/>
      </c>
      <c r="S102" s="15" t="str">
        <f t="shared" si="84"/>
        <v/>
      </c>
      <c r="T102" s="267" t="str">
        <f t="shared" si="84"/>
        <v/>
      </c>
      <c r="U102" s="71"/>
      <c r="V102" s="74" t="str" cm="1">
        <f t="array" ref="V102">IFERROR(_xlfn._xlws.FILTER(Kopsavilkums!$U$10:$U$135,($A102=Kopsavilkums!$A$10:$A$135)*($B102=Kopsavilkums!$B$10:$B$135)*($C102=Kopsavilkums!$D$10:$D$135)),"")</f>
        <v/>
      </c>
      <c r="W102" s="31" t="str" cm="1">
        <f t="array" ref="W102">IFERROR(_xlfn._xlws.FILTER(Kopsavilkums!$V$10:$V$135,($A102=Kopsavilkums!$A$10:$A$135)*($B102=Kopsavilkums!$B$10:$B$135)*($C102=Kopsavilkums!$D$10:$D$135)),"")</f>
        <v/>
      </c>
      <c r="X102" s="262" t="str" cm="1">
        <f t="array" ref="X102">IFERROR(_xlfn._xlws.FILTER(Kopsavilkums!$W$10:$W$135,($A102=Kopsavilkums!$A$10:$A$135)*($B102=Kopsavilkums!$B$10:$B$135)*($C102=Kopsavilkums!$D$10:$D$135)),"")</f>
        <v/>
      </c>
      <c r="Y102" s="74" t="str" cm="1">
        <f t="array" ref="Y102">IFERROR(_xlfn._xlws.FILTER(Kopsavilkums!$X$10:$X$135,($A102=Kopsavilkums!$A$10:$A$135)*($B102=Kopsavilkums!$B$10:$B$135)*($C102=Kopsavilkums!$D$10:$D$135)),"")</f>
        <v/>
      </c>
      <c r="Z102" s="31" t="str" cm="1">
        <f t="array" ref="Z102">IFERROR(_xlfn._xlws.FILTER(Kopsavilkums!$Y$10:$Y$135,($A102=Kopsavilkums!$A$10:$A$135)*($B102=Kopsavilkums!$B$10:$B$135)*($C102=Kopsavilkums!$D$10:$D$135)),"")</f>
        <v/>
      </c>
      <c r="AA102" s="262" t="str" cm="1">
        <f t="array" ref="AA102">IFERROR(_xlfn._xlws.FILTER(Kopsavilkums!$Z$10:$Z$135,($A102=Kopsavilkums!$A$10:$A$135)*($B102=Kopsavilkums!$B$10:$B$135)*($C102=Kopsavilkums!$D$10:$D$135)),"")</f>
        <v/>
      </c>
      <c r="AB102" s="15" t="str">
        <f t="shared" si="85"/>
        <v/>
      </c>
      <c r="AC102" s="267" t="str">
        <f t="shared" si="85"/>
        <v/>
      </c>
      <c r="AE102" s="74" t="str" cm="1">
        <f t="array" ref="AE102">IFERROR(_xlfn._xlws.FILTER(Kopsavilkums!$AC$10:$AC$135,($A102=Kopsavilkums!$A$10:$A$135)*($B102=Kopsavilkums!$B$10:$B$135)*($C102=Kopsavilkums!$D$10:$D$135)),"")</f>
        <v/>
      </c>
      <c r="AF102" s="31" t="str" cm="1">
        <f t="array" ref="AF102">IFERROR(_xlfn._xlws.FILTER(Kopsavilkums!$AD$10:$AD$135,($A102=Kopsavilkums!$A$10:$A$135)*($B102=Kopsavilkums!$B$10:$B$135)*($C102=Kopsavilkums!$D$10:$D$135)),"")</f>
        <v/>
      </c>
      <c r="AG102" s="262" t="str" cm="1">
        <f t="array" ref="AG102">IFERROR(_xlfn._xlws.FILTER(Kopsavilkums!$AE$10:$AE$135,($A102=Kopsavilkums!$A$10:$A$135)*($B102=Kopsavilkums!$B$10:$B$135)*($C102=Kopsavilkums!$D$10:$D$135)),"")</f>
        <v/>
      </c>
      <c r="AH102" s="74" t="str" cm="1">
        <f t="array" ref="AH102">IFERROR(_xlfn._xlws.FILTER(Kopsavilkums!$AF$10:$AF$135,($A102=Kopsavilkums!$A$10:$A$135)*($B102=Kopsavilkums!$B$10:$B$135)*($C102=Kopsavilkums!$D$10:$D$135)),"")</f>
        <v/>
      </c>
      <c r="AI102" s="31" t="str" cm="1">
        <f t="array" ref="AI102">IFERROR(_xlfn._xlws.FILTER(Kopsavilkums!$AG$10:$AG$135,($A102=Kopsavilkums!$A$10:$A$135)*($B102=Kopsavilkums!$B$10:$B$135)*($C102=Kopsavilkums!$D$10:$D$135)),"")</f>
        <v/>
      </c>
      <c r="AJ102" s="262" t="str" cm="1">
        <f t="array" ref="AJ102">IFERROR(_xlfn._xlws.FILTER(Kopsavilkums!$AH$10:$AH$135,($A102=Kopsavilkums!$A$10:$A$135)*($B102=Kopsavilkums!$B$10:$B$135)*($C102=Kopsavilkums!$D$10:$D$135)),"")</f>
        <v/>
      </c>
      <c r="AK102" s="15" t="str">
        <f t="shared" si="86"/>
        <v/>
      </c>
      <c r="AL102" s="267" t="str">
        <f t="shared" si="86"/>
        <v/>
      </c>
      <c r="AN102" s="15">
        <f t="shared" si="81"/>
        <v>0</v>
      </c>
      <c r="AO102" s="267">
        <f t="shared" si="82"/>
        <v>0</v>
      </c>
      <c r="AP102" s="28"/>
    </row>
    <row r="103" spans="1:42" ht="13.5" customHeight="1" thickBot="1" x14ac:dyDescent="0.2">
      <c r="A103" s="62">
        <f t="shared" si="80"/>
        <v>12</v>
      </c>
      <c r="B103" s="62">
        <v>6</v>
      </c>
      <c r="C103" s="127" t="str" cm="1">
        <f t="array" ref="C103">IFERROR(_xlfn._xlws.FILTER(Kopsavilkums!$D$10:$D$135,($A103=Kopsavilkums!$A$10:$A$135)*($B103=Kopsavilkums!$B$10:$B$135)),"")</f>
        <v/>
      </c>
      <c r="D103" s="75" t="str" cm="1">
        <f t="array" ref="D103">IFERROR(_xlfn._xlws.FILTER(Kopsavilkums!$E:$E,($A103=Kopsavilkums!$A:$A)*($B103=Kopsavilkums!$B:$B)*($C103=Kopsavilkums!$D:$D)),"")</f>
        <v/>
      </c>
      <c r="E103" s="63" t="str" cm="1">
        <f t="array" ref="E103">IFERROR(_xlfn._xlws.FILTER(Kopsavilkums!$F$10:$F$135,($A103=Kopsavilkums!$A$10:$A$135)*($B103=Kopsavilkums!$B$10:$B$135)*($C103=Kopsavilkums!$D$10:$D$135)),"")</f>
        <v/>
      </c>
      <c r="F103" s="263" t="str" cm="1">
        <f t="array" ref="F103">IFERROR(_xlfn._xlws.FILTER(Kopsavilkums!$G$10:$G$135,($A103=Kopsavilkums!$A$10:$A$135)*($B103=Kopsavilkums!$B$10:$B$135)*($C103=Kopsavilkums!$D$10:$D$135)),"")</f>
        <v/>
      </c>
      <c r="G103" s="75" t="str" cm="1">
        <f t="array" ref="G103">IFERROR(_xlfn._xlws.FILTER(Kopsavilkums!$H$10:$H$135,($A103=Kopsavilkums!$A$10:$A$135)*($B103=Kopsavilkums!$B$10:$B$135)*($C103=Kopsavilkums!$D$10:$D$135)),"")</f>
        <v/>
      </c>
      <c r="H103" s="63" t="str" cm="1">
        <f t="array" ref="H103">IFERROR(_xlfn._xlws.FILTER(Kopsavilkums!$I$10:$I$135,($A103=Kopsavilkums!$A$10:$A$135)*($B103=Kopsavilkums!$B$10:$B$135)*($C103=Kopsavilkums!$D$10:$D$135)),"")</f>
        <v/>
      </c>
      <c r="I103" s="263" t="str" cm="1">
        <f t="array" ref="I103">IFERROR(_xlfn._xlws.FILTER(Kopsavilkums!$J$10:$J$135,($A103=Kopsavilkums!$A$10:$A$135)*($B103=Kopsavilkums!$B$10:$B$135)*($C103=Kopsavilkums!$D$10:$D$135)),"")</f>
        <v/>
      </c>
      <c r="J103" s="63" t="str">
        <f t="shared" si="83"/>
        <v/>
      </c>
      <c r="K103" s="268" t="str">
        <f t="shared" si="83"/>
        <v/>
      </c>
      <c r="L103" s="12"/>
      <c r="M103" s="75" t="str" cm="1">
        <f t="array" ref="M103">IFERROR(_xlfn._xlws.FILTER(Kopsavilkums!$M$10:$M$135,($A103=Kopsavilkums!$A$10:$A$135)*($B103=Kopsavilkums!$B$10:$B$135)*($C103=Kopsavilkums!$D$10:$D$135)),"")</f>
        <v/>
      </c>
      <c r="N103" s="63" t="str" cm="1">
        <f t="array" ref="N103">IFERROR(_xlfn._xlws.FILTER(Kopsavilkums!$N$10:$N$135,($A103=Kopsavilkums!$A$10:$A$135)*($B103=Kopsavilkums!$B$10:$B$135)*($C103=Kopsavilkums!$D$10:$D$135)),"")</f>
        <v/>
      </c>
      <c r="O103" s="263" t="str" cm="1">
        <f t="array" ref="O103">IFERROR(_xlfn._xlws.FILTER(Kopsavilkums!$O$10:$O$135,($A103=Kopsavilkums!$A$10:$A$135)*($B103=Kopsavilkums!$B$10:$B$135)*($C103=Kopsavilkums!$D$10:$D$135)),"")</f>
        <v/>
      </c>
      <c r="P103" s="75" t="str" cm="1">
        <f t="array" ref="P103">IFERROR(_xlfn._xlws.FILTER(Kopsavilkums!$P$10:$P$135,($A103=Kopsavilkums!$A$10:$A$135)*($B103=Kopsavilkums!$B$10:$B$135)*($C103=Kopsavilkums!$D$10:$D$135)),"")</f>
        <v/>
      </c>
      <c r="Q103" s="63" t="str" cm="1">
        <f t="array" ref="Q103">IFERROR(_xlfn._xlws.FILTER(Kopsavilkums!$Q$10:$Q$135,($A103=Kopsavilkums!$A$10:$A$135)*($B103=Kopsavilkums!$B$10:$B$135)*($C103=Kopsavilkums!$D$10:$D$135)),"")</f>
        <v/>
      </c>
      <c r="R103" s="263" t="str" cm="1">
        <f t="array" ref="R103">IFERROR(_xlfn._xlws.FILTER(Kopsavilkums!$R$10:$R$135,($A103=Kopsavilkums!$A$10:$A$135)*($B103=Kopsavilkums!$B$10:$B$135)*($C103=Kopsavilkums!$D$10:$D$135)),"")</f>
        <v/>
      </c>
      <c r="S103" s="63" t="str">
        <f t="shared" si="84"/>
        <v/>
      </c>
      <c r="T103" s="268" t="str">
        <f t="shared" si="84"/>
        <v/>
      </c>
      <c r="U103" s="12"/>
      <c r="V103" s="75" t="str" cm="1">
        <f t="array" ref="V103">IFERROR(_xlfn._xlws.FILTER(Kopsavilkums!$U$10:$U$135,($A103=Kopsavilkums!$A$10:$A$135)*($B103=Kopsavilkums!$B$10:$B$135)*($C103=Kopsavilkums!$D$10:$D$135)),"")</f>
        <v/>
      </c>
      <c r="W103" s="63" t="str" cm="1">
        <f t="array" ref="W103">IFERROR(_xlfn._xlws.FILTER(Kopsavilkums!$V$10:$V$135,($A103=Kopsavilkums!$A$10:$A$135)*($B103=Kopsavilkums!$B$10:$B$135)*($C103=Kopsavilkums!$D$10:$D$135)),"")</f>
        <v/>
      </c>
      <c r="X103" s="263" t="str" cm="1">
        <f t="array" ref="X103">IFERROR(_xlfn._xlws.FILTER(Kopsavilkums!$W$10:$W$135,($A103=Kopsavilkums!$A$10:$A$135)*($B103=Kopsavilkums!$B$10:$B$135)*($C103=Kopsavilkums!$D$10:$D$135)),"")</f>
        <v/>
      </c>
      <c r="Y103" s="75" t="str" cm="1">
        <f t="array" ref="Y103">IFERROR(_xlfn._xlws.FILTER(Kopsavilkums!$X$10:$X$135,($A103=Kopsavilkums!$A$10:$A$135)*($B103=Kopsavilkums!$B$10:$B$135)*($C103=Kopsavilkums!$D$10:$D$135)),"")</f>
        <v/>
      </c>
      <c r="Z103" s="63" t="str" cm="1">
        <f t="array" ref="Z103">IFERROR(_xlfn._xlws.FILTER(Kopsavilkums!$Y$10:$Y$135,($A103=Kopsavilkums!$A$10:$A$135)*($B103=Kopsavilkums!$B$10:$B$135)*($C103=Kopsavilkums!$D$10:$D$135)),"")</f>
        <v/>
      </c>
      <c r="AA103" s="263" t="str" cm="1">
        <f t="array" ref="AA103">IFERROR(_xlfn._xlws.FILTER(Kopsavilkums!$Z$10:$Z$135,($A103=Kopsavilkums!$A$10:$A$135)*($B103=Kopsavilkums!$B$10:$B$135)*($C103=Kopsavilkums!$D$10:$D$135)),"")</f>
        <v/>
      </c>
      <c r="AB103" s="63" t="str">
        <f t="shared" si="85"/>
        <v/>
      </c>
      <c r="AC103" s="268" t="str">
        <f t="shared" si="85"/>
        <v/>
      </c>
      <c r="AE103" s="75" t="str" cm="1">
        <f t="array" ref="AE103">IFERROR(_xlfn._xlws.FILTER(Kopsavilkums!$AC$10:$AC$135,($A103=Kopsavilkums!$A$10:$A$135)*($B103=Kopsavilkums!$B$10:$B$135)*($C103=Kopsavilkums!$D$10:$D$135)),"")</f>
        <v/>
      </c>
      <c r="AF103" s="63" t="str" cm="1">
        <f t="array" ref="AF103">IFERROR(_xlfn._xlws.FILTER(Kopsavilkums!$AD$10:$AD$135,($A103=Kopsavilkums!$A$10:$A$135)*($B103=Kopsavilkums!$B$10:$B$135)*($C103=Kopsavilkums!$D$10:$D$135)),"")</f>
        <v/>
      </c>
      <c r="AG103" s="263" t="str" cm="1">
        <f t="array" ref="AG103">IFERROR(_xlfn._xlws.FILTER(Kopsavilkums!$AE$10:$AE$135,($A103=Kopsavilkums!$A$10:$A$135)*($B103=Kopsavilkums!$B$10:$B$135)*($C103=Kopsavilkums!$D$10:$D$135)),"")</f>
        <v/>
      </c>
      <c r="AH103" s="75" t="str" cm="1">
        <f t="array" ref="AH103">IFERROR(_xlfn._xlws.FILTER(Kopsavilkums!$AF$10:$AF$135,($A103=Kopsavilkums!$A$10:$A$135)*($B103=Kopsavilkums!$B$10:$B$135)*($C103=Kopsavilkums!$D$10:$D$135)),"")</f>
        <v/>
      </c>
      <c r="AI103" s="63" t="str" cm="1">
        <f t="array" ref="AI103">IFERROR(_xlfn._xlws.FILTER(Kopsavilkums!$AG$10:$AG$135,($A103=Kopsavilkums!$A$10:$A$135)*($B103=Kopsavilkums!$B$10:$B$135)*($C103=Kopsavilkums!$D$10:$D$135)),"")</f>
        <v/>
      </c>
      <c r="AJ103" s="263" t="str" cm="1">
        <f t="array" ref="AJ103">IFERROR(_xlfn._xlws.FILTER(Kopsavilkums!$AH$10:$AH$135,($A103=Kopsavilkums!$A$10:$A$135)*($B103=Kopsavilkums!$B$10:$B$135)*($C103=Kopsavilkums!$D$10:$D$135)),"")</f>
        <v/>
      </c>
      <c r="AK103" s="63" t="str">
        <f t="shared" si="86"/>
        <v/>
      </c>
      <c r="AL103" s="268" t="str">
        <f t="shared" si="86"/>
        <v/>
      </c>
      <c r="AN103" s="63">
        <f t="shared" si="81"/>
        <v>0</v>
      </c>
      <c r="AO103" s="268">
        <f t="shared" si="82"/>
        <v>0</v>
      </c>
      <c r="AP103" s="28"/>
    </row>
    <row r="104" spans="1:42" ht="13.5" customHeight="1" thickBot="1" x14ac:dyDescent="0.2">
      <c r="A104" s="28"/>
      <c r="B104" s="28"/>
      <c r="C104" s="29"/>
      <c r="D104" s="4"/>
      <c r="E104" s="28"/>
      <c r="F104" s="264"/>
      <c r="G104" s="27"/>
      <c r="H104" s="28"/>
      <c r="I104" s="264"/>
      <c r="J104" s="28"/>
      <c r="K104" s="264"/>
      <c r="L104" s="12"/>
      <c r="M104" s="4"/>
      <c r="N104" s="28"/>
      <c r="O104" s="264"/>
      <c r="P104" s="27"/>
      <c r="Q104" s="28"/>
      <c r="R104" s="264"/>
      <c r="S104" s="28"/>
      <c r="T104" s="264"/>
      <c r="U104" s="12"/>
      <c r="V104" s="4"/>
      <c r="W104" s="28"/>
      <c r="X104" s="264"/>
      <c r="Y104" s="27"/>
      <c r="Z104" s="28"/>
      <c r="AA104" s="264"/>
      <c r="AB104" s="28"/>
      <c r="AC104" s="264"/>
      <c r="AE104" s="4"/>
      <c r="AF104" s="28"/>
      <c r="AG104" s="264"/>
      <c r="AH104" s="27"/>
      <c r="AI104" s="28"/>
      <c r="AJ104" s="264"/>
      <c r="AK104" s="28"/>
      <c r="AL104" s="264"/>
      <c r="AN104" s="28">
        <f>J104+S104+AB104</f>
        <v>0</v>
      </c>
      <c r="AO104" s="264">
        <f>K104+T104+AC104</f>
        <v>0</v>
      </c>
      <c r="AP104" s="230"/>
    </row>
    <row r="105" spans="1:42" ht="12.75" customHeight="1" thickBot="1" x14ac:dyDescent="0.2">
      <c r="A105" s="53">
        <f>B105</f>
        <v>13</v>
      </c>
      <c r="B105" s="53">
        <v>13</v>
      </c>
      <c r="C105" s="132" t="str" cm="1">
        <f t="array" ref="C105">IFERROR(_xlfn.UNIQUE(_xlfn._xlws.FILTER(Kopsavilkums!$C$10:$C$135,($B105=Kopsavilkums!$A$10:$A$135))),"")</f>
        <v/>
      </c>
      <c r="D105" s="54"/>
      <c r="E105" s="56">
        <f>SUM(E106:E111)</f>
        <v>0</v>
      </c>
      <c r="F105" s="260">
        <f>SUM(F106:F111)</f>
        <v>0</v>
      </c>
      <c r="G105" s="56"/>
      <c r="H105" s="56">
        <f>SUM(H106:H111)</f>
        <v>0</v>
      </c>
      <c r="I105" s="260">
        <f>SUM(I106:I111)</f>
        <v>0</v>
      </c>
      <c r="J105" s="56">
        <f>SUM(J106:J111)</f>
        <v>0</v>
      </c>
      <c r="K105" s="265">
        <f>SUM(K106:K111)</f>
        <v>0</v>
      </c>
      <c r="L105" s="71"/>
      <c r="M105" s="55"/>
      <c r="N105" s="56">
        <f>SUM(N106:N111)</f>
        <v>0</v>
      </c>
      <c r="O105" s="260">
        <f>SUM(O106:O111)</f>
        <v>0</v>
      </c>
      <c r="P105" s="56"/>
      <c r="Q105" s="56">
        <f>SUM(Q106:Q111)</f>
        <v>0</v>
      </c>
      <c r="R105" s="260">
        <f>SUM(R106:R111)</f>
        <v>0</v>
      </c>
      <c r="S105" s="56">
        <f>SUM(S106:S111)</f>
        <v>0</v>
      </c>
      <c r="T105" s="265">
        <f>SUM(T106:T111)</f>
        <v>0</v>
      </c>
      <c r="U105" s="71"/>
      <c r="V105" s="55"/>
      <c r="W105" s="56">
        <f>SUM(W106:W111)</f>
        <v>0</v>
      </c>
      <c r="X105" s="260">
        <f>SUM(X106:X111)</f>
        <v>0</v>
      </c>
      <c r="Y105" s="56"/>
      <c r="Z105" s="56">
        <f>SUM(Z106:Z111)</f>
        <v>0</v>
      </c>
      <c r="AA105" s="260">
        <f>SUM(AA106:AA111)</f>
        <v>0</v>
      </c>
      <c r="AB105" s="56">
        <f>SUM(AB106:AB111)</f>
        <v>0</v>
      </c>
      <c r="AC105" s="265">
        <f>SUM(AC106:AC111)</f>
        <v>0</v>
      </c>
      <c r="AE105" s="55"/>
      <c r="AF105" s="56">
        <f>SUM(AF106:AF111)</f>
        <v>0</v>
      </c>
      <c r="AG105" s="260">
        <f>SUM(AG106:AG111)</f>
        <v>0</v>
      </c>
      <c r="AH105" s="56"/>
      <c r="AI105" s="56">
        <f>SUM(AI106:AI111)</f>
        <v>0</v>
      </c>
      <c r="AJ105" s="260">
        <f>SUM(AJ106:AJ111)</f>
        <v>0</v>
      </c>
      <c r="AK105" s="56">
        <f>SUM(AK106:AK111)</f>
        <v>0</v>
      </c>
      <c r="AL105" s="265">
        <f>SUM(AL106:AL111)</f>
        <v>0</v>
      </c>
      <c r="AN105" s="56">
        <f>IFERROR(J105+S105+AB105+AK105,0)</f>
        <v>0</v>
      </c>
      <c r="AO105" s="265">
        <f>IFERROR(K105+T105+AC105+AL105,0)</f>
        <v>0</v>
      </c>
      <c r="AP105" s="28"/>
    </row>
    <row r="106" spans="1:42" ht="12.75" customHeight="1" x14ac:dyDescent="0.15">
      <c r="A106" s="57">
        <f t="shared" ref="A106:A111" si="87">A105</f>
        <v>13</v>
      </c>
      <c r="B106" s="57">
        <v>1</v>
      </c>
      <c r="C106" s="126" t="str" cm="1">
        <f t="array" ref="C106">IFERROR(_xlfn._xlws.FILTER(Kopsavilkums!$D$10:$D$135,($A106=Kopsavilkums!$A$10:$A$135)*($B106=Kopsavilkums!$B$10:$B$135)),"")</f>
        <v/>
      </c>
      <c r="D106" s="58" t="str" cm="1">
        <f t="array" ref="D106">IFERROR(_xlfn._xlws.FILTER(Kopsavilkums!$E:$E,($A106=Kopsavilkums!$A:$A)*($B106=Kopsavilkums!$B:$B)*($C106=Kopsavilkums!$D:$D)),"")</f>
        <v/>
      </c>
      <c r="E106" s="59" t="str" cm="1">
        <f t="array" ref="E106">IFERROR(_xlfn._xlws.FILTER(Kopsavilkums!$F$10:$F$135,($A106=Kopsavilkums!$A$10:$A$135)*($B106=Kopsavilkums!$B$10:$B$135)*($C106=Kopsavilkums!$D$10:$D$135)),"")</f>
        <v/>
      </c>
      <c r="F106" s="261" t="str" cm="1">
        <f t="array" ref="F106">IFERROR(_xlfn._xlws.FILTER(Kopsavilkums!$G$10:$G$135,($A106=Kopsavilkums!$A$10:$A$135)*($B106=Kopsavilkums!$B$10:$B$135)*($C106=Kopsavilkums!$D$10:$D$135)),"")</f>
        <v/>
      </c>
      <c r="G106" s="58" t="str" cm="1">
        <f t="array" ref="G106">IFERROR(_xlfn._xlws.FILTER(Kopsavilkums!$H$10:$H$135,($A106=Kopsavilkums!$A$10:$A$135)*($B106=Kopsavilkums!$B$10:$B$135)*($C106=Kopsavilkums!$D$10:$D$135)),"")</f>
        <v/>
      </c>
      <c r="H106" s="59" t="str" cm="1">
        <f t="array" ref="H106">IFERROR(_xlfn._xlws.FILTER(Kopsavilkums!$I$10:$I$135,($A106=Kopsavilkums!$A$10:$A$135)*($B106=Kopsavilkums!$B$10:$B$135)*($C106=Kopsavilkums!$D$10:$D$135)),"")</f>
        <v/>
      </c>
      <c r="I106" s="261" t="str" cm="1">
        <f t="array" ref="I106">IFERROR(_xlfn._xlws.FILTER(Kopsavilkums!$J$10:$J$135,($A106=Kopsavilkums!$A$10:$A$135)*($B106=Kopsavilkums!$B$10:$B$135)*($C106=Kopsavilkums!$D$10:$D$135)),"")</f>
        <v/>
      </c>
      <c r="J106" s="59" t="str">
        <f>IFERROR(E106+H106,"")</f>
        <v/>
      </c>
      <c r="K106" s="266" t="str">
        <f>IFERROR(F106+I106,"")</f>
        <v/>
      </c>
      <c r="L106" s="71"/>
      <c r="M106" s="58" t="str" cm="1">
        <f t="array" ref="M106">IFERROR(_xlfn._xlws.FILTER(Kopsavilkums!$M$10:$M$135,($A106=Kopsavilkums!$A$10:$A$135)*($B106=Kopsavilkums!$B$10:$B$135)*($C106=Kopsavilkums!$D$10:$D$135)),"")</f>
        <v/>
      </c>
      <c r="N106" s="59" t="str" cm="1">
        <f t="array" ref="N106">IFERROR(_xlfn._xlws.FILTER(Kopsavilkums!$N$10:$N$135,($A106=Kopsavilkums!$A$10:$A$135)*($B106=Kopsavilkums!$B$10:$B$135)*($C106=Kopsavilkums!$D$10:$D$135)),"")</f>
        <v/>
      </c>
      <c r="O106" s="261" t="str" cm="1">
        <f t="array" ref="O106">IFERROR(_xlfn._xlws.FILTER(Kopsavilkums!$O$10:$O$135,($A106=Kopsavilkums!$A$10:$A$135)*($B106=Kopsavilkums!$B$10:$B$135)*($C106=Kopsavilkums!$D$10:$D$135)),"")</f>
        <v/>
      </c>
      <c r="P106" s="58" t="str" cm="1">
        <f t="array" ref="P106">IFERROR(_xlfn._xlws.FILTER(Kopsavilkums!$P$10:$P$135,($A106=Kopsavilkums!$A$10:$A$135)*($B106=Kopsavilkums!$B$10:$B$135)*($C106=Kopsavilkums!$D$10:$D$135)),"")</f>
        <v/>
      </c>
      <c r="Q106" s="59" t="str" cm="1">
        <f t="array" ref="Q106">IFERROR(_xlfn._xlws.FILTER(Kopsavilkums!$Q$10:$Q$135,($A106=Kopsavilkums!$A$10:$A$135)*($B106=Kopsavilkums!$B$10:$B$135)*($C106=Kopsavilkums!$D$10:$D$135)),"")</f>
        <v/>
      </c>
      <c r="R106" s="261" t="str" cm="1">
        <f t="array" ref="R106">IFERROR(_xlfn._xlws.FILTER(Kopsavilkums!$R$10:$R$135,($A106=Kopsavilkums!$A$10:$A$135)*($B106=Kopsavilkums!$B$10:$B$135)*($C106=Kopsavilkums!$D$10:$D$135)),"")</f>
        <v/>
      </c>
      <c r="S106" s="59" t="str">
        <f>IFERROR(N106+Q106,"")</f>
        <v/>
      </c>
      <c r="T106" s="266" t="str">
        <f>IFERROR(O106+R106,"")</f>
        <v/>
      </c>
      <c r="U106" s="71"/>
      <c r="V106" s="58" t="str" cm="1">
        <f t="array" ref="V106">IFERROR(_xlfn._xlws.FILTER(Kopsavilkums!$U$10:$U$135,($A106=Kopsavilkums!$A$10:$A$135)*($B106=Kopsavilkums!$B$10:$B$135)*($C106=Kopsavilkums!$D$10:$D$135)),"")</f>
        <v/>
      </c>
      <c r="W106" s="59" t="str" cm="1">
        <f t="array" ref="W106">IFERROR(_xlfn._xlws.FILTER(Kopsavilkums!$V$10:$V$135,($A106=Kopsavilkums!$A$10:$A$135)*($B106=Kopsavilkums!$B$10:$B$135)*($C106=Kopsavilkums!$D$10:$D$135)),"")</f>
        <v/>
      </c>
      <c r="X106" s="261" t="str" cm="1">
        <f t="array" ref="X106">IFERROR(_xlfn._xlws.FILTER(Kopsavilkums!$W$10:$W$135,($A106=Kopsavilkums!$A$10:$A$135)*($B106=Kopsavilkums!$B$10:$B$135)*($C106=Kopsavilkums!$D$10:$D$135)),"")</f>
        <v/>
      </c>
      <c r="Y106" s="58" t="str" cm="1">
        <f t="array" ref="Y106">IFERROR(_xlfn._xlws.FILTER(Kopsavilkums!$X$10:$X$135,($A106=Kopsavilkums!$A$10:$A$135)*($B106=Kopsavilkums!$B$10:$B$135)*($C106=Kopsavilkums!$D$10:$D$135)),"")</f>
        <v/>
      </c>
      <c r="Z106" s="59" t="str" cm="1">
        <f t="array" ref="Z106">IFERROR(_xlfn._xlws.FILTER(Kopsavilkums!$Y$10:$Y$135,($A106=Kopsavilkums!$A$10:$A$135)*($B106=Kopsavilkums!$B$10:$B$135)*($C106=Kopsavilkums!$D$10:$D$135)),"")</f>
        <v/>
      </c>
      <c r="AA106" s="261" t="str" cm="1">
        <f t="array" ref="AA106">IFERROR(_xlfn._xlws.FILTER(Kopsavilkums!$Z$10:$Z$135,($A106=Kopsavilkums!$A$10:$A$135)*($B106=Kopsavilkums!$B$10:$B$135)*($C106=Kopsavilkums!$D$10:$D$135)),"")</f>
        <v/>
      </c>
      <c r="AB106" s="59" t="str">
        <f>IFERROR(W106+Z106,"")</f>
        <v/>
      </c>
      <c r="AC106" s="266" t="str">
        <f>IFERROR(X106+AA106,"")</f>
        <v/>
      </c>
      <c r="AE106" s="58" t="str" cm="1">
        <f t="array" ref="AE106">IFERROR(_xlfn._xlws.FILTER(Kopsavilkums!$AC$10:$AC$135,($A106=Kopsavilkums!$A$10:$A$135)*($B106=Kopsavilkums!$B$10:$B$135)*($C106=Kopsavilkums!$D$10:$D$135)),"")</f>
        <v/>
      </c>
      <c r="AF106" s="59" t="str" cm="1">
        <f t="array" ref="AF106">IFERROR(_xlfn._xlws.FILTER(Kopsavilkums!$AD$10:$AD$135,($A106=Kopsavilkums!$A$10:$A$135)*($B106=Kopsavilkums!$B$10:$B$135)*($C106=Kopsavilkums!$D$10:$D$135)),"")</f>
        <v/>
      </c>
      <c r="AG106" s="261" t="str" cm="1">
        <f t="array" ref="AG106">IFERROR(_xlfn._xlws.FILTER(Kopsavilkums!$AE$10:$AE$135,($A106=Kopsavilkums!$A$10:$A$135)*($B106=Kopsavilkums!$B$10:$B$135)*($C106=Kopsavilkums!$D$10:$D$135)),"")</f>
        <v/>
      </c>
      <c r="AH106" s="58" t="str" cm="1">
        <f t="array" ref="AH106">IFERROR(_xlfn._xlws.FILTER(Kopsavilkums!$AF$10:$AF$135,($A106=Kopsavilkums!$A$10:$A$135)*($B106=Kopsavilkums!$B$10:$B$135)*($C106=Kopsavilkums!$D$10:$D$135)),"")</f>
        <v/>
      </c>
      <c r="AI106" s="59" t="str" cm="1">
        <f t="array" ref="AI106">IFERROR(_xlfn._xlws.FILTER(Kopsavilkums!$AG$10:$AG$135,($A106=Kopsavilkums!$A$10:$A$135)*($B106=Kopsavilkums!$B$10:$B$135)*($C106=Kopsavilkums!$D$10:$D$135)),"")</f>
        <v/>
      </c>
      <c r="AJ106" s="261" t="str" cm="1">
        <f t="array" ref="AJ106">IFERROR(_xlfn._xlws.FILTER(Kopsavilkums!$AH$10:$AH$135,($A106=Kopsavilkums!$A$10:$A$135)*($B106=Kopsavilkums!$B$10:$B$135)*($C106=Kopsavilkums!$D$10:$D$135)),"")</f>
        <v/>
      </c>
      <c r="AK106" s="59" t="str">
        <f>IFERROR(AF106+AI106,"")</f>
        <v/>
      </c>
      <c r="AL106" s="266" t="str">
        <f>IFERROR(AG106+AJ106,"")</f>
        <v/>
      </c>
      <c r="AN106" s="59">
        <f t="shared" ref="AN106:AN111" si="88">IFERROR(J106+S106+AB106+AK106,0)</f>
        <v>0</v>
      </c>
      <c r="AO106" s="266">
        <f t="shared" ref="AO106:AO111" si="89">IFERROR(K106+T106+AC106+AL106,0)</f>
        <v>0</v>
      </c>
      <c r="AP106" s="28"/>
    </row>
    <row r="107" spans="1:42" ht="12.75" customHeight="1" x14ac:dyDescent="0.15">
      <c r="A107" s="60">
        <f t="shared" si="87"/>
        <v>13</v>
      </c>
      <c r="B107" s="60">
        <v>2</v>
      </c>
      <c r="C107" s="22" t="str" cm="1">
        <f t="array" ref="C107">IFERROR(_xlfn._xlws.FILTER(Kopsavilkums!$D$10:$D$135,($A107=Kopsavilkums!$A$10:$A$135)*($B107=Kopsavilkums!$B$10:$B$135)),"")</f>
        <v/>
      </c>
      <c r="D107" s="18" t="str" cm="1">
        <f t="array" ref="D107">IFERROR(_xlfn._xlws.FILTER(Kopsavilkums!$E:$E,($A107=Kopsavilkums!$A:$A)*($B107=Kopsavilkums!$B:$B)*($C107=Kopsavilkums!$D:$D)),"")</f>
        <v/>
      </c>
      <c r="E107" s="31" t="str" cm="1">
        <f t="array" ref="E107">IFERROR(_xlfn._xlws.FILTER(Kopsavilkums!$F$10:$F$135,($A107=Kopsavilkums!$A$10:$A$135)*($B107=Kopsavilkums!$B$10:$B$135)*($C107=Kopsavilkums!$D$10:$D$135)),"")</f>
        <v/>
      </c>
      <c r="F107" s="262" t="str" cm="1">
        <f t="array" ref="F107">IFERROR(_xlfn._xlws.FILTER(Kopsavilkums!$G$10:$G$135,($A107=Kopsavilkums!$A$10:$A$135)*($B107=Kopsavilkums!$B$10:$B$135)*($C107=Kopsavilkums!$D$10:$D$135)),"")</f>
        <v/>
      </c>
      <c r="G107" s="18" t="str" cm="1">
        <f t="array" ref="G107">IFERROR(_xlfn._xlws.FILTER(Kopsavilkums!$H$10:$H$135,($A107=Kopsavilkums!$A$10:$A$135)*($B107=Kopsavilkums!$B$10:$B$135)*($C107=Kopsavilkums!$D$10:$D$135)),"")</f>
        <v/>
      </c>
      <c r="H107" s="31" t="str" cm="1">
        <f t="array" ref="H107">IFERROR(_xlfn._xlws.FILTER(Kopsavilkums!$I$10:$I$135,($A107=Kopsavilkums!$A$10:$A$135)*($B107=Kopsavilkums!$B$10:$B$135)*($C107=Kopsavilkums!$D$10:$D$135)),"")</f>
        <v/>
      </c>
      <c r="I107" s="262" t="str" cm="1">
        <f t="array" ref="I107">IFERROR(_xlfn._xlws.FILTER(Kopsavilkums!$J$10:$J$135,($A107=Kopsavilkums!$A$10:$A$135)*($B107=Kopsavilkums!$B$10:$B$135)*($C107=Kopsavilkums!$D$10:$D$135)),"")</f>
        <v/>
      </c>
      <c r="J107" s="31" t="str">
        <f t="shared" ref="J107:K111" si="90">IFERROR(E107+H107,"")</f>
        <v/>
      </c>
      <c r="K107" s="267" t="str">
        <f t="shared" si="90"/>
        <v/>
      </c>
      <c r="L107" s="71"/>
      <c r="M107" s="18" t="str" cm="1">
        <f t="array" ref="M107">IFERROR(_xlfn._xlws.FILTER(Kopsavilkums!$M$10:$M$135,($A107=Kopsavilkums!$A$10:$A$135)*($B107=Kopsavilkums!$B$10:$B$135)*($C107=Kopsavilkums!$D$10:$D$135)),"")</f>
        <v/>
      </c>
      <c r="N107" s="31" t="str" cm="1">
        <f t="array" ref="N107">IFERROR(_xlfn._xlws.FILTER(Kopsavilkums!$N$10:$N$135,($A107=Kopsavilkums!$A$10:$A$135)*($B107=Kopsavilkums!$B$10:$B$135)*($C107=Kopsavilkums!$D$10:$D$135)),"")</f>
        <v/>
      </c>
      <c r="O107" s="262" t="str" cm="1">
        <f t="array" ref="O107">IFERROR(_xlfn._xlws.FILTER(Kopsavilkums!$O$10:$O$135,($A107=Kopsavilkums!$A$10:$A$135)*($B107=Kopsavilkums!$B$10:$B$135)*($C107=Kopsavilkums!$D$10:$D$135)),"")</f>
        <v/>
      </c>
      <c r="P107" s="18" t="str" cm="1">
        <f t="array" ref="P107">IFERROR(_xlfn._xlws.FILTER(Kopsavilkums!$P$10:$P$135,($A107=Kopsavilkums!$A$10:$A$135)*($B107=Kopsavilkums!$B$10:$B$135)*($C107=Kopsavilkums!$D$10:$D$135)),"")</f>
        <v/>
      </c>
      <c r="Q107" s="31" t="str" cm="1">
        <f t="array" ref="Q107">IFERROR(_xlfn._xlws.FILTER(Kopsavilkums!$Q$10:$Q$135,($A107=Kopsavilkums!$A$10:$A$135)*($B107=Kopsavilkums!$B$10:$B$135)*($C107=Kopsavilkums!$D$10:$D$135)),"")</f>
        <v/>
      </c>
      <c r="R107" s="262" t="str" cm="1">
        <f t="array" ref="R107">IFERROR(_xlfn._xlws.FILTER(Kopsavilkums!$R$10:$R$135,($A107=Kopsavilkums!$A$10:$A$135)*($B107=Kopsavilkums!$B$10:$B$135)*($C107=Kopsavilkums!$D$10:$D$135)),"")</f>
        <v/>
      </c>
      <c r="S107" s="31" t="str">
        <f t="shared" ref="S107:T111" si="91">IFERROR(N107+Q107,"")</f>
        <v/>
      </c>
      <c r="T107" s="267" t="str">
        <f t="shared" si="91"/>
        <v/>
      </c>
      <c r="U107" s="71"/>
      <c r="V107" s="18" t="str" cm="1">
        <f t="array" ref="V107">IFERROR(_xlfn._xlws.FILTER(Kopsavilkums!$U$10:$U$135,($A107=Kopsavilkums!$A$10:$A$135)*($B107=Kopsavilkums!$B$10:$B$135)*($C107=Kopsavilkums!$D$10:$D$135)),"")</f>
        <v/>
      </c>
      <c r="W107" s="31" t="str" cm="1">
        <f t="array" ref="W107">IFERROR(_xlfn._xlws.FILTER(Kopsavilkums!$V$10:$V$135,($A107=Kopsavilkums!$A$10:$A$135)*($B107=Kopsavilkums!$B$10:$B$135)*($C107=Kopsavilkums!$D$10:$D$135)),"")</f>
        <v/>
      </c>
      <c r="X107" s="262" t="str" cm="1">
        <f t="array" ref="X107">IFERROR(_xlfn._xlws.FILTER(Kopsavilkums!$W$10:$W$135,($A107=Kopsavilkums!$A$10:$A$135)*($B107=Kopsavilkums!$B$10:$B$135)*($C107=Kopsavilkums!$D$10:$D$135)),"")</f>
        <v/>
      </c>
      <c r="Y107" s="18" t="str" cm="1">
        <f t="array" ref="Y107">IFERROR(_xlfn._xlws.FILTER(Kopsavilkums!$X$10:$X$135,($A107=Kopsavilkums!$A$10:$A$135)*($B107=Kopsavilkums!$B$10:$B$135)*($C107=Kopsavilkums!$D$10:$D$135)),"")</f>
        <v/>
      </c>
      <c r="Z107" s="31" t="str" cm="1">
        <f t="array" ref="Z107">IFERROR(_xlfn._xlws.FILTER(Kopsavilkums!$Y$10:$Y$135,($A107=Kopsavilkums!$A$10:$A$135)*($B107=Kopsavilkums!$B$10:$B$135)*($C107=Kopsavilkums!$D$10:$D$135)),"")</f>
        <v/>
      </c>
      <c r="AA107" s="262" t="str" cm="1">
        <f t="array" ref="AA107">IFERROR(_xlfn._xlws.FILTER(Kopsavilkums!$Z$10:$Z$135,($A107=Kopsavilkums!$A$10:$A$135)*($B107=Kopsavilkums!$B$10:$B$135)*($C107=Kopsavilkums!$D$10:$D$135)),"")</f>
        <v/>
      </c>
      <c r="AB107" s="31" t="str">
        <f t="shared" ref="AB107:AC111" si="92">IFERROR(W107+Z107,"")</f>
        <v/>
      </c>
      <c r="AC107" s="267" t="str">
        <f t="shared" si="92"/>
        <v/>
      </c>
      <c r="AE107" s="18" t="str" cm="1">
        <f t="array" ref="AE107">IFERROR(_xlfn._xlws.FILTER(Kopsavilkums!$AC$10:$AC$135,($A107=Kopsavilkums!$A$10:$A$135)*($B107=Kopsavilkums!$B$10:$B$135)*($C107=Kopsavilkums!$D$10:$D$135)),"")</f>
        <v/>
      </c>
      <c r="AF107" s="31" t="str" cm="1">
        <f t="array" ref="AF107">IFERROR(_xlfn._xlws.FILTER(Kopsavilkums!$AD$10:$AD$135,($A107=Kopsavilkums!$A$10:$A$135)*($B107=Kopsavilkums!$B$10:$B$135)*($C107=Kopsavilkums!$D$10:$D$135)),"")</f>
        <v/>
      </c>
      <c r="AG107" s="262" t="str" cm="1">
        <f t="array" ref="AG107">IFERROR(_xlfn._xlws.FILTER(Kopsavilkums!$AE$10:$AE$135,($A107=Kopsavilkums!$A$10:$A$135)*($B107=Kopsavilkums!$B$10:$B$135)*($C107=Kopsavilkums!$D$10:$D$135)),"")</f>
        <v/>
      </c>
      <c r="AH107" s="18" t="str" cm="1">
        <f t="array" ref="AH107">IFERROR(_xlfn._xlws.FILTER(Kopsavilkums!$AF$10:$AF$135,($A107=Kopsavilkums!$A$10:$A$135)*($B107=Kopsavilkums!$B$10:$B$135)*($C107=Kopsavilkums!$D$10:$D$135)),"")</f>
        <v/>
      </c>
      <c r="AI107" s="31" t="str" cm="1">
        <f t="array" ref="AI107">IFERROR(_xlfn._xlws.FILTER(Kopsavilkums!$AG$10:$AG$135,($A107=Kopsavilkums!$A$10:$A$135)*($B107=Kopsavilkums!$B$10:$B$135)*($C107=Kopsavilkums!$D$10:$D$135)),"")</f>
        <v/>
      </c>
      <c r="AJ107" s="262" t="str" cm="1">
        <f t="array" ref="AJ107">IFERROR(_xlfn._xlws.FILTER(Kopsavilkums!$AH$10:$AH$135,($A107=Kopsavilkums!$A$10:$A$135)*($B107=Kopsavilkums!$B$10:$B$135)*($C107=Kopsavilkums!$D$10:$D$135)),"")</f>
        <v/>
      </c>
      <c r="AK107" s="31" t="str">
        <f t="shared" ref="AK107:AL111" si="93">IFERROR(AF107+AI107,"")</f>
        <v/>
      </c>
      <c r="AL107" s="267" t="str">
        <f t="shared" si="93"/>
        <v/>
      </c>
      <c r="AN107" s="31">
        <f t="shared" si="88"/>
        <v>0</v>
      </c>
      <c r="AO107" s="267">
        <f t="shared" si="89"/>
        <v>0</v>
      </c>
      <c r="AP107" s="28"/>
    </row>
    <row r="108" spans="1:42" ht="12.75" customHeight="1" x14ac:dyDescent="0.15">
      <c r="A108" s="60">
        <f t="shared" si="87"/>
        <v>13</v>
      </c>
      <c r="B108" s="60">
        <v>3</v>
      </c>
      <c r="C108" s="22" t="str" cm="1">
        <f t="array" ref="C108">IFERROR(_xlfn._xlws.FILTER(Kopsavilkums!$D$10:$D$135,($A108=Kopsavilkums!$A$10:$A$135)*($B108=Kopsavilkums!$B$10:$B$135)),"")</f>
        <v/>
      </c>
      <c r="D108" s="18" t="str" cm="1">
        <f t="array" ref="D108">IFERROR(_xlfn._xlws.FILTER(Kopsavilkums!$E:$E,($A108=Kopsavilkums!$A:$A)*($B108=Kopsavilkums!$B:$B)*($C108=Kopsavilkums!$D:$D)),"")</f>
        <v/>
      </c>
      <c r="E108" s="31" t="str" cm="1">
        <f t="array" ref="E108">IFERROR(_xlfn._xlws.FILTER(Kopsavilkums!$F$10:$F$135,($A108=Kopsavilkums!$A$10:$A$135)*($B108=Kopsavilkums!$B$10:$B$135)*($C108=Kopsavilkums!$D$10:$D$135)),"")</f>
        <v/>
      </c>
      <c r="F108" s="262" t="str" cm="1">
        <f t="array" ref="F108">IFERROR(_xlfn._xlws.FILTER(Kopsavilkums!$G$10:$G$135,($A108=Kopsavilkums!$A$10:$A$135)*($B108=Kopsavilkums!$B$10:$B$135)*($C108=Kopsavilkums!$D$10:$D$135)),"")</f>
        <v/>
      </c>
      <c r="G108" s="18" t="str" cm="1">
        <f t="array" ref="G108">IFERROR(_xlfn._xlws.FILTER(Kopsavilkums!$H$10:$H$135,($A108=Kopsavilkums!$A$10:$A$135)*($B108=Kopsavilkums!$B$10:$B$135)*($C108=Kopsavilkums!$D$10:$D$135)),"")</f>
        <v/>
      </c>
      <c r="H108" s="31" t="str" cm="1">
        <f t="array" ref="H108">IFERROR(_xlfn._xlws.FILTER(Kopsavilkums!$I$10:$I$135,($A108=Kopsavilkums!$A$10:$A$135)*($B108=Kopsavilkums!$B$10:$B$135)*($C108=Kopsavilkums!$D$10:$D$135)),"")</f>
        <v/>
      </c>
      <c r="I108" s="262" t="str" cm="1">
        <f t="array" ref="I108">IFERROR(_xlfn._xlws.FILTER(Kopsavilkums!$J$10:$J$135,($A108=Kopsavilkums!$A$10:$A$135)*($B108=Kopsavilkums!$B$10:$B$135)*($C108=Kopsavilkums!$D$10:$D$135)),"")</f>
        <v/>
      </c>
      <c r="J108" s="31" t="str">
        <f t="shared" si="90"/>
        <v/>
      </c>
      <c r="K108" s="267" t="str">
        <f t="shared" si="90"/>
        <v/>
      </c>
      <c r="L108" s="71"/>
      <c r="M108" s="18" t="str" cm="1">
        <f t="array" ref="M108">IFERROR(_xlfn._xlws.FILTER(Kopsavilkums!$M$10:$M$135,($A108=Kopsavilkums!$A$10:$A$135)*($B108=Kopsavilkums!$B$10:$B$135)*($C108=Kopsavilkums!$D$10:$D$135)),"")</f>
        <v/>
      </c>
      <c r="N108" s="31" t="str" cm="1">
        <f t="array" ref="N108">IFERROR(_xlfn._xlws.FILTER(Kopsavilkums!$N$10:$N$135,($A108=Kopsavilkums!$A$10:$A$135)*($B108=Kopsavilkums!$B$10:$B$135)*($C108=Kopsavilkums!$D$10:$D$135)),"")</f>
        <v/>
      </c>
      <c r="O108" s="262" t="str" cm="1">
        <f t="array" ref="O108">IFERROR(_xlfn._xlws.FILTER(Kopsavilkums!$O$10:$O$135,($A108=Kopsavilkums!$A$10:$A$135)*($B108=Kopsavilkums!$B$10:$B$135)*($C108=Kopsavilkums!$D$10:$D$135)),"")</f>
        <v/>
      </c>
      <c r="P108" s="18" t="str" cm="1">
        <f t="array" ref="P108">IFERROR(_xlfn._xlws.FILTER(Kopsavilkums!$P$10:$P$135,($A108=Kopsavilkums!$A$10:$A$135)*($B108=Kopsavilkums!$B$10:$B$135)*($C108=Kopsavilkums!$D$10:$D$135)),"")</f>
        <v/>
      </c>
      <c r="Q108" s="31" t="str" cm="1">
        <f t="array" ref="Q108">IFERROR(_xlfn._xlws.FILTER(Kopsavilkums!$Q$10:$Q$135,($A108=Kopsavilkums!$A$10:$A$135)*($B108=Kopsavilkums!$B$10:$B$135)*($C108=Kopsavilkums!$D$10:$D$135)),"")</f>
        <v/>
      </c>
      <c r="R108" s="262" t="str" cm="1">
        <f t="array" ref="R108">IFERROR(_xlfn._xlws.FILTER(Kopsavilkums!$R$10:$R$135,($A108=Kopsavilkums!$A$10:$A$135)*($B108=Kopsavilkums!$B$10:$B$135)*($C108=Kopsavilkums!$D$10:$D$135)),"")</f>
        <v/>
      </c>
      <c r="S108" s="31" t="str">
        <f t="shared" si="91"/>
        <v/>
      </c>
      <c r="T108" s="267" t="str">
        <f t="shared" si="91"/>
        <v/>
      </c>
      <c r="U108" s="71"/>
      <c r="V108" s="18" t="str" cm="1">
        <f t="array" ref="V108">IFERROR(_xlfn._xlws.FILTER(Kopsavilkums!$U$10:$U$135,($A108=Kopsavilkums!$A$10:$A$135)*($B108=Kopsavilkums!$B$10:$B$135)*($C108=Kopsavilkums!$D$10:$D$135)),"")</f>
        <v/>
      </c>
      <c r="W108" s="31" t="str" cm="1">
        <f t="array" ref="W108">IFERROR(_xlfn._xlws.FILTER(Kopsavilkums!$V$10:$V$135,($A108=Kopsavilkums!$A$10:$A$135)*($B108=Kopsavilkums!$B$10:$B$135)*($C108=Kopsavilkums!$D$10:$D$135)),"")</f>
        <v/>
      </c>
      <c r="X108" s="262" t="str" cm="1">
        <f t="array" ref="X108">IFERROR(_xlfn._xlws.FILTER(Kopsavilkums!$W$10:$W$135,($A108=Kopsavilkums!$A$10:$A$135)*($B108=Kopsavilkums!$B$10:$B$135)*($C108=Kopsavilkums!$D$10:$D$135)),"")</f>
        <v/>
      </c>
      <c r="Y108" s="18" t="str" cm="1">
        <f t="array" ref="Y108">IFERROR(_xlfn._xlws.FILTER(Kopsavilkums!$X$10:$X$135,($A108=Kopsavilkums!$A$10:$A$135)*($B108=Kopsavilkums!$B$10:$B$135)*($C108=Kopsavilkums!$D$10:$D$135)),"")</f>
        <v/>
      </c>
      <c r="Z108" s="31" t="str" cm="1">
        <f t="array" ref="Z108">IFERROR(_xlfn._xlws.FILTER(Kopsavilkums!$Y$10:$Y$135,($A108=Kopsavilkums!$A$10:$A$135)*($B108=Kopsavilkums!$B$10:$B$135)*($C108=Kopsavilkums!$D$10:$D$135)),"")</f>
        <v/>
      </c>
      <c r="AA108" s="262" t="str" cm="1">
        <f t="array" ref="AA108">IFERROR(_xlfn._xlws.FILTER(Kopsavilkums!$Z$10:$Z$135,($A108=Kopsavilkums!$A$10:$A$135)*($B108=Kopsavilkums!$B$10:$B$135)*($C108=Kopsavilkums!$D$10:$D$135)),"")</f>
        <v/>
      </c>
      <c r="AB108" s="31" t="str">
        <f t="shared" si="92"/>
        <v/>
      </c>
      <c r="AC108" s="267" t="str">
        <f t="shared" si="92"/>
        <v/>
      </c>
      <c r="AE108" s="18" t="str" cm="1">
        <f t="array" ref="AE108">IFERROR(_xlfn._xlws.FILTER(Kopsavilkums!$AC$10:$AC$135,($A108=Kopsavilkums!$A$10:$A$135)*($B108=Kopsavilkums!$B$10:$B$135)*($C108=Kopsavilkums!$D$10:$D$135)),"")</f>
        <v/>
      </c>
      <c r="AF108" s="31" t="str" cm="1">
        <f t="array" ref="AF108">IFERROR(_xlfn._xlws.FILTER(Kopsavilkums!$AD$10:$AD$135,($A108=Kopsavilkums!$A$10:$A$135)*($B108=Kopsavilkums!$B$10:$B$135)*($C108=Kopsavilkums!$D$10:$D$135)),"")</f>
        <v/>
      </c>
      <c r="AG108" s="262" t="str" cm="1">
        <f t="array" ref="AG108">IFERROR(_xlfn._xlws.FILTER(Kopsavilkums!$AE$10:$AE$135,($A108=Kopsavilkums!$A$10:$A$135)*($B108=Kopsavilkums!$B$10:$B$135)*($C108=Kopsavilkums!$D$10:$D$135)),"")</f>
        <v/>
      </c>
      <c r="AH108" s="18" t="str" cm="1">
        <f t="array" ref="AH108">IFERROR(_xlfn._xlws.FILTER(Kopsavilkums!$AF$10:$AF$135,($A108=Kopsavilkums!$A$10:$A$135)*($B108=Kopsavilkums!$B$10:$B$135)*($C108=Kopsavilkums!$D$10:$D$135)),"")</f>
        <v/>
      </c>
      <c r="AI108" s="31" t="str" cm="1">
        <f t="array" ref="AI108">IFERROR(_xlfn._xlws.FILTER(Kopsavilkums!$AG$10:$AG$135,($A108=Kopsavilkums!$A$10:$A$135)*($B108=Kopsavilkums!$B$10:$B$135)*($C108=Kopsavilkums!$D$10:$D$135)),"")</f>
        <v/>
      </c>
      <c r="AJ108" s="262" t="str" cm="1">
        <f t="array" ref="AJ108">IFERROR(_xlfn._xlws.FILTER(Kopsavilkums!$AH$10:$AH$135,($A108=Kopsavilkums!$A$10:$A$135)*($B108=Kopsavilkums!$B$10:$B$135)*($C108=Kopsavilkums!$D$10:$D$135)),"")</f>
        <v/>
      </c>
      <c r="AK108" s="31" t="str">
        <f t="shared" si="93"/>
        <v/>
      </c>
      <c r="AL108" s="267" t="str">
        <f t="shared" si="93"/>
        <v/>
      </c>
      <c r="AN108" s="31">
        <f t="shared" si="88"/>
        <v>0</v>
      </c>
      <c r="AO108" s="267">
        <f t="shared" si="89"/>
        <v>0</v>
      </c>
      <c r="AP108" s="28"/>
    </row>
    <row r="109" spans="1:42" ht="12.75" customHeight="1" x14ac:dyDescent="0.15">
      <c r="A109" s="60">
        <f t="shared" si="87"/>
        <v>13</v>
      </c>
      <c r="B109" s="60">
        <v>4</v>
      </c>
      <c r="C109" s="22" t="str" cm="1">
        <f t="array" ref="C109">IFERROR(_xlfn._xlws.FILTER(Kopsavilkums!$D$10:$D$135,($A109=Kopsavilkums!$A$10:$A$135)*($B109=Kopsavilkums!$B$10:$B$135)),"")</f>
        <v/>
      </c>
      <c r="D109" s="18" t="str" cm="1">
        <f t="array" ref="D109">IFERROR(_xlfn._xlws.FILTER(Kopsavilkums!$E:$E,($A109=Kopsavilkums!$A:$A)*($B109=Kopsavilkums!$B:$B)*($C109=Kopsavilkums!$D:$D)),"")</f>
        <v/>
      </c>
      <c r="E109" s="31" t="str" cm="1">
        <f t="array" ref="E109">IFERROR(_xlfn._xlws.FILTER(Kopsavilkums!$F$10:$F$135,($A109=Kopsavilkums!$A$10:$A$135)*($B109=Kopsavilkums!$B$10:$B$135)*($C109=Kopsavilkums!$D$10:$D$135)),"")</f>
        <v/>
      </c>
      <c r="F109" s="262" t="str" cm="1">
        <f t="array" ref="F109">IFERROR(_xlfn._xlws.FILTER(Kopsavilkums!$G$10:$G$135,($A109=Kopsavilkums!$A$10:$A$135)*($B109=Kopsavilkums!$B$10:$B$135)*($C109=Kopsavilkums!$D$10:$D$135)),"")</f>
        <v/>
      </c>
      <c r="G109" s="18" t="str" cm="1">
        <f t="array" ref="G109">IFERROR(_xlfn._xlws.FILTER(Kopsavilkums!$H$10:$H$135,($A109=Kopsavilkums!$A$10:$A$135)*($B109=Kopsavilkums!$B$10:$B$135)*($C109=Kopsavilkums!$D$10:$D$135)),"")</f>
        <v/>
      </c>
      <c r="H109" s="31" t="str" cm="1">
        <f t="array" ref="H109">IFERROR(_xlfn._xlws.FILTER(Kopsavilkums!$I$10:$I$135,($A109=Kopsavilkums!$A$10:$A$135)*($B109=Kopsavilkums!$B$10:$B$135)*($C109=Kopsavilkums!$D$10:$D$135)),"")</f>
        <v/>
      </c>
      <c r="I109" s="262" t="str" cm="1">
        <f t="array" ref="I109">IFERROR(_xlfn._xlws.FILTER(Kopsavilkums!$J$10:$J$135,($A109=Kopsavilkums!$A$10:$A$135)*($B109=Kopsavilkums!$B$10:$B$135)*($C109=Kopsavilkums!$D$10:$D$135)),"")</f>
        <v/>
      </c>
      <c r="J109" s="31" t="str">
        <f t="shared" si="90"/>
        <v/>
      </c>
      <c r="K109" s="267" t="str">
        <f t="shared" si="90"/>
        <v/>
      </c>
      <c r="L109" s="71"/>
      <c r="M109" s="18" t="str" cm="1">
        <f t="array" ref="M109">IFERROR(_xlfn._xlws.FILTER(Kopsavilkums!$M$10:$M$135,($A109=Kopsavilkums!$A$10:$A$135)*($B109=Kopsavilkums!$B$10:$B$135)*($C109=Kopsavilkums!$D$10:$D$135)),"")</f>
        <v/>
      </c>
      <c r="N109" s="31" t="str" cm="1">
        <f t="array" ref="N109">IFERROR(_xlfn._xlws.FILTER(Kopsavilkums!$N$10:$N$135,($A109=Kopsavilkums!$A$10:$A$135)*($B109=Kopsavilkums!$B$10:$B$135)*($C109=Kopsavilkums!$D$10:$D$135)),"")</f>
        <v/>
      </c>
      <c r="O109" s="262" t="str" cm="1">
        <f t="array" ref="O109">IFERROR(_xlfn._xlws.FILTER(Kopsavilkums!$O$10:$O$135,($A109=Kopsavilkums!$A$10:$A$135)*($B109=Kopsavilkums!$B$10:$B$135)*($C109=Kopsavilkums!$D$10:$D$135)),"")</f>
        <v/>
      </c>
      <c r="P109" s="18" t="str" cm="1">
        <f t="array" ref="P109">IFERROR(_xlfn._xlws.FILTER(Kopsavilkums!$P$10:$P$135,($A109=Kopsavilkums!$A$10:$A$135)*($B109=Kopsavilkums!$B$10:$B$135)*($C109=Kopsavilkums!$D$10:$D$135)),"")</f>
        <v/>
      </c>
      <c r="Q109" s="31" t="str" cm="1">
        <f t="array" ref="Q109">IFERROR(_xlfn._xlws.FILTER(Kopsavilkums!$Q$10:$Q$135,($A109=Kopsavilkums!$A$10:$A$135)*($B109=Kopsavilkums!$B$10:$B$135)*($C109=Kopsavilkums!$D$10:$D$135)),"")</f>
        <v/>
      </c>
      <c r="R109" s="262" t="str" cm="1">
        <f t="array" ref="R109">IFERROR(_xlfn._xlws.FILTER(Kopsavilkums!$R$10:$R$135,($A109=Kopsavilkums!$A$10:$A$135)*($B109=Kopsavilkums!$B$10:$B$135)*($C109=Kopsavilkums!$D$10:$D$135)),"")</f>
        <v/>
      </c>
      <c r="S109" s="31" t="str">
        <f t="shared" si="91"/>
        <v/>
      </c>
      <c r="T109" s="267" t="str">
        <f t="shared" si="91"/>
        <v/>
      </c>
      <c r="U109" s="71"/>
      <c r="V109" s="18" t="str" cm="1">
        <f t="array" ref="V109">IFERROR(_xlfn._xlws.FILTER(Kopsavilkums!$U$10:$U$135,($A109=Kopsavilkums!$A$10:$A$135)*($B109=Kopsavilkums!$B$10:$B$135)*($C109=Kopsavilkums!$D$10:$D$135)),"")</f>
        <v/>
      </c>
      <c r="W109" s="31" t="str" cm="1">
        <f t="array" ref="W109">IFERROR(_xlfn._xlws.FILTER(Kopsavilkums!$V$10:$V$135,($A109=Kopsavilkums!$A$10:$A$135)*($B109=Kopsavilkums!$B$10:$B$135)*($C109=Kopsavilkums!$D$10:$D$135)),"")</f>
        <v/>
      </c>
      <c r="X109" s="262" t="str" cm="1">
        <f t="array" ref="X109">IFERROR(_xlfn._xlws.FILTER(Kopsavilkums!$W$10:$W$135,($A109=Kopsavilkums!$A$10:$A$135)*($B109=Kopsavilkums!$B$10:$B$135)*($C109=Kopsavilkums!$D$10:$D$135)),"")</f>
        <v/>
      </c>
      <c r="Y109" s="18" t="str" cm="1">
        <f t="array" ref="Y109">IFERROR(_xlfn._xlws.FILTER(Kopsavilkums!$X$10:$X$135,($A109=Kopsavilkums!$A$10:$A$135)*($B109=Kopsavilkums!$B$10:$B$135)*($C109=Kopsavilkums!$D$10:$D$135)),"")</f>
        <v/>
      </c>
      <c r="Z109" s="31" t="str" cm="1">
        <f t="array" ref="Z109">IFERROR(_xlfn._xlws.FILTER(Kopsavilkums!$Y$10:$Y$135,($A109=Kopsavilkums!$A$10:$A$135)*($B109=Kopsavilkums!$B$10:$B$135)*($C109=Kopsavilkums!$D$10:$D$135)),"")</f>
        <v/>
      </c>
      <c r="AA109" s="262" t="str" cm="1">
        <f t="array" ref="AA109">IFERROR(_xlfn._xlws.FILTER(Kopsavilkums!$Z$10:$Z$135,($A109=Kopsavilkums!$A$10:$A$135)*($B109=Kopsavilkums!$B$10:$B$135)*($C109=Kopsavilkums!$D$10:$D$135)),"")</f>
        <v/>
      </c>
      <c r="AB109" s="31" t="str">
        <f t="shared" si="92"/>
        <v/>
      </c>
      <c r="AC109" s="267" t="str">
        <f t="shared" si="92"/>
        <v/>
      </c>
      <c r="AE109" s="18" t="str" cm="1">
        <f t="array" ref="AE109">IFERROR(_xlfn._xlws.FILTER(Kopsavilkums!$AC$10:$AC$135,($A109=Kopsavilkums!$A$10:$A$135)*($B109=Kopsavilkums!$B$10:$B$135)*($C109=Kopsavilkums!$D$10:$D$135)),"")</f>
        <v/>
      </c>
      <c r="AF109" s="31" t="str" cm="1">
        <f t="array" ref="AF109">IFERROR(_xlfn._xlws.FILTER(Kopsavilkums!$AD$10:$AD$135,($A109=Kopsavilkums!$A$10:$A$135)*($B109=Kopsavilkums!$B$10:$B$135)*($C109=Kopsavilkums!$D$10:$D$135)),"")</f>
        <v/>
      </c>
      <c r="AG109" s="262" t="str" cm="1">
        <f t="array" ref="AG109">IFERROR(_xlfn._xlws.FILTER(Kopsavilkums!$AE$10:$AE$135,($A109=Kopsavilkums!$A$10:$A$135)*($B109=Kopsavilkums!$B$10:$B$135)*($C109=Kopsavilkums!$D$10:$D$135)),"")</f>
        <v/>
      </c>
      <c r="AH109" s="18" t="str" cm="1">
        <f t="array" ref="AH109">IFERROR(_xlfn._xlws.FILTER(Kopsavilkums!$AF$10:$AF$135,($A109=Kopsavilkums!$A$10:$A$135)*($B109=Kopsavilkums!$B$10:$B$135)*($C109=Kopsavilkums!$D$10:$D$135)),"")</f>
        <v/>
      </c>
      <c r="AI109" s="31" t="str" cm="1">
        <f t="array" ref="AI109">IFERROR(_xlfn._xlws.FILTER(Kopsavilkums!$AG$10:$AG$135,($A109=Kopsavilkums!$A$10:$A$135)*($B109=Kopsavilkums!$B$10:$B$135)*($C109=Kopsavilkums!$D$10:$D$135)),"")</f>
        <v/>
      </c>
      <c r="AJ109" s="262" t="str" cm="1">
        <f t="array" ref="AJ109">IFERROR(_xlfn._xlws.FILTER(Kopsavilkums!$AH$10:$AH$135,($A109=Kopsavilkums!$A$10:$A$135)*($B109=Kopsavilkums!$B$10:$B$135)*($C109=Kopsavilkums!$D$10:$D$135)),"")</f>
        <v/>
      </c>
      <c r="AK109" s="31" t="str">
        <f t="shared" si="93"/>
        <v/>
      </c>
      <c r="AL109" s="267" t="str">
        <f t="shared" si="93"/>
        <v/>
      </c>
      <c r="AN109" s="31">
        <f t="shared" si="88"/>
        <v>0</v>
      </c>
      <c r="AO109" s="267">
        <f t="shared" si="89"/>
        <v>0</v>
      </c>
      <c r="AP109" s="28"/>
    </row>
    <row r="110" spans="1:42" ht="13.5" customHeight="1" x14ac:dyDescent="0.15">
      <c r="A110" s="60">
        <f t="shared" si="87"/>
        <v>13</v>
      </c>
      <c r="B110" s="60">
        <v>5</v>
      </c>
      <c r="C110" s="22" t="str" cm="1">
        <f t="array" ref="C110">IFERROR(_xlfn._xlws.FILTER(Kopsavilkums!$D$10:$D$135,($A110=Kopsavilkums!$A$10:$A$135)*($B110=Kopsavilkums!$B$10:$B$135)),"")</f>
        <v/>
      </c>
      <c r="D110" s="74" t="str" cm="1">
        <f t="array" ref="D110">IFERROR(_xlfn._xlws.FILTER(Kopsavilkums!$E:$E,($A110=Kopsavilkums!$A:$A)*($B110=Kopsavilkums!$B:$B)*($C110=Kopsavilkums!$D:$D)),"")</f>
        <v/>
      </c>
      <c r="E110" s="31" t="str" cm="1">
        <f t="array" ref="E110">IFERROR(_xlfn._xlws.FILTER(Kopsavilkums!$F$10:$F$135,($A110=Kopsavilkums!$A$10:$A$135)*($B110=Kopsavilkums!$B$10:$B$135)*($C110=Kopsavilkums!$D$10:$D$135)),"")</f>
        <v/>
      </c>
      <c r="F110" s="262" t="str" cm="1">
        <f t="array" ref="F110">IFERROR(_xlfn._xlws.FILTER(Kopsavilkums!$G$10:$G$135,($A110=Kopsavilkums!$A$10:$A$135)*($B110=Kopsavilkums!$B$10:$B$135)*($C110=Kopsavilkums!$D$10:$D$135)),"")</f>
        <v/>
      </c>
      <c r="G110" s="74" t="str" cm="1">
        <f t="array" ref="G110">IFERROR(_xlfn._xlws.FILTER(Kopsavilkums!$H$10:$H$135,($A110=Kopsavilkums!$A$10:$A$135)*($B110=Kopsavilkums!$B$10:$B$135)*($C110=Kopsavilkums!$D$10:$D$135)),"")</f>
        <v/>
      </c>
      <c r="H110" s="31" t="str" cm="1">
        <f t="array" ref="H110">IFERROR(_xlfn._xlws.FILTER(Kopsavilkums!$I$10:$I$135,($A110=Kopsavilkums!$A$10:$A$135)*($B110=Kopsavilkums!$B$10:$B$135)*($C110=Kopsavilkums!$D$10:$D$135)),"")</f>
        <v/>
      </c>
      <c r="I110" s="262" t="str" cm="1">
        <f t="array" ref="I110">IFERROR(_xlfn._xlws.FILTER(Kopsavilkums!$J$10:$J$135,($A110=Kopsavilkums!$A$10:$A$135)*($B110=Kopsavilkums!$B$10:$B$135)*($C110=Kopsavilkums!$D$10:$D$135)),"")</f>
        <v/>
      </c>
      <c r="J110" s="15" t="str">
        <f t="shared" si="90"/>
        <v/>
      </c>
      <c r="K110" s="267" t="str">
        <f t="shared" si="90"/>
        <v/>
      </c>
      <c r="L110" s="71"/>
      <c r="M110" s="74" t="str" cm="1">
        <f t="array" ref="M110">IFERROR(_xlfn._xlws.FILTER(Kopsavilkums!$M$10:$M$135,($A110=Kopsavilkums!$A$10:$A$135)*($B110=Kopsavilkums!$B$10:$B$135)*($C110=Kopsavilkums!$D$10:$D$135)),"")</f>
        <v/>
      </c>
      <c r="N110" s="31" t="str" cm="1">
        <f t="array" ref="N110">IFERROR(_xlfn._xlws.FILTER(Kopsavilkums!$N$10:$N$135,($A110=Kopsavilkums!$A$10:$A$135)*($B110=Kopsavilkums!$B$10:$B$135)*($C110=Kopsavilkums!$D$10:$D$135)),"")</f>
        <v/>
      </c>
      <c r="O110" s="262" t="str" cm="1">
        <f t="array" ref="O110">IFERROR(_xlfn._xlws.FILTER(Kopsavilkums!$O$10:$O$135,($A110=Kopsavilkums!$A$10:$A$135)*($B110=Kopsavilkums!$B$10:$B$135)*($C110=Kopsavilkums!$D$10:$D$135)),"")</f>
        <v/>
      </c>
      <c r="P110" s="74" t="str" cm="1">
        <f t="array" ref="P110">IFERROR(_xlfn._xlws.FILTER(Kopsavilkums!$P$10:$P$135,($A110=Kopsavilkums!$A$10:$A$135)*($B110=Kopsavilkums!$B$10:$B$135)*($C110=Kopsavilkums!$D$10:$D$135)),"")</f>
        <v/>
      </c>
      <c r="Q110" s="31" t="str" cm="1">
        <f t="array" ref="Q110">IFERROR(_xlfn._xlws.FILTER(Kopsavilkums!$Q$10:$Q$135,($A110=Kopsavilkums!$A$10:$A$135)*($B110=Kopsavilkums!$B$10:$B$135)*($C110=Kopsavilkums!$D$10:$D$135)),"")</f>
        <v/>
      </c>
      <c r="R110" s="262" t="str" cm="1">
        <f t="array" ref="R110">IFERROR(_xlfn._xlws.FILTER(Kopsavilkums!$R$10:$R$135,($A110=Kopsavilkums!$A$10:$A$135)*($B110=Kopsavilkums!$B$10:$B$135)*($C110=Kopsavilkums!$D$10:$D$135)),"")</f>
        <v/>
      </c>
      <c r="S110" s="15" t="str">
        <f t="shared" si="91"/>
        <v/>
      </c>
      <c r="T110" s="267" t="str">
        <f t="shared" si="91"/>
        <v/>
      </c>
      <c r="U110" s="71"/>
      <c r="V110" s="74" t="str" cm="1">
        <f t="array" ref="V110">IFERROR(_xlfn._xlws.FILTER(Kopsavilkums!$U$10:$U$135,($A110=Kopsavilkums!$A$10:$A$135)*($B110=Kopsavilkums!$B$10:$B$135)*($C110=Kopsavilkums!$D$10:$D$135)),"")</f>
        <v/>
      </c>
      <c r="W110" s="31" t="str" cm="1">
        <f t="array" ref="W110">IFERROR(_xlfn._xlws.FILTER(Kopsavilkums!$V$10:$V$135,($A110=Kopsavilkums!$A$10:$A$135)*($B110=Kopsavilkums!$B$10:$B$135)*($C110=Kopsavilkums!$D$10:$D$135)),"")</f>
        <v/>
      </c>
      <c r="X110" s="262" t="str" cm="1">
        <f t="array" ref="X110">IFERROR(_xlfn._xlws.FILTER(Kopsavilkums!$W$10:$W$135,($A110=Kopsavilkums!$A$10:$A$135)*($B110=Kopsavilkums!$B$10:$B$135)*($C110=Kopsavilkums!$D$10:$D$135)),"")</f>
        <v/>
      </c>
      <c r="Y110" s="74" t="str" cm="1">
        <f t="array" ref="Y110">IFERROR(_xlfn._xlws.FILTER(Kopsavilkums!$X$10:$X$135,($A110=Kopsavilkums!$A$10:$A$135)*($B110=Kopsavilkums!$B$10:$B$135)*($C110=Kopsavilkums!$D$10:$D$135)),"")</f>
        <v/>
      </c>
      <c r="Z110" s="31" t="str" cm="1">
        <f t="array" ref="Z110">IFERROR(_xlfn._xlws.FILTER(Kopsavilkums!$Y$10:$Y$135,($A110=Kopsavilkums!$A$10:$A$135)*($B110=Kopsavilkums!$B$10:$B$135)*($C110=Kopsavilkums!$D$10:$D$135)),"")</f>
        <v/>
      </c>
      <c r="AA110" s="262" t="str" cm="1">
        <f t="array" ref="AA110">IFERROR(_xlfn._xlws.FILTER(Kopsavilkums!$Z$10:$Z$135,($A110=Kopsavilkums!$A$10:$A$135)*($B110=Kopsavilkums!$B$10:$B$135)*($C110=Kopsavilkums!$D$10:$D$135)),"")</f>
        <v/>
      </c>
      <c r="AB110" s="15" t="str">
        <f t="shared" si="92"/>
        <v/>
      </c>
      <c r="AC110" s="267" t="str">
        <f t="shared" si="92"/>
        <v/>
      </c>
      <c r="AE110" s="74" t="str" cm="1">
        <f t="array" ref="AE110">IFERROR(_xlfn._xlws.FILTER(Kopsavilkums!$AC$10:$AC$135,($A110=Kopsavilkums!$A$10:$A$135)*($B110=Kopsavilkums!$B$10:$B$135)*($C110=Kopsavilkums!$D$10:$D$135)),"")</f>
        <v/>
      </c>
      <c r="AF110" s="31" t="str" cm="1">
        <f t="array" ref="AF110">IFERROR(_xlfn._xlws.FILTER(Kopsavilkums!$AD$10:$AD$135,($A110=Kopsavilkums!$A$10:$A$135)*($B110=Kopsavilkums!$B$10:$B$135)*($C110=Kopsavilkums!$D$10:$D$135)),"")</f>
        <v/>
      </c>
      <c r="AG110" s="262" t="str" cm="1">
        <f t="array" ref="AG110">IFERROR(_xlfn._xlws.FILTER(Kopsavilkums!$AE$10:$AE$135,($A110=Kopsavilkums!$A$10:$A$135)*($B110=Kopsavilkums!$B$10:$B$135)*($C110=Kopsavilkums!$D$10:$D$135)),"")</f>
        <v/>
      </c>
      <c r="AH110" s="74" t="str" cm="1">
        <f t="array" ref="AH110">IFERROR(_xlfn._xlws.FILTER(Kopsavilkums!$AF$10:$AF$135,($A110=Kopsavilkums!$A$10:$A$135)*($B110=Kopsavilkums!$B$10:$B$135)*($C110=Kopsavilkums!$D$10:$D$135)),"")</f>
        <v/>
      </c>
      <c r="AI110" s="31" t="str" cm="1">
        <f t="array" ref="AI110">IFERROR(_xlfn._xlws.FILTER(Kopsavilkums!$AG$10:$AG$135,($A110=Kopsavilkums!$A$10:$A$135)*($B110=Kopsavilkums!$B$10:$B$135)*($C110=Kopsavilkums!$D$10:$D$135)),"")</f>
        <v/>
      </c>
      <c r="AJ110" s="262" t="str" cm="1">
        <f t="array" ref="AJ110">IFERROR(_xlfn._xlws.FILTER(Kopsavilkums!$AH$10:$AH$135,($A110=Kopsavilkums!$A$10:$A$135)*($B110=Kopsavilkums!$B$10:$B$135)*($C110=Kopsavilkums!$D$10:$D$135)),"")</f>
        <v/>
      </c>
      <c r="AK110" s="15" t="str">
        <f t="shared" si="93"/>
        <v/>
      </c>
      <c r="AL110" s="267" t="str">
        <f t="shared" si="93"/>
        <v/>
      </c>
      <c r="AN110" s="15">
        <f t="shared" si="88"/>
        <v>0</v>
      </c>
      <c r="AO110" s="267">
        <f t="shared" si="89"/>
        <v>0</v>
      </c>
      <c r="AP110" s="28"/>
    </row>
    <row r="111" spans="1:42" ht="13.5" customHeight="1" thickBot="1" x14ac:dyDescent="0.2">
      <c r="A111" s="62">
        <f t="shared" si="87"/>
        <v>13</v>
      </c>
      <c r="B111" s="62">
        <v>6</v>
      </c>
      <c r="C111" s="127" t="str" cm="1">
        <f t="array" ref="C111">IFERROR(_xlfn._xlws.FILTER(Kopsavilkums!$D$10:$D$135,($A111=Kopsavilkums!$A$10:$A$135)*($B111=Kopsavilkums!$B$10:$B$135)),"")</f>
        <v/>
      </c>
      <c r="D111" s="75" t="str" cm="1">
        <f t="array" ref="D111">IFERROR(_xlfn._xlws.FILTER(Kopsavilkums!$E:$E,($A111=Kopsavilkums!$A:$A)*($B111=Kopsavilkums!$B:$B)*($C111=Kopsavilkums!$D:$D)),"")</f>
        <v/>
      </c>
      <c r="E111" s="63" t="str" cm="1">
        <f t="array" ref="E111">IFERROR(_xlfn._xlws.FILTER(Kopsavilkums!$F$10:$F$135,($A111=Kopsavilkums!$A$10:$A$135)*($B111=Kopsavilkums!$B$10:$B$135)*($C111=Kopsavilkums!$D$10:$D$135)),"")</f>
        <v/>
      </c>
      <c r="F111" s="263" t="str" cm="1">
        <f t="array" ref="F111">IFERROR(_xlfn._xlws.FILTER(Kopsavilkums!$G$10:$G$135,($A111=Kopsavilkums!$A$10:$A$135)*($B111=Kopsavilkums!$B$10:$B$135)*($C111=Kopsavilkums!$D$10:$D$135)),"")</f>
        <v/>
      </c>
      <c r="G111" s="75" t="str" cm="1">
        <f t="array" ref="G111">IFERROR(_xlfn._xlws.FILTER(Kopsavilkums!$H$10:$H$135,($A111=Kopsavilkums!$A$10:$A$135)*($B111=Kopsavilkums!$B$10:$B$135)*($C111=Kopsavilkums!$D$10:$D$135)),"")</f>
        <v/>
      </c>
      <c r="H111" s="63" t="str" cm="1">
        <f t="array" ref="H111">IFERROR(_xlfn._xlws.FILTER(Kopsavilkums!$I$10:$I$135,($A111=Kopsavilkums!$A$10:$A$135)*($B111=Kopsavilkums!$B$10:$B$135)*($C111=Kopsavilkums!$D$10:$D$135)),"")</f>
        <v/>
      </c>
      <c r="I111" s="263" t="str" cm="1">
        <f t="array" ref="I111">IFERROR(_xlfn._xlws.FILTER(Kopsavilkums!$J$10:$J$135,($A111=Kopsavilkums!$A$10:$A$135)*($B111=Kopsavilkums!$B$10:$B$135)*($C111=Kopsavilkums!$D$10:$D$135)),"")</f>
        <v/>
      </c>
      <c r="J111" s="63" t="str">
        <f t="shared" si="90"/>
        <v/>
      </c>
      <c r="K111" s="268" t="str">
        <f t="shared" si="90"/>
        <v/>
      </c>
      <c r="L111" s="12"/>
      <c r="M111" s="75" t="str" cm="1">
        <f t="array" ref="M111">IFERROR(_xlfn._xlws.FILTER(Kopsavilkums!$M$10:$M$135,($A111=Kopsavilkums!$A$10:$A$135)*($B111=Kopsavilkums!$B$10:$B$135)*($C111=Kopsavilkums!$D$10:$D$135)),"")</f>
        <v/>
      </c>
      <c r="N111" s="63" t="str" cm="1">
        <f t="array" ref="N111">IFERROR(_xlfn._xlws.FILTER(Kopsavilkums!$N$10:$N$135,($A111=Kopsavilkums!$A$10:$A$135)*($B111=Kopsavilkums!$B$10:$B$135)*($C111=Kopsavilkums!$D$10:$D$135)),"")</f>
        <v/>
      </c>
      <c r="O111" s="263" t="str" cm="1">
        <f t="array" ref="O111">IFERROR(_xlfn._xlws.FILTER(Kopsavilkums!$O$10:$O$135,($A111=Kopsavilkums!$A$10:$A$135)*($B111=Kopsavilkums!$B$10:$B$135)*($C111=Kopsavilkums!$D$10:$D$135)),"")</f>
        <v/>
      </c>
      <c r="P111" s="75" t="str" cm="1">
        <f t="array" ref="P111">IFERROR(_xlfn._xlws.FILTER(Kopsavilkums!$P$10:$P$135,($A111=Kopsavilkums!$A$10:$A$135)*($B111=Kopsavilkums!$B$10:$B$135)*($C111=Kopsavilkums!$D$10:$D$135)),"")</f>
        <v/>
      </c>
      <c r="Q111" s="63" t="str" cm="1">
        <f t="array" ref="Q111">IFERROR(_xlfn._xlws.FILTER(Kopsavilkums!$Q$10:$Q$135,($A111=Kopsavilkums!$A$10:$A$135)*($B111=Kopsavilkums!$B$10:$B$135)*($C111=Kopsavilkums!$D$10:$D$135)),"")</f>
        <v/>
      </c>
      <c r="R111" s="263" t="str" cm="1">
        <f t="array" ref="R111">IFERROR(_xlfn._xlws.FILTER(Kopsavilkums!$R$10:$R$135,($A111=Kopsavilkums!$A$10:$A$135)*($B111=Kopsavilkums!$B$10:$B$135)*($C111=Kopsavilkums!$D$10:$D$135)),"")</f>
        <v/>
      </c>
      <c r="S111" s="63" t="str">
        <f t="shared" si="91"/>
        <v/>
      </c>
      <c r="T111" s="268" t="str">
        <f t="shared" si="91"/>
        <v/>
      </c>
      <c r="U111" s="12"/>
      <c r="V111" s="75" t="str" cm="1">
        <f t="array" ref="V111">IFERROR(_xlfn._xlws.FILTER(Kopsavilkums!$U$10:$U$135,($A111=Kopsavilkums!$A$10:$A$135)*($B111=Kopsavilkums!$B$10:$B$135)*($C111=Kopsavilkums!$D$10:$D$135)),"")</f>
        <v/>
      </c>
      <c r="W111" s="63" t="str" cm="1">
        <f t="array" ref="W111">IFERROR(_xlfn._xlws.FILTER(Kopsavilkums!$V$10:$V$135,($A111=Kopsavilkums!$A$10:$A$135)*($B111=Kopsavilkums!$B$10:$B$135)*($C111=Kopsavilkums!$D$10:$D$135)),"")</f>
        <v/>
      </c>
      <c r="X111" s="263" t="str" cm="1">
        <f t="array" ref="X111">IFERROR(_xlfn._xlws.FILTER(Kopsavilkums!$W$10:$W$135,($A111=Kopsavilkums!$A$10:$A$135)*($B111=Kopsavilkums!$B$10:$B$135)*($C111=Kopsavilkums!$D$10:$D$135)),"")</f>
        <v/>
      </c>
      <c r="Y111" s="75" t="str" cm="1">
        <f t="array" ref="Y111">IFERROR(_xlfn._xlws.FILTER(Kopsavilkums!$X$10:$X$135,($A111=Kopsavilkums!$A$10:$A$135)*($B111=Kopsavilkums!$B$10:$B$135)*($C111=Kopsavilkums!$D$10:$D$135)),"")</f>
        <v/>
      </c>
      <c r="Z111" s="63" t="str" cm="1">
        <f t="array" ref="Z111">IFERROR(_xlfn._xlws.FILTER(Kopsavilkums!$Y$10:$Y$135,($A111=Kopsavilkums!$A$10:$A$135)*($B111=Kopsavilkums!$B$10:$B$135)*($C111=Kopsavilkums!$D$10:$D$135)),"")</f>
        <v/>
      </c>
      <c r="AA111" s="263" t="str" cm="1">
        <f t="array" ref="AA111">IFERROR(_xlfn._xlws.FILTER(Kopsavilkums!$Z$10:$Z$135,($A111=Kopsavilkums!$A$10:$A$135)*($B111=Kopsavilkums!$B$10:$B$135)*($C111=Kopsavilkums!$D$10:$D$135)),"")</f>
        <v/>
      </c>
      <c r="AB111" s="63" t="str">
        <f t="shared" si="92"/>
        <v/>
      </c>
      <c r="AC111" s="268" t="str">
        <f t="shared" si="92"/>
        <v/>
      </c>
      <c r="AE111" s="75" t="str" cm="1">
        <f t="array" ref="AE111">IFERROR(_xlfn._xlws.FILTER(Kopsavilkums!$AC$10:$AC$135,($A111=Kopsavilkums!$A$10:$A$135)*($B111=Kopsavilkums!$B$10:$B$135)*($C111=Kopsavilkums!$D$10:$D$135)),"")</f>
        <v/>
      </c>
      <c r="AF111" s="63" t="str" cm="1">
        <f t="array" ref="AF111">IFERROR(_xlfn._xlws.FILTER(Kopsavilkums!$AD$10:$AD$135,($A111=Kopsavilkums!$A$10:$A$135)*($B111=Kopsavilkums!$B$10:$B$135)*($C111=Kopsavilkums!$D$10:$D$135)),"")</f>
        <v/>
      </c>
      <c r="AG111" s="263" t="str" cm="1">
        <f t="array" ref="AG111">IFERROR(_xlfn._xlws.FILTER(Kopsavilkums!$AE$10:$AE$135,($A111=Kopsavilkums!$A$10:$A$135)*($B111=Kopsavilkums!$B$10:$B$135)*($C111=Kopsavilkums!$D$10:$D$135)),"")</f>
        <v/>
      </c>
      <c r="AH111" s="75" t="str" cm="1">
        <f t="array" ref="AH111">IFERROR(_xlfn._xlws.FILTER(Kopsavilkums!$AF$10:$AF$135,($A111=Kopsavilkums!$A$10:$A$135)*($B111=Kopsavilkums!$B$10:$B$135)*($C111=Kopsavilkums!$D$10:$D$135)),"")</f>
        <v/>
      </c>
      <c r="AI111" s="63" t="str" cm="1">
        <f t="array" ref="AI111">IFERROR(_xlfn._xlws.FILTER(Kopsavilkums!$AG$10:$AG$135,($A111=Kopsavilkums!$A$10:$A$135)*($B111=Kopsavilkums!$B$10:$B$135)*($C111=Kopsavilkums!$D$10:$D$135)),"")</f>
        <v/>
      </c>
      <c r="AJ111" s="263" t="str" cm="1">
        <f t="array" ref="AJ111">IFERROR(_xlfn._xlws.FILTER(Kopsavilkums!$AH$10:$AH$135,($A111=Kopsavilkums!$A$10:$A$135)*($B111=Kopsavilkums!$B$10:$B$135)*($C111=Kopsavilkums!$D$10:$D$135)),"")</f>
        <v/>
      </c>
      <c r="AK111" s="63" t="str">
        <f t="shared" si="93"/>
        <v/>
      </c>
      <c r="AL111" s="268" t="str">
        <f t="shared" si="93"/>
        <v/>
      </c>
      <c r="AN111" s="63">
        <f t="shared" si="88"/>
        <v>0</v>
      </c>
      <c r="AO111" s="268">
        <f t="shared" si="89"/>
        <v>0</v>
      </c>
      <c r="AP111" s="28"/>
    </row>
    <row r="112" spans="1:42" ht="13.5" customHeight="1" thickBot="1" x14ac:dyDescent="0.2">
      <c r="A112" s="28"/>
      <c r="B112" s="28"/>
      <c r="C112" s="29"/>
      <c r="D112" s="4"/>
      <c r="E112" s="28"/>
      <c r="F112" s="264"/>
      <c r="G112" s="27"/>
      <c r="H112" s="28"/>
      <c r="I112" s="264"/>
      <c r="J112" s="28"/>
      <c r="K112" s="264"/>
      <c r="L112" s="12"/>
      <c r="M112" s="4"/>
      <c r="N112" s="28"/>
      <c r="O112" s="264"/>
      <c r="P112" s="27"/>
      <c r="Q112" s="28"/>
      <c r="R112" s="264"/>
      <c r="S112" s="28"/>
      <c r="T112" s="264"/>
      <c r="U112" s="12"/>
      <c r="V112" s="4"/>
      <c r="W112" s="28"/>
      <c r="X112" s="264"/>
      <c r="Y112" s="27"/>
      <c r="Z112" s="28"/>
      <c r="AA112" s="264"/>
      <c r="AB112" s="28"/>
      <c r="AC112" s="264"/>
      <c r="AE112" s="4"/>
      <c r="AF112" s="28"/>
      <c r="AG112" s="264"/>
      <c r="AH112" s="27"/>
      <c r="AI112" s="28"/>
      <c r="AJ112" s="264"/>
      <c r="AK112" s="28"/>
      <c r="AL112" s="264"/>
      <c r="AN112" s="28">
        <f>J112+S112+AB112</f>
        <v>0</v>
      </c>
      <c r="AO112" s="264">
        <f>K112+T112+AC112</f>
        <v>0</v>
      </c>
      <c r="AP112" s="230"/>
    </row>
    <row r="113" spans="1:42" ht="12.75" customHeight="1" thickBot="1" x14ac:dyDescent="0.2">
      <c r="A113" s="53">
        <f>B113</f>
        <v>14</v>
      </c>
      <c r="B113" s="53">
        <v>14</v>
      </c>
      <c r="C113" s="132" t="str" cm="1">
        <f t="array" ref="C113">IFERROR(_xlfn.UNIQUE(_xlfn._xlws.FILTER(Kopsavilkums!$C$10:$C$135,($B113=Kopsavilkums!$A$10:$A$135))),"")</f>
        <v/>
      </c>
      <c r="D113" s="54"/>
      <c r="E113" s="56">
        <f>SUM(E114:E119)</f>
        <v>0</v>
      </c>
      <c r="F113" s="260">
        <f>SUM(F114:F119)</f>
        <v>0</v>
      </c>
      <c r="G113" s="56"/>
      <c r="H113" s="56">
        <f>SUM(H114:H119)</f>
        <v>0</v>
      </c>
      <c r="I113" s="260">
        <f>SUM(I114:I119)</f>
        <v>0</v>
      </c>
      <c r="J113" s="56">
        <f>SUM(J114:J119)</f>
        <v>0</v>
      </c>
      <c r="K113" s="265">
        <f>SUM(K114:K119)</f>
        <v>0</v>
      </c>
      <c r="L113" s="71"/>
      <c r="M113" s="55"/>
      <c r="N113" s="56">
        <f>SUM(N114:N119)</f>
        <v>0</v>
      </c>
      <c r="O113" s="260">
        <f>SUM(O114:O119)</f>
        <v>0</v>
      </c>
      <c r="P113" s="56"/>
      <c r="Q113" s="56">
        <f>SUM(Q114:Q119)</f>
        <v>0</v>
      </c>
      <c r="R113" s="260">
        <f>SUM(R114:R119)</f>
        <v>0</v>
      </c>
      <c r="S113" s="56">
        <f>SUM(S114:S119)</f>
        <v>0</v>
      </c>
      <c r="T113" s="265">
        <f>SUM(T114:T119)</f>
        <v>0</v>
      </c>
      <c r="U113" s="71"/>
      <c r="V113" s="55"/>
      <c r="W113" s="56">
        <f>SUM(W114:W119)</f>
        <v>0</v>
      </c>
      <c r="X113" s="260">
        <f>SUM(X114:X119)</f>
        <v>0</v>
      </c>
      <c r="Y113" s="56"/>
      <c r="Z113" s="56">
        <f>SUM(Z114:Z119)</f>
        <v>0</v>
      </c>
      <c r="AA113" s="260">
        <f>SUM(AA114:AA119)</f>
        <v>0</v>
      </c>
      <c r="AB113" s="56">
        <f>SUM(AB114:AB119)</f>
        <v>0</v>
      </c>
      <c r="AC113" s="265">
        <f>SUM(AC114:AC119)</f>
        <v>0</v>
      </c>
      <c r="AE113" s="55"/>
      <c r="AF113" s="56">
        <f>SUM(AF114:AF119)</f>
        <v>0</v>
      </c>
      <c r="AG113" s="260">
        <f>SUM(AG114:AG119)</f>
        <v>0</v>
      </c>
      <c r="AH113" s="56"/>
      <c r="AI113" s="56">
        <f>SUM(AI114:AI119)</f>
        <v>0</v>
      </c>
      <c r="AJ113" s="260">
        <f>SUM(AJ114:AJ119)</f>
        <v>0</v>
      </c>
      <c r="AK113" s="56">
        <f>SUM(AK114:AK119)</f>
        <v>0</v>
      </c>
      <c r="AL113" s="265">
        <f>SUM(AL114:AL119)</f>
        <v>0</v>
      </c>
      <c r="AN113" s="56">
        <f>IFERROR(J113+S113+AB113+AK113,0)</f>
        <v>0</v>
      </c>
      <c r="AO113" s="265">
        <f>IFERROR(K113+T113+AC113+AL113,0)</f>
        <v>0</v>
      </c>
      <c r="AP113" s="28"/>
    </row>
    <row r="114" spans="1:42" ht="12.75" customHeight="1" x14ac:dyDescent="0.15">
      <c r="A114" s="57">
        <f t="shared" ref="A114:A119" si="94">A113</f>
        <v>14</v>
      </c>
      <c r="B114" s="57">
        <v>1</v>
      </c>
      <c r="C114" s="126" t="str" cm="1">
        <f t="array" ref="C114">IFERROR(_xlfn._xlws.FILTER(Kopsavilkums!$D$10:$D$135,($A114=Kopsavilkums!$A$10:$A$135)*($B114=Kopsavilkums!$B$10:$B$135)),"")</f>
        <v/>
      </c>
      <c r="D114" s="58" t="str" cm="1">
        <f t="array" ref="D114">IFERROR(_xlfn._xlws.FILTER(Kopsavilkums!$E:$E,($A114=Kopsavilkums!$A:$A)*($B114=Kopsavilkums!$B:$B)*($C114=Kopsavilkums!$D:$D)),"")</f>
        <v/>
      </c>
      <c r="E114" s="59" t="str" cm="1">
        <f t="array" ref="E114">IFERROR(_xlfn._xlws.FILTER(Kopsavilkums!$F$10:$F$135,($A114=Kopsavilkums!$A$10:$A$135)*($B114=Kopsavilkums!$B$10:$B$135)*($C114=Kopsavilkums!$D$10:$D$135)),"")</f>
        <v/>
      </c>
      <c r="F114" s="261" t="str" cm="1">
        <f t="array" ref="F114">IFERROR(_xlfn._xlws.FILTER(Kopsavilkums!$G$10:$G$135,($A114=Kopsavilkums!$A$10:$A$135)*($B114=Kopsavilkums!$B$10:$B$135)*($C114=Kopsavilkums!$D$10:$D$135)),"")</f>
        <v/>
      </c>
      <c r="G114" s="58" t="str" cm="1">
        <f t="array" ref="G114">IFERROR(_xlfn._xlws.FILTER(Kopsavilkums!$H$10:$H$135,($A114=Kopsavilkums!$A$10:$A$135)*($B114=Kopsavilkums!$B$10:$B$135)*($C114=Kopsavilkums!$D$10:$D$135)),"")</f>
        <v/>
      </c>
      <c r="H114" s="59" t="str" cm="1">
        <f t="array" ref="H114">IFERROR(_xlfn._xlws.FILTER(Kopsavilkums!$I$10:$I$135,($A114=Kopsavilkums!$A$10:$A$135)*($B114=Kopsavilkums!$B$10:$B$135)*($C114=Kopsavilkums!$D$10:$D$135)),"")</f>
        <v/>
      </c>
      <c r="I114" s="261" t="str" cm="1">
        <f t="array" ref="I114">IFERROR(_xlfn._xlws.FILTER(Kopsavilkums!$J$10:$J$135,($A114=Kopsavilkums!$A$10:$A$135)*($B114=Kopsavilkums!$B$10:$B$135)*($C114=Kopsavilkums!$D$10:$D$135)),"")</f>
        <v/>
      </c>
      <c r="J114" s="59" t="str">
        <f>IFERROR(E114+H114,"")</f>
        <v/>
      </c>
      <c r="K114" s="266" t="str">
        <f>IFERROR(F114+I114,"")</f>
        <v/>
      </c>
      <c r="L114" s="71"/>
      <c r="M114" s="58" t="str" cm="1">
        <f t="array" ref="M114">IFERROR(_xlfn._xlws.FILTER(Kopsavilkums!$M$10:$M$135,($A114=Kopsavilkums!$A$10:$A$135)*($B114=Kopsavilkums!$B$10:$B$135)*($C114=Kopsavilkums!$D$10:$D$135)),"")</f>
        <v/>
      </c>
      <c r="N114" s="59" t="str" cm="1">
        <f t="array" ref="N114">IFERROR(_xlfn._xlws.FILTER(Kopsavilkums!$N$10:$N$135,($A114=Kopsavilkums!$A$10:$A$135)*($B114=Kopsavilkums!$B$10:$B$135)*($C114=Kopsavilkums!$D$10:$D$135)),"")</f>
        <v/>
      </c>
      <c r="O114" s="261" t="str" cm="1">
        <f t="array" ref="O114">IFERROR(_xlfn._xlws.FILTER(Kopsavilkums!$O$10:$O$135,($A114=Kopsavilkums!$A$10:$A$135)*($B114=Kopsavilkums!$B$10:$B$135)*($C114=Kopsavilkums!$D$10:$D$135)),"")</f>
        <v/>
      </c>
      <c r="P114" s="58" t="str" cm="1">
        <f t="array" ref="P114">IFERROR(_xlfn._xlws.FILTER(Kopsavilkums!$P$10:$P$135,($A114=Kopsavilkums!$A$10:$A$135)*($B114=Kopsavilkums!$B$10:$B$135)*($C114=Kopsavilkums!$D$10:$D$135)),"")</f>
        <v/>
      </c>
      <c r="Q114" s="59" t="str" cm="1">
        <f t="array" ref="Q114">IFERROR(_xlfn._xlws.FILTER(Kopsavilkums!$Q$10:$Q$135,($A114=Kopsavilkums!$A$10:$A$135)*($B114=Kopsavilkums!$B$10:$B$135)*($C114=Kopsavilkums!$D$10:$D$135)),"")</f>
        <v/>
      </c>
      <c r="R114" s="261" t="str" cm="1">
        <f t="array" ref="R114">IFERROR(_xlfn._xlws.FILTER(Kopsavilkums!$R$10:$R$135,($A114=Kopsavilkums!$A$10:$A$135)*($B114=Kopsavilkums!$B$10:$B$135)*($C114=Kopsavilkums!$D$10:$D$135)),"")</f>
        <v/>
      </c>
      <c r="S114" s="59" t="str">
        <f>IFERROR(N114+Q114,"")</f>
        <v/>
      </c>
      <c r="T114" s="266" t="str">
        <f>IFERROR(O114+R114,"")</f>
        <v/>
      </c>
      <c r="U114" s="71"/>
      <c r="V114" s="58" t="str" cm="1">
        <f t="array" ref="V114">IFERROR(_xlfn._xlws.FILTER(Kopsavilkums!$U$10:$U$135,($A114=Kopsavilkums!$A$10:$A$135)*($B114=Kopsavilkums!$B$10:$B$135)*($C114=Kopsavilkums!$D$10:$D$135)),"")</f>
        <v/>
      </c>
      <c r="W114" s="59" t="str" cm="1">
        <f t="array" ref="W114">IFERROR(_xlfn._xlws.FILTER(Kopsavilkums!$V$10:$V$135,($A114=Kopsavilkums!$A$10:$A$135)*($B114=Kopsavilkums!$B$10:$B$135)*($C114=Kopsavilkums!$D$10:$D$135)),"")</f>
        <v/>
      </c>
      <c r="X114" s="261" t="str" cm="1">
        <f t="array" ref="X114">IFERROR(_xlfn._xlws.FILTER(Kopsavilkums!$W$10:$W$135,($A114=Kopsavilkums!$A$10:$A$135)*($B114=Kopsavilkums!$B$10:$B$135)*($C114=Kopsavilkums!$D$10:$D$135)),"")</f>
        <v/>
      </c>
      <c r="Y114" s="58" t="str" cm="1">
        <f t="array" ref="Y114">IFERROR(_xlfn._xlws.FILTER(Kopsavilkums!$X$10:$X$135,($A114=Kopsavilkums!$A$10:$A$135)*($B114=Kopsavilkums!$B$10:$B$135)*($C114=Kopsavilkums!$D$10:$D$135)),"")</f>
        <v/>
      </c>
      <c r="Z114" s="59" t="str" cm="1">
        <f t="array" ref="Z114">IFERROR(_xlfn._xlws.FILTER(Kopsavilkums!$Y$10:$Y$135,($A114=Kopsavilkums!$A$10:$A$135)*($B114=Kopsavilkums!$B$10:$B$135)*($C114=Kopsavilkums!$D$10:$D$135)),"")</f>
        <v/>
      </c>
      <c r="AA114" s="261" t="str" cm="1">
        <f t="array" ref="AA114">IFERROR(_xlfn._xlws.FILTER(Kopsavilkums!$Z$10:$Z$135,($A114=Kopsavilkums!$A$10:$A$135)*($B114=Kopsavilkums!$B$10:$B$135)*($C114=Kopsavilkums!$D$10:$D$135)),"")</f>
        <v/>
      </c>
      <c r="AB114" s="59" t="str">
        <f>IFERROR(W114+Z114,"")</f>
        <v/>
      </c>
      <c r="AC114" s="266" t="str">
        <f>IFERROR(X114+AA114,"")</f>
        <v/>
      </c>
      <c r="AE114" s="58" t="str" cm="1">
        <f t="array" ref="AE114">IFERROR(_xlfn._xlws.FILTER(Kopsavilkums!$AC$10:$AC$135,($A114=Kopsavilkums!$A$10:$A$135)*($B114=Kopsavilkums!$B$10:$B$135)*($C114=Kopsavilkums!$D$10:$D$135)),"")</f>
        <v/>
      </c>
      <c r="AF114" s="59" t="str" cm="1">
        <f t="array" ref="AF114">IFERROR(_xlfn._xlws.FILTER(Kopsavilkums!$AD$10:$AD$135,($A114=Kopsavilkums!$A$10:$A$135)*($B114=Kopsavilkums!$B$10:$B$135)*($C114=Kopsavilkums!$D$10:$D$135)),"")</f>
        <v/>
      </c>
      <c r="AG114" s="261" t="str" cm="1">
        <f t="array" ref="AG114">IFERROR(_xlfn._xlws.FILTER(Kopsavilkums!$AE$10:$AE$135,($A114=Kopsavilkums!$A$10:$A$135)*($B114=Kopsavilkums!$B$10:$B$135)*($C114=Kopsavilkums!$D$10:$D$135)),"")</f>
        <v/>
      </c>
      <c r="AH114" s="58" t="str" cm="1">
        <f t="array" ref="AH114">IFERROR(_xlfn._xlws.FILTER(Kopsavilkums!$AF$10:$AF$135,($A114=Kopsavilkums!$A$10:$A$135)*($B114=Kopsavilkums!$B$10:$B$135)*($C114=Kopsavilkums!$D$10:$D$135)),"")</f>
        <v/>
      </c>
      <c r="AI114" s="59" t="str" cm="1">
        <f t="array" ref="AI114">IFERROR(_xlfn._xlws.FILTER(Kopsavilkums!$AG$10:$AG$135,($A114=Kopsavilkums!$A$10:$A$135)*($B114=Kopsavilkums!$B$10:$B$135)*($C114=Kopsavilkums!$D$10:$D$135)),"")</f>
        <v/>
      </c>
      <c r="AJ114" s="261" t="str" cm="1">
        <f t="array" ref="AJ114">IFERROR(_xlfn._xlws.FILTER(Kopsavilkums!$AH$10:$AH$135,($A114=Kopsavilkums!$A$10:$A$135)*($B114=Kopsavilkums!$B$10:$B$135)*($C114=Kopsavilkums!$D$10:$D$135)),"")</f>
        <v/>
      </c>
      <c r="AK114" s="59" t="str">
        <f>IFERROR(AF114+AI114,"")</f>
        <v/>
      </c>
      <c r="AL114" s="266" t="str">
        <f>IFERROR(AG114+AJ114,"")</f>
        <v/>
      </c>
      <c r="AN114" s="59">
        <f t="shared" ref="AN114:AN119" si="95">IFERROR(J114+S114+AB114+AK114,0)</f>
        <v>0</v>
      </c>
      <c r="AO114" s="266">
        <f t="shared" ref="AO114:AO119" si="96">IFERROR(K114+T114+AC114+AL114,0)</f>
        <v>0</v>
      </c>
      <c r="AP114" s="28"/>
    </row>
    <row r="115" spans="1:42" ht="12.75" customHeight="1" x14ac:dyDescent="0.15">
      <c r="A115" s="60">
        <f t="shared" si="94"/>
        <v>14</v>
      </c>
      <c r="B115" s="60">
        <v>2</v>
      </c>
      <c r="C115" s="22" t="str" cm="1">
        <f t="array" ref="C115">IFERROR(_xlfn._xlws.FILTER(Kopsavilkums!$D$10:$D$135,($A115=Kopsavilkums!$A$10:$A$135)*($B115=Kopsavilkums!$B$10:$B$135)),"")</f>
        <v/>
      </c>
      <c r="D115" s="18" t="str" cm="1">
        <f t="array" ref="D115">IFERROR(_xlfn._xlws.FILTER(Kopsavilkums!$E:$E,($A115=Kopsavilkums!$A:$A)*($B115=Kopsavilkums!$B:$B)*($C115=Kopsavilkums!$D:$D)),"")</f>
        <v/>
      </c>
      <c r="E115" s="31" t="str" cm="1">
        <f t="array" ref="E115">IFERROR(_xlfn._xlws.FILTER(Kopsavilkums!$F$10:$F$135,($A115=Kopsavilkums!$A$10:$A$135)*($B115=Kopsavilkums!$B$10:$B$135)*($C115=Kopsavilkums!$D$10:$D$135)),"")</f>
        <v/>
      </c>
      <c r="F115" s="262" t="str" cm="1">
        <f t="array" ref="F115">IFERROR(_xlfn._xlws.FILTER(Kopsavilkums!$G$10:$G$135,($A115=Kopsavilkums!$A$10:$A$135)*($B115=Kopsavilkums!$B$10:$B$135)*($C115=Kopsavilkums!$D$10:$D$135)),"")</f>
        <v/>
      </c>
      <c r="G115" s="18" t="str" cm="1">
        <f t="array" ref="G115">IFERROR(_xlfn._xlws.FILTER(Kopsavilkums!$H$10:$H$135,($A115=Kopsavilkums!$A$10:$A$135)*($B115=Kopsavilkums!$B$10:$B$135)*($C115=Kopsavilkums!$D$10:$D$135)),"")</f>
        <v/>
      </c>
      <c r="H115" s="31" t="str" cm="1">
        <f t="array" ref="H115">IFERROR(_xlfn._xlws.FILTER(Kopsavilkums!$I$10:$I$135,($A115=Kopsavilkums!$A$10:$A$135)*($B115=Kopsavilkums!$B$10:$B$135)*($C115=Kopsavilkums!$D$10:$D$135)),"")</f>
        <v/>
      </c>
      <c r="I115" s="262" t="str" cm="1">
        <f t="array" ref="I115">IFERROR(_xlfn._xlws.FILTER(Kopsavilkums!$J$10:$J$135,($A115=Kopsavilkums!$A$10:$A$135)*($B115=Kopsavilkums!$B$10:$B$135)*($C115=Kopsavilkums!$D$10:$D$135)),"")</f>
        <v/>
      </c>
      <c r="J115" s="31" t="str">
        <f t="shared" ref="J115:K119" si="97">IFERROR(E115+H115,"")</f>
        <v/>
      </c>
      <c r="K115" s="267" t="str">
        <f t="shared" si="97"/>
        <v/>
      </c>
      <c r="L115" s="71"/>
      <c r="M115" s="18" t="str" cm="1">
        <f t="array" ref="M115">IFERROR(_xlfn._xlws.FILTER(Kopsavilkums!$M$10:$M$135,($A115=Kopsavilkums!$A$10:$A$135)*($B115=Kopsavilkums!$B$10:$B$135)*($C115=Kopsavilkums!$D$10:$D$135)),"")</f>
        <v/>
      </c>
      <c r="N115" s="31" t="str" cm="1">
        <f t="array" ref="N115">IFERROR(_xlfn._xlws.FILTER(Kopsavilkums!$N$10:$N$135,($A115=Kopsavilkums!$A$10:$A$135)*($B115=Kopsavilkums!$B$10:$B$135)*($C115=Kopsavilkums!$D$10:$D$135)),"")</f>
        <v/>
      </c>
      <c r="O115" s="262" t="str" cm="1">
        <f t="array" ref="O115">IFERROR(_xlfn._xlws.FILTER(Kopsavilkums!$O$10:$O$135,($A115=Kopsavilkums!$A$10:$A$135)*($B115=Kopsavilkums!$B$10:$B$135)*($C115=Kopsavilkums!$D$10:$D$135)),"")</f>
        <v/>
      </c>
      <c r="P115" s="18" t="str" cm="1">
        <f t="array" ref="P115">IFERROR(_xlfn._xlws.FILTER(Kopsavilkums!$P$10:$P$135,($A115=Kopsavilkums!$A$10:$A$135)*($B115=Kopsavilkums!$B$10:$B$135)*($C115=Kopsavilkums!$D$10:$D$135)),"")</f>
        <v/>
      </c>
      <c r="Q115" s="31" t="str" cm="1">
        <f t="array" ref="Q115">IFERROR(_xlfn._xlws.FILTER(Kopsavilkums!$Q$10:$Q$135,($A115=Kopsavilkums!$A$10:$A$135)*($B115=Kopsavilkums!$B$10:$B$135)*($C115=Kopsavilkums!$D$10:$D$135)),"")</f>
        <v/>
      </c>
      <c r="R115" s="262" t="str" cm="1">
        <f t="array" ref="R115">IFERROR(_xlfn._xlws.FILTER(Kopsavilkums!$R$10:$R$135,($A115=Kopsavilkums!$A$10:$A$135)*($B115=Kopsavilkums!$B$10:$B$135)*($C115=Kopsavilkums!$D$10:$D$135)),"")</f>
        <v/>
      </c>
      <c r="S115" s="31" t="str">
        <f t="shared" ref="S115:T119" si="98">IFERROR(N115+Q115,"")</f>
        <v/>
      </c>
      <c r="T115" s="267" t="str">
        <f t="shared" si="98"/>
        <v/>
      </c>
      <c r="U115" s="71"/>
      <c r="V115" s="18" t="str" cm="1">
        <f t="array" ref="V115">IFERROR(_xlfn._xlws.FILTER(Kopsavilkums!$U$10:$U$135,($A115=Kopsavilkums!$A$10:$A$135)*($B115=Kopsavilkums!$B$10:$B$135)*($C115=Kopsavilkums!$D$10:$D$135)),"")</f>
        <v/>
      </c>
      <c r="W115" s="31" t="str" cm="1">
        <f t="array" ref="W115">IFERROR(_xlfn._xlws.FILTER(Kopsavilkums!$V$10:$V$135,($A115=Kopsavilkums!$A$10:$A$135)*($B115=Kopsavilkums!$B$10:$B$135)*($C115=Kopsavilkums!$D$10:$D$135)),"")</f>
        <v/>
      </c>
      <c r="X115" s="262" t="str" cm="1">
        <f t="array" ref="X115">IFERROR(_xlfn._xlws.FILTER(Kopsavilkums!$W$10:$W$135,($A115=Kopsavilkums!$A$10:$A$135)*($B115=Kopsavilkums!$B$10:$B$135)*($C115=Kopsavilkums!$D$10:$D$135)),"")</f>
        <v/>
      </c>
      <c r="Y115" s="18" t="str" cm="1">
        <f t="array" ref="Y115">IFERROR(_xlfn._xlws.FILTER(Kopsavilkums!$X$10:$X$135,($A115=Kopsavilkums!$A$10:$A$135)*($B115=Kopsavilkums!$B$10:$B$135)*($C115=Kopsavilkums!$D$10:$D$135)),"")</f>
        <v/>
      </c>
      <c r="Z115" s="31" t="str" cm="1">
        <f t="array" ref="Z115">IFERROR(_xlfn._xlws.FILTER(Kopsavilkums!$Y$10:$Y$135,($A115=Kopsavilkums!$A$10:$A$135)*($B115=Kopsavilkums!$B$10:$B$135)*($C115=Kopsavilkums!$D$10:$D$135)),"")</f>
        <v/>
      </c>
      <c r="AA115" s="262" t="str" cm="1">
        <f t="array" ref="AA115">IFERROR(_xlfn._xlws.FILTER(Kopsavilkums!$Z$10:$Z$135,($A115=Kopsavilkums!$A$10:$A$135)*($B115=Kopsavilkums!$B$10:$B$135)*($C115=Kopsavilkums!$D$10:$D$135)),"")</f>
        <v/>
      </c>
      <c r="AB115" s="31" t="str">
        <f t="shared" ref="AB115:AC119" si="99">IFERROR(W115+Z115,"")</f>
        <v/>
      </c>
      <c r="AC115" s="267" t="str">
        <f t="shared" si="99"/>
        <v/>
      </c>
      <c r="AE115" s="18" t="str" cm="1">
        <f t="array" ref="AE115">IFERROR(_xlfn._xlws.FILTER(Kopsavilkums!$AC$10:$AC$135,($A115=Kopsavilkums!$A$10:$A$135)*($B115=Kopsavilkums!$B$10:$B$135)*($C115=Kopsavilkums!$D$10:$D$135)),"")</f>
        <v/>
      </c>
      <c r="AF115" s="31" t="str" cm="1">
        <f t="array" ref="AF115">IFERROR(_xlfn._xlws.FILTER(Kopsavilkums!$AD$10:$AD$135,($A115=Kopsavilkums!$A$10:$A$135)*($B115=Kopsavilkums!$B$10:$B$135)*($C115=Kopsavilkums!$D$10:$D$135)),"")</f>
        <v/>
      </c>
      <c r="AG115" s="262" t="str" cm="1">
        <f t="array" ref="AG115">IFERROR(_xlfn._xlws.FILTER(Kopsavilkums!$AE$10:$AE$135,($A115=Kopsavilkums!$A$10:$A$135)*($B115=Kopsavilkums!$B$10:$B$135)*($C115=Kopsavilkums!$D$10:$D$135)),"")</f>
        <v/>
      </c>
      <c r="AH115" s="18" t="str" cm="1">
        <f t="array" ref="AH115">IFERROR(_xlfn._xlws.FILTER(Kopsavilkums!$AF$10:$AF$135,($A115=Kopsavilkums!$A$10:$A$135)*($B115=Kopsavilkums!$B$10:$B$135)*($C115=Kopsavilkums!$D$10:$D$135)),"")</f>
        <v/>
      </c>
      <c r="AI115" s="31" t="str" cm="1">
        <f t="array" ref="AI115">IFERROR(_xlfn._xlws.FILTER(Kopsavilkums!$AG$10:$AG$135,($A115=Kopsavilkums!$A$10:$A$135)*($B115=Kopsavilkums!$B$10:$B$135)*($C115=Kopsavilkums!$D$10:$D$135)),"")</f>
        <v/>
      </c>
      <c r="AJ115" s="262" t="str" cm="1">
        <f t="array" ref="AJ115">IFERROR(_xlfn._xlws.FILTER(Kopsavilkums!$AH$10:$AH$135,($A115=Kopsavilkums!$A$10:$A$135)*($B115=Kopsavilkums!$B$10:$B$135)*($C115=Kopsavilkums!$D$10:$D$135)),"")</f>
        <v/>
      </c>
      <c r="AK115" s="31" t="str">
        <f t="shared" ref="AK115:AL119" si="100">IFERROR(AF115+AI115,"")</f>
        <v/>
      </c>
      <c r="AL115" s="267" t="str">
        <f t="shared" si="100"/>
        <v/>
      </c>
      <c r="AN115" s="31">
        <f t="shared" si="95"/>
        <v>0</v>
      </c>
      <c r="AO115" s="267">
        <f t="shared" si="96"/>
        <v>0</v>
      </c>
      <c r="AP115" s="28"/>
    </row>
    <row r="116" spans="1:42" ht="12.75" customHeight="1" x14ac:dyDescent="0.15">
      <c r="A116" s="60">
        <f t="shared" si="94"/>
        <v>14</v>
      </c>
      <c r="B116" s="60">
        <v>3</v>
      </c>
      <c r="C116" s="22" t="str" cm="1">
        <f t="array" ref="C116">IFERROR(_xlfn._xlws.FILTER(Kopsavilkums!$D$10:$D$135,($A116=Kopsavilkums!$A$10:$A$135)*($B116=Kopsavilkums!$B$10:$B$135)),"")</f>
        <v/>
      </c>
      <c r="D116" s="18" t="str" cm="1">
        <f t="array" ref="D116">IFERROR(_xlfn._xlws.FILTER(Kopsavilkums!$E:$E,($A116=Kopsavilkums!$A:$A)*($B116=Kopsavilkums!$B:$B)*($C116=Kopsavilkums!$D:$D)),"")</f>
        <v/>
      </c>
      <c r="E116" s="31" t="str" cm="1">
        <f t="array" ref="E116">IFERROR(_xlfn._xlws.FILTER(Kopsavilkums!$F$10:$F$135,($A116=Kopsavilkums!$A$10:$A$135)*($B116=Kopsavilkums!$B$10:$B$135)*($C116=Kopsavilkums!$D$10:$D$135)),"")</f>
        <v/>
      </c>
      <c r="F116" s="262" t="str" cm="1">
        <f t="array" ref="F116">IFERROR(_xlfn._xlws.FILTER(Kopsavilkums!$G$10:$G$135,($A116=Kopsavilkums!$A$10:$A$135)*($B116=Kopsavilkums!$B$10:$B$135)*($C116=Kopsavilkums!$D$10:$D$135)),"")</f>
        <v/>
      </c>
      <c r="G116" s="18" t="str" cm="1">
        <f t="array" ref="G116">IFERROR(_xlfn._xlws.FILTER(Kopsavilkums!$H$10:$H$135,($A116=Kopsavilkums!$A$10:$A$135)*($B116=Kopsavilkums!$B$10:$B$135)*($C116=Kopsavilkums!$D$10:$D$135)),"")</f>
        <v/>
      </c>
      <c r="H116" s="31" t="str" cm="1">
        <f t="array" ref="H116">IFERROR(_xlfn._xlws.FILTER(Kopsavilkums!$I$10:$I$135,($A116=Kopsavilkums!$A$10:$A$135)*($B116=Kopsavilkums!$B$10:$B$135)*($C116=Kopsavilkums!$D$10:$D$135)),"")</f>
        <v/>
      </c>
      <c r="I116" s="262" t="str" cm="1">
        <f t="array" ref="I116">IFERROR(_xlfn._xlws.FILTER(Kopsavilkums!$J$10:$J$135,($A116=Kopsavilkums!$A$10:$A$135)*($B116=Kopsavilkums!$B$10:$B$135)*($C116=Kopsavilkums!$D$10:$D$135)),"")</f>
        <v/>
      </c>
      <c r="J116" s="31" t="str">
        <f t="shared" si="97"/>
        <v/>
      </c>
      <c r="K116" s="267" t="str">
        <f t="shared" si="97"/>
        <v/>
      </c>
      <c r="L116" s="71"/>
      <c r="M116" s="18" t="str" cm="1">
        <f t="array" ref="M116">IFERROR(_xlfn._xlws.FILTER(Kopsavilkums!$M$10:$M$135,($A116=Kopsavilkums!$A$10:$A$135)*($B116=Kopsavilkums!$B$10:$B$135)*($C116=Kopsavilkums!$D$10:$D$135)),"")</f>
        <v/>
      </c>
      <c r="N116" s="31" t="str" cm="1">
        <f t="array" ref="N116">IFERROR(_xlfn._xlws.FILTER(Kopsavilkums!$N$10:$N$135,($A116=Kopsavilkums!$A$10:$A$135)*($B116=Kopsavilkums!$B$10:$B$135)*($C116=Kopsavilkums!$D$10:$D$135)),"")</f>
        <v/>
      </c>
      <c r="O116" s="262" t="str" cm="1">
        <f t="array" ref="O116">IFERROR(_xlfn._xlws.FILTER(Kopsavilkums!$O$10:$O$135,($A116=Kopsavilkums!$A$10:$A$135)*($B116=Kopsavilkums!$B$10:$B$135)*($C116=Kopsavilkums!$D$10:$D$135)),"")</f>
        <v/>
      </c>
      <c r="P116" s="18" t="str" cm="1">
        <f t="array" ref="P116">IFERROR(_xlfn._xlws.FILTER(Kopsavilkums!$P$10:$P$135,($A116=Kopsavilkums!$A$10:$A$135)*($B116=Kopsavilkums!$B$10:$B$135)*($C116=Kopsavilkums!$D$10:$D$135)),"")</f>
        <v/>
      </c>
      <c r="Q116" s="31" t="str" cm="1">
        <f t="array" ref="Q116">IFERROR(_xlfn._xlws.FILTER(Kopsavilkums!$Q$10:$Q$135,($A116=Kopsavilkums!$A$10:$A$135)*($B116=Kopsavilkums!$B$10:$B$135)*($C116=Kopsavilkums!$D$10:$D$135)),"")</f>
        <v/>
      </c>
      <c r="R116" s="262" t="str" cm="1">
        <f t="array" ref="R116">IFERROR(_xlfn._xlws.FILTER(Kopsavilkums!$R$10:$R$135,($A116=Kopsavilkums!$A$10:$A$135)*($B116=Kopsavilkums!$B$10:$B$135)*($C116=Kopsavilkums!$D$10:$D$135)),"")</f>
        <v/>
      </c>
      <c r="S116" s="31" t="str">
        <f t="shared" si="98"/>
        <v/>
      </c>
      <c r="T116" s="267" t="str">
        <f t="shared" si="98"/>
        <v/>
      </c>
      <c r="U116" s="71"/>
      <c r="V116" s="18" t="str" cm="1">
        <f t="array" ref="V116">IFERROR(_xlfn._xlws.FILTER(Kopsavilkums!$U$10:$U$135,($A116=Kopsavilkums!$A$10:$A$135)*($B116=Kopsavilkums!$B$10:$B$135)*($C116=Kopsavilkums!$D$10:$D$135)),"")</f>
        <v/>
      </c>
      <c r="W116" s="31" t="str" cm="1">
        <f t="array" ref="W116">IFERROR(_xlfn._xlws.FILTER(Kopsavilkums!$V$10:$V$135,($A116=Kopsavilkums!$A$10:$A$135)*($B116=Kopsavilkums!$B$10:$B$135)*($C116=Kopsavilkums!$D$10:$D$135)),"")</f>
        <v/>
      </c>
      <c r="X116" s="262" t="str" cm="1">
        <f t="array" ref="X116">IFERROR(_xlfn._xlws.FILTER(Kopsavilkums!$W$10:$W$135,($A116=Kopsavilkums!$A$10:$A$135)*($B116=Kopsavilkums!$B$10:$B$135)*($C116=Kopsavilkums!$D$10:$D$135)),"")</f>
        <v/>
      </c>
      <c r="Y116" s="18" t="str" cm="1">
        <f t="array" ref="Y116">IFERROR(_xlfn._xlws.FILTER(Kopsavilkums!$X$10:$X$135,($A116=Kopsavilkums!$A$10:$A$135)*($B116=Kopsavilkums!$B$10:$B$135)*($C116=Kopsavilkums!$D$10:$D$135)),"")</f>
        <v/>
      </c>
      <c r="Z116" s="31" t="str" cm="1">
        <f t="array" ref="Z116">IFERROR(_xlfn._xlws.FILTER(Kopsavilkums!$Y$10:$Y$135,($A116=Kopsavilkums!$A$10:$A$135)*($B116=Kopsavilkums!$B$10:$B$135)*($C116=Kopsavilkums!$D$10:$D$135)),"")</f>
        <v/>
      </c>
      <c r="AA116" s="262" t="str" cm="1">
        <f t="array" ref="AA116">IFERROR(_xlfn._xlws.FILTER(Kopsavilkums!$Z$10:$Z$135,($A116=Kopsavilkums!$A$10:$A$135)*($B116=Kopsavilkums!$B$10:$B$135)*($C116=Kopsavilkums!$D$10:$D$135)),"")</f>
        <v/>
      </c>
      <c r="AB116" s="31" t="str">
        <f t="shared" si="99"/>
        <v/>
      </c>
      <c r="AC116" s="267" t="str">
        <f t="shared" si="99"/>
        <v/>
      </c>
      <c r="AE116" s="18" t="str" cm="1">
        <f t="array" ref="AE116">IFERROR(_xlfn._xlws.FILTER(Kopsavilkums!$AC$10:$AC$135,($A116=Kopsavilkums!$A$10:$A$135)*($B116=Kopsavilkums!$B$10:$B$135)*($C116=Kopsavilkums!$D$10:$D$135)),"")</f>
        <v/>
      </c>
      <c r="AF116" s="31" t="str" cm="1">
        <f t="array" ref="AF116">IFERROR(_xlfn._xlws.FILTER(Kopsavilkums!$AD$10:$AD$135,($A116=Kopsavilkums!$A$10:$A$135)*($B116=Kopsavilkums!$B$10:$B$135)*($C116=Kopsavilkums!$D$10:$D$135)),"")</f>
        <v/>
      </c>
      <c r="AG116" s="262" t="str" cm="1">
        <f t="array" ref="AG116">IFERROR(_xlfn._xlws.FILTER(Kopsavilkums!$AE$10:$AE$135,($A116=Kopsavilkums!$A$10:$A$135)*($B116=Kopsavilkums!$B$10:$B$135)*($C116=Kopsavilkums!$D$10:$D$135)),"")</f>
        <v/>
      </c>
      <c r="AH116" s="18" t="str" cm="1">
        <f t="array" ref="AH116">IFERROR(_xlfn._xlws.FILTER(Kopsavilkums!$AF$10:$AF$135,($A116=Kopsavilkums!$A$10:$A$135)*($B116=Kopsavilkums!$B$10:$B$135)*($C116=Kopsavilkums!$D$10:$D$135)),"")</f>
        <v/>
      </c>
      <c r="AI116" s="31" t="str" cm="1">
        <f t="array" ref="AI116">IFERROR(_xlfn._xlws.FILTER(Kopsavilkums!$AG$10:$AG$135,($A116=Kopsavilkums!$A$10:$A$135)*($B116=Kopsavilkums!$B$10:$B$135)*($C116=Kopsavilkums!$D$10:$D$135)),"")</f>
        <v/>
      </c>
      <c r="AJ116" s="262" t="str" cm="1">
        <f t="array" ref="AJ116">IFERROR(_xlfn._xlws.FILTER(Kopsavilkums!$AH$10:$AH$135,($A116=Kopsavilkums!$A$10:$A$135)*($B116=Kopsavilkums!$B$10:$B$135)*($C116=Kopsavilkums!$D$10:$D$135)),"")</f>
        <v/>
      </c>
      <c r="AK116" s="31" t="str">
        <f t="shared" si="100"/>
        <v/>
      </c>
      <c r="AL116" s="267" t="str">
        <f t="shared" si="100"/>
        <v/>
      </c>
      <c r="AN116" s="31">
        <f t="shared" si="95"/>
        <v>0</v>
      </c>
      <c r="AO116" s="267">
        <f t="shared" si="96"/>
        <v>0</v>
      </c>
      <c r="AP116" s="28"/>
    </row>
    <row r="117" spans="1:42" ht="12.75" customHeight="1" x14ac:dyDescent="0.15">
      <c r="A117" s="60">
        <f t="shared" si="94"/>
        <v>14</v>
      </c>
      <c r="B117" s="60">
        <v>4</v>
      </c>
      <c r="C117" s="22" t="str" cm="1">
        <f t="array" ref="C117">IFERROR(_xlfn._xlws.FILTER(Kopsavilkums!$D$10:$D$135,($A117=Kopsavilkums!$A$10:$A$135)*($B117=Kopsavilkums!$B$10:$B$135)),"")</f>
        <v/>
      </c>
      <c r="D117" s="18" t="str" cm="1">
        <f t="array" ref="D117">IFERROR(_xlfn._xlws.FILTER(Kopsavilkums!$E:$E,($A117=Kopsavilkums!$A:$A)*($B117=Kopsavilkums!$B:$B)*($C117=Kopsavilkums!$D:$D)),"")</f>
        <v/>
      </c>
      <c r="E117" s="31" t="str" cm="1">
        <f t="array" ref="E117">IFERROR(_xlfn._xlws.FILTER(Kopsavilkums!$F$10:$F$135,($A117=Kopsavilkums!$A$10:$A$135)*($B117=Kopsavilkums!$B$10:$B$135)*($C117=Kopsavilkums!$D$10:$D$135)),"")</f>
        <v/>
      </c>
      <c r="F117" s="262" t="str" cm="1">
        <f t="array" ref="F117">IFERROR(_xlfn._xlws.FILTER(Kopsavilkums!$G$10:$G$135,($A117=Kopsavilkums!$A$10:$A$135)*($B117=Kopsavilkums!$B$10:$B$135)*($C117=Kopsavilkums!$D$10:$D$135)),"")</f>
        <v/>
      </c>
      <c r="G117" s="18" t="str" cm="1">
        <f t="array" ref="G117">IFERROR(_xlfn._xlws.FILTER(Kopsavilkums!$H$10:$H$135,($A117=Kopsavilkums!$A$10:$A$135)*($B117=Kopsavilkums!$B$10:$B$135)*($C117=Kopsavilkums!$D$10:$D$135)),"")</f>
        <v/>
      </c>
      <c r="H117" s="31" t="str" cm="1">
        <f t="array" ref="H117">IFERROR(_xlfn._xlws.FILTER(Kopsavilkums!$I$10:$I$135,($A117=Kopsavilkums!$A$10:$A$135)*($B117=Kopsavilkums!$B$10:$B$135)*($C117=Kopsavilkums!$D$10:$D$135)),"")</f>
        <v/>
      </c>
      <c r="I117" s="262" t="str" cm="1">
        <f t="array" ref="I117">IFERROR(_xlfn._xlws.FILTER(Kopsavilkums!$J$10:$J$135,($A117=Kopsavilkums!$A$10:$A$135)*($B117=Kopsavilkums!$B$10:$B$135)*($C117=Kopsavilkums!$D$10:$D$135)),"")</f>
        <v/>
      </c>
      <c r="J117" s="31" t="str">
        <f t="shared" si="97"/>
        <v/>
      </c>
      <c r="K117" s="267" t="str">
        <f t="shared" si="97"/>
        <v/>
      </c>
      <c r="L117" s="71"/>
      <c r="M117" s="18" t="str" cm="1">
        <f t="array" ref="M117">IFERROR(_xlfn._xlws.FILTER(Kopsavilkums!$M$10:$M$135,($A117=Kopsavilkums!$A$10:$A$135)*($B117=Kopsavilkums!$B$10:$B$135)*($C117=Kopsavilkums!$D$10:$D$135)),"")</f>
        <v/>
      </c>
      <c r="N117" s="31" t="str" cm="1">
        <f t="array" ref="N117">IFERROR(_xlfn._xlws.FILTER(Kopsavilkums!$N$10:$N$135,($A117=Kopsavilkums!$A$10:$A$135)*($B117=Kopsavilkums!$B$10:$B$135)*($C117=Kopsavilkums!$D$10:$D$135)),"")</f>
        <v/>
      </c>
      <c r="O117" s="262" t="str" cm="1">
        <f t="array" ref="O117">IFERROR(_xlfn._xlws.FILTER(Kopsavilkums!$O$10:$O$135,($A117=Kopsavilkums!$A$10:$A$135)*($B117=Kopsavilkums!$B$10:$B$135)*($C117=Kopsavilkums!$D$10:$D$135)),"")</f>
        <v/>
      </c>
      <c r="P117" s="18" t="str" cm="1">
        <f t="array" ref="P117">IFERROR(_xlfn._xlws.FILTER(Kopsavilkums!$P$10:$P$135,($A117=Kopsavilkums!$A$10:$A$135)*($B117=Kopsavilkums!$B$10:$B$135)*($C117=Kopsavilkums!$D$10:$D$135)),"")</f>
        <v/>
      </c>
      <c r="Q117" s="31" t="str" cm="1">
        <f t="array" ref="Q117">IFERROR(_xlfn._xlws.FILTER(Kopsavilkums!$Q$10:$Q$135,($A117=Kopsavilkums!$A$10:$A$135)*($B117=Kopsavilkums!$B$10:$B$135)*($C117=Kopsavilkums!$D$10:$D$135)),"")</f>
        <v/>
      </c>
      <c r="R117" s="262" t="str" cm="1">
        <f t="array" ref="R117">IFERROR(_xlfn._xlws.FILTER(Kopsavilkums!$R$10:$R$135,($A117=Kopsavilkums!$A$10:$A$135)*($B117=Kopsavilkums!$B$10:$B$135)*($C117=Kopsavilkums!$D$10:$D$135)),"")</f>
        <v/>
      </c>
      <c r="S117" s="31" t="str">
        <f t="shared" si="98"/>
        <v/>
      </c>
      <c r="T117" s="267" t="str">
        <f t="shared" si="98"/>
        <v/>
      </c>
      <c r="U117" s="71"/>
      <c r="V117" s="18" t="str" cm="1">
        <f t="array" ref="V117">IFERROR(_xlfn._xlws.FILTER(Kopsavilkums!$U$10:$U$135,($A117=Kopsavilkums!$A$10:$A$135)*($B117=Kopsavilkums!$B$10:$B$135)*($C117=Kopsavilkums!$D$10:$D$135)),"")</f>
        <v/>
      </c>
      <c r="W117" s="31" t="str" cm="1">
        <f t="array" ref="W117">IFERROR(_xlfn._xlws.FILTER(Kopsavilkums!$V$10:$V$135,($A117=Kopsavilkums!$A$10:$A$135)*($B117=Kopsavilkums!$B$10:$B$135)*($C117=Kopsavilkums!$D$10:$D$135)),"")</f>
        <v/>
      </c>
      <c r="X117" s="262" t="str" cm="1">
        <f t="array" ref="X117">IFERROR(_xlfn._xlws.FILTER(Kopsavilkums!$W$10:$W$135,($A117=Kopsavilkums!$A$10:$A$135)*($B117=Kopsavilkums!$B$10:$B$135)*($C117=Kopsavilkums!$D$10:$D$135)),"")</f>
        <v/>
      </c>
      <c r="Y117" s="18" t="str" cm="1">
        <f t="array" ref="Y117">IFERROR(_xlfn._xlws.FILTER(Kopsavilkums!$X$10:$X$135,($A117=Kopsavilkums!$A$10:$A$135)*($B117=Kopsavilkums!$B$10:$B$135)*($C117=Kopsavilkums!$D$10:$D$135)),"")</f>
        <v/>
      </c>
      <c r="Z117" s="31" t="str" cm="1">
        <f t="array" ref="Z117">IFERROR(_xlfn._xlws.FILTER(Kopsavilkums!$Y$10:$Y$135,($A117=Kopsavilkums!$A$10:$A$135)*($B117=Kopsavilkums!$B$10:$B$135)*($C117=Kopsavilkums!$D$10:$D$135)),"")</f>
        <v/>
      </c>
      <c r="AA117" s="262" t="str" cm="1">
        <f t="array" ref="AA117">IFERROR(_xlfn._xlws.FILTER(Kopsavilkums!$Z$10:$Z$135,($A117=Kopsavilkums!$A$10:$A$135)*($B117=Kopsavilkums!$B$10:$B$135)*($C117=Kopsavilkums!$D$10:$D$135)),"")</f>
        <v/>
      </c>
      <c r="AB117" s="31" t="str">
        <f t="shared" si="99"/>
        <v/>
      </c>
      <c r="AC117" s="267" t="str">
        <f t="shared" si="99"/>
        <v/>
      </c>
      <c r="AE117" s="18" t="str" cm="1">
        <f t="array" ref="AE117">IFERROR(_xlfn._xlws.FILTER(Kopsavilkums!$AC$10:$AC$135,($A117=Kopsavilkums!$A$10:$A$135)*($B117=Kopsavilkums!$B$10:$B$135)*($C117=Kopsavilkums!$D$10:$D$135)),"")</f>
        <v/>
      </c>
      <c r="AF117" s="31" t="str" cm="1">
        <f t="array" ref="AF117">IFERROR(_xlfn._xlws.FILTER(Kopsavilkums!$AD$10:$AD$135,($A117=Kopsavilkums!$A$10:$A$135)*($B117=Kopsavilkums!$B$10:$B$135)*($C117=Kopsavilkums!$D$10:$D$135)),"")</f>
        <v/>
      </c>
      <c r="AG117" s="262" t="str" cm="1">
        <f t="array" ref="AG117">IFERROR(_xlfn._xlws.FILTER(Kopsavilkums!$AE$10:$AE$135,($A117=Kopsavilkums!$A$10:$A$135)*($B117=Kopsavilkums!$B$10:$B$135)*($C117=Kopsavilkums!$D$10:$D$135)),"")</f>
        <v/>
      </c>
      <c r="AH117" s="18" t="str" cm="1">
        <f t="array" ref="AH117">IFERROR(_xlfn._xlws.FILTER(Kopsavilkums!$AF$10:$AF$135,($A117=Kopsavilkums!$A$10:$A$135)*($B117=Kopsavilkums!$B$10:$B$135)*($C117=Kopsavilkums!$D$10:$D$135)),"")</f>
        <v/>
      </c>
      <c r="AI117" s="31" t="str" cm="1">
        <f t="array" ref="AI117">IFERROR(_xlfn._xlws.FILTER(Kopsavilkums!$AG$10:$AG$135,($A117=Kopsavilkums!$A$10:$A$135)*($B117=Kopsavilkums!$B$10:$B$135)*($C117=Kopsavilkums!$D$10:$D$135)),"")</f>
        <v/>
      </c>
      <c r="AJ117" s="262" t="str" cm="1">
        <f t="array" ref="AJ117">IFERROR(_xlfn._xlws.FILTER(Kopsavilkums!$AH$10:$AH$135,($A117=Kopsavilkums!$A$10:$A$135)*($B117=Kopsavilkums!$B$10:$B$135)*($C117=Kopsavilkums!$D$10:$D$135)),"")</f>
        <v/>
      </c>
      <c r="AK117" s="31" t="str">
        <f t="shared" si="100"/>
        <v/>
      </c>
      <c r="AL117" s="267" t="str">
        <f t="shared" si="100"/>
        <v/>
      </c>
      <c r="AN117" s="31">
        <f t="shared" si="95"/>
        <v>0</v>
      </c>
      <c r="AO117" s="267">
        <f t="shared" si="96"/>
        <v>0</v>
      </c>
      <c r="AP117" s="28"/>
    </row>
    <row r="118" spans="1:42" ht="13.5" customHeight="1" x14ac:dyDescent="0.15">
      <c r="A118" s="60">
        <f t="shared" si="94"/>
        <v>14</v>
      </c>
      <c r="B118" s="60">
        <v>5</v>
      </c>
      <c r="C118" s="22" t="str" cm="1">
        <f t="array" ref="C118">IFERROR(_xlfn._xlws.FILTER(Kopsavilkums!$D$10:$D$135,($A118=Kopsavilkums!$A$10:$A$135)*($B118=Kopsavilkums!$B$10:$B$135)),"")</f>
        <v/>
      </c>
      <c r="D118" s="74" t="str" cm="1">
        <f t="array" ref="D118">IFERROR(_xlfn._xlws.FILTER(Kopsavilkums!$E:$E,($A118=Kopsavilkums!$A:$A)*($B118=Kopsavilkums!$B:$B)*($C118=Kopsavilkums!$D:$D)),"")</f>
        <v/>
      </c>
      <c r="E118" s="31" t="str" cm="1">
        <f t="array" ref="E118">IFERROR(_xlfn._xlws.FILTER(Kopsavilkums!$F$10:$F$135,($A118=Kopsavilkums!$A$10:$A$135)*($B118=Kopsavilkums!$B$10:$B$135)*($C118=Kopsavilkums!$D$10:$D$135)),"")</f>
        <v/>
      </c>
      <c r="F118" s="262" t="str" cm="1">
        <f t="array" ref="F118">IFERROR(_xlfn._xlws.FILTER(Kopsavilkums!$G$10:$G$135,($A118=Kopsavilkums!$A$10:$A$135)*($B118=Kopsavilkums!$B$10:$B$135)*($C118=Kopsavilkums!$D$10:$D$135)),"")</f>
        <v/>
      </c>
      <c r="G118" s="74" t="str" cm="1">
        <f t="array" ref="G118">IFERROR(_xlfn._xlws.FILTER(Kopsavilkums!$H$10:$H$135,($A118=Kopsavilkums!$A$10:$A$135)*($B118=Kopsavilkums!$B$10:$B$135)*($C118=Kopsavilkums!$D$10:$D$135)),"")</f>
        <v/>
      </c>
      <c r="H118" s="31" t="str" cm="1">
        <f t="array" ref="H118">IFERROR(_xlfn._xlws.FILTER(Kopsavilkums!$I$10:$I$135,($A118=Kopsavilkums!$A$10:$A$135)*($B118=Kopsavilkums!$B$10:$B$135)*($C118=Kopsavilkums!$D$10:$D$135)),"")</f>
        <v/>
      </c>
      <c r="I118" s="262" t="str" cm="1">
        <f t="array" ref="I118">IFERROR(_xlfn._xlws.FILTER(Kopsavilkums!$J$10:$J$135,($A118=Kopsavilkums!$A$10:$A$135)*($B118=Kopsavilkums!$B$10:$B$135)*($C118=Kopsavilkums!$D$10:$D$135)),"")</f>
        <v/>
      </c>
      <c r="J118" s="15" t="str">
        <f t="shared" si="97"/>
        <v/>
      </c>
      <c r="K118" s="267" t="str">
        <f t="shared" si="97"/>
        <v/>
      </c>
      <c r="L118" s="71"/>
      <c r="M118" s="74" t="str" cm="1">
        <f t="array" ref="M118">IFERROR(_xlfn._xlws.FILTER(Kopsavilkums!$M$10:$M$135,($A118=Kopsavilkums!$A$10:$A$135)*($B118=Kopsavilkums!$B$10:$B$135)*($C118=Kopsavilkums!$D$10:$D$135)),"")</f>
        <v/>
      </c>
      <c r="N118" s="31" t="str" cm="1">
        <f t="array" ref="N118">IFERROR(_xlfn._xlws.FILTER(Kopsavilkums!$N$10:$N$135,($A118=Kopsavilkums!$A$10:$A$135)*($B118=Kopsavilkums!$B$10:$B$135)*($C118=Kopsavilkums!$D$10:$D$135)),"")</f>
        <v/>
      </c>
      <c r="O118" s="262" t="str" cm="1">
        <f t="array" ref="O118">IFERROR(_xlfn._xlws.FILTER(Kopsavilkums!$O$10:$O$135,($A118=Kopsavilkums!$A$10:$A$135)*($B118=Kopsavilkums!$B$10:$B$135)*($C118=Kopsavilkums!$D$10:$D$135)),"")</f>
        <v/>
      </c>
      <c r="P118" s="74" t="str" cm="1">
        <f t="array" ref="P118">IFERROR(_xlfn._xlws.FILTER(Kopsavilkums!$P$10:$P$135,($A118=Kopsavilkums!$A$10:$A$135)*($B118=Kopsavilkums!$B$10:$B$135)*($C118=Kopsavilkums!$D$10:$D$135)),"")</f>
        <v/>
      </c>
      <c r="Q118" s="31" t="str" cm="1">
        <f t="array" ref="Q118">IFERROR(_xlfn._xlws.FILTER(Kopsavilkums!$Q$10:$Q$135,($A118=Kopsavilkums!$A$10:$A$135)*($B118=Kopsavilkums!$B$10:$B$135)*($C118=Kopsavilkums!$D$10:$D$135)),"")</f>
        <v/>
      </c>
      <c r="R118" s="262" t="str" cm="1">
        <f t="array" ref="R118">IFERROR(_xlfn._xlws.FILTER(Kopsavilkums!$R$10:$R$135,($A118=Kopsavilkums!$A$10:$A$135)*($B118=Kopsavilkums!$B$10:$B$135)*($C118=Kopsavilkums!$D$10:$D$135)),"")</f>
        <v/>
      </c>
      <c r="S118" s="15" t="str">
        <f t="shared" si="98"/>
        <v/>
      </c>
      <c r="T118" s="267" t="str">
        <f t="shared" si="98"/>
        <v/>
      </c>
      <c r="U118" s="71"/>
      <c r="V118" s="74" t="str" cm="1">
        <f t="array" ref="V118">IFERROR(_xlfn._xlws.FILTER(Kopsavilkums!$U$10:$U$135,($A118=Kopsavilkums!$A$10:$A$135)*($B118=Kopsavilkums!$B$10:$B$135)*($C118=Kopsavilkums!$D$10:$D$135)),"")</f>
        <v/>
      </c>
      <c r="W118" s="31" t="str" cm="1">
        <f t="array" ref="W118">IFERROR(_xlfn._xlws.FILTER(Kopsavilkums!$V$10:$V$135,($A118=Kopsavilkums!$A$10:$A$135)*($B118=Kopsavilkums!$B$10:$B$135)*($C118=Kopsavilkums!$D$10:$D$135)),"")</f>
        <v/>
      </c>
      <c r="X118" s="262" t="str" cm="1">
        <f t="array" ref="X118">IFERROR(_xlfn._xlws.FILTER(Kopsavilkums!$W$10:$W$135,($A118=Kopsavilkums!$A$10:$A$135)*($B118=Kopsavilkums!$B$10:$B$135)*($C118=Kopsavilkums!$D$10:$D$135)),"")</f>
        <v/>
      </c>
      <c r="Y118" s="74" t="str" cm="1">
        <f t="array" ref="Y118">IFERROR(_xlfn._xlws.FILTER(Kopsavilkums!$X$10:$X$135,($A118=Kopsavilkums!$A$10:$A$135)*($B118=Kopsavilkums!$B$10:$B$135)*($C118=Kopsavilkums!$D$10:$D$135)),"")</f>
        <v/>
      </c>
      <c r="Z118" s="31" t="str" cm="1">
        <f t="array" ref="Z118">IFERROR(_xlfn._xlws.FILTER(Kopsavilkums!$Y$10:$Y$135,($A118=Kopsavilkums!$A$10:$A$135)*($B118=Kopsavilkums!$B$10:$B$135)*($C118=Kopsavilkums!$D$10:$D$135)),"")</f>
        <v/>
      </c>
      <c r="AA118" s="262" t="str" cm="1">
        <f t="array" ref="AA118">IFERROR(_xlfn._xlws.FILTER(Kopsavilkums!$Z$10:$Z$135,($A118=Kopsavilkums!$A$10:$A$135)*($B118=Kopsavilkums!$B$10:$B$135)*($C118=Kopsavilkums!$D$10:$D$135)),"")</f>
        <v/>
      </c>
      <c r="AB118" s="15" t="str">
        <f t="shared" si="99"/>
        <v/>
      </c>
      <c r="AC118" s="267" t="str">
        <f t="shared" si="99"/>
        <v/>
      </c>
      <c r="AE118" s="74" t="str" cm="1">
        <f t="array" ref="AE118">IFERROR(_xlfn._xlws.FILTER(Kopsavilkums!$AC$10:$AC$135,($A118=Kopsavilkums!$A$10:$A$135)*($B118=Kopsavilkums!$B$10:$B$135)*($C118=Kopsavilkums!$D$10:$D$135)),"")</f>
        <v/>
      </c>
      <c r="AF118" s="31" t="str" cm="1">
        <f t="array" ref="AF118">IFERROR(_xlfn._xlws.FILTER(Kopsavilkums!$AD$10:$AD$135,($A118=Kopsavilkums!$A$10:$A$135)*($B118=Kopsavilkums!$B$10:$B$135)*($C118=Kopsavilkums!$D$10:$D$135)),"")</f>
        <v/>
      </c>
      <c r="AG118" s="262" t="str" cm="1">
        <f t="array" ref="AG118">IFERROR(_xlfn._xlws.FILTER(Kopsavilkums!$AE$10:$AE$135,($A118=Kopsavilkums!$A$10:$A$135)*($B118=Kopsavilkums!$B$10:$B$135)*($C118=Kopsavilkums!$D$10:$D$135)),"")</f>
        <v/>
      </c>
      <c r="AH118" s="74" t="str" cm="1">
        <f t="array" ref="AH118">IFERROR(_xlfn._xlws.FILTER(Kopsavilkums!$AF$10:$AF$135,($A118=Kopsavilkums!$A$10:$A$135)*($B118=Kopsavilkums!$B$10:$B$135)*($C118=Kopsavilkums!$D$10:$D$135)),"")</f>
        <v/>
      </c>
      <c r="AI118" s="31" t="str" cm="1">
        <f t="array" ref="AI118">IFERROR(_xlfn._xlws.FILTER(Kopsavilkums!$AG$10:$AG$135,($A118=Kopsavilkums!$A$10:$A$135)*($B118=Kopsavilkums!$B$10:$B$135)*($C118=Kopsavilkums!$D$10:$D$135)),"")</f>
        <v/>
      </c>
      <c r="AJ118" s="262" t="str" cm="1">
        <f t="array" ref="AJ118">IFERROR(_xlfn._xlws.FILTER(Kopsavilkums!$AH$10:$AH$135,($A118=Kopsavilkums!$A$10:$A$135)*($B118=Kopsavilkums!$B$10:$B$135)*($C118=Kopsavilkums!$D$10:$D$135)),"")</f>
        <v/>
      </c>
      <c r="AK118" s="15" t="str">
        <f t="shared" si="100"/>
        <v/>
      </c>
      <c r="AL118" s="267" t="str">
        <f t="shared" si="100"/>
        <v/>
      </c>
      <c r="AN118" s="15">
        <f t="shared" si="95"/>
        <v>0</v>
      </c>
      <c r="AO118" s="267">
        <f t="shared" si="96"/>
        <v>0</v>
      </c>
      <c r="AP118" s="28"/>
    </row>
    <row r="119" spans="1:42" ht="13.5" customHeight="1" thickBot="1" x14ac:dyDescent="0.2">
      <c r="A119" s="62">
        <f t="shared" si="94"/>
        <v>14</v>
      </c>
      <c r="B119" s="62">
        <v>6</v>
      </c>
      <c r="C119" s="127" t="str" cm="1">
        <f t="array" ref="C119">IFERROR(_xlfn._xlws.FILTER(Kopsavilkums!$D$10:$D$135,($A119=Kopsavilkums!$A$10:$A$135)*($B119=Kopsavilkums!$B$10:$B$135)),"")</f>
        <v/>
      </c>
      <c r="D119" s="75" t="str" cm="1">
        <f t="array" ref="D119">IFERROR(_xlfn._xlws.FILTER(Kopsavilkums!$E:$E,($A119=Kopsavilkums!$A:$A)*($B119=Kopsavilkums!$B:$B)*($C119=Kopsavilkums!$D:$D)),"")</f>
        <v/>
      </c>
      <c r="E119" s="63" t="str" cm="1">
        <f t="array" ref="E119">IFERROR(_xlfn._xlws.FILTER(Kopsavilkums!$F$10:$F$135,($A119=Kopsavilkums!$A$10:$A$135)*($B119=Kopsavilkums!$B$10:$B$135)*($C119=Kopsavilkums!$D$10:$D$135)),"")</f>
        <v/>
      </c>
      <c r="F119" s="263" t="str" cm="1">
        <f t="array" ref="F119">IFERROR(_xlfn._xlws.FILTER(Kopsavilkums!$G$10:$G$135,($A119=Kopsavilkums!$A$10:$A$135)*($B119=Kopsavilkums!$B$10:$B$135)*($C119=Kopsavilkums!$D$10:$D$135)),"")</f>
        <v/>
      </c>
      <c r="G119" s="75" t="str" cm="1">
        <f t="array" ref="G119">IFERROR(_xlfn._xlws.FILTER(Kopsavilkums!$H$10:$H$135,($A119=Kopsavilkums!$A$10:$A$135)*($B119=Kopsavilkums!$B$10:$B$135)*($C119=Kopsavilkums!$D$10:$D$135)),"")</f>
        <v/>
      </c>
      <c r="H119" s="63" t="str" cm="1">
        <f t="array" ref="H119">IFERROR(_xlfn._xlws.FILTER(Kopsavilkums!$I$10:$I$135,($A119=Kopsavilkums!$A$10:$A$135)*($B119=Kopsavilkums!$B$10:$B$135)*($C119=Kopsavilkums!$D$10:$D$135)),"")</f>
        <v/>
      </c>
      <c r="I119" s="263" t="str" cm="1">
        <f t="array" ref="I119">IFERROR(_xlfn._xlws.FILTER(Kopsavilkums!$J$10:$J$135,($A119=Kopsavilkums!$A$10:$A$135)*($B119=Kopsavilkums!$B$10:$B$135)*($C119=Kopsavilkums!$D$10:$D$135)),"")</f>
        <v/>
      </c>
      <c r="J119" s="63" t="str">
        <f t="shared" si="97"/>
        <v/>
      </c>
      <c r="K119" s="268" t="str">
        <f t="shared" si="97"/>
        <v/>
      </c>
      <c r="L119" s="12"/>
      <c r="M119" s="75" t="str" cm="1">
        <f t="array" ref="M119">IFERROR(_xlfn._xlws.FILTER(Kopsavilkums!$M$10:$M$135,($A119=Kopsavilkums!$A$10:$A$135)*($B119=Kopsavilkums!$B$10:$B$135)*($C119=Kopsavilkums!$D$10:$D$135)),"")</f>
        <v/>
      </c>
      <c r="N119" s="63" t="str" cm="1">
        <f t="array" ref="N119">IFERROR(_xlfn._xlws.FILTER(Kopsavilkums!$N$10:$N$135,($A119=Kopsavilkums!$A$10:$A$135)*($B119=Kopsavilkums!$B$10:$B$135)*($C119=Kopsavilkums!$D$10:$D$135)),"")</f>
        <v/>
      </c>
      <c r="O119" s="263" t="str" cm="1">
        <f t="array" ref="O119">IFERROR(_xlfn._xlws.FILTER(Kopsavilkums!$O$10:$O$135,($A119=Kopsavilkums!$A$10:$A$135)*($B119=Kopsavilkums!$B$10:$B$135)*($C119=Kopsavilkums!$D$10:$D$135)),"")</f>
        <v/>
      </c>
      <c r="P119" s="75" t="str" cm="1">
        <f t="array" ref="P119">IFERROR(_xlfn._xlws.FILTER(Kopsavilkums!$P$10:$P$135,($A119=Kopsavilkums!$A$10:$A$135)*($B119=Kopsavilkums!$B$10:$B$135)*($C119=Kopsavilkums!$D$10:$D$135)),"")</f>
        <v/>
      </c>
      <c r="Q119" s="63" t="str" cm="1">
        <f t="array" ref="Q119">IFERROR(_xlfn._xlws.FILTER(Kopsavilkums!$Q$10:$Q$135,($A119=Kopsavilkums!$A$10:$A$135)*($B119=Kopsavilkums!$B$10:$B$135)*($C119=Kopsavilkums!$D$10:$D$135)),"")</f>
        <v/>
      </c>
      <c r="R119" s="263" t="str" cm="1">
        <f t="array" ref="R119">IFERROR(_xlfn._xlws.FILTER(Kopsavilkums!$R$10:$R$135,($A119=Kopsavilkums!$A$10:$A$135)*($B119=Kopsavilkums!$B$10:$B$135)*($C119=Kopsavilkums!$D$10:$D$135)),"")</f>
        <v/>
      </c>
      <c r="S119" s="63" t="str">
        <f t="shared" si="98"/>
        <v/>
      </c>
      <c r="T119" s="268" t="str">
        <f t="shared" si="98"/>
        <v/>
      </c>
      <c r="U119" s="12"/>
      <c r="V119" s="75" t="str" cm="1">
        <f t="array" ref="V119">IFERROR(_xlfn._xlws.FILTER(Kopsavilkums!$U$10:$U$135,($A119=Kopsavilkums!$A$10:$A$135)*($B119=Kopsavilkums!$B$10:$B$135)*($C119=Kopsavilkums!$D$10:$D$135)),"")</f>
        <v/>
      </c>
      <c r="W119" s="63" t="str" cm="1">
        <f t="array" ref="W119">IFERROR(_xlfn._xlws.FILTER(Kopsavilkums!$V$10:$V$135,($A119=Kopsavilkums!$A$10:$A$135)*($B119=Kopsavilkums!$B$10:$B$135)*($C119=Kopsavilkums!$D$10:$D$135)),"")</f>
        <v/>
      </c>
      <c r="X119" s="263" t="str" cm="1">
        <f t="array" ref="X119">IFERROR(_xlfn._xlws.FILTER(Kopsavilkums!$W$10:$W$135,($A119=Kopsavilkums!$A$10:$A$135)*($B119=Kopsavilkums!$B$10:$B$135)*($C119=Kopsavilkums!$D$10:$D$135)),"")</f>
        <v/>
      </c>
      <c r="Y119" s="75" t="str" cm="1">
        <f t="array" ref="Y119">IFERROR(_xlfn._xlws.FILTER(Kopsavilkums!$X$10:$X$135,($A119=Kopsavilkums!$A$10:$A$135)*($B119=Kopsavilkums!$B$10:$B$135)*($C119=Kopsavilkums!$D$10:$D$135)),"")</f>
        <v/>
      </c>
      <c r="Z119" s="63" t="str" cm="1">
        <f t="array" ref="Z119">IFERROR(_xlfn._xlws.FILTER(Kopsavilkums!$Y$10:$Y$135,($A119=Kopsavilkums!$A$10:$A$135)*($B119=Kopsavilkums!$B$10:$B$135)*($C119=Kopsavilkums!$D$10:$D$135)),"")</f>
        <v/>
      </c>
      <c r="AA119" s="263" t="str" cm="1">
        <f t="array" ref="AA119">IFERROR(_xlfn._xlws.FILTER(Kopsavilkums!$Z$10:$Z$135,($A119=Kopsavilkums!$A$10:$A$135)*($B119=Kopsavilkums!$B$10:$B$135)*($C119=Kopsavilkums!$D$10:$D$135)),"")</f>
        <v/>
      </c>
      <c r="AB119" s="63" t="str">
        <f t="shared" si="99"/>
        <v/>
      </c>
      <c r="AC119" s="268" t="str">
        <f t="shared" si="99"/>
        <v/>
      </c>
      <c r="AE119" s="75" t="str" cm="1">
        <f t="array" ref="AE119">IFERROR(_xlfn._xlws.FILTER(Kopsavilkums!$AC$10:$AC$135,($A119=Kopsavilkums!$A$10:$A$135)*($B119=Kopsavilkums!$B$10:$B$135)*($C119=Kopsavilkums!$D$10:$D$135)),"")</f>
        <v/>
      </c>
      <c r="AF119" s="63" t="str" cm="1">
        <f t="array" ref="AF119">IFERROR(_xlfn._xlws.FILTER(Kopsavilkums!$AD$10:$AD$135,($A119=Kopsavilkums!$A$10:$A$135)*($B119=Kopsavilkums!$B$10:$B$135)*($C119=Kopsavilkums!$D$10:$D$135)),"")</f>
        <v/>
      </c>
      <c r="AG119" s="263" t="str" cm="1">
        <f t="array" ref="AG119">IFERROR(_xlfn._xlws.FILTER(Kopsavilkums!$AE$10:$AE$135,($A119=Kopsavilkums!$A$10:$A$135)*($B119=Kopsavilkums!$B$10:$B$135)*($C119=Kopsavilkums!$D$10:$D$135)),"")</f>
        <v/>
      </c>
      <c r="AH119" s="75" t="str" cm="1">
        <f t="array" ref="AH119">IFERROR(_xlfn._xlws.FILTER(Kopsavilkums!$AF$10:$AF$135,($A119=Kopsavilkums!$A$10:$A$135)*($B119=Kopsavilkums!$B$10:$B$135)*($C119=Kopsavilkums!$D$10:$D$135)),"")</f>
        <v/>
      </c>
      <c r="AI119" s="63" t="str" cm="1">
        <f t="array" ref="AI119">IFERROR(_xlfn._xlws.FILTER(Kopsavilkums!$AG$10:$AG$135,($A119=Kopsavilkums!$A$10:$A$135)*($B119=Kopsavilkums!$B$10:$B$135)*($C119=Kopsavilkums!$D$10:$D$135)),"")</f>
        <v/>
      </c>
      <c r="AJ119" s="263" t="str" cm="1">
        <f t="array" ref="AJ119">IFERROR(_xlfn._xlws.FILTER(Kopsavilkums!$AH$10:$AH$135,($A119=Kopsavilkums!$A$10:$A$135)*($B119=Kopsavilkums!$B$10:$B$135)*($C119=Kopsavilkums!$D$10:$D$135)),"")</f>
        <v/>
      </c>
      <c r="AK119" s="63" t="str">
        <f t="shared" si="100"/>
        <v/>
      </c>
      <c r="AL119" s="268" t="str">
        <f t="shared" si="100"/>
        <v/>
      </c>
      <c r="AN119" s="63">
        <f t="shared" si="95"/>
        <v>0</v>
      </c>
      <c r="AO119" s="268">
        <f t="shared" si="96"/>
        <v>0</v>
      </c>
      <c r="AP119" s="28"/>
    </row>
    <row r="120" spans="1:42" ht="13.5" customHeight="1" thickBot="1" x14ac:dyDescent="0.2">
      <c r="A120" s="50" t="s">
        <v>72</v>
      </c>
      <c r="B120" s="50" t="s">
        <v>72</v>
      </c>
      <c r="C120" s="131"/>
      <c r="D120" s="112"/>
      <c r="E120" s="112"/>
      <c r="F120" s="255"/>
      <c r="G120" s="112"/>
      <c r="H120" s="112"/>
      <c r="I120" s="255"/>
      <c r="J120" s="112"/>
      <c r="K120" s="255"/>
      <c r="L120" s="12"/>
      <c r="M120" s="112"/>
      <c r="N120" s="112"/>
      <c r="O120" s="255"/>
      <c r="P120" s="112"/>
      <c r="Q120" s="112"/>
      <c r="R120" s="255"/>
      <c r="S120" s="112"/>
      <c r="T120" s="255"/>
      <c r="U120" s="12"/>
      <c r="V120" s="112"/>
      <c r="W120" s="112"/>
      <c r="X120" s="255"/>
      <c r="Y120" s="112"/>
      <c r="Z120" s="112"/>
      <c r="AA120" s="255"/>
      <c r="AB120" s="112"/>
      <c r="AC120" s="255"/>
      <c r="AE120" s="112"/>
      <c r="AF120" s="112"/>
      <c r="AG120" s="255"/>
      <c r="AH120" s="112"/>
      <c r="AI120" s="112"/>
      <c r="AJ120" s="255"/>
      <c r="AK120" s="112"/>
      <c r="AL120" s="255"/>
      <c r="AN120" s="112">
        <f>J120+S120+AB120</f>
        <v>0</v>
      </c>
      <c r="AO120" s="255">
        <f>K120+T120+AC120</f>
        <v>0</v>
      </c>
      <c r="AP120" s="230"/>
    </row>
    <row r="121" spans="1:42" ht="12.75" customHeight="1" thickBot="1" x14ac:dyDescent="0.2">
      <c r="A121" s="53">
        <f>B121</f>
        <v>15</v>
      </c>
      <c r="B121" s="53">
        <v>15</v>
      </c>
      <c r="C121" s="132" t="str" cm="1">
        <f t="array" ref="C121">IFERROR(_xlfn.UNIQUE(_xlfn._xlws.FILTER(Kopsavilkums!$C$10:$C$135,($B121=Kopsavilkums!$A$10:$A$135))),"")</f>
        <v/>
      </c>
      <c r="D121" s="54"/>
      <c r="E121" s="56">
        <f>SUM(E122:E127)</f>
        <v>0</v>
      </c>
      <c r="F121" s="260">
        <f>SUM(F122:F127)</f>
        <v>0</v>
      </c>
      <c r="G121" s="56"/>
      <c r="H121" s="56">
        <f>SUM(H122:H127)</f>
        <v>0</v>
      </c>
      <c r="I121" s="260">
        <f>SUM(I122:I127)</f>
        <v>0</v>
      </c>
      <c r="J121" s="56">
        <f>SUM(J122:J127)</f>
        <v>0</v>
      </c>
      <c r="K121" s="265">
        <f>SUM(K122:K127)</f>
        <v>0</v>
      </c>
      <c r="L121" s="71"/>
      <c r="M121" s="55"/>
      <c r="N121" s="56">
        <f>SUM(N122:N127)</f>
        <v>0</v>
      </c>
      <c r="O121" s="260">
        <f>SUM(O122:O127)</f>
        <v>0</v>
      </c>
      <c r="P121" s="56"/>
      <c r="Q121" s="56">
        <f>SUM(Q122:Q127)</f>
        <v>0</v>
      </c>
      <c r="R121" s="260">
        <f>SUM(R122:R127)</f>
        <v>0</v>
      </c>
      <c r="S121" s="56">
        <f>SUM(S122:S127)</f>
        <v>0</v>
      </c>
      <c r="T121" s="265">
        <f>SUM(T122:T127)</f>
        <v>0</v>
      </c>
      <c r="U121" s="71"/>
      <c r="V121" s="55"/>
      <c r="W121" s="56">
        <f>SUM(W122:W127)</f>
        <v>0</v>
      </c>
      <c r="X121" s="260">
        <f>SUM(X122:X127)</f>
        <v>0</v>
      </c>
      <c r="Y121" s="56"/>
      <c r="Z121" s="56">
        <f>SUM(Z122:Z127)</f>
        <v>0</v>
      </c>
      <c r="AA121" s="260">
        <f>SUM(AA122:AA127)</f>
        <v>0</v>
      </c>
      <c r="AB121" s="56">
        <f>SUM(AB122:AB127)</f>
        <v>0</v>
      </c>
      <c r="AC121" s="265">
        <f>SUM(AC122:AC127)</f>
        <v>0</v>
      </c>
      <c r="AE121" s="55"/>
      <c r="AF121" s="56">
        <f>SUM(AF122:AF127)</f>
        <v>0</v>
      </c>
      <c r="AG121" s="260">
        <f>SUM(AG122:AG127)</f>
        <v>0</v>
      </c>
      <c r="AH121" s="56"/>
      <c r="AI121" s="56">
        <f>SUM(AI122:AI127)</f>
        <v>0</v>
      </c>
      <c r="AJ121" s="260">
        <f>SUM(AJ122:AJ127)</f>
        <v>0</v>
      </c>
      <c r="AK121" s="56">
        <f>SUM(AK122:AK127)</f>
        <v>0</v>
      </c>
      <c r="AL121" s="265">
        <f>SUM(AL122:AL127)</f>
        <v>0</v>
      </c>
      <c r="AN121" s="56">
        <f>IFERROR(J121+S121+AB121+AK121,0)</f>
        <v>0</v>
      </c>
      <c r="AO121" s="265">
        <f>IFERROR(K121+T121+AC121+AL121,0)</f>
        <v>0</v>
      </c>
      <c r="AP121" s="28"/>
    </row>
    <row r="122" spans="1:42" ht="12.75" customHeight="1" x14ac:dyDescent="0.15">
      <c r="A122" s="57">
        <f t="shared" ref="A122:A127" si="101">A121</f>
        <v>15</v>
      </c>
      <c r="B122" s="57">
        <v>1</v>
      </c>
      <c r="C122" s="126" t="str" cm="1">
        <f t="array" ref="C122">IFERROR(_xlfn._xlws.FILTER(Kopsavilkums!$D$10:$D$135,($A122=Kopsavilkums!$A$10:$A$135)*($B122=Kopsavilkums!$B$10:$B$135)),"")</f>
        <v/>
      </c>
      <c r="D122" s="58" t="str" cm="1">
        <f t="array" ref="D122">IFERROR(_xlfn._xlws.FILTER(Kopsavilkums!$E:$E,($A122=Kopsavilkums!$A:$A)*($B122=Kopsavilkums!$B:$B)*($C122=Kopsavilkums!$D:$D)),"")</f>
        <v/>
      </c>
      <c r="E122" s="59" t="str" cm="1">
        <f t="array" ref="E122">IFERROR(_xlfn._xlws.FILTER(Kopsavilkums!$F$10:$F$135,($A122=Kopsavilkums!$A$10:$A$135)*($B122=Kopsavilkums!$B$10:$B$135)*($C122=Kopsavilkums!$D$10:$D$135)),"")</f>
        <v/>
      </c>
      <c r="F122" s="261" t="str" cm="1">
        <f t="array" ref="F122">IFERROR(_xlfn._xlws.FILTER(Kopsavilkums!$G$10:$G$135,($A122=Kopsavilkums!$A$10:$A$135)*($B122=Kopsavilkums!$B$10:$B$135)*($C122=Kopsavilkums!$D$10:$D$135)),"")</f>
        <v/>
      </c>
      <c r="G122" s="58" t="str" cm="1">
        <f t="array" ref="G122">IFERROR(_xlfn._xlws.FILTER(Kopsavilkums!$H$10:$H$135,($A122=Kopsavilkums!$A$10:$A$135)*($B122=Kopsavilkums!$B$10:$B$135)*($C122=Kopsavilkums!$D$10:$D$135)),"")</f>
        <v/>
      </c>
      <c r="H122" s="59" t="str" cm="1">
        <f t="array" ref="H122">IFERROR(_xlfn._xlws.FILTER(Kopsavilkums!$I$10:$I$135,($A122=Kopsavilkums!$A$10:$A$135)*($B122=Kopsavilkums!$B$10:$B$135)*($C122=Kopsavilkums!$D$10:$D$135)),"")</f>
        <v/>
      </c>
      <c r="I122" s="261" t="str" cm="1">
        <f t="array" ref="I122">IFERROR(_xlfn._xlws.FILTER(Kopsavilkums!$J$10:$J$135,($A122=Kopsavilkums!$A$10:$A$135)*($B122=Kopsavilkums!$B$10:$B$135)*($C122=Kopsavilkums!$D$10:$D$135)),"")</f>
        <v/>
      </c>
      <c r="J122" s="59" t="str">
        <f>IFERROR(E122+H122,"")</f>
        <v/>
      </c>
      <c r="K122" s="266" t="str">
        <f>IFERROR(F122+I122,"")</f>
        <v/>
      </c>
      <c r="L122" s="71"/>
      <c r="M122" s="58" t="str" cm="1">
        <f t="array" ref="M122">IFERROR(_xlfn._xlws.FILTER(Kopsavilkums!$M$10:$M$135,($A122=Kopsavilkums!$A$10:$A$135)*($B122=Kopsavilkums!$B$10:$B$135)*($C122=Kopsavilkums!$D$10:$D$135)),"")</f>
        <v/>
      </c>
      <c r="N122" s="59" t="str" cm="1">
        <f t="array" ref="N122">IFERROR(_xlfn._xlws.FILTER(Kopsavilkums!$N$10:$N$135,($A122=Kopsavilkums!$A$10:$A$135)*($B122=Kopsavilkums!$B$10:$B$135)*($C122=Kopsavilkums!$D$10:$D$135)),"")</f>
        <v/>
      </c>
      <c r="O122" s="261" t="str" cm="1">
        <f t="array" ref="O122">IFERROR(_xlfn._xlws.FILTER(Kopsavilkums!$O$10:$O$135,($A122=Kopsavilkums!$A$10:$A$135)*($B122=Kopsavilkums!$B$10:$B$135)*($C122=Kopsavilkums!$D$10:$D$135)),"")</f>
        <v/>
      </c>
      <c r="P122" s="58" t="str" cm="1">
        <f t="array" ref="P122">IFERROR(_xlfn._xlws.FILTER(Kopsavilkums!$P$10:$P$135,($A122=Kopsavilkums!$A$10:$A$135)*($B122=Kopsavilkums!$B$10:$B$135)*($C122=Kopsavilkums!$D$10:$D$135)),"")</f>
        <v/>
      </c>
      <c r="Q122" s="59" t="str" cm="1">
        <f t="array" ref="Q122">IFERROR(_xlfn._xlws.FILTER(Kopsavilkums!$Q$10:$Q$135,($A122=Kopsavilkums!$A$10:$A$135)*($B122=Kopsavilkums!$B$10:$B$135)*($C122=Kopsavilkums!$D$10:$D$135)),"")</f>
        <v/>
      </c>
      <c r="R122" s="261" t="str" cm="1">
        <f t="array" ref="R122">IFERROR(_xlfn._xlws.FILTER(Kopsavilkums!$R$10:$R$135,($A122=Kopsavilkums!$A$10:$A$135)*($B122=Kopsavilkums!$B$10:$B$135)*($C122=Kopsavilkums!$D$10:$D$135)),"")</f>
        <v/>
      </c>
      <c r="S122" s="59" t="str">
        <f>IFERROR(N122+Q122,"")</f>
        <v/>
      </c>
      <c r="T122" s="266" t="str">
        <f>IFERROR(O122+R122,"")</f>
        <v/>
      </c>
      <c r="U122" s="71"/>
      <c r="V122" s="58" t="str" cm="1">
        <f t="array" ref="V122">IFERROR(_xlfn._xlws.FILTER(Kopsavilkums!$U$10:$U$135,($A122=Kopsavilkums!$A$10:$A$135)*($B122=Kopsavilkums!$B$10:$B$135)*($C122=Kopsavilkums!$D$10:$D$135)),"")</f>
        <v/>
      </c>
      <c r="W122" s="59" t="str" cm="1">
        <f t="array" ref="W122">IFERROR(_xlfn._xlws.FILTER(Kopsavilkums!$V$10:$V$135,($A122=Kopsavilkums!$A$10:$A$135)*($B122=Kopsavilkums!$B$10:$B$135)*($C122=Kopsavilkums!$D$10:$D$135)),"")</f>
        <v/>
      </c>
      <c r="X122" s="261" t="str" cm="1">
        <f t="array" ref="X122">IFERROR(_xlfn._xlws.FILTER(Kopsavilkums!$W$10:$W$135,($A122=Kopsavilkums!$A$10:$A$135)*($B122=Kopsavilkums!$B$10:$B$135)*($C122=Kopsavilkums!$D$10:$D$135)),"")</f>
        <v/>
      </c>
      <c r="Y122" s="58" t="str" cm="1">
        <f t="array" ref="Y122">IFERROR(_xlfn._xlws.FILTER(Kopsavilkums!$X$10:$X$135,($A122=Kopsavilkums!$A$10:$A$135)*($B122=Kopsavilkums!$B$10:$B$135)*($C122=Kopsavilkums!$D$10:$D$135)),"")</f>
        <v/>
      </c>
      <c r="Z122" s="59" t="str" cm="1">
        <f t="array" ref="Z122">IFERROR(_xlfn._xlws.FILTER(Kopsavilkums!$Y$10:$Y$135,($A122=Kopsavilkums!$A$10:$A$135)*($B122=Kopsavilkums!$B$10:$B$135)*($C122=Kopsavilkums!$D$10:$D$135)),"")</f>
        <v/>
      </c>
      <c r="AA122" s="261" t="str" cm="1">
        <f t="array" ref="AA122">IFERROR(_xlfn._xlws.FILTER(Kopsavilkums!$Z$10:$Z$135,($A122=Kopsavilkums!$A$10:$A$135)*($B122=Kopsavilkums!$B$10:$B$135)*($C122=Kopsavilkums!$D$10:$D$135)),"")</f>
        <v/>
      </c>
      <c r="AB122" s="59" t="str">
        <f>IFERROR(W122+Z122,"")</f>
        <v/>
      </c>
      <c r="AC122" s="266" t="str">
        <f>IFERROR(X122+AA122,"")</f>
        <v/>
      </c>
      <c r="AE122" s="58" t="str" cm="1">
        <f t="array" ref="AE122">IFERROR(_xlfn._xlws.FILTER(Kopsavilkums!$AC$10:$AC$135,($A122=Kopsavilkums!$A$10:$A$135)*($B122=Kopsavilkums!$B$10:$B$135)*($C122=Kopsavilkums!$D$10:$D$135)),"")</f>
        <v/>
      </c>
      <c r="AF122" s="59" t="str" cm="1">
        <f t="array" ref="AF122">IFERROR(_xlfn._xlws.FILTER(Kopsavilkums!$AD$10:$AD$135,($A122=Kopsavilkums!$A$10:$A$135)*($B122=Kopsavilkums!$B$10:$B$135)*($C122=Kopsavilkums!$D$10:$D$135)),"")</f>
        <v/>
      </c>
      <c r="AG122" s="261" t="str" cm="1">
        <f t="array" ref="AG122">IFERROR(_xlfn._xlws.FILTER(Kopsavilkums!$AE$10:$AE$135,($A122=Kopsavilkums!$A$10:$A$135)*($B122=Kopsavilkums!$B$10:$B$135)*($C122=Kopsavilkums!$D$10:$D$135)),"")</f>
        <v/>
      </c>
      <c r="AH122" s="58" t="str" cm="1">
        <f t="array" ref="AH122">IFERROR(_xlfn._xlws.FILTER(Kopsavilkums!$AF$10:$AF$135,($A122=Kopsavilkums!$A$10:$A$135)*($B122=Kopsavilkums!$B$10:$B$135)*($C122=Kopsavilkums!$D$10:$D$135)),"")</f>
        <v/>
      </c>
      <c r="AI122" s="59" t="str" cm="1">
        <f t="array" ref="AI122">IFERROR(_xlfn._xlws.FILTER(Kopsavilkums!$AG$10:$AG$135,($A122=Kopsavilkums!$A$10:$A$135)*($B122=Kopsavilkums!$B$10:$B$135)*($C122=Kopsavilkums!$D$10:$D$135)),"")</f>
        <v/>
      </c>
      <c r="AJ122" s="261" t="str" cm="1">
        <f t="array" ref="AJ122">IFERROR(_xlfn._xlws.FILTER(Kopsavilkums!$AH$10:$AH$135,($A122=Kopsavilkums!$A$10:$A$135)*($B122=Kopsavilkums!$B$10:$B$135)*($C122=Kopsavilkums!$D$10:$D$135)),"")</f>
        <v/>
      </c>
      <c r="AK122" s="59" t="str">
        <f>IFERROR(AF122+AI122,"")</f>
        <v/>
      </c>
      <c r="AL122" s="266" t="str">
        <f>IFERROR(AG122+AJ122,"")</f>
        <v/>
      </c>
      <c r="AN122" s="59">
        <f t="shared" ref="AN122:AN127" si="102">IFERROR(J122+S122+AB122+AK122,0)</f>
        <v>0</v>
      </c>
      <c r="AO122" s="266">
        <f t="shared" ref="AO122:AO127" si="103">IFERROR(K122+T122+AC122+AL122,0)</f>
        <v>0</v>
      </c>
      <c r="AP122" s="28"/>
    </row>
    <row r="123" spans="1:42" ht="12.75" customHeight="1" x14ac:dyDescent="0.15">
      <c r="A123" s="60">
        <f t="shared" si="101"/>
        <v>15</v>
      </c>
      <c r="B123" s="60">
        <v>2</v>
      </c>
      <c r="C123" s="22" t="str" cm="1">
        <f t="array" ref="C123">IFERROR(_xlfn._xlws.FILTER(Kopsavilkums!$D$10:$D$135,($A123=Kopsavilkums!$A$10:$A$135)*($B123=Kopsavilkums!$B$10:$B$135)),"")</f>
        <v/>
      </c>
      <c r="D123" s="18" t="str" cm="1">
        <f t="array" ref="D123">IFERROR(_xlfn._xlws.FILTER(Kopsavilkums!$E:$E,($A123=Kopsavilkums!$A:$A)*($B123=Kopsavilkums!$B:$B)*($C123=Kopsavilkums!$D:$D)),"")</f>
        <v/>
      </c>
      <c r="E123" s="31" t="str" cm="1">
        <f t="array" ref="E123">IFERROR(_xlfn._xlws.FILTER(Kopsavilkums!$F$10:$F$135,($A123=Kopsavilkums!$A$10:$A$135)*($B123=Kopsavilkums!$B$10:$B$135)*($C123=Kopsavilkums!$D$10:$D$135)),"")</f>
        <v/>
      </c>
      <c r="F123" s="262" t="str" cm="1">
        <f t="array" ref="F123">IFERROR(_xlfn._xlws.FILTER(Kopsavilkums!$G$10:$G$135,($A123=Kopsavilkums!$A$10:$A$135)*($B123=Kopsavilkums!$B$10:$B$135)*($C123=Kopsavilkums!$D$10:$D$135)),"")</f>
        <v/>
      </c>
      <c r="G123" s="18" t="str" cm="1">
        <f t="array" ref="G123">IFERROR(_xlfn._xlws.FILTER(Kopsavilkums!$H$10:$H$135,($A123=Kopsavilkums!$A$10:$A$135)*($B123=Kopsavilkums!$B$10:$B$135)*($C123=Kopsavilkums!$D$10:$D$135)),"")</f>
        <v/>
      </c>
      <c r="H123" s="31" t="str" cm="1">
        <f t="array" ref="H123">IFERROR(_xlfn._xlws.FILTER(Kopsavilkums!$I$10:$I$135,($A123=Kopsavilkums!$A$10:$A$135)*($B123=Kopsavilkums!$B$10:$B$135)*($C123=Kopsavilkums!$D$10:$D$135)),"")</f>
        <v/>
      </c>
      <c r="I123" s="262" t="str" cm="1">
        <f t="array" ref="I123">IFERROR(_xlfn._xlws.FILTER(Kopsavilkums!$J$10:$J$135,($A123=Kopsavilkums!$A$10:$A$135)*($B123=Kopsavilkums!$B$10:$B$135)*($C123=Kopsavilkums!$D$10:$D$135)),"")</f>
        <v/>
      </c>
      <c r="J123" s="31" t="str">
        <f t="shared" ref="J123:K127" si="104">IFERROR(E123+H123,"")</f>
        <v/>
      </c>
      <c r="K123" s="267" t="str">
        <f t="shared" si="104"/>
        <v/>
      </c>
      <c r="L123" s="71"/>
      <c r="M123" s="18" t="str" cm="1">
        <f t="array" ref="M123">IFERROR(_xlfn._xlws.FILTER(Kopsavilkums!$M$10:$M$135,($A123=Kopsavilkums!$A$10:$A$135)*($B123=Kopsavilkums!$B$10:$B$135)*($C123=Kopsavilkums!$D$10:$D$135)),"")</f>
        <v/>
      </c>
      <c r="N123" s="31" t="str" cm="1">
        <f t="array" ref="N123">IFERROR(_xlfn._xlws.FILTER(Kopsavilkums!$N$10:$N$135,($A123=Kopsavilkums!$A$10:$A$135)*($B123=Kopsavilkums!$B$10:$B$135)*($C123=Kopsavilkums!$D$10:$D$135)),"")</f>
        <v/>
      </c>
      <c r="O123" s="262" t="str" cm="1">
        <f t="array" ref="O123">IFERROR(_xlfn._xlws.FILTER(Kopsavilkums!$O$10:$O$135,($A123=Kopsavilkums!$A$10:$A$135)*($B123=Kopsavilkums!$B$10:$B$135)*($C123=Kopsavilkums!$D$10:$D$135)),"")</f>
        <v/>
      </c>
      <c r="P123" s="18" t="str" cm="1">
        <f t="array" ref="P123">IFERROR(_xlfn._xlws.FILTER(Kopsavilkums!$P$10:$P$135,($A123=Kopsavilkums!$A$10:$A$135)*($B123=Kopsavilkums!$B$10:$B$135)*($C123=Kopsavilkums!$D$10:$D$135)),"")</f>
        <v/>
      </c>
      <c r="Q123" s="31" t="str" cm="1">
        <f t="array" ref="Q123">IFERROR(_xlfn._xlws.FILTER(Kopsavilkums!$Q$10:$Q$135,($A123=Kopsavilkums!$A$10:$A$135)*($B123=Kopsavilkums!$B$10:$B$135)*($C123=Kopsavilkums!$D$10:$D$135)),"")</f>
        <v/>
      </c>
      <c r="R123" s="262" t="str" cm="1">
        <f t="array" ref="R123">IFERROR(_xlfn._xlws.FILTER(Kopsavilkums!$R$10:$R$135,($A123=Kopsavilkums!$A$10:$A$135)*($B123=Kopsavilkums!$B$10:$B$135)*($C123=Kopsavilkums!$D$10:$D$135)),"")</f>
        <v/>
      </c>
      <c r="S123" s="31" t="str">
        <f t="shared" ref="S123:T127" si="105">IFERROR(N123+Q123,"")</f>
        <v/>
      </c>
      <c r="T123" s="267" t="str">
        <f t="shared" si="105"/>
        <v/>
      </c>
      <c r="U123" s="71"/>
      <c r="V123" s="18" t="str" cm="1">
        <f t="array" ref="V123">IFERROR(_xlfn._xlws.FILTER(Kopsavilkums!$U$10:$U$135,($A123=Kopsavilkums!$A$10:$A$135)*($B123=Kopsavilkums!$B$10:$B$135)*($C123=Kopsavilkums!$D$10:$D$135)),"")</f>
        <v/>
      </c>
      <c r="W123" s="31" t="str" cm="1">
        <f t="array" ref="W123">IFERROR(_xlfn._xlws.FILTER(Kopsavilkums!$V$10:$V$135,($A123=Kopsavilkums!$A$10:$A$135)*($B123=Kopsavilkums!$B$10:$B$135)*($C123=Kopsavilkums!$D$10:$D$135)),"")</f>
        <v/>
      </c>
      <c r="X123" s="262" t="str" cm="1">
        <f t="array" ref="X123">IFERROR(_xlfn._xlws.FILTER(Kopsavilkums!$W$10:$W$135,($A123=Kopsavilkums!$A$10:$A$135)*($B123=Kopsavilkums!$B$10:$B$135)*($C123=Kopsavilkums!$D$10:$D$135)),"")</f>
        <v/>
      </c>
      <c r="Y123" s="18" t="str" cm="1">
        <f t="array" ref="Y123">IFERROR(_xlfn._xlws.FILTER(Kopsavilkums!$X$10:$X$135,($A123=Kopsavilkums!$A$10:$A$135)*($B123=Kopsavilkums!$B$10:$B$135)*($C123=Kopsavilkums!$D$10:$D$135)),"")</f>
        <v/>
      </c>
      <c r="Z123" s="31" t="str" cm="1">
        <f t="array" ref="Z123">IFERROR(_xlfn._xlws.FILTER(Kopsavilkums!$Y$10:$Y$135,($A123=Kopsavilkums!$A$10:$A$135)*($B123=Kopsavilkums!$B$10:$B$135)*($C123=Kopsavilkums!$D$10:$D$135)),"")</f>
        <v/>
      </c>
      <c r="AA123" s="262" t="str" cm="1">
        <f t="array" ref="AA123">IFERROR(_xlfn._xlws.FILTER(Kopsavilkums!$Z$10:$Z$135,($A123=Kopsavilkums!$A$10:$A$135)*($B123=Kopsavilkums!$B$10:$B$135)*($C123=Kopsavilkums!$D$10:$D$135)),"")</f>
        <v/>
      </c>
      <c r="AB123" s="31" t="str">
        <f t="shared" ref="AB123:AC127" si="106">IFERROR(W123+Z123,"")</f>
        <v/>
      </c>
      <c r="AC123" s="267" t="str">
        <f t="shared" si="106"/>
        <v/>
      </c>
      <c r="AE123" s="18" t="str" cm="1">
        <f t="array" ref="AE123">IFERROR(_xlfn._xlws.FILTER(Kopsavilkums!$AC$10:$AC$135,($A123=Kopsavilkums!$A$10:$A$135)*($B123=Kopsavilkums!$B$10:$B$135)*($C123=Kopsavilkums!$D$10:$D$135)),"")</f>
        <v/>
      </c>
      <c r="AF123" s="31" t="str" cm="1">
        <f t="array" ref="AF123">IFERROR(_xlfn._xlws.FILTER(Kopsavilkums!$AD$10:$AD$135,($A123=Kopsavilkums!$A$10:$A$135)*($B123=Kopsavilkums!$B$10:$B$135)*($C123=Kopsavilkums!$D$10:$D$135)),"")</f>
        <v/>
      </c>
      <c r="AG123" s="262" t="str" cm="1">
        <f t="array" ref="AG123">IFERROR(_xlfn._xlws.FILTER(Kopsavilkums!$AE$10:$AE$135,($A123=Kopsavilkums!$A$10:$A$135)*($B123=Kopsavilkums!$B$10:$B$135)*($C123=Kopsavilkums!$D$10:$D$135)),"")</f>
        <v/>
      </c>
      <c r="AH123" s="18" t="str" cm="1">
        <f t="array" ref="AH123">IFERROR(_xlfn._xlws.FILTER(Kopsavilkums!$AF$10:$AF$135,($A123=Kopsavilkums!$A$10:$A$135)*($B123=Kopsavilkums!$B$10:$B$135)*($C123=Kopsavilkums!$D$10:$D$135)),"")</f>
        <v/>
      </c>
      <c r="AI123" s="31" t="str" cm="1">
        <f t="array" ref="AI123">IFERROR(_xlfn._xlws.FILTER(Kopsavilkums!$AG$10:$AG$135,($A123=Kopsavilkums!$A$10:$A$135)*($B123=Kopsavilkums!$B$10:$B$135)*($C123=Kopsavilkums!$D$10:$D$135)),"")</f>
        <v/>
      </c>
      <c r="AJ123" s="262" t="str" cm="1">
        <f t="array" ref="AJ123">IFERROR(_xlfn._xlws.FILTER(Kopsavilkums!$AH$10:$AH$135,($A123=Kopsavilkums!$A$10:$A$135)*($B123=Kopsavilkums!$B$10:$B$135)*($C123=Kopsavilkums!$D$10:$D$135)),"")</f>
        <v/>
      </c>
      <c r="AK123" s="31" t="str">
        <f t="shared" ref="AK123:AL127" si="107">IFERROR(AF123+AI123,"")</f>
        <v/>
      </c>
      <c r="AL123" s="267" t="str">
        <f t="shared" si="107"/>
        <v/>
      </c>
      <c r="AN123" s="31">
        <f t="shared" si="102"/>
        <v>0</v>
      </c>
      <c r="AO123" s="267">
        <f t="shared" si="103"/>
        <v>0</v>
      </c>
      <c r="AP123" s="28"/>
    </row>
    <row r="124" spans="1:42" ht="12.75" customHeight="1" x14ac:dyDescent="0.15">
      <c r="A124" s="60">
        <f t="shared" si="101"/>
        <v>15</v>
      </c>
      <c r="B124" s="60">
        <v>3</v>
      </c>
      <c r="C124" s="22" t="str" cm="1">
        <f t="array" ref="C124">IFERROR(_xlfn._xlws.FILTER(Kopsavilkums!$D$10:$D$135,($A124=Kopsavilkums!$A$10:$A$135)*($B124=Kopsavilkums!$B$10:$B$135)),"")</f>
        <v/>
      </c>
      <c r="D124" s="18" t="str" cm="1">
        <f t="array" ref="D124">IFERROR(_xlfn._xlws.FILTER(Kopsavilkums!$E:$E,($A124=Kopsavilkums!$A:$A)*($B124=Kopsavilkums!$B:$B)*($C124=Kopsavilkums!$D:$D)),"")</f>
        <v/>
      </c>
      <c r="E124" s="31" t="str" cm="1">
        <f t="array" ref="E124">IFERROR(_xlfn._xlws.FILTER(Kopsavilkums!$F$10:$F$135,($A124=Kopsavilkums!$A$10:$A$135)*($B124=Kopsavilkums!$B$10:$B$135)*($C124=Kopsavilkums!$D$10:$D$135)),"")</f>
        <v/>
      </c>
      <c r="F124" s="262" t="str" cm="1">
        <f t="array" ref="F124">IFERROR(_xlfn._xlws.FILTER(Kopsavilkums!$G$10:$G$135,($A124=Kopsavilkums!$A$10:$A$135)*($B124=Kopsavilkums!$B$10:$B$135)*($C124=Kopsavilkums!$D$10:$D$135)),"")</f>
        <v/>
      </c>
      <c r="G124" s="18" t="str" cm="1">
        <f t="array" ref="G124">IFERROR(_xlfn._xlws.FILTER(Kopsavilkums!$H$10:$H$135,($A124=Kopsavilkums!$A$10:$A$135)*($B124=Kopsavilkums!$B$10:$B$135)*($C124=Kopsavilkums!$D$10:$D$135)),"")</f>
        <v/>
      </c>
      <c r="H124" s="31" t="str" cm="1">
        <f t="array" ref="H124">IFERROR(_xlfn._xlws.FILTER(Kopsavilkums!$I$10:$I$135,($A124=Kopsavilkums!$A$10:$A$135)*($B124=Kopsavilkums!$B$10:$B$135)*($C124=Kopsavilkums!$D$10:$D$135)),"")</f>
        <v/>
      </c>
      <c r="I124" s="262" t="str" cm="1">
        <f t="array" ref="I124">IFERROR(_xlfn._xlws.FILTER(Kopsavilkums!$J$10:$J$135,($A124=Kopsavilkums!$A$10:$A$135)*($B124=Kopsavilkums!$B$10:$B$135)*($C124=Kopsavilkums!$D$10:$D$135)),"")</f>
        <v/>
      </c>
      <c r="J124" s="31" t="str">
        <f t="shared" si="104"/>
        <v/>
      </c>
      <c r="K124" s="267" t="str">
        <f t="shared" si="104"/>
        <v/>
      </c>
      <c r="L124" s="71"/>
      <c r="M124" s="18" t="str" cm="1">
        <f t="array" ref="M124">IFERROR(_xlfn._xlws.FILTER(Kopsavilkums!$M$10:$M$135,($A124=Kopsavilkums!$A$10:$A$135)*($B124=Kopsavilkums!$B$10:$B$135)*($C124=Kopsavilkums!$D$10:$D$135)),"")</f>
        <v/>
      </c>
      <c r="N124" s="31" t="str" cm="1">
        <f t="array" ref="N124">IFERROR(_xlfn._xlws.FILTER(Kopsavilkums!$N$10:$N$135,($A124=Kopsavilkums!$A$10:$A$135)*($B124=Kopsavilkums!$B$10:$B$135)*($C124=Kopsavilkums!$D$10:$D$135)),"")</f>
        <v/>
      </c>
      <c r="O124" s="262" t="str" cm="1">
        <f t="array" ref="O124">IFERROR(_xlfn._xlws.FILTER(Kopsavilkums!$O$10:$O$135,($A124=Kopsavilkums!$A$10:$A$135)*($B124=Kopsavilkums!$B$10:$B$135)*($C124=Kopsavilkums!$D$10:$D$135)),"")</f>
        <v/>
      </c>
      <c r="P124" s="18" t="str" cm="1">
        <f t="array" ref="P124">IFERROR(_xlfn._xlws.FILTER(Kopsavilkums!$P$10:$P$135,($A124=Kopsavilkums!$A$10:$A$135)*($B124=Kopsavilkums!$B$10:$B$135)*($C124=Kopsavilkums!$D$10:$D$135)),"")</f>
        <v/>
      </c>
      <c r="Q124" s="31" t="str" cm="1">
        <f t="array" ref="Q124">IFERROR(_xlfn._xlws.FILTER(Kopsavilkums!$Q$10:$Q$135,($A124=Kopsavilkums!$A$10:$A$135)*($B124=Kopsavilkums!$B$10:$B$135)*($C124=Kopsavilkums!$D$10:$D$135)),"")</f>
        <v/>
      </c>
      <c r="R124" s="262" t="str" cm="1">
        <f t="array" ref="R124">IFERROR(_xlfn._xlws.FILTER(Kopsavilkums!$R$10:$R$135,($A124=Kopsavilkums!$A$10:$A$135)*($B124=Kopsavilkums!$B$10:$B$135)*($C124=Kopsavilkums!$D$10:$D$135)),"")</f>
        <v/>
      </c>
      <c r="S124" s="31" t="str">
        <f t="shared" si="105"/>
        <v/>
      </c>
      <c r="T124" s="267" t="str">
        <f t="shared" si="105"/>
        <v/>
      </c>
      <c r="U124" s="71"/>
      <c r="V124" s="18" t="str" cm="1">
        <f t="array" ref="V124">IFERROR(_xlfn._xlws.FILTER(Kopsavilkums!$U$10:$U$135,($A124=Kopsavilkums!$A$10:$A$135)*($B124=Kopsavilkums!$B$10:$B$135)*($C124=Kopsavilkums!$D$10:$D$135)),"")</f>
        <v/>
      </c>
      <c r="W124" s="31" t="str" cm="1">
        <f t="array" ref="W124">IFERROR(_xlfn._xlws.FILTER(Kopsavilkums!$V$10:$V$135,($A124=Kopsavilkums!$A$10:$A$135)*($B124=Kopsavilkums!$B$10:$B$135)*($C124=Kopsavilkums!$D$10:$D$135)),"")</f>
        <v/>
      </c>
      <c r="X124" s="262" t="str" cm="1">
        <f t="array" ref="X124">IFERROR(_xlfn._xlws.FILTER(Kopsavilkums!$W$10:$W$135,($A124=Kopsavilkums!$A$10:$A$135)*($B124=Kopsavilkums!$B$10:$B$135)*($C124=Kopsavilkums!$D$10:$D$135)),"")</f>
        <v/>
      </c>
      <c r="Y124" s="18" t="str" cm="1">
        <f t="array" ref="Y124">IFERROR(_xlfn._xlws.FILTER(Kopsavilkums!$X$10:$X$135,($A124=Kopsavilkums!$A$10:$A$135)*($B124=Kopsavilkums!$B$10:$B$135)*($C124=Kopsavilkums!$D$10:$D$135)),"")</f>
        <v/>
      </c>
      <c r="Z124" s="31" t="str" cm="1">
        <f t="array" ref="Z124">IFERROR(_xlfn._xlws.FILTER(Kopsavilkums!$Y$10:$Y$135,($A124=Kopsavilkums!$A$10:$A$135)*($B124=Kopsavilkums!$B$10:$B$135)*($C124=Kopsavilkums!$D$10:$D$135)),"")</f>
        <v/>
      </c>
      <c r="AA124" s="262" t="str" cm="1">
        <f t="array" ref="AA124">IFERROR(_xlfn._xlws.FILTER(Kopsavilkums!$Z$10:$Z$135,($A124=Kopsavilkums!$A$10:$A$135)*($B124=Kopsavilkums!$B$10:$B$135)*($C124=Kopsavilkums!$D$10:$D$135)),"")</f>
        <v/>
      </c>
      <c r="AB124" s="31" t="str">
        <f t="shared" si="106"/>
        <v/>
      </c>
      <c r="AC124" s="267" t="str">
        <f t="shared" si="106"/>
        <v/>
      </c>
      <c r="AE124" s="18" t="str" cm="1">
        <f t="array" ref="AE124">IFERROR(_xlfn._xlws.FILTER(Kopsavilkums!$AC$10:$AC$135,($A124=Kopsavilkums!$A$10:$A$135)*($B124=Kopsavilkums!$B$10:$B$135)*($C124=Kopsavilkums!$D$10:$D$135)),"")</f>
        <v/>
      </c>
      <c r="AF124" s="31" t="str" cm="1">
        <f t="array" ref="AF124">IFERROR(_xlfn._xlws.FILTER(Kopsavilkums!$AD$10:$AD$135,($A124=Kopsavilkums!$A$10:$A$135)*($B124=Kopsavilkums!$B$10:$B$135)*($C124=Kopsavilkums!$D$10:$D$135)),"")</f>
        <v/>
      </c>
      <c r="AG124" s="262" t="str" cm="1">
        <f t="array" ref="AG124">IFERROR(_xlfn._xlws.FILTER(Kopsavilkums!$AE$10:$AE$135,($A124=Kopsavilkums!$A$10:$A$135)*($B124=Kopsavilkums!$B$10:$B$135)*($C124=Kopsavilkums!$D$10:$D$135)),"")</f>
        <v/>
      </c>
      <c r="AH124" s="18" t="str" cm="1">
        <f t="array" ref="AH124">IFERROR(_xlfn._xlws.FILTER(Kopsavilkums!$AF$10:$AF$135,($A124=Kopsavilkums!$A$10:$A$135)*($B124=Kopsavilkums!$B$10:$B$135)*($C124=Kopsavilkums!$D$10:$D$135)),"")</f>
        <v/>
      </c>
      <c r="AI124" s="31" t="str" cm="1">
        <f t="array" ref="AI124">IFERROR(_xlfn._xlws.FILTER(Kopsavilkums!$AG$10:$AG$135,($A124=Kopsavilkums!$A$10:$A$135)*($B124=Kopsavilkums!$B$10:$B$135)*($C124=Kopsavilkums!$D$10:$D$135)),"")</f>
        <v/>
      </c>
      <c r="AJ124" s="262" t="str" cm="1">
        <f t="array" ref="AJ124">IFERROR(_xlfn._xlws.FILTER(Kopsavilkums!$AH$10:$AH$135,($A124=Kopsavilkums!$A$10:$A$135)*($B124=Kopsavilkums!$B$10:$B$135)*($C124=Kopsavilkums!$D$10:$D$135)),"")</f>
        <v/>
      </c>
      <c r="AK124" s="31" t="str">
        <f t="shared" si="107"/>
        <v/>
      </c>
      <c r="AL124" s="267" t="str">
        <f t="shared" si="107"/>
        <v/>
      </c>
      <c r="AN124" s="31">
        <f t="shared" si="102"/>
        <v>0</v>
      </c>
      <c r="AO124" s="267">
        <f t="shared" si="103"/>
        <v>0</v>
      </c>
      <c r="AP124" s="28"/>
    </row>
    <row r="125" spans="1:42" ht="12.75" customHeight="1" x14ac:dyDescent="0.15">
      <c r="A125" s="60">
        <f t="shared" si="101"/>
        <v>15</v>
      </c>
      <c r="B125" s="60">
        <v>4</v>
      </c>
      <c r="C125" s="22" t="str" cm="1">
        <f t="array" ref="C125">IFERROR(_xlfn._xlws.FILTER(Kopsavilkums!$D$10:$D$135,($A125=Kopsavilkums!$A$10:$A$135)*($B125=Kopsavilkums!$B$10:$B$135)),"")</f>
        <v/>
      </c>
      <c r="D125" s="18" t="str" cm="1">
        <f t="array" ref="D125">IFERROR(_xlfn._xlws.FILTER(Kopsavilkums!$E:$E,($A125=Kopsavilkums!$A:$A)*($B125=Kopsavilkums!$B:$B)*($C125=Kopsavilkums!$D:$D)),"")</f>
        <v/>
      </c>
      <c r="E125" s="31" t="str" cm="1">
        <f t="array" ref="E125">IFERROR(_xlfn._xlws.FILTER(Kopsavilkums!$F$10:$F$135,($A125=Kopsavilkums!$A$10:$A$135)*($B125=Kopsavilkums!$B$10:$B$135)*($C125=Kopsavilkums!$D$10:$D$135)),"")</f>
        <v/>
      </c>
      <c r="F125" s="262" t="str" cm="1">
        <f t="array" ref="F125">IFERROR(_xlfn._xlws.FILTER(Kopsavilkums!$G$10:$G$135,($A125=Kopsavilkums!$A$10:$A$135)*($B125=Kopsavilkums!$B$10:$B$135)*($C125=Kopsavilkums!$D$10:$D$135)),"")</f>
        <v/>
      </c>
      <c r="G125" s="18" t="str" cm="1">
        <f t="array" ref="G125">IFERROR(_xlfn._xlws.FILTER(Kopsavilkums!$H$10:$H$135,($A125=Kopsavilkums!$A$10:$A$135)*($B125=Kopsavilkums!$B$10:$B$135)*($C125=Kopsavilkums!$D$10:$D$135)),"")</f>
        <v/>
      </c>
      <c r="H125" s="31" t="str" cm="1">
        <f t="array" ref="H125">IFERROR(_xlfn._xlws.FILTER(Kopsavilkums!$I$10:$I$135,($A125=Kopsavilkums!$A$10:$A$135)*($B125=Kopsavilkums!$B$10:$B$135)*($C125=Kopsavilkums!$D$10:$D$135)),"")</f>
        <v/>
      </c>
      <c r="I125" s="262" t="str" cm="1">
        <f t="array" ref="I125">IFERROR(_xlfn._xlws.FILTER(Kopsavilkums!$J$10:$J$135,($A125=Kopsavilkums!$A$10:$A$135)*($B125=Kopsavilkums!$B$10:$B$135)*($C125=Kopsavilkums!$D$10:$D$135)),"")</f>
        <v/>
      </c>
      <c r="J125" s="31" t="str">
        <f t="shared" si="104"/>
        <v/>
      </c>
      <c r="K125" s="267" t="str">
        <f t="shared" si="104"/>
        <v/>
      </c>
      <c r="L125" s="71"/>
      <c r="M125" s="18" t="str" cm="1">
        <f t="array" ref="M125">IFERROR(_xlfn._xlws.FILTER(Kopsavilkums!$M$10:$M$135,($A125=Kopsavilkums!$A$10:$A$135)*($B125=Kopsavilkums!$B$10:$B$135)*($C125=Kopsavilkums!$D$10:$D$135)),"")</f>
        <v/>
      </c>
      <c r="N125" s="31" t="str" cm="1">
        <f t="array" ref="N125">IFERROR(_xlfn._xlws.FILTER(Kopsavilkums!$N$10:$N$135,($A125=Kopsavilkums!$A$10:$A$135)*($B125=Kopsavilkums!$B$10:$B$135)*($C125=Kopsavilkums!$D$10:$D$135)),"")</f>
        <v/>
      </c>
      <c r="O125" s="262" t="str" cm="1">
        <f t="array" ref="O125">IFERROR(_xlfn._xlws.FILTER(Kopsavilkums!$O$10:$O$135,($A125=Kopsavilkums!$A$10:$A$135)*($B125=Kopsavilkums!$B$10:$B$135)*($C125=Kopsavilkums!$D$10:$D$135)),"")</f>
        <v/>
      </c>
      <c r="P125" s="18" t="str" cm="1">
        <f t="array" ref="P125">IFERROR(_xlfn._xlws.FILTER(Kopsavilkums!$P$10:$P$135,($A125=Kopsavilkums!$A$10:$A$135)*($B125=Kopsavilkums!$B$10:$B$135)*($C125=Kopsavilkums!$D$10:$D$135)),"")</f>
        <v/>
      </c>
      <c r="Q125" s="31" t="str" cm="1">
        <f t="array" ref="Q125">IFERROR(_xlfn._xlws.FILTER(Kopsavilkums!$Q$10:$Q$135,($A125=Kopsavilkums!$A$10:$A$135)*($B125=Kopsavilkums!$B$10:$B$135)*($C125=Kopsavilkums!$D$10:$D$135)),"")</f>
        <v/>
      </c>
      <c r="R125" s="262" t="str" cm="1">
        <f t="array" ref="R125">IFERROR(_xlfn._xlws.FILTER(Kopsavilkums!$R$10:$R$135,($A125=Kopsavilkums!$A$10:$A$135)*($B125=Kopsavilkums!$B$10:$B$135)*($C125=Kopsavilkums!$D$10:$D$135)),"")</f>
        <v/>
      </c>
      <c r="S125" s="31" t="str">
        <f t="shared" si="105"/>
        <v/>
      </c>
      <c r="T125" s="267" t="str">
        <f t="shared" si="105"/>
        <v/>
      </c>
      <c r="U125" s="71"/>
      <c r="V125" s="18" t="str" cm="1">
        <f t="array" ref="V125">IFERROR(_xlfn._xlws.FILTER(Kopsavilkums!$U$10:$U$135,($A125=Kopsavilkums!$A$10:$A$135)*($B125=Kopsavilkums!$B$10:$B$135)*($C125=Kopsavilkums!$D$10:$D$135)),"")</f>
        <v/>
      </c>
      <c r="W125" s="31" t="str" cm="1">
        <f t="array" ref="W125">IFERROR(_xlfn._xlws.FILTER(Kopsavilkums!$V$10:$V$135,($A125=Kopsavilkums!$A$10:$A$135)*($B125=Kopsavilkums!$B$10:$B$135)*($C125=Kopsavilkums!$D$10:$D$135)),"")</f>
        <v/>
      </c>
      <c r="X125" s="262" t="str" cm="1">
        <f t="array" ref="X125">IFERROR(_xlfn._xlws.FILTER(Kopsavilkums!$W$10:$W$135,($A125=Kopsavilkums!$A$10:$A$135)*($B125=Kopsavilkums!$B$10:$B$135)*($C125=Kopsavilkums!$D$10:$D$135)),"")</f>
        <v/>
      </c>
      <c r="Y125" s="18" t="str" cm="1">
        <f t="array" ref="Y125">IFERROR(_xlfn._xlws.FILTER(Kopsavilkums!$X$10:$X$135,($A125=Kopsavilkums!$A$10:$A$135)*($B125=Kopsavilkums!$B$10:$B$135)*($C125=Kopsavilkums!$D$10:$D$135)),"")</f>
        <v/>
      </c>
      <c r="Z125" s="31" t="str" cm="1">
        <f t="array" ref="Z125">IFERROR(_xlfn._xlws.FILTER(Kopsavilkums!$Y$10:$Y$135,($A125=Kopsavilkums!$A$10:$A$135)*($B125=Kopsavilkums!$B$10:$B$135)*($C125=Kopsavilkums!$D$10:$D$135)),"")</f>
        <v/>
      </c>
      <c r="AA125" s="262" t="str" cm="1">
        <f t="array" ref="AA125">IFERROR(_xlfn._xlws.FILTER(Kopsavilkums!$Z$10:$Z$135,($A125=Kopsavilkums!$A$10:$A$135)*($B125=Kopsavilkums!$B$10:$B$135)*($C125=Kopsavilkums!$D$10:$D$135)),"")</f>
        <v/>
      </c>
      <c r="AB125" s="31" t="str">
        <f t="shared" si="106"/>
        <v/>
      </c>
      <c r="AC125" s="267" t="str">
        <f t="shared" si="106"/>
        <v/>
      </c>
      <c r="AE125" s="18" t="str" cm="1">
        <f t="array" ref="AE125">IFERROR(_xlfn._xlws.FILTER(Kopsavilkums!$AC$10:$AC$135,($A125=Kopsavilkums!$A$10:$A$135)*($B125=Kopsavilkums!$B$10:$B$135)*($C125=Kopsavilkums!$D$10:$D$135)),"")</f>
        <v/>
      </c>
      <c r="AF125" s="31" t="str" cm="1">
        <f t="array" ref="AF125">IFERROR(_xlfn._xlws.FILTER(Kopsavilkums!$AD$10:$AD$135,($A125=Kopsavilkums!$A$10:$A$135)*($B125=Kopsavilkums!$B$10:$B$135)*($C125=Kopsavilkums!$D$10:$D$135)),"")</f>
        <v/>
      </c>
      <c r="AG125" s="262" t="str" cm="1">
        <f t="array" ref="AG125">IFERROR(_xlfn._xlws.FILTER(Kopsavilkums!$AE$10:$AE$135,($A125=Kopsavilkums!$A$10:$A$135)*($B125=Kopsavilkums!$B$10:$B$135)*($C125=Kopsavilkums!$D$10:$D$135)),"")</f>
        <v/>
      </c>
      <c r="AH125" s="18" t="str" cm="1">
        <f t="array" ref="AH125">IFERROR(_xlfn._xlws.FILTER(Kopsavilkums!$AF$10:$AF$135,($A125=Kopsavilkums!$A$10:$A$135)*($B125=Kopsavilkums!$B$10:$B$135)*($C125=Kopsavilkums!$D$10:$D$135)),"")</f>
        <v/>
      </c>
      <c r="AI125" s="31" t="str" cm="1">
        <f t="array" ref="AI125">IFERROR(_xlfn._xlws.FILTER(Kopsavilkums!$AG$10:$AG$135,($A125=Kopsavilkums!$A$10:$A$135)*($B125=Kopsavilkums!$B$10:$B$135)*($C125=Kopsavilkums!$D$10:$D$135)),"")</f>
        <v/>
      </c>
      <c r="AJ125" s="262" t="str" cm="1">
        <f t="array" ref="AJ125">IFERROR(_xlfn._xlws.FILTER(Kopsavilkums!$AH$10:$AH$135,($A125=Kopsavilkums!$A$10:$A$135)*($B125=Kopsavilkums!$B$10:$B$135)*($C125=Kopsavilkums!$D$10:$D$135)),"")</f>
        <v/>
      </c>
      <c r="AK125" s="31" t="str">
        <f t="shared" si="107"/>
        <v/>
      </c>
      <c r="AL125" s="267" t="str">
        <f t="shared" si="107"/>
        <v/>
      </c>
      <c r="AN125" s="31">
        <f t="shared" si="102"/>
        <v>0</v>
      </c>
      <c r="AO125" s="267">
        <f t="shared" si="103"/>
        <v>0</v>
      </c>
      <c r="AP125" s="28"/>
    </row>
    <row r="126" spans="1:42" ht="13.5" customHeight="1" x14ac:dyDescent="0.15">
      <c r="A126" s="60">
        <f t="shared" si="101"/>
        <v>15</v>
      </c>
      <c r="B126" s="60">
        <v>5</v>
      </c>
      <c r="C126" s="22" t="str" cm="1">
        <f t="array" ref="C126">IFERROR(_xlfn._xlws.FILTER(Kopsavilkums!$D$10:$D$135,($A126=Kopsavilkums!$A$10:$A$135)*($B126=Kopsavilkums!$B$10:$B$135)),"")</f>
        <v/>
      </c>
      <c r="D126" s="74" t="str" cm="1">
        <f t="array" ref="D126">IFERROR(_xlfn._xlws.FILTER(Kopsavilkums!$E:$E,($A126=Kopsavilkums!$A:$A)*($B126=Kopsavilkums!$B:$B)*($C126=Kopsavilkums!$D:$D)),"")</f>
        <v/>
      </c>
      <c r="E126" s="31" t="str" cm="1">
        <f t="array" ref="E126">IFERROR(_xlfn._xlws.FILTER(Kopsavilkums!$F$10:$F$135,($A126=Kopsavilkums!$A$10:$A$135)*($B126=Kopsavilkums!$B$10:$B$135)*($C126=Kopsavilkums!$D$10:$D$135)),"")</f>
        <v/>
      </c>
      <c r="F126" s="262" t="str" cm="1">
        <f t="array" ref="F126">IFERROR(_xlfn._xlws.FILTER(Kopsavilkums!$G$10:$G$135,($A126=Kopsavilkums!$A$10:$A$135)*($B126=Kopsavilkums!$B$10:$B$135)*($C126=Kopsavilkums!$D$10:$D$135)),"")</f>
        <v/>
      </c>
      <c r="G126" s="74" t="str" cm="1">
        <f t="array" ref="G126">IFERROR(_xlfn._xlws.FILTER(Kopsavilkums!$H$10:$H$135,($A126=Kopsavilkums!$A$10:$A$135)*($B126=Kopsavilkums!$B$10:$B$135)*($C126=Kopsavilkums!$D$10:$D$135)),"")</f>
        <v/>
      </c>
      <c r="H126" s="31" t="str" cm="1">
        <f t="array" ref="H126">IFERROR(_xlfn._xlws.FILTER(Kopsavilkums!$I$10:$I$135,($A126=Kopsavilkums!$A$10:$A$135)*($B126=Kopsavilkums!$B$10:$B$135)*($C126=Kopsavilkums!$D$10:$D$135)),"")</f>
        <v/>
      </c>
      <c r="I126" s="262" t="str" cm="1">
        <f t="array" ref="I126">IFERROR(_xlfn._xlws.FILTER(Kopsavilkums!$J$10:$J$135,($A126=Kopsavilkums!$A$10:$A$135)*($B126=Kopsavilkums!$B$10:$B$135)*($C126=Kopsavilkums!$D$10:$D$135)),"")</f>
        <v/>
      </c>
      <c r="J126" s="15" t="str">
        <f t="shared" si="104"/>
        <v/>
      </c>
      <c r="K126" s="267" t="str">
        <f t="shared" si="104"/>
        <v/>
      </c>
      <c r="L126" s="71"/>
      <c r="M126" s="74" t="str" cm="1">
        <f t="array" ref="M126">IFERROR(_xlfn._xlws.FILTER(Kopsavilkums!$M$10:$M$135,($A126=Kopsavilkums!$A$10:$A$135)*($B126=Kopsavilkums!$B$10:$B$135)*($C126=Kopsavilkums!$D$10:$D$135)),"")</f>
        <v/>
      </c>
      <c r="N126" s="31" t="str" cm="1">
        <f t="array" ref="N126">IFERROR(_xlfn._xlws.FILTER(Kopsavilkums!$N$10:$N$135,($A126=Kopsavilkums!$A$10:$A$135)*($B126=Kopsavilkums!$B$10:$B$135)*($C126=Kopsavilkums!$D$10:$D$135)),"")</f>
        <v/>
      </c>
      <c r="O126" s="262" t="str" cm="1">
        <f t="array" ref="O126">IFERROR(_xlfn._xlws.FILTER(Kopsavilkums!$O$10:$O$135,($A126=Kopsavilkums!$A$10:$A$135)*($B126=Kopsavilkums!$B$10:$B$135)*($C126=Kopsavilkums!$D$10:$D$135)),"")</f>
        <v/>
      </c>
      <c r="P126" s="74" t="str" cm="1">
        <f t="array" ref="P126">IFERROR(_xlfn._xlws.FILTER(Kopsavilkums!$P$10:$P$135,($A126=Kopsavilkums!$A$10:$A$135)*($B126=Kopsavilkums!$B$10:$B$135)*($C126=Kopsavilkums!$D$10:$D$135)),"")</f>
        <v/>
      </c>
      <c r="Q126" s="31" t="str" cm="1">
        <f t="array" ref="Q126">IFERROR(_xlfn._xlws.FILTER(Kopsavilkums!$Q$10:$Q$135,($A126=Kopsavilkums!$A$10:$A$135)*($B126=Kopsavilkums!$B$10:$B$135)*($C126=Kopsavilkums!$D$10:$D$135)),"")</f>
        <v/>
      </c>
      <c r="R126" s="262" t="str" cm="1">
        <f t="array" ref="R126">IFERROR(_xlfn._xlws.FILTER(Kopsavilkums!$R$10:$R$135,($A126=Kopsavilkums!$A$10:$A$135)*($B126=Kopsavilkums!$B$10:$B$135)*($C126=Kopsavilkums!$D$10:$D$135)),"")</f>
        <v/>
      </c>
      <c r="S126" s="15" t="str">
        <f t="shared" si="105"/>
        <v/>
      </c>
      <c r="T126" s="267" t="str">
        <f t="shared" si="105"/>
        <v/>
      </c>
      <c r="U126" s="71"/>
      <c r="V126" s="74" t="str" cm="1">
        <f t="array" ref="V126">IFERROR(_xlfn._xlws.FILTER(Kopsavilkums!$U$10:$U$135,($A126=Kopsavilkums!$A$10:$A$135)*($B126=Kopsavilkums!$B$10:$B$135)*($C126=Kopsavilkums!$D$10:$D$135)),"")</f>
        <v/>
      </c>
      <c r="W126" s="31" t="str" cm="1">
        <f t="array" ref="W126">IFERROR(_xlfn._xlws.FILTER(Kopsavilkums!$V$10:$V$135,($A126=Kopsavilkums!$A$10:$A$135)*($B126=Kopsavilkums!$B$10:$B$135)*($C126=Kopsavilkums!$D$10:$D$135)),"")</f>
        <v/>
      </c>
      <c r="X126" s="262" t="str" cm="1">
        <f t="array" ref="X126">IFERROR(_xlfn._xlws.FILTER(Kopsavilkums!$W$10:$W$135,($A126=Kopsavilkums!$A$10:$A$135)*($B126=Kopsavilkums!$B$10:$B$135)*($C126=Kopsavilkums!$D$10:$D$135)),"")</f>
        <v/>
      </c>
      <c r="Y126" s="74" t="str" cm="1">
        <f t="array" ref="Y126">IFERROR(_xlfn._xlws.FILTER(Kopsavilkums!$X$10:$X$135,($A126=Kopsavilkums!$A$10:$A$135)*($B126=Kopsavilkums!$B$10:$B$135)*($C126=Kopsavilkums!$D$10:$D$135)),"")</f>
        <v/>
      </c>
      <c r="Z126" s="31" t="str" cm="1">
        <f t="array" ref="Z126">IFERROR(_xlfn._xlws.FILTER(Kopsavilkums!$Y$10:$Y$135,($A126=Kopsavilkums!$A$10:$A$135)*($B126=Kopsavilkums!$B$10:$B$135)*($C126=Kopsavilkums!$D$10:$D$135)),"")</f>
        <v/>
      </c>
      <c r="AA126" s="262" t="str" cm="1">
        <f t="array" ref="AA126">IFERROR(_xlfn._xlws.FILTER(Kopsavilkums!$Z$10:$Z$135,($A126=Kopsavilkums!$A$10:$A$135)*($B126=Kopsavilkums!$B$10:$B$135)*($C126=Kopsavilkums!$D$10:$D$135)),"")</f>
        <v/>
      </c>
      <c r="AB126" s="15" t="str">
        <f t="shared" si="106"/>
        <v/>
      </c>
      <c r="AC126" s="267" t="str">
        <f t="shared" si="106"/>
        <v/>
      </c>
      <c r="AE126" s="74" t="str" cm="1">
        <f t="array" ref="AE126">IFERROR(_xlfn._xlws.FILTER(Kopsavilkums!$AC$10:$AC$135,($A126=Kopsavilkums!$A$10:$A$135)*($B126=Kopsavilkums!$B$10:$B$135)*($C126=Kopsavilkums!$D$10:$D$135)),"")</f>
        <v/>
      </c>
      <c r="AF126" s="31" t="str" cm="1">
        <f t="array" ref="AF126">IFERROR(_xlfn._xlws.FILTER(Kopsavilkums!$AD$10:$AD$135,($A126=Kopsavilkums!$A$10:$A$135)*($B126=Kopsavilkums!$B$10:$B$135)*($C126=Kopsavilkums!$D$10:$D$135)),"")</f>
        <v/>
      </c>
      <c r="AG126" s="262" t="str" cm="1">
        <f t="array" ref="AG126">IFERROR(_xlfn._xlws.FILTER(Kopsavilkums!$AE$10:$AE$135,($A126=Kopsavilkums!$A$10:$A$135)*($B126=Kopsavilkums!$B$10:$B$135)*($C126=Kopsavilkums!$D$10:$D$135)),"")</f>
        <v/>
      </c>
      <c r="AH126" s="74" t="str" cm="1">
        <f t="array" ref="AH126">IFERROR(_xlfn._xlws.FILTER(Kopsavilkums!$AF$10:$AF$135,($A126=Kopsavilkums!$A$10:$A$135)*($B126=Kopsavilkums!$B$10:$B$135)*($C126=Kopsavilkums!$D$10:$D$135)),"")</f>
        <v/>
      </c>
      <c r="AI126" s="31" t="str" cm="1">
        <f t="array" ref="AI126">IFERROR(_xlfn._xlws.FILTER(Kopsavilkums!$AG$10:$AG$135,($A126=Kopsavilkums!$A$10:$A$135)*($B126=Kopsavilkums!$B$10:$B$135)*($C126=Kopsavilkums!$D$10:$D$135)),"")</f>
        <v/>
      </c>
      <c r="AJ126" s="262" t="str" cm="1">
        <f t="array" ref="AJ126">IFERROR(_xlfn._xlws.FILTER(Kopsavilkums!$AH$10:$AH$135,($A126=Kopsavilkums!$A$10:$A$135)*($B126=Kopsavilkums!$B$10:$B$135)*($C126=Kopsavilkums!$D$10:$D$135)),"")</f>
        <v/>
      </c>
      <c r="AK126" s="15" t="str">
        <f t="shared" si="107"/>
        <v/>
      </c>
      <c r="AL126" s="267" t="str">
        <f t="shared" si="107"/>
        <v/>
      </c>
      <c r="AN126" s="15">
        <f t="shared" si="102"/>
        <v>0</v>
      </c>
      <c r="AO126" s="267">
        <f t="shared" si="103"/>
        <v>0</v>
      </c>
      <c r="AP126" s="28"/>
    </row>
    <row r="127" spans="1:42" ht="13.5" customHeight="1" thickBot="1" x14ac:dyDescent="0.2">
      <c r="A127" s="62">
        <f t="shared" si="101"/>
        <v>15</v>
      </c>
      <c r="B127" s="62">
        <v>6</v>
      </c>
      <c r="C127" s="127" t="str" cm="1">
        <f t="array" ref="C127">IFERROR(_xlfn._xlws.FILTER(Kopsavilkums!$D$10:$D$135,($A127=Kopsavilkums!$A$10:$A$135)*($B127=Kopsavilkums!$B$10:$B$135)),"")</f>
        <v/>
      </c>
      <c r="D127" s="75" t="str" cm="1">
        <f t="array" ref="D127">IFERROR(_xlfn._xlws.FILTER(Kopsavilkums!$E:$E,($A127=Kopsavilkums!$A:$A)*($B127=Kopsavilkums!$B:$B)*($C127=Kopsavilkums!$D:$D)),"")</f>
        <v/>
      </c>
      <c r="E127" s="63" t="str" cm="1">
        <f t="array" ref="E127">IFERROR(_xlfn._xlws.FILTER(Kopsavilkums!$F$10:$F$135,($A127=Kopsavilkums!$A$10:$A$135)*($B127=Kopsavilkums!$B$10:$B$135)*($C127=Kopsavilkums!$D$10:$D$135)),"")</f>
        <v/>
      </c>
      <c r="F127" s="263" t="str" cm="1">
        <f t="array" ref="F127">IFERROR(_xlfn._xlws.FILTER(Kopsavilkums!$G$10:$G$135,($A127=Kopsavilkums!$A$10:$A$135)*($B127=Kopsavilkums!$B$10:$B$135)*($C127=Kopsavilkums!$D$10:$D$135)),"")</f>
        <v/>
      </c>
      <c r="G127" s="75" t="str" cm="1">
        <f t="array" ref="G127">IFERROR(_xlfn._xlws.FILTER(Kopsavilkums!$H$10:$H$135,($A127=Kopsavilkums!$A$10:$A$135)*($B127=Kopsavilkums!$B$10:$B$135)*($C127=Kopsavilkums!$D$10:$D$135)),"")</f>
        <v/>
      </c>
      <c r="H127" s="63" t="str" cm="1">
        <f t="array" ref="H127">IFERROR(_xlfn._xlws.FILTER(Kopsavilkums!$I$10:$I$135,($A127=Kopsavilkums!$A$10:$A$135)*($B127=Kopsavilkums!$B$10:$B$135)*($C127=Kopsavilkums!$D$10:$D$135)),"")</f>
        <v/>
      </c>
      <c r="I127" s="263" t="str" cm="1">
        <f t="array" ref="I127">IFERROR(_xlfn._xlws.FILTER(Kopsavilkums!$J$10:$J$135,($A127=Kopsavilkums!$A$10:$A$135)*($B127=Kopsavilkums!$B$10:$B$135)*($C127=Kopsavilkums!$D$10:$D$135)),"")</f>
        <v/>
      </c>
      <c r="J127" s="63" t="str">
        <f t="shared" si="104"/>
        <v/>
      </c>
      <c r="K127" s="268" t="str">
        <f t="shared" si="104"/>
        <v/>
      </c>
      <c r="L127" s="12"/>
      <c r="M127" s="75" t="str" cm="1">
        <f t="array" ref="M127">IFERROR(_xlfn._xlws.FILTER(Kopsavilkums!$M$10:$M$135,($A127=Kopsavilkums!$A$10:$A$135)*($B127=Kopsavilkums!$B$10:$B$135)*($C127=Kopsavilkums!$D$10:$D$135)),"")</f>
        <v/>
      </c>
      <c r="N127" s="63" t="str" cm="1">
        <f t="array" ref="N127">IFERROR(_xlfn._xlws.FILTER(Kopsavilkums!$N$10:$N$135,($A127=Kopsavilkums!$A$10:$A$135)*($B127=Kopsavilkums!$B$10:$B$135)*($C127=Kopsavilkums!$D$10:$D$135)),"")</f>
        <v/>
      </c>
      <c r="O127" s="263" t="str" cm="1">
        <f t="array" ref="O127">IFERROR(_xlfn._xlws.FILTER(Kopsavilkums!$O$10:$O$135,($A127=Kopsavilkums!$A$10:$A$135)*($B127=Kopsavilkums!$B$10:$B$135)*($C127=Kopsavilkums!$D$10:$D$135)),"")</f>
        <v/>
      </c>
      <c r="P127" s="75" t="str" cm="1">
        <f t="array" ref="P127">IFERROR(_xlfn._xlws.FILTER(Kopsavilkums!$P$10:$P$135,($A127=Kopsavilkums!$A$10:$A$135)*($B127=Kopsavilkums!$B$10:$B$135)*($C127=Kopsavilkums!$D$10:$D$135)),"")</f>
        <v/>
      </c>
      <c r="Q127" s="63" t="str" cm="1">
        <f t="array" ref="Q127">IFERROR(_xlfn._xlws.FILTER(Kopsavilkums!$Q$10:$Q$135,($A127=Kopsavilkums!$A$10:$A$135)*($B127=Kopsavilkums!$B$10:$B$135)*($C127=Kopsavilkums!$D$10:$D$135)),"")</f>
        <v/>
      </c>
      <c r="R127" s="263" t="str" cm="1">
        <f t="array" ref="R127">IFERROR(_xlfn._xlws.FILTER(Kopsavilkums!$R$10:$R$135,($A127=Kopsavilkums!$A$10:$A$135)*($B127=Kopsavilkums!$B$10:$B$135)*($C127=Kopsavilkums!$D$10:$D$135)),"")</f>
        <v/>
      </c>
      <c r="S127" s="63" t="str">
        <f t="shared" si="105"/>
        <v/>
      </c>
      <c r="T127" s="268" t="str">
        <f t="shared" si="105"/>
        <v/>
      </c>
      <c r="U127" s="12"/>
      <c r="V127" s="75" t="str" cm="1">
        <f t="array" ref="V127">IFERROR(_xlfn._xlws.FILTER(Kopsavilkums!$U$10:$U$135,($A127=Kopsavilkums!$A$10:$A$135)*($B127=Kopsavilkums!$B$10:$B$135)*($C127=Kopsavilkums!$D$10:$D$135)),"")</f>
        <v/>
      </c>
      <c r="W127" s="63" t="str" cm="1">
        <f t="array" ref="W127">IFERROR(_xlfn._xlws.FILTER(Kopsavilkums!$V$10:$V$135,($A127=Kopsavilkums!$A$10:$A$135)*($B127=Kopsavilkums!$B$10:$B$135)*($C127=Kopsavilkums!$D$10:$D$135)),"")</f>
        <v/>
      </c>
      <c r="X127" s="263" t="str" cm="1">
        <f t="array" ref="X127">IFERROR(_xlfn._xlws.FILTER(Kopsavilkums!$W$10:$W$135,($A127=Kopsavilkums!$A$10:$A$135)*($B127=Kopsavilkums!$B$10:$B$135)*($C127=Kopsavilkums!$D$10:$D$135)),"")</f>
        <v/>
      </c>
      <c r="Y127" s="75" t="str" cm="1">
        <f t="array" ref="Y127">IFERROR(_xlfn._xlws.FILTER(Kopsavilkums!$X$10:$X$135,($A127=Kopsavilkums!$A$10:$A$135)*($B127=Kopsavilkums!$B$10:$B$135)*($C127=Kopsavilkums!$D$10:$D$135)),"")</f>
        <v/>
      </c>
      <c r="Z127" s="63" t="str" cm="1">
        <f t="array" ref="Z127">IFERROR(_xlfn._xlws.FILTER(Kopsavilkums!$Y$10:$Y$135,($A127=Kopsavilkums!$A$10:$A$135)*($B127=Kopsavilkums!$B$10:$B$135)*($C127=Kopsavilkums!$D$10:$D$135)),"")</f>
        <v/>
      </c>
      <c r="AA127" s="263" t="str" cm="1">
        <f t="array" ref="AA127">IFERROR(_xlfn._xlws.FILTER(Kopsavilkums!$Z$10:$Z$135,($A127=Kopsavilkums!$A$10:$A$135)*($B127=Kopsavilkums!$B$10:$B$135)*($C127=Kopsavilkums!$D$10:$D$135)),"")</f>
        <v/>
      </c>
      <c r="AB127" s="63" t="str">
        <f t="shared" si="106"/>
        <v/>
      </c>
      <c r="AC127" s="268" t="str">
        <f t="shared" si="106"/>
        <v/>
      </c>
      <c r="AE127" s="75" t="str" cm="1">
        <f t="array" ref="AE127">IFERROR(_xlfn._xlws.FILTER(Kopsavilkums!$AC$10:$AC$135,($A127=Kopsavilkums!$A$10:$A$135)*($B127=Kopsavilkums!$B$10:$B$135)*($C127=Kopsavilkums!$D$10:$D$135)),"")</f>
        <v/>
      </c>
      <c r="AF127" s="63" t="str" cm="1">
        <f t="array" ref="AF127">IFERROR(_xlfn._xlws.FILTER(Kopsavilkums!$AD$10:$AD$135,($A127=Kopsavilkums!$A$10:$A$135)*($B127=Kopsavilkums!$B$10:$B$135)*($C127=Kopsavilkums!$D$10:$D$135)),"")</f>
        <v/>
      </c>
      <c r="AG127" s="263" t="str" cm="1">
        <f t="array" ref="AG127">IFERROR(_xlfn._xlws.FILTER(Kopsavilkums!$AE$10:$AE$135,($A127=Kopsavilkums!$A$10:$A$135)*($B127=Kopsavilkums!$B$10:$B$135)*($C127=Kopsavilkums!$D$10:$D$135)),"")</f>
        <v/>
      </c>
      <c r="AH127" s="75" t="str" cm="1">
        <f t="array" ref="AH127">IFERROR(_xlfn._xlws.FILTER(Kopsavilkums!$AF$10:$AF$135,($A127=Kopsavilkums!$A$10:$A$135)*($B127=Kopsavilkums!$B$10:$B$135)*($C127=Kopsavilkums!$D$10:$D$135)),"")</f>
        <v/>
      </c>
      <c r="AI127" s="63" t="str" cm="1">
        <f t="array" ref="AI127">IFERROR(_xlfn._xlws.FILTER(Kopsavilkums!$AG$10:$AG$135,($A127=Kopsavilkums!$A$10:$A$135)*($B127=Kopsavilkums!$B$10:$B$135)*($C127=Kopsavilkums!$D$10:$D$135)),"")</f>
        <v/>
      </c>
      <c r="AJ127" s="263" t="str" cm="1">
        <f t="array" ref="AJ127">IFERROR(_xlfn._xlws.FILTER(Kopsavilkums!$AH$10:$AH$135,($A127=Kopsavilkums!$A$10:$A$135)*($B127=Kopsavilkums!$B$10:$B$135)*($C127=Kopsavilkums!$D$10:$D$135)),"")</f>
        <v/>
      </c>
      <c r="AK127" s="63" t="str">
        <f t="shared" si="107"/>
        <v/>
      </c>
      <c r="AL127" s="268" t="str">
        <f t="shared" si="107"/>
        <v/>
      </c>
      <c r="AN127" s="63">
        <f t="shared" si="102"/>
        <v>0</v>
      </c>
      <c r="AO127" s="268">
        <f t="shared" si="103"/>
        <v>0</v>
      </c>
      <c r="AP127" s="28"/>
    </row>
    <row r="128" spans="1:42" ht="13.5" customHeight="1" thickBot="1" x14ac:dyDescent="0.2">
      <c r="A128" s="28"/>
      <c r="B128" s="28"/>
      <c r="C128" s="29"/>
      <c r="D128" s="4"/>
      <c r="E128" s="28"/>
      <c r="F128" s="264"/>
      <c r="G128" s="73"/>
      <c r="H128" s="28"/>
      <c r="I128" s="264"/>
      <c r="J128" s="28"/>
      <c r="K128" s="264"/>
      <c r="L128" s="12"/>
      <c r="M128" s="4"/>
      <c r="N128" s="28"/>
      <c r="O128" s="264"/>
      <c r="P128" s="73"/>
      <c r="Q128" s="28"/>
      <c r="R128" s="264"/>
      <c r="S128" s="28"/>
      <c r="T128" s="264"/>
      <c r="U128" s="12"/>
      <c r="V128" s="4"/>
      <c r="W128" s="28"/>
      <c r="X128" s="264"/>
      <c r="Y128" s="73"/>
      <c r="Z128" s="28"/>
      <c r="AA128" s="264"/>
      <c r="AB128" s="28"/>
      <c r="AC128" s="264"/>
      <c r="AE128" s="4"/>
      <c r="AF128" s="28"/>
      <c r="AG128" s="264"/>
      <c r="AH128" s="73"/>
      <c r="AI128" s="28"/>
      <c r="AJ128" s="264"/>
      <c r="AK128" s="28"/>
      <c r="AL128" s="264"/>
      <c r="AN128" s="28">
        <f>J128+S128+AB128</f>
        <v>0</v>
      </c>
      <c r="AO128" s="264">
        <f>K128+T128+AC128</f>
        <v>0</v>
      </c>
      <c r="AP128" s="230"/>
    </row>
    <row r="129" spans="1:42" ht="12.75" customHeight="1" thickBot="1" x14ac:dyDescent="0.2">
      <c r="A129" s="53">
        <f>B129</f>
        <v>16</v>
      </c>
      <c r="B129" s="53">
        <v>16</v>
      </c>
      <c r="C129" s="132" t="str" cm="1">
        <f t="array" ref="C129">IFERROR(_xlfn.UNIQUE(_xlfn._xlws.FILTER(Kopsavilkums!$C$10:$C$135,($B129=Kopsavilkums!$A$10:$A$135))),"")</f>
        <v/>
      </c>
      <c r="D129" s="54"/>
      <c r="E129" s="56">
        <f>SUM(E130:E135)</f>
        <v>0</v>
      </c>
      <c r="F129" s="260">
        <f>SUM(F130:F135)</f>
        <v>0</v>
      </c>
      <c r="G129" s="135"/>
      <c r="H129" s="56">
        <f>SUM(H130:H135)</f>
        <v>0</v>
      </c>
      <c r="I129" s="260">
        <f>SUM(I130:I135)</f>
        <v>0</v>
      </c>
      <c r="J129" s="56">
        <f>SUM(J130:J135)</f>
        <v>0</v>
      </c>
      <c r="K129" s="265">
        <f>SUM(K130:K135)</f>
        <v>0</v>
      </c>
      <c r="L129" s="12"/>
      <c r="M129" s="55"/>
      <c r="N129" s="56">
        <f>SUM(N130:N135)</f>
        <v>0</v>
      </c>
      <c r="O129" s="260">
        <f>SUM(O130:O135)</f>
        <v>0</v>
      </c>
      <c r="P129" s="56"/>
      <c r="Q129" s="56">
        <f>SUM(Q130:Q135)</f>
        <v>0</v>
      </c>
      <c r="R129" s="260">
        <f>SUM(R130:R135)</f>
        <v>0</v>
      </c>
      <c r="S129" s="56">
        <f>SUM(S130:S135)</f>
        <v>0</v>
      </c>
      <c r="T129" s="265">
        <f>SUM(T130:T135)</f>
        <v>0</v>
      </c>
      <c r="U129" s="12"/>
      <c r="V129" s="55"/>
      <c r="W129" s="56">
        <f>SUM(W130:W135)</f>
        <v>0</v>
      </c>
      <c r="X129" s="260">
        <f>SUM(X130:X135)</f>
        <v>0</v>
      </c>
      <c r="Y129" s="56"/>
      <c r="Z129" s="56">
        <f>SUM(Z130:Z135)</f>
        <v>0</v>
      </c>
      <c r="AA129" s="260">
        <f>SUM(AA130:AA135)</f>
        <v>0</v>
      </c>
      <c r="AB129" s="56">
        <f>SUM(AB130:AB135)</f>
        <v>0</v>
      </c>
      <c r="AC129" s="265">
        <f>SUM(AC130:AC135)</f>
        <v>0</v>
      </c>
      <c r="AE129" s="55"/>
      <c r="AF129" s="56">
        <f>SUM(AF130:AF135)</f>
        <v>0</v>
      </c>
      <c r="AG129" s="260">
        <f>SUM(AG130:AG135)</f>
        <v>0</v>
      </c>
      <c r="AH129" s="56"/>
      <c r="AI129" s="56">
        <f>SUM(AI130:AI135)</f>
        <v>0</v>
      </c>
      <c r="AJ129" s="260">
        <f>SUM(AJ130:AJ135)</f>
        <v>0</v>
      </c>
      <c r="AK129" s="56">
        <f>SUM(AK130:AK135)</f>
        <v>0</v>
      </c>
      <c r="AL129" s="265">
        <f>SUM(AL130:AL135)</f>
        <v>0</v>
      </c>
      <c r="AN129" s="56">
        <f>IFERROR(J129+S129+AB129+AK129,0)</f>
        <v>0</v>
      </c>
      <c r="AO129" s="265">
        <f>IFERROR(K129+T129+AC129+AL129,0)</f>
        <v>0</v>
      </c>
      <c r="AP129" s="28"/>
    </row>
    <row r="130" spans="1:42" ht="12.75" customHeight="1" x14ac:dyDescent="0.15">
      <c r="A130" s="57">
        <f t="shared" ref="A130:A135" si="108">A129</f>
        <v>16</v>
      </c>
      <c r="B130" s="57">
        <v>1</v>
      </c>
      <c r="C130" s="126" t="str" cm="1">
        <f t="array" ref="C130">IFERROR(_xlfn._xlws.FILTER(Kopsavilkums!$D$10:$D$135,($A130=Kopsavilkums!$A$10:$A$135)*($B130=Kopsavilkums!$B$10:$B$135)),"")</f>
        <v/>
      </c>
      <c r="D130" s="58" t="str" cm="1">
        <f t="array" ref="D130">IFERROR(_xlfn._xlws.FILTER(Kopsavilkums!$E:$E,($A130=Kopsavilkums!$A:$A)*($B130=Kopsavilkums!$B:$B)*($C130=Kopsavilkums!$D:$D)),"")</f>
        <v/>
      </c>
      <c r="E130" s="59" t="str" cm="1">
        <f t="array" ref="E130">IFERROR(_xlfn._xlws.FILTER(Kopsavilkums!$F$10:$F$135,($A130=Kopsavilkums!$A$10:$A$135)*($B130=Kopsavilkums!$B$10:$B$135)*($C130=Kopsavilkums!$D$10:$D$135)),"")</f>
        <v/>
      </c>
      <c r="F130" s="261" t="str" cm="1">
        <f t="array" ref="F130">IFERROR(_xlfn._xlws.FILTER(Kopsavilkums!$G$10:$G$135,($A130=Kopsavilkums!$A$10:$A$135)*($B130=Kopsavilkums!$B$10:$B$135)*($C130=Kopsavilkums!$D$10:$D$135)),"")</f>
        <v/>
      </c>
      <c r="G130" s="58" t="str" cm="1">
        <f t="array" ref="G130">IFERROR(_xlfn._xlws.FILTER(Kopsavilkums!$H$10:$H$135,($A130=Kopsavilkums!$A$10:$A$135)*($B130=Kopsavilkums!$B$10:$B$135)*($C130=Kopsavilkums!$D$10:$D$135)),"")</f>
        <v/>
      </c>
      <c r="H130" s="59" t="str" cm="1">
        <f t="array" ref="H130">IFERROR(_xlfn._xlws.FILTER(Kopsavilkums!$I$10:$I$135,($A130=Kopsavilkums!$A$10:$A$135)*($B130=Kopsavilkums!$B$10:$B$135)*($C130=Kopsavilkums!$D$10:$D$135)),"")</f>
        <v/>
      </c>
      <c r="I130" s="261" t="str" cm="1">
        <f t="array" ref="I130">IFERROR(_xlfn._xlws.FILTER(Kopsavilkums!$J$10:$J$135,($A130=Kopsavilkums!$A$10:$A$135)*($B130=Kopsavilkums!$B$10:$B$135)*($C130=Kopsavilkums!$D$10:$D$135)),"")</f>
        <v/>
      </c>
      <c r="J130" s="59" t="str">
        <f>IFERROR(E130+H130,"")</f>
        <v/>
      </c>
      <c r="K130" s="266" t="str">
        <f>IFERROR(F130+I130,"")</f>
        <v/>
      </c>
      <c r="L130" s="12"/>
      <c r="M130" s="58" t="str" cm="1">
        <f t="array" ref="M130">IFERROR(_xlfn._xlws.FILTER(Kopsavilkums!$M$10:$M$135,($A130=Kopsavilkums!$A$10:$A$135)*($B130=Kopsavilkums!$B$10:$B$135)*($C130=Kopsavilkums!$D$10:$D$135)),"")</f>
        <v/>
      </c>
      <c r="N130" s="59" t="str" cm="1">
        <f t="array" ref="N130">IFERROR(_xlfn._xlws.FILTER(Kopsavilkums!$N$10:$N$135,($A130=Kopsavilkums!$A$10:$A$135)*($B130=Kopsavilkums!$B$10:$B$135)*($C130=Kopsavilkums!$D$10:$D$135)),"")</f>
        <v/>
      </c>
      <c r="O130" s="261" t="str" cm="1">
        <f t="array" ref="O130">IFERROR(_xlfn._xlws.FILTER(Kopsavilkums!$O$10:$O$135,($A130=Kopsavilkums!$A$10:$A$135)*($B130=Kopsavilkums!$B$10:$B$135)*($C130=Kopsavilkums!$D$10:$D$135)),"")</f>
        <v/>
      </c>
      <c r="P130" s="58" t="str" cm="1">
        <f t="array" ref="P130">IFERROR(_xlfn._xlws.FILTER(Kopsavilkums!$P$10:$P$135,($A130=Kopsavilkums!$A$10:$A$135)*($B130=Kopsavilkums!$B$10:$B$135)*($C130=Kopsavilkums!$D$10:$D$135)),"")</f>
        <v/>
      </c>
      <c r="Q130" s="59" t="str" cm="1">
        <f t="array" ref="Q130">IFERROR(_xlfn._xlws.FILTER(Kopsavilkums!$Q$10:$Q$135,($A130=Kopsavilkums!$A$10:$A$135)*($B130=Kopsavilkums!$B$10:$B$135)*($C130=Kopsavilkums!$D$10:$D$135)),"")</f>
        <v/>
      </c>
      <c r="R130" s="261" t="str" cm="1">
        <f t="array" ref="R130">IFERROR(_xlfn._xlws.FILTER(Kopsavilkums!$R$10:$R$135,($A130=Kopsavilkums!$A$10:$A$135)*($B130=Kopsavilkums!$B$10:$B$135)*($C130=Kopsavilkums!$D$10:$D$135)),"")</f>
        <v/>
      </c>
      <c r="S130" s="59" t="str">
        <f>IFERROR(N130+Q130,"")</f>
        <v/>
      </c>
      <c r="T130" s="266" t="str">
        <f>IFERROR(O130+R130,"")</f>
        <v/>
      </c>
      <c r="U130" s="12"/>
      <c r="V130" s="58" t="str" cm="1">
        <f t="array" ref="V130">IFERROR(_xlfn._xlws.FILTER(Kopsavilkums!$U$10:$U$135,($A130=Kopsavilkums!$A$10:$A$135)*($B130=Kopsavilkums!$B$10:$B$135)*($C130=Kopsavilkums!$D$10:$D$135)),"")</f>
        <v/>
      </c>
      <c r="W130" s="59" t="str" cm="1">
        <f t="array" ref="W130">IFERROR(_xlfn._xlws.FILTER(Kopsavilkums!$V$10:$V$135,($A130=Kopsavilkums!$A$10:$A$135)*($B130=Kopsavilkums!$B$10:$B$135)*($C130=Kopsavilkums!$D$10:$D$135)),"")</f>
        <v/>
      </c>
      <c r="X130" s="261" t="str" cm="1">
        <f t="array" ref="X130">IFERROR(_xlfn._xlws.FILTER(Kopsavilkums!$W$10:$W$135,($A130=Kopsavilkums!$A$10:$A$135)*($B130=Kopsavilkums!$B$10:$B$135)*($C130=Kopsavilkums!$D$10:$D$135)),"")</f>
        <v/>
      </c>
      <c r="Y130" s="58" t="str" cm="1">
        <f t="array" ref="Y130">IFERROR(_xlfn._xlws.FILTER(Kopsavilkums!$X$10:$X$135,($A130=Kopsavilkums!$A$10:$A$135)*($B130=Kopsavilkums!$B$10:$B$135)*($C130=Kopsavilkums!$D$10:$D$135)),"")</f>
        <v/>
      </c>
      <c r="Z130" s="59" t="str" cm="1">
        <f t="array" ref="Z130">IFERROR(_xlfn._xlws.FILTER(Kopsavilkums!$Y$10:$Y$135,($A130=Kopsavilkums!$A$10:$A$135)*($B130=Kopsavilkums!$B$10:$B$135)*($C130=Kopsavilkums!$D$10:$D$135)),"")</f>
        <v/>
      </c>
      <c r="AA130" s="261" t="str" cm="1">
        <f t="array" ref="AA130">IFERROR(_xlfn._xlws.FILTER(Kopsavilkums!$Z$10:$Z$135,($A130=Kopsavilkums!$A$10:$A$135)*($B130=Kopsavilkums!$B$10:$B$135)*($C130=Kopsavilkums!$D$10:$D$135)),"")</f>
        <v/>
      </c>
      <c r="AB130" s="59" t="str">
        <f>IFERROR(W130+Z130,"")</f>
        <v/>
      </c>
      <c r="AC130" s="266" t="str">
        <f>IFERROR(X130+AA130,"")</f>
        <v/>
      </c>
      <c r="AE130" s="58" t="str" cm="1">
        <f t="array" ref="AE130">IFERROR(_xlfn._xlws.FILTER(Kopsavilkums!$AC$10:$AC$135,($A130=Kopsavilkums!$A$10:$A$135)*($B130=Kopsavilkums!$B$10:$B$135)*($C130=Kopsavilkums!$D$10:$D$135)),"")</f>
        <v/>
      </c>
      <c r="AF130" s="59" t="str" cm="1">
        <f t="array" ref="AF130">IFERROR(_xlfn._xlws.FILTER(Kopsavilkums!$AD$10:$AD$135,($A130=Kopsavilkums!$A$10:$A$135)*($B130=Kopsavilkums!$B$10:$B$135)*($C130=Kopsavilkums!$D$10:$D$135)),"")</f>
        <v/>
      </c>
      <c r="AG130" s="261" t="str" cm="1">
        <f t="array" ref="AG130">IFERROR(_xlfn._xlws.FILTER(Kopsavilkums!$AE$10:$AE$135,($A130=Kopsavilkums!$A$10:$A$135)*($B130=Kopsavilkums!$B$10:$B$135)*($C130=Kopsavilkums!$D$10:$D$135)),"")</f>
        <v/>
      </c>
      <c r="AH130" s="58" t="str" cm="1">
        <f t="array" ref="AH130">IFERROR(_xlfn._xlws.FILTER(Kopsavilkums!$AF$10:$AF$135,($A130=Kopsavilkums!$A$10:$A$135)*($B130=Kopsavilkums!$B$10:$B$135)*($C130=Kopsavilkums!$D$10:$D$135)),"")</f>
        <v/>
      </c>
      <c r="AI130" s="59" t="str" cm="1">
        <f t="array" ref="AI130">IFERROR(_xlfn._xlws.FILTER(Kopsavilkums!$AG$10:$AG$135,($A130=Kopsavilkums!$A$10:$A$135)*($B130=Kopsavilkums!$B$10:$B$135)*($C130=Kopsavilkums!$D$10:$D$135)),"")</f>
        <v/>
      </c>
      <c r="AJ130" s="261" t="str" cm="1">
        <f t="array" ref="AJ130">IFERROR(_xlfn._xlws.FILTER(Kopsavilkums!$AH$10:$AH$135,($A130=Kopsavilkums!$A$10:$A$135)*($B130=Kopsavilkums!$B$10:$B$135)*($C130=Kopsavilkums!$D$10:$D$135)),"")</f>
        <v/>
      </c>
      <c r="AK130" s="59" t="str">
        <f>IFERROR(AF130+AI130,"")</f>
        <v/>
      </c>
      <c r="AL130" s="266" t="str">
        <f>IFERROR(AG130+AJ130,"")</f>
        <v/>
      </c>
      <c r="AN130" s="59">
        <f t="shared" ref="AN130:AN135" si="109">IFERROR(J130+S130+AB130+AK130,0)</f>
        <v>0</v>
      </c>
      <c r="AO130" s="266">
        <f t="shared" ref="AO130:AO135" si="110">IFERROR(K130+T130+AC130+AL130,0)</f>
        <v>0</v>
      </c>
      <c r="AP130" s="28"/>
    </row>
    <row r="131" spans="1:42" ht="12.75" customHeight="1" x14ac:dyDescent="0.15">
      <c r="A131" s="60">
        <f t="shared" si="108"/>
        <v>16</v>
      </c>
      <c r="B131" s="60">
        <v>2</v>
      </c>
      <c r="C131" s="22" t="str" cm="1">
        <f t="array" ref="C131">IFERROR(_xlfn._xlws.FILTER(Kopsavilkums!$D$10:$D$135,($A131=Kopsavilkums!$A$10:$A$135)*($B131=Kopsavilkums!$B$10:$B$135)),"")</f>
        <v/>
      </c>
      <c r="D131" s="18" t="str" cm="1">
        <f t="array" ref="D131">IFERROR(_xlfn._xlws.FILTER(Kopsavilkums!$E:$E,($A131=Kopsavilkums!$A:$A)*($B131=Kopsavilkums!$B:$B)*($C131=Kopsavilkums!$D:$D)),"")</f>
        <v/>
      </c>
      <c r="E131" s="31" t="str" cm="1">
        <f t="array" ref="E131">IFERROR(_xlfn._xlws.FILTER(Kopsavilkums!$F$10:$F$135,($A131=Kopsavilkums!$A$10:$A$135)*($B131=Kopsavilkums!$B$10:$B$135)*($C131=Kopsavilkums!$D$10:$D$135)),"")</f>
        <v/>
      </c>
      <c r="F131" s="262" t="str" cm="1">
        <f t="array" ref="F131">IFERROR(_xlfn._xlws.FILTER(Kopsavilkums!$G$10:$G$135,($A131=Kopsavilkums!$A$10:$A$135)*($B131=Kopsavilkums!$B$10:$B$135)*($C131=Kopsavilkums!$D$10:$D$135)),"")</f>
        <v/>
      </c>
      <c r="G131" s="18" t="str" cm="1">
        <f t="array" ref="G131">IFERROR(_xlfn._xlws.FILTER(Kopsavilkums!$H$10:$H$135,($A131=Kopsavilkums!$A$10:$A$135)*($B131=Kopsavilkums!$B$10:$B$135)*($C131=Kopsavilkums!$D$10:$D$135)),"")</f>
        <v/>
      </c>
      <c r="H131" s="31" t="str" cm="1">
        <f t="array" ref="H131">IFERROR(_xlfn._xlws.FILTER(Kopsavilkums!$I$10:$I$135,($A131=Kopsavilkums!$A$10:$A$135)*($B131=Kopsavilkums!$B$10:$B$135)*($C131=Kopsavilkums!$D$10:$D$135)),"")</f>
        <v/>
      </c>
      <c r="I131" s="262" t="str" cm="1">
        <f t="array" ref="I131">IFERROR(_xlfn._xlws.FILTER(Kopsavilkums!$J$10:$J$135,($A131=Kopsavilkums!$A$10:$A$135)*($B131=Kopsavilkums!$B$10:$B$135)*($C131=Kopsavilkums!$D$10:$D$135)),"")</f>
        <v/>
      </c>
      <c r="J131" s="31" t="str">
        <f t="shared" ref="J131:K135" si="111">IFERROR(E131+H131,"")</f>
        <v/>
      </c>
      <c r="K131" s="267" t="str">
        <f t="shared" si="111"/>
        <v/>
      </c>
      <c r="L131" s="12"/>
      <c r="M131" s="18" t="str" cm="1">
        <f t="array" ref="M131">IFERROR(_xlfn._xlws.FILTER(Kopsavilkums!$M$10:$M$135,($A131=Kopsavilkums!$A$10:$A$135)*($B131=Kopsavilkums!$B$10:$B$135)*($C131=Kopsavilkums!$D$10:$D$135)),"")</f>
        <v/>
      </c>
      <c r="N131" s="31" t="str" cm="1">
        <f t="array" ref="N131">IFERROR(_xlfn._xlws.FILTER(Kopsavilkums!$N$10:$N$135,($A131=Kopsavilkums!$A$10:$A$135)*($B131=Kopsavilkums!$B$10:$B$135)*($C131=Kopsavilkums!$D$10:$D$135)),"")</f>
        <v/>
      </c>
      <c r="O131" s="262" t="str" cm="1">
        <f t="array" ref="O131">IFERROR(_xlfn._xlws.FILTER(Kopsavilkums!$O$10:$O$135,($A131=Kopsavilkums!$A$10:$A$135)*($B131=Kopsavilkums!$B$10:$B$135)*($C131=Kopsavilkums!$D$10:$D$135)),"")</f>
        <v/>
      </c>
      <c r="P131" s="18" t="str" cm="1">
        <f t="array" ref="P131">IFERROR(_xlfn._xlws.FILTER(Kopsavilkums!$P$10:$P$135,($A131=Kopsavilkums!$A$10:$A$135)*($B131=Kopsavilkums!$B$10:$B$135)*($C131=Kopsavilkums!$D$10:$D$135)),"")</f>
        <v/>
      </c>
      <c r="Q131" s="31" t="str" cm="1">
        <f t="array" ref="Q131">IFERROR(_xlfn._xlws.FILTER(Kopsavilkums!$Q$10:$Q$135,($A131=Kopsavilkums!$A$10:$A$135)*($B131=Kopsavilkums!$B$10:$B$135)*($C131=Kopsavilkums!$D$10:$D$135)),"")</f>
        <v/>
      </c>
      <c r="R131" s="262" t="str" cm="1">
        <f t="array" ref="R131">IFERROR(_xlfn._xlws.FILTER(Kopsavilkums!$R$10:$R$135,($A131=Kopsavilkums!$A$10:$A$135)*($B131=Kopsavilkums!$B$10:$B$135)*($C131=Kopsavilkums!$D$10:$D$135)),"")</f>
        <v/>
      </c>
      <c r="S131" s="31" t="str">
        <f t="shared" ref="S131:T135" si="112">IFERROR(N131+Q131,"")</f>
        <v/>
      </c>
      <c r="T131" s="267" t="str">
        <f t="shared" si="112"/>
        <v/>
      </c>
      <c r="U131" s="12"/>
      <c r="V131" s="18" t="str" cm="1">
        <f t="array" ref="V131">IFERROR(_xlfn._xlws.FILTER(Kopsavilkums!$U$10:$U$135,($A131=Kopsavilkums!$A$10:$A$135)*($B131=Kopsavilkums!$B$10:$B$135)*($C131=Kopsavilkums!$D$10:$D$135)),"")</f>
        <v/>
      </c>
      <c r="W131" s="31" t="str" cm="1">
        <f t="array" ref="W131">IFERROR(_xlfn._xlws.FILTER(Kopsavilkums!$V$10:$V$135,($A131=Kopsavilkums!$A$10:$A$135)*($B131=Kopsavilkums!$B$10:$B$135)*($C131=Kopsavilkums!$D$10:$D$135)),"")</f>
        <v/>
      </c>
      <c r="X131" s="262" t="str" cm="1">
        <f t="array" ref="X131">IFERROR(_xlfn._xlws.FILTER(Kopsavilkums!$W$10:$W$135,($A131=Kopsavilkums!$A$10:$A$135)*($B131=Kopsavilkums!$B$10:$B$135)*($C131=Kopsavilkums!$D$10:$D$135)),"")</f>
        <v/>
      </c>
      <c r="Y131" s="18" t="str" cm="1">
        <f t="array" ref="Y131">IFERROR(_xlfn._xlws.FILTER(Kopsavilkums!$X$10:$X$135,($A131=Kopsavilkums!$A$10:$A$135)*($B131=Kopsavilkums!$B$10:$B$135)*($C131=Kopsavilkums!$D$10:$D$135)),"")</f>
        <v/>
      </c>
      <c r="Z131" s="31" t="str" cm="1">
        <f t="array" ref="Z131">IFERROR(_xlfn._xlws.FILTER(Kopsavilkums!$Y$10:$Y$135,($A131=Kopsavilkums!$A$10:$A$135)*($B131=Kopsavilkums!$B$10:$B$135)*($C131=Kopsavilkums!$D$10:$D$135)),"")</f>
        <v/>
      </c>
      <c r="AA131" s="262" t="str" cm="1">
        <f t="array" ref="AA131">IFERROR(_xlfn._xlws.FILTER(Kopsavilkums!$Z$10:$Z$135,($A131=Kopsavilkums!$A$10:$A$135)*($B131=Kopsavilkums!$B$10:$B$135)*($C131=Kopsavilkums!$D$10:$D$135)),"")</f>
        <v/>
      </c>
      <c r="AB131" s="31" t="str">
        <f t="shared" ref="AB131:AC135" si="113">IFERROR(W131+Z131,"")</f>
        <v/>
      </c>
      <c r="AC131" s="267" t="str">
        <f t="shared" si="113"/>
        <v/>
      </c>
      <c r="AE131" s="18" t="str" cm="1">
        <f t="array" ref="AE131">IFERROR(_xlfn._xlws.FILTER(Kopsavilkums!$AC$10:$AC$135,($A131=Kopsavilkums!$A$10:$A$135)*($B131=Kopsavilkums!$B$10:$B$135)*($C131=Kopsavilkums!$D$10:$D$135)),"")</f>
        <v/>
      </c>
      <c r="AF131" s="31" t="str" cm="1">
        <f t="array" ref="AF131">IFERROR(_xlfn._xlws.FILTER(Kopsavilkums!$AD$10:$AD$135,($A131=Kopsavilkums!$A$10:$A$135)*($B131=Kopsavilkums!$B$10:$B$135)*($C131=Kopsavilkums!$D$10:$D$135)),"")</f>
        <v/>
      </c>
      <c r="AG131" s="262" t="str" cm="1">
        <f t="array" ref="AG131">IFERROR(_xlfn._xlws.FILTER(Kopsavilkums!$AE$10:$AE$135,($A131=Kopsavilkums!$A$10:$A$135)*($B131=Kopsavilkums!$B$10:$B$135)*($C131=Kopsavilkums!$D$10:$D$135)),"")</f>
        <v/>
      </c>
      <c r="AH131" s="18" t="str" cm="1">
        <f t="array" ref="AH131">IFERROR(_xlfn._xlws.FILTER(Kopsavilkums!$AF$10:$AF$135,($A131=Kopsavilkums!$A$10:$A$135)*($B131=Kopsavilkums!$B$10:$B$135)*($C131=Kopsavilkums!$D$10:$D$135)),"")</f>
        <v/>
      </c>
      <c r="AI131" s="31" t="str" cm="1">
        <f t="array" ref="AI131">IFERROR(_xlfn._xlws.FILTER(Kopsavilkums!$AG$10:$AG$135,($A131=Kopsavilkums!$A$10:$A$135)*($B131=Kopsavilkums!$B$10:$B$135)*($C131=Kopsavilkums!$D$10:$D$135)),"")</f>
        <v/>
      </c>
      <c r="AJ131" s="262" t="str" cm="1">
        <f t="array" ref="AJ131">IFERROR(_xlfn._xlws.FILTER(Kopsavilkums!$AH$10:$AH$135,($A131=Kopsavilkums!$A$10:$A$135)*($B131=Kopsavilkums!$B$10:$B$135)*($C131=Kopsavilkums!$D$10:$D$135)),"")</f>
        <v/>
      </c>
      <c r="AK131" s="31" t="str">
        <f t="shared" ref="AK131:AL135" si="114">IFERROR(AF131+AI131,"")</f>
        <v/>
      </c>
      <c r="AL131" s="267" t="str">
        <f t="shared" si="114"/>
        <v/>
      </c>
      <c r="AN131" s="31">
        <f t="shared" si="109"/>
        <v>0</v>
      </c>
      <c r="AO131" s="267">
        <f t="shared" si="110"/>
        <v>0</v>
      </c>
      <c r="AP131" s="28"/>
    </row>
    <row r="132" spans="1:42" ht="12.75" customHeight="1" x14ac:dyDescent="0.15">
      <c r="A132" s="60">
        <f t="shared" si="108"/>
        <v>16</v>
      </c>
      <c r="B132" s="60">
        <v>3</v>
      </c>
      <c r="C132" s="22" t="str" cm="1">
        <f t="array" ref="C132">IFERROR(_xlfn._xlws.FILTER(Kopsavilkums!$D$10:$D$135,($A132=Kopsavilkums!$A$10:$A$135)*($B132=Kopsavilkums!$B$10:$B$135)),"")</f>
        <v/>
      </c>
      <c r="D132" s="18" t="str" cm="1">
        <f t="array" ref="D132">IFERROR(_xlfn._xlws.FILTER(Kopsavilkums!$E:$E,($A132=Kopsavilkums!$A:$A)*($B132=Kopsavilkums!$B:$B)*($C132=Kopsavilkums!$D:$D)),"")</f>
        <v/>
      </c>
      <c r="E132" s="31" t="str" cm="1">
        <f t="array" ref="E132">IFERROR(_xlfn._xlws.FILTER(Kopsavilkums!$F$10:$F$135,($A132=Kopsavilkums!$A$10:$A$135)*($B132=Kopsavilkums!$B$10:$B$135)*($C132=Kopsavilkums!$D$10:$D$135)),"")</f>
        <v/>
      </c>
      <c r="F132" s="262" t="str" cm="1">
        <f t="array" ref="F132">IFERROR(_xlfn._xlws.FILTER(Kopsavilkums!$G$10:$G$135,($A132=Kopsavilkums!$A$10:$A$135)*($B132=Kopsavilkums!$B$10:$B$135)*($C132=Kopsavilkums!$D$10:$D$135)),"")</f>
        <v/>
      </c>
      <c r="G132" s="18" t="str" cm="1">
        <f t="array" ref="G132">IFERROR(_xlfn._xlws.FILTER(Kopsavilkums!$H$10:$H$135,($A132=Kopsavilkums!$A$10:$A$135)*($B132=Kopsavilkums!$B$10:$B$135)*($C132=Kopsavilkums!$D$10:$D$135)),"")</f>
        <v/>
      </c>
      <c r="H132" s="31" t="str" cm="1">
        <f t="array" ref="H132">IFERROR(_xlfn._xlws.FILTER(Kopsavilkums!$I$10:$I$135,($A132=Kopsavilkums!$A$10:$A$135)*($B132=Kopsavilkums!$B$10:$B$135)*($C132=Kopsavilkums!$D$10:$D$135)),"")</f>
        <v/>
      </c>
      <c r="I132" s="262" t="str" cm="1">
        <f t="array" ref="I132">IFERROR(_xlfn._xlws.FILTER(Kopsavilkums!$J$10:$J$135,($A132=Kopsavilkums!$A$10:$A$135)*($B132=Kopsavilkums!$B$10:$B$135)*($C132=Kopsavilkums!$D$10:$D$135)),"")</f>
        <v/>
      </c>
      <c r="J132" s="31" t="str">
        <f t="shared" si="111"/>
        <v/>
      </c>
      <c r="K132" s="267" t="str">
        <f t="shared" si="111"/>
        <v/>
      </c>
      <c r="L132" s="12"/>
      <c r="M132" s="18" t="str" cm="1">
        <f t="array" ref="M132">IFERROR(_xlfn._xlws.FILTER(Kopsavilkums!$M$10:$M$135,($A132=Kopsavilkums!$A$10:$A$135)*($B132=Kopsavilkums!$B$10:$B$135)*($C132=Kopsavilkums!$D$10:$D$135)),"")</f>
        <v/>
      </c>
      <c r="N132" s="31" t="str" cm="1">
        <f t="array" ref="N132">IFERROR(_xlfn._xlws.FILTER(Kopsavilkums!$N$10:$N$135,($A132=Kopsavilkums!$A$10:$A$135)*($B132=Kopsavilkums!$B$10:$B$135)*($C132=Kopsavilkums!$D$10:$D$135)),"")</f>
        <v/>
      </c>
      <c r="O132" s="262" t="str" cm="1">
        <f t="array" ref="O132">IFERROR(_xlfn._xlws.FILTER(Kopsavilkums!$O$10:$O$135,($A132=Kopsavilkums!$A$10:$A$135)*($B132=Kopsavilkums!$B$10:$B$135)*($C132=Kopsavilkums!$D$10:$D$135)),"")</f>
        <v/>
      </c>
      <c r="P132" s="18" t="str" cm="1">
        <f t="array" ref="P132">IFERROR(_xlfn._xlws.FILTER(Kopsavilkums!$P$10:$P$135,($A132=Kopsavilkums!$A$10:$A$135)*($B132=Kopsavilkums!$B$10:$B$135)*($C132=Kopsavilkums!$D$10:$D$135)),"")</f>
        <v/>
      </c>
      <c r="Q132" s="31" t="str" cm="1">
        <f t="array" ref="Q132">IFERROR(_xlfn._xlws.FILTER(Kopsavilkums!$Q$10:$Q$135,($A132=Kopsavilkums!$A$10:$A$135)*($B132=Kopsavilkums!$B$10:$B$135)*($C132=Kopsavilkums!$D$10:$D$135)),"")</f>
        <v/>
      </c>
      <c r="R132" s="262" t="str" cm="1">
        <f t="array" ref="R132">IFERROR(_xlfn._xlws.FILTER(Kopsavilkums!$R$10:$R$135,($A132=Kopsavilkums!$A$10:$A$135)*($B132=Kopsavilkums!$B$10:$B$135)*($C132=Kopsavilkums!$D$10:$D$135)),"")</f>
        <v/>
      </c>
      <c r="S132" s="31" t="str">
        <f t="shared" si="112"/>
        <v/>
      </c>
      <c r="T132" s="267" t="str">
        <f t="shared" si="112"/>
        <v/>
      </c>
      <c r="U132" s="12"/>
      <c r="V132" s="18" t="str" cm="1">
        <f t="array" ref="V132">IFERROR(_xlfn._xlws.FILTER(Kopsavilkums!$U$10:$U$135,($A132=Kopsavilkums!$A$10:$A$135)*($B132=Kopsavilkums!$B$10:$B$135)*($C132=Kopsavilkums!$D$10:$D$135)),"")</f>
        <v/>
      </c>
      <c r="W132" s="31" t="str" cm="1">
        <f t="array" ref="W132">IFERROR(_xlfn._xlws.FILTER(Kopsavilkums!$V$10:$V$135,($A132=Kopsavilkums!$A$10:$A$135)*($B132=Kopsavilkums!$B$10:$B$135)*($C132=Kopsavilkums!$D$10:$D$135)),"")</f>
        <v/>
      </c>
      <c r="X132" s="262" t="str" cm="1">
        <f t="array" ref="X132">IFERROR(_xlfn._xlws.FILTER(Kopsavilkums!$W$10:$W$135,($A132=Kopsavilkums!$A$10:$A$135)*($B132=Kopsavilkums!$B$10:$B$135)*($C132=Kopsavilkums!$D$10:$D$135)),"")</f>
        <v/>
      </c>
      <c r="Y132" s="18" t="str" cm="1">
        <f t="array" ref="Y132">IFERROR(_xlfn._xlws.FILTER(Kopsavilkums!$X$10:$X$135,($A132=Kopsavilkums!$A$10:$A$135)*($B132=Kopsavilkums!$B$10:$B$135)*($C132=Kopsavilkums!$D$10:$D$135)),"")</f>
        <v/>
      </c>
      <c r="Z132" s="31" t="str" cm="1">
        <f t="array" ref="Z132">IFERROR(_xlfn._xlws.FILTER(Kopsavilkums!$Y$10:$Y$135,($A132=Kopsavilkums!$A$10:$A$135)*($B132=Kopsavilkums!$B$10:$B$135)*($C132=Kopsavilkums!$D$10:$D$135)),"")</f>
        <v/>
      </c>
      <c r="AA132" s="262" t="str" cm="1">
        <f t="array" ref="AA132">IFERROR(_xlfn._xlws.FILTER(Kopsavilkums!$Z$10:$Z$135,($A132=Kopsavilkums!$A$10:$A$135)*($B132=Kopsavilkums!$B$10:$B$135)*($C132=Kopsavilkums!$D$10:$D$135)),"")</f>
        <v/>
      </c>
      <c r="AB132" s="31" t="str">
        <f t="shared" si="113"/>
        <v/>
      </c>
      <c r="AC132" s="267" t="str">
        <f t="shared" si="113"/>
        <v/>
      </c>
      <c r="AE132" s="18" t="str" cm="1">
        <f t="array" ref="AE132">IFERROR(_xlfn._xlws.FILTER(Kopsavilkums!$AC$10:$AC$135,($A132=Kopsavilkums!$A$10:$A$135)*($B132=Kopsavilkums!$B$10:$B$135)*($C132=Kopsavilkums!$D$10:$D$135)),"")</f>
        <v/>
      </c>
      <c r="AF132" s="31" t="str" cm="1">
        <f t="array" ref="AF132">IFERROR(_xlfn._xlws.FILTER(Kopsavilkums!$AD$10:$AD$135,($A132=Kopsavilkums!$A$10:$A$135)*($B132=Kopsavilkums!$B$10:$B$135)*($C132=Kopsavilkums!$D$10:$D$135)),"")</f>
        <v/>
      </c>
      <c r="AG132" s="262" t="str" cm="1">
        <f t="array" ref="AG132">IFERROR(_xlfn._xlws.FILTER(Kopsavilkums!$AE$10:$AE$135,($A132=Kopsavilkums!$A$10:$A$135)*($B132=Kopsavilkums!$B$10:$B$135)*($C132=Kopsavilkums!$D$10:$D$135)),"")</f>
        <v/>
      </c>
      <c r="AH132" s="18" t="str" cm="1">
        <f t="array" ref="AH132">IFERROR(_xlfn._xlws.FILTER(Kopsavilkums!$AF$10:$AF$135,($A132=Kopsavilkums!$A$10:$A$135)*($B132=Kopsavilkums!$B$10:$B$135)*($C132=Kopsavilkums!$D$10:$D$135)),"")</f>
        <v/>
      </c>
      <c r="AI132" s="31" t="str" cm="1">
        <f t="array" ref="AI132">IFERROR(_xlfn._xlws.FILTER(Kopsavilkums!$AG$10:$AG$135,($A132=Kopsavilkums!$A$10:$A$135)*($B132=Kopsavilkums!$B$10:$B$135)*($C132=Kopsavilkums!$D$10:$D$135)),"")</f>
        <v/>
      </c>
      <c r="AJ132" s="262" t="str" cm="1">
        <f t="array" ref="AJ132">IFERROR(_xlfn._xlws.FILTER(Kopsavilkums!$AH$10:$AH$135,($A132=Kopsavilkums!$A$10:$A$135)*($B132=Kopsavilkums!$B$10:$B$135)*($C132=Kopsavilkums!$D$10:$D$135)),"")</f>
        <v/>
      </c>
      <c r="AK132" s="31" t="str">
        <f t="shared" si="114"/>
        <v/>
      </c>
      <c r="AL132" s="267" t="str">
        <f t="shared" si="114"/>
        <v/>
      </c>
      <c r="AN132" s="31">
        <f t="shared" si="109"/>
        <v>0</v>
      </c>
      <c r="AO132" s="267">
        <f t="shared" si="110"/>
        <v>0</v>
      </c>
      <c r="AP132" s="28"/>
    </row>
    <row r="133" spans="1:42" ht="13.5" customHeight="1" x14ac:dyDescent="0.15">
      <c r="A133" s="60">
        <f t="shared" si="108"/>
        <v>16</v>
      </c>
      <c r="B133" s="60">
        <v>4</v>
      </c>
      <c r="C133" s="22" t="str" cm="1">
        <f t="array" ref="C133">IFERROR(_xlfn._xlws.FILTER(Kopsavilkums!$D$10:$D$135,($A133=Kopsavilkums!$A$10:$A$135)*($B133=Kopsavilkums!$B$10:$B$135)),"")</f>
        <v/>
      </c>
      <c r="D133" s="18" t="str" cm="1">
        <f t="array" ref="D133">IFERROR(_xlfn._xlws.FILTER(Kopsavilkums!$E:$E,($A133=Kopsavilkums!$A:$A)*($B133=Kopsavilkums!$B:$B)*($C133=Kopsavilkums!$D:$D)),"")</f>
        <v/>
      </c>
      <c r="E133" s="31" t="str" cm="1">
        <f t="array" ref="E133">IFERROR(_xlfn._xlws.FILTER(Kopsavilkums!$F$10:$F$135,($A133=Kopsavilkums!$A$10:$A$135)*($B133=Kopsavilkums!$B$10:$B$135)*($C133=Kopsavilkums!$D$10:$D$135)),"")</f>
        <v/>
      </c>
      <c r="F133" s="262" t="str" cm="1">
        <f t="array" ref="F133">IFERROR(_xlfn._xlws.FILTER(Kopsavilkums!$G$10:$G$135,($A133=Kopsavilkums!$A$10:$A$135)*($B133=Kopsavilkums!$B$10:$B$135)*($C133=Kopsavilkums!$D$10:$D$135)),"")</f>
        <v/>
      </c>
      <c r="G133" s="18" t="str" cm="1">
        <f t="array" ref="G133">IFERROR(_xlfn._xlws.FILTER(Kopsavilkums!$H$10:$H$135,($A133=Kopsavilkums!$A$10:$A$135)*($B133=Kopsavilkums!$B$10:$B$135)*($C133=Kopsavilkums!$D$10:$D$135)),"")</f>
        <v/>
      </c>
      <c r="H133" s="31" t="str" cm="1">
        <f t="array" ref="H133">IFERROR(_xlfn._xlws.FILTER(Kopsavilkums!$I$10:$I$135,($A133=Kopsavilkums!$A$10:$A$135)*($B133=Kopsavilkums!$B$10:$B$135)*($C133=Kopsavilkums!$D$10:$D$135)),"")</f>
        <v/>
      </c>
      <c r="I133" s="262" t="str" cm="1">
        <f t="array" ref="I133">IFERROR(_xlfn._xlws.FILTER(Kopsavilkums!$J$10:$J$135,($A133=Kopsavilkums!$A$10:$A$135)*($B133=Kopsavilkums!$B$10:$B$135)*($C133=Kopsavilkums!$D$10:$D$135)),"")</f>
        <v/>
      </c>
      <c r="J133" s="31" t="str">
        <f t="shared" si="111"/>
        <v/>
      </c>
      <c r="K133" s="267" t="str">
        <f t="shared" si="111"/>
        <v/>
      </c>
      <c r="L133" s="12"/>
      <c r="M133" s="18" t="str" cm="1">
        <f t="array" ref="M133">IFERROR(_xlfn._xlws.FILTER(Kopsavilkums!$M$10:$M$135,($A133=Kopsavilkums!$A$10:$A$135)*($B133=Kopsavilkums!$B$10:$B$135)*($C133=Kopsavilkums!$D$10:$D$135)),"")</f>
        <v/>
      </c>
      <c r="N133" s="31" t="str" cm="1">
        <f t="array" ref="N133">IFERROR(_xlfn._xlws.FILTER(Kopsavilkums!$N$10:$N$135,($A133=Kopsavilkums!$A$10:$A$135)*($B133=Kopsavilkums!$B$10:$B$135)*($C133=Kopsavilkums!$D$10:$D$135)),"")</f>
        <v/>
      </c>
      <c r="O133" s="262" t="str" cm="1">
        <f t="array" ref="O133">IFERROR(_xlfn._xlws.FILTER(Kopsavilkums!$O$10:$O$135,($A133=Kopsavilkums!$A$10:$A$135)*($B133=Kopsavilkums!$B$10:$B$135)*($C133=Kopsavilkums!$D$10:$D$135)),"")</f>
        <v/>
      </c>
      <c r="P133" s="18" t="str" cm="1">
        <f t="array" ref="P133">IFERROR(_xlfn._xlws.FILTER(Kopsavilkums!$P$10:$P$135,($A133=Kopsavilkums!$A$10:$A$135)*($B133=Kopsavilkums!$B$10:$B$135)*($C133=Kopsavilkums!$D$10:$D$135)),"")</f>
        <v/>
      </c>
      <c r="Q133" s="31" t="str" cm="1">
        <f t="array" ref="Q133">IFERROR(_xlfn._xlws.FILTER(Kopsavilkums!$Q$10:$Q$135,($A133=Kopsavilkums!$A$10:$A$135)*($B133=Kopsavilkums!$B$10:$B$135)*($C133=Kopsavilkums!$D$10:$D$135)),"")</f>
        <v/>
      </c>
      <c r="R133" s="262" t="str" cm="1">
        <f t="array" ref="R133">IFERROR(_xlfn._xlws.FILTER(Kopsavilkums!$R$10:$R$135,($A133=Kopsavilkums!$A$10:$A$135)*($B133=Kopsavilkums!$B$10:$B$135)*($C133=Kopsavilkums!$D$10:$D$135)),"")</f>
        <v/>
      </c>
      <c r="S133" s="31" t="str">
        <f t="shared" si="112"/>
        <v/>
      </c>
      <c r="T133" s="267" t="str">
        <f t="shared" si="112"/>
        <v/>
      </c>
      <c r="U133" s="12"/>
      <c r="V133" s="18" t="str" cm="1">
        <f t="array" ref="V133">IFERROR(_xlfn._xlws.FILTER(Kopsavilkums!$U$10:$U$135,($A133=Kopsavilkums!$A$10:$A$135)*($B133=Kopsavilkums!$B$10:$B$135)*($C133=Kopsavilkums!$D$10:$D$135)),"")</f>
        <v/>
      </c>
      <c r="W133" s="31" t="str" cm="1">
        <f t="array" ref="W133">IFERROR(_xlfn._xlws.FILTER(Kopsavilkums!$V$10:$V$135,($A133=Kopsavilkums!$A$10:$A$135)*($B133=Kopsavilkums!$B$10:$B$135)*($C133=Kopsavilkums!$D$10:$D$135)),"")</f>
        <v/>
      </c>
      <c r="X133" s="262" t="str" cm="1">
        <f t="array" ref="X133">IFERROR(_xlfn._xlws.FILTER(Kopsavilkums!$W$10:$W$135,($A133=Kopsavilkums!$A$10:$A$135)*($B133=Kopsavilkums!$B$10:$B$135)*($C133=Kopsavilkums!$D$10:$D$135)),"")</f>
        <v/>
      </c>
      <c r="Y133" s="18" t="str" cm="1">
        <f t="array" ref="Y133">IFERROR(_xlfn._xlws.FILTER(Kopsavilkums!$X$10:$X$135,($A133=Kopsavilkums!$A$10:$A$135)*($B133=Kopsavilkums!$B$10:$B$135)*($C133=Kopsavilkums!$D$10:$D$135)),"")</f>
        <v/>
      </c>
      <c r="Z133" s="31" t="str" cm="1">
        <f t="array" ref="Z133">IFERROR(_xlfn._xlws.FILTER(Kopsavilkums!$Y$10:$Y$135,($A133=Kopsavilkums!$A$10:$A$135)*($B133=Kopsavilkums!$B$10:$B$135)*($C133=Kopsavilkums!$D$10:$D$135)),"")</f>
        <v/>
      </c>
      <c r="AA133" s="262" t="str" cm="1">
        <f t="array" ref="AA133">IFERROR(_xlfn._xlws.FILTER(Kopsavilkums!$Z$10:$Z$135,($A133=Kopsavilkums!$A$10:$A$135)*($B133=Kopsavilkums!$B$10:$B$135)*($C133=Kopsavilkums!$D$10:$D$135)),"")</f>
        <v/>
      </c>
      <c r="AB133" s="31" t="str">
        <f t="shared" si="113"/>
        <v/>
      </c>
      <c r="AC133" s="267" t="str">
        <f t="shared" si="113"/>
        <v/>
      </c>
      <c r="AE133" s="18" t="str" cm="1">
        <f t="array" ref="AE133">IFERROR(_xlfn._xlws.FILTER(Kopsavilkums!$AC$10:$AC$135,($A133=Kopsavilkums!$A$10:$A$135)*($B133=Kopsavilkums!$B$10:$B$135)*($C133=Kopsavilkums!$D$10:$D$135)),"")</f>
        <v/>
      </c>
      <c r="AF133" s="31" t="str" cm="1">
        <f t="array" ref="AF133">IFERROR(_xlfn._xlws.FILTER(Kopsavilkums!$AD$10:$AD$135,($A133=Kopsavilkums!$A$10:$A$135)*($B133=Kopsavilkums!$B$10:$B$135)*($C133=Kopsavilkums!$D$10:$D$135)),"")</f>
        <v/>
      </c>
      <c r="AG133" s="262" t="str" cm="1">
        <f t="array" ref="AG133">IFERROR(_xlfn._xlws.FILTER(Kopsavilkums!$AE$10:$AE$135,($A133=Kopsavilkums!$A$10:$A$135)*($B133=Kopsavilkums!$B$10:$B$135)*($C133=Kopsavilkums!$D$10:$D$135)),"")</f>
        <v/>
      </c>
      <c r="AH133" s="18" t="str" cm="1">
        <f t="array" ref="AH133">IFERROR(_xlfn._xlws.FILTER(Kopsavilkums!$AF$10:$AF$135,($A133=Kopsavilkums!$A$10:$A$135)*($B133=Kopsavilkums!$B$10:$B$135)*($C133=Kopsavilkums!$D$10:$D$135)),"")</f>
        <v/>
      </c>
      <c r="AI133" s="31" t="str" cm="1">
        <f t="array" ref="AI133">IFERROR(_xlfn._xlws.FILTER(Kopsavilkums!$AG$10:$AG$135,($A133=Kopsavilkums!$A$10:$A$135)*($B133=Kopsavilkums!$B$10:$B$135)*($C133=Kopsavilkums!$D$10:$D$135)),"")</f>
        <v/>
      </c>
      <c r="AJ133" s="262" t="str" cm="1">
        <f t="array" ref="AJ133">IFERROR(_xlfn._xlws.FILTER(Kopsavilkums!$AH$10:$AH$135,($A133=Kopsavilkums!$A$10:$A$135)*($B133=Kopsavilkums!$B$10:$B$135)*($C133=Kopsavilkums!$D$10:$D$135)),"")</f>
        <v/>
      </c>
      <c r="AK133" s="31" t="str">
        <f t="shared" si="114"/>
        <v/>
      </c>
      <c r="AL133" s="267" t="str">
        <f t="shared" si="114"/>
        <v/>
      </c>
      <c r="AN133" s="31">
        <f t="shared" si="109"/>
        <v>0</v>
      </c>
      <c r="AO133" s="267">
        <f t="shared" si="110"/>
        <v>0</v>
      </c>
      <c r="AP133" s="28"/>
    </row>
    <row r="134" spans="1:42" ht="13.5" customHeight="1" x14ac:dyDescent="0.15">
      <c r="A134" s="60">
        <f t="shared" si="108"/>
        <v>16</v>
      </c>
      <c r="B134" s="60">
        <v>5</v>
      </c>
      <c r="C134" s="22" t="str" cm="1">
        <f t="array" ref="C134">IFERROR(_xlfn._xlws.FILTER(Kopsavilkums!$D$10:$D$135,($A134=Kopsavilkums!$A$10:$A$135)*($B134=Kopsavilkums!$B$10:$B$135)),"")</f>
        <v/>
      </c>
      <c r="D134" s="74" t="str" cm="1">
        <f t="array" ref="D134">IFERROR(_xlfn._xlws.FILTER(Kopsavilkums!$E:$E,($A134=Kopsavilkums!$A:$A)*($B134=Kopsavilkums!$B:$B)*($C134=Kopsavilkums!$D:$D)),"")</f>
        <v/>
      </c>
      <c r="E134" s="31" t="str" cm="1">
        <f t="array" ref="E134">IFERROR(_xlfn._xlws.FILTER(Kopsavilkums!$F$10:$F$135,($A134=Kopsavilkums!$A$10:$A$135)*($B134=Kopsavilkums!$B$10:$B$135)*($C134=Kopsavilkums!$D$10:$D$135)),"")</f>
        <v/>
      </c>
      <c r="F134" s="262" t="str" cm="1">
        <f t="array" ref="F134">IFERROR(_xlfn._xlws.FILTER(Kopsavilkums!$G$10:$G$135,($A134=Kopsavilkums!$A$10:$A$135)*($B134=Kopsavilkums!$B$10:$B$135)*($C134=Kopsavilkums!$D$10:$D$135)),"")</f>
        <v/>
      </c>
      <c r="G134" s="74" t="str" cm="1">
        <f t="array" ref="G134">IFERROR(_xlfn._xlws.FILTER(Kopsavilkums!$H$10:$H$135,($A134=Kopsavilkums!$A$10:$A$135)*($B134=Kopsavilkums!$B$10:$B$135)*($C134=Kopsavilkums!$D$10:$D$135)),"")</f>
        <v/>
      </c>
      <c r="H134" s="31" t="str" cm="1">
        <f t="array" ref="H134">IFERROR(_xlfn._xlws.FILTER(Kopsavilkums!$I$10:$I$135,($A134=Kopsavilkums!$A$10:$A$135)*($B134=Kopsavilkums!$B$10:$B$135)*($C134=Kopsavilkums!$D$10:$D$135)),"")</f>
        <v/>
      </c>
      <c r="I134" s="262" t="str" cm="1">
        <f t="array" ref="I134">IFERROR(_xlfn._xlws.FILTER(Kopsavilkums!$J$10:$J$135,($A134=Kopsavilkums!$A$10:$A$135)*($B134=Kopsavilkums!$B$10:$B$135)*($C134=Kopsavilkums!$D$10:$D$135)),"")</f>
        <v/>
      </c>
      <c r="J134" s="15" t="str">
        <f t="shared" si="111"/>
        <v/>
      </c>
      <c r="K134" s="267" t="str">
        <f t="shared" si="111"/>
        <v/>
      </c>
      <c r="L134" s="12"/>
      <c r="M134" s="74" t="str" cm="1">
        <f t="array" ref="M134">IFERROR(_xlfn._xlws.FILTER(Kopsavilkums!$M$10:$M$135,($A134=Kopsavilkums!$A$10:$A$135)*($B134=Kopsavilkums!$B$10:$B$135)*($C134=Kopsavilkums!$D$10:$D$135)),"")</f>
        <v/>
      </c>
      <c r="N134" s="31" t="str" cm="1">
        <f t="array" ref="N134">IFERROR(_xlfn._xlws.FILTER(Kopsavilkums!$N$10:$N$135,($A134=Kopsavilkums!$A$10:$A$135)*($B134=Kopsavilkums!$B$10:$B$135)*($C134=Kopsavilkums!$D$10:$D$135)),"")</f>
        <v/>
      </c>
      <c r="O134" s="262" t="str" cm="1">
        <f t="array" ref="O134">IFERROR(_xlfn._xlws.FILTER(Kopsavilkums!$O$10:$O$135,($A134=Kopsavilkums!$A$10:$A$135)*($B134=Kopsavilkums!$B$10:$B$135)*($C134=Kopsavilkums!$D$10:$D$135)),"")</f>
        <v/>
      </c>
      <c r="P134" s="74" t="str" cm="1">
        <f t="array" ref="P134">IFERROR(_xlfn._xlws.FILTER(Kopsavilkums!$P$10:$P$135,($A134=Kopsavilkums!$A$10:$A$135)*($B134=Kopsavilkums!$B$10:$B$135)*($C134=Kopsavilkums!$D$10:$D$135)),"")</f>
        <v/>
      </c>
      <c r="Q134" s="31" t="str" cm="1">
        <f t="array" ref="Q134">IFERROR(_xlfn._xlws.FILTER(Kopsavilkums!$Q$10:$Q$135,($A134=Kopsavilkums!$A$10:$A$135)*($B134=Kopsavilkums!$B$10:$B$135)*($C134=Kopsavilkums!$D$10:$D$135)),"")</f>
        <v/>
      </c>
      <c r="R134" s="262" t="str" cm="1">
        <f t="array" ref="R134">IFERROR(_xlfn._xlws.FILTER(Kopsavilkums!$R$10:$R$135,($A134=Kopsavilkums!$A$10:$A$135)*($B134=Kopsavilkums!$B$10:$B$135)*($C134=Kopsavilkums!$D$10:$D$135)),"")</f>
        <v/>
      </c>
      <c r="S134" s="15" t="str">
        <f t="shared" si="112"/>
        <v/>
      </c>
      <c r="T134" s="267" t="str">
        <f t="shared" si="112"/>
        <v/>
      </c>
      <c r="U134" s="12"/>
      <c r="V134" s="74" t="str" cm="1">
        <f t="array" ref="V134">IFERROR(_xlfn._xlws.FILTER(Kopsavilkums!$U$10:$U$135,($A134=Kopsavilkums!$A$10:$A$135)*($B134=Kopsavilkums!$B$10:$B$135)*($C134=Kopsavilkums!$D$10:$D$135)),"")</f>
        <v/>
      </c>
      <c r="W134" s="31" t="str" cm="1">
        <f t="array" ref="W134">IFERROR(_xlfn._xlws.FILTER(Kopsavilkums!$V$10:$V$135,($A134=Kopsavilkums!$A$10:$A$135)*($B134=Kopsavilkums!$B$10:$B$135)*($C134=Kopsavilkums!$D$10:$D$135)),"")</f>
        <v/>
      </c>
      <c r="X134" s="262" t="str" cm="1">
        <f t="array" ref="X134">IFERROR(_xlfn._xlws.FILTER(Kopsavilkums!$W$10:$W$135,($A134=Kopsavilkums!$A$10:$A$135)*($B134=Kopsavilkums!$B$10:$B$135)*($C134=Kopsavilkums!$D$10:$D$135)),"")</f>
        <v/>
      </c>
      <c r="Y134" s="74" t="str" cm="1">
        <f t="array" ref="Y134">IFERROR(_xlfn._xlws.FILTER(Kopsavilkums!$X$10:$X$135,($A134=Kopsavilkums!$A$10:$A$135)*($B134=Kopsavilkums!$B$10:$B$135)*($C134=Kopsavilkums!$D$10:$D$135)),"")</f>
        <v/>
      </c>
      <c r="Z134" s="31" t="str" cm="1">
        <f t="array" ref="Z134">IFERROR(_xlfn._xlws.FILTER(Kopsavilkums!$Y$10:$Y$135,($A134=Kopsavilkums!$A$10:$A$135)*($B134=Kopsavilkums!$B$10:$B$135)*($C134=Kopsavilkums!$D$10:$D$135)),"")</f>
        <v/>
      </c>
      <c r="AA134" s="262" t="str" cm="1">
        <f t="array" ref="AA134">IFERROR(_xlfn._xlws.FILTER(Kopsavilkums!$Z$10:$Z$135,($A134=Kopsavilkums!$A$10:$A$135)*($B134=Kopsavilkums!$B$10:$B$135)*($C134=Kopsavilkums!$D$10:$D$135)),"")</f>
        <v/>
      </c>
      <c r="AB134" s="15" t="str">
        <f t="shared" si="113"/>
        <v/>
      </c>
      <c r="AC134" s="267" t="str">
        <f t="shared" si="113"/>
        <v/>
      </c>
      <c r="AE134" s="74" t="str" cm="1">
        <f t="array" ref="AE134">IFERROR(_xlfn._xlws.FILTER(Kopsavilkums!$AC$10:$AC$135,($A134=Kopsavilkums!$A$10:$A$135)*($B134=Kopsavilkums!$B$10:$B$135)*($C134=Kopsavilkums!$D$10:$D$135)),"")</f>
        <v/>
      </c>
      <c r="AF134" s="31" t="str" cm="1">
        <f t="array" ref="AF134">IFERROR(_xlfn._xlws.FILTER(Kopsavilkums!$AD$10:$AD$135,($A134=Kopsavilkums!$A$10:$A$135)*($B134=Kopsavilkums!$B$10:$B$135)*($C134=Kopsavilkums!$D$10:$D$135)),"")</f>
        <v/>
      </c>
      <c r="AG134" s="262" t="str" cm="1">
        <f t="array" ref="AG134">IFERROR(_xlfn._xlws.FILTER(Kopsavilkums!$AE$10:$AE$135,($A134=Kopsavilkums!$A$10:$A$135)*($B134=Kopsavilkums!$B$10:$B$135)*($C134=Kopsavilkums!$D$10:$D$135)),"")</f>
        <v/>
      </c>
      <c r="AH134" s="74" t="str" cm="1">
        <f t="array" ref="AH134">IFERROR(_xlfn._xlws.FILTER(Kopsavilkums!$AF$10:$AF$135,($A134=Kopsavilkums!$A$10:$A$135)*($B134=Kopsavilkums!$B$10:$B$135)*($C134=Kopsavilkums!$D$10:$D$135)),"")</f>
        <v/>
      </c>
      <c r="AI134" s="31" t="str" cm="1">
        <f t="array" ref="AI134">IFERROR(_xlfn._xlws.FILTER(Kopsavilkums!$AG$10:$AG$135,($A134=Kopsavilkums!$A$10:$A$135)*($B134=Kopsavilkums!$B$10:$B$135)*($C134=Kopsavilkums!$D$10:$D$135)),"")</f>
        <v/>
      </c>
      <c r="AJ134" s="262" t="str" cm="1">
        <f t="array" ref="AJ134">IFERROR(_xlfn._xlws.FILTER(Kopsavilkums!$AH$10:$AH$135,($A134=Kopsavilkums!$A$10:$A$135)*($B134=Kopsavilkums!$B$10:$B$135)*($C134=Kopsavilkums!$D$10:$D$135)),"")</f>
        <v/>
      </c>
      <c r="AK134" s="15" t="str">
        <f t="shared" si="114"/>
        <v/>
      </c>
      <c r="AL134" s="267" t="str">
        <f t="shared" si="114"/>
        <v/>
      </c>
      <c r="AN134" s="15">
        <f t="shared" si="109"/>
        <v>0</v>
      </c>
      <c r="AO134" s="267">
        <f t="shared" si="110"/>
        <v>0</v>
      </c>
      <c r="AP134" s="28"/>
    </row>
    <row r="135" spans="1:42" ht="13.5" customHeight="1" thickBot="1" x14ac:dyDescent="0.2">
      <c r="A135" s="62">
        <f t="shared" si="108"/>
        <v>16</v>
      </c>
      <c r="B135" s="62">
        <v>6</v>
      </c>
      <c r="C135" s="127" t="str" cm="1">
        <f t="array" ref="C135">IFERROR(_xlfn._xlws.FILTER(Kopsavilkums!$D$10:$D$135,($A135=Kopsavilkums!$A$10:$A$135)*($B135=Kopsavilkums!$B$10:$B$135)),"")</f>
        <v/>
      </c>
      <c r="D135" s="75" t="str" cm="1">
        <f t="array" ref="D135">IFERROR(_xlfn._xlws.FILTER(Kopsavilkums!$E:$E,($A135=Kopsavilkums!$A:$A)*($B135=Kopsavilkums!$B:$B)*($C135=Kopsavilkums!$D:$D)),"")</f>
        <v/>
      </c>
      <c r="E135" s="63" t="str" cm="1">
        <f t="array" ref="E135">IFERROR(_xlfn._xlws.FILTER(Kopsavilkums!$F$10:$F$135,($A135=Kopsavilkums!$A$10:$A$135)*($B135=Kopsavilkums!$B$10:$B$135)*($C135=Kopsavilkums!$D$10:$D$135)),"")</f>
        <v/>
      </c>
      <c r="F135" s="263" t="str" cm="1">
        <f t="array" ref="F135">IFERROR(_xlfn._xlws.FILTER(Kopsavilkums!$G$10:$G$135,($A135=Kopsavilkums!$A$10:$A$135)*($B135=Kopsavilkums!$B$10:$B$135)*($C135=Kopsavilkums!$D$10:$D$135)),"")</f>
        <v/>
      </c>
      <c r="G135" s="75" t="str" cm="1">
        <f t="array" ref="G135">IFERROR(_xlfn._xlws.FILTER(Kopsavilkums!$H$10:$H$135,($A135=Kopsavilkums!$A$10:$A$135)*($B135=Kopsavilkums!$B$10:$B$135)*($C135=Kopsavilkums!$D$10:$D$135)),"")</f>
        <v/>
      </c>
      <c r="H135" s="63" t="str" cm="1">
        <f t="array" ref="H135">IFERROR(_xlfn._xlws.FILTER(Kopsavilkums!$I$10:$I$135,($A135=Kopsavilkums!$A$10:$A$135)*($B135=Kopsavilkums!$B$10:$B$135)*($C135=Kopsavilkums!$D$10:$D$135)),"")</f>
        <v/>
      </c>
      <c r="I135" s="263" t="str" cm="1">
        <f t="array" ref="I135">IFERROR(_xlfn._xlws.FILTER(Kopsavilkums!$J$10:$J$135,($A135=Kopsavilkums!$A$10:$A$135)*($B135=Kopsavilkums!$B$10:$B$135)*($C135=Kopsavilkums!$D$10:$D$135)),"")</f>
        <v/>
      </c>
      <c r="J135" s="63" t="str">
        <f t="shared" si="111"/>
        <v/>
      </c>
      <c r="K135" s="268" t="str">
        <f t="shared" si="111"/>
        <v/>
      </c>
      <c r="L135" s="12"/>
      <c r="M135" s="75" t="str" cm="1">
        <f t="array" ref="M135">IFERROR(_xlfn._xlws.FILTER(Kopsavilkums!$M$10:$M$135,($A135=Kopsavilkums!$A$10:$A$135)*($B135=Kopsavilkums!$B$10:$B$135)*($C135=Kopsavilkums!$D$10:$D$135)),"")</f>
        <v/>
      </c>
      <c r="N135" s="63" t="str" cm="1">
        <f t="array" ref="N135">IFERROR(_xlfn._xlws.FILTER(Kopsavilkums!$N$10:$N$135,($A135=Kopsavilkums!$A$10:$A$135)*($B135=Kopsavilkums!$B$10:$B$135)*($C135=Kopsavilkums!$D$10:$D$135)),"")</f>
        <v/>
      </c>
      <c r="O135" s="263" t="str" cm="1">
        <f t="array" ref="O135">IFERROR(_xlfn._xlws.FILTER(Kopsavilkums!$O$10:$O$135,($A135=Kopsavilkums!$A$10:$A$135)*($B135=Kopsavilkums!$B$10:$B$135)*($C135=Kopsavilkums!$D$10:$D$135)),"")</f>
        <v/>
      </c>
      <c r="P135" s="75" t="str" cm="1">
        <f t="array" ref="P135">IFERROR(_xlfn._xlws.FILTER(Kopsavilkums!$P$10:$P$135,($A135=Kopsavilkums!$A$10:$A$135)*($B135=Kopsavilkums!$B$10:$B$135)*($C135=Kopsavilkums!$D$10:$D$135)),"")</f>
        <v/>
      </c>
      <c r="Q135" s="63" t="str" cm="1">
        <f t="array" ref="Q135">IFERROR(_xlfn._xlws.FILTER(Kopsavilkums!$Q$10:$Q$135,($A135=Kopsavilkums!$A$10:$A$135)*($B135=Kopsavilkums!$B$10:$B$135)*($C135=Kopsavilkums!$D$10:$D$135)),"")</f>
        <v/>
      </c>
      <c r="R135" s="263" t="str" cm="1">
        <f t="array" ref="R135">IFERROR(_xlfn._xlws.FILTER(Kopsavilkums!$R$10:$R$135,($A135=Kopsavilkums!$A$10:$A$135)*($B135=Kopsavilkums!$B$10:$B$135)*($C135=Kopsavilkums!$D$10:$D$135)),"")</f>
        <v/>
      </c>
      <c r="S135" s="63" t="str">
        <f t="shared" si="112"/>
        <v/>
      </c>
      <c r="T135" s="268" t="str">
        <f t="shared" si="112"/>
        <v/>
      </c>
      <c r="U135" s="12"/>
      <c r="V135" s="75" t="str" cm="1">
        <f t="array" ref="V135">IFERROR(_xlfn._xlws.FILTER(Kopsavilkums!$U$10:$U$135,($A135=Kopsavilkums!$A$10:$A$135)*($B135=Kopsavilkums!$B$10:$B$135)*($C135=Kopsavilkums!$D$10:$D$135)),"")</f>
        <v/>
      </c>
      <c r="W135" s="63" t="str" cm="1">
        <f t="array" ref="W135">IFERROR(_xlfn._xlws.FILTER(Kopsavilkums!$V$10:$V$135,($A135=Kopsavilkums!$A$10:$A$135)*($B135=Kopsavilkums!$B$10:$B$135)*($C135=Kopsavilkums!$D$10:$D$135)),"")</f>
        <v/>
      </c>
      <c r="X135" s="263" t="str" cm="1">
        <f t="array" ref="X135">IFERROR(_xlfn._xlws.FILTER(Kopsavilkums!$W$10:$W$135,($A135=Kopsavilkums!$A$10:$A$135)*($B135=Kopsavilkums!$B$10:$B$135)*($C135=Kopsavilkums!$D$10:$D$135)),"")</f>
        <v/>
      </c>
      <c r="Y135" s="75" t="str" cm="1">
        <f t="array" ref="Y135">IFERROR(_xlfn._xlws.FILTER(Kopsavilkums!$X$10:$X$135,($A135=Kopsavilkums!$A$10:$A$135)*($B135=Kopsavilkums!$B$10:$B$135)*($C135=Kopsavilkums!$D$10:$D$135)),"")</f>
        <v/>
      </c>
      <c r="Z135" s="63" t="str" cm="1">
        <f t="array" ref="Z135">IFERROR(_xlfn._xlws.FILTER(Kopsavilkums!$Y$10:$Y$135,($A135=Kopsavilkums!$A$10:$A$135)*($B135=Kopsavilkums!$B$10:$B$135)*($C135=Kopsavilkums!$D$10:$D$135)),"")</f>
        <v/>
      </c>
      <c r="AA135" s="263" t="str" cm="1">
        <f t="array" ref="AA135">IFERROR(_xlfn._xlws.FILTER(Kopsavilkums!$Z$10:$Z$135,($A135=Kopsavilkums!$A$10:$A$135)*($B135=Kopsavilkums!$B$10:$B$135)*($C135=Kopsavilkums!$D$10:$D$135)),"")</f>
        <v/>
      </c>
      <c r="AB135" s="63" t="str">
        <f t="shared" si="113"/>
        <v/>
      </c>
      <c r="AC135" s="268" t="str">
        <f t="shared" si="113"/>
        <v/>
      </c>
      <c r="AE135" s="75" t="str" cm="1">
        <f t="array" ref="AE135">IFERROR(_xlfn._xlws.FILTER(Kopsavilkums!$AC$10:$AC$135,($A135=Kopsavilkums!$A$10:$A$135)*($B135=Kopsavilkums!$B$10:$B$135)*($C135=Kopsavilkums!$D$10:$D$135)),"")</f>
        <v/>
      </c>
      <c r="AF135" s="63" t="str" cm="1">
        <f t="array" ref="AF135">IFERROR(_xlfn._xlws.FILTER(Kopsavilkums!$AD$10:$AD$135,($A135=Kopsavilkums!$A$10:$A$135)*($B135=Kopsavilkums!$B$10:$B$135)*($C135=Kopsavilkums!$D$10:$D$135)),"")</f>
        <v/>
      </c>
      <c r="AG135" s="263" t="str" cm="1">
        <f t="array" ref="AG135">IFERROR(_xlfn._xlws.FILTER(Kopsavilkums!$AE$10:$AE$135,($A135=Kopsavilkums!$A$10:$A$135)*($B135=Kopsavilkums!$B$10:$B$135)*($C135=Kopsavilkums!$D$10:$D$135)),"")</f>
        <v/>
      </c>
      <c r="AH135" s="75" t="str" cm="1">
        <f t="array" ref="AH135">IFERROR(_xlfn._xlws.FILTER(Kopsavilkums!$AF$10:$AF$135,($A135=Kopsavilkums!$A$10:$A$135)*($B135=Kopsavilkums!$B$10:$B$135)*($C135=Kopsavilkums!$D$10:$D$135)),"")</f>
        <v/>
      </c>
      <c r="AI135" s="63" t="str" cm="1">
        <f t="array" ref="AI135">IFERROR(_xlfn._xlws.FILTER(Kopsavilkums!$AG$10:$AG$135,($A135=Kopsavilkums!$A$10:$A$135)*($B135=Kopsavilkums!$B$10:$B$135)*($C135=Kopsavilkums!$D$10:$D$135)),"")</f>
        <v/>
      </c>
      <c r="AJ135" s="263" t="str" cm="1">
        <f t="array" ref="AJ135">IFERROR(_xlfn._xlws.FILTER(Kopsavilkums!$AH$10:$AH$135,($A135=Kopsavilkums!$A$10:$A$135)*($B135=Kopsavilkums!$B$10:$B$135)*($C135=Kopsavilkums!$D$10:$D$135)),"")</f>
        <v/>
      </c>
      <c r="AK135" s="63" t="str">
        <f t="shared" si="114"/>
        <v/>
      </c>
      <c r="AL135" s="268" t="str">
        <f t="shared" si="114"/>
        <v/>
      </c>
      <c r="AN135" s="63">
        <f t="shared" si="109"/>
        <v>0</v>
      </c>
      <c r="AO135" s="268">
        <f t="shared" si="110"/>
        <v>0</v>
      </c>
      <c r="AP135" s="230"/>
    </row>
    <row r="136" spans="1:42" ht="12.75" customHeight="1" thickBot="1" x14ac:dyDescent="0.2">
      <c r="A136" s="28"/>
      <c r="B136" s="28"/>
      <c r="C136" s="29"/>
      <c r="D136" s="4"/>
      <c r="E136" s="28"/>
      <c r="F136" s="264"/>
      <c r="G136" s="73"/>
      <c r="H136" s="28"/>
      <c r="I136" s="264"/>
      <c r="J136" s="28"/>
      <c r="K136" s="264"/>
      <c r="L136" s="12"/>
      <c r="M136" s="4"/>
      <c r="N136" s="28"/>
      <c r="O136" s="264"/>
      <c r="P136" s="73"/>
      <c r="Q136" s="28"/>
      <c r="R136" s="264"/>
      <c r="S136" s="28"/>
      <c r="T136" s="264"/>
      <c r="U136" s="12"/>
      <c r="V136" s="4"/>
      <c r="W136" s="28"/>
      <c r="X136" s="264"/>
      <c r="Y136" s="73"/>
      <c r="Z136" s="28"/>
      <c r="AA136" s="264"/>
      <c r="AB136" s="28"/>
      <c r="AC136" s="264"/>
      <c r="AE136" s="4"/>
      <c r="AF136" s="28"/>
      <c r="AG136" s="264"/>
      <c r="AH136" s="73"/>
      <c r="AI136" s="28"/>
      <c r="AJ136" s="264"/>
      <c r="AK136" s="28"/>
      <c r="AL136" s="264"/>
      <c r="AN136" s="28">
        <f>J136+S136+AB136</f>
        <v>0</v>
      </c>
      <c r="AO136" s="264">
        <f>K136+T136+AC136</f>
        <v>0</v>
      </c>
      <c r="AP136" s="28"/>
    </row>
    <row r="137" spans="1:42" ht="12.75" customHeight="1" thickBot="1" x14ac:dyDescent="0.2">
      <c r="A137" s="53">
        <f>B137</f>
        <v>17</v>
      </c>
      <c r="B137" s="53">
        <v>17</v>
      </c>
      <c r="C137" s="132" t="str" cm="1">
        <f t="array" ref="C137">IFERROR(_xlfn.UNIQUE(_xlfn._xlws.FILTER(Kopsavilkums!$C$10:$C$135,($B137=Kopsavilkums!$A$10:$A$135))),"")</f>
        <v/>
      </c>
      <c r="D137" s="54"/>
      <c r="E137" s="56">
        <f>SUM(E138:E143)</f>
        <v>0</v>
      </c>
      <c r="F137" s="260">
        <f>SUM(F138:F143)</f>
        <v>0</v>
      </c>
      <c r="G137" s="135"/>
      <c r="H137" s="56">
        <f>SUM(H138:H143)</f>
        <v>0</v>
      </c>
      <c r="I137" s="260">
        <f>SUM(I138:I143)</f>
        <v>0</v>
      </c>
      <c r="J137" s="56">
        <f>SUM(J138:J143)</f>
        <v>0</v>
      </c>
      <c r="K137" s="265">
        <f>SUM(K138:K143)</f>
        <v>0</v>
      </c>
      <c r="L137" s="12"/>
      <c r="M137" s="55"/>
      <c r="N137" s="56">
        <f>SUM(N138:N143)</f>
        <v>0</v>
      </c>
      <c r="O137" s="260">
        <f>SUM(O138:O143)</f>
        <v>0</v>
      </c>
      <c r="P137" s="56"/>
      <c r="Q137" s="56">
        <f>SUM(Q138:Q143)</f>
        <v>0</v>
      </c>
      <c r="R137" s="260">
        <f>SUM(R138:R143)</f>
        <v>0</v>
      </c>
      <c r="S137" s="56">
        <f>SUM(S138:S143)</f>
        <v>0</v>
      </c>
      <c r="T137" s="265">
        <f>SUM(T138:T143)</f>
        <v>0</v>
      </c>
      <c r="U137" s="12"/>
      <c r="V137" s="55"/>
      <c r="W137" s="56">
        <f>SUM(W138:W143)</f>
        <v>0</v>
      </c>
      <c r="X137" s="260">
        <f>SUM(X138:X143)</f>
        <v>0</v>
      </c>
      <c r="Y137" s="56"/>
      <c r="Z137" s="56">
        <f>SUM(Z138:Z143)</f>
        <v>0</v>
      </c>
      <c r="AA137" s="260">
        <f>SUM(AA138:AA143)</f>
        <v>0</v>
      </c>
      <c r="AB137" s="56">
        <f>SUM(AB138:AB143)</f>
        <v>0</v>
      </c>
      <c r="AC137" s="265">
        <f>SUM(AC138:AC143)</f>
        <v>0</v>
      </c>
      <c r="AE137" s="55"/>
      <c r="AF137" s="56">
        <f>SUM(AF138:AF143)</f>
        <v>0</v>
      </c>
      <c r="AG137" s="260">
        <f>SUM(AG138:AG143)</f>
        <v>0</v>
      </c>
      <c r="AH137" s="56"/>
      <c r="AI137" s="56">
        <f>SUM(AI138:AI143)</f>
        <v>0</v>
      </c>
      <c r="AJ137" s="260">
        <f>SUM(AJ138:AJ143)</f>
        <v>0</v>
      </c>
      <c r="AK137" s="56">
        <f>SUM(AK138:AK143)</f>
        <v>0</v>
      </c>
      <c r="AL137" s="265">
        <f>SUM(AL138:AL143)</f>
        <v>0</v>
      </c>
      <c r="AN137" s="56">
        <f>IFERROR(J137+S137+AB137+AK137,0)</f>
        <v>0</v>
      </c>
      <c r="AO137" s="265">
        <f>IFERROR(K137+T137+AC137+AL137,0)</f>
        <v>0</v>
      </c>
      <c r="AP137" s="28"/>
    </row>
    <row r="138" spans="1:42" ht="12.75" customHeight="1" x14ac:dyDescent="0.15">
      <c r="A138" s="57">
        <f t="shared" ref="A138:A143" si="115">A137</f>
        <v>17</v>
      </c>
      <c r="B138" s="57">
        <v>1</v>
      </c>
      <c r="C138" s="126" t="str" cm="1">
        <f t="array" ref="C138">IFERROR(_xlfn._xlws.FILTER(Kopsavilkums!$D$10:$D$135,($A138=Kopsavilkums!$A$10:$A$135)*($B138=Kopsavilkums!$B$10:$B$135)),"")</f>
        <v/>
      </c>
      <c r="D138" s="58" t="str" cm="1">
        <f t="array" ref="D138">IFERROR(_xlfn._xlws.FILTER(Kopsavilkums!$E:$E,($A138=Kopsavilkums!$A:$A)*($B138=Kopsavilkums!$B:$B)*($C138=Kopsavilkums!$D:$D)),"")</f>
        <v/>
      </c>
      <c r="E138" s="59" t="str" cm="1">
        <f t="array" ref="E138">IFERROR(_xlfn._xlws.FILTER(Kopsavilkums!$F$10:$F$135,($A138=Kopsavilkums!$A$10:$A$135)*($B138=Kopsavilkums!$B$10:$B$135)*($C138=Kopsavilkums!$D$10:$D$135)),"")</f>
        <v/>
      </c>
      <c r="F138" s="261" t="str" cm="1">
        <f t="array" ref="F138">IFERROR(_xlfn._xlws.FILTER(Kopsavilkums!$G$10:$G$135,($A138=Kopsavilkums!$A$10:$A$135)*($B138=Kopsavilkums!$B$10:$B$135)*($C138=Kopsavilkums!$D$10:$D$135)),"")</f>
        <v/>
      </c>
      <c r="G138" s="58" t="str" cm="1">
        <f t="array" ref="G138">IFERROR(_xlfn._xlws.FILTER(Kopsavilkums!$H$10:$H$135,($A138=Kopsavilkums!$A$10:$A$135)*($B138=Kopsavilkums!$B$10:$B$135)*($C138=Kopsavilkums!$D$10:$D$135)),"")</f>
        <v/>
      </c>
      <c r="H138" s="59" t="str" cm="1">
        <f t="array" ref="H138">IFERROR(_xlfn._xlws.FILTER(Kopsavilkums!$I$10:$I$135,($A138=Kopsavilkums!$A$10:$A$135)*($B138=Kopsavilkums!$B$10:$B$135)*($C138=Kopsavilkums!$D$10:$D$135)),"")</f>
        <v/>
      </c>
      <c r="I138" s="261" t="str" cm="1">
        <f t="array" ref="I138">IFERROR(_xlfn._xlws.FILTER(Kopsavilkums!$J$10:$J$135,($A138=Kopsavilkums!$A$10:$A$135)*($B138=Kopsavilkums!$B$10:$B$135)*($C138=Kopsavilkums!$D$10:$D$135)),"")</f>
        <v/>
      </c>
      <c r="J138" s="59" t="str">
        <f>IFERROR(E138+H138,"")</f>
        <v/>
      </c>
      <c r="K138" s="266" t="str">
        <f>IFERROR(F138+I138,"")</f>
        <v/>
      </c>
      <c r="L138" s="12"/>
      <c r="M138" s="58" t="str" cm="1">
        <f t="array" ref="M138">IFERROR(_xlfn._xlws.FILTER(Kopsavilkums!$M$10:$M$135,($A138=Kopsavilkums!$A$10:$A$135)*($B138=Kopsavilkums!$B$10:$B$135)*($C138=Kopsavilkums!$D$10:$D$135)),"")</f>
        <v/>
      </c>
      <c r="N138" s="59" t="str" cm="1">
        <f t="array" ref="N138">IFERROR(_xlfn._xlws.FILTER(Kopsavilkums!$N$10:$N$135,($A138=Kopsavilkums!$A$10:$A$135)*($B138=Kopsavilkums!$B$10:$B$135)*($C138=Kopsavilkums!$D$10:$D$135)),"")</f>
        <v/>
      </c>
      <c r="O138" s="261" t="str" cm="1">
        <f t="array" ref="O138">IFERROR(_xlfn._xlws.FILTER(Kopsavilkums!$O$10:$O$135,($A138=Kopsavilkums!$A$10:$A$135)*($B138=Kopsavilkums!$B$10:$B$135)*($C138=Kopsavilkums!$D$10:$D$135)),"")</f>
        <v/>
      </c>
      <c r="P138" s="58" t="str" cm="1">
        <f t="array" ref="P138">IFERROR(_xlfn._xlws.FILTER(Kopsavilkums!$P$10:$P$135,($A138=Kopsavilkums!$A$10:$A$135)*($B138=Kopsavilkums!$B$10:$B$135)*($C138=Kopsavilkums!$D$10:$D$135)),"")</f>
        <v/>
      </c>
      <c r="Q138" s="59" t="str" cm="1">
        <f t="array" ref="Q138">IFERROR(_xlfn._xlws.FILTER(Kopsavilkums!$Q$10:$Q$135,($A138=Kopsavilkums!$A$10:$A$135)*($B138=Kopsavilkums!$B$10:$B$135)*($C138=Kopsavilkums!$D$10:$D$135)),"")</f>
        <v/>
      </c>
      <c r="R138" s="261" t="str" cm="1">
        <f t="array" ref="R138">IFERROR(_xlfn._xlws.FILTER(Kopsavilkums!$R$10:$R$135,($A138=Kopsavilkums!$A$10:$A$135)*($B138=Kopsavilkums!$B$10:$B$135)*($C138=Kopsavilkums!$D$10:$D$135)),"")</f>
        <v/>
      </c>
      <c r="S138" s="59" t="str">
        <f>IFERROR(N138+Q138,"")</f>
        <v/>
      </c>
      <c r="T138" s="266" t="str">
        <f>IFERROR(O138+R138,"")</f>
        <v/>
      </c>
      <c r="U138" s="12"/>
      <c r="V138" s="58" t="str" cm="1">
        <f t="array" ref="V138">IFERROR(_xlfn._xlws.FILTER(Kopsavilkums!$U$10:$U$135,($A138=Kopsavilkums!$A$10:$A$135)*($B138=Kopsavilkums!$B$10:$B$135)*($C138=Kopsavilkums!$D$10:$D$135)),"")</f>
        <v/>
      </c>
      <c r="W138" s="59" t="str" cm="1">
        <f t="array" ref="W138">IFERROR(_xlfn._xlws.FILTER(Kopsavilkums!$V$10:$V$135,($A138=Kopsavilkums!$A$10:$A$135)*($B138=Kopsavilkums!$B$10:$B$135)*($C138=Kopsavilkums!$D$10:$D$135)),"")</f>
        <v/>
      </c>
      <c r="X138" s="261" t="str" cm="1">
        <f t="array" ref="X138">IFERROR(_xlfn._xlws.FILTER(Kopsavilkums!$W$10:$W$135,($A138=Kopsavilkums!$A$10:$A$135)*($B138=Kopsavilkums!$B$10:$B$135)*($C138=Kopsavilkums!$D$10:$D$135)),"")</f>
        <v/>
      </c>
      <c r="Y138" s="58" t="str" cm="1">
        <f t="array" ref="Y138">IFERROR(_xlfn._xlws.FILTER(Kopsavilkums!$X$10:$X$135,($A138=Kopsavilkums!$A$10:$A$135)*($B138=Kopsavilkums!$B$10:$B$135)*($C138=Kopsavilkums!$D$10:$D$135)),"")</f>
        <v/>
      </c>
      <c r="Z138" s="59" t="str" cm="1">
        <f t="array" ref="Z138">IFERROR(_xlfn._xlws.FILTER(Kopsavilkums!$Y$10:$Y$135,($A138=Kopsavilkums!$A$10:$A$135)*($B138=Kopsavilkums!$B$10:$B$135)*($C138=Kopsavilkums!$D$10:$D$135)),"")</f>
        <v/>
      </c>
      <c r="AA138" s="261" t="str" cm="1">
        <f t="array" ref="AA138">IFERROR(_xlfn._xlws.FILTER(Kopsavilkums!$Z$10:$Z$135,($A138=Kopsavilkums!$A$10:$A$135)*($B138=Kopsavilkums!$B$10:$B$135)*($C138=Kopsavilkums!$D$10:$D$135)),"")</f>
        <v/>
      </c>
      <c r="AB138" s="59" t="str">
        <f>IFERROR(W138+Z138,"")</f>
        <v/>
      </c>
      <c r="AC138" s="266" t="str">
        <f>IFERROR(X138+AA138,"")</f>
        <v/>
      </c>
      <c r="AE138" s="58" t="str" cm="1">
        <f t="array" ref="AE138">IFERROR(_xlfn._xlws.FILTER(Kopsavilkums!$AC$10:$AC$135,($A138=Kopsavilkums!$A$10:$A$135)*($B138=Kopsavilkums!$B$10:$B$135)*($C138=Kopsavilkums!$D$10:$D$135)),"")</f>
        <v/>
      </c>
      <c r="AF138" s="59" t="str" cm="1">
        <f t="array" ref="AF138">IFERROR(_xlfn._xlws.FILTER(Kopsavilkums!$AD$10:$AD$135,($A138=Kopsavilkums!$A$10:$A$135)*($B138=Kopsavilkums!$B$10:$B$135)*($C138=Kopsavilkums!$D$10:$D$135)),"")</f>
        <v/>
      </c>
      <c r="AG138" s="261" t="str" cm="1">
        <f t="array" ref="AG138">IFERROR(_xlfn._xlws.FILTER(Kopsavilkums!$AE$10:$AE$135,($A138=Kopsavilkums!$A$10:$A$135)*($B138=Kopsavilkums!$B$10:$B$135)*($C138=Kopsavilkums!$D$10:$D$135)),"")</f>
        <v/>
      </c>
      <c r="AH138" s="58" t="str" cm="1">
        <f t="array" ref="AH138">IFERROR(_xlfn._xlws.FILTER(Kopsavilkums!$AF$10:$AF$135,($A138=Kopsavilkums!$A$10:$A$135)*($B138=Kopsavilkums!$B$10:$B$135)*($C138=Kopsavilkums!$D$10:$D$135)),"")</f>
        <v/>
      </c>
      <c r="AI138" s="59" t="str" cm="1">
        <f t="array" ref="AI138">IFERROR(_xlfn._xlws.FILTER(Kopsavilkums!$AG$10:$AG$135,($A138=Kopsavilkums!$A$10:$A$135)*($B138=Kopsavilkums!$B$10:$B$135)*($C138=Kopsavilkums!$D$10:$D$135)),"")</f>
        <v/>
      </c>
      <c r="AJ138" s="261" t="str" cm="1">
        <f t="array" ref="AJ138">IFERROR(_xlfn._xlws.FILTER(Kopsavilkums!$AH$10:$AH$135,($A138=Kopsavilkums!$A$10:$A$135)*($B138=Kopsavilkums!$B$10:$B$135)*($C138=Kopsavilkums!$D$10:$D$135)),"")</f>
        <v/>
      </c>
      <c r="AK138" s="59" t="str">
        <f>IFERROR(AF138+AI138,"")</f>
        <v/>
      </c>
      <c r="AL138" s="266" t="str">
        <f>IFERROR(AG138+AJ138,"")</f>
        <v/>
      </c>
      <c r="AN138" s="59">
        <f t="shared" ref="AN138:AN143" si="116">IFERROR(J138+S138+AB138+AK138,0)</f>
        <v>0</v>
      </c>
      <c r="AO138" s="266">
        <f t="shared" ref="AO138:AO143" si="117">IFERROR(K138+T138+AC138+AL138,0)</f>
        <v>0</v>
      </c>
      <c r="AP138" s="28"/>
    </row>
    <row r="139" spans="1:42" ht="12.75" customHeight="1" x14ac:dyDescent="0.15">
      <c r="A139" s="60">
        <f t="shared" si="115"/>
        <v>17</v>
      </c>
      <c r="B139" s="60">
        <v>2</v>
      </c>
      <c r="C139" s="22" t="str" cm="1">
        <f t="array" ref="C139">IFERROR(_xlfn._xlws.FILTER(Kopsavilkums!$D$10:$D$135,($A139=Kopsavilkums!$A$10:$A$135)*($B139=Kopsavilkums!$B$10:$B$135)),"")</f>
        <v/>
      </c>
      <c r="D139" s="18" t="str" cm="1">
        <f t="array" ref="D139">IFERROR(_xlfn._xlws.FILTER(Kopsavilkums!$E:$E,($A139=Kopsavilkums!$A:$A)*($B139=Kopsavilkums!$B:$B)*($C139=Kopsavilkums!$D:$D)),"")</f>
        <v/>
      </c>
      <c r="E139" s="31" t="str" cm="1">
        <f t="array" ref="E139">IFERROR(_xlfn._xlws.FILTER(Kopsavilkums!$F$10:$F$135,($A139=Kopsavilkums!$A$10:$A$135)*($B139=Kopsavilkums!$B$10:$B$135)*($C139=Kopsavilkums!$D$10:$D$135)),"")</f>
        <v/>
      </c>
      <c r="F139" s="262" t="str" cm="1">
        <f t="array" ref="F139">IFERROR(_xlfn._xlws.FILTER(Kopsavilkums!$G$10:$G$135,($A139=Kopsavilkums!$A$10:$A$135)*($B139=Kopsavilkums!$B$10:$B$135)*($C139=Kopsavilkums!$D$10:$D$135)),"")</f>
        <v/>
      </c>
      <c r="G139" s="18" t="str" cm="1">
        <f t="array" ref="G139">IFERROR(_xlfn._xlws.FILTER(Kopsavilkums!$H$10:$H$135,($A139=Kopsavilkums!$A$10:$A$135)*($B139=Kopsavilkums!$B$10:$B$135)*($C139=Kopsavilkums!$D$10:$D$135)),"")</f>
        <v/>
      </c>
      <c r="H139" s="31" t="str" cm="1">
        <f t="array" ref="H139">IFERROR(_xlfn._xlws.FILTER(Kopsavilkums!$I$10:$I$135,($A139=Kopsavilkums!$A$10:$A$135)*($B139=Kopsavilkums!$B$10:$B$135)*($C139=Kopsavilkums!$D$10:$D$135)),"")</f>
        <v/>
      </c>
      <c r="I139" s="262" t="str" cm="1">
        <f t="array" ref="I139">IFERROR(_xlfn._xlws.FILTER(Kopsavilkums!$J$10:$J$135,($A139=Kopsavilkums!$A$10:$A$135)*($B139=Kopsavilkums!$B$10:$B$135)*($C139=Kopsavilkums!$D$10:$D$135)),"")</f>
        <v/>
      </c>
      <c r="J139" s="31" t="str">
        <f t="shared" ref="J139:K143" si="118">IFERROR(E139+H139,"")</f>
        <v/>
      </c>
      <c r="K139" s="267" t="str">
        <f t="shared" si="118"/>
        <v/>
      </c>
      <c r="L139" s="12"/>
      <c r="M139" s="18" t="str" cm="1">
        <f t="array" ref="M139">IFERROR(_xlfn._xlws.FILTER(Kopsavilkums!$M$10:$M$135,($A139=Kopsavilkums!$A$10:$A$135)*($B139=Kopsavilkums!$B$10:$B$135)*($C139=Kopsavilkums!$D$10:$D$135)),"")</f>
        <v/>
      </c>
      <c r="N139" s="31" t="str" cm="1">
        <f t="array" ref="N139">IFERROR(_xlfn._xlws.FILTER(Kopsavilkums!$N$10:$N$135,($A139=Kopsavilkums!$A$10:$A$135)*($B139=Kopsavilkums!$B$10:$B$135)*($C139=Kopsavilkums!$D$10:$D$135)),"")</f>
        <v/>
      </c>
      <c r="O139" s="262" t="str" cm="1">
        <f t="array" ref="O139">IFERROR(_xlfn._xlws.FILTER(Kopsavilkums!$O$10:$O$135,($A139=Kopsavilkums!$A$10:$A$135)*($B139=Kopsavilkums!$B$10:$B$135)*($C139=Kopsavilkums!$D$10:$D$135)),"")</f>
        <v/>
      </c>
      <c r="P139" s="18" t="str" cm="1">
        <f t="array" ref="P139">IFERROR(_xlfn._xlws.FILTER(Kopsavilkums!$P$10:$P$135,($A139=Kopsavilkums!$A$10:$A$135)*($B139=Kopsavilkums!$B$10:$B$135)*($C139=Kopsavilkums!$D$10:$D$135)),"")</f>
        <v/>
      </c>
      <c r="Q139" s="31" t="str" cm="1">
        <f t="array" ref="Q139">IFERROR(_xlfn._xlws.FILTER(Kopsavilkums!$Q$10:$Q$135,($A139=Kopsavilkums!$A$10:$A$135)*($B139=Kopsavilkums!$B$10:$B$135)*($C139=Kopsavilkums!$D$10:$D$135)),"")</f>
        <v/>
      </c>
      <c r="R139" s="262" t="str" cm="1">
        <f t="array" ref="R139">IFERROR(_xlfn._xlws.FILTER(Kopsavilkums!$R$10:$R$135,($A139=Kopsavilkums!$A$10:$A$135)*($B139=Kopsavilkums!$B$10:$B$135)*($C139=Kopsavilkums!$D$10:$D$135)),"")</f>
        <v/>
      </c>
      <c r="S139" s="31" t="str">
        <f t="shared" ref="S139:T143" si="119">IFERROR(N139+Q139,"")</f>
        <v/>
      </c>
      <c r="T139" s="267" t="str">
        <f t="shared" si="119"/>
        <v/>
      </c>
      <c r="U139" s="12"/>
      <c r="V139" s="18" t="str" cm="1">
        <f t="array" ref="V139">IFERROR(_xlfn._xlws.FILTER(Kopsavilkums!$U$10:$U$135,($A139=Kopsavilkums!$A$10:$A$135)*($B139=Kopsavilkums!$B$10:$B$135)*($C139=Kopsavilkums!$D$10:$D$135)),"")</f>
        <v/>
      </c>
      <c r="W139" s="31" t="str" cm="1">
        <f t="array" ref="W139">IFERROR(_xlfn._xlws.FILTER(Kopsavilkums!$V$10:$V$135,($A139=Kopsavilkums!$A$10:$A$135)*($B139=Kopsavilkums!$B$10:$B$135)*($C139=Kopsavilkums!$D$10:$D$135)),"")</f>
        <v/>
      </c>
      <c r="X139" s="262" t="str" cm="1">
        <f t="array" ref="X139">IFERROR(_xlfn._xlws.FILTER(Kopsavilkums!$W$10:$W$135,($A139=Kopsavilkums!$A$10:$A$135)*($B139=Kopsavilkums!$B$10:$B$135)*($C139=Kopsavilkums!$D$10:$D$135)),"")</f>
        <v/>
      </c>
      <c r="Y139" s="18" t="str" cm="1">
        <f t="array" ref="Y139">IFERROR(_xlfn._xlws.FILTER(Kopsavilkums!$X$10:$X$135,($A139=Kopsavilkums!$A$10:$A$135)*($B139=Kopsavilkums!$B$10:$B$135)*($C139=Kopsavilkums!$D$10:$D$135)),"")</f>
        <v/>
      </c>
      <c r="Z139" s="31" t="str" cm="1">
        <f t="array" ref="Z139">IFERROR(_xlfn._xlws.FILTER(Kopsavilkums!$Y$10:$Y$135,($A139=Kopsavilkums!$A$10:$A$135)*($B139=Kopsavilkums!$B$10:$B$135)*($C139=Kopsavilkums!$D$10:$D$135)),"")</f>
        <v/>
      </c>
      <c r="AA139" s="262" t="str" cm="1">
        <f t="array" ref="AA139">IFERROR(_xlfn._xlws.FILTER(Kopsavilkums!$Z$10:$Z$135,($A139=Kopsavilkums!$A$10:$A$135)*($B139=Kopsavilkums!$B$10:$B$135)*($C139=Kopsavilkums!$D$10:$D$135)),"")</f>
        <v/>
      </c>
      <c r="AB139" s="31" t="str">
        <f t="shared" ref="AB139:AC143" si="120">IFERROR(W139+Z139,"")</f>
        <v/>
      </c>
      <c r="AC139" s="267" t="str">
        <f t="shared" si="120"/>
        <v/>
      </c>
      <c r="AE139" s="18" t="str" cm="1">
        <f t="array" ref="AE139">IFERROR(_xlfn._xlws.FILTER(Kopsavilkums!$AC$10:$AC$135,($A139=Kopsavilkums!$A$10:$A$135)*($B139=Kopsavilkums!$B$10:$B$135)*($C139=Kopsavilkums!$D$10:$D$135)),"")</f>
        <v/>
      </c>
      <c r="AF139" s="31" t="str" cm="1">
        <f t="array" ref="AF139">IFERROR(_xlfn._xlws.FILTER(Kopsavilkums!$AD$10:$AD$135,($A139=Kopsavilkums!$A$10:$A$135)*($B139=Kopsavilkums!$B$10:$B$135)*($C139=Kopsavilkums!$D$10:$D$135)),"")</f>
        <v/>
      </c>
      <c r="AG139" s="262" t="str" cm="1">
        <f t="array" ref="AG139">IFERROR(_xlfn._xlws.FILTER(Kopsavilkums!$AE$10:$AE$135,($A139=Kopsavilkums!$A$10:$A$135)*($B139=Kopsavilkums!$B$10:$B$135)*($C139=Kopsavilkums!$D$10:$D$135)),"")</f>
        <v/>
      </c>
      <c r="AH139" s="18" t="str" cm="1">
        <f t="array" ref="AH139">IFERROR(_xlfn._xlws.FILTER(Kopsavilkums!$AF$10:$AF$135,($A139=Kopsavilkums!$A$10:$A$135)*($B139=Kopsavilkums!$B$10:$B$135)*($C139=Kopsavilkums!$D$10:$D$135)),"")</f>
        <v/>
      </c>
      <c r="AI139" s="31" t="str" cm="1">
        <f t="array" ref="AI139">IFERROR(_xlfn._xlws.FILTER(Kopsavilkums!$AG$10:$AG$135,($A139=Kopsavilkums!$A$10:$A$135)*($B139=Kopsavilkums!$B$10:$B$135)*($C139=Kopsavilkums!$D$10:$D$135)),"")</f>
        <v/>
      </c>
      <c r="AJ139" s="262" t="str" cm="1">
        <f t="array" ref="AJ139">IFERROR(_xlfn._xlws.FILTER(Kopsavilkums!$AH$10:$AH$135,($A139=Kopsavilkums!$A$10:$A$135)*($B139=Kopsavilkums!$B$10:$B$135)*($C139=Kopsavilkums!$D$10:$D$135)),"")</f>
        <v/>
      </c>
      <c r="AK139" s="31" t="str">
        <f t="shared" ref="AK139:AL143" si="121">IFERROR(AF139+AI139,"")</f>
        <v/>
      </c>
      <c r="AL139" s="267" t="str">
        <f t="shared" si="121"/>
        <v/>
      </c>
      <c r="AN139" s="31">
        <f t="shared" si="116"/>
        <v>0</v>
      </c>
      <c r="AO139" s="267">
        <f t="shared" si="117"/>
        <v>0</v>
      </c>
      <c r="AP139" s="28"/>
    </row>
    <row r="140" spans="1:42" ht="13.5" customHeight="1" x14ac:dyDescent="0.15">
      <c r="A140" s="60">
        <f t="shared" si="115"/>
        <v>17</v>
      </c>
      <c r="B140" s="60">
        <v>3</v>
      </c>
      <c r="C140" s="22" t="str" cm="1">
        <f t="array" ref="C140">IFERROR(_xlfn._xlws.FILTER(Kopsavilkums!$D$10:$D$135,($A140=Kopsavilkums!$A$10:$A$135)*($B140=Kopsavilkums!$B$10:$B$135)),"")</f>
        <v/>
      </c>
      <c r="D140" s="18" t="str" cm="1">
        <f t="array" ref="D140">IFERROR(_xlfn._xlws.FILTER(Kopsavilkums!$E:$E,($A140=Kopsavilkums!$A:$A)*($B140=Kopsavilkums!$B:$B)*($C140=Kopsavilkums!$D:$D)),"")</f>
        <v/>
      </c>
      <c r="E140" s="31" t="str" cm="1">
        <f t="array" ref="E140">IFERROR(_xlfn._xlws.FILTER(Kopsavilkums!$F$10:$F$135,($A140=Kopsavilkums!$A$10:$A$135)*($B140=Kopsavilkums!$B$10:$B$135)*($C140=Kopsavilkums!$D$10:$D$135)),"")</f>
        <v/>
      </c>
      <c r="F140" s="262" t="str" cm="1">
        <f t="array" ref="F140">IFERROR(_xlfn._xlws.FILTER(Kopsavilkums!$G$10:$G$135,($A140=Kopsavilkums!$A$10:$A$135)*($B140=Kopsavilkums!$B$10:$B$135)*($C140=Kopsavilkums!$D$10:$D$135)),"")</f>
        <v/>
      </c>
      <c r="G140" s="18" t="str" cm="1">
        <f t="array" ref="G140">IFERROR(_xlfn._xlws.FILTER(Kopsavilkums!$H$10:$H$135,($A140=Kopsavilkums!$A$10:$A$135)*($B140=Kopsavilkums!$B$10:$B$135)*($C140=Kopsavilkums!$D$10:$D$135)),"")</f>
        <v/>
      </c>
      <c r="H140" s="31" t="str" cm="1">
        <f t="array" ref="H140">IFERROR(_xlfn._xlws.FILTER(Kopsavilkums!$I$10:$I$135,($A140=Kopsavilkums!$A$10:$A$135)*($B140=Kopsavilkums!$B$10:$B$135)*($C140=Kopsavilkums!$D$10:$D$135)),"")</f>
        <v/>
      </c>
      <c r="I140" s="262" t="str" cm="1">
        <f t="array" ref="I140">IFERROR(_xlfn._xlws.FILTER(Kopsavilkums!$J$10:$J$135,($A140=Kopsavilkums!$A$10:$A$135)*($B140=Kopsavilkums!$B$10:$B$135)*($C140=Kopsavilkums!$D$10:$D$135)),"")</f>
        <v/>
      </c>
      <c r="J140" s="31" t="str">
        <f t="shared" si="118"/>
        <v/>
      </c>
      <c r="K140" s="267" t="str">
        <f t="shared" si="118"/>
        <v/>
      </c>
      <c r="L140" s="12"/>
      <c r="M140" s="18" t="str" cm="1">
        <f t="array" ref="M140">IFERROR(_xlfn._xlws.FILTER(Kopsavilkums!$M$10:$M$135,($A140=Kopsavilkums!$A$10:$A$135)*($B140=Kopsavilkums!$B$10:$B$135)*($C140=Kopsavilkums!$D$10:$D$135)),"")</f>
        <v/>
      </c>
      <c r="N140" s="31" t="str" cm="1">
        <f t="array" ref="N140">IFERROR(_xlfn._xlws.FILTER(Kopsavilkums!$N$10:$N$135,($A140=Kopsavilkums!$A$10:$A$135)*($B140=Kopsavilkums!$B$10:$B$135)*($C140=Kopsavilkums!$D$10:$D$135)),"")</f>
        <v/>
      </c>
      <c r="O140" s="262" t="str" cm="1">
        <f t="array" ref="O140">IFERROR(_xlfn._xlws.FILTER(Kopsavilkums!$O$10:$O$135,($A140=Kopsavilkums!$A$10:$A$135)*($B140=Kopsavilkums!$B$10:$B$135)*($C140=Kopsavilkums!$D$10:$D$135)),"")</f>
        <v/>
      </c>
      <c r="P140" s="18" t="str" cm="1">
        <f t="array" ref="P140">IFERROR(_xlfn._xlws.FILTER(Kopsavilkums!$P$10:$P$135,($A140=Kopsavilkums!$A$10:$A$135)*($B140=Kopsavilkums!$B$10:$B$135)*($C140=Kopsavilkums!$D$10:$D$135)),"")</f>
        <v/>
      </c>
      <c r="Q140" s="31" t="str" cm="1">
        <f t="array" ref="Q140">IFERROR(_xlfn._xlws.FILTER(Kopsavilkums!$Q$10:$Q$135,($A140=Kopsavilkums!$A$10:$A$135)*($B140=Kopsavilkums!$B$10:$B$135)*($C140=Kopsavilkums!$D$10:$D$135)),"")</f>
        <v/>
      </c>
      <c r="R140" s="262" t="str" cm="1">
        <f t="array" ref="R140">IFERROR(_xlfn._xlws.FILTER(Kopsavilkums!$R$10:$R$135,($A140=Kopsavilkums!$A$10:$A$135)*($B140=Kopsavilkums!$B$10:$B$135)*($C140=Kopsavilkums!$D$10:$D$135)),"")</f>
        <v/>
      </c>
      <c r="S140" s="31" t="str">
        <f t="shared" si="119"/>
        <v/>
      </c>
      <c r="T140" s="267" t="str">
        <f t="shared" si="119"/>
        <v/>
      </c>
      <c r="U140" s="12"/>
      <c r="V140" s="18" t="str" cm="1">
        <f t="array" ref="V140">IFERROR(_xlfn._xlws.FILTER(Kopsavilkums!$U$10:$U$135,($A140=Kopsavilkums!$A$10:$A$135)*($B140=Kopsavilkums!$B$10:$B$135)*($C140=Kopsavilkums!$D$10:$D$135)),"")</f>
        <v/>
      </c>
      <c r="W140" s="31" t="str" cm="1">
        <f t="array" ref="W140">IFERROR(_xlfn._xlws.FILTER(Kopsavilkums!$V$10:$V$135,($A140=Kopsavilkums!$A$10:$A$135)*($B140=Kopsavilkums!$B$10:$B$135)*($C140=Kopsavilkums!$D$10:$D$135)),"")</f>
        <v/>
      </c>
      <c r="X140" s="262" t="str" cm="1">
        <f t="array" ref="X140">IFERROR(_xlfn._xlws.FILTER(Kopsavilkums!$W$10:$W$135,($A140=Kopsavilkums!$A$10:$A$135)*($B140=Kopsavilkums!$B$10:$B$135)*($C140=Kopsavilkums!$D$10:$D$135)),"")</f>
        <v/>
      </c>
      <c r="Y140" s="18" t="str" cm="1">
        <f t="array" ref="Y140">IFERROR(_xlfn._xlws.FILTER(Kopsavilkums!$X$10:$X$135,($A140=Kopsavilkums!$A$10:$A$135)*($B140=Kopsavilkums!$B$10:$B$135)*($C140=Kopsavilkums!$D$10:$D$135)),"")</f>
        <v/>
      </c>
      <c r="Z140" s="31" t="str" cm="1">
        <f t="array" ref="Z140">IFERROR(_xlfn._xlws.FILTER(Kopsavilkums!$Y$10:$Y$135,($A140=Kopsavilkums!$A$10:$A$135)*($B140=Kopsavilkums!$B$10:$B$135)*($C140=Kopsavilkums!$D$10:$D$135)),"")</f>
        <v/>
      </c>
      <c r="AA140" s="262" t="str" cm="1">
        <f t="array" ref="AA140">IFERROR(_xlfn._xlws.FILTER(Kopsavilkums!$Z$10:$Z$135,($A140=Kopsavilkums!$A$10:$A$135)*($B140=Kopsavilkums!$B$10:$B$135)*($C140=Kopsavilkums!$D$10:$D$135)),"")</f>
        <v/>
      </c>
      <c r="AB140" s="31" t="str">
        <f t="shared" si="120"/>
        <v/>
      </c>
      <c r="AC140" s="267" t="str">
        <f t="shared" si="120"/>
        <v/>
      </c>
      <c r="AE140" s="18" t="str" cm="1">
        <f t="array" ref="AE140">IFERROR(_xlfn._xlws.FILTER(Kopsavilkums!$AC$10:$AC$135,($A140=Kopsavilkums!$A$10:$A$135)*($B140=Kopsavilkums!$B$10:$B$135)*($C140=Kopsavilkums!$D$10:$D$135)),"")</f>
        <v/>
      </c>
      <c r="AF140" s="31" t="str" cm="1">
        <f t="array" ref="AF140">IFERROR(_xlfn._xlws.FILTER(Kopsavilkums!$AD$10:$AD$135,($A140=Kopsavilkums!$A$10:$A$135)*($B140=Kopsavilkums!$B$10:$B$135)*($C140=Kopsavilkums!$D$10:$D$135)),"")</f>
        <v/>
      </c>
      <c r="AG140" s="262" t="str" cm="1">
        <f t="array" ref="AG140">IFERROR(_xlfn._xlws.FILTER(Kopsavilkums!$AE$10:$AE$135,($A140=Kopsavilkums!$A$10:$A$135)*($B140=Kopsavilkums!$B$10:$B$135)*($C140=Kopsavilkums!$D$10:$D$135)),"")</f>
        <v/>
      </c>
      <c r="AH140" s="18" t="str" cm="1">
        <f t="array" ref="AH140">IFERROR(_xlfn._xlws.FILTER(Kopsavilkums!$AF$10:$AF$135,($A140=Kopsavilkums!$A$10:$A$135)*($B140=Kopsavilkums!$B$10:$B$135)*($C140=Kopsavilkums!$D$10:$D$135)),"")</f>
        <v/>
      </c>
      <c r="AI140" s="31" t="str" cm="1">
        <f t="array" ref="AI140">IFERROR(_xlfn._xlws.FILTER(Kopsavilkums!$AG$10:$AG$135,($A140=Kopsavilkums!$A$10:$A$135)*($B140=Kopsavilkums!$B$10:$B$135)*($C140=Kopsavilkums!$D$10:$D$135)),"")</f>
        <v/>
      </c>
      <c r="AJ140" s="262" t="str" cm="1">
        <f t="array" ref="AJ140">IFERROR(_xlfn._xlws.FILTER(Kopsavilkums!$AH$10:$AH$135,($A140=Kopsavilkums!$A$10:$A$135)*($B140=Kopsavilkums!$B$10:$B$135)*($C140=Kopsavilkums!$D$10:$D$135)),"")</f>
        <v/>
      </c>
      <c r="AK140" s="31" t="str">
        <f t="shared" si="121"/>
        <v/>
      </c>
      <c r="AL140" s="267" t="str">
        <f t="shared" si="121"/>
        <v/>
      </c>
      <c r="AN140" s="31">
        <f t="shared" si="116"/>
        <v>0</v>
      </c>
      <c r="AO140" s="267">
        <f t="shared" si="117"/>
        <v>0</v>
      </c>
      <c r="AP140" s="28"/>
    </row>
    <row r="141" spans="1:42" ht="12.75" customHeight="1" x14ac:dyDescent="0.15">
      <c r="A141" s="60">
        <f t="shared" si="115"/>
        <v>17</v>
      </c>
      <c r="B141" s="60">
        <v>4</v>
      </c>
      <c r="C141" s="22" t="str" cm="1">
        <f t="array" ref="C141">IFERROR(_xlfn._xlws.FILTER(Kopsavilkums!$D$10:$D$135,($A141=Kopsavilkums!$A$10:$A$135)*($B141=Kopsavilkums!$B$10:$B$135)),"")</f>
        <v/>
      </c>
      <c r="D141" s="18" t="str" cm="1">
        <f t="array" ref="D141">IFERROR(_xlfn._xlws.FILTER(Kopsavilkums!$E:$E,($A141=Kopsavilkums!$A:$A)*($B141=Kopsavilkums!$B:$B)*($C141=Kopsavilkums!$D:$D)),"")</f>
        <v/>
      </c>
      <c r="E141" s="31" t="str" cm="1">
        <f t="array" ref="E141">IFERROR(_xlfn._xlws.FILTER(Kopsavilkums!$F$10:$F$135,($A141=Kopsavilkums!$A$10:$A$135)*($B141=Kopsavilkums!$B$10:$B$135)*($C141=Kopsavilkums!$D$10:$D$135)),"")</f>
        <v/>
      </c>
      <c r="F141" s="262" t="str" cm="1">
        <f t="array" ref="F141">IFERROR(_xlfn._xlws.FILTER(Kopsavilkums!$G$10:$G$135,($A141=Kopsavilkums!$A$10:$A$135)*($B141=Kopsavilkums!$B$10:$B$135)*($C141=Kopsavilkums!$D$10:$D$135)),"")</f>
        <v/>
      </c>
      <c r="G141" s="18" t="str" cm="1">
        <f t="array" ref="G141">IFERROR(_xlfn._xlws.FILTER(Kopsavilkums!$H$10:$H$135,($A141=Kopsavilkums!$A$10:$A$135)*($B141=Kopsavilkums!$B$10:$B$135)*($C141=Kopsavilkums!$D$10:$D$135)),"")</f>
        <v/>
      </c>
      <c r="H141" s="31" t="str" cm="1">
        <f t="array" ref="H141">IFERROR(_xlfn._xlws.FILTER(Kopsavilkums!$I$10:$I$135,($A141=Kopsavilkums!$A$10:$A$135)*($B141=Kopsavilkums!$B$10:$B$135)*($C141=Kopsavilkums!$D$10:$D$135)),"")</f>
        <v/>
      </c>
      <c r="I141" s="262" t="str" cm="1">
        <f t="array" ref="I141">IFERROR(_xlfn._xlws.FILTER(Kopsavilkums!$J$10:$J$135,($A141=Kopsavilkums!$A$10:$A$135)*($B141=Kopsavilkums!$B$10:$B$135)*($C141=Kopsavilkums!$D$10:$D$135)),"")</f>
        <v/>
      </c>
      <c r="J141" s="31" t="str">
        <f t="shared" si="118"/>
        <v/>
      </c>
      <c r="K141" s="267" t="str">
        <f t="shared" si="118"/>
        <v/>
      </c>
      <c r="L141" s="12"/>
      <c r="M141" s="18" t="str" cm="1">
        <f t="array" ref="M141">IFERROR(_xlfn._xlws.FILTER(Kopsavilkums!$M$10:$M$135,($A141=Kopsavilkums!$A$10:$A$135)*($B141=Kopsavilkums!$B$10:$B$135)*($C141=Kopsavilkums!$D$10:$D$135)),"")</f>
        <v/>
      </c>
      <c r="N141" s="31" t="str" cm="1">
        <f t="array" ref="N141">IFERROR(_xlfn._xlws.FILTER(Kopsavilkums!$N$10:$N$135,($A141=Kopsavilkums!$A$10:$A$135)*($B141=Kopsavilkums!$B$10:$B$135)*($C141=Kopsavilkums!$D$10:$D$135)),"")</f>
        <v/>
      </c>
      <c r="O141" s="262" t="str" cm="1">
        <f t="array" ref="O141">IFERROR(_xlfn._xlws.FILTER(Kopsavilkums!$O$10:$O$135,($A141=Kopsavilkums!$A$10:$A$135)*($B141=Kopsavilkums!$B$10:$B$135)*($C141=Kopsavilkums!$D$10:$D$135)),"")</f>
        <v/>
      </c>
      <c r="P141" s="18" t="str" cm="1">
        <f t="array" ref="P141">IFERROR(_xlfn._xlws.FILTER(Kopsavilkums!$P$10:$P$135,($A141=Kopsavilkums!$A$10:$A$135)*($B141=Kopsavilkums!$B$10:$B$135)*($C141=Kopsavilkums!$D$10:$D$135)),"")</f>
        <v/>
      </c>
      <c r="Q141" s="31" t="str" cm="1">
        <f t="array" ref="Q141">IFERROR(_xlfn._xlws.FILTER(Kopsavilkums!$Q$10:$Q$135,($A141=Kopsavilkums!$A$10:$A$135)*($B141=Kopsavilkums!$B$10:$B$135)*($C141=Kopsavilkums!$D$10:$D$135)),"")</f>
        <v/>
      </c>
      <c r="R141" s="262" t="str" cm="1">
        <f t="array" ref="R141">IFERROR(_xlfn._xlws.FILTER(Kopsavilkums!$R$10:$R$135,($A141=Kopsavilkums!$A$10:$A$135)*($B141=Kopsavilkums!$B$10:$B$135)*($C141=Kopsavilkums!$D$10:$D$135)),"")</f>
        <v/>
      </c>
      <c r="S141" s="31" t="str">
        <f t="shared" si="119"/>
        <v/>
      </c>
      <c r="T141" s="267" t="str">
        <f t="shared" si="119"/>
        <v/>
      </c>
      <c r="U141" s="12"/>
      <c r="V141" s="18" t="str" cm="1">
        <f t="array" ref="V141">IFERROR(_xlfn._xlws.FILTER(Kopsavilkums!$U$10:$U$135,($A141=Kopsavilkums!$A$10:$A$135)*($B141=Kopsavilkums!$B$10:$B$135)*($C141=Kopsavilkums!$D$10:$D$135)),"")</f>
        <v/>
      </c>
      <c r="W141" s="31" t="str" cm="1">
        <f t="array" ref="W141">IFERROR(_xlfn._xlws.FILTER(Kopsavilkums!$V$10:$V$135,($A141=Kopsavilkums!$A$10:$A$135)*($B141=Kopsavilkums!$B$10:$B$135)*($C141=Kopsavilkums!$D$10:$D$135)),"")</f>
        <v/>
      </c>
      <c r="X141" s="262" t="str" cm="1">
        <f t="array" ref="X141">IFERROR(_xlfn._xlws.FILTER(Kopsavilkums!$W$10:$W$135,($A141=Kopsavilkums!$A$10:$A$135)*($B141=Kopsavilkums!$B$10:$B$135)*($C141=Kopsavilkums!$D$10:$D$135)),"")</f>
        <v/>
      </c>
      <c r="Y141" s="18" t="str" cm="1">
        <f t="array" ref="Y141">IFERROR(_xlfn._xlws.FILTER(Kopsavilkums!$X$10:$X$135,($A141=Kopsavilkums!$A$10:$A$135)*($B141=Kopsavilkums!$B$10:$B$135)*($C141=Kopsavilkums!$D$10:$D$135)),"")</f>
        <v/>
      </c>
      <c r="Z141" s="31" t="str" cm="1">
        <f t="array" ref="Z141">IFERROR(_xlfn._xlws.FILTER(Kopsavilkums!$Y$10:$Y$135,($A141=Kopsavilkums!$A$10:$A$135)*($B141=Kopsavilkums!$B$10:$B$135)*($C141=Kopsavilkums!$D$10:$D$135)),"")</f>
        <v/>
      </c>
      <c r="AA141" s="262" t="str" cm="1">
        <f t="array" ref="AA141">IFERROR(_xlfn._xlws.FILTER(Kopsavilkums!$Z$10:$Z$135,($A141=Kopsavilkums!$A$10:$A$135)*($B141=Kopsavilkums!$B$10:$B$135)*($C141=Kopsavilkums!$D$10:$D$135)),"")</f>
        <v/>
      </c>
      <c r="AB141" s="31" t="str">
        <f t="shared" si="120"/>
        <v/>
      </c>
      <c r="AC141" s="267" t="str">
        <f t="shared" si="120"/>
        <v/>
      </c>
      <c r="AE141" s="18" t="str" cm="1">
        <f t="array" ref="AE141">IFERROR(_xlfn._xlws.FILTER(Kopsavilkums!$AC$10:$AC$135,($A141=Kopsavilkums!$A$10:$A$135)*($B141=Kopsavilkums!$B$10:$B$135)*($C141=Kopsavilkums!$D$10:$D$135)),"")</f>
        <v/>
      </c>
      <c r="AF141" s="31" t="str" cm="1">
        <f t="array" ref="AF141">IFERROR(_xlfn._xlws.FILTER(Kopsavilkums!$AD$10:$AD$135,($A141=Kopsavilkums!$A$10:$A$135)*($B141=Kopsavilkums!$B$10:$B$135)*($C141=Kopsavilkums!$D$10:$D$135)),"")</f>
        <v/>
      </c>
      <c r="AG141" s="262" t="str" cm="1">
        <f t="array" ref="AG141">IFERROR(_xlfn._xlws.FILTER(Kopsavilkums!$AE$10:$AE$135,($A141=Kopsavilkums!$A$10:$A$135)*($B141=Kopsavilkums!$B$10:$B$135)*($C141=Kopsavilkums!$D$10:$D$135)),"")</f>
        <v/>
      </c>
      <c r="AH141" s="18" t="str" cm="1">
        <f t="array" ref="AH141">IFERROR(_xlfn._xlws.FILTER(Kopsavilkums!$AF$10:$AF$135,($A141=Kopsavilkums!$A$10:$A$135)*($B141=Kopsavilkums!$B$10:$B$135)*($C141=Kopsavilkums!$D$10:$D$135)),"")</f>
        <v/>
      </c>
      <c r="AI141" s="31" t="str" cm="1">
        <f t="array" ref="AI141">IFERROR(_xlfn._xlws.FILTER(Kopsavilkums!$AG$10:$AG$135,($A141=Kopsavilkums!$A$10:$A$135)*($B141=Kopsavilkums!$B$10:$B$135)*($C141=Kopsavilkums!$D$10:$D$135)),"")</f>
        <v/>
      </c>
      <c r="AJ141" s="262" t="str" cm="1">
        <f t="array" ref="AJ141">IFERROR(_xlfn._xlws.FILTER(Kopsavilkums!$AH$10:$AH$135,($A141=Kopsavilkums!$A$10:$A$135)*($B141=Kopsavilkums!$B$10:$B$135)*($C141=Kopsavilkums!$D$10:$D$135)),"")</f>
        <v/>
      </c>
      <c r="AK141" s="31" t="str">
        <f t="shared" si="121"/>
        <v/>
      </c>
      <c r="AL141" s="267" t="str">
        <f t="shared" si="121"/>
        <v/>
      </c>
      <c r="AN141" s="31">
        <f t="shared" si="116"/>
        <v>0</v>
      </c>
      <c r="AO141" s="267">
        <f t="shared" si="117"/>
        <v>0</v>
      </c>
      <c r="AP141" s="28"/>
    </row>
    <row r="142" spans="1:42" ht="12.75" customHeight="1" x14ac:dyDescent="0.15">
      <c r="A142" s="60">
        <f t="shared" si="115"/>
        <v>17</v>
      </c>
      <c r="B142" s="60">
        <v>5</v>
      </c>
      <c r="C142" s="22" t="str" cm="1">
        <f t="array" ref="C142">IFERROR(_xlfn._xlws.FILTER(Kopsavilkums!$D$10:$D$135,($A142=Kopsavilkums!$A$10:$A$135)*($B142=Kopsavilkums!$B$10:$B$135)),"")</f>
        <v/>
      </c>
      <c r="D142" s="74" t="str" cm="1">
        <f t="array" ref="D142">IFERROR(_xlfn._xlws.FILTER(Kopsavilkums!$E:$E,($A142=Kopsavilkums!$A:$A)*($B142=Kopsavilkums!$B:$B)*($C142=Kopsavilkums!$D:$D)),"")</f>
        <v/>
      </c>
      <c r="E142" s="31" t="str" cm="1">
        <f t="array" ref="E142">IFERROR(_xlfn._xlws.FILTER(Kopsavilkums!$F$10:$F$135,($A142=Kopsavilkums!$A$10:$A$135)*($B142=Kopsavilkums!$B$10:$B$135)*($C142=Kopsavilkums!$D$10:$D$135)),"")</f>
        <v/>
      </c>
      <c r="F142" s="262" t="str" cm="1">
        <f t="array" ref="F142">IFERROR(_xlfn._xlws.FILTER(Kopsavilkums!$G$10:$G$135,($A142=Kopsavilkums!$A$10:$A$135)*($B142=Kopsavilkums!$B$10:$B$135)*($C142=Kopsavilkums!$D$10:$D$135)),"")</f>
        <v/>
      </c>
      <c r="G142" s="74" t="str" cm="1">
        <f t="array" ref="G142">IFERROR(_xlfn._xlws.FILTER(Kopsavilkums!$H$10:$H$135,($A142=Kopsavilkums!$A$10:$A$135)*($B142=Kopsavilkums!$B$10:$B$135)*($C142=Kopsavilkums!$D$10:$D$135)),"")</f>
        <v/>
      </c>
      <c r="H142" s="31" t="str" cm="1">
        <f t="array" ref="H142">IFERROR(_xlfn._xlws.FILTER(Kopsavilkums!$I$10:$I$135,($A142=Kopsavilkums!$A$10:$A$135)*($B142=Kopsavilkums!$B$10:$B$135)*($C142=Kopsavilkums!$D$10:$D$135)),"")</f>
        <v/>
      </c>
      <c r="I142" s="262" t="str" cm="1">
        <f t="array" ref="I142">IFERROR(_xlfn._xlws.FILTER(Kopsavilkums!$J$10:$J$135,($A142=Kopsavilkums!$A$10:$A$135)*($B142=Kopsavilkums!$B$10:$B$135)*($C142=Kopsavilkums!$D$10:$D$135)),"")</f>
        <v/>
      </c>
      <c r="J142" s="15" t="str">
        <f t="shared" si="118"/>
        <v/>
      </c>
      <c r="K142" s="267" t="str">
        <f t="shared" si="118"/>
        <v/>
      </c>
      <c r="L142" s="12"/>
      <c r="M142" s="74" t="str" cm="1">
        <f t="array" ref="M142">IFERROR(_xlfn._xlws.FILTER(Kopsavilkums!$M$10:$M$135,($A142=Kopsavilkums!$A$10:$A$135)*($B142=Kopsavilkums!$B$10:$B$135)*($C142=Kopsavilkums!$D$10:$D$135)),"")</f>
        <v/>
      </c>
      <c r="N142" s="31" t="str" cm="1">
        <f t="array" ref="N142">IFERROR(_xlfn._xlws.FILTER(Kopsavilkums!$N$10:$N$135,($A142=Kopsavilkums!$A$10:$A$135)*($B142=Kopsavilkums!$B$10:$B$135)*($C142=Kopsavilkums!$D$10:$D$135)),"")</f>
        <v/>
      </c>
      <c r="O142" s="262" t="str" cm="1">
        <f t="array" ref="O142">IFERROR(_xlfn._xlws.FILTER(Kopsavilkums!$O$10:$O$135,($A142=Kopsavilkums!$A$10:$A$135)*($B142=Kopsavilkums!$B$10:$B$135)*($C142=Kopsavilkums!$D$10:$D$135)),"")</f>
        <v/>
      </c>
      <c r="P142" s="74" t="str" cm="1">
        <f t="array" ref="P142">IFERROR(_xlfn._xlws.FILTER(Kopsavilkums!$P$10:$P$135,($A142=Kopsavilkums!$A$10:$A$135)*($B142=Kopsavilkums!$B$10:$B$135)*($C142=Kopsavilkums!$D$10:$D$135)),"")</f>
        <v/>
      </c>
      <c r="Q142" s="31" t="str" cm="1">
        <f t="array" ref="Q142">IFERROR(_xlfn._xlws.FILTER(Kopsavilkums!$Q$10:$Q$135,($A142=Kopsavilkums!$A$10:$A$135)*($B142=Kopsavilkums!$B$10:$B$135)*($C142=Kopsavilkums!$D$10:$D$135)),"")</f>
        <v/>
      </c>
      <c r="R142" s="262" t="str" cm="1">
        <f t="array" ref="R142">IFERROR(_xlfn._xlws.FILTER(Kopsavilkums!$R$10:$R$135,($A142=Kopsavilkums!$A$10:$A$135)*($B142=Kopsavilkums!$B$10:$B$135)*($C142=Kopsavilkums!$D$10:$D$135)),"")</f>
        <v/>
      </c>
      <c r="S142" s="15" t="str">
        <f t="shared" si="119"/>
        <v/>
      </c>
      <c r="T142" s="267" t="str">
        <f t="shared" si="119"/>
        <v/>
      </c>
      <c r="U142" s="12"/>
      <c r="V142" s="74" t="str" cm="1">
        <f t="array" ref="V142">IFERROR(_xlfn._xlws.FILTER(Kopsavilkums!$U$10:$U$135,($A142=Kopsavilkums!$A$10:$A$135)*($B142=Kopsavilkums!$B$10:$B$135)*($C142=Kopsavilkums!$D$10:$D$135)),"")</f>
        <v/>
      </c>
      <c r="W142" s="31" t="str" cm="1">
        <f t="array" ref="W142">IFERROR(_xlfn._xlws.FILTER(Kopsavilkums!$V$10:$V$135,($A142=Kopsavilkums!$A$10:$A$135)*($B142=Kopsavilkums!$B$10:$B$135)*($C142=Kopsavilkums!$D$10:$D$135)),"")</f>
        <v/>
      </c>
      <c r="X142" s="262" t="str" cm="1">
        <f t="array" ref="X142">IFERROR(_xlfn._xlws.FILTER(Kopsavilkums!$W$10:$W$135,($A142=Kopsavilkums!$A$10:$A$135)*($B142=Kopsavilkums!$B$10:$B$135)*($C142=Kopsavilkums!$D$10:$D$135)),"")</f>
        <v/>
      </c>
      <c r="Y142" s="74" t="str" cm="1">
        <f t="array" ref="Y142">IFERROR(_xlfn._xlws.FILTER(Kopsavilkums!$X$10:$X$135,($A142=Kopsavilkums!$A$10:$A$135)*($B142=Kopsavilkums!$B$10:$B$135)*($C142=Kopsavilkums!$D$10:$D$135)),"")</f>
        <v/>
      </c>
      <c r="Z142" s="31" t="str" cm="1">
        <f t="array" ref="Z142">IFERROR(_xlfn._xlws.FILTER(Kopsavilkums!$Y$10:$Y$135,($A142=Kopsavilkums!$A$10:$A$135)*($B142=Kopsavilkums!$B$10:$B$135)*($C142=Kopsavilkums!$D$10:$D$135)),"")</f>
        <v/>
      </c>
      <c r="AA142" s="262" t="str" cm="1">
        <f t="array" ref="AA142">IFERROR(_xlfn._xlws.FILTER(Kopsavilkums!$Z$10:$Z$135,($A142=Kopsavilkums!$A$10:$A$135)*($B142=Kopsavilkums!$B$10:$B$135)*($C142=Kopsavilkums!$D$10:$D$135)),"")</f>
        <v/>
      </c>
      <c r="AB142" s="15" t="str">
        <f t="shared" si="120"/>
        <v/>
      </c>
      <c r="AC142" s="267" t="str">
        <f t="shared" si="120"/>
        <v/>
      </c>
      <c r="AE142" s="74" t="str" cm="1">
        <f t="array" ref="AE142">IFERROR(_xlfn._xlws.FILTER(Kopsavilkums!$AC$10:$AC$135,($A142=Kopsavilkums!$A$10:$A$135)*($B142=Kopsavilkums!$B$10:$B$135)*($C142=Kopsavilkums!$D$10:$D$135)),"")</f>
        <v/>
      </c>
      <c r="AF142" s="31" t="str" cm="1">
        <f t="array" ref="AF142">IFERROR(_xlfn._xlws.FILTER(Kopsavilkums!$AD$10:$AD$135,($A142=Kopsavilkums!$A$10:$A$135)*($B142=Kopsavilkums!$B$10:$B$135)*($C142=Kopsavilkums!$D$10:$D$135)),"")</f>
        <v/>
      </c>
      <c r="AG142" s="262" t="str" cm="1">
        <f t="array" ref="AG142">IFERROR(_xlfn._xlws.FILTER(Kopsavilkums!$AE$10:$AE$135,($A142=Kopsavilkums!$A$10:$A$135)*($B142=Kopsavilkums!$B$10:$B$135)*($C142=Kopsavilkums!$D$10:$D$135)),"")</f>
        <v/>
      </c>
      <c r="AH142" s="74" t="str" cm="1">
        <f t="array" ref="AH142">IFERROR(_xlfn._xlws.FILTER(Kopsavilkums!$AF$10:$AF$135,($A142=Kopsavilkums!$A$10:$A$135)*($B142=Kopsavilkums!$B$10:$B$135)*($C142=Kopsavilkums!$D$10:$D$135)),"")</f>
        <v/>
      </c>
      <c r="AI142" s="31" t="str" cm="1">
        <f t="array" ref="AI142">IFERROR(_xlfn._xlws.FILTER(Kopsavilkums!$AG$10:$AG$135,($A142=Kopsavilkums!$A$10:$A$135)*($B142=Kopsavilkums!$B$10:$B$135)*($C142=Kopsavilkums!$D$10:$D$135)),"")</f>
        <v/>
      </c>
      <c r="AJ142" s="262" t="str" cm="1">
        <f t="array" ref="AJ142">IFERROR(_xlfn._xlws.FILTER(Kopsavilkums!$AH$10:$AH$135,($A142=Kopsavilkums!$A$10:$A$135)*($B142=Kopsavilkums!$B$10:$B$135)*($C142=Kopsavilkums!$D$10:$D$135)),"")</f>
        <v/>
      </c>
      <c r="AK142" s="15" t="str">
        <f t="shared" si="121"/>
        <v/>
      </c>
      <c r="AL142" s="267" t="str">
        <f t="shared" si="121"/>
        <v/>
      </c>
      <c r="AN142" s="15">
        <f t="shared" si="116"/>
        <v>0</v>
      </c>
      <c r="AO142" s="267">
        <f t="shared" si="117"/>
        <v>0</v>
      </c>
      <c r="AP142" s="28"/>
    </row>
    <row r="143" spans="1:42" ht="12.75" customHeight="1" thickBot="1" x14ac:dyDescent="0.2">
      <c r="A143" s="62">
        <f t="shared" si="115"/>
        <v>17</v>
      </c>
      <c r="B143" s="62">
        <v>6</v>
      </c>
      <c r="C143" s="127" t="str" cm="1">
        <f t="array" ref="C143">IFERROR(_xlfn._xlws.FILTER(Kopsavilkums!$D$10:$D$135,($A143=Kopsavilkums!$A$10:$A$135)*($B143=Kopsavilkums!$B$10:$B$135)),"")</f>
        <v/>
      </c>
      <c r="D143" s="75" t="str" cm="1">
        <f t="array" ref="D143">IFERROR(_xlfn._xlws.FILTER(Kopsavilkums!$E:$E,($A143=Kopsavilkums!$A:$A)*($B143=Kopsavilkums!$B:$B)*($C143=Kopsavilkums!$D:$D)),"")</f>
        <v/>
      </c>
      <c r="E143" s="63" t="str" cm="1">
        <f t="array" ref="E143">IFERROR(_xlfn._xlws.FILTER(Kopsavilkums!$F$10:$F$135,($A143=Kopsavilkums!$A$10:$A$135)*($B143=Kopsavilkums!$B$10:$B$135)*($C143=Kopsavilkums!$D$10:$D$135)),"")</f>
        <v/>
      </c>
      <c r="F143" s="263" t="str" cm="1">
        <f t="array" ref="F143">IFERROR(_xlfn._xlws.FILTER(Kopsavilkums!$G$10:$G$135,($A143=Kopsavilkums!$A$10:$A$135)*($B143=Kopsavilkums!$B$10:$B$135)*($C143=Kopsavilkums!$D$10:$D$135)),"")</f>
        <v/>
      </c>
      <c r="G143" s="75" t="str" cm="1">
        <f t="array" ref="G143">IFERROR(_xlfn._xlws.FILTER(Kopsavilkums!$H$10:$H$135,($A143=Kopsavilkums!$A$10:$A$135)*($B143=Kopsavilkums!$B$10:$B$135)*($C143=Kopsavilkums!$D$10:$D$135)),"")</f>
        <v/>
      </c>
      <c r="H143" s="63" t="str" cm="1">
        <f t="array" ref="H143">IFERROR(_xlfn._xlws.FILTER(Kopsavilkums!$I$10:$I$135,($A143=Kopsavilkums!$A$10:$A$135)*($B143=Kopsavilkums!$B$10:$B$135)*($C143=Kopsavilkums!$D$10:$D$135)),"")</f>
        <v/>
      </c>
      <c r="I143" s="263" t="str" cm="1">
        <f t="array" ref="I143">IFERROR(_xlfn._xlws.FILTER(Kopsavilkums!$J$10:$J$135,($A143=Kopsavilkums!$A$10:$A$135)*($B143=Kopsavilkums!$B$10:$B$135)*($C143=Kopsavilkums!$D$10:$D$135)),"")</f>
        <v/>
      </c>
      <c r="J143" s="63" t="str">
        <f t="shared" si="118"/>
        <v/>
      </c>
      <c r="K143" s="268" t="str">
        <f t="shared" si="118"/>
        <v/>
      </c>
      <c r="L143" s="12"/>
      <c r="M143" s="75" t="str" cm="1">
        <f t="array" ref="M143">IFERROR(_xlfn._xlws.FILTER(Kopsavilkums!$M$10:$M$135,($A143=Kopsavilkums!$A$10:$A$135)*($B143=Kopsavilkums!$B$10:$B$135)*($C143=Kopsavilkums!$D$10:$D$135)),"")</f>
        <v/>
      </c>
      <c r="N143" s="63" t="str" cm="1">
        <f t="array" ref="N143">IFERROR(_xlfn._xlws.FILTER(Kopsavilkums!$N$10:$N$135,($A143=Kopsavilkums!$A$10:$A$135)*($B143=Kopsavilkums!$B$10:$B$135)*($C143=Kopsavilkums!$D$10:$D$135)),"")</f>
        <v/>
      </c>
      <c r="O143" s="263" t="str" cm="1">
        <f t="array" ref="O143">IFERROR(_xlfn._xlws.FILTER(Kopsavilkums!$O$10:$O$135,($A143=Kopsavilkums!$A$10:$A$135)*($B143=Kopsavilkums!$B$10:$B$135)*($C143=Kopsavilkums!$D$10:$D$135)),"")</f>
        <v/>
      </c>
      <c r="P143" s="75" t="str" cm="1">
        <f t="array" ref="P143">IFERROR(_xlfn._xlws.FILTER(Kopsavilkums!$P$10:$P$135,($A143=Kopsavilkums!$A$10:$A$135)*($B143=Kopsavilkums!$B$10:$B$135)*($C143=Kopsavilkums!$D$10:$D$135)),"")</f>
        <v/>
      </c>
      <c r="Q143" s="63" t="str" cm="1">
        <f t="array" ref="Q143">IFERROR(_xlfn._xlws.FILTER(Kopsavilkums!$Q$10:$Q$135,($A143=Kopsavilkums!$A$10:$A$135)*($B143=Kopsavilkums!$B$10:$B$135)*($C143=Kopsavilkums!$D$10:$D$135)),"")</f>
        <v/>
      </c>
      <c r="R143" s="263" t="str" cm="1">
        <f t="array" ref="R143">IFERROR(_xlfn._xlws.FILTER(Kopsavilkums!$R$10:$R$135,($A143=Kopsavilkums!$A$10:$A$135)*($B143=Kopsavilkums!$B$10:$B$135)*($C143=Kopsavilkums!$D$10:$D$135)),"")</f>
        <v/>
      </c>
      <c r="S143" s="63" t="str">
        <f t="shared" si="119"/>
        <v/>
      </c>
      <c r="T143" s="268" t="str">
        <f t="shared" si="119"/>
        <v/>
      </c>
      <c r="U143" s="12"/>
      <c r="V143" s="75" t="str" cm="1">
        <f t="array" ref="V143">IFERROR(_xlfn._xlws.FILTER(Kopsavilkums!$U$10:$U$135,($A143=Kopsavilkums!$A$10:$A$135)*($B143=Kopsavilkums!$B$10:$B$135)*($C143=Kopsavilkums!$D$10:$D$135)),"")</f>
        <v/>
      </c>
      <c r="W143" s="63" t="str" cm="1">
        <f t="array" ref="W143">IFERROR(_xlfn._xlws.FILTER(Kopsavilkums!$V$10:$V$135,($A143=Kopsavilkums!$A$10:$A$135)*($B143=Kopsavilkums!$B$10:$B$135)*($C143=Kopsavilkums!$D$10:$D$135)),"")</f>
        <v/>
      </c>
      <c r="X143" s="263" t="str" cm="1">
        <f t="array" ref="X143">IFERROR(_xlfn._xlws.FILTER(Kopsavilkums!$W$10:$W$135,($A143=Kopsavilkums!$A$10:$A$135)*($B143=Kopsavilkums!$B$10:$B$135)*($C143=Kopsavilkums!$D$10:$D$135)),"")</f>
        <v/>
      </c>
      <c r="Y143" s="75" t="str" cm="1">
        <f t="array" ref="Y143">IFERROR(_xlfn._xlws.FILTER(Kopsavilkums!$X$10:$X$135,($A143=Kopsavilkums!$A$10:$A$135)*($B143=Kopsavilkums!$B$10:$B$135)*($C143=Kopsavilkums!$D$10:$D$135)),"")</f>
        <v/>
      </c>
      <c r="Z143" s="63" t="str" cm="1">
        <f t="array" ref="Z143">IFERROR(_xlfn._xlws.FILTER(Kopsavilkums!$Y$10:$Y$135,($A143=Kopsavilkums!$A$10:$A$135)*($B143=Kopsavilkums!$B$10:$B$135)*($C143=Kopsavilkums!$D$10:$D$135)),"")</f>
        <v/>
      </c>
      <c r="AA143" s="263" t="str" cm="1">
        <f t="array" ref="AA143">IFERROR(_xlfn._xlws.FILTER(Kopsavilkums!$Z$10:$Z$135,($A143=Kopsavilkums!$A$10:$A$135)*($B143=Kopsavilkums!$B$10:$B$135)*($C143=Kopsavilkums!$D$10:$D$135)),"")</f>
        <v/>
      </c>
      <c r="AB143" s="63" t="str">
        <f t="shared" si="120"/>
        <v/>
      </c>
      <c r="AC143" s="268" t="str">
        <f t="shared" si="120"/>
        <v/>
      </c>
      <c r="AE143" s="75" t="str" cm="1">
        <f t="array" ref="AE143">IFERROR(_xlfn._xlws.FILTER(Kopsavilkums!$AC$10:$AC$135,($A143=Kopsavilkums!$A$10:$A$135)*($B143=Kopsavilkums!$B$10:$B$135)*($C143=Kopsavilkums!$D$10:$D$135)),"")</f>
        <v/>
      </c>
      <c r="AF143" s="63" t="str" cm="1">
        <f t="array" ref="AF143">IFERROR(_xlfn._xlws.FILTER(Kopsavilkums!$AD$10:$AD$135,($A143=Kopsavilkums!$A$10:$A$135)*($B143=Kopsavilkums!$B$10:$B$135)*($C143=Kopsavilkums!$D$10:$D$135)),"")</f>
        <v/>
      </c>
      <c r="AG143" s="263" t="str" cm="1">
        <f t="array" ref="AG143">IFERROR(_xlfn._xlws.FILTER(Kopsavilkums!$AE$10:$AE$135,($A143=Kopsavilkums!$A$10:$A$135)*($B143=Kopsavilkums!$B$10:$B$135)*($C143=Kopsavilkums!$D$10:$D$135)),"")</f>
        <v/>
      </c>
      <c r="AH143" s="75" t="str" cm="1">
        <f t="array" ref="AH143">IFERROR(_xlfn._xlws.FILTER(Kopsavilkums!$AF$10:$AF$135,($A143=Kopsavilkums!$A$10:$A$135)*($B143=Kopsavilkums!$B$10:$B$135)*($C143=Kopsavilkums!$D$10:$D$135)),"")</f>
        <v/>
      </c>
      <c r="AI143" s="63" t="str" cm="1">
        <f t="array" ref="AI143">IFERROR(_xlfn._xlws.FILTER(Kopsavilkums!$AG$10:$AG$135,($A143=Kopsavilkums!$A$10:$A$135)*($B143=Kopsavilkums!$B$10:$B$135)*($C143=Kopsavilkums!$D$10:$D$135)),"")</f>
        <v/>
      </c>
      <c r="AJ143" s="263" t="str" cm="1">
        <f t="array" ref="AJ143">IFERROR(_xlfn._xlws.FILTER(Kopsavilkums!$AH$10:$AH$135,($A143=Kopsavilkums!$A$10:$A$135)*($B143=Kopsavilkums!$B$10:$B$135)*($C143=Kopsavilkums!$D$10:$D$135)),"")</f>
        <v/>
      </c>
      <c r="AK143" s="63" t="str">
        <f t="shared" si="121"/>
        <v/>
      </c>
      <c r="AL143" s="268" t="str">
        <f t="shared" si="121"/>
        <v/>
      </c>
      <c r="AN143" s="63">
        <f t="shared" si="116"/>
        <v>0</v>
      </c>
      <c r="AO143" s="268">
        <f t="shared" si="117"/>
        <v>0</v>
      </c>
      <c r="AP143" s="28"/>
    </row>
    <row r="144" spans="1:42" ht="12.75" customHeight="1" thickBot="1" x14ac:dyDescent="0.2">
      <c r="A144" s="28"/>
      <c r="B144" s="28"/>
      <c r="C144" s="29"/>
      <c r="D144" s="4"/>
      <c r="E144" s="28"/>
      <c r="F144" s="264"/>
      <c r="G144" s="73"/>
      <c r="H144" s="28"/>
      <c r="I144" s="264"/>
      <c r="J144" s="28"/>
      <c r="K144" s="264"/>
      <c r="L144" s="12"/>
      <c r="M144" s="4"/>
      <c r="N144" s="28"/>
      <c r="O144" s="264"/>
      <c r="P144" s="73"/>
      <c r="Q144" s="28"/>
      <c r="R144" s="264"/>
      <c r="S144" s="28"/>
      <c r="T144" s="264"/>
      <c r="U144" s="12"/>
      <c r="V144" s="4"/>
      <c r="W144" s="28"/>
      <c r="X144" s="264"/>
      <c r="Y144" s="73"/>
      <c r="Z144" s="28"/>
      <c r="AA144" s="264"/>
      <c r="AB144" s="28"/>
      <c r="AC144" s="264"/>
      <c r="AE144" s="4"/>
      <c r="AF144" s="28"/>
      <c r="AG144" s="264"/>
      <c r="AH144" s="73"/>
      <c r="AI144" s="28"/>
      <c r="AJ144" s="264"/>
      <c r="AK144" s="28"/>
      <c r="AL144" s="264"/>
      <c r="AN144" s="28"/>
      <c r="AO144" s="264"/>
      <c r="AP144" s="28"/>
    </row>
    <row r="145" spans="1:42" ht="12.75" customHeight="1" thickBot="1" x14ac:dyDescent="0.2">
      <c r="A145" s="53">
        <f>B145</f>
        <v>18</v>
      </c>
      <c r="B145" s="53">
        <v>18</v>
      </c>
      <c r="C145" s="132" t="str" cm="1">
        <f t="array" ref="C145">IFERROR(_xlfn.UNIQUE(_xlfn._xlws.FILTER(Kopsavilkums!$C$10:$C$135,($B145=Kopsavilkums!$A$10:$A$135))),"")</f>
        <v/>
      </c>
      <c r="D145" s="54"/>
      <c r="E145" s="56">
        <f>SUM(E146:E151)</f>
        <v>0</v>
      </c>
      <c r="F145" s="260">
        <f>SUM(F146:F151)</f>
        <v>0</v>
      </c>
      <c r="G145" s="135"/>
      <c r="H145" s="56">
        <f>SUM(H146:H151)</f>
        <v>0</v>
      </c>
      <c r="I145" s="260">
        <f>SUM(I146:I151)</f>
        <v>0</v>
      </c>
      <c r="J145" s="56">
        <f>SUM(J146:J151)</f>
        <v>0</v>
      </c>
      <c r="K145" s="265">
        <f>SUM(K146:K151)</f>
        <v>0</v>
      </c>
      <c r="L145" s="12"/>
      <c r="M145" s="55"/>
      <c r="N145" s="56">
        <f>SUM(N146:N151)</f>
        <v>0</v>
      </c>
      <c r="O145" s="260">
        <f>SUM(O146:O151)</f>
        <v>0</v>
      </c>
      <c r="P145" s="56"/>
      <c r="Q145" s="56">
        <f>SUM(Q146:Q151)</f>
        <v>0</v>
      </c>
      <c r="R145" s="260">
        <f>SUM(R146:R151)</f>
        <v>0</v>
      </c>
      <c r="S145" s="56">
        <f>SUM(S146:S151)</f>
        <v>0</v>
      </c>
      <c r="T145" s="265">
        <f>SUM(T146:T151)</f>
        <v>0</v>
      </c>
      <c r="U145" s="12"/>
      <c r="V145" s="55"/>
      <c r="W145" s="56">
        <f>SUM(W146:W151)</f>
        <v>0</v>
      </c>
      <c r="X145" s="260">
        <f>SUM(X146:X151)</f>
        <v>0</v>
      </c>
      <c r="Y145" s="56"/>
      <c r="Z145" s="56">
        <f>SUM(Z146:Z151)</f>
        <v>0</v>
      </c>
      <c r="AA145" s="260">
        <f>SUM(AA146:AA151)</f>
        <v>0</v>
      </c>
      <c r="AB145" s="56">
        <f>SUM(AB146:AB151)</f>
        <v>0</v>
      </c>
      <c r="AC145" s="265">
        <f>SUM(AC146:AC151)</f>
        <v>0</v>
      </c>
      <c r="AE145" s="55"/>
      <c r="AF145" s="56">
        <f>SUM(AF146:AF151)</f>
        <v>0</v>
      </c>
      <c r="AG145" s="260">
        <f>SUM(AG146:AG151)</f>
        <v>0</v>
      </c>
      <c r="AH145" s="56"/>
      <c r="AI145" s="56">
        <f>SUM(AI146:AI151)</f>
        <v>0</v>
      </c>
      <c r="AJ145" s="260">
        <f>SUM(AJ146:AJ151)</f>
        <v>0</v>
      </c>
      <c r="AK145" s="56">
        <f>SUM(AK146:AK151)</f>
        <v>0</v>
      </c>
      <c r="AL145" s="265">
        <f>SUM(AL146:AL151)</f>
        <v>0</v>
      </c>
      <c r="AN145" s="56">
        <f>IFERROR(J145+S145+AB145+AK145,0)</f>
        <v>0</v>
      </c>
      <c r="AO145" s="265">
        <f>IFERROR(K145+T145+AC145+AL145,0)</f>
        <v>0</v>
      </c>
      <c r="AP145" s="28"/>
    </row>
    <row r="146" spans="1:42" ht="12.75" customHeight="1" x14ac:dyDescent="0.15">
      <c r="A146" s="57">
        <f t="shared" ref="A146:A151" si="122">A145</f>
        <v>18</v>
      </c>
      <c r="B146" s="57">
        <v>1</v>
      </c>
      <c r="C146" s="126" t="str" cm="1">
        <f t="array" ref="C146">IFERROR(_xlfn._xlws.FILTER(Kopsavilkums!$D$10:$D$135,($A146=Kopsavilkums!$A$10:$A$135)*($B146=Kopsavilkums!$B$10:$B$135)),"")</f>
        <v/>
      </c>
      <c r="D146" s="58" t="str" cm="1">
        <f t="array" ref="D146">IFERROR(_xlfn._xlws.FILTER(Kopsavilkums!$E:$E,($A146=Kopsavilkums!$A:$A)*($B146=Kopsavilkums!$B:$B)*($C146=Kopsavilkums!$D:$D)),"")</f>
        <v/>
      </c>
      <c r="E146" s="59" t="str" cm="1">
        <f t="array" ref="E146">IFERROR(_xlfn._xlws.FILTER(Kopsavilkums!$F$10:$F$135,($A146=Kopsavilkums!$A$10:$A$135)*($B146=Kopsavilkums!$B$10:$B$135)*($C146=Kopsavilkums!$D$10:$D$135)),"")</f>
        <v/>
      </c>
      <c r="F146" s="261" t="str" cm="1">
        <f t="array" ref="F146">IFERROR(_xlfn._xlws.FILTER(Kopsavilkums!$G$10:$G$135,($A146=Kopsavilkums!$A$10:$A$135)*($B146=Kopsavilkums!$B$10:$B$135)*($C146=Kopsavilkums!$D$10:$D$135)),"")</f>
        <v/>
      </c>
      <c r="G146" s="58" t="str" cm="1">
        <f t="array" ref="G146">IFERROR(_xlfn._xlws.FILTER(Kopsavilkums!$H$10:$H$135,($A146=Kopsavilkums!$A$10:$A$135)*($B146=Kopsavilkums!$B$10:$B$135)*($C146=Kopsavilkums!$D$10:$D$135)),"")</f>
        <v/>
      </c>
      <c r="H146" s="59" t="str" cm="1">
        <f t="array" ref="H146">IFERROR(_xlfn._xlws.FILTER(Kopsavilkums!$I$10:$I$135,($A146=Kopsavilkums!$A$10:$A$135)*($B146=Kopsavilkums!$B$10:$B$135)*($C146=Kopsavilkums!$D$10:$D$135)),"")</f>
        <v/>
      </c>
      <c r="I146" s="261" t="str" cm="1">
        <f t="array" ref="I146">IFERROR(_xlfn._xlws.FILTER(Kopsavilkums!$J$10:$J$135,($A146=Kopsavilkums!$A$10:$A$135)*($B146=Kopsavilkums!$B$10:$B$135)*($C146=Kopsavilkums!$D$10:$D$135)),"")</f>
        <v/>
      </c>
      <c r="J146" s="59" t="str">
        <f>IFERROR(E146+H146,"")</f>
        <v/>
      </c>
      <c r="K146" s="266" t="str">
        <f>IFERROR(F146+I146,"")</f>
        <v/>
      </c>
      <c r="L146" s="12"/>
      <c r="M146" s="58" t="str" cm="1">
        <f t="array" ref="M146">IFERROR(_xlfn._xlws.FILTER(Kopsavilkums!$M$10:$M$135,($A146=Kopsavilkums!$A$10:$A$135)*($B146=Kopsavilkums!$B$10:$B$135)*($C146=Kopsavilkums!$D$10:$D$135)),"")</f>
        <v/>
      </c>
      <c r="N146" s="59" t="str" cm="1">
        <f t="array" ref="N146">IFERROR(_xlfn._xlws.FILTER(Kopsavilkums!$N$10:$N$135,($A146=Kopsavilkums!$A$10:$A$135)*($B146=Kopsavilkums!$B$10:$B$135)*($C146=Kopsavilkums!$D$10:$D$135)),"")</f>
        <v/>
      </c>
      <c r="O146" s="261" t="str" cm="1">
        <f t="array" ref="O146">IFERROR(_xlfn._xlws.FILTER(Kopsavilkums!$O$10:$O$135,($A146=Kopsavilkums!$A$10:$A$135)*($B146=Kopsavilkums!$B$10:$B$135)*($C146=Kopsavilkums!$D$10:$D$135)),"")</f>
        <v/>
      </c>
      <c r="P146" s="58" t="str" cm="1">
        <f t="array" ref="P146">IFERROR(_xlfn._xlws.FILTER(Kopsavilkums!$P$10:$P$135,($A146=Kopsavilkums!$A$10:$A$135)*($B146=Kopsavilkums!$B$10:$B$135)*($C146=Kopsavilkums!$D$10:$D$135)),"")</f>
        <v/>
      </c>
      <c r="Q146" s="59" t="str" cm="1">
        <f t="array" ref="Q146">IFERROR(_xlfn._xlws.FILTER(Kopsavilkums!$Q$10:$Q$135,($A146=Kopsavilkums!$A$10:$A$135)*($B146=Kopsavilkums!$B$10:$B$135)*($C146=Kopsavilkums!$D$10:$D$135)),"")</f>
        <v/>
      </c>
      <c r="R146" s="261" t="str" cm="1">
        <f t="array" ref="R146">IFERROR(_xlfn._xlws.FILTER(Kopsavilkums!$R$10:$R$135,($A146=Kopsavilkums!$A$10:$A$135)*($B146=Kopsavilkums!$B$10:$B$135)*($C146=Kopsavilkums!$D$10:$D$135)),"")</f>
        <v/>
      </c>
      <c r="S146" s="59" t="str">
        <f>IFERROR(N146+Q146,"")</f>
        <v/>
      </c>
      <c r="T146" s="266" t="str">
        <f>IFERROR(O146+R146,"")</f>
        <v/>
      </c>
      <c r="U146" s="12"/>
      <c r="V146" s="58" t="str" cm="1">
        <f t="array" ref="V146">IFERROR(_xlfn._xlws.FILTER(Kopsavilkums!$U$10:$U$135,($A146=Kopsavilkums!$A$10:$A$135)*($B146=Kopsavilkums!$B$10:$B$135)*($C146=Kopsavilkums!$D$10:$D$135)),"")</f>
        <v/>
      </c>
      <c r="W146" s="59" t="str" cm="1">
        <f t="array" ref="W146">IFERROR(_xlfn._xlws.FILTER(Kopsavilkums!$V$10:$V$135,($A146=Kopsavilkums!$A$10:$A$135)*($B146=Kopsavilkums!$B$10:$B$135)*($C146=Kopsavilkums!$D$10:$D$135)),"")</f>
        <v/>
      </c>
      <c r="X146" s="261" t="str" cm="1">
        <f t="array" ref="X146">IFERROR(_xlfn._xlws.FILTER(Kopsavilkums!$W$10:$W$135,($A146=Kopsavilkums!$A$10:$A$135)*($B146=Kopsavilkums!$B$10:$B$135)*($C146=Kopsavilkums!$D$10:$D$135)),"")</f>
        <v/>
      </c>
      <c r="Y146" s="58" t="str" cm="1">
        <f t="array" ref="Y146">IFERROR(_xlfn._xlws.FILTER(Kopsavilkums!$X$10:$X$135,($A146=Kopsavilkums!$A$10:$A$135)*($B146=Kopsavilkums!$B$10:$B$135)*($C146=Kopsavilkums!$D$10:$D$135)),"")</f>
        <v/>
      </c>
      <c r="Z146" s="59" t="str" cm="1">
        <f t="array" ref="Z146">IFERROR(_xlfn._xlws.FILTER(Kopsavilkums!$Y$10:$Y$135,($A146=Kopsavilkums!$A$10:$A$135)*($B146=Kopsavilkums!$B$10:$B$135)*($C146=Kopsavilkums!$D$10:$D$135)),"")</f>
        <v/>
      </c>
      <c r="AA146" s="261" t="str" cm="1">
        <f t="array" ref="AA146">IFERROR(_xlfn._xlws.FILTER(Kopsavilkums!$Z$10:$Z$135,($A146=Kopsavilkums!$A$10:$A$135)*($B146=Kopsavilkums!$B$10:$B$135)*($C146=Kopsavilkums!$D$10:$D$135)),"")</f>
        <v/>
      </c>
      <c r="AB146" s="59" t="str">
        <f>IFERROR(W146+Z146,"")</f>
        <v/>
      </c>
      <c r="AC146" s="266" t="str">
        <f>IFERROR(X146+AA146,"")</f>
        <v/>
      </c>
      <c r="AE146" s="58" t="str" cm="1">
        <f t="array" ref="AE146">IFERROR(_xlfn._xlws.FILTER(Kopsavilkums!$AC$10:$AC$135,($A146=Kopsavilkums!$A$10:$A$135)*($B146=Kopsavilkums!$B$10:$B$135)*($C146=Kopsavilkums!$D$10:$D$135)),"")</f>
        <v/>
      </c>
      <c r="AF146" s="59" t="str" cm="1">
        <f t="array" ref="AF146">IFERROR(_xlfn._xlws.FILTER(Kopsavilkums!$AD$10:$AD$135,($A146=Kopsavilkums!$A$10:$A$135)*($B146=Kopsavilkums!$B$10:$B$135)*($C146=Kopsavilkums!$D$10:$D$135)),"")</f>
        <v/>
      </c>
      <c r="AG146" s="261" t="str" cm="1">
        <f t="array" ref="AG146">IFERROR(_xlfn._xlws.FILTER(Kopsavilkums!$AE$10:$AE$135,($A146=Kopsavilkums!$A$10:$A$135)*($B146=Kopsavilkums!$B$10:$B$135)*($C146=Kopsavilkums!$D$10:$D$135)),"")</f>
        <v/>
      </c>
      <c r="AH146" s="58" t="str" cm="1">
        <f t="array" ref="AH146">IFERROR(_xlfn._xlws.FILTER(Kopsavilkums!$AF$10:$AF$135,($A146=Kopsavilkums!$A$10:$A$135)*($B146=Kopsavilkums!$B$10:$B$135)*($C146=Kopsavilkums!$D$10:$D$135)),"")</f>
        <v/>
      </c>
      <c r="AI146" s="59" t="str" cm="1">
        <f t="array" ref="AI146">IFERROR(_xlfn._xlws.FILTER(Kopsavilkums!$AG$10:$AG$135,($A146=Kopsavilkums!$A$10:$A$135)*($B146=Kopsavilkums!$B$10:$B$135)*($C146=Kopsavilkums!$D$10:$D$135)),"")</f>
        <v/>
      </c>
      <c r="AJ146" s="261" t="str" cm="1">
        <f t="array" ref="AJ146">IFERROR(_xlfn._xlws.FILTER(Kopsavilkums!$AH$10:$AH$135,($A146=Kopsavilkums!$A$10:$A$135)*($B146=Kopsavilkums!$B$10:$B$135)*($C146=Kopsavilkums!$D$10:$D$135)),"")</f>
        <v/>
      </c>
      <c r="AK146" s="59" t="str">
        <f>IFERROR(AF146+AI146,"")</f>
        <v/>
      </c>
      <c r="AL146" s="266" t="str">
        <f>IFERROR(AG146+AJ146,"")</f>
        <v/>
      </c>
      <c r="AN146" s="59">
        <f t="shared" ref="AN146:AN151" si="123">IFERROR(J146+S146+AB146+AK146,0)</f>
        <v>0</v>
      </c>
      <c r="AO146" s="266">
        <f t="shared" ref="AO146:AO151" si="124">IFERROR(K146+T146+AC146+AL146,0)</f>
        <v>0</v>
      </c>
      <c r="AP146" s="28"/>
    </row>
    <row r="147" spans="1:42" ht="12.75" customHeight="1" x14ac:dyDescent="0.15">
      <c r="A147" s="60">
        <f t="shared" si="122"/>
        <v>18</v>
      </c>
      <c r="B147" s="60">
        <v>2</v>
      </c>
      <c r="C147" s="22" t="str" cm="1">
        <f t="array" ref="C147">IFERROR(_xlfn._xlws.FILTER(Kopsavilkums!$D$10:$D$135,($A147=Kopsavilkums!$A$10:$A$135)*($B147=Kopsavilkums!$B$10:$B$135)),"")</f>
        <v/>
      </c>
      <c r="D147" s="18" t="str" cm="1">
        <f t="array" ref="D147">IFERROR(_xlfn._xlws.FILTER(Kopsavilkums!$E:$E,($A147=Kopsavilkums!$A:$A)*($B147=Kopsavilkums!$B:$B)*($C147=Kopsavilkums!$D:$D)),"")</f>
        <v/>
      </c>
      <c r="E147" s="31" t="str" cm="1">
        <f t="array" ref="E147">IFERROR(_xlfn._xlws.FILTER(Kopsavilkums!$F$10:$F$135,($A147=Kopsavilkums!$A$10:$A$135)*($B147=Kopsavilkums!$B$10:$B$135)*($C147=Kopsavilkums!$D$10:$D$135)),"")</f>
        <v/>
      </c>
      <c r="F147" s="262" t="str" cm="1">
        <f t="array" ref="F147">IFERROR(_xlfn._xlws.FILTER(Kopsavilkums!$G$10:$G$135,($A147=Kopsavilkums!$A$10:$A$135)*($B147=Kopsavilkums!$B$10:$B$135)*($C147=Kopsavilkums!$D$10:$D$135)),"")</f>
        <v/>
      </c>
      <c r="G147" s="18" t="str" cm="1">
        <f t="array" ref="G147">IFERROR(_xlfn._xlws.FILTER(Kopsavilkums!$H$10:$H$135,($A147=Kopsavilkums!$A$10:$A$135)*($B147=Kopsavilkums!$B$10:$B$135)*($C147=Kopsavilkums!$D$10:$D$135)),"")</f>
        <v/>
      </c>
      <c r="H147" s="31" t="str" cm="1">
        <f t="array" ref="H147">IFERROR(_xlfn._xlws.FILTER(Kopsavilkums!$I$10:$I$135,($A147=Kopsavilkums!$A$10:$A$135)*($B147=Kopsavilkums!$B$10:$B$135)*($C147=Kopsavilkums!$D$10:$D$135)),"")</f>
        <v/>
      </c>
      <c r="I147" s="262" t="str" cm="1">
        <f t="array" ref="I147">IFERROR(_xlfn._xlws.FILTER(Kopsavilkums!$J$10:$J$135,($A147=Kopsavilkums!$A$10:$A$135)*($B147=Kopsavilkums!$B$10:$B$135)*($C147=Kopsavilkums!$D$10:$D$135)),"")</f>
        <v/>
      </c>
      <c r="J147" s="31" t="str">
        <f t="shared" ref="J147:K151" si="125">IFERROR(E147+H147,"")</f>
        <v/>
      </c>
      <c r="K147" s="267" t="str">
        <f t="shared" si="125"/>
        <v/>
      </c>
      <c r="L147" s="12"/>
      <c r="M147" s="18" t="str" cm="1">
        <f t="array" ref="M147">IFERROR(_xlfn._xlws.FILTER(Kopsavilkums!$M$10:$M$135,($A147=Kopsavilkums!$A$10:$A$135)*($B147=Kopsavilkums!$B$10:$B$135)*($C147=Kopsavilkums!$D$10:$D$135)),"")</f>
        <v/>
      </c>
      <c r="N147" s="31" t="str" cm="1">
        <f t="array" ref="N147">IFERROR(_xlfn._xlws.FILTER(Kopsavilkums!$N$10:$N$135,($A147=Kopsavilkums!$A$10:$A$135)*($B147=Kopsavilkums!$B$10:$B$135)*($C147=Kopsavilkums!$D$10:$D$135)),"")</f>
        <v/>
      </c>
      <c r="O147" s="262" t="str" cm="1">
        <f t="array" ref="O147">IFERROR(_xlfn._xlws.FILTER(Kopsavilkums!$O$10:$O$135,($A147=Kopsavilkums!$A$10:$A$135)*($B147=Kopsavilkums!$B$10:$B$135)*($C147=Kopsavilkums!$D$10:$D$135)),"")</f>
        <v/>
      </c>
      <c r="P147" s="18" t="str" cm="1">
        <f t="array" ref="P147">IFERROR(_xlfn._xlws.FILTER(Kopsavilkums!$P$10:$P$135,($A147=Kopsavilkums!$A$10:$A$135)*($B147=Kopsavilkums!$B$10:$B$135)*($C147=Kopsavilkums!$D$10:$D$135)),"")</f>
        <v/>
      </c>
      <c r="Q147" s="31" t="str" cm="1">
        <f t="array" ref="Q147">IFERROR(_xlfn._xlws.FILTER(Kopsavilkums!$Q$10:$Q$135,($A147=Kopsavilkums!$A$10:$A$135)*($B147=Kopsavilkums!$B$10:$B$135)*($C147=Kopsavilkums!$D$10:$D$135)),"")</f>
        <v/>
      </c>
      <c r="R147" s="262" t="str" cm="1">
        <f t="array" ref="R147">IFERROR(_xlfn._xlws.FILTER(Kopsavilkums!$R$10:$R$135,($A147=Kopsavilkums!$A$10:$A$135)*($B147=Kopsavilkums!$B$10:$B$135)*($C147=Kopsavilkums!$D$10:$D$135)),"")</f>
        <v/>
      </c>
      <c r="S147" s="31" t="str">
        <f t="shared" ref="S147:T151" si="126">IFERROR(N147+Q147,"")</f>
        <v/>
      </c>
      <c r="T147" s="267" t="str">
        <f t="shared" si="126"/>
        <v/>
      </c>
      <c r="U147" s="12"/>
      <c r="V147" s="18" t="str" cm="1">
        <f t="array" ref="V147">IFERROR(_xlfn._xlws.FILTER(Kopsavilkums!$U$10:$U$135,($A147=Kopsavilkums!$A$10:$A$135)*($B147=Kopsavilkums!$B$10:$B$135)*($C147=Kopsavilkums!$D$10:$D$135)),"")</f>
        <v/>
      </c>
      <c r="W147" s="31" t="str" cm="1">
        <f t="array" ref="W147">IFERROR(_xlfn._xlws.FILTER(Kopsavilkums!$V$10:$V$135,($A147=Kopsavilkums!$A$10:$A$135)*($B147=Kopsavilkums!$B$10:$B$135)*($C147=Kopsavilkums!$D$10:$D$135)),"")</f>
        <v/>
      </c>
      <c r="X147" s="262" t="str" cm="1">
        <f t="array" ref="X147">IFERROR(_xlfn._xlws.FILTER(Kopsavilkums!$W$10:$W$135,($A147=Kopsavilkums!$A$10:$A$135)*($B147=Kopsavilkums!$B$10:$B$135)*($C147=Kopsavilkums!$D$10:$D$135)),"")</f>
        <v/>
      </c>
      <c r="Y147" s="18" t="str" cm="1">
        <f t="array" ref="Y147">IFERROR(_xlfn._xlws.FILTER(Kopsavilkums!$X$10:$X$135,($A147=Kopsavilkums!$A$10:$A$135)*($B147=Kopsavilkums!$B$10:$B$135)*($C147=Kopsavilkums!$D$10:$D$135)),"")</f>
        <v/>
      </c>
      <c r="Z147" s="31" t="str" cm="1">
        <f t="array" ref="Z147">IFERROR(_xlfn._xlws.FILTER(Kopsavilkums!$Y$10:$Y$135,($A147=Kopsavilkums!$A$10:$A$135)*($B147=Kopsavilkums!$B$10:$B$135)*($C147=Kopsavilkums!$D$10:$D$135)),"")</f>
        <v/>
      </c>
      <c r="AA147" s="262" t="str" cm="1">
        <f t="array" ref="AA147">IFERROR(_xlfn._xlws.FILTER(Kopsavilkums!$Z$10:$Z$135,($A147=Kopsavilkums!$A$10:$A$135)*($B147=Kopsavilkums!$B$10:$B$135)*($C147=Kopsavilkums!$D$10:$D$135)),"")</f>
        <v/>
      </c>
      <c r="AB147" s="31" t="str">
        <f t="shared" ref="AB147:AC151" si="127">IFERROR(W147+Z147,"")</f>
        <v/>
      </c>
      <c r="AC147" s="267" t="str">
        <f t="shared" si="127"/>
        <v/>
      </c>
      <c r="AE147" s="18" t="str" cm="1">
        <f t="array" ref="AE147">IFERROR(_xlfn._xlws.FILTER(Kopsavilkums!$AC$10:$AC$135,($A147=Kopsavilkums!$A$10:$A$135)*($B147=Kopsavilkums!$B$10:$B$135)*($C147=Kopsavilkums!$D$10:$D$135)),"")</f>
        <v/>
      </c>
      <c r="AF147" s="31" t="str" cm="1">
        <f t="array" ref="AF147">IFERROR(_xlfn._xlws.FILTER(Kopsavilkums!$AD$10:$AD$135,($A147=Kopsavilkums!$A$10:$A$135)*($B147=Kopsavilkums!$B$10:$B$135)*($C147=Kopsavilkums!$D$10:$D$135)),"")</f>
        <v/>
      </c>
      <c r="AG147" s="262" t="str" cm="1">
        <f t="array" ref="AG147">IFERROR(_xlfn._xlws.FILTER(Kopsavilkums!$AE$10:$AE$135,($A147=Kopsavilkums!$A$10:$A$135)*($B147=Kopsavilkums!$B$10:$B$135)*($C147=Kopsavilkums!$D$10:$D$135)),"")</f>
        <v/>
      </c>
      <c r="AH147" s="18" t="str" cm="1">
        <f t="array" ref="AH147">IFERROR(_xlfn._xlws.FILTER(Kopsavilkums!$AF$10:$AF$135,($A147=Kopsavilkums!$A$10:$A$135)*($B147=Kopsavilkums!$B$10:$B$135)*($C147=Kopsavilkums!$D$10:$D$135)),"")</f>
        <v/>
      </c>
      <c r="AI147" s="31" t="str" cm="1">
        <f t="array" ref="AI147">IFERROR(_xlfn._xlws.FILTER(Kopsavilkums!$AG$10:$AG$135,($A147=Kopsavilkums!$A$10:$A$135)*($B147=Kopsavilkums!$B$10:$B$135)*($C147=Kopsavilkums!$D$10:$D$135)),"")</f>
        <v/>
      </c>
      <c r="AJ147" s="262" t="str" cm="1">
        <f t="array" ref="AJ147">IFERROR(_xlfn._xlws.FILTER(Kopsavilkums!$AH$10:$AH$135,($A147=Kopsavilkums!$A$10:$A$135)*($B147=Kopsavilkums!$B$10:$B$135)*($C147=Kopsavilkums!$D$10:$D$135)),"")</f>
        <v/>
      </c>
      <c r="AK147" s="31" t="str">
        <f t="shared" ref="AK147:AL151" si="128">IFERROR(AF147+AI147,"")</f>
        <v/>
      </c>
      <c r="AL147" s="267" t="str">
        <f t="shared" si="128"/>
        <v/>
      </c>
      <c r="AN147" s="31">
        <f t="shared" si="123"/>
        <v>0</v>
      </c>
      <c r="AO147" s="267">
        <f t="shared" si="124"/>
        <v>0</v>
      </c>
      <c r="AP147" s="28"/>
    </row>
    <row r="148" spans="1:42" ht="12.75" customHeight="1" x14ac:dyDescent="0.15">
      <c r="A148" s="60">
        <f t="shared" si="122"/>
        <v>18</v>
      </c>
      <c r="B148" s="60">
        <v>3</v>
      </c>
      <c r="C148" s="22" t="str" cm="1">
        <f t="array" ref="C148">IFERROR(_xlfn._xlws.FILTER(Kopsavilkums!$D$10:$D$135,($A148=Kopsavilkums!$A$10:$A$135)*($B148=Kopsavilkums!$B$10:$B$135)),"")</f>
        <v/>
      </c>
      <c r="D148" s="18" t="str" cm="1">
        <f t="array" ref="D148">IFERROR(_xlfn._xlws.FILTER(Kopsavilkums!$E:$E,($A148=Kopsavilkums!$A:$A)*($B148=Kopsavilkums!$B:$B)*($C148=Kopsavilkums!$D:$D)),"")</f>
        <v/>
      </c>
      <c r="E148" s="31" t="str" cm="1">
        <f t="array" ref="E148">IFERROR(_xlfn._xlws.FILTER(Kopsavilkums!$F$10:$F$135,($A148=Kopsavilkums!$A$10:$A$135)*($B148=Kopsavilkums!$B$10:$B$135)*($C148=Kopsavilkums!$D$10:$D$135)),"")</f>
        <v/>
      </c>
      <c r="F148" s="262" t="str" cm="1">
        <f t="array" ref="F148">IFERROR(_xlfn._xlws.FILTER(Kopsavilkums!$G$10:$G$135,($A148=Kopsavilkums!$A$10:$A$135)*($B148=Kopsavilkums!$B$10:$B$135)*($C148=Kopsavilkums!$D$10:$D$135)),"")</f>
        <v/>
      </c>
      <c r="G148" s="18" t="str" cm="1">
        <f t="array" ref="G148">IFERROR(_xlfn._xlws.FILTER(Kopsavilkums!$H$10:$H$135,($A148=Kopsavilkums!$A$10:$A$135)*($B148=Kopsavilkums!$B$10:$B$135)*($C148=Kopsavilkums!$D$10:$D$135)),"")</f>
        <v/>
      </c>
      <c r="H148" s="31" t="str" cm="1">
        <f t="array" ref="H148">IFERROR(_xlfn._xlws.FILTER(Kopsavilkums!$I$10:$I$135,($A148=Kopsavilkums!$A$10:$A$135)*($B148=Kopsavilkums!$B$10:$B$135)*($C148=Kopsavilkums!$D$10:$D$135)),"")</f>
        <v/>
      </c>
      <c r="I148" s="262" t="str" cm="1">
        <f t="array" ref="I148">IFERROR(_xlfn._xlws.FILTER(Kopsavilkums!$J$10:$J$135,($A148=Kopsavilkums!$A$10:$A$135)*($B148=Kopsavilkums!$B$10:$B$135)*($C148=Kopsavilkums!$D$10:$D$135)),"")</f>
        <v/>
      </c>
      <c r="J148" s="31" t="str">
        <f t="shared" si="125"/>
        <v/>
      </c>
      <c r="K148" s="267" t="str">
        <f t="shared" si="125"/>
        <v/>
      </c>
      <c r="L148" s="12"/>
      <c r="M148" s="18" t="str" cm="1">
        <f t="array" ref="M148">IFERROR(_xlfn._xlws.FILTER(Kopsavilkums!$M$10:$M$135,($A148=Kopsavilkums!$A$10:$A$135)*($B148=Kopsavilkums!$B$10:$B$135)*($C148=Kopsavilkums!$D$10:$D$135)),"")</f>
        <v/>
      </c>
      <c r="N148" s="31" t="str" cm="1">
        <f t="array" ref="N148">IFERROR(_xlfn._xlws.FILTER(Kopsavilkums!$N$10:$N$135,($A148=Kopsavilkums!$A$10:$A$135)*($B148=Kopsavilkums!$B$10:$B$135)*($C148=Kopsavilkums!$D$10:$D$135)),"")</f>
        <v/>
      </c>
      <c r="O148" s="262" t="str" cm="1">
        <f t="array" ref="O148">IFERROR(_xlfn._xlws.FILTER(Kopsavilkums!$O$10:$O$135,($A148=Kopsavilkums!$A$10:$A$135)*($B148=Kopsavilkums!$B$10:$B$135)*($C148=Kopsavilkums!$D$10:$D$135)),"")</f>
        <v/>
      </c>
      <c r="P148" s="18" t="str" cm="1">
        <f t="array" ref="P148">IFERROR(_xlfn._xlws.FILTER(Kopsavilkums!$P$10:$P$135,($A148=Kopsavilkums!$A$10:$A$135)*($B148=Kopsavilkums!$B$10:$B$135)*($C148=Kopsavilkums!$D$10:$D$135)),"")</f>
        <v/>
      </c>
      <c r="Q148" s="31" t="str" cm="1">
        <f t="array" ref="Q148">IFERROR(_xlfn._xlws.FILTER(Kopsavilkums!$Q$10:$Q$135,($A148=Kopsavilkums!$A$10:$A$135)*($B148=Kopsavilkums!$B$10:$B$135)*($C148=Kopsavilkums!$D$10:$D$135)),"")</f>
        <v/>
      </c>
      <c r="R148" s="262" t="str" cm="1">
        <f t="array" ref="R148">IFERROR(_xlfn._xlws.FILTER(Kopsavilkums!$R$10:$R$135,($A148=Kopsavilkums!$A$10:$A$135)*($B148=Kopsavilkums!$B$10:$B$135)*($C148=Kopsavilkums!$D$10:$D$135)),"")</f>
        <v/>
      </c>
      <c r="S148" s="31" t="str">
        <f t="shared" si="126"/>
        <v/>
      </c>
      <c r="T148" s="267" t="str">
        <f t="shared" si="126"/>
        <v/>
      </c>
      <c r="U148" s="12"/>
      <c r="V148" s="18" t="str" cm="1">
        <f t="array" ref="V148">IFERROR(_xlfn._xlws.FILTER(Kopsavilkums!$U$10:$U$135,($A148=Kopsavilkums!$A$10:$A$135)*($B148=Kopsavilkums!$B$10:$B$135)*($C148=Kopsavilkums!$D$10:$D$135)),"")</f>
        <v/>
      </c>
      <c r="W148" s="31" t="str" cm="1">
        <f t="array" ref="W148">IFERROR(_xlfn._xlws.FILTER(Kopsavilkums!$V$10:$V$135,($A148=Kopsavilkums!$A$10:$A$135)*($B148=Kopsavilkums!$B$10:$B$135)*($C148=Kopsavilkums!$D$10:$D$135)),"")</f>
        <v/>
      </c>
      <c r="X148" s="262" t="str" cm="1">
        <f t="array" ref="X148">IFERROR(_xlfn._xlws.FILTER(Kopsavilkums!$W$10:$W$135,($A148=Kopsavilkums!$A$10:$A$135)*($B148=Kopsavilkums!$B$10:$B$135)*($C148=Kopsavilkums!$D$10:$D$135)),"")</f>
        <v/>
      </c>
      <c r="Y148" s="18" t="str" cm="1">
        <f t="array" ref="Y148">IFERROR(_xlfn._xlws.FILTER(Kopsavilkums!$X$10:$X$135,($A148=Kopsavilkums!$A$10:$A$135)*($B148=Kopsavilkums!$B$10:$B$135)*($C148=Kopsavilkums!$D$10:$D$135)),"")</f>
        <v/>
      </c>
      <c r="Z148" s="31" t="str" cm="1">
        <f t="array" ref="Z148">IFERROR(_xlfn._xlws.FILTER(Kopsavilkums!$Y$10:$Y$135,($A148=Kopsavilkums!$A$10:$A$135)*($B148=Kopsavilkums!$B$10:$B$135)*($C148=Kopsavilkums!$D$10:$D$135)),"")</f>
        <v/>
      </c>
      <c r="AA148" s="262" t="str" cm="1">
        <f t="array" ref="AA148">IFERROR(_xlfn._xlws.FILTER(Kopsavilkums!$Z$10:$Z$135,($A148=Kopsavilkums!$A$10:$A$135)*($B148=Kopsavilkums!$B$10:$B$135)*($C148=Kopsavilkums!$D$10:$D$135)),"")</f>
        <v/>
      </c>
      <c r="AB148" s="31" t="str">
        <f t="shared" si="127"/>
        <v/>
      </c>
      <c r="AC148" s="267" t="str">
        <f t="shared" si="127"/>
        <v/>
      </c>
      <c r="AE148" s="18" t="str" cm="1">
        <f t="array" ref="AE148">IFERROR(_xlfn._xlws.FILTER(Kopsavilkums!$AC$10:$AC$135,($A148=Kopsavilkums!$A$10:$A$135)*($B148=Kopsavilkums!$B$10:$B$135)*($C148=Kopsavilkums!$D$10:$D$135)),"")</f>
        <v/>
      </c>
      <c r="AF148" s="31" t="str" cm="1">
        <f t="array" ref="AF148">IFERROR(_xlfn._xlws.FILTER(Kopsavilkums!$AD$10:$AD$135,($A148=Kopsavilkums!$A$10:$A$135)*($B148=Kopsavilkums!$B$10:$B$135)*($C148=Kopsavilkums!$D$10:$D$135)),"")</f>
        <v/>
      </c>
      <c r="AG148" s="262" t="str" cm="1">
        <f t="array" ref="AG148">IFERROR(_xlfn._xlws.FILTER(Kopsavilkums!$AE$10:$AE$135,($A148=Kopsavilkums!$A$10:$A$135)*($B148=Kopsavilkums!$B$10:$B$135)*($C148=Kopsavilkums!$D$10:$D$135)),"")</f>
        <v/>
      </c>
      <c r="AH148" s="18" t="str" cm="1">
        <f t="array" ref="AH148">IFERROR(_xlfn._xlws.FILTER(Kopsavilkums!$AF$10:$AF$135,($A148=Kopsavilkums!$A$10:$A$135)*($B148=Kopsavilkums!$B$10:$B$135)*($C148=Kopsavilkums!$D$10:$D$135)),"")</f>
        <v/>
      </c>
      <c r="AI148" s="31" t="str" cm="1">
        <f t="array" ref="AI148">IFERROR(_xlfn._xlws.FILTER(Kopsavilkums!$AG$10:$AG$135,($A148=Kopsavilkums!$A$10:$A$135)*($B148=Kopsavilkums!$B$10:$B$135)*($C148=Kopsavilkums!$D$10:$D$135)),"")</f>
        <v/>
      </c>
      <c r="AJ148" s="262" t="str" cm="1">
        <f t="array" ref="AJ148">IFERROR(_xlfn._xlws.FILTER(Kopsavilkums!$AH$10:$AH$135,($A148=Kopsavilkums!$A$10:$A$135)*($B148=Kopsavilkums!$B$10:$B$135)*($C148=Kopsavilkums!$D$10:$D$135)),"")</f>
        <v/>
      </c>
      <c r="AK148" s="31" t="str">
        <f t="shared" si="128"/>
        <v/>
      </c>
      <c r="AL148" s="267" t="str">
        <f t="shared" si="128"/>
        <v/>
      </c>
      <c r="AN148" s="31">
        <f t="shared" si="123"/>
        <v>0</v>
      </c>
      <c r="AO148" s="267">
        <f t="shared" si="124"/>
        <v>0</v>
      </c>
      <c r="AP148" s="28"/>
    </row>
    <row r="149" spans="1:42" ht="12.75" customHeight="1" x14ac:dyDescent="0.15">
      <c r="A149" s="60">
        <f t="shared" si="122"/>
        <v>18</v>
      </c>
      <c r="B149" s="60">
        <v>4</v>
      </c>
      <c r="C149" s="22" t="str" cm="1">
        <f t="array" ref="C149">IFERROR(_xlfn._xlws.FILTER(Kopsavilkums!$D$10:$D$135,($A149=Kopsavilkums!$A$10:$A$135)*($B149=Kopsavilkums!$B$10:$B$135)),"")</f>
        <v/>
      </c>
      <c r="D149" s="18" t="str" cm="1">
        <f t="array" ref="D149">IFERROR(_xlfn._xlws.FILTER(Kopsavilkums!$E:$E,($A149=Kopsavilkums!$A:$A)*($B149=Kopsavilkums!$B:$B)*($C149=Kopsavilkums!$D:$D)),"")</f>
        <v/>
      </c>
      <c r="E149" s="31" t="str" cm="1">
        <f t="array" ref="E149">IFERROR(_xlfn._xlws.FILTER(Kopsavilkums!$F$10:$F$135,($A149=Kopsavilkums!$A$10:$A$135)*($B149=Kopsavilkums!$B$10:$B$135)*($C149=Kopsavilkums!$D$10:$D$135)),"")</f>
        <v/>
      </c>
      <c r="F149" s="262" t="str" cm="1">
        <f t="array" ref="F149">IFERROR(_xlfn._xlws.FILTER(Kopsavilkums!$G$10:$G$135,($A149=Kopsavilkums!$A$10:$A$135)*($B149=Kopsavilkums!$B$10:$B$135)*($C149=Kopsavilkums!$D$10:$D$135)),"")</f>
        <v/>
      </c>
      <c r="G149" s="18" t="str" cm="1">
        <f t="array" ref="G149">IFERROR(_xlfn._xlws.FILTER(Kopsavilkums!$H$10:$H$135,($A149=Kopsavilkums!$A$10:$A$135)*($B149=Kopsavilkums!$B$10:$B$135)*($C149=Kopsavilkums!$D$10:$D$135)),"")</f>
        <v/>
      </c>
      <c r="H149" s="31" t="str" cm="1">
        <f t="array" ref="H149">IFERROR(_xlfn._xlws.FILTER(Kopsavilkums!$I$10:$I$135,($A149=Kopsavilkums!$A$10:$A$135)*($B149=Kopsavilkums!$B$10:$B$135)*($C149=Kopsavilkums!$D$10:$D$135)),"")</f>
        <v/>
      </c>
      <c r="I149" s="262" t="str" cm="1">
        <f t="array" ref="I149">IFERROR(_xlfn._xlws.FILTER(Kopsavilkums!$J$10:$J$135,($A149=Kopsavilkums!$A$10:$A$135)*($B149=Kopsavilkums!$B$10:$B$135)*($C149=Kopsavilkums!$D$10:$D$135)),"")</f>
        <v/>
      </c>
      <c r="J149" s="31" t="str">
        <f t="shared" si="125"/>
        <v/>
      </c>
      <c r="K149" s="267" t="str">
        <f t="shared" si="125"/>
        <v/>
      </c>
      <c r="L149" s="12"/>
      <c r="M149" s="18" t="str" cm="1">
        <f t="array" ref="M149">IFERROR(_xlfn._xlws.FILTER(Kopsavilkums!$M$10:$M$135,($A149=Kopsavilkums!$A$10:$A$135)*($B149=Kopsavilkums!$B$10:$B$135)*($C149=Kopsavilkums!$D$10:$D$135)),"")</f>
        <v/>
      </c>
      <c r="N149" s="31" t="str" cm="1">
        <f t="array" ref="N149">IFERROR(_xlfn._xlws.FILTER(Kopsavilkums!$N$10:$N$135,($A149=Kopsavilkums!$A$10:$A$135)*($B149=Kopsavilkums!$B$10:$B$135)*($C149=Kopsavilkums!$D$10:$D$135)),"")</f>
        <v/>
      </c>
      <c r="O149" s="262" t="str" cm="1">
        <f t="array" ref="O149">IFERROR(_xlfn._xlws.FILTER(Kopsavilkums!$O$10:$O$135,($A149=Kopsavilkums!$A$10:$A$135)*($B149=Kopsavilkums!$B$10:$B$135)*($C149=Kopsavilkums!$D$10:$D$135)),"")</f>
        <v/>
      </c>
      <c r="P149" s="18" t="str" cm="1">
        <f t="array" ref="P149">IFERROR(_xlfn._xlws.FILTER(Kopsavilkums!$P$10:$P$135,($A149=Kopsavilkums!$A$10:$A$135)*($B149=Kopsavilkums!$B$10:$B$135)*($C149=Kopsavilkums!$D$10:$D$135)),"")</f>
        <v/>
      </c>
      <c r="Q149" s="31" t="str" cm="1">
        <f t="array" ref="Q149">IFERROR(_xlfn._xlws.FILTER(Kopsavilkums!$Q$10:$Q$135,($A149=Kopsavilkums!$A$10:$A$135)*($B149=Kopsavilkums!$B$10:$B$135)*($C149=Kopsavilkums!$D$10:$D$135)),"")</f>
        <v/>
      </c>
      <c r="R149" s="262" t="str" cm="1">
        <f t="array" ref="R149">IFERROR(_xlfn._xlws.FILTER(Kopsavilkums!$R$10:$R$135,($A149=Kopsavilkums!$A$10:$A$135)*($B149=Kopsavilkums!$B$10:$B$135)*($C149=Kopsavilkums!$D$10:$D$135)),"")</f>
        <v/>
      </c>
      <c r="S149" s="31" t="str">
        <f t="shared" si="126"/>
        <v/>
      </c>
      <c r="T149" s="267" t="str">
        <f t="shared" si="126"/>
        <v/>
      </c>
      <c r="U149" s="12"/>
      <c r="V149" s="18" t="str" cm="1">
        <f t="array" ref="V149">IFERROR(_xlfn._xlws.FILTER(Kopsavilkums!$U$10:$U$135,($A149=Kopsavilkums!$A$10:$A$135)*($B149=Kopsavilkums!$B$10:$B$135)*($C149=Kopsavilkums!$D$10:$D$135)),"")</f>
        <v/>
      </c>
      <c r="W149" s="31" t="str" cm="1">
        <f t="array" ref="W149">IFERROR(_xlfn._xlws.FILTER(Kopsavilkums!$V$10:$V$135,($A149=Kopsavilkums!$A$10:$A$135)*($B149=Kopsavilkums!$B$10:$B$135)*($C149=Kopsavilkums!$D$10:$D$135)),"")</f>
        <v/>
      </c>
      <c r="X149" s="262" t="str" cm="1">
        <f t="array" ref="X149">IFERROR(_xlfn._xlws.FILTER(Kopsavilkums!$W$10:$W$135,($A149=Kopsavilkums!$A$10:$A$135)*($B149=Kopsavilkums!$B$10:$B$135)*($C149=Kopsavilkums!$D$10:$D$135)),"")</f>
        <v/>
      </c>
      <c r="Y149" s="18" t="str" cm="1">
        <f t="array" ref="Y149">IFERROR(_xlfn._xlws.FILTER(Kopsavilkums!$X$10:$X$135,($A149=Kopsavilkums!$A$10:$A$135)*($B149=Kopsavilkums!$B$10:$B$135)*($C149=Kopsavilkums!$D$10:$D$135)),"")</f>
        <v/>
      </c>
      <c r="Z149" s="31" t="str" cm="1">
        <f t="array" ref="Z149">IFERROR(_xlfn._xlws.FILTER(Kopsavilkums!$Y$10:$Y$135,($A149=Kopsavilkums!$A$10:$A$135)*($B149=Kopsavilkums!$B$10:$B$135)*($C149=Kopsavilkums!$D$10:$D$135)),"")</f>
        <v/>
      </c>
      <c r="AA149" s="262" t="str" cm="1">
        <f t="array" ref="AA149">IFERROR(_xlfn._xlws.FILTER(Kopsavilkums!$Z$10:$Z$135,($A149=Kopsavilkums!$A$10:$A$135)*($B149=Kopsavilkums!$B$10:$B$135)*($C149=Kopsavilkums!$D$10:$D$135)),"")</f>
        <v/>
      </c>
      <c r="AB149" s="31" t="str">
        <f t="shared" si="127"/>
        <v/>
      </c>
      <c r="AC149" s="267" t="str">
        <f t="shared" si="127"/>
        <v/>
      </c>
      <c r="AE149" s="18" t="str" cm="1">
        <f t="array" ref="AE149">IFERROR(_xlfn._xlws.FILTER(Kopsavilkums!$AC$10:$AC$135,($A149=Kopsavilkums!$A$10:$A$135)*($B149=Kopsavilkums!$B$10:$B$135)*($C149=Kopsavilkums!$D$10:$D$135)),"")</f>
        <v/>
      </c>
      <c r="AF149" s="31" t="str" cm="1">
        <f t="array" ref="AF149">IFERROR(_xlfn._xlws.FILTER(Kopsavilkums!$AD$10:$AD$135,($A149=Kopsavilkums!$A$10:$A$135)*($B149=Kopsavilkums!$B$10:$B$135)*($C149=Kopsavilkums!$D$10:$D$135)),"")</f>
        <v/>
      </c>
      <c r="AG149" s="262" t="str" cm="1">
        <f t="array" ref="AG149">IFERROR(_xlfn._xlws.FILTER(Kopsavilkums!$AE$10:$AE$135,($A149=Kopsavilkums!$A$10:$A$135)*($B149=Kopsavilkums!$B$10:$B$135)*($C149=Kopsavilkums!$D$10:$D$135)),"")</f>
        <v/>
      </c>
      <c r="AH149" s="18" t="str" cm="1">
        <f t="array" ref="AH149">IFERROR(_xlfn._xlws.FILTER(Kopsavilkums!$AF$10:$AF$135,($A149=Kopsavilkums!$A$10:$A$135)*($B149=Kopsavilkums!$B$10:$B$135)*($C149=Kopsavilkums!$D$10:$D$135)),"")</f>
        <v/>
      </c>
      <c r="AI149" s="31" t="str" cm="1">
        <f t="array" ref="AI149">IFERROR(_xlfn._xlws.FILTER(Kopsavilkums!$AG$10:$AG$135,($A149=Kopsavilkums!$A$10:$A$135)*($B149=Kopsavilkums!$B$10:$B$135)*($C149=Kopsavilkums!$D$10:$D$135)),"")</f>
        <v/>
      </c>
      <c r="AJ149" s="262" t="str" cm="1">
        <f t="array" ref="AJ149">IFERROR(_xlfn._xlws.FILTER(Kopsavilkums!$AH$10:$AH$135,($A149=Kopsavilkums!$A$10:$A$135)*($B149=Kopsavilkums!$B$10:$B$135)*($C149=Kopsavilkums!$D$10:$D$135)),"")</f>
        <v/>
      </c>
      <c r="AK149" s="31" t="str">
        <f t="shared" si="128"/>
        <v/>
      </c>
      <c r="AL149" s="267" t="str">
        <f t="shared" si="128"/>
        <v/>
      </c>
      <c r="AN149" s="31">
        <f t="shared" si="123"/>
        <v>0</v>
      </c>
      <c r="AO149" s="267">
        <f t="shared" si="124"/>
        <v>0</v>
      </c>
      <c r="AP149" s="28"/>
    </row>
    <row r="150" spans="1:42" ht="12.75" customHeight="1" x14ac:dyDescent="0.15">
      <c r="A150" s="60">
        <f t="shared" si="122"/>
        <v>18</v>
      </c>
      <c r="B150" s="60">
        <v>5</v>
      </c>
      <c r="C150" s="22" t="str" cm="1">
        <f t="array" ref="C150">IFERROR(_xlfn._xlws.FILTER(Kopsavilkums!$D$10:$D$135,($A150=Kopsavilkums!$A$10:$A$135)*($B150=Kopsavilkums!$B$10:$B$135)),"")</f>
        <v/>
      </c>
      <c r="D150" s="74" t="str" cm="1">
        <f t="array" ref="D150">IFERROR(_xlfn._xlws.FILTER(Kopsavilkums!$E:$E,($A150=Kopsavilkums!$A:$A)*($B150=Kopsavilkums!$B:$B)*($C150=Kopsavilkums!$D:$D)),"")</f>
        <v/>
      </c>
      <c r="E150" s="31" t="str" cm="1">
        <f t="array" ref="E150">IFERROR(_xlfn._xlws.FILTER(Kopsavilkums!$F$10:$F$135,($A150=Kopsavilkums!$A$10:$A$135)*($B150=Kopsavilkums!$B$10:$B$135)*($C150=Kopsavilkums!$D$10:$D$135)),"")</f>
        <v/>
      </c>
      <c r="F150" s="262" t="str" cm="1">
        <f t="array" ref="F150">IFERROR(_xlfn._xlws.FILTER(Kopsavilkums!$G$10:$G$135,($A150=Kopsavilkums!$A$10:$A$135)*($B150=Kopsavilkums!$B$10:$B$135)*($C150=Kopsavilkums!$D$10:$D$135)),"")</f>
        <v/>
      </c>
      <c r="G150" s="74" t="str" cm="1">
        <f t="array" ref="G150">IFERROR(_xlfn._xlws.FILTER(Kopsavilkums!$H$10:$H$135,($A150=Kopsavilkums!$A$10:$A$135)*($B150=Kopsavilkums!$B$10:$B$135)*($C150=Kopsavilkums!$D$10:$D$135)),"")</f>
        <v/>
      </c>
      <c r="H150" s="31" t="str" cm="1">
        <f t="array" ref="H150">IFERROR(_xlfn._xlws.FILTER(Kopsavilkums!$I$10:$I$135,($A150=Kopsavilkums!$A$10:$A$135)*($B150=Kopsavilkums!$B$10:$B$135)*($C150=Kopsavilkums!$D$10:$D$135)),"")</f>
        <v/>
      </c>
      <c r="I150" s="262" t="str" cm="1">
        <f t="array" ref="I150">IFERROR(_xlfn._xlws.FILTER(Kopsavilkums!$J$10:$J$135,($A150=Kopsavilkums!$A$10:$A$135)*($B150=Kopsavilkums!$B$10:$B$135)*($C150=Kopsavilkums!$D$10:$D$135)),"")</f>
        <v/>
      </c>
      <c r="J150" s="15" t="str">
        <f t="shared" si="125"/>
        <v/>
      </c>
      <c r="K150" s="267" t="str">
        <f t="shared" si="125"/>
        <v/>
      </c>
      <c r="L150" s="12"/>
      <c r="M150" s="74" t="str" cm="1">
        <f t="array" ref="M150">IFERROR(_xlfn._xlws.FILTER(Kopsavilkums!$M$10:$M$135,($A150=Kopsavilkums!$A$10:$A$135)*($B150=Kopsavilkums!$B$10:$B$135)*($C150=Kopsavilkums!$D$10:$D$135)),"")</f>
        <v/>
      </c>
      <c r="N150" s="31" t="str" cm="1">
        <f t="array" ref="N150">IFERROR(_xlfn._xlws.FILTER(Kopsavilkums!$N$10:$N$135,($A150=Kopsavilkums!$A$10:$A$135)*($B150=Kopsavilkums!$B$10:$B$135)*($C150=Kopsavilkums!$D$10:$D$135)),"")</f>
        <v/>
      </c>
      <c r="O150" s="262" t="str" cm="1">
        <f t="array" ref="O150">IFERROR(_xlfn._xlws.FILTER(Kopsavilkums!$O$10:$O$135,($A150=Kopsavilkums!$A$10:$A$135)*($B150=Kopsavilkums!$B$10:$B$135)*($C150=Kopsavilkums!$D$10:$D$135)),"")</f>
        <v/>
      </c>
      <c r="P150" s="74" t="str" cm="1">
        <f t="array" ref="P150">IFERROR(_xlfn._xlws.FILTER(Kopsavilkums!$P$10:$P$135,($A150=Kopsavilkums!$A$10:$A$135)*($B150=Kopsavilkums!$B$10:$B$135)*($C150=Kopsavilkums!$D$10:$D$135)),"")</f>
        <v/>
      </c>
      <c r="Q150" s="31" t="str" cm="1">
        <f t="array" ref="Q150">IFERROR(_xlfn._xlws.FILTER(Kopsavilkums!$Q$10:$Q$135,($A150=Kopsavilkums!$A$10:$A$135)*($B150=Kopsavilkums!$B$10:$B$135)*($C150=Kopsavilkums!$D$10:$D$135)),"")</f>
        <v/>
      </c>
      <c r="R150" s="262" t="str" cm="1">
        <f t="array" ref="R150">IFERROR(_xlfn._xlws.FILTER(Kopsavilkums!$R$10:$R$135,($A150=Kopsavilkums!$A$10:$A$135)*($B150=Kopsavilkums!$B$10:$B$135)*($C150=Kopsavilkums!$D$10:$D$135)),"")</f>
        <v/>
      </c>
      <c r="S150" s="15" t="str">
        <f t="shared" si="126"/>
        <v/>
      </c>
      <c r="T150" s="267" t="str">
        <f t="shared" si="126"/>
        <v/>
      </c>
      <c r="U150" s="12"/>
      <c r="V150" s="74" t="str" cm="1">
        <f t="array" ref="V150">IFERROR(_xlfn._xlws.FILTER(Kopsavilkums!$U$10:$U$135,($A150=Kopsavilkums!$A$10:$A$135)*($B150=Kopsavilkums!$B$10:$B$135)*($C150=Kopsavilkums!$D$10:$D$135)),"")</f>
        <v/>
      </c>
      <c r="W150" s="31" t="str" cm="1">
        <f t="array" ref="W150">IFERROR(_xlfn._xlws.FILTER(Kopsavilkums!$V$10:$V$135,($A150=Kopsavilkums!$A$10:$A$135)*($B150=Kopsavilkums!$B$10:$B$135)*($C150=Kopsavilkums!$D$10:$D$135)),"")</f>
        <v/>
      </c>
      <c r="X150" s="262" t="str" cm="1">
        <f t="array" ref="X150">IFERROR(_xlfn._xlws.FILTER(Kopsavilkums!$W$10:$W$135,($A150=Kopsavilkums!$A$10:$A$135)*($B150=Kopsavilkums!$B$10:$B$135)*($C150=Kopsavilkums!$D$10:$D$135)),"")</f>
        <v/>
      </c>
      <c r="Y150" s="74" t="str" cm="1">
        <f t="array" ref="Y150">IFERROR(_xlfn._xlws.FILTER(Kopsavilkums!$X$10:$X$135,($A150=Kopsavilkums!$A$10:$A$135)*($B150=Kopsavilkums!$B$10:$B$135)*($C150=Kopsavilkums!$D$10:$D$135)),"")</f>
        <v/>
      </c>
      <c r="Z150" s="31" t="str" cm="1">
        <f t="array" ref="Z150">IFERROR(_xlfn._xlws.FILTER(Kopsavilkums!$Y$10:$Y$135,($A150=Kopsavilkums!$A$10:$A$135)*($B150=Kopsavilkums!$B$10:$B$135)*($C150=Kopsavilkums!$D$10:$D$135)),"")</f>
        <v/>
      </c>
      <c r="AA150" s="262" t="str" cm="1">
        <f t="array" ref="AA150">IFERROR(_xlfn._xlws.FILTER(Kopsavilkums!$Z$10:$Z$135,($A150=Kopsavilkums!$A$10:$A$135)*($B150=Kopsavilkums!$B$10:$B$135)*($C150=Kopsavilkums!$D$10:$D$135)),"")</f>
        <v/>
      </c>
      <c r="AB150" s="15" t="str">
        <f t="shared" si="127"/>
        <v/>
      </c>
      <c r="AC150" s="267" t="str">
        <f t="shared" si="127"/>
        <v/>
      </c>
      <c r="AE150" s="74" t="str" cm="1">
        <f t="array" ref="AE150">IFERROR(_xlfn._xlws.FILTER(Kopsavilkums!$AC$10:$AC$135,($A150=Kopsavilkums!$A$10:$A$135)*($B150=Kopsavilkums!$B$10:$B$135)*($C150=Kopsavilkums!$D$10:$D$135)),"")</f>
        <v/>
      </c>
      <c r="AF150" s="31" t="str" cm="1">
        <f t="array" ref="AF150">IFERROR(_xlfn._xlws.FILTER(Kopsavilkums!$AD$10:$AD$135,($A150=Kopsavilkums!$A$10:$A$135)*($B150=Kopsavilkums!$B$10:$B$135)*($C150=Kopsavilkums!$D$10:$D$135)),"")</f>
        <v/>
      </c>
      <c r="AG150" s="262" t="str" cm="1">
        <f t="array" ref="AG150">IFERROR(_xlfn._xlws.FILTER(Kopsavilkums!$AE$10:$AE$135,($A150=Kopsavilkums!$A$10:$A$135)*($B150=Kopsavilkums!$B$10:$B$135)*($C150=Kopsavilkums!$D$10:$D$135)),"")</f>
        <v/>
      </c>
      <c r="AH150" s="74" t="str" cm="1">
        <f t="array" ref="AH150">IFERROR(_xlfn._xlws.FILTER(Kopsavilkums!$AF$10:$AF$135,($A150=Kopsavilkums!$A$10:$A$135)*($B150=Kopsavilkums!$B$10:$B$135)*($C150=Kopsavilkums!$D$10:$D$135)),"")</f>
        <v/>
      </c>
      <c r="AI150" s="31" t="str" cm="1">
        <f t="array" ref="AI150">IFERROR(_xlfn._xlws.FILTER(Kopsavilkums!$AG$10:$AG$135,($A150=Kopsavilkums!$A$10:$A$135)*($B150=Kopsavilkums!$B$10:$B$135)*($C150=Kopsavilkums!$D$10:$D$135)),"")</f>
        <v/>
      </c>
      <c r="AJ150" s="262" t="str" cm="1">
        <f t="array" ref="AJ150">IFERROR(_xlfn._xlws.FILTER(Kopsavilkums!$AH$10:$AH$135,($A150=Kopsavilkums!$A$10:$A$135)*($B150=Kopsavilkums!$B$10:$B$135)*($C150=Kopsavilkums!$D$10:$D$135)),"")</f>
        <v/>
      </c>
      <c r="AK150" s="15" t="str">
        <f t="shared" si="128"/>
        <v/>
      </c>
      <c r="AL150" s="267" t="str">
        <f t="shared" si="128"/>
        <v/>
      </c>
      <c r="AN150" s="15">
        <f t="shared" si="123"/>
        <v>0</v>
      </c>
      <c r="AO150" s="267">
        <f t="shared" si="124"/>
        <v>0</v>
      </c>
      <c r="AP150" s="28"/>
    </row>
    <row r="151" spans="1:42" ht="12.75" customHeight="1" thickBot="1" x14ac:dyDescent="0.2">
      <c r="A151" s="62">
        <f t="shared" si="122"/>
        <v>18</v>
      </c>
      <c r="B151" s="62">
        <v>6</v>
      </c>
      <c r="C151" s="127" t="str" cm="1">
        <f t="array" ref="C151">IFERROR(_xlfn._xlws.FILTER(Kopsavilkums!$D$10:$D$135,($A151=Kopsavilkums!$A$10:$A$135)*($B151=Kopsavilkums!$B$10:$B$135)),"")</f>
        <v/>
      </c>
      <c r="D151" s="75" t="str" cm="1">
        <f t="array" ref="D151">IFERROR(_xlfn._xlws.FILTER(Kopsavilkums!$E:$E,($A151=Kopsavilkums!$A:$A)*($B151=Kopsavilkums!$B:$B)*($C151=Kopsavilkums!$D:$D)),"")</f>
        <v/>
      </c>
      <c r="E151" s="63" t="str" cm="1">
        <f t="array" ref="E151">IFERROR(_xlfn._xlws.FILTER(Kopsavilkums!$F$10:$F$135,($A151=Kopsavilkums!$A$10:$A$135)*($B151=Kopsavilkums!$B$10:$B$135)*($C151=Kopsavilkums!$D$10:$D$135)),"")</f>
        <v/>
      </c>
      <c r="F151" s="263" t="str" cm="1">
        <f t="array" ref="F151">IFERROR(_xlfn._xlws.FILTER(Kopsavilkums!$G$10:$G$135,($A151=Kopsavilkums!$A$10:$A$135)*($B151=Kopsavilkums!$B$10:$B$135)*($C151=Kopsavilkums!$D$10:$D$135)),"")</f>
        <v/>
      </c>
      <c r="G151" s="75" t="str" cm="1">
        <f t="array" ref="G151">IFERROR(_xlfn._xlws.FILTER(Kopsavilkums!$H$10:$H$135,($A151=Kopsavilkums!$A$10:$A$135)*($B151=Kopsavilkums!$B$10:$B$135)*($C151=Kopsavilkums!$D$10:$D$135)),"")</f>
        <v/>
      </c>
      <c r="H151" s="63" t="str" cm="1">
        <f t="array" ref="H151">IFERROR(_xlfn._xlws.FILTER(Kopsavilkums!$I$10:$I$135,($A151=Kopsavilkums!$A$10:$A$135)*($B151=Kopsavilkums!$B$10:$B$135)*($C151=Kopsavilkums!$D$10:$D$135)),"")</f>
        <v/>
      </c>
      <c r="I151" s="263" t="str" cm="1">
        <f t="array" ref="I151">IFERROR(_xlfn._xlws.FILTER(Kopsavilkums!$J$10:$J$135,($A151=Kopsavilkums!$A$10:$A$135)*($B151=Kopsavilkums!$B$10:$B$135)*($C151=Kopsavilkums!$D$10:$D$135)),"")</f>
        <v/>
      </c>
      <c r="J151" s="63" t="str">
        <f t="shared" si="125"/>
        <v/>
      </c>
      <c r="K151" s="268" t="str">
        <f t="shared" si="125"/>
        <v/>
      </c>
      <c r="L151" s="12"/>
      <c r="M151" s="75" t="str" cm="1">
        <f t="array" ref="M151">IFERROR(_xlfn._xlws.FILTER(Kopsavilkums!$M$10:$M$135,($A151=Kopsavilkums!$A$10:$A$135)*($B151=Kopsavilkums!$B$10:$B$135)*($C151=Kopsavilkums!$D$10:$D$135)),"")</f>
        <v/>
      </c>
      <c r="N151" s="63" t="str" cm="1">
        <f t="array" ref="N151">IFERROR(_xlfn._xlws.FILTER(Kopsavilkums!$N$10:$N$135,($A151=Kopsavilkums!$A$10:$A$135)*($B151=Kopsavilkums!$B$10:$B$135)*($C151=Kopsavilkums!$D$10:$D$135)),"")</f>
        <v/>
      </c>
      <c r="O151" s="263" t="str" cm="1">
        <f t="array" ref="O151">IFERROR(_xlfn._xlws.FILTER(Kopsavilkums!$O$10:$O$135,($A151=Kopsavilkums!$A$10:$A$135)*($B151=Kopsavilkums!$B$10:$B$135)*($C151=Kopsavilkums!$D$10:$D$135)),"")</f>
        <v/>
      </c>
      <c r="P151" s="75" t="str" cm="1">
        <f t="array" ref="P151">IFERROR(_xlfn._xlws.FILTER(Kopsavilkums!$P$10:$P$135,($A151=Kopsavilkums!$A$10:$A$135)*($B151=Kopsavilkums!$B$10:$B$135)*($C151=Kopsavilkums!$D$10:$D$135)),"")</f>
        <v/>
      </c>
      <c r="Q151" s="63" t="str" cm="1">
        <f t="array" ref="Q151">IFERROR(_xlfn._xlws.FILTER(Kopsavilkums!$Q$10:$Q$135,($A151=Kopsavilkums!$A$10:$A$135)*($B151=Kopsavilkums!$B$10:$B$135)*($C151=Kopsavilkums!$D$10:$D$135)),"")</f>
        <v/>
      </c>
      <c r="R151" s="263" t="str" cm="1">
        <f t="array" ref="R151">IFERROR(_xlfn._xlws.FILTER(Kopsavilkums!$R$10:$R$135,($A151=Kopsavilkums!$A$10:$A$135)*($B151=Kopsavilkums!$B$10:$B$135)*($C151=Kopsavilkums!$D$10:$D$135)),"")</f>
        <v/>
      </c>
      <c r="S151" s="63" t="str">
        <f t="shared" si="126"/>
        <v/>
      </c>
      <c r="T151" s="268" t="str">
        <f t="shared" si="126"/>
        <v/>
      </c>
      <c r="U151" s="12"/>
      <c r="V151" s="75" t="str" cm="1">
        <f t="array" ref="V151">IFERROR(_xlfn._xlws.FILTER(Kopsavilkums!$U$10:$U$135,($A151=Kopsavilkums!$A$10:$A$135)*($B151=Kopsavilkums!$B$10:$B$135)*($C151=Kopsavilkums!$D$10:$D$135)),"")</f>
        <v/>
      </c>
      <c r="W151" s="63" t="str" cm="1">
        <f t="array" ref="W151">IFERROR(_xlfn._xlws.FILTER(Kopsavilkums!$V$10:$V$135,($A151=Kopsavilkums!$A$10:$A$135)*($B151=Kopsavilkums!$B$10:$B$135)*($C151=Kopsavilkums!$D$10:$D$135)),"")</f>
        <v/>
      </c>
      <c r="X151" s="263" t="str" cm="1">
        <f t="array" ref="X151">IFERROR(_xlfn._xlws.FILTER(Kopsavilkums!$W$10:$W$135,($A151=Kopsavilkums!$A$10:$A$135)*($B151=Kopsavilkums!$B$10:$B$135)*($C151=Kopsavilkums!$D$10:$D$135)),"")</f>
        <v/>
      </c>
      <c r="Y151" s="75" t="str" cm="1">
        <f t="array" ref="Y151">IFERROR(_xlfn._xlws.FILTER(Kopsavilkums!$X$10:$X$135,($A151=Kopsavilkums!$A$10:$A$135)*($B151=Kopsavilkums!$B$10:$B$135)*($C151=Kopsavilkums!$D$10:$D$135)),"")</f>
        <v/>
      </c>
      <c r="Z151" s="63" t="str" cm="1">
        <f t="array" ref="Z151">IFERROR(_xlfn._xlws.FILTER(Kopsavilkums!$Y$10:$Y$135,($A151=Kopsavilkums!$A$10:$A$135)*($B151=Kopsavilkums!$B$10:$B$135)*($C151=Kopsavilkums!$D$10:$D$135)),"")</f>
        <v/>
      </c>
      <c r="AA151" s="263" t="str" cm="1">
        <f t="array" ref="AA151">IFERROR(_xlfn._xlws.FILTER(Kopsavilkums!$Z$10:$Z$135,($A151=Kopsavilkums!$A$10:$A$135)*($B151=Kopsavilkums!$B$10:$B$135)*($C151=Kopsavilkums!$D$10:$D$135)),"")</f>
        <v/>
      </c>
      <c r="AB151" s="63" t="str">
        <f t="shared" si="127"/>
        <v/>
      </c>
      <c r="AC151" s="268" t="str">
        <f t="shared" si="127"/>
        <v/>
      </c>
      <c r="AE151" s="75" t="str" cm="1">
        <f t="array" ref="AE151">IFERROR(_xlfn._xlws.FILTER(Kopsavilkums!$AC$10:$AC$135,($A151=Kopsavilkums!$A$10:$A$135)*($B151=Kopsavilkums!$B$10:$B$135)*($C151=Kopsavilkums!$D$10:$D$135)),"")</f>
        <v/>
      </c>
      <c r="AF151" s="63" t="str" cm="1">
        <f t="array" ref="AF151">IFERROR(_xlfn._xlws.FILTER(Kopsavilkums!$AD$10:$AD$135,($A151=Kopsavilkums!$A$10:$A$135)*($B151=Kopsavilkums!$B$10:$B$135)*($C151=Kopsavilkums!$D$10:$D$135)),"")</f>
        <v/>
      </c>
      <c r="AG151" s="263" t="str" cm="1">
        <f t="array" ref="AG151">IFERROR(_xlfn._xlws.FILTER(Kopsavilkums!$AE$10:$AE$135,($A151=Kopsavilkums!$A$10:$A$135)*($B151=Kopsavilkums!$B$10:$B$135)*($C151=Kopsavilkums!$D$10:$D$135)),"")</f>
        <v/>
      </c>
      <c r="AH151" s="75" t="str" cm="1">
        <f t="array" ref="AH151">IFERROR(_xlfn._xlws.FILTER(Kopsavilkums!$AF$10:$AF$135,($A151=Kopsavilkums!$A$10:$A$135)*($B151=Kopsavilkums!$B$10:$B$135)*($C151=Kopsavilkums!$D$10:$D$135)),"")</f>
        <v/>
      </c>
      <c r="AI151" s="63" t="str" cm="1">
        <f t="array" ref="AI151">IFERROR(_xlfn._xlws.FILTER(Kopsavilkums!$AG$10:$AG$135,($A151=Kopsavilkums!$A$10:$A$135)*($B151=Kopsavilkums!$B$10:$B$135)*($C151=Kopsavilkums!$D$10:$D$135)),"")</f>
        <v/>
      </c>
      <c r="AJ151" s="263" t="str" cm="1">
        <f t="array" ref="AJ151">IFERROR(_xlfn._xlws.FILTER(Kopsavilkums!$AH$10:$AH$135,($A151=Kopsavilkums!$A$10:$A$135)*($B151=Kopsavilkums!$B$10:$B$135)*($C151=Kopsavilkums!$D$10:$D$135)),"")</f>
        <v/>
      </c>
      <c r="AK151" s="63" t="str">
        <f t="shared" si="128"/>
        <v/>
      </c>
      <c r="AL151" s="268" t="str">
        <f t="shared" si="128"/>
        <v/>
      </c>
      <c r="AN151" s="63">
        <f t="shared" si="123"/>
        <v>0</v>
      </c>
      <c r="AO151" s="268">
        <f t="shared" si="124"/>
        <v>0</v>
      </c>
      <c r="AP151" s="28"/>
    </row>
    <row r="152" spans="1:42" ht="12.75" customHeight="1" thickBot="1" x14ac:dyDescent="0.2">
      <c r="A152" s="28"/>
      <c r="B152" s="28"/>
      <c r="C152" s="29"/>
      <c r="D152" s="4"/>
      <c r="E152" s="28"/>
      <c r="F152" s="264"/>
      <c r="G152" s="73"/>
      <c r="H152" s="28"/>
      <c r="I152" s="264"/>
      <c r="J152" s="28"/>
      <c r="K152" s="264"/>
      <c r="L152" s="12"/>
      <c r="M152" s="4"/>
      <c r="N152" s="28"/>
      <c r="O152" s="264"/>
      <c r="P152" s="73"/>
      <c r="Q152" s="28"/>
      <c r="R152" s="264"/>
      <c r="S152" s="28"/>
      <c r="T152" s="264"/>
      <c r="U152" s="12"/>
      <c r="V152" s="4"/>
      <c r="W152" s="28"/>
      <c r="X152" s="264"/>
      <c r="Y152" s="73"/>
      <c r="Z152" s="28"/>
      <c r="AA152" s="264"/>
      <c r="AB152" s="28"/>
      <c r="AC152" s="264"/>
      <c r="AE152" s="4"/>
      <c r="AF152" s="28"/>
      <c r="AG152" s="264"/>
      <c r="AH152" s="73"/>
      <c r="AI152" s="28"/>
      <c r="AJ152" s="264"/>
      <c r="AK152" s="28"/>
      <c r="AL152" s="264"/>
      <c r="AN152" s="28"/>
      <c r="AO152" s="264"/>
      <c r="AP152" s="28"/>
    </row>
    <row r="153" spans="1:42" ht="12.75" customHeight="1" thickBot="1" x14ac:dyDescent="0.2">
      <c r="A153" s="53">
        <f>B153</f>
        <v>19</v>
      </c>
      <c r="B153" s="53">
        <v>19</v>
      </c>
      <c r="C153" s="132" t="str" cm="1">
        <f t="array" ref="C153">IFERROR(_xlfn.UNIQUE(_xlfn._xlws.FILTER(Kopsavilkums!$C$10:$C$135,($B153=Kopsavilkums!$A$10:$A$135))),"")</f>
        <v/>
      </c>
      <c r="D153" s="54"/>
      <c r="E153" s="56">
        <f>SUM(E154:E159)</f>
        <v>0</v>
      </c>
      <c r="F153" s="260">
        <f>SUM(F154:F159)</f>
        <v>0</v>
      </c>
      <c r="G153" s="135"/>
      <c r="H153" s="56">
        <f>SUM(H154:H159)</f>
        <v>0</v>
      </c>
      <c r="I153" s="260">
        <f>SUM(I154:I159)</f>
        <v>0</v>
      </c>
      <c r="J153" s="56">
        <f>SUM(J154:J159)</f>
        <v>0</v>
      </c>
      <c r="K153" s="265">
        <f>SUM(K154:K159)</f>
        <v>0</v>
      </c>
      <c r="L153" s="12"/>
      <c r="M153" s="55"/>
      <c r="N153" s="56">
        <f>SUM(N154:N159)</f>
        <v>0</v>
      </c>
      <c r="O153" s="260">
        <f>SUM(O154:O159)</f>
        <v>0</v>
      </c>
      <c r="P153" s="56"/>
      <c r="Q153" s="56">
        <f>SUM(Q154:Q159)</f>
        <v>0</v>
      </c>
      <c r="R153" s="260">
        <f>SUM(R154:R159)</f>
        <v>0</v>
      </c>
      <c r="S153" s="56">
        <f>SUM(S154:S159)</f>
        <v>0</v>
      </c>
      <c r="T153" s="265">
        <f>SUM(T154:T159)</f>
        <v>0</v>
      </c>
      <c r="U153" s="12"/>
      <c r="V153" s="55"/>
      <c r="W153" s="56">
        <f>SUM(W154:W159)</f>
        <v>0</v>
      </c>
      <c r="X153" s="260">
        <f>SUM(X154:X159)</f>
        <v>0</v>
      </c>
      <c r="Y153" s="56"/>
      <c r="Z153" s="56">
        <f>SUM(Z154:Z159)</f>
        <v>0</v>
      </c>
      <c r="AA153" s="260">
        <f>SUM(AA154:AA159)</f>
        <v>0</v>
      </c>
      <c r="AB153" s="56">
        <f>SUM(AB154:AB159)</f>
        <v>0</v>
      </c>
      <c r="AC153" s="265">
        <f>SUM(AC154:AC159)</f>
        <v>0</v>
      </c>
      <c r="AE153" s="55"/>
      <c r="AF153" s="56">
        <f>SUM(AF154:AF159)</f>
        <v>0</v>
      </c>
      <c r="AG153" s="260">
        <f>SUM(AG154:AG159)</f>
        <v>0</v>
      </c>
      <c r="AH153" s="56"/>
      <c r="AI153" s="56">
        <f>SUM(AI154:AI159)</f>
        <v>0</v>
      </c>
      <c r="AJ153" s="260">
        <f>SUM(AJ154:AJ159)</f>
        <v>0</v>
      </c>
      <c r="AK153" s="56">
        <f>SUM(AK154:AK159)</f>
        <v>0</v>
      </c>
      <c r="AL153" s="265">
        <f>SUM(AL154:AL159)</f>
        <v>0</v>
      </c>
      <c r="AN153" s="56">
        <f>IFERROR(J153+S153+AB153+AK153,0)</f>
        <v>0</v>
      </c>
      <c r="AO153" s="265">
        <f>IFERROR(K153+T153+AC153+AL153,0)</f>
        <v>0</v>
      </c>
      <c r="AP153" s="28"/>
    </row>
    <row r="154" spans="1:42" ht="12.75" customHeight="1" x14ac:dyDescent="0.15">
      <c r="A154" s="57">
        <f t="shared" ref="A154:A159" si="129">A153</f>
        <v>19</v>
      </c>
      <c r="B154" s="57">
        <v>1</v>
      </c>
      <c r="C154" s="126" t="str" cm="1">
        <f t="array" ref="C154">IFERROR(_xlfn._xlws.FILTER(Kopsavilkums!$D$10:$D$135,($A154=Kopsavilkums!$A$10:$A$135)*($B154=Kopsavilkums!$B$10:$B$135)),"")</f>
        <v/>
      </c>
      <c r="D154" s="58" t="str" cm="1">
        <f t="array" ref="D154">IFERROR(_xlfn._xlws.FILTER(Kopsavilkums!$E:$E,($A154=Kopsavilkums!$A:$A)*($B154=Kopsavilkums!$B:$B)*($C154=Kopsavilkums!$D:$D)),"")</f>
        <v/>
      </c>
      <c r="E154" s="59" t="str" cm="1">
        <f t="array" ref="E154">IFERROR(_xlfn._xlws.FILTER(Kopsavilkums!$F$10:$F$135,($A154=Kopsavilkums!$A$10:$A$135)*($B154=Kopsavilkums!$B$10:$B$135)*($C154=Kopsavilkums!$D$10:$D$135)),"")</f>
        <v/>
      </c>
      <c r="F154" s="261" t="str" cm="1">
        <f t="array" ref="F154">IFERROR(_xlfn._xlws.FILTER(Kopsavilkums!$G$10:$G$135,($A154=Kopsavilkums!$A$10:$A$135)*($B154=Kopsavilkums!$B$10:$B$135)*($C154=Kopsavilkums!$D$10:$D$135)),"")</f>
        <v/>
      </c>
      <c r="G154" s="58" t="str" cm="1">
        <f t="array" ref="G154">IFERROR(_xlfn._xlws.FILTER(Kopsavilkums!$H$10:$H$135,($A154=Kopsavilkums!$A$10:$A$135)*($B154=Kopsavilkums!$B$10:$B$135)*($C154=Kopsavilkums!$D$10:$D$135)),"")</f>
        <v/>
      </c>
      <c r="H154" s="59" t="str" cm="1">
        <f t="array" ref="H154">IFERROR(_xlfn._xlws.FILTER(Kopsavilkums!$I$10:$I$135,($A154=Kopsavilkums!$A$10:$A$135)*($B154=Kopsavilkums!$B$10:$B$135)*($C154=Kopsavilkums!$D$10:$D$135)),"")</f>
        <v/>
      </c>
      <c r="I154" s="261" t="str" cm="1">
        <f t="array" ref="I154">IFERROR(_xlfn._xlws.FILTER(Kopsavilkums!$J$10:$J$135,($A154=Kopsavilkums!$A$10:$A$135)*($B154=Kopsavilkums!$B$10:$B$135)*($C154=Kopsavilkums!$D$10:$D$135)),"")</f>
        <v/>
      </c>
      <c r="J154" s="59" t="str">
        <f>IFERROR(E154+H154,"")</f>
        <v/>
      </c>
      <c r="K154" s="266" t="str">
        <f>IFERROR(F154+I154,"")</f>
        <v/>
      </c>
      <c r="L154" s="12"/>
      <c r="M154" s="58" t="str" cm="1">
        <f t="array" ref="M154">IFERROR(_xlfn._xlws.FILTER(Kopsavilkums!$M$10:$M$135,($A154=Kopsavilkums!$A$10:$A$135)*($B154=Kopsavilkums!$B$10:$B$135)*($C154=Kopsavilkums!$D$10:$D$135)),"")</f>
        <v/>
      </c>
      <c r="N154" s="59" t="str" cm="1">
        <f t="array" ref="N154">IFERROR(_xlfn._xlws.FILTER(Kopsavilkums!$N$10:$N$135,($A154=Kopsavilkums!$A$10:$A$135)*($B154=Kopsavilkums!$B$10:$B$135)*($C154=Kopsavilkums!$D$10:$D$135)),"")</f>
        <v/>
      </c>
      <c r="O154" s="261" t="str" cm="1">
        <f t="array" ref="O154">IFERROR(_xlfn._xlws.FILTER(Kopsavilkums!$O$10:$O$135,($A154=Kopsavilkums!$A$10:$A$135)*($B154=Kopsavilkums!$B$10:$B$135)*($C154=Kopsavilkums!$D$10:$D$135)),"")</f>
        <v/>
      </c>
      <c r="P154" s="58" t="str" cm="1">
        <f t="array" ref="P154">IFERROR(_xlfn._xlws.FILTER(Kopsavilkums!$P$10:$P$135,($A154=Kopsavilkums!$A$10:$A$135)*($B154=Kopsavilkums!$B$10:$B$135)*($C154=Kopsavilkums!$D$10:$D$135)),"")</f>
        <v/>
      </c>
      <c r="Q154" s="59" t="str" cm="1">
        <f t="array" ref="Q154">IFERROR(_xlfn._xlws.FILTER(Kopsavilkums!$Q$10:$Q$135,($A154=Kopsavilkums!$A$10:$A$135)*($B154=Kopsavilkums!$B$10:$B$135)*($C154=Kopsavilkums!$D$10:$D$135)),"")</f>
        <v/>
      </c>
      <c r="R154" s="261" t="str" cm="1">
        <f t="array" ref="R154">IFERROR(_xlfn._xlws.FILTER(Kopsavilkums!$R$10:$R$135,($A154=Kopsavilkums!$A$10:$A$135)*($B154=Kopsavilkums!$B$10:$B$135)*($C154=Kopsavilkums!$D$10:$D$135)),"")</f>
        <v/>
      </c>
      <c r="S154" s="59" t="str">
        <f>IFERROR(N154+Q154,"")</f>
        <v/>
      </c>
      <c r="T154" s="266" t="str">
        <f>IFERROR(O154+R154,"")</f>
        <v/>
      </c>
      <c r="U154" s="12"/>
      <c r="V154" s="58" t="str" cm="1">
        <f t="array" ref="V154">IFERROR(_xlfn._xlws.FILTER(Kopsavilkums!$U$10:$U$135,($A154=Kopsavilkums!$A$10:$A$135)*($B154=Kopsavilkums!$B$10:$B$135)*($C154=Kopsavilkums!$D$10:$D$135)),"")</f>
        <v/>
      </c>
      <c r="W154" s="59" t="str" cm="1">
        <f t="array" ref="W154">IFERROR(_xlfn._xlws.FILTER(Kopsavilkums!$V$10:$V$135,($A154=Kopsavilkums!$A$10:$A$135)*($B154=Kopsavilkums!$B$10:$B$135)*($C154=Kopsavilkums!$D$10:$D$135)),"")</f>
        <v/>
      </c>
      <c r="X154" s="261" t="str" cm="1">
        <f t="array" ref="X154">IFERROR(_xlfn._xlws.FILTER(Kopsavilkums!$W$10:$W$135,($A154=Kopsavilkums!$A$10:$A$135)*($B154=Kopsavilkums!$B$10:$B$135)*($C154=Kopsavilkums!$D$10:$D$135)),"")</f>
        <v/>
      </c>
      <c r="Y154" s="58" t="str" cm="1">
        <f t="array" ref="Y154">IFERROR(_xlfn._xlws.FILTER(Kopsavilkums!$X$10:$X$135,($A154=Kopsavilkums!$A$10:$A$135)*($B154=Kopsavilkums!$B$10:$B$135)*($C154=Kopsavilkums!$D$10:$D$135)),"")</f>
        <v/>
      </c>
      <c r="Z154" s="59" t="str" cm="1">
        <f t="array" ref="Z154">IFERROR(_xlfn._xlws.FILTER(Kopsavilkums!$Y$10:$Y$135,($A154=Kopsavilkums!$A$10:$A$135)*($B154=Kopsavilkums!$B$10:$B$135)*($C154=Kopsavilkums!$D$10:$D$135)),"")</f>
        <v/>
      </c>
      <c r="AA154" s="261" t="str" cm="1">
        <f t="array" ref="AA154">IFERROR(_xlfn._xlws.FILTER(Kopsavilkums!$Z$10:$Z$135,($A154=Kopsavilkums!$A$10:$A$135)*($B154=Kopsavilkums!$B$10:$B$135)*($C154=Kopsavilkums!$D$10:$D$135)),"")</f>
        <v/>
      </c>
      <c r="AB154" s="59" t="str">
        <f>IFERROR(W154+Z154,"")</f>
        <v/>
      </c>
      <c r="AC154" s="266" t="str">
        <f>IFERROR(X154+AA154,"")</f>
        <v/>
      </c>
      <c r="AE154" s="58" t="str" cm="1">
        <f t="array" ref="AE154">IFERROR(_xlfn._xlws.FILTER(Kopsavilkums!$AC$10:$AC$135,($A154=Kopsavilkums!$A$10:$A$135)*($B154=Kopsavilkums!$B$10:$B$135)*($C154=Kopsavilkums!$D$10:$D$135)),"")</f>
        <v/>
      </c>
      <c r="AF154" s="59" t="str" cm="1">
        <f t="array" ref="AF154">IFERROR(_xlfn._xlws.FILTER(Kopsavilkums!$AD$10:$AD$135,($A154=Kopsavilkums!$A$10:$A$135)*($B154=Kopsavilkums!$B$10:$B$135)*($C154=Kopsavilkums!$D$10:$D$135)),"")</f>
        <v/>
      </c>
      <c r="AG154" s="261" t="str" cm="1">
        <f t="array" ref="AG154">IFERROR(_xlfn._xlws.FILTER(Kopsavilkums!$AE$10:$AE$135,($A154=Kopsavilkums!$A$10:$A$135)*($B154=Kopsavilkums!$B$10:$B$135)*($C154=Kopsavilkums!$D$10:$D$135)),"")</f>
        <v/>
      </c>
      <c r="AH154" s="58" t="str" cm="1">
        <f t="array" ref="AH154">IFERROR(_xlfn._xlws.FILTER(Kopsavilkums!$AF$10:$AF$135,($A154=Kopsavilkums!$A$10:$A$135)*($B154=Kopsavilkums!$B$10:$B$135)*($C154=Kopsavilkums!$D$10:$D$135)),"")</f>
        <v/>
      </c>
      <c r="AI154" s="59" t="str" cm="1">
        <f t="array" ref="AI154">IFERROR(_xlfn._xlws.FILTER(Kopsavilkums!$AG$10:$AG$135,($A154=Kopsavilkums!$A$10:$A$135)*($B154=Kopsavilkums!$B$10:$B$135)*($C154=Kopsavilkums!$D$10:$D$135)),"")</f>
        <v/>
      </c>
      <c r="AJ154" s="261" t="str" cm="1">
        <f t="array" ref="AJ154">IFERROR(_xlfn._xlws.FILTER(Kopsavilkums!$AH$10:$AH$135,($A154=Kopsavilkums!$A$10:$A$135)*($B154=Kopsavilkums!$B$10:$B$135)*($C154=Kopsavilkums!$D$10:$D$135)),"")</f>
        <v/>
      </c>
      <c r="AK154" s="59" t="str">
        <f>IFERROR(AF154+AI154,"")</f>
        <v/>
      </c>
      <c r="AL154" s="266" t="str">
        <f>IFERROR(AG154+AJ154,"")</f>
        <v/>
      </c>
      <c r="AN154" s="59">
        <f t="shared" ref="AN154:AN159" si="130">IFERROR(J154+S154+AB154+AK154,0)</f>
        <v>0</v>
      </c>
      <c r="AO154" s="266">
        <f t="shared" ref="AO154:AO159" si="131">IFERROR(K154+T154+AC154+AL154,0)</f>
        <v>0</v>
      </c>
      <c r="AP154" s="28"/>
    </row>
    <row r="155" spans="1:42" ht="12.75" customHeight="1" x14ac:dyDescent="0.15">
      <c r="A155" s="60">
        <f t="shared" si="129"/>
        <v>19</v>
      </c>
      <c r="B155" s="60">
        <v>2</v>
      </c>
      <c r="C155" s="22" t="str" cm="1">
        <f t="array" ref="C155">IFERROR(_xlfn._xlws.FILTER(Kopsavilkums!$D$10:$D$135,($A155=Kopsavilkums!$A$10:$A$135)*($B155=Kopsavilkums!$B$10:$B$135)),"")</f>
        <v/>
      </c>
      <c r="D155" s="18" t="str" cm="1">
        <f t="array" ref="D155">IFERROR(_xlfn._xlws.FILTER(Kopsavilkums!$E:$E,($A155=Kopsavilkums!$A:$A)*($B155=Kopsavilkums!$B:$B)*($C155=Kopsavilkums!$D:$D)),"")</f>
        <v/>
      </c>
      <c r="E155" s="31" t="str" cm="1">
        <f t="array" ref="E155">IFERROR(_xlfn._xlws.FILTER(Kopsavilkums!$F$10:$F$135,($A155=Kopsavilkums!$A$10:$A$135)*($B155=Kopsavilkums!$B$10:$B$135)*($C155=Kopsavilkums!$D$10:$D$135)),"")</f>
        <v/>
      </c>
      <c r="F155" s="262" t="str" cm="1">
        <f t="array" ref="F155">IFERROR(_xlfn._xlws.FILTER(Kopsavilkums!$G$10:$G$135,($A155=Kopsavilkums!$A$10:$A$135)*($B155=Kopsavilkums!$B$10:$B$135)*($C155=Kopsavilkums!$D$10:$D$135)),"")</f>
        <v/>
      </c>
      <c r="G155" s="18" t="str" cm="1">
        <f t="array" ref="G155">IFERROR(_xlfn._xlws.FILTER(Kopsavilkums!$H$10:$H$135,($A155=Kopsavilkums!$A$10:$A$135)*($B155=Kopsavilkums!$B$10:$B$135)*($C155=Kopsavilkums!$D$10:$D$135)),"")</f>
        <v/>
      </c>
      <c r="H155" s="31" t="str" cm="1">
        <f t="array" ref="H155">IFERROR(_xlfn._xlws.FILTER(Kopsavilkums!$I$10:$I$135,($A155=Kopsavilkums!$A$10:$A$135)*($B155=Kopsavilkums!$B$10:$B$135)*($C155=Kopsavilkums!$D$10:$D$135)),"")</f>
        <v/>
      </c>
      <c r="I155" s="262" t="str" cm="1">
        <f t="array" ref="I155">IFERROR(_xlfn._xlws.FILTER(Kopsavilkums!$J$10:$J$135,($A155=Kopsavilkums!$A$10:$A$135)*($B155=Kopsavilkums!$B$10:$B$135)*($C155=Kopsavilkums!$D$10:$D$135)),"")</f>
        <v/>
      </c>
      <c r="J155" s="31" t="str">
        <f t="shared" ref="J155:K159" si="132">IFERROR(E155+H155,"")</f>
        <v/>
      </c>
      <c r="K155" s="267" t="str">
        <f t="shared" si="132"/>
        <v/>
      </c>
      <c r="L155" s="12"/>
      <c r="M155" s="18" t="str" cm="1">
        <f t="array" ref="M155">IFERROR(_xlfn._xlws.FILTER(Kopsavilkums!$M$10:$M$135,($A155=Kopsavilkums!$A$10:$A$135)*($B155=Kopsavilkums!$B$10:$B$135)*($C155=Kopsavilkums!$D$10:$D$135)),"")</f>
        <v/>
      </c>
      <c r="N155" s="31" t="str" cm="1">
        <f t="array" ref="N155">IFERROR(_xlfn._xlws.FILTER(Kopsavilkums!$N$10:$N$135,($A155=Kopsavilkums!$A$10:$A$135)*($B155=Kopsavilkums!$B$10:$B$135)*($C155=Kopsavilkums!$D$10:$D$135)),"")</f>
        <v/>
      </c>
      <c r="O155" s="262" t="str" cm="1">
        <f t="array" ref="O155">IFERROR(_xlfn._xlws.FILTER(Kopsavilkums!$O$10:$O$135,($A155=Kopsavilkums!$A$10:$A$135)*($B155=Kopsavilkums!$B$10:$B$135)*($C155=Kopsavilkums!$D$10:$D$135)),"")</f>
        <v/>
      </c>
      <c r="P155" s="18" t="str" cm="1">
        <f t="array" ref="P155">IFERROR(_xlfn._xlws.FILTER(Kopsavilkums!$P$10:$P$135,($A155=Kopsavilkums!$A$10:$A$135)*($B155=Kopsavilkums!$B$10:$B$135)*($C155=Kopsavilkums!$D$10:$D$135)),"")</f>
        <v/>
      </c>
      <c r="Q155" s="31" t="str" cm="1">
        <f t="array" ref="Q155">IFERROR(_xlfn._xlws.FILTER(Kopsavilkums!$Q$10:$Q$135,($A155=Kopsavilkums!$A$10:$A$135)*($B155=Kopsavilkums!$B$10:$B$135)*($C155=Kopsavilkums!$D$10:$D$135)),"")</f>
        <v/>
      </c>
      <c r="R155" s="262" t="str" cm="1">
        <f t="array" ref="R155">IFERROR(_xlfn._xlws.FILTER(Kopsavilkums!$R$10:$R$135,($A155=Kopsavilkums!$A$10:$A$135)*($B155=Kopsavilkums!$B$10:$B$135)*($C155=Kopsavilkums!$D$10:$D$135)),"")</f>
        <v/>
      </c>
      <c r="S155" s="31" t="str">
        <f t="shared" ref="S155:T159" si="133">IFERROR(N155+Q155,"")</f>
        <v/>
      </c>
      <c r="T155" s="267" t="str">
        <f t="shared" si="133"/>
        <v/>
      </c>
      <c r="U155" s="12"/>
      <c r="V155" s="18" t="str" cm="1">
        <f t="array" ref="V155">IFERROR(_xlfn._xlws.FILTER(Kopsavilkums!$U$10:$U$135,($A155=Kopsavilkums!$A$10:$A$135)*($B155=Kopsavilkums!$B$10:$B$135)*($C155=Kopsavilkums!$D$10:$D$135)),"")</f>
        <v/>
      </c>
      <c r="W155" s="31" t="str" cm="1">
        <f t="array" ref="W155">IFERROR(_xlfn._xlws.FILTER(Kopsavilkums!$V$10:$V$135,($A155=Kopsavilkums!$A$10:$A$135)*($B155=Kopsavilkums!$B$10:$B$135)*($C155=Kopsavilkums!$D$10:$D$135)),"")</f>
        <v/>
      </c>
      <c r="X155" s="262" t="str" cm="1">
        <f t="array" ref="X155">IFERROR(_xlfn._xlws.FILTER(Kopsavilkums!$W$10:$W$135,($A155=Kopsavilkums!$A$10:$A$135)*($B155=Kopsavilkums!$B$10:$B$135)*($C155=Kopsavilkums!$D$10:$D$135)),"")</f>
        <v/>
      </c>
      <c r="Y155" s="18" t="str" cm="1">
        <f t="array" ref="Y155">IFERROR(_xlfn._xlws.FILTER(Kopsavilkums!$X$10:$X$135,($A155=Kopsavilkums!$A$10:$A$135)*($B155=Kopsavilkums!$B$10:$B$135)*($C155=Kopsavilkums!$D$10:$D$135)),"")</f>
        <v/>
      </c>
      <c r="Z155" s="31" t="str" cm="1">
        <f t="array" ref="Z155">IFERROR(_xlfn._xlws.FILTER(Kopsavilkums!$Y$10:$Y$135,($A155=Kopsavilkums!$A$10:$A$135)*($B155=Kopsavilkums!$B$10:$B$135)*($C155=Kopsavilkums!$D$10:$D$135)),"")</f>
        <v/>
      </c>
      <c r="AA155" s="262" t="str" cm="1">
        <f t="array" ref="AA155">IFERROR(_xlfn._xlws.FILTER(Kopsavilkums!$Z$10:$Z$135,($A155=Kopsavilkums!$A$10:$A$135)*($B155=Kopsavilkums!$B$10:$B$135)*($C155=Kopsavilkums!$D$10:$D$135)),"")</f>
        <v/>
      </c>
      <c r="AB155" s="31" t="str">
        <f t="shared" ref="AB155:AC159" si="134">IFERROR(W155+Z155,"")</f>
        <v/>
      </c>
      <c r="AC155" s="267" t="str">
        <f t="shared" si="134"/>
        <v/>
      </c>
      <c r="AE155" s="18" t="str" cm="1">
        <f t="array" ref="AE155">IFERROR(_xlfn._xlws.FILTER(Kopsavilkums!$AC$10:$AC$135,($A155=Kopsavilkums!$A$10:$A$135)*($B155=Kopsavilkums!$B$10:$B$135)*($C155=Kopsavilkums!$D$10:$D$135)),"")</f>
        <v/>
      </c>
      <c r="AF155" s="31" t="str" cm="1">
        <f t="array" ref="AF155">IFERROR(_xlfn._xlws.FILTER(Kopsavilkums!$AD$10:$AD$135,($A155=Kopsavilkums!$A$10:$A$135)*($B155=Kopsavilkums!$B$10:$B$135)*($C155=Kopsavilkums!$D$10:$D$135)),"")</f>
        <v/>
      </c>
      <c r="AG155" s="262" t="str" cm="1">
        <f t="array" ref="AG155">IFERROR(_xlfn._xlws.FILTER(Kopsavilkums!$AE$10:$AE$135,($A155=Kopsavilkums!$A$10:$A$135)*($B155=Kopsavilkums!$B$10:$B$135)*($C155=Kopsavilkums!$D$10:$D$135)),"")</f>
        <v/>
      </c>
      <c r="AH155" s="18" t="str" cm="1">
        <f t="array" ref="AH155">IFERROR(_xlfn._xlws.FILTER(Kopsavilkums!$AF$10:$AF$135,($A155=Kopsavilkums!$A$10:$A$135)*($B155=Kopsavilkums!$B$10:$B$135)*($C155=Kopsavilkums!$D$10:$D$135)),"")</f>
        <v/>
      </c>
      <c r="AI155" s="31" t="str" cm="1">
        <f t="array" ref="AI155">IFERROR(_xlfn._xlws.FILTER(Kopsavilkums!$AG$10:$AG$135,($A155=Kopsavilkums!$A$10:$A$135)*($B155=Kopsavilkums!$B$10:$B$135)*($C155=Kopsavilkums!$D$10:$D$135)),"")</f>
        <v/>
      </c>
      <c r="AJ155" s="262" t="str" cm="1">
        <f t="array" ref="AJ155">IFERROR(_xlfn._xlws.FILTER(Kopsavilkums!$AH$10:$AH$135,($A155=Kopsavilkums!$A$10:$A$135)*($B155=Kopsavilkums!$B$10:$B$135)*($C155=Kopsavilkums!$D$10:$D$135)),"")</f>
        <v/>
      </c>
      <c r="AK155" s="31" t="str">
        <f t="shared" ref="AK155:AL159" si="135">IFERROR(AF155+AI155,"")</f>
        <v/>
      </c>
      <c r="AL155" s="267" t="str">
        <f t="shared" si="135"/>
        <v/>
      </c>
      <c r="AN155" s="31">
        <f t="shared" si="130"/>
        <v>0</v>
      </c>
      <c r="AO155" s="267">
        <f t="shared" si="131"/>
        <v>0</v>
      </c>
      <c r="AP155" s="28"/>
    </row>
    <row r="156" spans="1:42" ht="12.75" customHeight="1" x14ac:dyDescent="0.15">
      <c r="A156" s="60">
        <f t="shared" si="129"/>
        <v>19</v>
      </c>
      <c r="B156" s="60">
        <v>3</v>
      </c>
      <c r="C156" s="22" t="str" cm="1">
        <f t="array" ref="C156">IFERROR(_xlfn._xlws.FILTER(Kopsavilkums!$D$10:$D$135,($A156=Kopsavilkums!$A$10:$A$135)*($B156=Kopsavilkums!$B$10:$B$135)),"")</f>
        <v/>
      </c>
      <c r="D156" s="18" t="str" cm="1">
        <f t="array" ref="D156">IFERROR(_xlfn._xlws.FILTER(Kopsavilkums!$E:$E,($A156=Kopsavilkums!$A:$A)*($B156=Kopsavilkums!$B:$B)*($C156=Kopsavilkums!$D:$D)),"")</f>
        <v/>
      </c>
      <c r="E156" s="31" t="str" cm="1">
        <f t="array" ref="E156">IFERROR(_xlfn._xlws.FILTER(Kopsavilkums!$F$10:$F$135,($A156=Kopsavilkums!$A$10:$A$135)*($B156=Kopsavilkums!$B$10:$B$135)*($C156=Kopsavilkums!$D$10:$D$135)),"")</f>
        <v/>
      </c>
      <c r="F156" s="262" t="str" cm="1">
        <f t="array" ref="F156">IFERROR(_xlfn._xlws.FILTER(Kopsavilkums!$G$10:$G$135,($A156=Kopsavilkums!$A$10:$A$135)*($B156=Kopsavilkums!$B$10:$B$135)*($C156=Kopsavilkums!$D$10:$D$135)),"")</f>
        <v/>
      </c>
      <c r="G156" s="18" t="str" cm="1">
        <f t="array" ref="G156">IFERROR(_xlfn._xlws.FILTER(Kopsavilkums!$H$10:$H$135,($A156=Kopsavilkums!$A$10:$A$135)*($B156=Kopsavilkums!$B$10:$B$135)*($C156=Kopsavilkums!$D$10:$D$135)),"")</f>
        <v/>
      </c>
      <c r="H156" s="31" t="str" cm="1">
        <f t="array" ref="H156">IFERROR(_xlfn._xlws.FILTER(Kopsavilkums!$I$10:$I$135,($A156=Kopsavilkums!$A$10:$A$135)*($B156=Kopsavilkums!$B$10:$B$135)*($C156=Kopsavilkums!$D$10:$D$135)),"")</f>
        <v/>
      </c>
      <c r="I156" s="262" t="str" cm="1">
        <f t="array" ref="I156">IFERROR(_xlfn._xlws.FILTER(Kopsavilkums!$J$10:$J$135,($A156=Kopsavilkums!$A$10:$A$135)*($B156=Kopsavilkums!$B$10:$B$135)*($C156=Kopsavilkums!$D$10:$D$135)),"")</f>
        <v/>
      </c>
      <c r="J156" s="31" t="str">
        <f t="shared" si="132"/>
        <v/>
      </c>
      <c r="K156" s="267" t="str">
        <f t="shared" si="132"/>
        <v/>
      </c>
      <c r="L156" s="12"/>
      <c r="M156" s="18" t="str" cm="1">
        <f t="array" ref="M156">IFERROR(_xlfn._xlws.FILTER(Kopsavilkums!$M$10:$M$135,($A156=Kopsavilkums!$A$10:$A$135)*($B156=Kopsavilkums!$B$10:$B$135)*($C156=Kopsavilkums!$D$10:$D$135)),"")</f>
        <v/>
      </c>
      <c r="N156" s="31" t="str" cm="1">
        <f t="array" ref="N156">IFERROR(_xlfn._xlws.FILTER(Kopsavilkums!$N$10:$N$135,($A156=Kopsavilkums!$A$10:$A$135)*($B156=Kopsavilkums!$B$10:$B$135)*($C156=Kopsavilkums!$D$10:$D$135)),"")</f>
        <v/>
      </c>
      <c r="O156" s="262" t="str" cm="1">
        <f t="array" ref="O156">IFERROR(_xlfn._xlws.FILTER(Kopsavilkums!$O$10:$O$135,($A156=Kopsavilkums!$A$10:$A$135)*($B156=Kopsavilkums!$B$10:$B$135)*($C156=Kopsavilkums!$D$10:$D$135)),"")</f>
        <v/>
      </c>
      <c r="P156" s="18" t="str" cm="1">
        <f t="array" ref="P156">IFERROR(_xlfn._xlws.FILTER(Kopsavilkums!$P$10:$P$135,($A156=Kopsavilkums!$A$10:$A$135)*($B156=Kopsavilkums!$B$10:$B$135)*($C156=Kopsavilkums!$D$10:$D$135)),"")</f>
        <v/>
      </c>
      <c r="Q156" s="31" t="str" cm="1">
        <f t="array" ref="Q156">IFERROR(_xlfn._xlws.FILTER(Kopsavilkums!$Q$10:$Q$135,($A156=Kopsavilkums!$A$10:$A$135)*($B156=Kopsavilkums!$B$10:$B$135)*($C156=Kopsavilkums!$D$10:$D$135)),"")</f>
        <v/>
      </c>
      <c r="R156" s="262" t="str" cm="1">
        <f t="array" ref="R156">IFERROR(_xlfn._xlws.FILTER(Kopsavilkums!$R$10:$R$135,($A156=Kopsavilkums!$A$10:$A$135)*($B156=Kopsavilkums!$B$10:$B$135)*($C156=Kopsavilkums!$D$10:$D$135)),"")</f>
        <v/>
      </c>
      <c r="S156" s="31" t="str">
        <f t="shared" si="133"/>
        <v/>
      </c>
      <c r="T156" s="267" t="str">
        <f t="shared" si="133"/>
        <v/>
      </c>
      <c r="U156" s="12"/>
      <c r="V156" s="18" t="str" cm="1">
        <f t="array" ref="V156">IFERROR(_xlfn._xlws.FILTER(Kopsavilkums!$U$10:$U$135,($A156=Kopsavilkums!$A$10:$A$135)*($B156=Kopsavilkums!$B$10:$B$135)*($C156=Kopsavilkums!$D$10:$D$135)),"")</f>
        <v/>
      </c>
      <c r="W156" s="31" t="str" cm="1">
        <f t="array" ref="W156">IFERROR(_xlfn._xlws.FILTER(Kopsavilkums!$V$10:$V$135,($A156=Kopsavilkums!$A$10:$A$135)*($B156=Kopsavilkums!$B$10:$B$135)*($C156=Kopsavilkums!$D$10:$D$135)),"")</f>
        <v/>
      </c>
      <c r="X156" s="262" t="str" cm="1">
        <f t="array" ref="X156">IFERROR(_xlfn._xlws.FILTER(Kopsavilkums!$W$10:$W$135,($A156=Kopsavilkums!$A$10:$A$135)*($B156=Kopsavilkums!$B$10:$B$135)*($C156=Kopsavilkums!$D$10:$D$135)),"")</f>
        <v/>
      </c>
      <c r="Y156" s="18" t="str" cm="1">
        <f t="array" ref="Y156">IFERROR(_xlfn._xlws.FILTER(Kopsavilkums!$X$10:$X$135,($A156=Kopsavilkums!$A$10:$A$135)*($B156=Kopsavilkums!$B$10:$B$135)*($C156=Kopsavilkums!$D$10:$D$135)),"")</f>
        <v/>
      </c>
      <c r="Z156" s="31" t="str" cm="1">
        <f t="array" ref="Z156">IFERROR(_xlfn._xlws.FILTER(Kopsavilkums!$Y$10:$Y$135,($A156=Kopsavilkums!$A$10:$A$135)*($B156=Kopsavilkums!$B$10:$B$135)*($C156=Kopsavilkums!$D$10:$D$135)),"")</f>
        <v/>
      </c>
      <c r="AA156" s="262" t="str" cm="1">
        <f t="array" ref="AA156">IFERROR(_xlfn._xlws.FILTER(Kopsavilkums!$Z$10:$Z$135,($A156=Kopsavilkums!$A$10:$A$135)*($B156=Kopsavilkums!$B$10:$B$135)*($C156=Kopsavilkums!$D$10:$D$135)),"")</f>
        <v/>
      </c>
      <c r="AB156" s="31" t="str">
        <f t="shared" si="134"/>
        <v/>
      </c>
      <c r="AC156" s="267" t="str">
        <f t="shared" si="134"/>
        <v/>
      </c>
      <c r="AE156" s="18" t="str" cm="1">
        <f t="array" ref="AE156">IFERROR(_xlfn._xlws.FILTER(Kopsavilkums!$AC$10:$AC$135,($A156=Kopsavilkums!$A$10:$A$135)*($B156=Kopsavilkums!$B$10:$B$135)*($C156=Kopsavilkums!$D$10:$D$135)),"")</f>
        <v/>
      </c>
      <c r="AF156" s="31" t="str" cm="1">
        <f t="array" ref="AF156">IFERROR(_xlfn._xlws.FILTER(Kopsavilkums!$AD$10:$AD$135,($A156=Kopsavilkums!$A$10:$A$135)*($B156=Kopsavilkums!$B$10:$B$135)*($C156=Kopsavilkums!$D$10:$D$135)),"")</f>
        <v/>
      </c>
      <c r="AG156" s="262" t="str" cm="1">
        <f t="array" ref="AG156">IFERROR(_xlfn._xlws.FILTER(Kopsavilkums!$AE$10:$AE$135,($A156=Kopsavilkums!$A$10:$A$135)*($B156=Kopsavilkums!$B$10:$B$135)*($C156=Kopsavilkums!$D$10:$D$135)),"")</f>
        <v/>
      </c>
      <c r="AH156" s="18" t="str" cm="1">
        <f t="array" ref="AH156">IFERROR(_xlfn._xlws.FILTER(Kopsavilkums!$AF$10:$AF$135,($A156=Kopsavilkums!$A$10:$A$135)*($B156=Kopsavilkums!$B$10:$B$135)*($C156=Kopsavilkums!$D$10:$D$135)),"")</f>
        <v/>
      </c>
      <c r="AI156" s="31" t="str" cm="1">
        <f t="array" ref="AI156">IFERROR(_xlfn._xlws.FILTER(Kopsavilkums!$AG$10:$AG$135,($A156=Kopsavilkums!$A$10:$A$135)*($B156=Kopsavilkums!$B$10:$B$135)*($C156=Kopsavilkums!$D$10:$D$135)),"")</f>
        <v/>
      </c>
      <c r="AJ156" s="262" t="str" cm="1">
        <f t="array" ref="AJ156">IFERROR(_xlfn._xlws.FILTER(Kopsavilkums!$AH$10:$AH$135,($A156=Kopsavilkums!$A$10:$A$135)*($B156=Kopsavilkums!$B$10:$B$135)*($C156=Kopsavilkums!$D$10:$D$135)),"")</f>
        <v/>
      </c>
      <c r="AK156" s="31" t="str">
        <f t="shared" si="135"/>
        <v/>
      </c>
      <c r="AL156" s="267" t="str">
        <f t="shared" si="135"/>
        <v/>
      </c>
      <c r="AN156" s="31">
        <f t="shared" si="130"/>
        <v>0</v>
      </c>
      <c r="AO156" s="267">
        <f t="shared" si="131"/>
        <v>0</v>
      </c>
      <c r="AP156" s="28"/>
    </row>
    <row r="157" spans="1:42" ht="12.75" customHeight="1" x14ac:dyDescent="0.15">
      <c r="A157" s="60">
        <f t="shared" si="129"/>
        <v>19</v>
      </c>
      <c r="B157" s="60">
        <v>4</v>
      </c>
      <c r="C157" s="22" t="str" cm="1">
        <f t="array" ref="C157">IFERROR(_xlfn._xlws.FILTER(Kopsavilkums!$D$10:$D$135,($A157=Kopsavilkums!$A$10:$A$135)*($B157=Kopsavilkums!$B$10:$B$135)),"")</f>
        <v/>
      </c>
      <c r="D157" s="18" t="str" cm="1">
        <f t="array" ref="D157">IFERROR(_xlfn._xlws.FILTER(Kopsavilkums!$E:$E,($A157=Kopsavilkums!$A:$A)*($B157=Kopsavilkums!$B:$B)*($C157=Kopsavilkums!$D:$D)),"")</f>
        <v/>
      </c>
      <c r="E157" s="31" t="str" cm="1">
        <f t="array" ref="E157">IFERROR(_xlfn._xlws.FILTER(Kopsavilkums!$F$10:$F$135,($A157=Kopsavilkums!$A$10:$A$135)*($B157=Kopsavilkums!$B$10:$B$135)*($C157=Kopsavilkums!$D$10:$D$135)),"")</f>
        <v/>
      </c>
      <c r="F157" s="262" t="str" cm="1">
        <f t="array" ref="F157">IFERROR(_xlfn._xlws.FILTER(Kopsavilkums!$G$10:$G$135,($A157=Kopsavilkums!$A$10:$A$135)*($B157=Kopsavilkums!$B$10:$B$135)*($C157=Kopsavilkums!$D$10:$D$135)),"")</f>
        <v/>
      </c>
      <c r="G157" s="18" t="str" cm="1">
        <f t="array" ref="G157">IFERROR(_xlfn._xlws.FILTER(Kopsavilkums!$H$10:$H$135,($A157=Kopsavilkums!$A$10:$A$135)*($B157=Kopsavilkums!$B$10:$B$135)*($C157=Kopsavilkums!$D$10:$D$135)),"")</f>
        <v/>
      </c>
      <c r="H157" s="31" t="str" cm="1">
        <f t="array" ref="H157">IFERROR(_xlfn._xlws.FILTER(Kopsavilkums!$I$10:$I$135,($A157=Kopsavilkums!$A$10:$A$135)*($B157=Kopsavilkums!$B$10:$B$135)*($C157=Kopsavilkums!$D$10:$D$135)),"")</f>
        <v/>
      </c>
      <c r="I157" s="262" t="str" cm="1">
        <f t="array" ref="I157">IFERROR(_xlfn._xlws.FILTER(Kopsavilkums!$J$10:$J$135,($A157=Kopsavilkums!$A$10:$A$135)*($B157=Kopsavilkums!$B$10:$B$135)*($C157=Kopsavilkums!$D$10:$D$135)),"")</f>
        <v/>
      </c>
      <c r="J157" s="31" t="str">
        <f t="shared" si="132"/>
        <v/>
      </c>
      <c r="K157" s="267" t="str">
        <f t="shared" si="132"/>
        <v/>
      </c>
      <c r="L157" s="12"/>
      <c r="M157" s="18" t="str" cm="1">
        <f t="array" ref="M157">IFERROR(_xlfn._xlws.FILTER(Kopsavilkums!$M$10:$M$135,($A157=Kopsavilkums!$A$10:$A$135)*($B157=Kopsavilkums!$B$10:$B$135)*($C157=Kopsavilkums!$D$10:$D$135)),"")</f>
        <v/>
      </c>
      <c r="N157" s="31" t="str" cm="1">
        <f t="array" ref="N157">IFERROR(_xlfn._xlws.FILTER(Kopsavilkums!$N$10:$N$135,($A157=Kopsavilkums!$A$10:$A$135)*($B157=Kopsavilkums!$B$10:$B$135)*($C157=Kopsavilkums!$D$10:$D$135)),"")</f>
        <v/>
      </c>
      <c r="O157" s="262" t="str" cm="1">
        <f t="array" ref="O157">IFERROR(_xlfn._xlws.FILTER(Kopsavilkums!$O$10:$O$135,($A157=Kopsavilkums!$A$10:$A$135)*($B157=Kopsavilkums!$B$10:$B$135)*($C157=Kopsavilkums!$D$10:$D$135)),"")</f>
        <v/>
      </c>
      <c r="P157" s="18" t="str" cm="1">
        <f t="array" ref="P157">IFERROR(_xlfn._xlws.FILTER(Kopsavilkums!$P$10:$P$135,($A157=Kopsavilkums!$A$10:$A$135)*($B157=Kopsavilkums!$B$10:$B$135)*($C157=Kopsavilkums!$D$10:$D$135)),"")</f>
        <v/>
      </c>
      <c r="Q157" s="31" t="str" cm="1">
        <f t="array" ref="Q157">IFERROR(_xlfn._xlws.FILTER(Kopsavilkums!$Q$10:$Q$135,($A157=Kopsavilkums!$A$10:$A$135)*($B157=Kopsavilkums!$B$10:$B$135)*($C157=Kopsavilkums!$D$10:$D$135)),"")</f>
        <v/>
      </c>
      <c r="R157" s="262" t="str" cm="1">
        <f t="array" ref="R157">IFERROR(_xlfn._xlws.FILTER(Kopsavilkums!$R$10:$R$135,($A157=Kopsavilkums!$A$10:$A$135)*($B157=Kopsavilkums!$B$10:$B$135)*($C157=Kopsavilkums!$D$10:$D$135)),"")</f>
        <v/>
      </c>
      <c r="S157" s="31" t="str">
        <f t="shared" si="133"/>
        <v/>
      </c>
      <c r="T157" s="267" t="str">
        <f t="shared" si="133"/>
        <v/>
      </c>
      <c r="U157" s="12"/>
      <c r="V157" s="18" t="str" cm="1">
        <f t="array" ref="V157">IFERROR(_xlfn._xlws.FILTER(Kopsavilkums!$U$10:$U$135,($A157=Kopsavilkums!$A$10:$A$135)*($B157=Kopsavilkums!$B$10:$B$135)*($C157=Kopsavilkums!$D$10:$D$135)),"")</f>
        <v/>
      </c>
      <c r="W157" s="31" t="str" cm="1">
        <f t="array" ref="W157">IFERROR(_xlfn._xlws.FILTER(Kopsavilkums!$V$10:$V$135,($A157=Kopsavilkums!$A$10:$A$135)*($B157=Kopsavilkums!$B$10:$B$135)*($C157=Kopsavilkums!$D$10:$D$135)),"")</f>
        <v/>
      </c>
      <c r="X157" s="262" t="str" cm="1">
        <f t="array" ref="X157">IFERROR(_xlfn._xlws.FILTER(Kopsavilkums!$W$10:$W$135,($A157=Kopsavilkums!$A$10:$A$135)*($B157=Kopsavilkums!$B$10:$B$135)*($C157=Kopsavilkums!$D$10:$D$135)),"")</f>
        <v/>
      </c>
      <c r="Y157" s="18" t="str" cm="1">
        <f t="array" ref="Y157">IFERROR(_xlfn._xlws.FILTER(Kopsavilkums!$X$10:$X$135,($A157=Kopsavilkums!$A$10:$A$135)*($B157=Kopsavilkums!$B$10:$B$135)*($C157=Kopsavilkums!$D$10:$D$135)),"")</f>
        <v/>
      </c>
      <c r="Z157" s="31" t="str" cm="1">
        <f t="array" ref="Z157">IFERROR(_xlfn._xlws.FILTER(Kopsavilkums!$Y$10:$Y$135,($A157=Kopsavilkums!$A$10:$A$135)*($B157=Kopsavilkums!$B$10:$B$135)*($C157=Kopsavilkums!$D$10:$D$135)),"")</f>
        <v/>
      </c>
      <c r="AA157" s="262" t="str" cm="1">
        <f t="array" ref="AA157">IFERROR(_xlfn._xlws.FILTER(Kopsavilkums!$Z$10:$Z$135,($A157=Kopsavilkums!$A$10:$A$135)*($B157=Kopsavilkums!$B$10:$B$135)*($C157=Kopsavilkums!$D$10:$D$135)),"")</f>
        <v/>
      </c>
      <c r="AB157" s="31" t="str">
        <f t="shared" si="134"/>
        <v/>
      </c>
      <c r="AC157" s="267" t="str">
        <f t="shared" si="134"/>
        <v/>
      </c>
      <c r="AE157" s="18" t="str" cm="1">
        <f t="array" ref="AE157">IFERROR(_xlfn._xlws.FILTER(Kopsavilkums!$AC$10:$AC$135,($A157=Kopsavilkums!$A$10:$A$135)*($B157=Kopsavilkums!$B$10:$B$135)*($C157=Kopsavilkums!$D$10:$D$135)),"")</f>
        <v/>
      </c>
      <c r="AF157" s="31" t="str" cm="1">
        <f t="array" ref="AF157">IFERROR(_xlfn._xlws.FILTER(Kopsavilkums!$AD$10:$AD$135,($A157=Kopsavilkums!$A$10:$A$135)*($B157=Kopsavilkums!$B$10:$B$135)*($C157=Kopsavilkums!$D$10:$D$135)),"")</f>
        <v/>
      </c>
      <c r="AG157" s="262" t="str" cm="1">
        <f t="array" ref="AG157">IFERROR(_xlfn._xlws.FILTER(Kopsavilkums!$AE$10:$AE$135,($A157=Kopsavilkums!$A$10:$A$135)*($B157=Kopsavilkums!$B$10:$B$135)*($C157=Kopsavilkums!$D$10:$D$135)),"")</f>
        <v/>
      </c>
      <c r="AH157" s="18" t="str" cm="1">
        <f t="array" ref="AH157">IFERROR(_xlfn._xlws.FILTER(Kopsavilkums!$AF$10:$AF$135,($A157=Kopsavilkums!$A$10:$A$135)*($B157=Kopsavilkums!$B$10:$B$135)*($C157=Kopsavilkums!$D$10:$D$135)),"")</f>
        <v/>
      </c>
      <c r="AI157" s="31" t="str" cm="1">
        <f t="array" ref="AI157">IFERROR(_xlfn._xlws.FILTER(Kopsavilkums!$AG$10:$AG$135,($A157=Kopsavilkums!$A$10:$A$135)*($B157=Kopsavilkums!$B$10:$B$135)*($C157=Kopsavilkums!$D$10:$D$135)),"")</f>
        <v/>
      </c>
      <c r="AJ157" s="262" t="str" cm="1">
        <f t="array" ref="AJ157">IFERROR(_xlfn._xlws.FILTER(Kopsavilkums!$AH$10:$AH$135,($A157=Kopsavilkums!$A$10:$A$135)*($B157=Kopsavilkums!$B$10:$B$135)*($C157=Kopsavilkums!$D$10:$D$135)),"")</f>
        <v/>
      </c>
      <c r="AK157" s="31" t="str">
        <f t="shared" si="135"/>
        <v/>
      </c>
      <c r="AL157" s="267" t="str">
        <f t="shared" si="135"/>
        <v/>
      </c>
      <c r="AN157" s="31">
        <f t="shared" si="130"/>
        <v>0</v>
      </c>
      <c r="AO157" s="267">
        <f t="shared" si="131"/>
        <v>0</v>
      </c>
      <c r="AP157" s="28"/>
    </row>
    <row r="158" spans="1:42" ht="12.75" customHeight="1" x14ac:dyDescent="0.15">
      <c r="A158" s="60">
        <f t="shared" si="129"/>
        <v>19</v>
      </c>
      <c r="B158" s="60">
        <v>5</v>
      </c>
      <c r="C158" s="22" t="str" cm="1">
        <f t="array" ref="C158">IFERROR(_xlfn._xlws.FILTER(Kopsavilkums!$D$10:$D$135,($A158=Kopsavilkums!$A$10:$A$135)*($B158=Kopsavilkums!$B$10:$B$135)),"")</f>
        <v/>
      </c>
      <c r="D158" s="74" t="str" cm="1">
        <f t="array" ref="D158">IFERROR(_xlfn._xlws.FILTER(Kopsavilkums!$E:$E,($A158=Kopsavilkums!$A:$A)*($B158=Kopsavilkums!$B:$B)*($C158=Kopsavilkums!$D:$D)),"")</f>
        <v/>
      </c>
      <c r="E158" s="31" t="str" cm="1">
        <f t="array" ref="E158">IFERROR(_xlfn._xlws.FILTER(Kopsavilkums!$F$10:$F$135,($A158=Kopsavilkums!$A$10:$A$135)*($B158=Kopsavilkums!$B$10:$B$135)*($C158=Kopsavilkums!$D$10:$D$135)),"")</f>
        <v/>
      </c>
      <c r="F158" s="262" t="str" cm="1">
        <f t="array" ref="F158">IFERROR(_xlfn._xlws.FILTER(Kopsavilkums!$G$10:$G$135,($A158=Kopsavilkums!$A$10:$A$135)*($B158=Kopsavilkums!$B$10:$B$135)*($C158=Kopsavilkums!$D$10:$D$135)),"")</f>
        <v/>
      </c>
      <c r="G158" s="74" t="str" cm="1">
        <f t="array" ref="G158">IFERROR(_xlfn._xlws.FILTER(Kopsavilkums!$H$10:$H$135,($A158=Kopsavilkums!$A$10:$A$135)*($B158=Kopsavilkums!$B$10:$B$135)*($C158=Kopsavilkums!$D$10:$D$135)),"")</f>
        <v/>
      </c>
      <c r="H158" s="31" t="str" cm="1">
        <f t="array" ref="H158">IFERROR(_xlfn._xlws.FILTER(Kopsavilkums!$I$10:$I$135,($A158=Kopsavilkums!$A$10:$A$135)*($B158=Kopsavilkums!$B$10:$B$135)*($C158=Kopsavilkums!$D$10:$D$135)),"")</f>
        <v/>
      </c>
      <c r="I158" s="262" t="str" cm="1">
        <f t="array" ref="I158">IFERROR(_xlfn._xlws.FILTER(Kopsavilkums!$J$10:$J$135,($A158=Kopsavilkums!$A$10:$A$135)*($B158=Kopsavilkums!$B$10:$B$135)*($C158=Kopsavilkums!$D$10:$D$135)),"")</f>
        <v/>
      </c>
      <c r="J158" s="15" t="str">
        <f t="shared" si="132"/>
        <v/>
      </c>
      <c r="K158" s="267" t="str">
        <f t="shared" si="132"/>
        <v/>
      </c>
      <c r="L158" s="12"/>
      <c r="M158" s="74" t="str" cm="1">
        <f t="array" ref="M158">IFERROR(_xlfn._xlws.FILTER(Kopsavilkums!$M$10:$M$135,($A158=Kopsavilkums!$A$10:$A$135)*($B158=Kopsavilkums!$B$10:$B$135)*($C158=Kopsavilkums!$D$10:$D$135)),"")</f>
        <v/>
      </c>
      <c r="N158" s="31" t="str" cm="1">
        <f t="array" ref="N158">IFERROR(_xlfn._xlws.FILTER(Kopsavilkums!$N$10:$N$135,($A158=Kopsavilkums!$A$10:$A$135)*($B158=Kopsavilkums!$B$10:$B$135)*($C158=Kopsavilkums!$D$10:$D$135)),"")</f>
        <v/>
      </c>
      <c r="O158" s="262" t="str" cm="1">
        <f t="array" ref="O158">IFERROR(_xlfn._xlws.FILTER(Kopsavilkums!$O$10:$O$135,($A158=Kopsavilkums!$A$10:$A$135)*($B158=Kopsavilkums!$B$10:$B$135)*($C158=Kopsavilkums!$D$10:$D$135)),"")</f>
        <v/>
      </c>
      <c r="P158" s="74" t="str" cm="1">
        <f t="array" ref="P158">IFERROR(_xlfn._xlws.FILTER(Kopsavilkums!$P$10:$P$135,($A158=Kopsavilkums!$A$10:$A$135)*($B158=Kopsavilkums!$B$10:$B$135)*($C158=Kopsavilkums!$D$10:$D$135)),"")</f>
        <v/>
      </c>
      <c r="Q158" s="31" t="str" cm="1">
        <f t="array" ref="Q158">IFERROR(_xlfn._xlws.FILTER(Kopsavilkums!$Q$10:$Q$135,($A158=Kopsavilkums!$A$10:$A$135)*($B158=Kopsavilkums!$B$10:$B$135)*($C158=Kopsavilkums!$D$10:$D$135)),"")</f>
        <v/>
      </c>
      <c r="R158" s="262" t="str" cm="1">
        <f t="array" ref="R158">IFERROR(_xlfn._xlws.FILTER(Kopsavilkums!$R$10:$R$135,($A158=Kopsavilkums!$A$10:$A$135)*($B158=Kopsavilkums!$B$10:$B$135)*($C158=Kopsavilkums!$D$10:$D$135)),"")</f>
        <v/>
      </c>
      <c r="S158" s="15" t="str">
        <f t="shared" si="133"/>
        <v/>
      </c>
      <c r="T158" s="267" t="str">
        <f t="shared" si="133"/>
        <v/>
      </c>
      <c r="U158" s="12"/>
      <c r="V158" s="74" t="str" cm="1">
        <f t="array" ref="V158">IFERROR(_xlfn._xlws.FILTER(Kopsavilkums!$U$10:$U$135,($A158=Kopsavilkums!$A$10:$A$135)*($B158=Kopsavilkums!$B$10:$B$135)*($C158=Kopsavilkums!$D$10:$D$135)),"")</f>
        <v/>
      </c>
      <c r="W158" s="31" t="str" cm="1">
        <f t="array" ref="W158">IFERROR(_xlfn._xlws.FILTER(Kopsavilkums!$V$10:$V$135,($A158=Kopsavilkums!$A$10:$A$135)*($B158=Kopsavilkums!$B$10:$B$135)*($C158=Kopsavilkums!$D$10:$D$135)),"")</f>
        <v/>
      </c>
      <c r="X158" s="262" t="str" cm="1">
        <f t="array" ref="X158">IFERROR(_xlfn._xlws.FILTER(Kopsavilkums!$W$10:$W$135,($A158=Kopsavilkums!$A$10:$A$135)*($B158=Kopsavilkums!$B$10:$B$135)*($C158=Kopsavilkums!$D$10:$D$135)),"")</f>
        <v/>
      </c>
      <c r="Y158" s="74" t="str" cm="1">
        <f t="array" ref="Y158">IFERROR(_xlfn._xlws.FILTER(Kopsavilkums!$X$10:$X$135,($A158=Kopsavilkums!$A$10:$A$135)*($B158=Kopsavilkums!$B$10:$B$135)*($C158=Kopsavilkums!$D$10:$D$135)),"")</f>
        <v/>
      </c>
      <c r="Z158" s="31" t="str" cm="1">
        <f t="array" ref="Z158">IFERROR(_xlfn._xlws.FILTER(Kopsavilkums!$Y$10:$Y$135,($A158=Kopsavilkums!$A$10:$A$135)*($B158=Kopsavilkums!$B$10:$B$135)*($C158=Kopsavilkums!$D$10:$D$135)),"")</f>
        <v/>
      </c>
      <c r="AA158" s="262" t="str" cm="1">
        <f t="array" ref="AA158">IFERROR(_xlfn._xlws.FILTER(Kopsavilkums!$Z$10:$Z$135,($A158=Kopsavilkums!$A$10:$A$135)*($B158=Kopsavilkums!$B$10:$B$135)*($C158=Kopsavilkums!$D$10:$D$135)),"")</f>
        <v/>
      </c>
      <c r="AB158" s="15" t="str">
        <f t="shared" si="134"/>
        <v/>
      </c>
      <c r="AC158" s="267" t="str">
        <f t="shared" si="134"/>
        <v/>
      </c>
      <c r="AE158" s="74" t="str" cm="1">
        <f t="array" ref="AE158">IFERROR(_xlfn._xlws.FILTER(Kopsavilkums!$AC$10:$AC$135,($A158=Kopsavilkums!$A$10:$A$135)*($B158=Kopsavilkums!$B$10:$B$135)*($C158=Kopsavilkums!$D$10:$D$135)),"")</f>
        <v/>
      </c>
      <c r="AF158" s="31" t="str" cm="1">
        <f t="array" ref="AF158">IFERROR(_xlfn._xlws.FILTER(Kopsavilkums!$AD$10:$AD$135,($A158=Kopsavilkums!$A$10:$A$135)*($B158=Kopsavilkums!$B$10:$B$135)*($C158=Kopsavilkums!$D$10:$D$135)),"")</f>
        <v/>
      </c>
      <c r="AG158" s="262" t="str" cm="1">
        <f t="array" ref="AG158">IFERROR(_xlfn._xlws.FILTER(Kopsavilkums!$AE$10:$AE$135,($A158=Kopsavilkums!$A$10:$A$135)*($B158=Kopsavilkums!$B$10:$B$135)*($C158=Kopsavilkums!$D$10:$D$135)),"")</f>
        <v/>
      </c>
      <c r="AH158" s="74" t="str" cm="1">
        <f t="array" ref="AH158">IFERROR(_xlfn._xlws.FILTER(Kopsavilkums!$AF$10:$AF$135,($A158=Kopsavilkums!$A$10:$A$135)*($B158=Kopsavilkums!$B$10:$B$135)*($C158=Kopsavilkums!$D$10:$D$135)),"")</f>
        <v/>
      </c>
      <c r="AI158" s="31" t="str" cm="1">
        <f t="array" ref="AI158">IFERROR(_xlfn._xlws.FILTER(Kopsavilkums!$AG$10:$AG$135,($A158=Kopsavilkums!$A$10:$A$135)*($B158=Kopsavilkums!$B$10:$B$135)*($C158=Kopsavilkums!$D$10:$D$135)),"")</f>
        <v/>
      </c>
      <c r="AJ158" s="262" t="str" cm="1">
        <f t="array" ref="AJ158">IFERROR(_xlfn._xlws.FILTER(Kopsavilkums!$AH$10:$AH$135,($A158=Kopsavilkums!$A$10:$A$135)*($B158=Kopsavilkums!$B$10:$B$135)*($C158=Kopsavilkums!$D$10:$D$135)),"")</f>
        <v/>
      </c>
      <c r="AK158" s="15" t="str">
        <f t="shared" si="135"/>
        <v/>
      </c>
      <c r="AL158" s="267" t="str">
        <f t="shared" si="135"/>
        <v/>
      </c>
      <c r="AN158" s="15">
        <f t="shared" si="130"/>
        <v>0</v>
      </c>
      <c r="AO158" s="267">
        <f t="shared" si="131"/>
        <v>0</v>
      </c>
      <c r="AP158" s="28"/>
    </row>
    <row r="159" spans="1:42" ht="12.75" customHeight="1" thickBot="1" x14ac:dyDescent="0.2">
      <c r="A159" s="62">
        <f t="shared" si="129"/>
        <v>19</v>
      </c>
      <c r="B159" s="62">
        <v>6</v>
      </c>
      <c r="C159" s="127" t="str" cm="1">
        <f t="array" ref="C159">IFERROR(_xlfn._xlws.FILTER(Kopsavilkums!$D$10:$D$135,($A159=Kopsavilkums!$A$10:$A$135)*($B159=Kopsavilkums!$B$10:$B$135)),"")</f>
        <v/>
      </c>
      <c r="D159" s="75" t="str" cm="1">
        <f t="array" ref="D159">IFERROR(_xlfn._xlws.FILTER(Kopsavilkums!$E:$E,($A159=Kopsavilkums!$A:$A)*($B159=Kopsavilkums!$B:$B)*($C159=Kopsavilkums!$D:$D)),"")</f>
        <v/>
      </c>
      <c r="E159" s="63" t="str" cm="1">
        <f t="array" ref="E159">IFERROR(_xlfn._xlws.FILTER(Kopsavilkums!$F$10:$F$135,($A159=Kopsavilkums!$A$10:$A$135)*($B159=Kopsavilkums!$B$10:$B$135)*($C159=Kopsavilkums!$D$10:$D$135)),"")</f>
        <v/>
      </c>
      <c r="F159" s="263" t="str" cm="1">
        <f t="array" ref="F159">IFERROR(_xlfn._xlws.FILTER(Kopsavilkums!$G$10:$G$135,($A159=Kopsavilkums!$A$10:$A$135)*($B159=Kopsavilkums!$B$10:$B$135)*($C159=Kopsavilkums!$D$10:$D$135)),"")</f>
        <v/>
      </c>
      <c r="G159" s="75" t="str" cm="1">
        <f t="array" ref="G159">IFERROR(_xlfn._xlws.FILTER(Kopsavilkums!$H$10:$H$135,($A159=Kopsavilkums!$A$10:$A$135)*($B159=Kopsavilkums!$B$10:$B$135)*($C159=Kopsavilkums!$D$10:$D$135)),"")</f>
        <v/>
      </c>
      <c r="H159" s="63" t="str" cm="1">
        <f t="array" ref="H159">IFERROR(_xlfn._xlws.FILTER(Kopsavilkums!$I$10:$I$135,($A159=Kopsavilkums!$A$10:$A$135)*($B159=Kopsavilkums!$B$10:$B$135)*($C159=Kopsavilkums!$D$10:$D$135)),"")</f>
        <v/>
      </c>
      <c r="I159" s="263" t="str" cm="1">
        <f t="array" ref="I159">IFERROR(_xlfn._xlws.FILTER(Kopsavilkums!$J$10:$J$135,($A159=Kopsavilkums!$A$10:$A$135)*($B159=Kopsavilkums!$B$10:$B$135)*($C159=Kopsavilkums!$D$10:$D$135)),"")</f>
        <v/>
      </c>
      <c r="J159" s="63" t="str">
        <f t="shared" si="132"/>
        <v/>
      </c>
      <c r="K159" s="268" t="str">
        <f t="shared" si="132"/>
        <v/>
      </c>
      <c r="L159" s="12"/>
      <c r="M159" s="75" t="str" cm="1">
        <f t="array" ref="M159">IFERROR(_xlfn._xlws.FILTER(Kopsavilkums!$M$10:$M$135,($A159=Kopsavilkums!$A$10:$A$135)*($B159=Kopsavilkums!$B$10:$B$135)*($C159=Kopsavilkums!$D$10:$D$135)),"")</f>
        <v/>
      </c>
      <c r="N159" s="63" t="str" cm="1">
        <f t="array" ref="N159">IFERROR(_xlfn._xlws.FILTER(Kopsavilkums!$N$10:$N$135,($A159=Kopsavilkums!$A$10:$A$135)*($B159=Kopsavilkums!$B$10:$B$135)*($C159=Kopsavilkums!$D$10:$D$135)),"")</f>
        <v/>
      </c>
      <c r="O159" s="263" t="str" cm="1">
        <f t="array" ref="O159">IFERROR(_xlfn._xlws.FILTER(Kopsavilkums!$O$10:$O$135,($A159=Kopsavilkums!$A$10:$A$135)*($B159=Kopsavilkums!$B$10:$B$135)*($C159=Kopsavilkums!$D$10:$D$135)),"")</f>
        <v/>
      </c>
      <c r="P159" s="75" t="str" cm="1">
        <f t="array" ref="P159">IFERROR(_xlfn._xlws.FILTER(Kopsavilkums!$P$10:$P$135,($A159=Kopsavilkums!$A$10:$A$135)*($B159=Kopsavilkums!$B$10:$B$135)*($C159=Kopsavilkums!$D$10:$D$135)),"")</f>
        <v/>
      </c>
      <c r="Q159" s="63" t="str" cm="1">
        <f t="array" ref="Q159">IFERROR(_xlfn._xlws.FILTER(Kopsavilkums!$Q$10:$Q$135,($A159=Kopsavilkums!$A$10:$A$135)*($B159=Kopsavilkums!$B$10:$B$135)*($C159=Kopsavilkums!$D$10:$D$135)),"")</f>
        <v/>
      </c>
      <c r="R159" s="263" t="str" cm="1">
        <f t="array" ref="R159">IFERROR(_xlfn._xlws.FILTER(Kopsavilkums!$R$10:$R$135,($A159=Kopsavilkums!$A$10:$A$135)*($B159=Kopsavilkums!$B$10:$B$135)*($C159=Kopsavilkums!$D$10:$D$135)),"")</f>
        <v/>
      </c>
      <c r="S159" s="63" t="str">
        <f t="shared" si="133"/>
        <v/>
      </c>
      <c r="T159" s="268" t="str">
        <f t="shared" si="133"/>
        <v/>
      </c>
      <c r="U159" s="12"/>
      <c r="V159" s="75" t="str" cm="1">
        <f t="array" ref="V159">IFERROR(_xlfn._xlws.FILTER(Kopsavilkums!$U$10:$U$135,($A159=Kopsavilkums!$A$10:$A$135)*($B159=Kopsavilkums!$B$10:$B$135)*($C159=Kopsavilkums!$D$10:$D$135)),"")</f>
        <v/>
      </c>
      <c r="W159" s="63" t="str" cm="1">
        <f t="array" ref="W159">IFERROR(_xlfn._xlws.FILTER(Kopsavilkums!$V$10:$V$135,($A159=Kopsavilkums!$A$10:$A$135)*($B159=Kopsavilkums!$B$10:$B$135)*($C159=Kopsavilkums!$D$10:$D$135)),"")</f>
        <v/>
      </c>
      <c r="X159" s="263" t="str" cm="1">
        <f t="array" ref="X159">IFERROR(_xlfn._xlws.FILTER(Kopsavilkums!$W$10:$W$135,($A159=Kopsavilkums!$A$10:$A$135)*($B159=Kopsavilkums!$B$10:$B$135)*($C159=Kopsavilkums!$D$10:$D$135)),"")</f>
        <v/>
      </c>
      <c r="Y159" s="75" t="str" cm="1">
        <f t="array" ref="Y159">IFERROR(_xlfn._xlws.FILTER(Kopsavilkums!$X$10:$X$135,($A159=Kopsavilkums!$A$10:$A$135)*($B159=Kopsavilkums!$B$10:$B$135)*($C159=Kopsavilkums!$D$10:$D$135)),"")</f>
        <v/>
      </c>
      <c r="Z159" s="63" t="str" cm="1">
        <f t="array" ref="Z159">IFERROR(_xlfn._xlws.FILTER(Kopsavilkums!$Y$10:$Y$135,($A159=Kopsavilkums!$A$10:$A$135)*($B159=Kopsavilkums!$B$10:$B$135)*($C159=Kopsavilkums!$D$10:$D$135)),"")</f>
        <v/>
      </c>
      <c r="AA159" s="263" t="str" cm="1">
        <f t="array" ref="AA159">IFERROR(_xlfn._xlws.FILTER(Kopsavilkums!$Z$10:$Z$135,($A159=Kopsavilkums!$A$10:$A$135)*($B159=Kopsavilkums!$B$10:$B$135)*($C159=Kopsavilkums!$D$10:$D$135)),"")</f>
        <v/>
      </c>
      <c r="AB159" s="63" t="str">
        <f t="shared" si="134"/>
        <v/>
      </c>
      <c r="AC159" s="268" t="str">
        <f t="shared" si="134"/>
        <v/>
      </c>
      <c r="AE159" s="75" t="str" cm="1">
        <f t="array" ref="AE159">IFERROR(_xlfn._xlws.FILTER(Kopsavilkums!$AC$10:$AC$135,($A159=Kopsavilkums!$A$10:$A$135)*($B159=Kopsavilkums!$B$10:$B$135)*($C159=Kopsavilkums!$D$10:$D$135)),"")</f>
        <v/>
      </c>
      <c r="AF159" s="63" t="str" cm="1">
        <f t="array" ref="AF159">IFERROR(_xlfn._xlws.FILTER(Kopsavilkums!$AD$10:$AD$135,($A159=Kopsavilkums!$A$10:$A$135)*($B159=Kopsavilkums!$B$10:$B$135)*($C159=Kopsavilkums!$D$10:$D$135)),"")</f>
        <v/>
      </c>
      <c r="AG159" s="263" t="str" cm="1">
        <f t="array" ref="AG159">IFERROR(_xlfn._xlws.FILTER(Kopsavilkums!$AE$10:$AE$135,($A159=Kopsavilkums!$A$10:$A$135)*($B159=Kopsavilkums!$B$10:$B$135)*($C159=Kopsavilkums!$D$10:$D$135)),"")</f>
        <v/>
      </c>
      <c r="AH159" s="75" t="str" cm="1">
        <f t="array" ref="AH159">IFERROR(_xlfn._xlws.FILTER(Kopsavilkums!$AF$10:$AF$135,($A159=Kopsavilkums!$A$10:$A$135)*($B159=Kopsavilkums!$B$10:$B$135)*($C159=Kopsavilkums!$D$10:$D$135)),"")</f>
        <v/>
      </c>
      <c r="AI159" s="63" t="str" cm="1">
        <f t="array" ref="AI159">IFERROR(_xlfn._xlws.FILTER(Kopsavilkums!$AG$10:$AG$135,($A159=Kopsavilkums!$A$10:$A$135)*($B159=Kopsavilkums!$B$10:$B$135)*($C159=Kopsavilkums!$D$10:$D$135)),"")</f>
        <v/>
      </c>
      <c r="AJ159" s="263" t="str" cm="1">
        <f t="array" ref="AJ159">IFERROR(_xlfn._xlws.FILTER(Kopsavilkums!$AH$10:$AH$135,($A159=Kopsavilkums!$A$10:$A$135)*($B159=Kopsavilkums!$B$10:$B$135)*($C159=Kopsavilkums!$D$10:$D$135)),"")</f>
        <v/>
      </c>
      <c r="AK159" s="63" t="str">
        <f t="shared" si="135"/>
        <v/>
      </c>
      <c r="AL159" s="268" t="str">
        <f t="shared" si="135"/>
        <v/>
      </c>
      <c r="AN159" s="63">
        <f t="shared" si="130"/>
        <v>0</v>
      </c>
      <c r="AO159" s="268">
        <f t="shared" si="131"/>
        <v>0</v>
      </c>
      <c r="AP159" s="28"/>
    </row>
    <row r="160" spans="1:42" ht="12.75" customHeight="1" thickBot="1" x14ac:dyDescent="0.2">
      <c r="A160" s="28"/>
      <c r="B160" s="28"/>
      <c r="C160" s="29"/>
      <c r="D160" s="4"/>
      <c r="E160" s="28"/>
      <c r="F160" s="264"/>
      <c r="G160" s="73"/>
      <c r="H160" s="28"/>
      <c r="I160" s="264"/>
      <c r="J160" s="28"/>
      <c r="K160" s="264"/>
      <c r="L160" s="12"/>
      <c r="M160" s="4"/>
      <c r="N160" s="28"/>
      <c r="O160" s="264"/>
      <c r="P160" s="73"/>
      <c r="Q160" s="28"/>
      <c r="R160" s="264"/>
      <c r="S160" s="28"/>
      <c r="T160" s="264"/>
      <c r="U160" s="12"/>
      <c r="V160" s="4"/>
      <c r="W160" s="28"/>
      <c r="X160" s="264"/>
      <c r="Y160" s="73"/>
      <c r="Z160" s="28"/>
      <c r="AA160" s="264"/>
      <c r="AB160" s="28"/>
      <c r="AC160" s="264"/>
      <c r="AE160" s="4"/>
      <c r="AF160" s="28"/>
      <c r="AG160" s="264"/>
      <c r="AH160" s="73"/>
      <c r="AI160" s="28"/>
      <c r="AJ160" s="264"/>
      <c r="AK160" s="28"/>
      <c r="AL160" s="264"/>
      <c r="AN160" s="28"/>
      <c r="AO160" s="264"/>
      <c r="AP160" s="28"/>
    </row>
    <row r="161" spans="1:42" ht="12.75" customHeight="1" thickBot="1" x14ac:dyDescent="0.2">
      <c r="A161" s="53">
        <f>B161</f>
        <v>20</v>
      </c>
      <c r="B161" s="53">
        <v>20</v>
      </c>
      <c r="C161" s="132" t="str" cm="1">
        <f t="array" ref="C161">IFERROR(_xlfn.UNIQUE(_xlfn._xlws.FILTER(Kopsavilkums!$C$10:$C$135,($B161=Kopsavilkums!$A$10:$A$135))),"")</f>
        <v/>
      </c>
      <c r="D161" s="54"/>
      <c r="E161" s="56">
        <f>SUM(E162:E167)</f>
        <v>0</v>
      </c>
      <c r="F161" s="260">
        <f>SUM(F162:F167)</f>
        <v>0</v>
      </c>
      <c r="G161" s="135"/>
      <c r="H161" s="56">
        <f>SUM(H162:H167)</f>
        <v>0</v>
      </c>
      <c r="I161" s="260">
        <f>SUM(I162:I167)</f>
        <v>0</v>
      </c>
      <c r="J161" s="56">
        <f>SUM(J162:J167)</f>
        <v>0</v>
      </c>
      <c r="K161" s="265">
        <f>SUM(K162:K167)</f>
        <v>0</v>
      </c>
      <c r="L161" s="12"/>
      <c r="M161" s="55"/>
      <c r="N161" s="56">
        <f>SUM(N162:N167)</f>
        <v>0</v>
      </c>
      <c r="O161" s="260">
        <f>SUM(O162:O167)</f>
        <v>0</v>
      </c>
      <c r="P161" s="56"/>
      <c r="Q161" s="56">
        <f>SUM(Q162:Q167)</f>
        <v>0</v>
      </c>
      <c r="R161" s="260">
        <f>SUM(R162:R167)</f>
        <v>0</v>
      </c>
      <c r="S161" s="56">
        <f>SUM(S162:S167)</f>
        <v>0</v>
      </c>
      <c r="T161" s="265">
        <f>SUM(T162:T167)</f>
        <v>0</v>
      </c>
      <c r="U161" s="12"/>
      <c r="V161" s="55"/>
      <c r="W161" s="56">
        <f>SUM(W162:W167)</f>
        <v>0</v>
      </c>
      <c r="X161" s="260">
        <f>SUM(X162:X167)</f>
        <v>0</v>
      </c>
      <c r="Y161" s="56"/>
      <c r="Z161" s="56">
        <f>SUM(Z162:Z167)</f>
        <v>0</v>
      </c>
      <c r="AA161" s="260">
        <f>SUM(AA162:AA167)</f>
        <v>0</v>
      </c>
      <c r="AB161" s="56">
        <f>SUM(AB162:AB167)</f>
        <v>0</v>
      </c>
      <c r="AC161" s="265">
        <f>SUM(AC162:AC167)</f>
        <v>0</v>
      </c>
      <c r="AE161" s="55"/>
      <c r="AF161" s="56">
        <f>SUM(AF162:AF167)</f>
        <v>0</v>
      </c>
      <c r="AG161" s="260">
        <f>SUM(AG162:AG167)</f>
        <v>0</v>
      </c>
      <c r="AH161" s="56"/>
      <c r="AI161" s="56">
        <f>SUM(AI162:AI167)</f>
        <v>0</v>
      </c>
      <c r="AJ161" s="260">
        <f>SUM(AJ162:AJ167)</f>
        <v>0</v>
      </c>
      <c r="AK161" s="56">
        <f>SUM(AK162:AK167)</f>
        <v>0</v>
      </c>
      <c r="AL161" s="265">
        <f>SUM(AL162:AL167)</f>
        <v>0</v>
      </c>
      <c r="AN161" s="56">
        <f>IFERROR(J161+S161+AB161+AK161,0)</f>
        <v>0</v>
      </c>
      <c r="AO161" s="265">
        <f>IFERROR(K161+T161+AC161+AL161,0)</f>
        <v>0</v>
      </c>
      <c r="AP161" s="28"/>
    </row>
    <row r="162" spans="1:42" ht="12.75" customHeight="1" x14ac:dyDescent="0.15">
      <c r="A162" s="57">
        <f t="shared" ref="A162:A167" si="136">A161</f>
        <v>20</v>
      </c>
      <c r="B162" s="57">
        <v>1</v>
      </c>
      <c r="C162" s="126" t="str" cm="1">
        <f t="array" ref="C162">IFERROR(_xlfn._xlws.FILTER(Kopsavilkums!$D$10:$D$135,($A162=Kopsavilkums!$A$10:$A$135)*($B162=Kopsavilkums!$B$10:$B$135)),"")</f>
        <v/>
      </c>
      <c r="D162" s="58" t="str" cm="1">
        <f t="array" ref="D162">IFERROR(_xlfn._xlws.FILTER(Kopsavilkums!$E:$E,($A162=Kopsavilkums!$A:$A)*($B162=Kopsavilkums!$B:$B)*($C162=Kopsavilkums!$D:$D)),"")</f>
        <v/>
      </c>
      <c r="E162" s="59" t="str" cm="1">
        <f t="array" ref="E162">IFERROR(_xlfn._xlws.FILTER(Kopsavilkums!$F$10:$F$135,($A162=Kopsavilkums!$A$10:$A$135)*($B162=Kopsavilkums!$B$10:$B$135)*($C162=Kopsavilkums!$D$10:$D$135)),"")</f>
        <v/>
      </c>
      <c r="F162" s="261" t="str" cm="1">
        <f t="array" ref="F162">IFERROR(_xlfn._xlws.FILTER(Kopsavilkums!$G$10:$G$135,($A162=Kopsavilkums!$A$10:$A$135)*($B162=Kopsavilkums!$B$10:$B$135)*($C162=Kopsavilkums!$D$10:$D$135)),"")</f>
        <v/>
      </c>
      <c r="G162" s="58" t="str" cm="1">
        <f t="array" ref="G162">IFERROR(_xlfn._xlws.FILTER(Kopsavilkums!$H$10:$H$135,($A162=Kopsavilkums!$A$10:$A$135)*($B162=Kopsavilkums!$B$10:$B$135)*($C162=Kopsavilkums!$D$10:$D$135)),"")</f>
        <v/>
      </c>
      <c r="H162" s="59" t="str" cm="1">
        <f t="array" ref="H162">IFERROR(_xlfn._xlws.FILTER(Kopsavilkums!$I$10:$I$135,($A162=Kopsavilkums!$A$10:$A$135)*($B162=Kopsavilkums!$B$10:$B$135)*($C162=Kopsavilkums!$D$10:$D$135)),"")</f>
        <v/>
      </c>
      <c r="I162" s="261" t="str" cm="1">
        <f t="array" ref="I162">IFERROR(_xlfn._xlws.FILTER(Kopsavilkums!$J$10:$J$135,($A162=Kopsavilkums!$A$10:$A$135)*($B162=Kopsavilkums!$B$10:$B$135)*($C162=Kopsavilkums!$D$10:$D$135)),"")</f>
        <v/>
      </c>
      <c r="J162" s="59" t="str">
        <f>IFERROR(E162+H162,"")</f>
        <v/>
      </c>
      <c r="K162" s="266" t="str">
        <f>IFERROR(F162+I162,"")</f>
        <v/>
      </c>
      <c r="L162" s="12"/>
      <c r="M162" s="58" t="str" cm="1">
        <f t="array" ref="M162">IFERROR(_xlfn._xlws.FILTER(Kopsavilkums!$M$10:$M$135,($A162=Kopsavilkums!$A$10:$A$135)*($B162=Kopsavilkums!$B$10:$B$135)*($C162=Kopsavilkums!$D$10:$D$135)),"")</f>
        <v/>
      </c>
      <c r="N162" s="59" t="str" cm="1">
        <f t="array" ref="N162">IFERROR(_xlfn._xlws.FILTER(Kopsavilkums!$N$10:$N$135,($A162=Kopsavilkums!$A$10:$A$135)*($B162=Kopsavilkums!$B$10:$B$135)*($C162=Kopsavilkums!$D$10:$D$135)),"")</f>
        <v/>
      </c>
      <c r="O162" s="261" t="str" cm="1">
        <f t="array" ref="O162">IFERROR(_xlfn._xlws.FILTER(Kopsavilkums!$O$10:$O$135,($A162=Kopsavilkums!$A$10:$A$135)*($B162=Kopsavilkums!$B$10:$B$135)*($C162=Kopsavilkums!$D$10:$D$135)),"")</f>
        <v/>
      </c>
      <c r="P162" s="58" t="str" cm="1">
        <f t="array" ref="P162">IFERROR(_xlfn._xlws.FILTER(Kopsavilkums!$P$10:$P$135,($A162=Kopsavilkums!$A$10:$A$135)*($B162=Kopsavilkums!$B$10:$B$135)*($C162=Kopsavilkums!$D$10:$D$135)),"")</f>
        <v/>
      </c>
      <c r="Q162" s="59" t="str" cm="1">
        <f t="array" ref="Q162">IFERROR(_xlfn._xlws.FILTER(Kopsavilkums!$Q$10:$Q$135,($A162=Kopsavilkums!$A$10:$A$135)*($B162=Kopsavilkums!$B$10:$B$135)*($C162=Kopsavilkums!$D$10:$D$135)),"")</f>
        <v/>
      </c>
      <c r="R162" s="261" t="str" cm="1">
        <f t="array" ref="R162">IFERROR(_xlfn._xlws.FILTER(Kopsavilkums!$R$10:$R$135,($A162=Kopsavilkums!$A$10:$A$135)*($B162=Kopsavilkums!$B$10:$B$135)*($C162=Kopsavilkums!$D$10:$D$135)),"")</f>
        <v/>
      </c>
      <c r="S162" s="59" t="str">
        <f>IFERROR(N162+Q162,"")</f>
        <v/>
      </c>
      <c r="T162" s="266" t="str">
        <f>IFERROR(O162+R162,"")</f>
        <v/>
      </c>
      <c r="U162" s="12"/>
      <c r="V162" s="58" t="str" cm="1">
        <f t="array" ref="V162">IFERROR(_xlfn._xlws.FILTER(Kopsavilkums!$U$10:$U$135,($A162=Kopsavilkums!$A$10:$A$135)*($B162=Kopsavilkums!$B$10:$B$135)*($C162=Kopsavilkums!$D$10:$D$135)),"")</f>
        <v/>
      </c>
      <c r="W162" s="59" t="str" cm="1">
        <f t="array" ref="W162">IFERROR(_xlfn._xlws.FILTER(Kopsavilkums!$V$10:$V$135,($A162=Kopsavilkums!$A$10:$A$135)*($B162=Kopsavilkums!$B$10:$B$135)*($C162=Kopsavilkums!$D$10:$D$135)),"")</f>
        <v/>
      </c>
      <c r="X162" s="261" t="str" cm="1">
        <f t="array" ref="X162">IFERROR(_xlfn._xlws.FILTER(Kopsavilkums!$W$10:$W$135,($A162=Kopsavilkums!$A$10:$A$135)*($B162=Kopsavilkums!$B$10:$B$135)*($C162=Kopsavilkums!$D$10:$D$135)),"")</f>
        <v/>
      </c>
      <c r="Y162" s="58" t="str" cm="1">
        <f t="array" ref="Y162">IFERROR(_xlfn._xlws.FILTER(Kopsavilkums!$X$10:$X$135,($A162=Kopsavilkums!$A$10:$A$135)*($B162=Kopsavilkums!$B$10:$B$135)*($C162=Kopsavilkums!$D$10:$D$135)),"")</f>
        <v/>
      </c>
      <c r="Z162" s="59" t="str" cm="1">
        <f t="array" ref="Z162">IFERROR(_xlfn._xlws.FILTER(Kopsavilkums!$Y$10:$Y$135,($A162=Kopsavilkums!$A$10:$A$135)*($B162=Kopsavilkums!$B$10:$B$135)*($C162=Kopsavilkums!$D$10:$D$135)),"")</f>
        <v/>
      </c>
      <c r="AA162" s="261" t="str" cm="1">
        <f t="array" ref="AA162">IFERROR(_xlfn._xlws.FILTER(Kopsavilkums!$Z$10:$Z$135,($A162=Kopsavilkums!$A$10:$A$135)*($B162=Kopsavilkums!$B$10:$B$135)*($C162=Kopsavilkums!$D$10:$D$135)),"")</f>
        <v/>
      </c>
      <c r="AB162" s="59" t="str">
        <f>IFERROR(W162+Z162,"")</f>
        <v/>
      </c>
      <c r="AC162" s="266" t="str">
        <f>IFERROR(X162+AA162,"")</f>
        <v/>
      </c>
      <c r="AE162" s="58" t="str" cm="1">
        <f t="array" ref="AE162">IFERROR(_xlfn._xlws.FILTER(Kopsavilkums!$AC$10:$AC$135,($A162=Kopsavilkums!$A$10:$A$135)*($B162=Kopsavilkums!$B$10:$B$135)*($C162=Kopsavilkums!$D$10:$D$135)),"")</f>
        <v/>
      </c>
      <c r="AF162" s="59" t="str" cm="1">
        <f t="array" ref="AF162">IFERROR(_xlfn._xlws.FILTER(Kopsavilkums!$AD$10:$AD$135,($A162=Kopsavilkums!$A$10:$A$135)*($B162=Kopsavilkums!$B$10:$B$135)*($C162=Kopsavilkums!$D$10:$D$135)),"")</f>
        <v/>
      </c>
      <c r="AG162" s="261" t="str" cm="1">
        <f t="array" ref="AG162">IFERROR(_xlfn._xlws.FILTER(Kopsavilkums!$AE$10:$AE$135,($A162=Kopsavilkums!$A$10:$A$135)*($B162=Kopsavilkums!$B$10:$B$135)*($C162=Kopsavilkums!$D$10:$D$135)),"")</f>
        <v/>
      </c>
      <c r="AH162" s="58" t="str" cm="1">
        <f t="array" ref="AH162">IFERROR(_xlfn._xlws.FILTER(Kopsavilkums!$AF$10:$AF$135,($A162=Kopsavilkums!$A$10:$A$135)*($B162=Kopsavilkums!$B$10:$B$135)*($C162=Kopsavilkums!$D$10:$D$135)),"")</f>
        <v/>
      </c>
      <c r="AI162" s="59" t="str" cm="1">
        <f t="array" ref="AI162">IFERROR(_xlfn._xlws.FILTER(Kopsavilkums!$AG$10:$AG$135,($A162=Kopsavilkums!$A$10:$A$135)*($B162=Kopsavilkums!$B$10:$B$135)*($C162=Kopsavilkums!$D$10:$D$135)),"")</f>
        <v/>
      </c>
      <c r="AJ162" s="261" t="str" cm="1">
        <f t="array" ref="AJ162">IFERROR(_xlfn._xlws.FILTER(Kopsavilkums!$AH$10:$AH$135,($A162=Kopsavilkums!$A$10:$A$135)*($B162=Kopsavilkums!$B$10:$B$135)*($C162=Kopsavilkums!$D$10:$D$135)),"")</f>
        <v/>
      </c>
      <c r="AK162" s="59" t="str">
        <f>IFERROR(AF162+AI162,"")</f>
        <v/>
      </c>
      <c r="AL162" s="266" t="str">
        <f>IFERROR(AG162+AJ162,"")</f>
        <v/>
      </c>
      <c r="AN162" s="59">
        <f t="shared" ref="AN162:AN167" si="137">IFERROR(J162+S162+AB162+AK162,0)</f>
        <v>0</v>
      </c>
      <c r="AO162" s="266">
        <f t="shared" ref="AO162:AO167" si="138">IFERROR(K162+T162+AC162+AL162,0)</f>
        <v>0</v>
      </c>
      <c r="AP162" s="28"/>
    </row>
    <row r="163" spans="1:42" ht="12.75" customHeight="1" x14ac:dyDescent="0.15">
      <c r="A163" s="60">
        <f t="shared" si="136"/>
        <v>20</v>
      </c>
      <c r="B163" s="60">
        <v>2</v>
      </c>
      <c r="C163" s="22" t="str" cm="1">
        <f t="array" ref="C163">IFERROR(_xlfn._xlws.FILTER(Kopsavilkums!$D$10:$D$135,($A163=Kopsavilkums!$A$10:$A$135)*($B163=Kopsavilkums!$B$10:$B$135)),"")</f>
        <v/>
      </c>
      <c r="D163" s="18" t="str" cm="1">
        <f t="array" ref="D163">IFERROR(_xlfn._xlws.FILTER(Kopsavilkums!$E:$E,($A163=Kopsavilkums!$A:$A)*($B163=Kopsavilkums!$B:$B)*($C163=Kopsavilkums!$D:$D)),"")</f>
        <v/>
      </c>
      <c r="E163" s="31" t="str" cm="1">
        <f t="array" ref="E163">IFERROR(_xlfn._xlws.FILTER(Kopsavilkums!$F$10:$F$135,($A163=Kopsavilkums!$A$10:$A$135)*($B163=Kopsavilkums!$B$10:$B$135)*($C163=Kopsavilkums!$D$10:$D$135)),"")</f>
        <v/>
      </c>
      <c r="F163" s="262" t="str" cm="1">
        <f t="array" ref="F163">IFERROR(_xlfn._xlws.FILTER(Kopsavilkums!$G$10:$G$135,($A163=Kopsavilkums!$A$10:$A$135)*($B163=Kopsavilkums!$B$10:$B$135)*($C163=Kopsavilkums!$D$10:$D$135)),"")</f>
        <v/>
      </c>
      <c r="G163" s="18" t="str" cm="1">
        <f t="array" ref="G163">IFERROR(_xlfn._xlws.FILTER(Kopsavilkums!$H$10:$H$135,($A163=Kopsavilkums!$A$10:$A$135)*($B163=Kopsavilkums!$B$10:$B$135)*($C163=Kopsavilkums!$D$10:$D$135)),"")</f>
        <v/>
      </c>
      <c r="H163" s="31" t="str" cm="1">
        <f t="array" ref="H163">IFERROR(_xlfn._xlws.FILTER(Kopsavilkums!$I$10:$I$135,($A163=Kopsavilkums!$A$10:$A$135)*($B163=Kopsavilkums!$B$10:$B$135)*($C163=Kopsavilkums!$D$10:$D$135)),"")</f>
        <v/>
      </c>
      <c r="I163" s="262" t="str" cm="1">
        <f t="array" ref="I163">IFERROR(_xlfn._xlws.FILTER(Kopsavilkums!$J$10:$J$135,($A163=Kopsavilkums!$A$10:$A$135)*($B163=Kopsavilkums!$B$10:$B$135)*($C163=Kopsavilkums!$D$10:$D$135)),"")</f>
        <v/>
      </c>
      <c r="J163" s="31" t="str">
        <f t="shared" ref="J163:K167" si="139">IFERROR(E163+H163,"")</f>
        <v/>
      </c>
      <c r="K163" s="267" t="str">
        <f t="shared" si="139"/>
        <v/>
      </c>
      <c r="L163" s="12"/>
      <c r="M163" s="18" t="str" cm="1">
        <f t="array" ref="M163">IFERROR(_xlfn._xlws.FILTER(Kopsavilkums!$M$10:$M$135,($A163=Kopsavilkums!$A$10:$A$135)*($B163=Kopsavilkums!$B$10:$B$135)*($C163=Kopsavilkums!$D$10:$D$135)),"")</f>
        <v/>
      </c>
      <c r="N163" s="31" t="str" cm="1">
        <f t="array" ref="N163">IFERROR(_xlfn._xlws.FILTER(Kopsavilkums!$N$10:$N$135,($A163=Kopsavilkums!$A$10:$A$135)*($B163=Kopsavilkums!$B$10:$B$135)*($C163=Kopsavilkums!$D$10:$D$135)),"")</f>
        <v/>
      </c>
      <c r="O163" s="262" t="str" cm="1">
        <f t="array" ref="O163">IFERROR(_xlfn._xlws.FILTER(Kopsavilkums!$O$10:$O$135,($A163=Kopsavilkums!$A$10:$A$135)*($B163=Kopsavilkums!$B$10:$B$135)*($C163=Kopsavilkums!$D$10:$D$135)),"")</f>
        <v/>
      </c>
      <c r="P163" s="18" t="str" cm="1">
        <f t="array" ref="P163">IFERROR(_xlfn._xlws.FILTER(Kopsavilkums!$P$10:$P$135,($A163=Kopsavilkums!$A$10:$A$135)*($B163=Kopsavilkums!$B$10:$B$135)*($C163=Kopsavilkums!$D$10:$D$135)),"")</f>
        <v/>
      </c>
      <c r="Q163" s="31" t="str" cm="1">
        <f t="array" ref="Q163">IFERROR(_xlfn._xlws.FILTER(Kopsavilkums!$Q$10:$Q$135,($A163=Kopsavilkums!$A$10:$A$135)*($B163=Kopsavilkums!$B$10:$B$135)*($C163=Kopsavilkums!$D$10:$D$135)),"")</f>
        <v/>
      </c>
      <c r="R163" s="262" t="str" cm="1">
        <f t="array" ref="R163">IFERROR(_xlfn._xlws.FILTER(Kopsavilkums!$R$10:$R$135,($A163=Kopsavilkums!$A$10:$A$135)*($B163=Kopsavilkums!$B$10:$B$135)*($C163=Kopsavilkums!$D$10:$D$135)),"")</f>
        <v/>
      </c>
      <c r="S163" s="31" t="str">
        <f t="shared" ref="S163:T167" si="140">IFERROR(N163+Q163,"")</f>
        <v/>
      </c>
      <c r="T163" s="267" t="str">
        <f t="shared" si="140"/>
        <v/>
      </c>
      <c r="U163" s="12"/>
      <c r="V163" s="18" t="str" cm="1">
        <f t="array" ref="V163">IFERROR(_xlfn._xlws.FILTER(Kopsavilkums!$U$10:$U$135,($A163=Kopsavilkums!$A$10:$A$135)*($B163=Kopsavilkums!$B$10:$B$135)*($C163=Kopsavilkums!$D$10:$D$135)),"")</f>
        <v/>
      </c>
      <c r="W163" s="31" t="str" cm="1">
        <f t="array" ref="W163">IFERROR(_xlfn._xlws.FILTER(Kopsavilkums!$V$10:$V$135,($A163=Kopsavilkums!$A$10:$A$135)*($B163=Kopsavilkums!$B$10:$B$135)*($C163=Kopsavilkums!$D$10:$D$135)),"")</f>
        <v/>
      </c>
      <c r="X163" s="262" t="str" cm="1">
        <f t="array" ref="X163">IFERROR(_xlfn._xlws.FILTER(Kopsavilkums!$W$10:$W$135,($A163=Kopsavilkums!$A$10:$A$135)*($B163=Kopsavilkums!$B$10:$B$135)*($C163=Kopsavilkums!$D$10:$D$135)),"")</f>
        <v/>
      </c>
      <c r="Y163" s="18" t="str" cm="1">
        <f t="array" ref="Y163">IFERROR(_xlfn._xlws.FILTER(Kopsavilkums!$X$10:$X$135,($A163=Kopsavilkums!$A$10:$A$135)*($B163=Kopsavilkums!$B$10:$B$135)*($C163=Kopsavilkums!$D$10:$D$135)),"")</f>
        <v/>
      </c>
      <c r="Z163" s="31" t="str" cm="1">
        <f t="array" ref="Z163">IFERROR(_xlfn._xlws.FILTER(Kopsavilkums!$Y$10:$Y$135,($A163=Kopsavilkums!$A$10:$A$135)*($B163=Kopsavilkums!$B$10:$B$135)*($C163=Kopsavilkums!$D$10:$D$135)),"")</f>
        <v/>
      </c>
      <c r="AA163" s="262" t="str" cm="1">
        <f t="array" ref="AA163">IFERROR(_xlfn._xlws.FILTER(Kopsavilkums!$Z$10:$Z$135,($A163=Kopsavilkums!$A$10:$A$135)*($B163=Kopsavilkums!$B$10:$B$135)*($C163=Kopsavilkums!$D$10:$D$135)),"")</f>
        <v/>
      </c>
      <c r="AB163" s="31" t="str">
        <f t="shared" ref="AB163:AC167" si="141">IFERROR(W163+Z163,"")</f>
        <v/>
      </c>
      <c r="AC163" s="267" t="str">
        <f t="shared" si="141"/>
        <v/>
      </c>
      <c r="AE163" s="18" t="str" cm="1">
        <f t="array" ref="AE163">IFERROR(_xlfn._xlws.FILTER(Kopsavilkums!$AC$10:$AC$135,($A163=Kopsavilkums!$A$10:$A$135)*($B163=Kopsavilkums!$B$10:$B$135)*($C163=Kopsavilkums!$D$10:$D$135)),"")</f>
        <v/>
      </c>
      <c r="AF163" s="31" t="str" cm="1">
        <f t="array" ref="AF163">IFERROR(_xlfn._xlws.FILTER(Kopsavilkums!$AD$10:$AD$135,($A163=Kopsavilkums!$A$10:$A$135)*($B163=Kopsavilkums!$B$10:$B$135)*($C163=Kopsavilkums!$D$10:$D$135)),"")</f>
        <v/>
      </c>
      <c r="AG163" s="262" t="str" cm="1">
        <f t="array" ref="AG163">IFERROR(_xlfn._xlws.FILTER(Kopsavilkums!$AE$10:$AE$135,($A163=Kopsavilkums!$A$10:$A$135)*($B163=Kopsavilkums!$B$10:$B$135)*($C163=Kopsavilkums!$D$10:$D$135)),"")</f>
        <v/>
      </c>
      <c r="AH163" s="18" t="str" cm="1">
        <f t="array" ref="AH163">IFERROR(_xlfn._xlws.FILTER(Kopsavilkums!$AF$10:$AF$135,($A163=Kopsavilkums!$A$10:$A$135)*($B163=Kopsavilkums!$B$10:$B$135)*($C163=Kopsavilkums!$D$10:$D$135)),"")</f>
        <v/>
      </c>
      <c r="AI163" s="31" t="str" cm="1">
        <f t="array" ref="AI163">IFERROR(_xlfn._xlws.FILTER(Kopsavilkums!$AG$10:$AG$135,($A163=Kopsavilkums!$A$10:$A$135)*($B163=Kopsavilkums!$B$10:$B$135)*($C163=Kopsavilkums!$D$10:$D$135)),"")</f>
        <v/>
      </c>
      <c r="AJ163" s="262" t="str" cm="1">
        <f t="array" ref="AJ163">IFERROR(_xlfn._xlws.FILTER(Kopsavilkums!$AH$10:$AH$135,($A163=Kopsavilkums!$A$10:$A$135)*($B163=Kopsavilkums!$B$10:$B$135)*($C163=Kopsavilkums!$D$10:$D$135)),"")</f>
        <v/>
      </c>
      <c r="AK163" s="31" t="str">
        <f t="shared" ref="AK163:AL167" si="142">IFERROR(AF163+AI163,"")</f>
        <v/>
      </c>
      <c r="AL163" s="267" t="str">
        <f t="shared" si="142"/>
        <v/>
      </c>
      <c r="AN163" s="31">
        <f t="shared" si="137"/>
        <v>0</v>
      </c>
      <c r="AO163" s="267">
        <f t="shared" si="138"/>
        <v>0</v>
      </c>
      <c r="AP163" s="28"/>
    </row>
    <row r="164" spans="1:42" ht="12.75" customHeight="1" x14ac:dyDescent="0.15">
      <c r="A164" s="60">
        <f t="shared" si="136"/>
        <v>20</v>
      </c>
      <c r="B164" s="60">
        <v>3</v>
      </c>
      <c r="C164" s="22" t="str" cm="1">
        <f t="array" ref="C164">IFERROR(_xlfn._xlws.FILTER(Kopsavilkums!$D$10:$D$135,($A164=Kopsavilkums!$A$10:$A$135)*($B164=Kopsavilkums!$B$10:$B$135)),"")</f>
        <v/>
      </c>
      <c r="D164" s="18" t="str" cm="1">
        <f t="array" ref="D164">IFERROR(_xlfn._xlws.FILTER(Kopsavilkums!$E:$E,($A164=Kopsavilkums!$A:$A)*($B164=Kopsavilkums!$B:$B)*($C164=Kopsavilkums!$D:$D)),"")</f>
        <v/>
      </c>
      <c r="E164" s="31" t="str" cm="1">
        <f t="array" ref="E164">IFERROR(_xlfn._xlws.FILTER(Kopsavilkums!$F$10:$F$135,($A164=Kopsavilkums!$A$10:$A$135)*($B164=Kopsavilkums!$B$10:$B$135)*($C164=Kopsavilkums!$D$10:$D$135)),"")</f>
        <v/>
      </c>
      <c r="F164" s="262" t="str" cm="1">
        <f t="array" ref="F164">IFERROR(_xlfn._xlws.FILTER(Kopsavilkums!$G$10:$G$135,($A164=Kopsavilkums!$A$10:$A$135)*($B164=Kopsavilkums!$B$10:$B$135)*($C164=Kopsavilkums!$D$10:$D$135)),"")</f>
        <v/>
      </c>
      <c r="G164" s="18" t="str" cm="1">
        <f t="array" ref="G164">IFERROR(_xlfn._xlws.FILTER(Kopsavilkums!$H$10:$H$135,($A164=Kopsavilkums!$A$10:$A$135)*($B164=Kopsavilkums!$B$10:$B$135)*($C164=Kopsavilkums!$D$10:$D$135)),"")</f>
        <v/>
      </c>
      <c r="H164" s="31" t="str" cm="1">
        <f t="array" ref="H164">IFERROR(_xlfn._xlws.FILTER(Kopsavilkums!$I$10:$I$135,($A164=Kopsavilkums!$A$10:$A$135)*($B164=Kopsavilkums!$B$10:$B$135)*($C164=Kopsavilkums!$D$10:$D$135)),"")</f>
        <v/>
      </c>
      <c r="I164" s="262" t="str" cm="1">
        <f t="array" ref="I164">IFERROR(_xlfn._xlws.FILTER(Kopsavilkums!$J$10:$J$135,($A164=Kopsavilkums!$A$10:$A$135)*($B164=Kopsavilkums!$B$10:$B$135)*($C164=Kopsavilkums!$D$10:$D$135)),"")</f>
        <v/>
      </c>
      <c r="J164" s="31" t="str">
        <f t="shared" si="139"/>
        <v/>
      </c>
      <c r="K164" s="267" t="str">
        <f t="shared" si="139"/>
        <v/>
      </c>
      <c r="L164" s="12"/>
      <c r="M164" s="18" t="str" cm="1">
        <f t="array" ref="M164">IFERROR(_xlfn._xlws.FILTER(Kopsavilkums!$M$10:$M$135,($A164=Kopsavilkums!$A$10:$A$135)*($B164=Kopsavilkums!$B$10:$B$135)*($C164=Kopsavilkums!$D$10:$D$135)),"")</f>
        <v/>
      </c>
      <c r="N164" s="31" t="str" cm="1">
        <f t="array" ref="N164">IFERROR(_xlfn._xlws.FILTER(Kopsavilkums!$N$10:$N$135,($A164=Kopsavilkums!$A$10:$A$135)*($B164=Kopsavilkums!$B$10:$B$135)*($C164=Kopsavilkums!$D$10:$D$135)),"")</f>
        <v/>
      </c>
      <c r="O164" s="262" t="str" cm="1">
        <f t="array" ref="O164">IFERROR(_xlfn._xlws.FILTER(Kopsavilkums!$O$10:$O$135,($A164=Kopsavilkums!$A$10:$A$135)*($B164=Kopsavilkums!$B$10:$B$135)*($C164=Kopsavilkums!$D$10:$D$135)),"")</f>
        <v/>
      </c>
      <c r="P164" s="18" t="str" cm="1">
        <f t="array" ref="P164">IFERROR(_xlfn._xlws.FILTER(Kopsavilkums!$P$10:$P$135,($A164=Kopsavilkums!$A$10:$A$135)*($B164=Kopsavilkums!$B$10:$B$135)*($C164=Kopsavilkums!$D$10:$D$135)),"")</f>
        <v/>
      </c>
      <c r="Q164" s="31" t="str" cm="1">
        <f t="array" ref="Q164">IFERROR(_xlfn._xlws.FILTER(Kopsavilkums!$Q$10:$Q$135,($A164=Kopsavilkums!$A$10:$A$135)*($B164=Kopsavilkums!$B$10:$B$135)*($C164=Kopsavilkums!$D$10:$D$135)),"")</f>
        <v/>
      </c>
      <c r="R164" s="262" t="str" cm="1">
        <f t="array" ref="R164">IFERROR(_xlfn._xlws.FILTER(Kopsavilkums!$R$10:$R$135,($A164=Kopsavilkums!$A$10:$A$135)*($B164=Kopsavilkums!$B$10:$B$135)*($C164=Kopsavilkums!$D$10:$D$135)),"")</f>
        <v/>
      </c>
      <c r="S164" s="31" t="str">
        <f t="shared" si="140"/>
        <v/>
      </c>
      <c r="T164" s="267" t="str">
        <f t="shared" si="140"/>
        <v/>
      </c>
      <c r="U164" s="12"/>
      <c r="V164" s="18" t="str" cm="1">
        <f t="array" ref="V164">IFERROR(_xlfn._xlws.FILTER(Kopsavilkums!$U$10:$U$135,($A164=Kopsavilkums!$A$10:$A$135)*($B164=Kopsavilkums!$B$10:$B$135)*($C164=Kopsavilkums!$D$10:$D$135)),"")</f>
        <v/>
      </c>
      <c r="W164" s="31" t="str" cm="1">
        <f t="array" ref="W164">IFERROR(_xlfn._xlws.FILTER(Kopsavilkums!$V$10:$V$135,($A164=Kopsavilkums!$A$10:$A$135)*($B164=Kopsavilkums!$B$10:$B$135)*($C164=Kopsavilkums!$D$10:$D$135)),"")</f>
        <v/>
      </c>
      <c r="X164" s="262" t="str" cm="1">
        <f t="array" ref="X164">IFERROR(_xlfn._xlws.FILTER(Kopsavilkums!$W$10:$W$135,($A164=Kopsavilkums!$A$10:$A$135)*($B164=Kopsavilkums!$B$10:$B$135)*($C164=Kopsavilkums!$D$10:$D$135)),"")</f>
        <v/>
      </c>
      <c r="Y164" s="18" t="str" cm="1">
        <f t="array" ref="Y164">IFERROR(_xlfn._xlws.FILTER(Kopsavilkums!$X$10:$X$135,($A164=Kopsavilkums!$A$10:$A$135)*($B164=Kopsavilkums!$B$10:$B$135)*($C164=Kopsavilkums!$D$10:$D$135)),"")</f>
        <v/>
      </c>
      <c r="Z164" s="31" t="str" cm="1">
        <f t="array" ref="Z164">IFERROR(_xlfn._xlws.FILTER(Kopsavilkums!$Y$10:$Y$135,($A164=Kopsavilkums!$A$10:$A$135)*($B164=Kopsavilkums!$B$10:$B$135)*($C164=Kopsavilkums!$D$10:$D$135)),"")</f>
        <v/>
      </c>
      <c r="AA164" s="262" t="str" cm="1">
        <f t="array" ref="AA164">IFERROR(_xlfn._xlws.FILTER(Kopsavilkums!$Z$10:$Z$135,($A164=Kopsavilkums!$A$10:$A$135)*($B164=Kopsavilkums!$B$10:$B$135)*($C164=Kopsavilkums!$D$10:$D$135)),"")</f>
        <v/>
      </c>
      <c r="AB164" s="31" t="str">
        <f t="shared" si="141"/>
        <v/>
      </c>
      <c r="AC164" s="267" t="str">
        <f t="shared" si="141"/>
        <v/>
      </c>
      <c r="AE164" s="18" t="str" cm="1">
        <f t="array" ref="AE164">IFERROR(_xlfn._xlws.FILTER(Kopsavilkums!$AC$10:$AC$135,($A164=Kopsavilkums!$A$10:$A$135)*($B164=Kopsavilkums!$B$10:$B$135)*($C164=Kopsavilkums!$D$10:$D$135)),"")</f>
        <v/>
      </c>
      <c r="AF164" s="31" t="str" cm="1">
        <f t="array" ref="AF164">IFERROR(_xlfn._xlws.FILTER(Kopsavilkums!$AD$10:$AD$135,($A164=Kopsavilkums!$A$10:$A$135)*($B164=Kopsavilkums!$B$10:$B$135)*($C164=Kopsavilkums!$D$10:$D$135)),"")</f>
        <v/>
      </c>
      <c r="AG164" s="262" t="str" cm="1">
        <f t="array" ref="AG164">IFERROR(_xlfn._xlws.FILTER(Kopsavilkums!$AE$10:$AE$135,($A164=Kopsavilkums!$A$10:$A$135)*($B164=Kopsavilkums!$B$10:$B$135)*($C164=Kopsavilkums!$D$10:$D$135)),"")</f>
        <v/>
      </c>
      <c r="AH164" s="18" t="str" cm="1">
        <f t="array" ref="AH164">IFERROR(_xlfn._xlws.FILTER(Kopsavilkums!$AF$10:$AF$135,($A164=Kopsavilkums!$A$10:$A$135)*($B164=Kopsavilkums!$B$10:$B$135)*($C164=Kopsavilkums!$D$10:$D$135)),"")</f>
        <v/>
      </c>
      <c r="AI164" s="31" t="str" cm="1">
        <f t="array" ref="AI164">IFERROR(_xlfn._xlws.FILTER(Kopsavilkums!$AG$10:$AG$135,($A164=Kopsavilkums!$A$10:$A$135)*($B164=Kopsavilkums!$B$10:$B$135)*($C164=Kopsavilkums!$D$10:$D$135)),"")</f>
        <v/>
      </c>
      <c r="AJ164" s="262" t="str" cm="1">
        <f t="array" ref="AJ164">IFERROR(_xlfn._xlws.FILTER(Kopsavilkums!$AH$10:$AH$135,($A164=Kopsavilkums!$A$10:$A$135)*($B164=Kopsavilkums!$B$10:$B$135)*($C164=Kopsavilkums!$D$10:$D$135)),"")</f>
        <v/>
      </c>
      <c r="AK164" s="31" t="str">
        <f t="shared" si="142"/>
        <v/>
      </c>
      <c r="AL164" s="267" t="str">
        <f t="shared" si="142"/>
        <v/>
      </c>
      <c r="AN164" s="31">
        <f t="shared" si="137"/>
        <v>0</v>
      </c>
      <c r="AO164" s="267">
        <f t="shared" si="138"/>
        <v>0</v>
      </c>
      <c r="AP164" s="28"/>
    </row>
    <row r="165" spans="1:42" ht="12.75" customHeight="1" x14ac:dyDescent="0.15">
      <c r="A165" s="60">
        <f t="shared" si="136"/>
        <v>20</v>
      </c>
      <c r="B165" s="60">
        <v>4</v>
      </c>
      <c r="C165" s="22" t="str" cm="1">
        <f t="array" ref="C165">IFERROR(_xlfn._xlws.FILTER(Kopsavilkums!$D$10:$D$135,($A165=Kopsavilkums!$A$10:$A$135)*($B165=Kopsavilkums!$B$10:$B$135)),"")</f>
        <v/>
      </c>
      <c r="D165" s="18" t="str" cm="1">
        <f t="array" ref="D165">IFERROR(_xlfn._xlws.FILTER(Kopsavilkums!$E:$E,($A165=Kopsavilkums!$A:$A)*($B165=Kopsavilkums!$B:$B)*($C165=Kopsavilkums!$D:$D)),"")</f>
        <v/>
      </c>
      <c r="E165" s="31" t="str" cm="1">
        <f t="array" ref="E165">IFERROR(_xlfn._xlws.FILTER(Kopsavilkums!$F$10:$F$135,($A165=Kopsavilkums!$A$10:$A$135)*($B165=Kopsavilkums!$B$10:$B$135)*($C165=Kopsavilkums!$D$10:$D$135)),"")</f>
        <v/>
      </c>
      <c r="F165" s="262" t="str" cm="1">
        <f t="array" ref="F165">IFERROR(_xlfn._xlws.FILTER(Kopsavilkums!$G$10:$G$135,($A165=Kopsavilkums!$A$10:$A$135)*($B165=Kopsavilkums!$B$10:$B$135)*($C165=Kopsavilkums!$D$10:$D$135)),"")</f>
        <v/>
      </c>
      <c r="G165" s="18" t="str" cm="1">
        <f t="array" ref="G165">IFERROR(_xlfn._xlws.FILTER(Kopsavilkums!$H$10:$H$135,($A165=Kopsavilkums!$A$10:$A$135)*($B165=Kopsavilkums!$B$10:$B$135)*($C165=Kopsavilkums!$D$10:$D$135)),"")</f>
        <v/>
      </c>
      <c r="H165" s="31" t="str" cm="1">
        <f t="array" ref="H165">IFERROR(_xlfn._xlws.FILTER(Kopsavilkums!$I$10:$I$135,($A165=Kopsavilkums!$A$10:$A$135)*($B165=Kopsavilkums!$B$10:$B$135)*($C165=Kopsavilkums!$D$10:$D$135)),"")</f>
        <v/>
      </c>
      <c r="I165" s="262" t="str" cm="1">
        <f t="array" ref="I165">IFERROR(_xlfn._xlws.FILTER(Kopsavilkums!$J$10:$J$135,($A165=Kopsavilkums!$A$10:$A$135)*($B165=Kopsavilkums!$B$10:$B$135)*($C165=Kopsavilkums!$D$10:$D$135)),"")</f>
        <v/>
      </c>
      <c r="J165" s="31" t="str">
        <f t="shared" si="139"/>
        <v/>
      </c>
      <c r="K165" s="267" t="str">
        <f t="shared" si="139"/>
        <v/>
      </c>
      <c r="L165" s="12"/>
      <c r="M165" s="18" t="str" cm="1">
        <f t="array" ref="M165">IFERROR(_xlfn._xlws.FILTER(Kopsavilkums!$M$10:$M$135,($A165=Kopsavilkums!$A$10:$A$135)*($B165=Kopsavilkums!$B$10:$B$135)*($C165=Kopsavilkums!$D$10:$D$135)),"")</f>
        <v/>
      </c>
      <c r="N165" s="31" t="str" cm="1">
        <f t="array" ref="N165">IFERROR(_xlfn._xlws.FILTER(Kopsavilkums!$N$10:$N$135,($A165=Kopsavilkums!$A$10:$A$135)*($B165=Kopsavilkums!$B$10:$B$135)*($C165=Kopsavilkums!$D$10:$D$135)),"")</f>
        <v/>
      </c>
      <c r="O165" s="262" t="str" cm="1">
        <f t="array" ref="O165">IFERROR(_xlfn._xlws.FILTER(Kopsavilkums!$O$10:$O$135,($A165=Kopsavilkums!$A$10:$A$135)*($B165=Kopsavilkums!$B$10:$B$135)*($C165=Kopsavilkums!$D$10:$D$135)),"")</f>
        <v/>
      </c>
      <c r="P165" s="18" t="str" cm="1">
        <f t="array" ref="P165">IFERROR(_xlfn._xlws.FILTER(Kopsavilkums!$P$10:$P$135,($A165=Kopsavilkums!$A$10:$A$135)*($B165=Kopsavilkums!$B$10:$B$135)*($C165=Kopsavilkums!$D$10:$D$135)),"")</f>
        <v/>
      </c>
      <c r="Q165" s="31" t="str" cm="1">
        <f t="array" ref="Q165">IFERROR(_xlfn._xlws.FILTER(Kopsavilkums!$Q$10:$Q$135,($A165=Kopsavilkums!$A$10:$A$135)*($B165=Kopsavilkums!$B$10:$B$135)*($C165=Kopsavilkums!$D$10:$D$135)),"")</f>
        <v/>
      </c>
      <c r="R165" s="262" t="str" cm="1">
        <f t="array" ref="R165">IFERROR(_xlfn._xlws.FILTER(Kopsavilkums!$R$10:$R$135,($A165=Kopsavilkums!$A$10:$A$135)*($B165=Kopsavilkums!$B$10:$B$135)*($C165=Kopsavilkums!$D$10:$D$135)),"")</f>
        <v/>
      </c>
      <c r="S165" s="31" t="str">
        <f t="shared" si="140"/>
        <v/>
      </c>
      <c r="T165" s="267" t="str">
        <f t="shared" si="140"/>
        <v/>
      </c>
      <c r="U165" s="12"/>
      <c r="V165" s="18" t="str" cm="1">
        <f t="array" ref="V165">IFERROR(_xlfn._xlws.FILTER(Kopsavilkums!$U$10:$U$135,($A165=Kopsavilkums!$A$10:$A$135)*($B165=Kopsavilkums!$B$10:$B$135)*($C165=Kopsavilkums!$D$10:$D$135)),"")</f>
        <v/>
      </c>
      <c r="W165" s="31" t="str" cm="1">
        <f t="array" ref="W165">IFERROR(_xlfn._xlws.FILTER(Kopsavilkums!$V$10:$V$135,($A165=Kopsavilkums!$A$10:$A$135)*($B165=Kopsavilkums!$B$10:$B$135)*($C165=Kopsavilkums!$D$10:$D$135)),"")</f>
        <v/>
      </c>
      <c r="X165" s="262" t="str" cm="1">
        <f t="array" ref="X165">IFERROR(_xlfn._xlws.FILTER(Kopsavilkums!$W$10:$W$135,($A165=Kopsavilkums!$A$10:$A$135)*($B165=Kopsavilkums!$B$10:$B$135)*($C165=Kopsavilkums!$D$10:$D$135)),"")</f>
        <v/>
      </c>
      <c r="Y165" s="18" t="str" cm="1">
        <f t="array" ref="Y165">IFERROR(_xlfn._xlws.FILTER(Kopsavilkums!$X$10:$X$135,($A165=Kopsavilkums!$A$10:$A$135)*($B165=Kopsavilkums!$B$10:$B$135)*($C165=Kopsavilkums!$D$10:$D$135)),"")</f>
        <v/>
      </c>
      <c r="Z165" s="31" t="str" cm="1">
        <f t="array" ref="Z165">IFERROR(_xlfn._xlws.FILTER(Kopsavilkums!$Y$10:$Y$135,($A165=Kopsavilkums!$A$10:$A$135)*($B165=Kopsavilkums!$B$10:$B$135)*($C165=Kopsavilkums!$D$10:$D$135)),"")</f>
        <v/>
      </c>
      <c r="AA165" s="262" t="str" cm="1">
        <f t="array" ref="AA165">IFERROR(_xlfn._xlws.FILTER(Kopsavilkums!$Z$10:$Z$135,($A165=Kopsavilkums!$A$10:$A$135)*($B165=Kopsavilkums!$B$10:$B$135)*($C165=Kopsavilkums!$D$10:$D$135)),"")</f>
        <v/>
      </c>
      <c r="AB165" s="31" t="str">
        <f t="shared" si="141"/>
        <v/>
      </c>
      <c r="AC165" s="267" t="str">
        <f t="shared" si="141"/>
        <v/>
      </c>
      <c r="AE165" s="18" t="str" cm="1">
        <f t="array" ref="AE165">IFERROR(_xlfn._xlws.FILTER(Kopsavilkums!$AC$10:$AC$135,($A165=Kopsavilkums!$A$10:$A$135)*($B165=Kopsavilkums!$B$10:$B$135)*($C165=Kopsavilkums!$D$10:$D$135)),"")</f>
        <v/>
      </c>
      <c r="AF165" s="31" t="str" cm="1">
        <f t="array" ref="AF165">IFERROR(_xlfn._xlws.FILTER(Kopsavilkums!$AD$10:$AD$135,($A165=Kopsavilkums!$A$10:$A$135)*($B165=Kopsavilkums!$B$10:$B$135)*($C165=Kopsavilkums!$D$10:$D$135)),"")</f>
        <v/>
      </c>
      <c r="AG165" s="262" t="str" cm="1">
        <f t="array" ref="AG165">IFERROR(_xlfn._xlws.FILTER(Kopsavilkums!$AE$10:$AE$135,($A165=Kopsavilkums!$A$10:$A$135)*($B165=Kopsavilkums!$B$10:$B$135)*($C165=Kopsavilkums!$D$10:$D$135)),"")</f>
        <v/>
      </c>
      <c r="AH165" s="18" t="str" cm="1">
        <f t="array" ref="AH165">IFERROR(_xlfn._xlws.FILTER(Kopsavilkums!$AF$10:$AF$135,($A165=Kopsavilkums!$A$10:$A$135)*($B165=Kopsavilkums!$B$10:$B$135)*($C165=Kopsavilkums!$D$10:$D$135)),"")</f>
        <v/>
      </c>
      <c r="AI165" s="31" t="str" cm="1">
        <f t="array" ref="AI165">IFERROR(_xlfn._xlws.FILTER(Kopsavilkums!$AG$10:$AG$135,($A165=Kopsavilkums!$A$10:$A$135)*($B165=Kopsavilkums!$B$10:$B$135)*($C165=Kopsavilkums!$D$10:$D$135)),"")</f>
        <v/>
      </c>
      <c r="AJ165" s="262" t="str" cm="1">
        <f t="array" ref="AJ165">IFERROR(_xlfn._xlws.FILTER(Kopsavilkums!$AH$10:$AH$135,($A165=Kopsavilkums!$A$10:$A$135)*($B165=Kopsavilkums!$B$10:$B$135)*($C165=Kopsavilkums!$D$10:$D$135)),"")</f>
        <v/>
      </c>
      <c r="AK165" s="31" t="str">
        <f t="shared" si="142"/>
        <v/>
      </c>
      <c r="AL165" s="267" t="str">
        <f t="shared" si="142"/>
        <v/>
      </c>
      <c r="AN165" s="31">
        <f t="shared" si="137"/>
        <v>0</v>
      </c>
      <c r="AO165" s="267">
        <f t="shared" si="138"/>
        <v>0</v>
      </c>
      <c r="AP165" s="28"/>
    </row>
    <row r="166" spans="1:42" ht="12.75" customHeight="1" x14ac:dyDescent="0.15">
      <c r="A166" s="60">
        <f t="shared" si="136"/>
        <v>20</v>
      </c>
      <c r="B166" s="60">
        <v>5</v>
      </c>
      <c r="C166" s="22" t="str" cm="1">
        <f t="array" ref="C166">IFERROR(_xlfn._xlws.FILTER(Kopsavilkums!$D$10:$D$135,($A166=Kopsavilkums!$A$10:$A$135)*($B166=Kopsavilkums!$B$10:$B$135)),"")</f>
        <v/>
      </c>
      <c r="D166" s="74" t="str" cm="1">
        <f t="array" ref="D166">IFERROR(_xlfn._xlws.FILTER(Kopsavilkums!$E:$E,($A166=Kopsavilkums!$A:$A)*($B166=Kopsavilkums!$B:$B)*($C166=Kopsavilkums!$D:$D)),"")</f>
        <v/>
      </c>
      <c r="E166" s="31" t="str" cm="1">
        <f t="array" ref="E166">IFERROR(_xlfn._xlws.FILTER(Kopsavilkums!$F$10:$F$135,($A166=Kopsavilkums!$A$10:$A$135)*($B166=Kopsavilkums!$B$10:$B$135)*($C166=Kopsavilkums!$D$10:$D$135)),"")</f>
        <v/>
      </c>
      <c r="F166" s="262" t="str" cm="1">
        <f t="array" ref="F166">IFERROR(_xlfn._xlws.FILTER(Kopsavilkums!$G$10:$G$135,($A166=Kopsavilkums!$A$10:$A$135)*($B166=Kopsavilkums!$B$10:$B$135)*($C166=Kopsavilkums!$D$10:$D$135)),"")</f>
        <v/>
      </c>
      <c r="G166" s="74" t="str" cm="1">
        <f t="array" ref="G166">IFERROR(_xlfn._xlws.FILTER(Kopsavilkums!$H$10:$H$135,($A166=Kopsavilkums!$A$10:$A$135)*($B166=Kopsavilkums!$B$10:$B$135)*($C166=Kopsavilkums!$D$10:$D$135)),"")</f>
        <v/>
      </c>
      <c r="H166" s="31" t="str" cm="1">
        <f t="array" ref="H166">IFERROR(_xlfn._xlws.FILTER(Kopsavilkums!$I$10:$I$135,($A166=Kopsavilkums!$A$10:$A$135)*($B166=Kopsavilkums!$B$10:$B$135)*($C166=Kopsavilkums!$D$10:$D$135)),"")</f>
        <v/>
      </c>
      <c r="I166" s="262" t="str" cm="1">
        <f t="array" ref="I166">IFERROR(_xlfn._xlws.FILTER(Kopsavilkums!$J$10:$J$135,($A166=Kopsavilkums!$A$10:$A$135)*($B166=Kopsavilkums!$B$10:$B$135)*($C166=Kopsavilkums!$D$10:$D$135)),"")</f>
        <v/>
      </c>
      <c r="J166" s="15" t="str">
        <f t="shared" si="139"/>
        <v/>
      </c>
      <c r="K166" s="267" t="str">
        <f t="shared" si="139"/>
        <v/>
      </c>
      <c r="L166" s="12"/>
      <c r="M166" s="74" t="str" cm="1">
        <f t="array" ref="M166">IFERROR(_xlfn._xlws.FILTER(Kopsavilkums!$M$10:$M$135,($A166=Kopsavilkums!$A$10:$A$135)*($B166=Kopsavilkums!$B$10:$B$135)*($C166=Kopsavilkums!$D$10:$D$135)),"")</f>
        <v/>
      </c>
      <c r="N166" s="31" t="str" cm="1">
        <f t="array" ref="N166">IFERROR(_xlfn._xlws.FILTER(Kopsavilkums!$N$10:$N$135,($A166=Kopsavilkums!$A$10:$A$135)*($B166=Kopsavilkums!$B$10:$B$135)*($C166=Kopsavilkums!$D$10:$D$135)),"")</f>
        <v/>
      </c>
      <c r="O166" s="262" t="str" cm="1">
        <f t="array" ref="O166">IFERROR(_xlfn._xlws.FILTER(Kopsavilkums!$O$10:$O$135,($A166=Kopsavilkums!$A$10:$A$135)*($B166=Kopsavilkums!$B$10:$B$135)*($C166=Kopsavilkums!$D$10:$D$135)),"")</f>
        <v/>
      </c>
      <c r="P166" s="74" t="str" cm="1">
        <f t="array" ref="P166">IFERROR(_xlfn._xlws.FILTER(Kopsavilkums!$P$10:$P$135,($A166=Kopsavilkums!$A$10:$A$135)*($B166=Kopsavilkums!$B$10:$B$135)*($C166=Kopsavilkums!$D$10:$D$135)),"")</f>
        <v/>
      </c>
      <c r="Q166" s="31" t="str" cm="1">
        <f t="array" ref="Q166">IFERROR(_xlfn._xlws.FILTER(Kopsavilkums!$Q$10:$Q$135,($A166=Kopsavilkums!$A$10:$A$135)*($B166=Kopsavilkums!$B$10:$B$135)*($C166=Kopsavilkums!$D$10:$D$135)),"")</f>
        <v/>
      </c>
      <c r="R166" s="262" t="str" cm="1">
        <f t="array" ref="R166">IFERROR(_xlfn._xlws.FILTER(Kopsavilkums!$R$10:$R$135,($A166=Kopsavilkums!$A$10:$A$135)*($B166=Kopsavilkums!$B$10:$B$135)*($C166=Kopsavilkums!$D$10:$D$135)),"")</f>
        <v/>
      </c>
      <c r="S166" s="15" t="str">
        <f t="shared" si="140"/>
        <v/>
      </c>
      <c r="T166" s="267" t="str">
        <f t="shared" si="140"/>
        <v/>
      </c>
      <c r="U166" s="12"/>
      <c r="V166" s="74" t="str" cm="1">
        <f t="array" ref="V166">IFERROR(_xlfn._xlws.FILTER(Kopsavilkums!$U$10:$U$135,($A166=Kopsavilkums!$A$10:$A$135)*($B166=Kopsavilkums!$B$10:$B$135)*($C166=Kopsavilkums!$D$10:$D$135)),"")</f>
        <v/>
      </c>
      <c r="W166" s="31" t="str" cm="1">
        <f t="array" ref="W166">IFERROR(_xlfn._xlws.FILTER(Kopsavilkums!$V$10:$V$135,($A166=Kopsavilkums!$A$10:$A$135)*($B166=Kopsavilkums!$B$10:$B$135)*($C166=Kopsavilkums!$D$10:$D$135)),"")</f>
        <v/>
      </c>
      <c r="X166" s="262" t="str" cm="1">
        <f t="array" ref="X166">IFERROR(_xlfn._xlws.FILTER(Kopsavilkums!$W$10:$W$135,($A166=Kopsavilkums!$A$10:$A$135)*($B166=Kopsavilkums!$B$10:$B$135)*($C166=Kopsavilkums!$D$10:$D$135)),"")</f>
        <v/>
      </c>
      <c r="Y166" s="74" t="str" cm="1">
        <f t="array" ref="Y166">IFERROR(_xlfn._xlws.FILTER(Kopsavilkums!$X$10:$X$135,($A166=Kopsavilkums!$A$10:$A$135)*($B166=Kopsavilkums!$B$10:$B$135)*($C166=Kopsavilkums!$D$10:$D$135)),"")</f>
        <v/>
      </c>
      <c r="Z166" s="31" t="str" cm="1">
        <f t="array" ref="Z166">IFERROR(_xlfn._xlws.FILTER(Kopsavilkums!$Y$10:$Y$135,($A166=Kopsavilkums!$A$10:$A$135)*($B166=Kopsavilkums!$B$10:$B$135)*($C166=Kopsavilkums!$D$10:$D$135)),"")</f>
        <v/>
      </c>
      <c r="AA166" s="262" t="str" cm="1">
        <f t="array" ref="AA166">IFERROR(_xlfn._xlws.FILTER(Kopsavilkums!$Z$10:$Z$135,($A166=Kopsavilkums!$A$10:$A$135)*($B166=Kopsavilkums!$B$10:$B$135)*($C166=Kopsavilkums!$D$10:$D$135)),"")</f>
        <v/>
      </c>
      <c r="AB166" s="15" t="str">
        <f t="shared" si="141"/>
        <v/>
      </c>
      <c r="AC166" s="267" t="str">
        <f t="shared" si="141"/>
        <v/>
      </c>
      <c r="AE166" s="74" t="str" cm="1">
        <f t="array" ref="AE166">IFERROR(_xlfn._xlws.FILTER(Kopsavilkums!$AC$10:$AC$135,($A166=Kopsavilkums!$A$10:$A$135)*($B166=Kopsavilkums!$B$10:$B$135)*($C166=Kopsavilkums!$D$10:$D$135)),"")</f>
        <v/>
      </c>
      <c r="AF166" s="31" t="str" cm="1">
        <f t="array" ref="AF166">IFERROR(_xlfn._xlws.FILTER(Kopsavilkums!$AD$10:$AD$135,($A166=Kopsavilkums!$A$10:$A$135)*($B166=Kopsavilkums!$B$10:$B$135)*($C166=Kopsavilkums!$D$10:$D$135)),"")</f>
        <v/>
      </c>
      <c r="AG166" s="262" t="str" cm="1">
        <f t="array" ref="AG166">IFERROR(_xlfn._xlws.FILTER(Kopsavilkums!$AE$10:$AE$135,($A166=Kopsavilkums!$A$10:$A$135)*($B166=Kopsavilkums!$B$10:$B$135)*($C166=Kopsavilkums!$D$10:$D$135)),"")</f>
        <v/>
      </c>
      <c r="AH166" s="74" t="str" cm="1">
        <f t="array" ref="AH166">IFERROR(_xlfn._xlws.FILTER(Kopsavilkums!$AF$10:$AF$135,($A166=Kopsavilkums!$A$10:$A$135)*($B166=Kopsavilkums!$B$10:$B$135)*($C166=Kopsavilkums!$D$10:$D$135)),"")</f>
        <v/>
      </c>
      <c r="AI166" s="31" t="str" cm="1">
        <f t="array" ref="AI166">IFERROR(_xlfn._xlws.FILTER(Kopsavilkums!$AG$10:$AG$135,($A166=Kopsavilkums!$A$10:$A$135)*($B166=Kopsavilkums!$B$10:$B$135)*($C166=Kopsavilkums!$D$10:$D$135)),"")</f>
        <v/>
      </c>
      <c r="AJ166" s="262" t="str" cm="1">
        <f t="array" ref="AJ166">IFERROR(_xlfn._xlws.FILTER(Kopsavilkums!$AH$10:$AH$135,($A166=Kopsavilkums!$A$10:$A$135)*($B166=Kopsavilkums!$B$10:$B$135)*($C166=Kopsavilkums!$D$10:$D$135)),"")</f>
        <v/>
      </c>
      <c r="AK166" s="15" t="str">
        <f t="shared" si="142"/>
        <v/>
      </c>
      <c r="AL166" s="267" t="str">
        <f t="shared" si="142"/>
        <v/>
      </c>
      <c r="AN166" s="15">
        <f t="shared" si="137"/>
        <v>0</v>
      </c>
      <c r="AO166" s="267">
        <f t="shared" si="138"/>
        <v>0</v>
      </c>
      <c r="AP166" s="28"/>
    </row>
    <row r="167" spans="1:42" ht="12.75" customHeight="1" thickBot="1" x14ac:dyDescent="0.2">
      <c r="A167" s="62">
        <f t="shared" si="136"/>
        <v>20</v>
      </c>
      <c r="B167" s="62">
        <v>6</v>
      </c>
      <c r="C167" s="127" t="str" cm="1">
        <f t="array" ref="C167">IFERROR(_xlfn._xlws.FILTER(Kopsavilkums!$D$10:$D$135,($A167=Kopsavilkums!$A$10:$A$135)*($B167=Kopsavilkums!$B$10:$B$135)),"")</f>
        <v/>
      </c>
      <c r="D167" s="75" t="str" cm="1">
        <f t="array" ref="D167">IFERROR(_xlfn._xlws.FILTER(Kopsavilkums!$E:$E,($A167=Kopsavilkums!$A:$A)*($B167=Kopsavilkums!$B:$B)*($C167=Kopsavilkums!$D:$D)),"")</f>
        <v/>
      </c>
      <c r="E167" s="63" t="str" cm="1">
        <f t="array" ref="E167">IFERROR(_xlfn._xlws.FILTER(Kopsavilkums!$F$10:$F$135,($A167=Kopsavilkums!$A$10:$A$135)*($B167=Kopsavilkums!$B$10:$B$135)*($C167=Kopsavilkums!$D$10:$D$135)),"")</f>
        <v/>
      </c>
      <c r="F167" s="263" t="str" cm="1">
        <f t="array" ref="F167">IFERROR(_xlfn._xlws.FILTER(Kopsavilkums!$G$10:$G$135,($A167=Kopsavilkums!$A$10:$A$135)*($B167=Kopsavilkums!$B$10:$B$135)*($C167=Kopsavilkums!$D$10:$D$135)),"")</f>
        <v/>
      </c>
      <c r="G167" s="75" t="str" cm="1">
        <f t="array" ref="G167">IFERROR(_xlfn._xlws.FILTER(Kopsavilkums!$H$10:$H$135,($A167=Kopsavilkums!$A$10:$A$135)*($B167=Kopsavilkums!$B$10:$B$135)*($C167=Kopsavilkums!$D$10:$D$135)),"")</f>
        <v/>
      </c>
      <c r="H167" s="63" t="str" cm="1">
        <f t="array" ref="H167">IFERROR(_xlfn._xlws.FILTER(Kopsavilkums!$I$10:$I$135,($A167=Kopsavilkums!$A$10:$A$135)*($B167=Kopsavilkums!$B$10:$B$135)*($C167=Kopsavilkums!$D$10:$D$135)),"")</f>
        <v/>
      </c>
      <c r="I167" s="263" t="str" cm="1">
        <f t="array" ref="I167">IFERROR(_xlfn._xlws.FILTER(Kopsavilkums!$J$10:$J$135,($A167=Kopsavilkums!$A$10:$A$135)*($B167=Kopsavilkums!$B$10:$B$135)*($C167=Kopsavilkums!$D$10:$D$135)),"")</f>
        <v/>
      </c>
      <c r="J167" s="63" t="str">
        <f t="shared" si="139"/>
        <v/>
      </c>
      <c r="K167" s="268" t="str">
        <f t="shared" si="139"/>
        <v/>
      </c>
      <c r="L167" s="12"/>
      <c r="M167" s="75" t="str" cm="1">
        <f t="array" ref="M167">IFERROR(_xlfn._xlws.FILTER(Kopsavilkums!$M$10:$M$135,($A167=Kopsavilkums!$A$10:$A$135)*($B167=Kopsavilkums!$B$10:$B$135)*($C167=Kopsavilkums!$D$10:$D$135)),"")</f>
        <v/>
      </c>
      <c r="N167" s="63" t="str" cm="1">
        <f t="array" ref="N167">IFERROR(_xlfn._xlws.FILTER(Kopsavilkums!$N$10:$N$135,($A167=Kopsavilkums!$A$10:$A$135)*($B167=Kopsavilkums!$B$10:$B$135)*($C167=Kopsavilkums!$D$10:$D$135)),"")</f>
        <v/>
      </c>
      <c r="O167" s="263" t="str" cm="1">
        <f t="array" ref="O167">IFERROR(_xlfn._xlws.FILTER(Kopsavilkums!$O$10:$O$135,($A167=Kopsavilkums!$A$10:$A$135)*($B167=Kopsavilkums!$B$10:$B$135)*($C167=Kopsavilkums!$D$10:$D$135)),"")</f>
        <v/>
      </c>
      <c r="P167" s="75" t="str" cm="1">
        <f t="array" ref="P167">IFERROR(_xlfn._xlws.FILTER(Kopsavilkums!$P$10:$P$135,($A167=Kopsavilkums!$A$10:$A$135)*($B167=Kopsavilkums!$B$10:$B$135)*($C167=Kopsavilkums!$D$10:$D$135)),"")</f>
        <v/>
      </c>
      <c r="Q167" s="63" t="str" cm="1">
        <f t="array" ref="Q167">IFERROR(_xlfn._xlws.FILTER(Kopsavilkums!$Q$10:$Q$135,($A167=Kopsavilkums!$A$10:$A$135)*($B167=Kopsavilkums!$B$10:$B$135)*($C167=Kopsavilkums!$D$10:$D$135)),"")</f>
        <v/>
      </c>
      <c r="R167" s="263" t="str" cm="1">
        <f t="array" ref="R167">IFERROR(_xlfn._xlws.FILTER(Kopsavilkums!$R$10:$R$135,($A167=Kopsavilkums!$A$10:$A$135)*($B167=Kopsavilkums!$B$10:$B$135)*($C167=Kopsavilkums!$D$10:$D$135)),"")</f>
        <v/>
      </c>
      <c r="S167" s="63" t="str">
        <f t="shared" si="140"/>
        <v/>
      </c>
      <c r="T167" s="268" t="str">
        <f t="shared" si="140"/>
        <v/>
      </c>
      <c r="U167" s="12"/>
      <c r="V167" s="75" t="str" cm="1">
        <f t="array" ref="V167">IFERROR(_xlfn._xlws.FILTER(Kopsavilkums!$U$10:$U$135,($A167=Kopsavilkums!$A$10:$A$135)*($B167=Kopsavilkums!$B$10:$B$135)*($C167=Kopsavilkums!$D$10:$D$135)),"")</f>
        <v/>
      </c>
      <c r="W167" s="63" t="str" cm="1">
        <f t="array" ref="W167">IFERROR(_xlfn._xlws.FILTER(Kopsavilkums!$V$10:$V$135,($A167=Kopsavilkums!$A$10:$A$135)*($B167=Kopsavilkums!$B$10:$B$135)*($C167=Kopsavilkums!$D$10:$D$135)),"")</f>
        <v/>
      </c>
      <c r="X167" s="263" t="str" cm="1">
        <f t="array" ref="X167">IFERROR(_xlfn._xlws.FILTER(Kopsavilkums!$W$10:$W$135,($A167=Kopsavilkums!$A$10:$A$135)*($B167=Kopsavilkums!$B$10:$B$135)*($C167=Kopsavilkums!$D$10:$D$135)),"")</f>
        <v/>
      </c>
      <c r="Y167" s="75" t="str" cm="1">
        <f t="array" ref="Y167">IFERROR(_xlfn._xlws.FILTER(Kopsavilkums!$X$10:$X$135,($A167=Kopsavilkums!$A$10:$A$135)*($B167=Kopsavilkums!$B$10:$B$135)*($C167=Kopsavilkums!$D$10:$D$135)),"")</f>
        <v/>
      </c>
      <c r="Z167" s="63" t="str" cm="1">
        <f t="array" ref="Z167">IFERROR(_xlfn._xlws.FILTER(Kopsavilkums!$Y$10:$Y$135,($A167=Kopsavilkums!$A$10:$A$135)*($B167=Kopsavilkums!$B$10:$B$135)*($C167=Kopsavilkums!$D$10:$D$135)),"")</f>
        <v/>
      </c>
      <c r="AA167" s="263" t="str" cm="1">
        <f t="array" ref="AA167">IFERROR(_xlfn._xlws.FILTER(Kopsavilkums!$Z$10:$Z$135,($A167=Kopsavilkums!$A$10:$A$135)*($B167=Kopsavilkums!$B$10:$B$135)*($C167=Kopsavilkums!$D$10:$D$135)),"")</f>
        <v/>
      </c>
      <c r="AB167" s="63" t="str">
        <f t="shared" si="141"/>
        <v/>
      </c>
      <c r="AC167" s="268" t="str">
        <f t="shared" si="141"/>
        <v/>
      </c>
      <c r="AE167" s="75" t="str" cm="1">
        <f t="array" ref="AE167">IFERROR(_xlfn._xlws.FILTER(Kopsavilkums!$AC$10:$AC$135,($A167=Kopsavilkums!$A$10:$A$135)*($B167=Kopsavilkums!$B$10:$B$135)*($C167=Kopsavilkums!$D$10:$D$135)),"")</f>
        <v/>
      </c>
      <c r="AF167" s="63" t="str" cm="1">
        <f t="array" ref="AF167">IFERROR(_xlfn._xlws.FILTER(Kopsavilkums!$AD$10:$AD$135,($A167=Kopsavilkums!$A$10:$A$135)*($B167=Kopsavilkums!$B$10:$B$135)*($C167=Kopsavilkums!$D$10:$D$135)),"")</f>
        <v/>
      </c>
      <c r="AG167" s="263" t="str" cm="1">
        <f t="array" ref="AG167">IFERROR(_xlfn._xlws.FILTER(Kopsavilkums!$AE$10:$AE$135,($A167=Kopsavilkums!$A$10:$A$135)*($B167=Kopsavilkums!$B$10:$B$135)*($C167=Kopsavilkums!$D$10:$D$135)),"")</f>
        <v/>
      </c>
      <c r="AH167" s="75" t="str" cm="1">
        <f t="array" ref="AH167">IFERROR(_xlfn._xlws.FILTER(Kopsavilkums!$AF$10:$AF$135,($A167=Kopsavilkums!$A$10:$A$135)*($B167=Kopsavilkums!$B$10:$B$135)*($C167=Kopsavilkums!$D$10:$D$135)),"")</f>
        <v/>
      </c>
      <c r="AI167" s="63" t="str" cm="1">
        <f t="array" ref="AI167">IFERROR(_xlfn._xlws.FILTER(Kopsavilkums!$AG$10:$AG$135,($A167=Kopsavilkums!$A$10:$A$135)*($B167=Kopsavilkums!$B$10:$B$135)*($C167=Kopsavilkums!$D$10:$D$135)),"")</f>
        <v/>
      </c>
      <c r="AJ167" s="263" t="str" cm="1">
        <f t="array" ref="AJ167">IFERROR(_xlfn._xlws.FILTER(Kopsavilkums!$AH$10:$AH$135,($A167=Kopsavilkums!$A$10:$A$135)*($B167=Kopsavilkums!$B$10:$B$135)*($C167=Kopsavilkums!$D$10:$D$135)),"")</f>
        <v/>
      </c>
      <c r="AK167" s="63" t="str">
        <f t="shared" si="142"/>
        <v/>
      </c>
      <c r="AL167" s="268" t="str">
        <f t="shared" si="142"/>
        <v/>
      </c>
      <c r="AN167" s="63">
        <f t="shared" si="137"/>
        <v>0</v>
      </c>
      <c r="AO167" s="268">
        <f t="shared" si="138"/>
        <v>0</v>
      </c>
      <c r="AP167" s="28"/>
    </row>
    <row r="168" spans="1:42" ht="12.75" customHeight="1" thickBot="1" x14ac:dyDescent="0.2">
      <c r="A168" s="112"/>
      <c r="B168" s="112"/>
      <c r="C168" s="131"/>
      <c r="D168" s="112"/>
      <c r="E168" s="112"/>
      <c r="F168" s="264"/>
      <c r="G168" s="134"/>
      <c r="H168" s="112"/>
      <c r="I168" s="255"/>
      <c r="J168" s="112"/>
      <c r="K168" s="255"/>
      <c r="L168" s="12"/>
      <c r="M168" s="112"/>
      <c r="N168" s="112"/>
      <c r="O168" s="264"/>
      <c r="P168" s="134"/>
      <c r="Q168" s="112"/>
      <c r="R168" s="255"/>
      <c r="S168" s="112"/>
      <c r="T168" s="255"/>
      <c r="U168" s="12"/>
      <c r="V168" s="112"/>
      <c r="W168" s="112"/>
      <c r="X168" s="264"/>
      <c r="Y168" s="134"/>
      <c r="Z168" s="112"/>
      <c r="AA168" s="255"/>
      <c r="AB168" s="112"/>
      <c r="AC168" s="255"/>
      <c r="AE168" s="112"/>
      <c r="AF168" s="112"/>
      <c r="AG168" s="264"/>
      <c r="AH168" s="134"/>
      <c r="AI168" s="112"/>
      <c r="AJ168" s="255"/>
      <c r="AK168" s="112"/>
      <c r="AL168" s="255"/>
      <c r="AN168" s="112"/>
      <c r="AO168" s="255"/>
      <c r="AP168" s="28"/>
    </row>
    <row r="169" spans="1:42" ht="12.75" customHeight="1" thickBot="1" x14ac:dyDescent="0.2">
      <c r="A169" s="53">
        <f>B169</f>
        <v>21</v>
      </c>
      <c r="B169" s="53">
        <v>21</v>
      </c>
      <c r="C169" s="132" t="str" cm="1">
        <f t="array" ref="C169">IFERROR(_xlfn.UNIQUE(_xlfn._xlws.FILTER(Kopsavilkums!$C$10:$C$135,($B169=Kopsavilkums!$A$10:$A$135))),"")</f>
        <v/>
      </c>
      <c r="D169" s="54"/>
      <c r="E169" s="56">
        <f>SUM(E170:E175)</f>
        <v>0</v>
      </c>
      <c r="F169" s="260">
        <f>SUM(F170:F175)</f>
        <v>0</v>
      </c>
      <c r="G169" s="135"/>
      <c r="H169" s="56">
        <f>SUM(H170:H175)</f>
        <v>0</v>
      </c>
      <c r="I169" s="260">
        <f>SUM(I170:I175)</f>
        <v>0</v>
      </c>
      <c r="J169" s="56">
        <f>SUM(J170:J175)</f>
        <v>0</v>
      </c>
      <c r="K169" s="265">
        <f>SUM(K170:K175)</f>
        <v>0</v>
      </c>
      <c r="L169" s="12"/>
      <c r="M169" s="55"/>
      <c r="N169" s="56">
        <f>SUM(N170:N175)</f>
        <v>0</v>
      </c>
      <c r="O169" s="260">
        <f>SUM(O170:O175)</f>
        <v>0</v>
      </c>
      <c r="P169" s="56"/>
      <c r="Q169" s="56">
        <f>SUM(Q170:Q175)</f>
        <v>0</v>
      </c>
      <c r="R169" s="260">
        <f>SUM(R170:R175)</f>
        <v>0</v>
      </c>
      <c r="S169" s="56">
        <f>SUM(S170:S175)</f>
        <v>0</v>
      </c>
      <c r="T169" s="265">
        <f>SUM(T170:T175)</f>
        <v>0</v>
      </c>
      <c r="U169" s="12"/>
      <c r="V169" s="55"/>
      <c r="W169" s="56">
        <f>SUM(W170:W175)</f>
        <v>0</v>
      </c>
      <c r="X169" s="260">
        <f>SUM(X170:X175)</f>
        <v>0</v>
      </c>
      <c r="Y169" s="56"/>
      <c r="Z169" s="56">
        <f>SUM(Z170:Z175)</f>
        <v>0</v>
      </c>
      <c r="AA169" s="260">
        <f>SUM(AA170:AA175)</f>
        <v>0</v>
      </c>
      <c r="AB169" s="56">
        <f>SUM(AB170:AB175)</f>
        <v>0</v>
      </c>
      <c r="AC169" s="265">
        <f>SUM(AC170:AC175)</f>
        <v>0</v>
      </c>
      <c r="AE169" s="55"/>
      <c r="AF169" s="56">
        <f>SUM(AF170:AF175)</f>
        <v>0</v>
      </c>
      <c r="AG169" s="260">
        <f>SUM(AG170:AG175)</f>
        <v>0</v>
      </c>
      <c r="AH169" s="56"/>
      <c r="AI169" s="56">
        <f>SUM(AI170:AI175)</f>
        <v>0</v>
      </c>
      <c r="AJ169" s="260">
        <f>SUM(AJ170:AJ175)</f>
        <v>0</v>
      </c>
      <c r="AK169" s="56">
        <f>SUM(AK170:AK175)</f>
        <v>0</v>
      </c>
      <c r="AL169" s="265">
        <f>SUM(AL170:AL175)</f>
        <v>0</v>
      </c>
      <c r="AN169" s="56">
        <f>IFERROR(J169+S169+AB169+AK169,0)</f>
        <v>0</v>
      </c>
      <c r="AO169" s="265">
        <f>IFERROR(K169+T169+AC169+AL169,0)</f>
        <v>0</v>
      </c>
      <c r="AP169" s="28"/>
    </row>
    <row r="170" spans="1:42" ht="12.75" customHeight="1" x14ac:dyDescent="0.15">
      <c r="A170" s="57">
        <f t="shared" ref="A170:A175" si="143">A169</f>
        <v>21</v>
      </c>
      <c r="B170" s="57">
        <v>1</v>
      </c>
      <c r="C170" s="126" t="str" cm="1">
        <f t="array" ref="C170">IFERROR(_xlfn._xlws.FILTER(Kopsavilkums!$D$10:$D$135,($A170=Kopsavilkums!$A$10:$A$135)*($B170=Kopsavilkums!$B$10:$B$135)),"")</f>
        <v/>
      </c>
      <c r="D170" s="58" t="str" cm="1">
        <f t="array" ref="D170">IFERROR(_xlfn._xlws.FILTER(Kopsavilkums!$E:$E,($A170=Kopsavilkums!$A:$A)*($B170=Kopsavilkums!$B:$B)*($C170=Kopsavilkums!$D:$D)),"")</f>
        <v/>
      </c>
      <c r="E170" s="59" t="str" cm="1">
        <f t="array" ref="E170">IFERROR(_xlfn._xlws.FILTER(Kopsavilkums!$F$10:$F$135,($A170=Kopsavilkums!$A$10:$A$135)*($B170=Kopsavilkums!$B$10:$B$135)*($C170=Kopsavilkums!$D$10:$D$135)),"")</f>
        <v/>
      </c>
      <c r="F170" s="261" t="str" cm="1">
        <f t="array" ref="F170">IFERROR(_xlfn._xlws.FILTER(Kopsavilkums!$G$10:$G$135,($A170=Kopsavilkums!$A$10:$A$135)*($B170=Kopsavilkums!$B$10:$B$135)*($C170=Kopsavilkums!$D$10:$D$135)),"")</f>
        <v/>
      </c>
      <c r="G170" s="58" t="str" cm="1">
        <f t="array" ref="G170">IFERROR(_xlfn._xlws.FILTER(Kopsavilkums!$H$10:$H$135,($A170=Kopsavilkums!$A$10:$A$135)*($B170=Kopsavilkums!$B$10:$B$135)*($C170=Kopsavilkums!$D$10:$D$135)),"")</f>
        <v/>
      </c>
      <c r="H170" s="59" t="str" cm="1">
        <f t="array" ref="H170">IFERROR(_xlfn._xlws.FILTER(Kopsavilkums!$I$10:$I$135,($A170=Kopsavilkums!$A$10:$A$135)*($B170=Kopsavilkums!$B$10:$B$135)*($C170=Kopsavilkums!$D$10:$D$135)),"")</f>
        <v/>
      </c>
      <c r="I170" s="261" t="str" cm="1">
        <f t="array" ref="I170">IFERROR(_xlfn._xlws.FILTER(Kopsavilkums!$J$10:$J$135,($A170=Kopsavilkums!$A$10:$A$135)*($B170=Kopsavilkums!$B$10:$B$135)*($C170=Kopsavilkums!$D$10:$D$135)),"")</f>
        <v/>
      </c>
      <c r="J170" s="59" t="str">
        <f>IFERROR(E170+H170,"")</f>
        <v/>
      </c>
      <c r="K170" s="266" t="str">
        <f>IFERROR(F170+I170,"")</f>
        <v/>
      </c>
      <c r="L170" s="12"/>
      <c r="M170" s="58" t="str" cm="1">
        <f t="array" ref="M170">IFERROR(_xlfn._xlws.FILTER(Kopsavilkums!$M$10:$M$135,($A170=Kopsavilkums!$A$10:$A$135)*($B170=Kopsavilkums!$B$10:$B$135)*($C170=Kopsavilkums!$D$10:$D$135)),"")</f>
        <v/>
      </c>
      <c r="N170" s="59" t="str" cm="1">
        <f t="array" ref="N170">IFERROR(_xlfn._xlws.FILTER(Kopsavilkums!$N$10:$N$135,($A170=Kopsavilkums!$A$10:$A$135)*($B170=Kopsavilkums!$B$10:$B$135)*($C170=Kopsavilkums!$D$10:$D$135)),"")</f>
        <v/>
      </c>
      <c r="O170" s="261" t="str" cm="1">
        <f t="array" ref="O170">IFERROR(_xlfn._xlws.FILTER(Kopsavilkums!$O$10:$O$135,($A170=Kopsavilkums!$A$10:$A$135)*($B170=Kopsavilkums!$B$10:$B$135)*($C170=Kopsavilkums!$D$10:$D$135)),"")</f>
        <v/>
      </c>
      <c r="P170" s="58" t="str" cm="1">
        <f t="array" ref="P170">IFERROR(_xlfn._xlws.FILTER(Kopsavilkums!$P$10:$P$135,($A170=Kopsavilkums!$A$10:$A$135)*($B170=Kopsavilkums!$B$10:$B$135)*($C170=Kopsavilkums!$D$10:$D$135)),"")</f>
        <v/>
      </c>
      <c r="Q170" s="59" t="str" cm="1">
        <f t="array" ref="Q170">IFERROR(_xlfn._xlws.FILTER(Kopsavilkums!$Q$10:$Q$135,($A170=Kopsavilkums!$A$10:$A$135)*($B170=Kopsavilkums!$B$10:$B$135)*($C170=Kopsavilkums!$D$10:$D$135)),"")</f>
        <v/>
      </c>
      <c r="R170" s="261" t="str" cm="1">
        <f t="array" ref="R170">IFERROR(_xlfn._xlws.FILTER(Kopsavilkums!$R$10:$R$135,($A170=Kopsavilkums!$A$10:$A$135)*($B170=Kopsavilkums!$B$10:$B$135)*($C170=Kopsavilkums!$D$10:$D$135)),"")</f>
        <v/>
      </c>
      <c r="S170" s="59" t="str">
        <f>IFERROR(N170+Q170,"")</f>
        <v/>
      </c>
      <c r="T170" s="266" t="str">
        <f>IFERROR(O170+R170,"")</f>
        <v/>
      </c>
      <c r="U170" s="12"/>
      <c r="V170" s="58" t="str" cm="1">
        <f t="array" ref="V170">IFERROR(_xlfn._xlws.FILTER(Kopsavilkums!$U$10:$U$135,($A170=Kopsavilkums!$A$10:$A$135)*($B170=Kopsavilkums!$B$10:$B$135)*($C170=Kopsavilkums!$D$10:$D$135)),"")</f>
        <v/>
      </c>
      <c r="W170" s="59" t="str" cm="1">
        <f t="array" ref="W170">IFERROR(_xlfn._xlws.FILTER(Kopsavilkums!$V$10:$V$135,($A170=Kopsavilkums!$A$10:$A$135)*($B170=Kopsavilkums!$B$10:$B$135)*($C170=Kopsavilkums!$D$10:$D$135)),"")</f>
        <v/>
      </c>
      <c r="X170" s="261" t="str" cm="1">
        <f t="array" ref="X170">IFERROR(_xlfn._xlws.FILTER(Kopsavilkums!$W$10:$W$135,($A170=Kopsavilkums!$A$10:$A$135)*($B170=Kopsavilkums!$B$10:$B$135)*($C170=Kopsavilkums!$D$10:$D$135)),"")</f>
        <v/>
      </c>
      <c r="Y170" s="58" t="str" cm="1">
        <f t="array" ref="Y170">IFERROR(_xlfn._xlws.FILTER(Kopsavilkums!$X$10:$X$135,($A170=Kopsavilkums!$A$10:$A$135)*($B170=Kopsavilkums!$B$10:$B$135)*($C170=Kopsavilkums!$D$10:$D$135)),"")</f>
        <v/>
      </c>
      <c r="Z170" s="59" t="str" cm="1">
        <f t="array" ref="Z170">IFERROR(_xlfn._xlws.FILTER(Kopsavilkums!$Y$10:$Y$135,($A170=Kopsavilkums!$A$10:$A$135)*($B170=Kopsavilkums!$B$10:$B$135)*($C170=Kopsavilkums!$D$10:$D$135)),"")</f>
        <v/>
      </c>
      <c r="AA170" s="261" t="str" cm="1">
        <f t="array" ref="AA170">IFERROR(_xlfn._xlws.FILTER(Kopsavilkums!$Z$10:$Z$135,($A170=Kopsavilkums!$A$10:$A$135)*($B170=Kopsavilkums!$B$10:$B$135)*($C170=Kopsavilkums!$D$10:$D$135)),"")</f>
        <v/>
      </c>
      <c r="AB170" s="59" t="str">
        <f>IFERROR(W170+Z170,"")</f>
        <v/>
      </c>
      <c r="AC170" s="266" t="str">
        <f>IFERROR(X170+AA170,"")</f>
        <v/>
      </c>
      <c r="AE170" s="58" t="str" cm="1">
        <f t="array" ref="AE170">IFERROR(_xlfn._xlws.FILTER(Kopsavilkums!$AC$10:$AC$135,($A170=Kopsavilkums!$A$10:$A$135)*($B170=Kopsavilkums!$B$10:$B$135)*($C170=Kopsavilkums!$D$10:$D$135)),"")</f>
        <v/>
      </c>
      <c r="AF170" s="59" t="str" cm="1">
        <f t="array" ref="AF170">IFERROR(_xlfn._xlws.FILTER(Kopsavilkums!$AD$10:$AD$135,($A170=Kopsavilkums!$A$10:$A$135)*($B170=Kopsavilkums!$B$10:$B$135)*($C170=Kopsavilkums!$D$10:$D$135)),"")</f>
        <v/>
      </c>
      <c r="AG170" s="261" t="str" cm="1">
        <f t="array" ref="AG170">IFERROR(_xlfn._xlws.FILTER(Kopsavilkums!$AE$10:$AE$135,($A170=Kopsavilkums!$A$10:$A$135)*($B170=Kopsavilkums!$B$10:$B$135)*($C170=Kopsavilkums!$D$10:$D$135)),"")</f>
        <v/>
      </c>
      <c r="AH170" s="58" t="str" cm="1">
        <f t="array" ref="AH170">IFERROR(_xlfn._xlws.FILTER(Kopsavilkums!$AF$10:$AF$135,($A170=Kopsavilkums!$A$10:$A$135)*($B170=Kopsavilkums!$B$10:$B$135)*($C170=Kopsavilkums!$D$10:$D$135)),"")</f>
        <v/>
      </c>
      <c r="AI170" s="59" t="str" cm="1">
        <f t="array" ref="AI170">IFERROR(_xlfn._xlws.FILTER(Kopsavilkums!$AG$10:$AG$135,($A170=Kopsavilkums!$A$10:$A$135)*($B170=Kopsavilkums!$B$10:$B$135)*($C170=Kopsavilkums!$D$10:$D$135)),"")</f>
        <v/>
      </c>
      <c r="AJ170" s="261" t="str" cm="1">
        <f t="array" ref="AJ170">IFERROR(_xlfn._xlws.FILTER(Kopsavilkums!$AH$10:$AH$135,($A170=Kopsavilkums!$A$10:$A$135)*($B170=Kopsavilkums!$B$10:$B$135)*($C170=Kopsavilkums!$D$10:$D$135)),"")</f>
        <v/>
      </c>
      <c r="AK170" s="59" t="str">
        <f>IFERROR(AF170+AI170,"")</f>
        <v/>
      </c>
      <c r="AL170" s="266" t="str">
        <f>IFERROR(AG170+AJ170,"")</f>
        <v/>
      </c>
      <c r="AN170" s="59">
        <f t="shared" ref="AN170:AN175" si="144">IFERROR(J170+S170+AB170+AK170,0)</f>
        <v>0</v>
      </c>
      <c r="AO170" s="266">
        <f t="shared" ref="AO170:AO175" si="145">IFERROR(K170+T170+AC170+AL170,0)</f>
        <v>0</v>
      </c>
      <c r="AP170" s="28"/>
    </row>
    <row r="171" spans="1:42" ht="12.75" customHeight="1" x14ac:dyDescent="0.15">
      <c r="A171" s="60">
        <f t="shared" si="143"/>
        <v>21</v>
      </c>
      <c r="B171" s="60">
        <v>2</v>
      </c>
      <c r="C171" s="22" t="str" cm="1">
        <f t="array" ref="C171">IFERROR(_xlfn._xlws.FILTER(Kopsavilkums!$D$10:$D$135,($A171=Kopsavilkums!$A$10:$A$135)*($B171=Kopsavilkums!$B$10:$B$135)),"")</f>
        <v/>
      </c>
      <c r="D171" s="18" t="str" cm="1">
        <f t="array" ref="D171">IFERROR(_xlfn._xlws.FILTER(Kopsavilkums!$E:$E,($A171=Kopsavilkums!$A:$A)*($B171=Kopsavilkums!$B:$B)*($C171=Kopsavilkums!$D:$D)),"")</f>
        <v/>
      </c>
      <c r="E171" s="31" t="str" cm="1">
        <f t="array" ref="E171">IFERROR(_xlfn._xlws.FILTER(Kopsavilkums!$F$10:$F$135,($A171=Kopsavilkums!$A$10:$A$135)*($B171=Kopsavilkums!$B$10:$B$135)*($C171=Kopsavilkums!$D$10:$D$135)),"")</f>
        <v/>
      </c>
      <c r="F171" s="262" t="str" cm="1">
        <f t="array" ref="F171">IFERROR(_xlfn._xlws.FILTER(Kopsavilkums!$G$10:$G$135,($A171=Kopsavilkums!$A$10:$A$135)*($B171=Kopsavilkums!$B$10:$B$135)*($C171=Kopsavilkums!$D$10:$D$135)),"")</f>
        <v/>
      </c>
      <c r="G171" s="18" t="str" cm="1">
        <f t="array" ref="G171">IFERROR(_xlfn._xlws.FILTER(Kopsavilkums!$H$10:$H$135,($A171=Kopsavilkums!$A$10:$A$135)*($B171=Kopsavilkums!$B$10:$B$135)*($C171=Kopsavilkums!$D$10:$D$135)),"")</f>
        <v/>
      </c>
      <c r="H171" s="31" t="str" cm="1">
        <f t="array" ref="H171">IFERROR(_xlfn._xlws.FILTER(Kopsavilkums!$I$10:$I$135,($A171=Kopsavilkums!$A$10:$A$135)*($B171=Kopsavilkums!$B$10:$B$135)*($C171=Kopsavilkums!$D$10:$D$135)),"")</f>
        <v/>
      </c>
      <c r="I171" s="262" t="str" cm="1">
        <f t="array" ref="I171">IFERROR(_xlfn._xlws.FILTER(Kopsavilkums!$J$10:$J$135,($A171=Kopsavilkums!$A$10:$A$135)*($B171=Kopsavilkums!$B$10:$B$135)*($C171=Kopsavilkums!$D$10:$D$135)),"")</f>
        <v/>
      </c>
      <c r="J171" s="31" t="str">
        <f t="shared" ref="J171:K175" si="146">IFERROR(E171+H171,"")</f>
        <v/>
      </c>
      <c r="K171" s="267" t="str">
        <f t="shared" si="146"/>
        <v/>
      </c>
      <c r="L171" s="12"/>
      <c r="M171" s="18" t="str" cm="1">
        <f t="array" ref="M171">IFERROR(_xlfn._xlws.FILTER(Kopsavilkums!$M$10:$M$135,($A171=Kopsavilkums!$A$10:$A$135)*($B171=Kopsavilkums!$B$10:$B$135)*($C171=Kopsavilkums!$D$10:$D$135)),"")</f>
        <v/>
      </c>
      <c r="N171" s="31" t="str" cm="1">
        <f t="array" ref="N171">IFERROR(_xlfn._xlws.FILTER(Kopsavilkums!$N$10:$N$135,($A171=Kopsavilkums!$A$10:$A$135)*($B171=Kopsavilkums!$B$10:$B$135)*($C171=Kopsavilkums!$D$10:$D$135)),"")</f>
        <v/>
      </c>
      <c r="O171" s="262" t="str" cm="1">
        <f t="array" ref="O171">IFERROR(_xlfn._xlws.FILTER(Kopsavilkums!$O$10:$O$135,($A171=Kopsavilkums!$A$10:$A$135)*($B171=Kopsavilkums!$B$10:$B$135)*($C171=Kopsavilkums!$D$10:$D$135)),"")</f>
        <v/>
      </c>
      <c r="P171" s="18" t="str" cm="1">
        <f t="array" ref="P171">IFERROR(_xlfn._xlws.FILTER(Kopsavilkums!$P$10:$P$135,($A171=Kopsavilkums!$A$10:$A$135)*($B171=Kopsavilkums!$B$10:$B$135)*($C171=Kopsavilkums!$D$10:$D$135)),"")</f>
        <v/>
      </c>
      <c r="Q171" s="31" t="str" cm="1">
        <f t="array" ref="Q171">IFERROR(_xlfn._xlws.FILTER(Kopsavilkums!$Q$10:$Q$135,($A171=Kopsavilkums!$A$10:$A$135)*($B171=Kopsavilkums!$B$10:$B$135)*($C171=Kopsavilkums!$D$10:$D$135)),"")</f>
        <v/>
      </c>
      <c r="R171" s="262" t="str" cm="1">
        <f t="array" ref="R171">IFERROR(_xlfn._xlws.FILTER(Kopsavilkums!$R$10:$R$135,($A171=Kopsavilkums!$A$10:$A$135)*($B171=Kopsavilkums!$B$10:$B$135)*($C171=Kopsavilkums!$D$10:$D$135)),"")</f>
        <v/>
      </c>
      <c r="S171" s="31" t="str">
        <f t="shared" ref="S171:T175" si="147">IFERROR(N171+Q171,"")</f>
        <v/>
      </c>
      <c r="T171" s="267" t="str">
        <f t="shared" si="147"/>
        <v/>
      </c>
      <c r="U171" s="12"/>
      <c r="V171" s="18" t="str" cm="1">
        <f t="array" ref="V171">IFERROR(_xlfn._xlws.FILTER(Kopsavilkums!$U$10:$U$135,($A171=Kopsavilkums!$A$10:$A$135)*($B171=Kopsavilkums!$B$10:$B$135)*($C171=Kopsavilkums!$D$10:$D$135)),"")</f>
        <v/>
      </c>
      <c r="W171" s="31" t="str" cm="1">
        <f t="array" ref="W171">IFERROR(_xlfn._xlws.FILTER(Kopsavilkums!$V$10:$V$135,($A171=Kopsavilkums!$A$10:$A$135)*($B171=Kopsavilkums!$B$10:$B$135)*($C171=Kopsavilkums!$D$10:$D$135)),"")</f>
        <v/>
      </c>
      <c r="X171" s="262" t="str" cm="1">
        <f t="array" ref="X171">IFERROR(_xlfn._xlws.FILTER(Kopsavilkums!$W$10:$W$135,($A171=Kopsavilkums!$A$10:$A$135)*($B171=Kopsavilkums!$B$10:$B$135)*($C171=Kopsavilkums!$D$10:$D$135)),"")</f>
        <v/>
      </c>
      <c r="Y171" s="18" t="str" cm="1">
        <f t="array" ref="Y171">IFERROR(_xlfn._xlws.FILTER(Kopsavilkums!$X$10:$X$135,($A171=Kopsavilkums!$A$10:$A$135)*($B171=Kopsavilkums!$B$10:$B$135)*($C171=Kopsavilkums!$D$10:$D$135)),"")</f>
        <v/>
      </c>
      <c r="Z171" s="31" t="str" cm="1">
        <f t="array" ref="Z171">IFERROR(_xlfn._xlws.FILTER(Kopsavilkums!$Y$10:$Y$135,($A171=Kopsavilkums!$A$10:$A$135)*($B171=Kopsavilkums!$B$10:$B$135)*($C171=Kopsavilkums!$D$10:$D$135)),"")</f>
        <v/>
      </c>
      <c r="AA171" s="262" t="str" cm="1">
        <f t="array" ref="AA171">IFERROR(_xlfn._xlws.FILTER(Kopsavilkums!$Z$10:$Z$135,($A171=Kopsavilkums!$A$10:$A$135)*($B171=Kopsavilkums!$B$10:$B$135)*($C171=Kopsavilkums!$D$10:$D$135)),"")</f>
        <v/>
      </c>
      <c r="AB171" s="31" t="str">
        <f t="shared" ref="AB171:AC175" si="148">IFERROR(W171+Z171,"")</f>
        <v/>
      </c>
      <c r="AC171" s="267" t="str">
        <f t="shared" si="148"/>
        <v/>
      </c>
      <c r="AE171" s="18" t="str" cm="1">
        <f t="array" ref="AE171">IFERROR(_xlfn._xlws.FILTER(Kopsavilkums!$AC$10:$AC$135,($A171=Kopsavilkums!$A$10:$A$135)*($B171=Kopsavilkums!$B$10:$B$135)*($C171=Kopsavilkums!$D$10:$D$135)),"")</f>
        <v/>
      </c>
      <c r="AF171" s="31" t="str" cm="1">
        <f t="array" ref="AF171">IFERROR(_xlfn._xlws.FILTER(Kopsavilkums!$AD$10:$AD$135,($A171=Kopsavilkums!$A$10:$A$135)*($B171=Kopsavilkums!$B$10:$B$135)*($C171=Kopsavilkums!$D$10:$D$135)),"")</f>
        <v/>
      </c>
      <c r="AG171" s="262" t="str" cm="1">
        <f t="array" ref="AG171">IFERROR(_xlfn._xlws.FILTER(Kopsavilkums!$AE$10:$AE$135,($A171=Kopsavilkums!$A$10:$A$135)*($B171=Kopsavilkums!$B$10:$B$135)*($C171=Kopsavilkums!$D$10:$D$135)),"")</f>
        <v/>
      </c>
      <c r="AH171" s="18" t="str" cm="1">
        <f t="array" ref="AH171">IFERROR(_xlfn._xlws.FILTER(Kopsavilkums!$AF$10:$AF$135,($A171=Kopsavilkums!$A$10:$A$135)*($B171=Kopsavilkums!$B$10:$B$135)*($C171=Kopsavilkums!$D$10:$D$135)),"")</f>
        <v/>
      </c>
      <c r="AI171" s="31" t="str" cm="1">
        <f t="array" ref="AI171">IFERROR(_xlfn._xlws.FILTER(Kopsavilkums!$AG$10:$AG$135,($A171=Kopsavilkums!$A$10:$A$135)*($B171=Kopsavilkums!$B$10:$B$135)*($C171=Kopsavilkums!$D$10:$D$135)),"")</f>
        <v/>
      </c>
      <c r="AJ171" s="262" t="str" cm="1">
        <f t="array" ref="AJ171">IFERROR(_xlfn._xlws.FILTER(Kopsavilkums!$AH$10:$AH$135,($A171=Kopsavilkums!$A$10:$A$135)*($B171=Kopsavilkums!$B$10:$B$135)*($C171=Kopsavilkums!$D$10:$D$135)),"")</f>
        <v/>
      </c>
      <c r="AK171" s="31" t="str">
        <f t="shared" ref="AK171:AL175" si="149">IFERROR(AF171+AI171,"")</f>
        <v/>
      </c>
      <c r="AL171" s="267" t="str">
        <f t="shared" si="149"/>
        <v/>
      </c>
      <c r="AN171" s="31">
        <f t="shared" si="144"/>
        <v>0</v>
      </c>
      <c r="AO171" s="267">
        <f t="shared" si="145"/>
        <v>0</v>
      </c>
      <c r="AP171" s="28"/>
    </row>
    <row r="172" spans="1:42" ht="12.75" customHeight="1" x14ac:dyDescent="0.15">
      <c r="A172" s="60">
        <f t="shared" si="143"/>
        <v>21</v>
      </c>
      <c r="B172" s="60">
        <v>3</v>
      </c>
      <c r="C172" s="22" t="str" cm="1">
        <f t="array" ref="C172">IFERROR(_xlfn._xlws.FILTER(Kopsavilkums!$D$10:$D$135,($A172=Kopsavilkums!$A$10:$A$135)*($B172=Kopsavilkums!$B$10:$B$135)),"")</f>
        <v/>
      </c>
      <c r="D172" s="18" t="str" cm="1">
        <f t="array" ref="D172">IFERROR(_xlfn._xlws.FILTER(Kopsavilkums!$E:$E,($A172=Kopsavilkums!$A:$A)*($B172=Kopsavilkums!$B:$B)*($C172=Kopsavilkums!$D:$D)),"")</f>
        <v/>
      </c>
      <c r="E172" s="31" t="str" cm="1">
        <f t="array" ref="E172">IFERROR(_xlfn._xlws.FILTER(Kopsavilkums!$F$10:$F$135,($A172=Kopsavilkums!$A$10:$A$135)*($B172=Kopsavilkums!$B$10:$B$135)*($C172=Kopsavilkums!$D$10:$D$135)),"")</f>
        <v/>
      </c>
      <c r="F172" s="262" t="str" cm="1">
        <f t="array" ref="F172">IFERROR(_xlfn._xlws.FILTER(Kopsavilkums!$G$10:$G$135,($A172=Kopsavilkums!$A$10:$A$135)*($B172=Kopsavilkums!$B$10:$B$135)*($C172=Kopsavilkums!$D$10:$D$135)),"")</f>
        <v/>
      </c>
      <c r="G172" s="18" t="str" cm="1">
        <f t="array" ref="G172">IFERROR(_xlfn._xlws.FILTER(Kopsavilkums!$H$10:$H$135,($A172=Kopsavilkums!$A$10:$A$135)*($B172=Kopsavilkums!$B$10:$B$135)*($C172=Kopsavilkums!$D$10:$D$135)),"")</f>
        <v/>
      </c>
      <c r="H172" s="31" t="str" cm="1">
        <f t="array" ref="H172">IFERROR(_xlfn._xlws.FILTER(Kopsavilkums!$I$10:$I$135,($A172=Kopsavilkums!$A$10:$A$135)*($B172=Kopsavilkums!$B$10:$B$135)*($C172=Kopsavilkums!$D$10:$D$135)),"")</f>
        <v/>
      </c>
      <c r="I172" s="262" t="str" cm="1">
        <f t="array" ref="I172">IFERROR(_xlfn._xlws.FILTER(Kopsavilkums!$J$10:$J$135,($A172=Kopsavilkums!$A$10:$A$135)*($B172=Kopsavilkums!$B$10:$B$135)*($C172=Kopsavilkums!$D$10:$D$135)),"")</f>
        <v/>
      </c>
      <c r="J172" s="31" t="str">
        <f t="shared" si="146"/>
        <v/>
      </c>
      <c r="K172" s="267" t="str">
        <f t="shared" si="146"/>
        <v/>
      </c>
      <c r="L172" s="12"/>
      <c r="M172" s="18" t="str" cm="1">
        <f t="array" ref="M172">IFERROR(_xlfn._xlws.FILTER(Kopsavilkums!$M$10:$M$135,($A172=Kopsavilkums!$A$10:$A$135)*($B172=Kopsavilkums!$B$10:$B$135)*($C172=Kopsavilkums!$D$10:$D$135)),"")</f>
        <v/>
      </c>
      <c r="N172" s="31" t="str" cm="1">
        <f t="array" ref="N172">IFERROR(_xlfn._xlws.FILTER(Kopsavilkums!$N$10:$N$135,($A172=Kopsavilkums!$A$10:$A$135)*($B172=Kopsavilkums!$B$10:$B$135)*($C172=Kopsavilkums!$D$10:$D$135)),"")</f>
        <v/>
      </c>
      <c r="O172" s="262" t="str" cm="1">
        <f t="array" ref="O172">IFERROR(_xlfn._xlws.FILTER(Kopsavilkums!$O$10:$O$135,($A172=Kopsavilkums!$A$10:$A$135)*($B172=Kopsavilkums!$B$10:$B$135)*($C172=Kopsavilkums!$D$10:$D$135)),"")</f>
        <v/>
      </c>
      <c r="P172" s="18" t="str" cm="1">
        <f t="array" ref="P172">IFERROR(_xlfn._xlws.FILTER(Kopsavilkums!$P$10:$P$135,($A172=Kopsavilkums!$A$10:$A$135)*($B172=Kopsavilkums!$B$10:$B$135)*($C172=Kopsavilkums!$D$10:$D$135)),"")</f>
        <v/>
      </c>
      <c r="Q172" s="31" t="str" cm="1">
        <f t="array" ref="Q172">IFERROR(_xlfn._xlws.FILTER(Kopsavilkums!$Q$10:$Q$135,($A172=Kopsavilkums!$A$10:$A$135)*($B172=Kopsavilkums!$B$10:$B$135)*($C172=Kopsavilkums!$D$10:$D$135)),"")</f>
        <v/>
      </c>
      <c r="R172" s="262" t="str" cm="1">
        <f t="array" ref="R172">IFERROR(_xlfn._xlws.FILTER(Kopsavilkums!$R$10:$R$135,($A172=Kopsavilkums!$A$10:$A$135)*($B172=Kopsavilkums!$B$10:$B$135)*($C172=Kopsavilkums!$D$10:$D$135)),"")</f>
        <v/>
      </c>
      <c r="S172" s="31" t="str">
        <f t="shared" si="147"/>
        <v/>
      </c>
      <c r="T172" s="267" t="str">
        <f t="shared" si="147"/>
        <v/>
      </c>
      <c r="U172" s="12"/>
      <c r="V172" s="18" t="str" cm="1">
        <f t="array" ref="V172">IFERROR(_xlfn._xlws.FILTER(Kopsavilkums!$U$10:$U$135,($A172=Kopsavilkums!$A$10:$A$135)*($B172=Kopsavilkums!$B$10:$B$135)*($C172=Kopsavilkums!$D$10:$D$135)),"")</f>
        <v/>
      </c>
      <c r="W172" s="31" t="str" cm="1">
        <f t="array" ref="W172">IFERROR(_xlfn._xlws.FILTER(Kopsavilkums!$V$10:$V$135,($A172=Kopsavilkums!$A$10:$A$135)*($B172=Kopsavilkums!$B$10:$B$135)*($C172=Kopsavilkums!$D$10:$D$135)),"")</f>
        <v/>
      </c>
      <c r="X172" s="262" t="str" cm="1">
        <f t="array" ref="X172">IFERROR(_xlfn._xlws.FILTER(Kopsavilkums!$W$10:$W$135,($A172=Kopsavilkums!$A$10:$A$135)*($B172=Kopsavilkums!$B$10:$B$135)*($C172=Kopsavilkums!$D$10:$D$135)),"")</f>
        <v/>
      </c>
      <c r="Y172" s="18" t="str" cm="1">
        <f t="array" ref="Y172">IFERROR(_xlfn._xlws.FILTER(Kopsavilkums!$X$10:$X$135,($A172=Kopsavilkums!$A$10:$A$135)*($B172=Kopsavilkums!$B$10:$B$135)*($C172=Kopsavilkums!$D$10:$D$135)),"")</f>
        <v/>
      </c>
      <c r="Z172" s="31" t="str" cm="1">
        <f t="array" ref="Z172">IFERROR(_xlfn._xlws.FILTER(Kopsavilkums!$Y$10:$Y$135,($A172=Kopsavilkums!$A$10:$A$135)*($B172=Kopsavilkums!$B$10:$B$135)*($C172=Kopsavilkums!$D$10:$D$135)),"")</f>
        <v/>
      </c>
      <c r="AA172" s="262" t="str" cm="1">
        <f t="array" ref="AA172">IFERROR(_xlfn._xlws.FILTER(Kopsavilkums!$Z$10:$Z$135,($A172=Kopsavilkums!$A$10:$A$135)*($B172=Kopsavilkums!$B$10:$B$135)*($C172=Kopsavilkums!$D$10:$D$135)),"")</f>
        <v/>
      </c>
      <c r="AB172" s="31" t="str">
        <f t="shared" si="148"/>
        <v/>
      </c>
      <c r="AC172" s="267" t="str">
        <f t="shared" si="148"/>
        <v/>
      </c>
      <c r="AE172" s="18" t="str" cm="1">
        <f t="array" ref="AE172">IFERROR(_xlfn._xlws.FILTER(Kopsavilkums!$AC$10:$AC$135,($A172=Kopsavilkums!$A$10:$A$135)*($B172=Kopsavilkums!$B$10:$B$135)*($C172=Kopsavilkums!$D$10:$D$135)),"")</f>
        <v/>
      </c>
      <c r="AF172" s="31" t="str" cm="1">
        <f t="array" ref="AF172">IFERROR(_xlfn._xlws.FILTER(Kopsavilkums!$AD$10:$AD$135,($A172=Kopsavilkums!$A$10:$A$135)*($B172=Kopsavilkums!$B$10:$B$135)*($C172=Kopsavilkums!$D$10:$D$135)),"")</f>
        <v/>
      </c>
      <c r="AG172" s="262" t="str" cm="1">
        <f t="array" ref="AG172">IFERROR(_xlfn._xlws.FILTER(Kopsavilkums!$AE$10:$AE$135,($A172=Kopsavilkums!$A$10:$A$135)*($B172=Kopsavilkums!$B$10:$B$135)*($C172=Kopsavilkums!$D$10:$D$135)),"")</f>
        <v/>
      </c>
      <c r="AH172" s="18" t="str" cm="1">
        <f t="array" ref="AH172">IFERROR(_xlfn._xlws.FILTER(Kopsavilkums!$AF$10:$AF$135,($A172=Kopsavilkums!$A$10:$A$135)*($B172=Kopsavilkums!$B$10:$B$135)*($C172=Kopsavilkums!$D$10:$D$135)),"")</f>
        <v/>
      </c>
      <c r="AI172" s="31" t="str" cm="1">
        <f t="array" ref="AI172">IFERROR(_xlfn._xlws.FILTER(Kopsavilkums!$AG$10:$AG$135,($A172=Kopsavilkums!$A$10:$A$135)*($B172=Kopsavilkums!$B$10:$B$135)*($C172=Kopsavilkums!$D$10:$D$135)),"")</f>
        <v/>
      </c>
      <c r="AJ172" s="262" t="str" cm="1">
        <f t="array" ref="AJ172">IFERROR(_xlfn._xlws.FILTER(Kopsavilkums!$AH$10:$AH$135,($A172=Kopsavilkums!$A$10:$A$135)*($B172=Kopsavilkums!$B$10:$B$135)*($C172=Kopsavilkums!$D$10:$D$135)),"")</f>
        <v/>
      </c>
      <c r="AK172" s="31" t="str">
        <f t="shared" si="149"/>
        <v/>
      </c>
      <c r="AL172" s="267" t="str">
        <f t="shared" si="149"/>
        <v/>
      </c>
      <c r="AN172" s="31">
        <f t="shared" si="144"/>
        <v>0</v>
      </c>
      <c r="AO172" s="267">
        <f t="shared" si="145"/>
        <v>0</v>
      </c>
      <c r="AP172" s="28"/>
    </row>
    <row r="173" spans="1:42" ht="12.75" customHeight="1" x14ac:dyDescent="0.15">
      <c r="A173" s="60">
        <f t="shared" si="143"/>
        <v>21</v>
      </c>
      <c r="B173" s="60">
        <v>4</v>
      </c>
      <c r="C173" s="22" t="str" cm="1">
        <f t="array" ref="C173">IFERROR(_xlfn._xlws.FILTER(Kopsavilkums!$D$10:$D$135,($A173=Kopsavilkums!$A$10:$A$135)*($B173=Kopsavilkums!$B$10:$B$135)),"")</f>
        <v/>
      </c>
      <c r="D173" s="18" t="str" cm="1">
        <f t="array" ref="D173">IFERROR(_xlfn._xlws.FILTER(Kopsavilkums!$E:$E,($A173=Kopsavilkums!$A:$A)*($B173=Kopsavilkums!$B:$B)*($C173=Kopsavilkums!$D:$D)),"")</f>
        <v/>
      </c>
      <c r="E173" s="31" t="str" cm="1">
        <f t="array" ref="E173">IFERROR(_xlfn._xlws.FILTER(Kopsavilkums!$F$10:$F$135,($A173=Kopsavilkums!$A$10:$A$135)*($B173=Kopsavilkums!$B$10:$B$135)*($C173=Kopsavilkums!$D$10:$D$135)),"")</f>
        <v/>
      </c>
      <c r="F173" s="262" t="str" cm="1">
        <f t="array" ref="F173">IFERROR(_xlfn._xlws.FILTER(Kopsavilkums!$G$10:$G$135,($A173=Kopsavilkums!$A$10:$A$135)*($B173=Kopsavilkums!$B$10:$B$135)*($C173=Kopsavilkums!$D$10:$D$135)),"")</f>
        <v/>
      </c>
      <c r="G173" s="18" t="str" cm="1">
        <f t="array" ref="G173">IFERROR(_xlfn._xlws.FILTER(Kopsavilkums!$H$10:$H$135,($A173=Kopsavilkums!$A$10:$A$135)*($B173=Kopsavilkums!$B$10:$B$135)*($C173=Kopsavilkums!$D$10:$D$135)),"")</f>
        <v/>
      </c>
      <c r="H173" s="31" t="str" cm="1">
        <f t="array" ref="H173">IFERROR(_xlfn._xlws.FILTER(Kopsavilkums!$I$10:$I$135,($A173=Kopsavilkums!$A$10:$A$135)*($B173=Kopsavilkums!$B$10:$B$135)*($C173=Kopsavilkums!$D$10:$D$135)),"")</f>
        <v/>
      </c>
      <c r="I173" s="262" t="str" cm="1">
        <f t="array" ref="I173">IFERROR(_xlfn._xlws.FILTER(Kopsavilkums!$J$10:$J$135,($A173=Kopsavilkums!$A$10:$A$135)*($B173=Kopsavilkums!$B$10:$B$135)*($C173=Kopsavilkums!$D$10:$D$135)),"")</f>
        <v/>
      </c>
      <c r="J173" s="31" t="str">
        <f t="shared" si="146"/>
        <v/>
      </c>
      <c r="K173" s="267" t="str">
        <f t="shared" si="146"/>
        <v/>
      </c>
      <c r="L173" s="12"/>
      <c r="M173" s="18" t="str" cm="1">
        <f t="array" ref="M173">IFERROR(_xlfn._xlws.FILTER(Kopsavilkums!$M$10:$M$135,($A173=Kopsavilkums!$A$10:$A$135)*($B173=Kopsavilkums!$B$10:$B$135)*($C173=Kopsavilkums!$D$10:$D$135)),"")</f>
        <v/>
      </c>
      <c r="N173" s="31" t="str" cm="1">
        <f t="array" ref="N173">IFERROR(_xlfn._xlws.FILTER(Kopsavilkums!$N$10:$N$135,($A173=Kopsavilkums!$A$10:$A$135)*($B173=Kopsavilkums!$B$10:$B$135)*($C173=Kopsavilkums!$D$10:$D$135)),"")</f>
        <v/>
      </c>
      <c r="O173" s="262" t="str" cm="1">
        <f t="array" ref="O173">IFERROR(_xlfn._xlws.FILTER(Kopsavilkums!$O$10:$O$135,($A173=Kopsavilkums!$A$10:$A$135)*($B173=Kopsavilkums!$B$10:$B$135)*($C173=Kopsavilkums!$D$10:$D$135)),"")</f>
        <v/>
      </c>
      <c r="P173" s="18" t="str" cm="1">
        <f t="array" ref="P173">IFERROR(_xlfn._xlws.FILTER(Kopsavilkums!$P$10:$P$135,($A173=Kopsavilkums!$A$10:$A$135)*($B173=Kopsavilkums!$B$10:$B$135)*($C173=Kopsavilkums!$D$10:$D$135)),"")</f>
        <v/>
      </c>
      <c r="Q173" s="31" t="str" cm="1">
        <f t="array" ref="Q173">IFERROR(_xlfn._xlws.FILTER(Kopsavilkums!$Q$10:$Q$135,($A173=Kopsavilkums!$A$10:$A$135)*($B173=Kopsavilkums!$B$10:$B$135)*($C173=Kopsavilkums!$D$10:$D$135)),"")</f>
        <v/>
      </c>
      <c r="R173" s="262" t="str" cm="1">
        <f t="array" ref="R173">IFERROR(_xlfn._xlws.FILTER(Kopsavilkums!$R$10:$R$135,($A173=Kopsavilkums!$A$10:$A$135)*($B173=Kopsavilkums!$B$10:$B$135)*($C173=Kopsavilkums!$D$10:$D$135)),"")</f>
        <v/>
      </c>
      <c r="S173" s="31" t="str">
        <f t="shared" si="147"/>
        <v/>
      </c>
      <c r="T173" s="267" t="str">
        <f t="shared" si="147"/>
        <v/>
      </c>
      <c r="U173" s="12"/>
      <c r="V173" s="18" t="str" cm="1">
        <f t="array" ref="V173">IFERROR(_xlfn._xlws.FILTER(Kopsavilkums!$U$10:$U$135,($A173=Kopsavilkums!$A$10:$A$135)*($B173=Kopsavilkums!$B$10:$B$135)*($C173=Kopsavilkums!$D$10:$D$135)),"")</f>
        <v/>
      </c>
      <c r="W173" s="31" t="str" cm="1">
        <f t="array" ref="W173">IFERROR(_xlfn._xlws.FILTER(Kopsavilkums!$V$10:$V$135,($A173=Kopsavilkums!$A$10:$A$135)*($B173=Kopsavilkums!$B$10:$B$135)*($C173=Kopsavilkums!$D$10:$D$135)),"")</f>
        <v/>
      </c>
      <c r="X173" s="262" t="str" cm="1">
        <f t="array" ref="X173">IFERROR(_xlfn._xlws.FILTER(Kopsavilkums!$W$10:$W$135,($A173=Kopsavilkums!$A$10:$A$135)*($B173=Kopsavilkums!$B$10:$B$135)*($C173=Kopsavilkums!$D$10:$D$135)),"")</f>
        <v/>
      </c>
      <c r="Y173" s="18" t="str" cm="1">
        <f t="array" ref="Y173">IFERROR(_xlfn._xlws.FILTER(Kopsavilkums!$X$10:$X$135,($A173=Kopsavilkums!$A$10:$A$135)*($B173=Kopsavilkums!$B$10:$B$135)*($C173=Kopsavilkums!$D$10:$D$135)),"")</f>
        <v/>
      </c>
      <c r="Z173" s="31" t="str" cm="1">
        <f t="array" ref="Z173">IFERROR(_xlfn._xlws.FILTER(Kopsavilkums!$Y$10:$Y$135,($A173=Kopsavilkums!$A$10:$A$135)*($B173=Kopsavilkums!$B$10:$B$135)*($C173=Kopsavilkums!$D$10:$D$135)),"")</f>
        <v/>
      </c>
      <c r="AA173" s="262" t="str" cm="1">
        <f t="array" ref="AA173">IFERROR(_xlfn._xlws.FILTER(Kopsavilkums!$Z$10:$Z$135,($A173=Kopsavilkums!$A$10:$A$135)*($B173=Kopsavilkums!$B$10:$B$135)*($C173=Kopsavilkums!$D$10:$D$135)),"")</f>
        <v/>
      </c>
      <c r="AB173" s="31" t="str">
        <f t="shared" si="148"/>
        <v/>
      </c>
      <c r="AC173" s="267" t="str">
        <f t="shared" si="148"/>
        <v/>
      </c>
      <c r="AE173" s="18" t="str" cm="1">
        <f t="array" ref="AE173">IFERROR(_xlfn._xlws.FILTER(Kopsavilkums!$AC$10:$AC$135,($A173=Kopsavilkums!$A$10:$A$135)*($B173=Kopsavilkums!$B$10:$B$135)*($C173=Kopsavilkums!$D$10:$D$135)),"")</f>
        <v/>
      </c>
      <c r="AF173" s="31" t="str" cm="1">
        <f t="array" ref="AF173">IFERROR(_xlfn._xlws.FILTER(Kopsavilkums!$AD$10:$AD$135,($A173=Kopsavilkums!$A$10:$A$135)*($B173=Kopsavilkums!$B$10:$B$135)*($C173=Kopsavilkums!$D$10:$D$135)),"")</f>
        <v/>
      </c>
      <c r="AG173" s="262" t="str" cm="1">
        <f t="array" ref="AG173">IFERROR(_xlfn._xlws.FILTER(Kopsavilkums!$AE$10:$AE$135,($A173=Kopsavilkums!$A$10:$A$135)*($B173=Kopsavilkums!$B$10:$B$135)*($C173=Kopsavilkums!$D$10:$D$135)),"")</f>
        <v/>
      </c>
      <c r="AH173" s="18" t="str" cm="1">
        <f t="array" ref="AH173">IFERROR(_xlfn._xlws.FILTER(Kopsavilkums!$AF$10:$AF$135,($A173=Kopsavilkums!$A$10:$A$135)*($B173=Kopsavilkums!$B$10:$B$135)*($C173=Kopsavilkums!$D$10:$D$135)),"")</f>
        <v/>
      </c>
      <c r="AI173" s="31" t="str" cm="1">
        <f t="array" ref="AI173">IFERROR(_xlfn._xlws.FILTER(Kopsavilkums!$AG$10:$AG$135,($A173=Kopsavilkums!$A$10:$A$135)*($B173=Kopsavilkums!$B$10:$B$135)*($C173=Kopsavilkums!$D$10:$D$135)),"")</f>
        <v/>
      </c>
      <c r="AJ173" s="262" t="str" cm="1">
        <f t="array" ref="AJ173">IFERROR(_xlfn._xlws.FILTER(Kopsavilkums!$AH$10:$AH$135,($A173=Kopsavilkums!$A$10:$A$135)*($B173=Kopsavilkums!$B$10:$B$135)*($C173=Kopsavilkums!$D$10:$D$135)),"")</f>
        <v/>
      </c>
      <c r="AK173" s="31" t="str">
        <f t="shared" si="149"/>
        <v/>
      </c>
      <c r="AL173" s="267" t="str">
        <f t="shared" si="149"/>
        <v/>
      </c>
      <c r="AN173" s="31">
        <f t="shared" si="144"/>
        <v>0</v>
      </c>
      <c r="AO173" s="267">
        <f t="shared" si="145"/>
        <v>0</v>
      </c>
      <c r="AP173" s="28"/>
    </row>
    <row r="174" spans="1:42" ht="12.75" customHeight="1" x14ac:dyDescent="0.15">
      <c r="A174" s="60">
        <f t="shared" si="143"/>
        <v>21</v>
      </c>
      <c r="B174" s="60">
        <v>5</v>
      </c>
      <c r="C174" s="22" t="str" cm="1">
        <f t="array" ref="C174">IFERROR(_xlfn._xlws.FILTER(Kopsavilkums!$D$10:$D$135,($A174=Kopsavilkums!$A$10:$A$135)*($B174=Kopsavilkums!$B$10:$B$135)),"")</f>
        <v/>
      </c>
      <c r="D174" s="74" t="str" cm="1">
        <f t="array" ref="D174">IFERROR(_xlfn._xlws.FILTER(Kopsavilkums!$E:$E,($A174=Kopsavilkums!$A:$A)*($B174=Kopsavilkums!$B:$B)*($C174=Kopsavilkums!$D:$D)),"")</f>
        <v/>
      </c>
      <c r="E174" s="31" t="str" cm="1">
        <f t="array" ref="E174">IFERROR(_xlfn._xlws.FILTER(Kopsavilkums!$F$10:$F$135,($A174=Kopsavilkums!$A$10:$A$135)*($B174=Kopsavilkums!$B$10:$B$135)*($C174=Kopsavilkums!$D$10:$D$135)),"")</f>
        <v/>
      </c>
      <c r="F174" s="262" t="str" cm="1">
        <f t="array" ref="F174">IFERROR(_xlfn._xlws.FILTER(Kopsavilkums!$G$10:$G$135,($A174=Kopsavilkums!$A$10:$A$135)*($B174=Kopsavilkums!$B$10:$B$135)*($C174=Kopsavilkums!$D$10:$D$135)),"")</f>
        <v/>
      </c>
      <c r="G174" s="74" t="str" cm="1">
        <f t="array" ref="G174">IFERROR(_xlfn._xlws.FILTER(Kopsavilkums!$H$10:$H$135,($A174=Kopsavilkums!$A$10:$A$135)*($B174=Kopsavilkums!$B$10:$B$135)*($C174=Kopsavilkums!$D$10:$D$135)),"")</f>
        <v/>
      </c>
      <c r="H174" s="31" t="str" cm="1">
        <f t="array" ref="H174">IFERROR(_xlfn._xlws.FILTER(Kopsavilkums!$I$10:$I$135,($A174=Kopsavilkums!$A$10:$A$135)*($B174=Kopsavilkums!$B$10:$B$135)*($C174=Kopsavilkums!$D$10:$D$135)),"")</f>
        <v/>
      </c>
      <c r="I174" s="262" t="str" cm="1">
        <f t="array" ref="I174">IFERROR(_xlfn._xlws.FILTER(Kopsavilkums!$J$10:$J$135,($A174=Kopsavilkums!$A$10:$A$135)*($B174=Kopsavilkums!$B$10:$B$135)*($C174=Kopsavilkums!$D$10:$D$135)),"")</f>
        <v/>
      </c>
      <c r="J174" s="15" t="str">
        <f t="shared" si="146"/>
        <v/>
      </c>
      <c r="K174" s="267" t="str">
        <f t="shared" si="146"/>
        <v/>
      </c>
      <c r="L174" s="12"/>
      <c r="M174" s="74" t="str" cm="1">
        <f t="array" ref="M174">IFERROR(_xlfn._xlws.FILTER(Kopsavilkums!$M$10:$M$135,($A174=Kopsavilkums!$A$10:$A$135)*($B174=Kopsavilkums!$B$10:$B$135)*($C174=Kopsavilkums!$D$10:$D$135)),"")</f>
        <v/>
      </c>
      <c r="N174" s="31" t="str" cm="1">
        <f t="array" ref="N174">IFERROR(_xlfn._xlws.FILTER(Kopsavilkums!$N$10:$N$135,($A174=Kopsavilkums!$A$10:$A$135)*($B174=Kopsavilkums!$B$10:$B$135)*($C174=Kopsavilkums!$D$10:$D$135)),"")</f>
        <v/>
      </c>
      <c r="O174" s="262" t="str" cm="1">
        <f t="array" ref="O174">IFERROR(_xlfn._xlws.FILTER(Kopsavilkums!$O$10:$O$135,($A174=Kopsavilkums!$A$10:$A$135)*($B174=Kopsavilkums!$B$10:$B$135)*($C174=Kopsavilkums!$D$10:$D$135)),"")</f>
        <v/>
      </c>
      <c r="P174" s="74" t="str" cm="1">
        <f t="array" ref="P174">IFERROR(_xlfn._xlws.FILTER(Kopsavilkums!$P$10:$P$135,($A174=Kopsavilkums!$A$10:$A$135)*($B174=Kopsavilkums!$B$10:$B$135)*($C174=Kopsavilkums!$D$10:$D$135)),"")</f>
        <v/>
      </c>
      <c r="Q174" s="31" t="str" cm="1">
        <f t="array" ref="Q174">IFERROR(_xlfn._xlws.FILTER(Kopsavilkums!$Q$10:$Q$135,($A174=Kopsavilkums!$A$10:$A$135)*($B174=Kopsavilkums!$B$10:$B$135)*($C174=Kopsavilkums!$D$10:$D$135)),"")</f>
        <v/>
      </c>
      <c r="R174" s="262" t="str" cm="1">
        <f t="array" ref="R174">IFERROR(_xlfn._xlws.FILTER(Kopsavilkums!$R$10:$R$135,($A174=Kopsavilkums!$A$10:$A$135)*($B174=Kopsavilkums!$B$10:$B$135)*($C174=Kopsavilkums!$D$10:$D$135)),"")</f>
        <v/>
      </c>
      <c r="S174" s="15" t="str">
        <f t="shared" si="147"/>
        <v/>
      </c>
      <c r="T174" s="267" t="str">
        <f t="shared" si="147"/>
        <v/>
      </c>
      <c r="U174" s="12"/>
      <c r="V174" s="74" t="str" cm="1">
        <f t="array" ref="V174">IFERROR(_xlfn._xlws.FILTER(Kopsavilkums!$U$10:$U$135,($A174=Kopsavilkums!$A$10:$A$135)*($B174=Kopsavilkums!$B$10:$B$135)*($C174=Kopsavilkums!$D$10:$D$135)),"")</f>
        <v/>
      </c>
      <c r="W174" s="31" t="str" cm="1">
        <f t="array" ref="W174">IFERROR(_xlfn._xlws.FILTER(Kopsavilkums!$V$10:$V$135,($A174=Kopsavilkums!$A$10:$A$135)*($B174=Kopsavilkums!$B$10:$B$135)*($C174=Kopsavilkums!$D$10:$D$135)),"")</f>
        <v/>
      </c>
      <c r="X174" s="262" t="str" cm="1">
        <f t="array" ref="X174">IFERROR(_xlfn._xlws.FILTER(Kopsavilkums!$W$10:$W$135,($A174=Kopsavilkums!$A$10:$A$135)*($B174=Kopsavilkums!$B$10:$B$135)*($C174=Kopsavilkums!$D$10:$D$135)),"")</f>
        <v/>
      </c>
      <c r="Y174" s="74" t="str" cm="1">
        <f t="array" ref="Y174">IFERROR(_xlfn._xlws.FILTER(Kopsavilkums!$X$10:$X$135,($A174=Kopsavilkums!$A$10:$A$135)*($B174=Kopsavilkums!$B$10:$B$135)*($C174=Kopsavilkums!$D$10:$D$135)),"")</f>
        <v/>
      </c>
      <c r="Z174" s="31" t="str" cm="1">
        <f t="array" ref="Z174">IFERROR(_xlfn._xlws.FILTER(Kopsavilkums!$Y$10:$Y$135,($A174=Kopsavilkums!$A$10:$A$135)*($B174=Kopsavilkums!$B$10:$B$135)*($C174=Kopsavilkums!$D$10:$D$135)),"")</f>
        <v/>
      </c>
      <c r="AA174" s="262" t="str" cm="1">
        <f t="array" ref="AA174">IFERROR(_xlfn._xlws.FILTER(Kopsavilkums!$Z$10:$Z$135,($A174=Kopsavilkums!$A$10:$A$135)*($B174=Kopsavilkums!$B$10:$B$135)*($C174=Kopsavilkums!$D$10:$D$135)),"")</f>
        <v/>
      </c>
      <c r="AB174" s="15" t="str">
        <f t="shared" si="148"/>
        <v/>
      </c>
      <c r="AC174" s="267" t="str">
        <f t="shared" si="148"/>
        <v/>
      </c>
      <c r="AE174" s="74" t="str" cm="1">
        <f t="array" ref="AE174">IFERROR(_xlfn._xlws.FILTER(Kopsavilkums!$AC$10:$AC$135,($A174=Kopsavilkums!$A$10:$A$135)*($B174=Kopsavilkums!$B$10:$B$135)*($C174=Kopsavilkums!$D$10:$D$135)),"")</f>
        <v/>
      </c>
      <c r="AF174" s="31" t="str" cm="1">
        <f t="array" ref="AF174">IFERROR(_xlfn._xlws.FILTER(Kopsavilkums!$AD$10:$AD$135,($A174=Kopsavilkums!$A$10:$A$135)*($B174=Kopsavilkums!$B$10:$B$135)*($C174=Kopsavilkums!$D$10:$D$135)),"")</f>
        <v/>
      </c>
      <c r="AG174" s="262" t="str" cm="1">
        <f t="array" ref="AG174">IFERROR(_xlfn._xlws.FILTER(Kopsavilkums!$AE$10:$AE$135,($A174=Kopsavilkums!$A$10:$A$135)*($B174=Kopsavilkums!$B$10:$B$135)*($C174=Kopsavilkums!$D$10:$D$135)),"")</f>
        <v/>
      </c>
      <c r="AH174" s="74" t="str" cm="1">
        <f t="array" ref="AH174">IFERROR(_xlfn._xlws.FILTER(Kopsavilkums!$AF$10:$AF$135,($A174=Kopsavilkums!$A$10:$A$135)*($B174=Kopsavilkums!$B$10:$B$135)*($C174=Kopsavilkums!$D$10:$D$135)),"")</f>
        <v/>
      </c>
      <c r="AI174" s="31" t="str" cm="1">
        <f t="array" ref="AI174">IFERROR(_xlfn._xlws.FILTER(Kopsavilkums!$AG$10:$AG$135,($A174=Kopsavilkums!$A$10:$A$135)*($B174=Kopsavilkums!$B$10:$B$135)*($C174=Kopsavilkums!$D$10:$D$135)),"")</f>
        <v/>
      </c>
      <c r="AJ174" s="262" t="str" cm="1">
        <f t="array" ref="AJ174">IFERROR(_xlfn._xlws.FILTER(Kopsavilkums!$AH$10:$AH$135,($A174=Kopsavilkums!$A$10:$A$135)*($B174=Kopsavilkums!$B$10:$B$135)*($C174=Kopsavilkums!$D$10:$D$135)),"")</f>
        <v/>
      </c>
      <c r="AK174" s="15" t="str">
        <f t="shared" si="149"/>
        <v/>
      </c>
      <c r="AL174" s="267" t="str">
        <f t="shared" si="149"/>
        <v/>
      </c>
      <c r="AN174" s="15">
        <f t="shared" si="144"/>
        <v>0</v>
      </c>
      <c r="AO174" s="267">
        <f t="shared" si="145"/>
        <v>0</v>
      </c>
      <c r="AP174" s="28"/>
    </row>
    <row r="175" spans="1:42" ht="12.75" customHeight="1" thickBot="1" x14ac:dyDescent="0.2">
      <c r="A175" s="62">
        <f t="shared" si="143"/>
        <v>21</v>
      </c>
      <c r="B175" s="62">
        <v>6</v>
      </c>
      <c r="C175" s="127" t="str" cm="1">
        <f t="array" ref="C175">IFERROR(_xlfn._xlws.FILTER(Kopsavilkums!$D$10:$D$135,($A175=Kopsavilkums!$A$10:$A$135)*($B175=Kopsavilkums!$B$10:$B$135)),"")</f>
        <v/>
      </c>
      <c r="D175" s="75" t="str" cm="1">
        <f t="array" ref="D175">IFERROR(_xlfn._xlws.FILTER(Kopsavilkums!$E:$E,($A175=Kopsavilkums!$A:$A)*($B175=Kopsavilkums!$B:$B)*($C175=Kopsavilkums!$D:$D)),"")</f>
        <v/>
      </c>
      <c r="E175" s="63" t="str" cm="1">
        <f t="array" ref="E175">IFERROR(_xlfn._xlws.FILTER(Kopsavilkums!$F$10:$F$135,($A175=Kopsavilkums!$A$10:$A$135)*($B175=Kopsavilkums!$B$10:$B$135)*($C175=Kopsavilkums!$D$10:$D$135)),"")</f>
        <v/>
      </c>
      <c r="F175" s="263" t="str" cm="1">
        <f t="array" ref="F175">IFERROR(_xlfn._xlws.FILTER(Kopsavilkums!$G$10:$G$135,($A175=Kopsavilkums!$A$10:$A$135)*($B175=Kopsavilkums!$B$10:$B$135)*($C175=Kopsavilkums!$D$10:$D$135)),"")</f>
        <v/>
      </c>
      <c r="G175" s="75" t="str" cm="1">
        <f t="array" ref="G175">IFERROR(_xlfn._xlws.FILTER(Kopsavilkums!$H$10:$H$135,($A175=Kopsavilkums!$A$10:$A$135)*($B175=Kopsavilkums!$B$10:$B$135)*($C175=Kopsavilkums!$D$10:$D$135)),"")</f>
        <v/>
      </c>
      <c r="H175" s="63" t="str" cm="1">
        <f t="array" ref="H175">IFERROR(_xlfn._xlws.FILTER(Kopsavilkums!$I$10:$I$135,($A175=Kopsavilkums!$A$10:$A$135)*($B175=Kopsavilkums!$B$10:$B$135)*($C175=Kopsavilkums!$D$10:$D$135)),"")</f>
        <v/>
      </c>
      <c r="I175" s="263" t="str" cm="1">
        <f t="array" ref="I175">IFERROR(_xlfn._xlws.FILTER(Kopsavilkums!$J$10:$J$135,($A175=Kopsavilkums!$A$10:$A$135)*($B175=Kopsavilkums!$B$10:$B$135)*($C175=Kopsavilkums!$D$10:$D$135)),"")</f>
        <v/>
      </c>
      <c r="J175" s="63" t="str">
        <f t="shared" si="146"/>
        <v/>
      </c>
      <c r="K175" s="268" t="str">
        <f t="shared" si="146"/>
        <v/>
      </c>
      <c r="L175" s="12"/>
      <c r="M175" s="75" t="str" cm="1">
        <f t="array" ref="M175">IFERROR(_xlfn._xlws.FILTER(Kopsavilkums!$M$10:$M$135,($A175=Kopsavilkums!$A$10:$A$135)*($B175=Kopsavilkums!$B$10:$B$135)*($C175=Kopsavilkums!$D$10:$D$135)),"")</f>
        <v/>
      </c>
      <c r="N175" s="63" t="str" cm="1">
        <f t="array" ref="N175">IFERROR(_xlfn._xlws.FILTER(Kopsavilkums!$N$10:$N$135,($A175=Kopsavilkums!$A$10:$A$135)*($B175=Kopsavilkums!$B$10:$B$135)*($C175=Kopsavilkums!$D$10:$D$135)),"")</f>
        <v/>
      </c>
      <c r="O175" s="263" t="str" cm="1">
        <f t="array" ref="O175">IFERROR(_xlfn._xlws.FILTER(Kopsavilkums!$O$10:$O$135,($A175=Kopsavilkums!$A$10:$A$135)*($B175=Kopsavilkums!$B$10:$B$135)*($C175=Kopsavilkums!$D$10:$D$135)),"")</f>
        <v/>
      </c>
      <c r="P175" s="75" t="str" cm="1">
        <f t="array" ref="P175">IFERROR(_xlfn._xlws.FILTER(Kopsavilkums!$P$10:$P$135,($A175=Kopsavilkums!$A$10:$A$135)*($B175=Kopsavilkums!$B$10:$B$135)*($C175=Kopsavilkums!$D$10:$D$135)),"")</f>
        <v/>
      </c>
      <c r="Q175" s="63" t="str" cm="1">
        <f t="array" ref="Q175">IFERROR(_xlfn._xlws.FILTER(Kopsavilkums!$Q$10:$Q$135,($A175=Kopsavilkums!$A$10:$A$135)*($B175=Kopsavilkums!$B$10:$B$135)*($C175=Kopsavilkums!$D$10:$D$135)),"")</f>
        <v/>
      </c>
      <c r="R175" s="263" t="str" cm="1">
        <f t="array" ref="R175">IFERROR(_xlfn._xlws.FILTER(Kopsavilkums!$R$10:$R$135,($A175=Kopsavilkums!$A$10:$A$135)*($B175=Kopsavilkums!$B$10:$B$135)*($C175=Kopsavilkums!$D$10:$D$135)),"")</f>
        <v/>
      </c>
      <c r="S175" s="63" t="str">
        <f t="shared" si="147"/>
        <v/>
      </c>
      <c r="T175" s="268" t="str">
        <f t="shared" si="147"/>
        <v/>
      </c>
      <c r="U175" s="12"/>
      <c r="V175" s="75" t="str" cm="1">
        <f t="array" ref="V175">IFERROR(_xlfn._xlws.FILTER(Kopsavilkums!$U$10:$U$135,($A175=Kopsavilkums!$A$10:$A$135)*($B175=Kopsavilkums!$B$10:$B$135)*($C175=Kopsavilkums!$D$10:$D$135)),"")</f>
        <v/>
      </c>
      <c r="W175" s="63" t="str" cm="1">
        <f t="array" ref="W175">IFERROR(_xlfn._xlws.FILTER(Kopsavilkums!$V$10:$V$135,($A175=Kopsavilkums!$A$10:$A$135)*($B175=Kopsavilkums!$B$10:$B$135)*($C175=Kopsavilkums!$D$10:$D$135)),"")</f>
        <v/>
      </c>
      <c r="X175" s="263" t="str" cm="1">
        <f t="array" ref="X175">IFERROR(_xlfn._xlws.FILTER(Kopsavilkums!$W$10:$W$135,($A175=Kopsavilkums!$A$10:$A$135)*($B175=Kopsavilkums!$B$10:$B$135)*($C175=Kopsavilkums!$D$10:$D$135)),"")</f>
        <v/>
      </c>
      <c r="Y175" s="75" t="str" cm="1">
        <f t="array" ref="Y175">IFERROR(_xlfn._xlws.FILTER(Kopsavilkums!$X$10:$X$135,($A175=Kopsavilkums!$A$10:$A$135)*($B175=Kopsavilkums!$B$10:$B$135)*($C175=Kopsavilkums!$D$10:$D$135)),"")</f>
        <v/>
      </c>
      <c r="Z175" s="63" t="str" cm="1">
        <f t="array" ref="Z175">IFERROR(_xlfn._xlws.FILTER(Kopsavilkums!$Y$10:$Y$135,($A175=Kopsavilkums!$A$10:$A$135)*($B175=Kopsavilkums!$B$10:$B$135)*($C175=Kopsavilkums!$D$10:$D$135)),"")</f>
        <v/>
      </c>
      <c r="AA175" s="263" t="str" cm="1">
        <f t="array" ref="AA175">IFERROR(_xlfn._xlws.FILTER(Kopsavilkums!$Z$10:$Z$135,($A175=Kopsavilkums!$A$10:$A$135)*($B175=Kopsavilkums!$B$10:$B$135)*($C175=Kopsavilkums!$D$10:$D$135)),"")</f>
        <v/>
      </c>
      <c r="AB175" s="63" t="str">
        <f t="shared" si="148"/>
        <v/>
      </c>
      <c r="AC175" s="268" t="str">
        <f t="shared" si="148"/>
        <v/>
      </c>
      <c r="AE175" s="75" t="str" cm="1">
        <f t="array" ref="AE175">IFERROR(_xlfn._xlws.FILTER(Kopsavilkums!$AC$10:$AC$135,($A175=Kopsavilkums!$A$10:$A$135)*($B175=Kopsavilkums!$B$10:$B$135)*($C175=Kopsavilkums!$D$10:$D$135)),"")</f>
        <v/>
      </c>
      <c r="AF175" s="63" t="str" cm="1">
        <f t="array" ref="AF175">IFERROR(_xlfn._xlws.FILTER(Kopsavilkums!$AD$10:$AD$135,($A175=Kopsavilkums!$A$10:$A$135)*($B175=Kopsavilkums!$B$10:$B$135)*($C175=Kopsavilkums!$D$10:$D$135)),"")</f>
        <v/>
      </c>
      <c r="AG175" s="263" t="str" cm="1">
        <f t="array" ref="AG175">IFERROR(_xlfn._xlws.FILTER(Kopsavilkums!$AE$10:$AE$135,($A175=Kopsavilkums!$A$10:$A$135)*($B175=Kopsavilkums!$B$10:$B$135)*($C175=Kopsavilkums!$D$10:$D$135)),"")</f>
        <v/>
      </c>
      <c r="AH175" s="75" t="str" cm="1">
        <f t="array" ref="AH175">IFERROR(_xlfn._xlws.FILTER(Kopsavilkums!$AF$10:$AF$135,($A175=Kopsavilkums!$A$10:$A$135)*($B175=Kopsavilkums!$B$10:$B$135)*($C175=Kopsavilkums!$D$10:$D$135)),"")</f>
        <v/>
      </c>
      <c r="AI175" s="63" t="str" cm="1">
        <f t="array" ref="AI175">IFERROR(_xlfn._xlws.FILTER(Kopsavilkums!$AG$10:$AG$135,($A175=Kopsavilkums!$A$10:$A$135)*($B175=Kopsavilkums!$B$10:$B$135)*($C175=Kopsavilkums!$D$10:$D$135)),"")</f>
        <v/>
      </c>
      <c r="AJ175" s="263" t="str" cm="1">
        <f t="array" ref="AJ175">IFERROR(_xlfn._xlws.FILTER(Kopsavilkums!$AH$10:$AH$135,($A175=Kopsavilkums!$A$10:$A$135)*($B175=Kopsavilkums!$B$10:$B$135)*($C175=Kopsavilkums!$D$10:$D$135)),"")</f>
        <v/>
      </c>
      <c r="AK175" s="63" t="str">
        <f t="shared" si="149"/>
        <v/>
      </c>
      <c r="AL175" s="268" t="str">
        <f t="shared" si="149"/>
        <v/>
      </c>
      <c r="AN175" s="63">
        <f t="shared" si="144"/>
        <v>0</v>
      </c>
      <c r="AO175" s="268">
        <f t="shared" si="145"/>
        <v>0</v>
      </c>
      <c r="AP175" s="28"/>
    </row>
    <row r="176" spans="1:42" ht="12.75" customHeight="1" x14ac:dyDescent="0.15">
      <c r="J176" s="8"/>
      <c r="K176" s="272"/>
      <c r="L176" s="12"/>
      <c r="S176" s="8"/>
      <c r="T176" s="272"/>
      <c r="U176" s="12"/>
      <c r="AB176" s="8"/>
      <c r="AC176" s="272"/>
      <c r="AK176" s="8"/>
      <c r="AL176" s="272"/>
      <c r="AN176" s="8"/>
      <c r="AO176" s="272"/>
      <c r="AP176" s="28"/>
    </row>
    <row r="177" spans="10:42" ht="12.75" customHeight="1" x14ac:dyDescent="0.15">
      <c r="J177" s="8"/>
      <c r="K177" s="272"/>
      <c r="L177" s="12"/>
      <c r="S177" s="8"/>
      <c r="T177" s="272"/>
      <c r="U177" s="12"/>
      <c r="AB177" s="8"/>
      <c r="AC177" s="272"/>
      <c r="AK177" s="8"/>
      <c r="AL177" s="272"/>
      <c r="AN177" s="8"/>
      <c r="AO177" s="272"/>
      <c r="AP177" s="28"/>
    </row>
    <row r="178" spans="10:42" ht="12.75" customHeight="1" x14ac:dyDescent="0.15">
      <c r="J178" s="8"/>
      <c r="K178" s="272"/>
      <c r="L178" s="12"/>
      <c r="S178" s="8"/>
      <c r="T178" s="272"/>
      <c r="U178" s="12"/>
      <c r="AB178" s="8"/>
      <c r="AC178" s="272"/>
      <c r="AK178" s="8"/>
      <c r="AL178" s="272"/>
      <c r="AN178" s="8"/>
      <c r="AO178" s="272"/>
      <c r="AP178" s="28"/>
    </row>
    <row r="179" spans="10:42" ht="12.75" customHeight="1" x14ac:dyDescent="0.15">
      <c r="J179" s="8"/>
      <c r="K179" s="272"/>
      <c r="L179" s="12"/>
      <c r="S179" s="8"/>
      <c r="T179" s="272"/>
      <c r="U179" s="12"/>
      <c r="AB179" s="8"/>
      <c r="AC179" s="272"/>
      <c r="AK179" s="8"/>
      <c r="AL179" s="272"/>
      <c r="AN179" s="8"/>
      <c r="AO179" s="272"/>
      <c r="AP179" s="28"/>
    </row>
    <row r="180" spans="10:42" ht="12.75" customHeight="1" x14ac:dyDescent="0.15">
      <c r="J180" s="8"/>
      <c r="K180" s="272"/>
      <c r="L180" s="12"/>
      <c r="S180" s="8"/>
      <c r="T180" s="272"/>
      <c r="U180" s="12"/>
      <c r="AB180" s="8"/>
      <c r="AC180" s="272"/>
      <c r="AK180" s="8"/>
      <c r="AL180" s="272"/>
      <c r="AN180" s="8"/>
      <c r="AO180" s="272"/>
      <c r="AP180" s="28"/>
    </row>
    <row r="181" spans="10:42" ht="12.75" customHeight="1" x14ac:dyDescent="0.15">
      <c r="J181" s="8"/>
      <c r="K181" s="272"/>
      <c r="L181" s="12"/>
      <c r="S181" s="8"/>
      <c r="T181" s="272"/>
      <c r="U181" s="12"/>
      <c r="AB181" s="8"/>
      <c r="AC181" s="272"/>
      <c r="AK181" s="8"/>
      <c r="AL181" s="272"/>
      <c r="AN181" s="8"/>
      <c r="AO181" s="272"/>
      <c r="AP181" s="28"/>
    </row>
    <row r="182" spans="10:42" ht="12.75" customHeight="1" x14ac:dyDescent="0.15">
      <c r="J182" s="8"/>
      <c r="K182" s="272"/>
      <c r="L182" s="12"/>
      <c r="S182" s="8"/>
      <c r="T182" s="272"/>
      <c r="U182" s="12"/>
      <c r="AB182" s="8"/>
      <c r="AC182" s="272"/>
      <c r="AK182" s="8"/>
      <c r="AL182" s="272"/>
      <c r="AN182" s="8"/>
      <c r="AO182" s="272"/>
      <c r="AP182" s="28"/>
    </row>
    <row r="183" spans="10:42" ht="12.75" customHeight="1" x14ac:dyDescent="0.15">
      <c r="J183" s="8"/>
      <c r="K183" s="272"/>
      <c r="L183" s="12"/>
      <c r="S183" s="8"/>
      <c r="T183" s="272"/>
      <c r="U183" s="12"/>
      <c r="AB183" s="8"/>
      <c r="AC183" s="272"/>
      <c r="AK183" s="8"/>
      <c r="AL183" s="272"/>
      <c r="AN183" s="8"/>
      <c r="AO183" s="272"/>
      <c r="AP183" s="28"/>
    </row>
    <row r="184" spans="10:42" ht="12.75" customHeight="1" x14ac:dyDescent="0.15">
      <c r="J184" s="8"/>
      <c r="K184" s="272"/>
      <c r="L184" s="12"/>
      <c r="S184" s="8"/>
      <c r="T184" s="272"/>
      <c r="U184" s="12"/>
      <c r="AB184" s="8"/>
      <c r="AC184" s="272"/>
      <c r="AK184" s="8"/>
      <c r="AL184" s="272"/>
      <c r="AN184" s="8"/>
      <c r="AO184" s="272"/>
      <c r="AP184" s="28"/>
    </row>
    <row r="185" spans="10:42" ht="12.75" customHeight="1" x14ac:dyDescent="0.15">
      <c r="J185" s="8"/>
      <c r="K185" s="272"/>
      <c r="L185" s="12"/>
      <c r="S185" s="8"/>
      <c r="T185" s="272"/>
      <c r="U185" s="12"/>
      <c r="AB185" s="8"/>
      <c r="AC185" s="272"/>
      <c r="AK185" s="8"/>
      <c r="AL185" s="272"/>
      <c r="AN185" s="8"/>
      <c r="AO185" s="272"/>
      <c r="AP185" s="28"/>
    </row>
    <row r="186" spans="10:42" ht="12.75" customHeight="1" x14ac:dyDescent="0.15">
      <c r="J186" s="8"/>
      <c r="K186" s="272"/>
      <c r="L186" s="12"/>
      <c r="S186" s="8"/>
      <c r="T186" s="272"/>
      <c r="U186" s="12"/>
      <c r="AB186" s="8"/>
      <c r="AC186" s="272"/>
      <c r="AK186" s="8"/>
      <c r="AL186" s="272"/>
      <c r="AN186" s="8"/>
      <c r="AO186" s="272"/>
      <c r="AP186" s="28"/>
    </row>
    <row r="187" spans="10:42" ht="12.75" customHeight="1" x14ac:dyDescent="0.15">
      <c r="J187" s="8"/>
      <c r="K187" s="272"/>
      <c r="L187" s="12"/>
      <c r="S187" s="8"/>
      <c r="T187" s="272"/>
      <c r="U187" s="12"/>
      <c r="AB187" s="8"/>
      <c r="AC187" s="272"/>
      <c r="AK187" s="8"/>
      <c r="AL187" s="272"/>
      <c r="AN187" s="8"/>
      <c r="AO187" s="272"/>
      <c r="AP187" s="28"/>
    </row>
    <row r="188" spans="10:42" ht="12.75" customHeight="1" x14ac:dyDescent="0.15">
      <c r="J188" s="8"/>
      <c r="K188" s="272"/>
      <c r="L188" s="12"/>
      <c r="S188" s="8"/>
      <c r="T188" s="272"/>
      <c r="U188" s="12"/>
      <c r="AB188" s="8"/>
      <c r="AC188" s="272"/>
      <c r="AK188" s="8"/>
      <c r="AL188" s="272"/>
      <c r="AN188" s="8"/>
      <c r="AO188" s="272"/>
      <c r="AP188" s="28"/>
    </row>
    <row r="189" spans="10:42" ht="12.75" customHeight="1" x14ac:dyDescent="0.15">
      <c r="J189" s="8"/>
      <c r="K189" s="272"/>
      <c r="L189" s="12"/>
      <c r="S189" s="8"/>
      <c r="T189" s="272"/>
      <c r="U189" s="12"/>
      <c r="AB189" s="8"/>
      <c r="AC189" s="272"/>
      <c r="AK189" s="8"/>
      <c r="AL189" s="272"/>
      <c r="AN189" s="8"/>
      <c r="AO189" s="272"/>
      <c r="AP189" s="28"/>
    </row>
    <row r="190" spans="10:42" ht="12.75" customHeight="1" x14ac:dyDescent="0.15">
      <c r="J190" s="8"/>
      <c r="K190" s="272"/>
      <c r="L190" s="12"/>
      <c r="S190" s="8"/>
      <c r="T190" s="272"/>
      <c r="U190" s="12"/>
      <c r="AB190" s="8"/>
      <c r="AC190" s="272"/>
      <c r="AK190" s="8"/>
      <c r="AL190" s="272"/>
      <c r="AN190" s="8"/>
      <c r="AO190" s="272"/>
      <c r="AP190" s="28"/>
    </row>
    <row r="191" spans="10:42" ht="12.75" customHeight="1" x14ac:dyDescent="0.15">
      <c r="J191" s="8"/>
      <c r="K191" s="272"/>
      <c r="L191" s="12"/>
      <c r="S191" s="8"/>
      <c r="T191" s="272"/>
      <c r="U191" s="12"/>
      <c r="AB191" s="8"/>
      <c r="AC191" s="272"/>
      <c r="AK191" s="8"/>
      <c r="AL191" s="272"/>
      <c r="AN191" s="8"/>
      <c r="AO191" s="272"/>
      <c r="AP191" s="28"/>
    </row>
    <row r="192" spans="10:42" ht="12.75" customHeight="1" x14ac:dyDescent="0.15">
      <c r="J192" s="8"/>
      <c r="K192" s="272"/>
      <c r="L192" s="12"/>
      <c r="S192" s="8"/>
      <c r="T192" s="272"/>
      <c r="U192" s="12"/>
      <c r="AB192" s="8"/>
      <c r="AC192" s="272"/>
      <c r="AK192" s="8"/>
      <c r="AL192" s="272"/>
      <c r="AN192" s="8"/>
      <c r="AO192" s="272"/>
      <c r="AP192" s="28"/>
    </row>
    <row r="193" spans="10:42" ht="12.75" customHeight="1" x14ac:dyDescent="0.15">
      <c r="J193" s="8"/>
      <c r="K193" s="272"/>
      <c r="L193" s="12"/>
      <c r="S193" s="8"/>
      <c r="T193" s="272"/>
      <c r="U193" s="12"/>
      <c r="AB193" s="8"/>
      <c r="AC193" s="272"/>
      <c r="AK193" s="8"/>
      <c r="AL193" s="272"/>
      <c r="AN193" s="8"/>
      <c r="AO193" s="272"/>
      <c r="AP193" s="28"/>
    </row>
    <row r="194" spans="10:42" ht="12.75" customHeight="1" x14ac:dyDescent="0.15">
      <c r="J194" s="8"/>
      <c r="K194" s="272"/>
      <c r="L194" s="12"/>
      <c r="S194" s="8"/>
      <c r="T194" s="272"/>
      <c r="U194" s="12"/>
      <c r="AB194" s="8"/>
      <c r="AC194" s="272"/>
      <c r="AK194" s="8"/>
      <c r="AL194" s="272"/>
      <c r="AN194" s="8"/>
      <c r="AO194" s="272"/>
      <c r="AP194" s="28"/>
    </row>
    <row r="195" spans="10:42" ht="12.75" customHeight="1" x14ac:dyDescent="0.15">
      <c r="J195" s="8"/>
      <c r="K195" s="272"/>
      <c r="L195" s="12"/>
      <c r="S195" s="8"/>
      <c r="T195" s="272"/>
      <c r="U195" s="12"/>
      <c r="AB195" s="8"/>
      <c r="AC195" s="272"/>
      <c r="AK195" s="8"/>
      <c r="AL195" s="272"/>
      <c r="AN195" s="8"/>
      <c r="AO195" s="272"/>
      <c r="AP195" s="28"/>
    </row>
    <row r="196" spans="10:42" ht="12.75" customHeight="1" x14ac:dyDescent="0.15">
      <c r="J196" s="8"/>
      <c r="K196" s="272"/>
      <c r="L196" s="12"/>
      <c r="S196" s="8"/>
      <c r="T196" s="272"/>
      <c r="U196" s="12"/>
      <c r="AB196" s="8"/>
      <c r="AC196" s="272"/>
      <c r="AK196" s="8"/>
      <c r="AL196" s="272"/>
      <c r="AN196" s="8"/>
      <c r="AO196" s="272"/>
      <c r="AP196" s="28"/>
    </row>
    <row r="197" spans="10:42" ht="12.75" customHeight="1" x14ac:dyDescent="0.15">
      <c r="J197" s="8"/>
      <c r="K197" s="272"/>
      <c r="L197" s="12"/>
      <c r="S197" s="8"/>
      <c r="T197" s="272"/>
      <c r="U197" s="12"/>
      <c r="AB197" s="8"/>
      <c r="AC197" s="272"/>
      <c r="AK197" s="8"/>
      <c r="AL197" s="272"/>
      <c r="AN197" s="8"/>
      <c r="AO197" s="272"/>
      <c r="AP197" s="28"/>
    </row>
    <row r="198" spans="10:42" ht="12.75" customHeight="1" x14ac:dyDescent="0.15">
      <c r="J198" s="8"/>
      <c r="K198" s="272"/>
      <c r="L198" s="12"/>
      <c r="S198" s="8"/>
      <c r="T198" s="272"/>
      <c r="U198" s="12"/>
      <c r="AB198" s="8"/>
      <c r="AC198" s="272"/>
      <c r="AK198" s="8"/>
      <c r="AL198" s="272"/>
      <c r="AN198" s="8"/>
      <c r="AO198" s="272"/>
      <c r="AP198" s="28"/>
    </row>
    <row r="199" spans="10:42" ht="12.75" customHeight="1" x14ac:dyDescent="0.15">
      <c r="J199" s="8"/>
      <c r="K199" s="272"/>
      <c r="L199" s="12"/>
      <c r="S199" s="8"/>
      <c r="T199" s="272"/>
      <c r="U199" s="12"/>
      <c r="AB199" s="8"/>
      <c r="AC199" s="272"/>
      <c r="AK199" s="8"/>
      <c r="AL199" s="272"/>
      <c r="AN199" s="8"/>
      <c r="AO199" s="272"/>
      <c r="AP199" s="28"/>
    </row>
    <row r="200" spans="10:42" ht="12.75" customHeight="1" x14ac:dyDescent="0.15">
      <c r="J200" s="8"/>
      <c r="K200" s="272"/>
      <c r="L200" s="12"/>
      <c r="S200" s="8"/>
      <c r="T200" s="272"/>
      <c r="U200" s="12"/>
      <c r="AB200" s="8"/>
      <c r="AC200" s="272"/>
      <c r="AK200" s="8"/>
      <c r="AL200" s="272"/>
      <c r="AN200" s="8"/>
      <c r="AO200" s="272"/>
      <c r="AP200" s="28"/>
    </row>
    <row r="201" spans="10:42" ht="12.75" customHeight="1" x14ac:dyDescent="0.15">
      <c r="J201" s="8"/>
      <c r="K201" s="272"/>
      <c r="L201" s="12"/>
      <c r="S201" s="8"/>
      <c r="T201" s="272"/>
      <c r="U201" s="12"/>
      <c r="AB201" s="8"/>
      <c r="AC201" s="272"/>
      <c r="AK201" s="8"/>
      <c r="AL201" s="272"/>
      <c r="AN201" s="8"/>
      <c r="AO201" s="272"/>
      <c r="AP201" s="28"/>
    </row>
    <row r="202" spans="10:42" ht="12.75" customHeight="1" x14ac:dyDescent="0.15">
      <c r="J202" s="8"/>
      <c r="K202" s="272"/>
      <c r="L202" s="12"/>
      <c r="S202" s="8"/>
      <c r="T202" s="272"/>
      <c r="U202" s="12"/>
      <c r="AB202" s="8"/>
      <c r="AC202" s="272"/>
      <c r="AK202" s="8"/>
      <c r="AL202" s="272"/>
      <c r="AN202" s="8"/>
      <c r="AO202" s="272"/>
      <c r="AP202" s="28"/>
    </row>
    <row r="203" spans="10:42" ht="12.75" customHeight="1" x14ac:dyDescent="0.15">
      <c r="J203" s="8"/>
      <c r="K203" s="272"/>
      <c r="L203" s="12"/>
      <c r="S203" s="8"/>
      <c r="T203" s="272"/>
      <c r="U203" s="12"/>
      <c r="AB203" s="8"/>
      <c r="AC203" s="272"/>
      <c r="AK203" s="8"/>
      <c r="AL203" s="272"/>
      <c r="AN203" s="8"/>
      <c r="AO203" s="272"/>
      <c r="AP203" s="28"/>
    </row>
    <row r="204" spans="10:42" ht="12.75" customHeight="1" x14ac:dyDescent="0.15">
      <c r="J204" s="8"/>
      <c r="K204" s="272"/>
      <c r="L204" s="12"/>
      <c r="S204" s="8"/>
      <c r="T204" s="272"/>
      <c r="U204" s="12"/>
      <c r="AB204" s="8"/>
      <c r="AC204" s="272"/>
      <c r="AK204" s="8"/>
      <c r="AL204" s="272"/>
      <c r="AN204" s="8"/>
      <c r="AO204" s="272"/>
      <c r="AP204" s="28"/>
    </row>
    <row r="205" spans="10:42" ht="12.75" customHeight="1" x14ac:dyDescent="0.15">
      <c r="J205" s="8"/>
      <c r="K205" s="272"/>
      <c r="L205" s="12"/>
      <c r="S205" s="8"/>
      <c r="T205" s="272"/>
      <c r="U205" s="12"/>
      <c r="AB205" s="8"/>
      <c r="AC205" s="272"/>
      <c r="AK205" s="8"/>
      <c r="AL205" s="272"/>
      <c r="AN205" s="8"/>
      <c r="AO205" s="272"/>
      <c r="AP205" s="28"/>
    </row>
    <row r="206" spans="10:42" ht="12.75" customHeight="1" x14ac:dyDescent="0.15">
      <c r="J206" s="8"/>
      <c r="K206" s="272"/>
      <c r="L206" s="12"/>
      <c r="S206" s="8"/>
      <c r="T206" s="272"/>
      <c r="U206" s="12"/>
      <c r="AB206" s="8"/>
      <c r="AC206" s="272"/>
      <c r="AK206" s="8"/>
      <c r="AL206" s="272"/>
      <c r="AN206" s="8"/>
      <c r="AO206" s="272"/>
      <c r="AP206" s="28"/>
    </row>
    <row r="207" spans="10:42" ht="12.75" customHeight="1" x14ac:dyDescent="0.15">
      <c r="J207" s="8"/>
      <c r="K207" s="272"/>
      <c r="L207" s="12"/>
      <c r="S207" s="8"/>
      <c r="T207" s="272"/>
      <c r="U207" s="12"/>
      <c r="AB207" s="8"/>
      <c r="AC207" s="272"/>
      <c r="AK207" s="8"/>
      <c r="AL207" s="272"/>
      <c r="AN207" s="8"/>
      <c r="AO207" s="272"/>
      <c r="AP207" s="28"/>
    </row>
    <row r="208" spans="10:42" ht="12.75" customHeight="1" x14ac:dyDescent="0.15">
      <c r="J208" s="8"/>
      <c r="K208" s="272"/>
      <c r="L208" s="12"/>
      <c r="S208" s="8"/>
      <c r="T208" s="272"/>
      <c r="U208" s="12"/>
      <c r="AB208" s="8"/>
      <c r="AC208" s="272"/>
      <c r="AK208" s="8"/>
      <c r="AL208" s="272"/>
      <c r="AN208" s="8"/>
      <c r="AO208" s="272"/>
      <c r="AP208" s="28"/>
    </row>
    <row r="209" spans="10:42" ht="12.75" customHeight="1" x14ac:dyDescent="0.15">
      <c r="J209" s="8"/>
      <c r="K209" s="272"/>
      <c r="L209" s="12"/>
      <c r="S209" s="8"/>
      <c r="T209" s="272"/>
      <c r="U209" s="12"/>
      <c r="AB209" s="8"/>
      <c r="AC209" s="272"/>
      <c r="AK209" s="8"/>
      <c r="AL209" s="272"/>
      <c r="AN209" s="8"/>
      <c r="AO209" s="272"/>
      <c r="AP209" s="28"/>
    </row>
    <row r="210" spans="10:42" ht="12.75" customHeight="1" x14ac:dyDescent="0.15">
      <c r="J210" s="8"/>
      <c r="K210" s="272"/>
      <c r="L210" s="12"/>
      <c r="S210" s="8"/>
      <c r="T210" s="272"/>
      <c r="U210" s="12"/>
      <c r="AB210" s="8"/>
      <c r="AC210" s="272"/>
      <c r="AK210" s="8"/>
      <c r="AL210" s="272"/>
      <c r="AN210" s="8"/>
      <c r="AO210" s="272"/>
      <c r="AP210" s="28"/>
    </row>
    <row r="211" spans="10:42" ht="12.75" customHeight="1" x14ac:dyDescent="0.15">
      <c r="J211" s="8"/>
      <c r="K211" s="272"/>
      <c r="L211" s="12"/>
      <c r="S211" s="8"/>
      <c r="T211" s="272"/>
      <c r="U211" s="12"/>
      <c r="AB211" s="8"/>
      <c r="AC211" s="272"/>
      <c r="AK211" s="8"/>
      <c r="AL211" s="272"/>
      <c r="AN211" s="8"/>
      <c r="AO211" s="272"/>
      <c r="AP211" s="28"/>
    </row>
    <row r="212" spans="10:42" ht="12.75" customHeight="1" x14ac:dyDescent="0.15">
      <c r="J212" s="8"/>
      <c r="K212" s="272"/>
      <c r="L212" s="12"/>
      <c r="S212" s="8"/>
      <c r="T212" s="272"/>
      <c r="U212" s="12"/>
      <c r="AB212" s="8"/>
      <c r="AC212" s="272"/>
      <c r="AK212" s="8"/>
      <c r="AL212" s="272"/>
      <c r="AN212" s="8"/>
      <c r="AO212" s="272"/>
      <c r="AP212" s="28"/>
    </row>
    <row r="213" spans="10:42" ht="12.75" customHeight="1" x14ac:dyDescent="0.15">
      <c r="J213" s="8"/>
      <c r="K213" s="272"/>
      <c r="L213" s="12"/>
      <c r="S213" s="8"/>
      <c r="T213" s="272"/>
      <c r="U213" s="12"/>
      <c r="AB213" s="8"/>
      <c r="AC213" s="272"/>
      <c r="AK213" s="8"/>
      <c r="AL213" s="272"/>
      <c r="AN213" s="8"/>
      <c r="AO213" s="272"/>
      <c r="AP213" s="28"/>
    </row>
    <row r="214" spans="10:42" ht="12.75" customHeight="1" x14ac:dyDescent="0.15">
      <c r="J214" s="8"/>
      <c r="K214" s="272"/>
      <c r="L214" s="12"/>
      <c r="S214" s="8"/>
      <c r="T214" s="272"/>
      <c r="U214" s="12"/>
      <c r="AB214" s="8"/>
      <c r="AC214" s="272"/>
      <c r="AK214" s="8"/>
      <c r="AL214" s="272"/>
      <c r="AN214" s="8"/>
      <c r="AO214" s="272"/>
      <c r="AP214" s="28"/>
    </row>
    <row r="215" spans="10:42" ht="12.75" customHeight="1" x14ac:dyDescent="0.15">
      <c r="J215" s="8"/>
      <c r="K215" s="272"/>
      <c r="L215" s="12"/>
      <c r="S215" s="8"/>
      <c r="T215" s="272"/>
      <c r="U215" s="12"/>
      <c r="AB215" s="8"/>
      <c r="AC215" s="272"/>
      <c r="AK215" s="8"/>
      <c r="AL215" s="272"/>
      <c r="AN215" s="8"/>
      <c r="AO215" s="272"/>
      <c r="AP215" s="28"/>
    </row>
    <row r="216" spans="10:42" ht="12.75" customHeight="1" x14ac:dyDescent="0.15">
      <c r="J216" s="8"/>
      <c r="K216" s="272"/>
      <c r="L216" s="12"/>
      <c r="S216" s="8"/>
      <c r="T216" s="272"/>
      <c r="U216" s="12"/>
      <c r="AB216" s="8"/>
      <c r="AC216" s="272"/>
      <c r="AK216" s="8"/>
      <c r="AL216" s="272"/>
      <c r="AN216" s="8"/>
      <c r="AO216" s="272"/>
      <c r="AP216" s="28"/>
    </row>
    <row r="217" spans="10:42" ht="12.75" customHeight="1" x14ac:dyDescent="0.15">
      <c r="J217" s="8"/>
      <c r="K217" s="272"/>
      <c r="L217" s="12"/>
      <c r="S217" s="8"/>
      <c r="T217" s="272"/>
      <c r="U217" s="12"/>
      <c r="AB217" s="8"/>
      <c r="AC217" s="272"/>
      <c r="AK217" s="8"/>
      <c r="AL217" s="272"/>
      <c r="AN217" s="8"/>
      <c r="AO217" s="272"/>
      <c r="AP217" s="28"/>
    </row>
    <row r="218" spans="10:42" ht="12.75" customHeight="1" x14ac:dyDescent="0.15">
      <c r="J218" s="8"/>
      <c r="K218" s="272"/>
      <c r="L218" s="12"/>
      <c r="S218" s="8"/>
      <c r="T218" s="272"/>
      <c r="U218" s="12"/>
      <c r="AB218" s="8"/>
      <c r="AC218" s="272"/>
      <c r="AK218" s="8"/>
      <c r="AL218" s="272"/>
      <c r="AN218" s="8"/>
      <c r="AO218" s="272"/>
      <c r="AP218" s="28"/>
    </row>
    <row r="219" spans="10:42" ht="12.75" customHeight="1" x14ac:dyDescent="0.15">
      <c r="J219" s="8"/>
      <c r="K219" s="272"/>
      <c r="L219" s="12"/>
      <c r="S219" s="8"/>
      <c r="T219" s="272"/>
      <c r="U219" s="12"/>
      <c r="AB219" s="8"/>
      <c r="AC219" s="272"/>
      <c r="AK219" s="8"/>
      <c r="AL219" s="272"/>
      <c r="AN219" s="8"/>
      <c r="AO219" s="272"/>
      <c r="AP219" s="28"/>
    </row>
    <row r="220" spans="10:42" ht="12.75" customHeight="1" x14ac:dyDescent="0.15">
      <c r="J220" s="8"/>
      <c r="K220" s="272"/>
      <c r="L220" s="12"/>
      <c r="S220" s="8"/>
      <c r="T220" s="272"/>
      <c r="U220" s="12"/>
      <c r="AB220" s="8"/>
      <c r="AC220" s="272"/>
      <c r="AK220" s="8"/>
      <c r="AL220" s="272"/>
      <c r="AN220" s="8"/>
      <c r="AO220" s="272"/>
      <c r="AP220" s="28"/>
    </row>
    <row r="221" spans="10:42" ht="12.75" customHeight="1" x14ac:dyDescent="0.15">
      <c r="J221" s="8"/>
      <c r="K221" s="272"/>
      <c r="L221" s="12"/>
      <c r="S221" s="8"/>
      <c r="T221" s="272"/>
      <c r="U221" s="12"/>
      <c r="AB221" s="8"/>
      <c r="AC221" s="272"/>
      <c r="AK221" s="8"/>
      <c r="AL221" s="272"/>
      <c r="AN221" s="8"/>
      <c r="AO221" s="272"/>
      <c r="AP221" s="28"/>
    </row>
    <row r="222" spans="10:42" ht="12.75" customHeight="1" x14ac:dyDescent="0.15">
      <c r="J222" s="8"/>
      <c r="K222" s="272"/>
      <c r="L222" s="12"/>
      <c r="S222" s="8"/>
      <c r="T222" s="272"/>
      <c r="U222" s="12"/>
      <c r="AB222" s="8"/>
      <c r="AC222" s="272"/>
      <c r="AK222" s="8"/>
      <c r="AL222" s="272"/>
      <c r="AN222" s="8"/>
      <c r="AO222" s="272"/>
      <c r="AP222" s="28"/>
    </row>
    <row r="223" spans="10:42" ht="12.75" customHeight="1" x14ac:dyDescent="0.15">
      <c r="J223" s="8"/>
      <c r="K223" s="272"/>
      <c r="L223" s="12"/>
      <c r="S223" s="8"/>
      <c r="T223" s="272"/>
      <c r="U223" s="12"/>
      <c r="AB223" s="8"/>
      <c r="AC223" s="272"/>
      <c r="AK223" s="8"/>
      <c r="AL223" s="272"/>
      <c r="AN223" s="8"/>
      <c r="AO223" s="272"/>
      <c r="AP223" s="28"/>
    </row>
    <row r="224" spans="10:42" ht="12.75" customHeight="1" x14ac:dyDescent="0.15">
      <c r="J224" s="8"/>
      <c r="K224" s="272"/>
      <c r="L224" s="12"/>
      <c r="S224" s="8"/>
      <c r="T224" s="272"/>
      <c r="U224" s="12"/>
      <c r="AB224" s="8"/>
      <c r="AC224" s="272"/>
      <c r="AK224" s="8"/>
      <c r="AL224" s="272"/>
      <c r="AN224" s="8"/>
      <c r="AO224" s="272"/>
      <c r="AP224" s="28"/>
    </row>
    <row r="225" spans="10:42" ht="12.75" customHeight="1" x14ac:dyDescent="0.15">
      <c r="J225" s="8"/>
      <c r="K225" s="272"/>
      <c r="L225" s="12"/>
      <c r="S225" s="8"/>
      <c r="T225" s="272"/>
      <c r="U225" s="12"/>
      <c r="AB225" s="8"/>
      <c r="AC225" s="272"/>
      <c r="AK225" s="8"/>
      <c r="AL225" s="272"/>
      <c r="AN225" s="8"/>
      <c r="AO225" s="272"/>
      <c r="AP225" s="28"/>
    </row>
    <row r="226" spans="10:42" ht="12.75" customHeight="1" x14ac:dyDescent="0.15">
      <c r="J226" s="8"/>
      <c r="K226" s="272"/>
      <c r="L226" s="12"/>
      <c r="S226" s="8"/>
      <c r="T226" s="272"/>
      <c r="U226" s="12"/>
      <c r="AB226" s="8"/>
      <c r="AC226" s="272"/>
      <c r="AK226" s="8"/>
      <c r="AL226" s="272"/>
      <c r="AN226" s="8"/>
      <c r="AO226" s="272"/>
      <c r="AP226" s="28"/>
    </row>
    <row r="227" spans="10:42" ht="12.75" customHeight="1" x14ac:dyDescent="0.15">
      <c r="J227" s="8"/>
      <c r="K227" s="272"/>
      <c r="L227" s="12"/>
      <c r="S227" s="8"/>
      <c r="T227" s="272"/>
      <c r="U227" s="12"/>
      <c r="AB227" s="8"/>
      <c r="AC227" s="272"/>
      <c r="AK227" s="8"/>
      <c r="AL227" s="272"/>
      <c r="AN227" s="8"/>
      <c r="AO227" s="272"/>
      <c r="AP227" s="28"/>
    </row>
    <row r="228" spans="10:42" ht="12.75" customHeight="1" x14ac:dyDescent="0.15">
      <c r="J228" s="8"/>
      <c r="K228" s="272"/>
      <c r="L228" s="12"/>
      <c r="S228" s="8"/>
      <c r="T228" s="272"/>
      <c r="U228" s="12"/>
      <c r="AB228" s="8"/>
      <c r="AC228" s="272"/>
      <c r="AK228" s="8"/>
      <c r="AL228" s="272"/>
      <c r="AN228" s="8"/>
      <c r="AO228" s="272"/>
      <c r="AP228" s="28"/>
    </row>
    <row r="229" spans="10:42" ht="12.75" customHeight="1" x14ac:dyDescent="0.15">
      <c r="J229" s="8"/>
      <c r="K229" s="272"/>
      <c r="L229" s="12"/>
      <c r="S229" s="8"/>
      <c r="T229" s="272"/>
      <c r="U229" s="12"/>
      <c r="AB229" s="8"/>
      <c r="AC229" s="272"/>
      <c r="AK229" s="8"/>
      <c r="AL229" s="272"/>
      <c r="AN229" s="8"/>
      <c r="AO229" s="272"/>
      <c r="AP229" s="28"/>
    </row>
    <row r="230" spans="10:42" ht="12.75" customHeight="1" x14ac:dyDescent="0.15">
      <c r="J230" s="8"/>
      <c r="K230" s="272"/>
      <c r="L230" s="12"/>
      <c r="S230" s="8"/>
      <c r="T230" s="272"/>
      <c r="U230" s="12"/>
      <c r="AB230" s="8"/>
      <c r="AC230" s="272"/>
      <c r="AK230" s="8"/>
      <c r="AL230" s="272"/>
      <c r="AN230" s="8"/>
      <c r="AO230" s="272"/>
      <c r="AP230" s="28"/>
    </row>
    <row r="231" spans="10:42" ht="12.75" customHeight="1" x14ac:dyDescent="0.15">
      <c r="J231" s="8"/>
      <c r="K231" s="272"/>
      <c r="L231" s="12"/>
      <c r="S231" s="8"/>
      <c r="T231" s="272"/>
      <c r="U231" s="12"/>
      <c r="AB231" s="8"/>
      <c r="AC231" s="272"/>
      <c r="AK231" s="8"/>
      <c r="AL231" s="272"/>
      <c r="AN231" s="8"/>
      <c r="AO231" s="272"/>
      <c r="AP231" s="28"/>
    </row>
    <row r="232" spans="10:42" ht="12.75" customHeight="1" x14ac:dyDescent="0.15">
      <c r="J232" s="8"/>
      <c r="K232" s="272"/>
      <c r="L232" s="12"/>
      <c r="S232" s="8"/>
      <c r="T232" s="272"/>
      <c r="U232" s="12"/>
      <c r="AB232" s="8"/>
      <c r="AC232" s="272"/>
      <c r="AK232" s="8"/>
      <c r="AL232" s="272"/>
      <c r="AN232" s="8"/>
      <c r="AO232" s="272"/>
      <c r="AP232" s="28"/>
    </row>
    <row r="233" spans="10:42" ht="12.75" customHeight="1" x14ac:dyDescent="0.15">
      <c r="J233" s="8"/>
      <c r="K233" s="272"/>
      <c r="L233" s="12"/>
      <c r="S233" s="8"/>
      <c r="T233" s="272"/>
      <c r="U233" s="12"/>
      <c r="AB233" s="8"/>
      <c r="AC233" s="272"/>
      <c r="AK233" s="8"/>
      <c r="AL233" s="272"/>
      <c r="AN233" s="8"/>
      <c r="AO233" s="272"/>
      <c r="AP233" s="28"/>
    </row>
    <row r="234" spans="10:42" ht="12.75" customHeight="1" x14ac:dyDescent="0.15">
      <c r="J234" s="8"/>
      <c r="K234" s="272"/>
      <c r="L234" s="12"/>
      <c r="S234" s="8"/>
      <c r="T234" s="272"/>
      <c r="U234" s="12"/>
      <c r="AB234" s="8"/>
      <c r="AC234" s="272"/>
      <c r="AK234" s="8"/>
      <c r="AL234" s="272"/>
      <c r="AN234" s="8"/>
      <c r="AO234" s="272"/>
      <c r="AP234" s="28"/>
    </row>
    <row r="235" spans="10:42" ht="12.75" customHeight="1" x14ac:dyDescent="0.15">
      <c r="J235" s="8"/>
      <c r="K235" s="272"/>
      <c r="L235" s="12"/>
      <c r="S235" s="8"/>
      <c r="T235" s="272"/>
      <c r="U235" s="12"/>
      <c r="AB235" s="8"/>
      <c r="AC235" s="272"/>
      <c r="AK235" s="8"/>
      <c r="AL235" s="272"/>
      <c r="AN235" s="8"/>
      <c r="AO235" s="272"/>
      <c r="AP235" s="28"/>
    </row>
    <row r="236" spans="10:42" ht="12.75" customHeight="1" x14ac:dyDescent="0.15">
      <c r="J236" s="8"/>
      <c r="K236" s="272"/>
      <c r="L236" s="12"/>
      <c r="S236" s="8"/>
      <c r="T236" s="272"/>
      <c r="U236" s="12"/>
      <c r="AB236" s="8"/>
      <c r="AC236" s="272"/>
      <c r="AK236" s="8"/>
      <c r="AL236" s="272"/>
      <c r="AN236" s="8"/>
      <c r="AO236" s="272"/>
      <c r="AP236" s="28"/>
    </row>
    <row r="237" spans="10:42" ht="12.75" customHeight="1" x14ac:dyDescent="0.15">
      <c r="J237" s="8"/>
      <c r="K237" s="272"/>
      <c r="L237" s="12"/>
      <c r="S237" s="8"/>
      <c r="T237" s="272"/>
      <c r="U237" s="12"/>
      <c r="AB237" s="8"/>
      <c r="AC237" s="272"/>
      <c r="AK237" s="8"/>
      <c r="AL237" s="272"/>
      <c r="AN237" s="8"/>
      <c r="AO237" s="272"/>
      <c r="AP237" s="28"/>
    </row>
    <row r="238" spans="10:42" ht="12.75" customHeight="1" x14ac:dyDescent="0.15">
      <c r="J238" s="8"/>
      <c r="K238" s="272"/>
      <c r="L238" s="12"/>
      <c r="S238" s="8"/>
      <c r="T238" s="272"/>
      <c r="U238" s="12"/>
      <c r="AB238" s="8"/>
      <c r="AC238" s="272"/>
      <c r="AK238" s="8"/>
      <c r="AL238" s="272"/>
      <c r="AN238" s="8"/>
      <c r="AO238" s="272"/>
      <c r="AP238" s="28"/>
    </row>
    <row r="239" spans="10:42" ht="12.75" customHeight="1" x14ac:dyDescent="0.15">
      <c r="J239" s="8"/>
      <c r="K239" s="272"/>
      <c r="L239" s="12"/>
      <c r="S239" s="8"/>
      <c r="T239" s="272"/>
      <c r="U239" s="12"/>
      <c r="AB239" s="8"/>
      <c r="AC239" s="272"/>
      <c r="AK239" s="8"/>
      <c r="AL239" s="272"/>
      <c r="AN239" s="8"/>
      <c r="AO239" s="272"/>
      <c r="AP239" s="28"/>
    </row>
    <row r="240" spans="10:42" ht="12.75" customHeight="1" x14ac:dyDescent="0.15">
      <c r="J240" s="8"/>
      <c r="K240" s="272"/>
      <c r="L240" s="12"/>
      <c r="S240" s="8"/>
      <c r="T240" s="272"/>
      <c r="U240" s="12"/>
      <c r="AB240" s="8"/>
      <c r="AC240" s="272"/>
      <c r="AK240" s="8"/>
      <c r="AL240" s="272"/>
      <c r="AN240" s="8"/>
      <c r="AO240" s="272"/>
      <c r="AP240" s="28"/>
    </row>
    <row r="241" spans="10:42" ht="12.75" customHeight="1" x14ac:dyDescent="0.15">
      <c r="J241" s="8"/>
      <c r="K241" s="272"/>
      <c r="L241" s="12"/>
      <c r="S241" s="8"/>
      <c r="T241" s="272"/>
      <c r="U241" s="12"/>
      <c r="AB241" s="8"/>
      <c r="AC241" s="272"/>
      <c r="AK241" s="8"/>
      <c r="AL241" s="272"/>
      <c r="AN241" s="8"/>
      <c r="AO241" s="272"/>
      <c r="AP241" s="28"/>
    </row>
    <row r="242" spans="10:42" ht="12.75" customHeight="1" x14ac:dyDescent="0.15">
      <c r="J242" s="8"/>
      <c r="K242" s="272"/>
      <c r="L242" s="12"/>
      <c r="S242" s="8"/>
      <c r="T242" s="272"/>
      <c r="U242" s="12"/>
      <c r="AB242" s="8"/>
      <c r="AC242" s="272"/>
      <c r="AK242" s="8"/>
      <c r="AL242" s="272"/>
      <c r="AN242" s="8"/>
      <c r="AO242" s="272"/>
      <c r="AP242" s="28"/>
    </row>
    <row r="243" spans="10:42" ht="12.75" customHeight="1" x14ac:dyDescent="0.15">
      <c r="J243" s="8"/>
      <c r="K243" s="272"/>
      <c r="L243" s="12"/>
      <c r="S243" s="8"/>
      <c r="T243" s="272"/>
      <c r="U243" s="12"/>
      <c r="AB243" s="8"/>
      <c r="AC243" s="272"/>
      <c r="AK243" s="8"/>
      <c r="AL243" s="272"/>
      <c r="AN243" s="8"/>
      <c r="AO243" s="272"/>
      <c r="AP243" s="28"/>
    </row>
    <row r="244" spans="10:42" ht="12.75" customHeight="1" x14ac:dyDescent="0.15">
      <c r="J244" s="8"/>
      <c r="K244" s="272"/>
      <c r="L244" s="12"/>
      <c r="S244" s="8"/>
      <c r="T244" s="272"/>
      <c r="U244" s="12"/>
      <c r="AB244" s="8"/>
      <c r="AC244" s="272"/>
      <c r="AK244" s="8"/>
      <c r="AL244" s="272"/>
      <c r="AN244" s="8"/>
      <c r="AO244" s="272"/>
      <c r="AP244" s="28"/>
    </row>
    <row r="245" spans="10:42" ht="12.75" customHeight="1" x14ac:dyDescent="0.15">
      <c r="J245" s="8"/>
      <c r="K245" s="272"/>
      <c r="L245" s="12"/>
      <c r="S245" s="8"/>
      <c r="T245" s="272"/>
      <c r="U245" s="12"/>
      <c r="AB245" s="8"/>
      <c r="AC245" s="272"/>
      <c r="AK245" s="8"/>
      <c r="AL245" s="272"/>
      <c r="AN245" s="8"/>
      <c r="AO245" s="272"/>
      <c r="AP245" s="28"/>
    </row>
    <row r="246" spans="10:42" ht="12.75" customHeight="1" x14ac:dyDescent="0.15">
      <c r="J246" s="8"/>
      <c r="K246" s="272"/>
      <c r="L246" s="12"/>
      <c r="S246" s="8"/>
      <c r="T246" s="272"/>
      <c r="U246" s="12"/>
      <c r="AB246" s="8"/>
      <c r="AC246" s="272"/>
      <c r="AK246" s="8"/>
      <c r="AL246" s="272"/>
      <c r="AN246" s="8"/>
      <c r="AO246" s="272"/>
      <c r="AP246" s="28"/>
    </row>
    <row r="247" spans="10:42" ht="12.75" customHeight="1" x14ac:dyDescent="0.15">
      <c r="J247" s="8"/>
      <c r="K247" s="272"/>
      <c r="L247" s="12"/>
      <c r="S247" s="8"/>
      <c r="T247" s="272"/>
      <c r="U247" s="12"/>
      <c r="AB247" s="8"/>
      <c r="AC247" s="272"/>
      <c r="AK247" s="8"/>
      <c r="AL247" s="272"/>
      <c r="AN247" s="8"/>
      <c r="AO247" s="272"/>
      <c r="AP247" s="28"/>
    </row>
    <row r="248" spans="10:42" ht="12.75" customHeight="1" x14ac:dyDescent="0.15">
      <c r="J248" s="8"/>
      <c r="K248" s="272"/>
      <c r="L248" s="12"/>
      <c r="S248" s="8"/>
      <c r="T248" s="272"/>
      <c r="U248" s="12"/>
      <c r="AB248" s="8"/>
      <c r="AC248" s="272"/>
      <c r="AK248" s="8"/>
      <c r="AL248" s="272"/>
      <c r="AN248" s="8"/>
      <c r="AO248" s="272"/>
      <c r="AP248" s="28"/>
    </row>
    <row r="249" spans="10:42" ht="12.75" customHeight="1" x14ac:dyDescent="0.15">
      <c r="J249" s="8"/>
      <c r="K249" s="272"/>
      <c r="L249" s="12"/>
      <c r="S249" s="8"/>
      <c r="T249" s="272"/>
      <c r="U249" s="12"/>
      <c r="AB249" s="8"/>
      <c r="AC249" s="272"/>
      <c r="AK249" s="8"/>
      <c r="AL249" s="272"/>
      <c r="AN249" s="8"/>
      <c r="AO249" s="272"/>
      <c r="AP249" s="28"/>
    </row>
    <row r="250" spans="10:42" ht="12.75" customHeight="1" x14ac:dyDescent="0.15">
      <c r="J250" s="8"/>
      <c r="K250" s="272"/>
      <c r="L250" s="12"/>
      <c r="S250" s="8"/>
      <c r="T250" s="272"/>
      <c r="U250" s="12"/>
      <c r="AB250" s="8"/>
      <c r="AC250" s="272"/>
      <c r="AK250" s="8"/>
      <c r="AL250" s="272"/>
      <c r="AN250" s="8"/>
      <c r="AO250" s="272"/>
      <c r="AP250" s="28"/>
    </row>
    <row r="251" spans="10:42" ht="12.75" customHeight="1" x14ac:dyDescent="0.15">
      <c r="J251" s="8"/>
      <c r="K251" s="272"/>
      <c r="L251" s="12"/>
      <c r="S251" s="8"/>
      <c r="T251" s="272"/>
      <c r="U251" s="12"/>
      <c r="AB251" s="8"/>
      <c r="AC251" s="272"/>
      <c r="AK251" s="8"/>
      <c r="AL251" s="272"/>
      <c r="AN251" s="8"/>
      <c r="AO251" s="272"/>
      <c r="AP251" s="28"/>
    </row>
    <row r="252" spans="10:42" ht="12.75" customHeight="1" x14ac:dyDescent="0.15">
      <c r="J252" s="8"/>
      <c r="K252" s="272"/>
      <c r="L252" s="12"/>
      <c r="S252" s="8"/>
      <c r="T252" s="272"/>
      <c r="U252" s="12"/>
      <c r="AB252" s="8"/>
      <c r="AC252" s="272"/>
      <c r="AK252" s="8"/>
      <c r="AL252" s="272"/>
      <c r="AN252" s="8"/>
      <c r="AO252" s="272"/>
      <c r="AP252" s="28"/>
    </row>
    <row r="253" spans="10:42" ht="12.75" customHeight="1" x14ac:dyDescent="0.15">
      <c r="J253" s="8"/>
      <c r="K253" s="272"/>
      <c r="L253" s="12"/>
      <c r="S253" s="8"/>
      <c r="T253" s="272"/>
      <c r="U253" s="12"/>
      <c r="AB253" s="8"/>
      <c r="AC253" s="272"/>
      <c r="AK253" s="8"/>
      <c r="AL253" s="272"/>
      <c r="AN253" s="8"/>
      <c r="AO253" s="272"/>
      <c r="AP253" s="28"/>
    </row>
    <row r="254" spans="10:42" ht="12.75" customHeight="1" x14ac:dyDescent="0.15">
      <c r="J254" s="8"/>
      <c r="K254" s="272"/>
      <c r="L254" s="12"/>
      <c r="S254" s="8"/>
      <c r="T254" s="272"/>
      <c r="U254" s="12"/>
      <c r="AB254" s="8"/>
      <c r="AC254" s="272"/>
      <c r="AK254" s="8"/>
      <c r="AL254" s="272"/>
      <c r="AN254" s="8"/>
      <c r="AO254" s="272"/>
      <c r="AP254" s="28"/>
    </row>
    <row r="255" spans="10:42" ht="12.75" customHeight="1" x14ac:dyDescent="0.15">
      <c r="J255" s="8"/>
      <c r="K255" s="272"/>
      <c r="L255" s="12"/>
      <c r="S255" s="8"/>
      <c r="T255" s="272"/>
      <c r="U255" s="12"/>
      <c r="AB255" s="8"/>
      <c r="AC255" s="272"/>
      <c r="AK255" s="8"/>
      <c r="AL255" s="272"/>
      <c r="AN255" s="8"/>
      <c r="AO255" s="272"/>
      <c r="AP255" s="28"/>
    </row>
    <row r="256" spans="10:42" ht="12.75" customHeight="1" x14ac:dyDescent="0.15">
      <c r="J256" s="8"/>
      <c r="K256" s="272"/>
      <c r="L256" s="12"/>
      <c r="S256" s="8"/>
      <c r="T256" s="272"/>
      <c r="U256" s="12"/>
      <c r="AB256" s="8"/>
      <c r="AC256" s="272"/>
      <c r="AK256" s="8"/>
      <c r="AL256" s="272"/>
      <c r="AN256" s="8"/>
      <c r="AO256" s="272"/>
      <c r="AP256" s="28"/>
    </row>
    <row r="257" spans="10:42" ht="12.75" customHeight="1" x14ac:dyDescent="0.15">
      <c r="J257" s="8"/>
      <c r="K257" s="272"/>
      <c r="L257" s="12"/>
      <c r="S257" s="8"/>
      <c r="T257" s="272"/>
      <c r="U257" s="12"/>
      <c r="AB257" s="8"/>
      <c r="AC257" s="272"/>
      <c r="AK257" s="8"/>
      <c r="AL257" s="272"/>
      <c r="AN257" s="8"/>
      <c r="AO257" s="272"/>
      <c r="AP257" s="28"/>
    </row>
    <row r="258" spans="10:42" ht="12.75" customHeight="1" x14ac:dyDescent="0.15">
      <c r="J258" s="8"/>
      <c r="K258" s="272"/>
      <c r="L258" s="12"/>
      <c r="S258" s="8"/>
      <c r="T258" s="272"/>
      <c r="U258" s="12"/>
      <c r="AB258" s="8"/>
      <c r="AC258" s="272"/>
      <c r="AK258" s="8"/>
      <c r="AL258" s="272"/>
      <c r="AN258" s="8"/>
      <c r="AO258" s="272"/>
      <c r="AP258" s="28"/>
    </row>
    <row r="259" spans="10:42" ht="12.75" customHeight="1" x14ac:dyDescent="0.15">
      <c r="J259" s="8"/>
      <c r="K259" s="272"/>
      <c r="L259" s="12"/>
      <c r="S259" s="8"/>
      <c r="T259" s="272"/>
      <c r="U259" s="12"/>
      <c r="AB259" s="8"/>
      <c r="AC259" s="272"/>
      <c r="AK259" s="8"/>
      <c r="AL259" s="272"/>
      <c r="AN259" s="8"/>
      <c r="AO259" s="272"/>
      <c r="AP259" s="28"/>
    </row>
    <row r="260" spans="10:42" ht="12.75" customHeight="1" x14ac:dyDescent="0.15">
      <c r="J260" s="8"/>
      <c r="K260" s="272"/>
      <c r="L260" s="12"/>
      <c r="S260" s="8"/>
      <c r="T260" s="272"/>
      <c r="U260" s="12"/>
      <c r="AB260" s="8"/>
      <c r="AC260" s="272"/>
      <c r="AK260" s="8"/>
      <c r="AL260" s="272"/>
      <c r="AN260" s="8"/>
      <c r="AO260" s="272"/>
      <c r="AP260" s="28"/>
    </row>
    <row r="261" spans="10:42" ht="12.75" customHeight="1" x14ac:dyDescent="0.15">
      <c r="J261" s="8"/>
      <c r="K261" s="272"/>
      <c r="L261" s="12"/>
      <c r="S261" s="8"/>
      <c r="T261" s="272"/>
      <c r="U261" s="12"/>
      <c r="AB261" s="8"/>
      <c r="AC261" s="272"/>
      <c r="AK261" s="8"/>
      <c r="AL261" s="272"/>
      <c r="AN261" s="8"/>
      <c r="AO261" s="272"/>
      <c r="AP261" s="28"/>
    </row>
    <row r="262" spans="10:42" ht="12.75" customHeight="1" x14ac:dyDescent="0.15">
      <c r="J262" s="8"/>
      <c r="K262" s="272"/>
      <c r="L262" s="12"/>
      <c r="S262" s="8"/>
      <c r="T262" s="272"/>
      <c r="U262" s="12"/>
      <c r="AB262" s="8"/>
      <c r="AC262" s="272"/>
      <c r="AK262" s="8"/>
      <c r="AL262" s="272"/>
      <c r="AN262" s="8"/>
      <c r="AO262" s="272"/>
      <c r="AP262" s="28"/>
    </row>
    <row r="263" spans="10:42" ht="12.75" customHeight="1" x14ac:dyDescent="0.15">
      <c r="J263" s="8"/>
      <c r="K263" s="272"/>
      <c r="L263" s="12"/>
      <c r="S263" s="8"/>
      <c r="T263" s="272"/>
      <c r="U263" s="12"/>
      <c r="AB263" s="8"/>
      <c r="AC263" s="272"/>
      <c r="AK263" s="8"/>
      <c r="AL263" s="272"/>
      <c r="AN263" s="8"/>
      <c r="AO263" s="272"/>
      <c r="AP263" s="28"/>
    </row>
    <row r="264" spans="10:42" ht="12.75" customHeight="1" x14ac:dyDescent="0.15">
      <c r="J264" s="8"/>
      <c r="K264" s="272"/>
      <c r="L264" s="12"/>
      <c r="S264" s="8"/>
      <c r="T264" s="272"/>
      <c r="U264" s="12"/>
      <c r="AB264" s="8"/>
      <c r="AC264" s="272"/>
      <c r="AK264" s="8"/>
      <c r="AL264" s="272"/>
      <c r="AN264" s="8"/>
      <c r="AO264" s="272"/>
      <c r="AP264" s="28"/>
    </row>
    <row r="265" spans="10:42" ht="12.75" customHeight="1" x14ac:dyDescent="0.15">
      <c r="J265" s="8"/>
      <c r="K265" s="272"/>
      <c r="L265" s="12"/>
      <c r="S265" s="8"/>
      <c r="T265" s="272"/>
      <c r="U265" s="12"/>
      <c r="AB265" s="8"/>
      <c r="AC265" s="272"/>
      <c r="AK265" s="8"/>
      <c r="AL265" s="272"/>
      <c r="AN265" s="8"/>
      <c r="AO265" s="272"/>
      <c r="AP265" s="28"/>
    </row>
    <row r="266" spans="10:42" ht="12.75" customHeight="1" x14ac:dyDescent="0.15">
      <c r="J266" s="8"/>
      <c r="K266" s="272"/>
      <c r="L266" s="12"/>
      <c r="S266" s="8"/>
      <c r="T266" s="272"/>
      <c r="U266" s="12"/>
      <c r="AB266" s="8"/>
      <c r="AC266" s="272"/>
      <c r="AK266" s="8"/>
      <c r="AL266" s="272"/>
      <c r="AN266" s="8"/>
      <c r="AO266" s="272"/>
      <c r="AP266" s="28"/>
    </row>
    <row r="267" spans="10:42" ht="12.75" customHeight="1" x14ac:dyDescent="0.15">
      <c r="J267" s="8"/>
      <c r="K267" s="272"/>
      <c r="L267" s="12"/>
      <c r="S267" s="8"/>
      <c r="T267" s="272"/>
      <c r="U267" s="12"/>
      <c r="AB267" s="8"/>
      <c r="AC267" s="272"/>
      <c r="AK267" s="8"/>
      <c r="AL267" s="272"/>
      <c r="AN267" s="8"/>
      <c r="AO267" s="272"/>
      <c r="AP267" s="28"/>
    </row>
    <row r="268" spans="10:42" ht="12.75" customHeight="1" x14ac:dyDescent="0.15">
      <c r="J268" s="8"/>
      <c r="K268" s="272"/>
      <c r="L268" s="12"/>
      <c r="S268" s="8"/>
      <c r="T268" s="272"/>
      <c r="U268" s="12"/>
      <c r="AB268" s="8"/>
      <c r="AC268" s="272"/>
      <c r="AK268" s="8"/>
      <c r="AL268" s="272"/>
      <c r="AN268" s="8"/>
      <c r="AO268" s="272"/>
      <c r="AP268" s="28"/>
    </row>
    <row r="269" spans="10:42" ht="12.75" customHeight="1" x14ac:dyDescent="0.15">
      <c r="J269" s="8"/>
      <c r="K269" s="272"/>
      <c r="L269" s="12"/>
      <c r="S269" s="8"/>
      <c r="T269" s="272"/>
      <c r="U269" s="12"/>
      <c r="AB269" s="8"/>
      <c r="AC269" s="272"/>
      <c r="AK269" s="8"/>
      <c r="AL269" s="272"/>
      <c r="AN269" s="8"/>
      <c r="AO269" s="272"/>
      <c r="AP269" s="28"/>
    </row>
    <row r="270" spans="10:42" ht="12.75" customHeight="1" x14ac:dyDescent="0.15">
      <c r="J270" s="8"/>
      <c r="K270" s="272"/>
      <c r="L270" s="12"/>
      <c r="S270" s="8"/>
      <c r="T270" s="272"/>
      <c r="U270" s="12"/>
      <c r="AB270" s="8"/>
      <c r="AC270" s="272"/>
      <c r="AK270" s="8"/>
      <c r="AL270" s="272"/>
      <c r="AN270" s="8"/>
      <c r="AO270" s="272"/>
      <c r="AP270" s="28"/>
    </row>
    <row r="271" spans="10:42" ht="12.75" customHeight="1" x14ac:dyDescent="0.15">
      <c r="J271" s="8"/>
      <c r="K271" s="272"/>
      <c r="L271" s="12"/>
      <c r="S271" s="8"/>
      <c r="T271" s="272"/>
      <c r="U271" s="12"/>
      <c r="AB271" s="8"/>
      <c r="AC271" s="272"/>
      <c r="AK271" s="8"/>
      <c r="AL271" s="272"/>
      <c r="AN271" s="8"/>
      <c r="AO271" s="272"/>
      <c r="AP271" s="28"/>
    </row>
    <row r="272" spans="10:42" ht="12.75" customHeight="1" x14ac:dyDescent="0.15">
      <c r="J272" s="8"/>
      <c r="K272" s="272"/>
      <c r="L272" s="12"/>
      <c r="S272" s="8"/>
      <c r="T272" s="272"/>
      <c r="U272" s="12"/>
      <c r="AB272" s="8"/>
      <c r="AC272" s="272"/>
      <c r="AK272" s="8"/>
      <c r="AL272" s="272"/>
      <c r="AN272" s="8"/>
      <c r="AO272" s="272"/>
      <c r="AP272" s="28"/>
    </row>
    <row r="273" spans="10:42" ht="12.75" customHeight="1" x14ac:dyDescent="0.15">
      <c r="J273" s="8"/>
      <c r="K273" s="272"/>
      <c r="L273" s="12"/>
      <c r="S273" s="8"/>
      <c r="T273" s="272"/>
      <c r="U273" s="12"/>
      <c r="AB273" s="8"/>
      <c r="AC273" s="272"/>
      <c r="AK273" s="8"/>
      <c r="AL273" s="272"/>
      <c r="AN273" s="8"/>
      <c r="AO273" s="272"/>
      <c r="AP273" s="28"/>
    </row>
    <row r="274" spans="10:42" ht="12.75" customHeight="1" x14ac:dyDescent="0.15">
      <c r="J274" s="8"/>
      <c r="K274" s="272"/>
      <c r="L274" s="12"/>
      <c r="S274" s="8"/>
      <c r="T274" s="272"/>
      <c r="U274" s="12"/>
      <c r="AB274" s="8"/>
      <c r="AC274" s="272"/>
      <c r="AK274" s="8"/>
      <c r="AL274" s="272"/>
      <c r="AN274" s="8"/>
      <c r="AO274" s="272"/>
      <c r="AP274" s="28"/>
    </row>
    <row r="275" spans="10:42" ht="12.75" customHeight="1" x14ac:dyDescent="0.15">
      <c r="J275" s="8"/>
      <c r="K275" s="272"/>
      <c r="L275" s="12"/>
      <c r="S275" s="8"/>
      <c r="T275" s="272"/>
      <c r="U275" s="12"/>
      <c r="AB275" s="8"/>
      <c r="AC275" s="272"/>
      <c r="AK275" s="8"/>
      <c r="AL275" s="272"/>
      <c r="AN275" s="8"/>
      <c r="AO275" s="272"/>
      <c r="AP275" s="28"/>
    </row>
    <row r="276" spans="10:42" ht="12.75" customHeight="1" x14ac:dyDescent="0.15">
      <c r="J276" s="8"/>
      <c r="K276" s="272"/>
      <c r="L276" s="12"/>
      <c r="S276" s="8"/>
      <c r="T276" s="272"/>
      <c r="U276" s="12"/>
      <c r="AB276" s="8"/>
      <c r="AC276" s="272"/>
      <c r="AK276" s="8"/>
      <c r="AL276" s="272"/>
      <c r="AN276" s="8"/>
      <c r="AO276" s="272"/>
      <c r="AP276" s="28"/>
    </row>
    <row r="277" spans="10:42" ht="12.75" customHeight="1" x14ac:dyDescent="0.15">
      <c r="J277" s="8"/>
      <c r="K277" s="272"/>
      <c r="L277" s="12"/>
      <c r="S277" s="8"/>
      <c r="T277" s="272"/>
      <c r="U277" s="12"/>
      <c r="AB277" s="8"/>
      <c r="AC277" s="272"/>
      <c r="AK277" s="8"/>
      <c r="AL277" s="272"/>
      <c r="AN277" s="8"/>
      <c r="AO277" s="272"/>
      <c r="AP277" s="28"/>
    </row>
    <row r="278" spans="10:42" ht="12.75" customHeight="1" x14ac:dyDescent="0.15">
      <c r="J278" s="8"/>
      <c r="K278" s="272"/>
      <c r="L278" s="12"/>
      <c r="S278" s="8"/>
      <c r="T278" s="272"/>
      <c r="U278" s="12"/>
      <c r="AB278" s="8"/>
      <c r="AC278" s="272"/>
      <c r="AK278" s="8"/>
      <c r="AL278" s="272"/>
      <c r="AN278" s="8"/>
      <c r="AO278" s="272"/>
      <c r="AP278" s="28"/>
    </row>
    <row r="279" spans="10:42" ht="12.75" customHeight="1" x14ac:dyDescent="0.15">
      <c r="J279" s="8"/>
      <c r="K279" s="272"/>
      <c r="L279" s="12"/>
      <c r="S279" s="8"/>
      <c r="T279" s="272"/>
      <c r="U279" s="12"/>
      <c r="AB279" s="8"/>
      <c r="AC279" s="272"/>
      <c r="AK279" s="8"/>
      <c r="AL279" s="272"/>
      <c r="AN279" s="8"/>
      <c r="AO279" s="272"/>
      <c r="AP279" s="28"/>
    </row>
    <row r="280" spans="10:42" ht="12.75" customHeight="1" x14ac:dyDescent="0.15">
      <c r="J280" s="8"/>
      <c r="K280" s="272"/>
      <c r="L280" s="12"/>
      <c r="S280" s="8"/>
      <c r="T280" s="272"/>
      <c r="U280" s="12"/>
      <c r="AB280" s="8"/>
      <c r="AC280" s="272"/>
      <c r="AK280" s="8"/>
      <c r="AL280" s="272"/>
      <c r="AN280" s="8"/>
      <c r="AO280" s="272"/>
      <c r="AP280" s="28"/>
    </row>
    <row r="281" spans="10:42" ht="12.75" customHeight="1" x14ac:dyDescent="0.15">
      <c r="J281" s="8"/>
      <c r="K281" s="272"/>
      <c r="L281" s="12"/>
      <c r="S281" s="8"/>
      <c r="T281" s="272"/>
      <c r="U281" s="12"/>
      <c r="AB281" s="8"/>
      <c r="AC281" s="272"/>
      <c r="AK281" s="8"/>
      <c r="AL281" s="272"/>
      <c r="AN281" s="8"/>
      <c r="AO281" s="272"/>
      <c r="AP281" s="28"/>
    </row>
    <row r="282" spans="10:42" ht="12.75" customHeight="1" x14ac:dyDescent="0.15">
      <c r="J282" s="8"/>
      <c r="K282" s="272"/>
      <c r="L282" s="12"/>
      <c r="S282" s="8"/>
      <c r="T282" s="272"/>
      <c r="U282" s="12"/>
      <c r="AB282" s="8"/>
      <c r="AC282" s="272"/>
      <c r="AK282" s="8"/>
      <c r="AL282" s="272"/>
      <c r="AN282" s="8"/>
      <c r="AO282" s="272"/>
      <c r="AP282" s="28"/>
    </row>
    <row r="283" spans="10:42" ht="12.75" customHeight="1" x14ac:dyDescent="0.15">
      <c r="J283" s="8"/>
      <c r="K283" s="272"/>
      <c r="L283" s="12"/>
      <c r="S283" s="8"/>
      <c r="T283" s="272"/>
      <c r="U283" s="12"/>
      <c r="AB283" s="8"/>
      <c r="AC283" s="272"/>
      <c r="AK283" s="8"/>
      <c r="AL283" s="272"/>
      <c r="AN283" s="8"/>
      <c r="AO283" s="272"/>
      <c r="AP283" s="28"/>
    </row>
    <row r="284" spans="10:42" ht="12.75" customHeight="1" x14ac:dyDescent="0.15">
      <c r="J284" s="8"/>
      <c r="K284" s="272"/>
      <c r="L284" s="12"/>
      <c r="S284" s="8"/>
      <c r="T284" s="272"/>
      <c r="U284" s="12"/>
      <c r="AB284" s="8"/>
      <c r="AC284" s="272"/>
      <c r="AK284" s="8"/>
      <c r="AL284" s="272"/>
      <c r="AN284" s="8"/>
      <c r="AO284" s="272"/>
      <c r="AP284" s="28"/>
    </row>
    <row r="285" spans="10:42" ht="12.75" customHeight="1" x14ac:dyDescent="0.15">
      <c r="J285" s="8"/>
      <c r="K285" s="272"/>
      <c r="L285" s="12"/>
      <c r="S285" s="8"/>
      <c r="T285" s="272"/>
      <c r="U285" s="12"/>
      <c r="AB285" s="8"/>
      <c r="AC285" s="272"/>
      <c r="AK285" s="8"/>
      <c r="AL285" s="272"/>
      <c r="AN285" s="8"/>
      <c r="AO285" s="272"/>
      <c r="AP285" s="28"/>
    </row>
    <row r="286" spans="10:42" ht="12.75" customHeight="1" x14ac:dyDescent="0.15">
      <c r="J286" s="8"/>
      <c r="K286" s="272"/>
      <c r="L286" s="12"/>
      <c r="S286" s="8"/>
      <c r="T286" s="272"/>
      <c r="U286" s="12"/>
      <c r="AB286" s="8"/>
      <c r="AC286" s="272"/>
      <c r="AK286" s="8"/>
      <c r="AL286" s="272"/>
      <c r="AN286" s="8"/>
      <c r="AO286" s="272"/>
      <c r="AP286" s="28"/>
    </row>
    <row r="287" spans="10:42" ht="12.75" customHeight="1" x14ac:dyDescent="0.15">
      <c r="J287" s="8"/>
      <c r="K287" s="272"/>
      <c r="L287" s="12"/>
      <c r="S287" s="8"/>
      <c r="T287" s="272"/>
      <c r="U287" s="12"/>
      <c r="AB287" s="8"/>
      <c r="AC287" s="272"/>
      <c r="AK287" s="8"/>
      <c r="AL287" s="272"/>
      <c r="AN287" s="8"/>
      <c r="AO287" s="272"/>
      <c r="AP287" s="28"/>
    </row>
    <row r="288" spans="10:42" ht="12.75" customHeight="1" x14ac:dyDescent="0.15">
      <c r="J288" s="8"/>
      <c r="K288" s="272"/>
      <c r="L288" s="12"/>
      <c r="S288" s="8"/>
      <c r="T288" s="272"/>
      <c r="U288" s="12"/>
      <c r="AB288" s="8"/>
      <c r="AC288" s="272"/>
      <c r="AK288" s="8"/>
      <c r="AL288" s="272"/>
      <c r="AN288" s="8"/>
      <c r="AO288" s="272"/>
      <c r="AP288" s="28"/>
    </row>
    <row r="289" spans="10:42" ht="12.75" customHeight="1" x14ac:dyDescent="0.15">
      <c r="J289" s="8"/>
      <c r="K289" s="272"/>
      <c r="L289" s="12"/>
      <c r="S289" s="8"/>
      <c r="T289" s="272"/>
      <c r="U289" s="12"/>
      <c r="AB289" s="8"/>
      <c r="AC289" s="272"/>
      <c r="AK289" s="8"/>
      <c r="AL289" s="272"/>
      <c r="AN289" s="8"/>
      <c r="AO289" s="272"/>
      <c r="AP289" s="28"/>
    </row>
    <row r="290" spans="10:42" ht="12.75" customHeight="1" x14ac:dyDescent="0.15">
      <c r="J290" s="8"/>
      <c r="K290" s="272"/>
      <c r="L290" s="12"/>
      <c r="S290" s="8"/>
      <c r="T290" s="272"/>
      <c r="U290" s="12"/>
      <c r="AB290" s="8"/>
      <c r="AC290" s="272"/>
      <c r="AK290" s="8"/>
      <c r="AL290" s="272"/>
      <c r="AN290" s="8"/>
      <c r="AO290" s="272"/>
      <c r="AP290" s="28"/>
    </row>
    <row r="291" spans="10:42" ht="12.75" customHeight="1" x14ac:dyDescent="0.15">
      <c r="J291" s="8"/>
      <c r="K291" s="272"/>
      <c r="L291" s="12"/>
      <c r="S291" s="8"/>
      <c r="T291" s="272"/>
      <c r="U291" s="12"/>
      <c r="AB291" s="8"/>
      <c r="AC291" s="272"/>
      <c r="AK291" s="8"/>
      <c r="AL291" s="272"/>
      <c r="AN291" s="8"/>
      <c r="AO291" s="272"/>
      <c r="AP291" s="28"/>
    </row>
    <row r="292" spans="10:42" ht="12.75" customHeight="1" x14ac:dyDescent="0.15">
      <c r="J292" s="8"/>
      <c r="K292" s="272"/>
      <c r="L292" s="12"/>
      <c r="S292" s="8"/>
      <c r="T292" s="272"/>
      <c r="U292" s="12"/>
      <c r="AB292" s="8"/>
      <c r="AC292" s="272"/>
      <c r="AK292" s="8"/>
      <c r="AL292" s="272"/>
      <c r="AN292" s="8"/>
      <c r="AO292" s="272"/>
      <c r="AP292" s="28"/>
    </row>
    <row r="293" spans="10:42" ht="12.75" customHeight="1" x14ac:dyDescent="0.15">
      <c r="J293" s="8"/>
      <c r="K293" s="272"/>
      <c r="L293" s="12"/>
      <c r="S293" s="8"/>
      <c r="T293" s="272"/>
      <c r="U293" s="12"/>
      <c r="AB293" s="8"/>
      <c r="AC293" s="272"/>
      <c r="AK293" s="8"/>
      <c r="AL293" s="272"/>
      <c r="AN293" s="8"/>
      <c r="AO293" s="272"/>
      <c r="AP293" s="28"/>
    </row>
    <row r="294" spans="10:42" ht="12.75" customHeight="1" x14ac:dyDescent="0.15">
      <c r="J294" s="8"/>
      <c r="K294" s="272"/>
      <c r="L294" s="12"/>
      <c r="S294" s="8"/>
      <c r="T294" s="272"/>
      <c r="U294" s="12"/>
      <c r="AB294" s="8"/>
      <c r="AC294" s="272"/>
      <c r="AK294" s="8"/>
      <c r="AL294" s="272"/>
      <c r="AN294" s="8"/>
      <c r="AO294" s="272"/>
      <c r="AP294" s="28"/>
    </row>
    <row r="295" spans="10:42" ht="12.75" customHeight="1" x14ac:dyDescent="0.15">
      <c r="J295" s="8"/>
      <c r="K295" s="272"/>
      <c r="L295" s="12"/>
      <c r="S295" s="8"/>
      <c r="T295" s="272"/>
      <c r="U295" s="12"/>
      <c r="AB295" s="8"/>
      <c r="AC295" s="272"/>
      <c r="AK295" s="8"/>
      <c r="AL295" s="272"/>
      <c r="AN295" s="8"/>
      <c r="AO295" s="272"/>
      <c r="AP295" s="28"/>
    </row>
    <row r="296" spans="10:42" ht="12.75" customHeight="1" x14ac:dyDescent="0.15">
      <c r="J296" s="8"/>
      <c r="K296" s="272"/>
      <c r="L296" s="12"/>
      <c r="S296" s="8"/>
      <c r="T296" s="272"/>
      <c r="U296" s="12"/>
      <c r="AB296" s="8"/>
      <c r="AC296" s="272"/>
      <c r="AK296" s="8"/>
      <c r="AL296" s="272"/>
      <c r="AN296" s="8"/>
      <c r="AO296" s="272"/>
      <c r="AP296" s="28"/>
    </row>
    <row r="297" spans="10:42" ht="12.75" customHeight="1" x14ac:dyDescent="0.15">
      <c r="J297" s="8"/>
      <c r="K297" s="272"/>
      <c r="L297" s="12"/>
      <c r="S297" s="8"/>
      <c r="T297" s="272"/>
      <c r="U297" s="12"/>
      <c r="AB297" s="8"/>
      <c r="AC297" s="272"/>
      <c r="AK297" s="8"/>
      <c r="AL297" s="272"/>
      <c r="AN297" s="8"/>
      <c r="AO297" s="272"/>
      <c r="AP297" s="28"/>
    </row>
    <row r="298" spans="10:42" ht="12.75" customHeight="1" x14ac:dyDescent="0.15">
      <c r="J298" s="8"/>
      <c r="K298" s="272"/>
      <c r="L298" s="12"/>
      <c r="S298" s="8"/>
      <c r="T298" s="272"/>
      <c r="U298" s="12"/>
      <c r="AB298" s="8"/>
      <c r="AC298" s="272"/>
      <c r="AK298" s="8"/>
      <c r="AL298" s="272"/>
      <c r="AN298" s="8"/>
      <c r="AO298" s="272"/>
      <c r="AP298" s="28"/>
    </row>
    <row r="299" spans="10:42" ht="12.75" customHeight="1" x14ac:dyDescent="0.15">
      <c r="J299" s="8"/>
      <c r="K299" s="272"/>
      <c r="L299" s="12"/>
      <c r="S299" s="8"/>
      <c r="T299" s="272"/>
      <c r="U299" s="12"/>
      <c r="AB299" s="8"/>
      <c r="AC299" s="272"/>
      <c r="AK299" s="8"/>
      <c r="AL299" s="272"/>
      <c r="AN299" s="8"/>
      <c r="AO299" s="272"/>
      <c r="AP299" s="28"/>
    </row>
    <row r="300" spans="10:42" ht="12.75" customHeight="1" x14ac:dyDescent="0.15">
      <c r="J300" s="8"/>
      <c r="K300" s="272"/>
      <c r="L300" s="12"/>
      <c r="S300" s="8"/>
      <c r="T300" s="272"/>
      <c r="U300" s="12"/>
      <c r="AB300" s="8"/>
      <c r="AC300" s="272"/>
      <c r="AK300" s="8"/>
      <c r="AL300" s="272"/>
      <c r="AN300" s="8"/>
      <c r="AO300" s="272"/>
      <c r="AP300" s="28"/>
    </row>
    <row r="301" spans="10:42" ht="12.75" customHeight="1" x14ac:dyDescent="0.15">
      <c r="J301" s="8"/>
      <c r="K301" s="272"/>
      <c r="L301" s="12"/>
      <c r="S301" s="8"/>
      <c r="T301" s="272"/>
      <c r="U301" s="12"/>
      <c r="AB301" s="8"/>
      <c r="AC301" s="272"/>
      <c r="AK301" s="8"/>
      <c r="AL301" s="272"/>
      <c r="AN301" s="8"/>
      <c r="AO301" s="272"/>
      <c r="AP301" s="28"/>
    </row>
    <row r="302" spans="10:42" ht="12.75" customHeight="1" x14ac:dyDescent="0.15">
      <c r="J302" s="8"/>
      <c r="K302" s="272"/>
      <c r="L302" s="12"/>
      <c r="S302" s="8"/>
      <c r="T302" s="272"/>
      <c r="U302" s="12"/>
      <c r="AB302" s="8"/>
      <c r="AC302" s="272"/>
      <c r="AK302" s="8"/>
      <c r="AL302" s="272"/>
      <c r="AN302" s="8"/>
      <c r="AO302" s="272"/>
      <c r="AP302" s="28"/>
    </row>
    <row r="303" spans="10:42" ht="12.75" customHeight="1" x14ac:dyDescent="0.15">
      <c r="J303" s="8"/>
      <c r="K303" s="272"/>
      <c r="L303" s="12"/>
      <c r="S303" s="8"/>
      <c r="T303" s="272"/>
      <c r="U303" s="12"/>
      <c r="AB303" s="8"/>
      <c r="AC303" s="272"/>
      <c r="AK303" s="8"/>
      <c r="AL303" s="272"/>
      <c r="AN303" s="8"/>
      <c r="AO303" s="272"/>
      <c r="AP303" s="28"/>
    </row>
    <row r="304" spans="10:42" ht="12.75" customHeight="1" x14ac:dyDescent="0.15">
      <c r="J304" s="8"/>
      <c r="K304" s="272"/>
      <c r="L304" s="12"/>
      <c r="S304" s="8"/>
      <c r="T304" s="272"/>
      <c r="U304" s="12"/>
      <c r="AB304" s="8"/>
      <c r="AC304" s="272"/>
      <c r="AK304" s="8"/>
      <c r="AL304" s="272"/>
      <c r="AN304" s="8"/>
      <c r="AO304" s="272"/>
      <c r="AP304" s="28"/>
    </row>
    <row r="305" spans="10:42" ht="12.75" customHeight="1" x14ac:dyDescent="0.15">
      <c r="J305" s="8"/>
      <c r="K305" s="272"/>
      <c r="L305" s="12"/>
      <c r="S305" s="8"/>
      <c r="T305" s="272"/>
      <c r="U305" s="12"/>
      <c r="AB305" s="8"/>
      <c r="AC305" s="272"/>
      <c r="AK305" s="8"/>
      <c r="AL305" s="272"/>
      <c r="AN305" s="8"/>
      <c r="AO305" s="272"/>
      <c r="AP305" s="28"/>
    </row>
    <row r="306" spans="10:42" ht="12.75" customHeight="1" x14ac:dyDescent="0.15">
      <c r="J306" s="8"/>
      <c r="K306" s="272"/>
      <c r="L306" s="12"/>
      <c r="S306" s="8"/>
      <c r="T306" s="272"/>
      <c r="U306" s="12"/>
      <c r="AB306" s="8"/>
      <c r="AC306" s="272"/>
      <c r="AK306" s="8"/>
      <c r="AL306" s="272"/>
      <c r="AN306" s="8"/>
      <c r="AO306" s="272"/>
      <c r="AP306" s="28"/>
    </row>
    <row r="307" spans="10:42" ht="12.75" customHeight="1" x14ac:dyDescent="0.15">
      <c r="J307" s="8"/>
      <c r="K307" s="272"/>
      <c r="L307" s="12"/>
      <c r="S307" s="8"/>
      <c r="T307" s="272"/>
      <c r="U307" s="12"/>
      <c r="AB307" s="8"/>
      <c r="AC307" s="272"/>
      <c r="AK307" s="8"/>
      <c r="AL307" s="272"/>
      <c r="AN307" s="8"/>
      <c r="AO307" s="272"/>
      <c r="AP307" s="28"/>
    </row>
    <row r="308" spans="10:42" ht="12.75" customHeight="1" x14ac:dyDescent="0.15">
      <c r="J308" s="8"/>
      <c r="K308" s="272"/>
      <c r="L308" s="12"/>
      <c r="S308" s="8"/>
      <c r="T308" s="272"/>
      <c r="U308" s="12"/>
      <c r="AB308" s="8"/>
      <c r="AC308" s="272"/>
      <c r="AK308" s="8"/>
      <c r="AL308" s="272"/>
      <c r="AN308" s="8"/>
      <c r="AO308" s="272"/>
      <c r="AP308" s="28"/>
    </row>
    <row r="309" spans="10:42" ht="12.75" customHeight="1" x14ac:dyDescent="0.15">
      <c r="J309" s="8"/>
      <c r="K309" s="272"/>
      <c r="L309" s="12"/>
      <c r="S309" s="8"/>
      <c r="T309" s="272"/>
      <c r="U309" s="12"/>
      <c r="AB309" s="8"/>
      <c r="AC309" s="272"/>
      <c r="AK309" s="8"/>
      <c r="AL309" s="272"/>
      <c r="AN309" s="8"/>
      <c r="AO309" s="272"/>
      <c r="AP309" s="28"/>
    </row>
    <row r="310" spans="10:42" ht="12.75" customHeight="1" x14ac:dyDescent="0.15">
      <c r="J310" s="8"/>
      <c r="K310" s="272"/>
      <c r="L310" s="12"/>
      <c r="S310" s="8"/>
      <c r="T310" s="272"/>
      <c r="U310" s="12"/>
      <c r="AB310" s="8"/>
      <c r="AC310" s="272"/>
      <c r="AK310" s="8"/>
      <c r="AL310" s="272"/>
      <c r="AN310" s="8"/>
      <c r="AO310" s="272"/>
      <c r="AP310" s="28"/>
    </row>
    <row r="311" spans="10:42" ht="12.75" customHeight="1" x14ac:dyDescent="0.15">
      <c r="J311" s="8"/>
      <c r="K311" s="272"/>
      <c r="L311" s="12"/>
      <c r="S311" s="8"/>
      <c r="T311" s="272"/>
      <c r="U311" s="12"/>
      <c r="AB311" s="8"/>
      <c r="AC311" s="272"/>
      <c r="AK311" s="8"/>
      <c r="AL311" s="272"/>
      <c r="AN311" s="8"/>
      <c r="AO311" s="272"/>
      <c r="AP311" s="28"/>
    </row>
    <row r="312" spans="10:42" ht="12.75" customHeight="1" x14ac:dyDescent="0.15">
      <c r="J312" s="8"/>
      <c r="K312" s="272"/>
      <c r="L312" s="12"/>
      <c r="S312" s="8"/>
      <c r="T312" s="272"/>
      <c r="U312" s="12"/>
      <c r="AB312" s="8"/>
      <c r="AC312" s="272"/>
      <c r="AK312" s="8"/>
      <c r="AL312" s="272"/>
      <c r="AN312" s="8"/>
      <c r="AO312" s="272"/>
      <c r="AP312" s="28"/>
    </row>
    <row r="313" spans="10:42" ht="12.75" customHeight="1" x14ac:dyDescent="0.15">
      <c r="J313" s="8"/>
      <c r="K313" s="272"/>
      <c r="L313" s="12"/>
      <c r="S313" s="8"/>
      <c r="T313" s="272"/>
      <c r="U313" s="12"/>
      <c r="AB313" s="8"/>
      <c r="AC313" s="272"/>
      <c r="AK313" s="8"/>
      <c r="AL313" s="272"/>
      <c r="AN313" s="8"/>
      <c r="AO313" s="272"/>
      <c r="AP313" s="28"/>
    </row>
    <row r="314" spans="10:42" ht="12.75" customHeight="1" x14ac:dyDescent="0.15">
      <c r="J314" s="8"/>
      <c r="K314" s="272"/>
      <c r="L314" s="12"/>
      <c r="S314" s="8"/>
      <c r="T314" s="272"/>
      <c r="U314" s="12"/>
      <c r="AB314" s="8"/>
      <c r="AC314" s="272"/>
      <c r="AK314" s="8"/>
      <c r="AL314" s="272"/>
      <c r="AN314" s="8"/>
      <c r="AO314" s="272"/>
      <c r="AP314" s="28"/>
    </row>
    <row r="315" spans="10:42" ht="12.75" customHeight="1" x14ac:dyDescent="0.15">
      <c r="J315" s="8"/>
      <c r="K315" s="272"/>
      <c r="L315" s="12"/>
      <c r="S315" s="8"/>
      <c r="T315" s="272"/>
      <c r="U315" s="12"/>
      <c r="AB315" s="8"/>
      <c r="AC315" s="272"/>
      <c r="AK315" s="8"/>
      <c r="AL315" s="272"/>
      <c r="AN315" s="8"/>
      <c r="AO315" s="272"/>
      <c r="AP315" s="28"/>
    </row>
    <row r="316" spans="10:42" ht="12.75" customHeight="1" x14ac:dyDescent="0.15">
      <c r="J316" s="8"/>
      <c r="K316" s="272"/>
      <c r="L316" s="12"/>
      <c r="S316" s="8"/>
      <c r="T316" s="272"/>
      <c r="U316" s="12"/>
      <c r="AB316" s="8"/>
      <c r="AC316" s="272"/>
      <c r="AK316" s="8"/>
      <c r="AL316" s="272"/>
      <c r="AN316" s="8"/>
      <c r="AO316" s="272"/>
      <c r="AP316" s="28"/>
    </row>
    <row r="317" spans="10:42" ht="12.75" customHeight="1" x14ac:dyDescent="0.15">
      <c r="J317" s="8"/>
      <c r="K317" s="272"/>
      <c r="L317" s="12"/>
      <c r="S317" s="8"/>
      <c r="T317" s="272"/>
      <c r="U317" s="12"/>
      <c r="AB317" s="8"/>
      <c r="AC317" s="272"/>
      <c r="AK317" s="8"/>
      <c r="AL317" s="272"/>
      <c r="AN317" s="8"/>
      <c r="AO317" s="272"/>
      <c r="AP317" s="28"/>
    </row>
    <row r="318" spans="10:42" ht="12.75" customHeight="1" x14ac:dyDescent="0.15">
      <c r="J318" s="8"/>
      <c r="K318" s="272"/>
      <c r="L318" s="12"/>
      <c r="S318" s="8"/>
      <c r="T318" s="272"/>
      <c r="U318" s="12"/>
      <c r="AB318" s="8"/>
      <c r="AC318" s="272"/>
      <c r="AK318" s="8"/>
      <c r="AL318" s="272"/>
      <c r="AN318" s="8"/>
      <c r="AO318" s="272"/>
      <c r="AP318" s="28"/>
    </row>
    <row r="319" spans="10:42" ht="12.75" customHeight="1" x14ac:dyDescent="0.15">
      <c r="J319" s="8"/>
      <c r="K319" s="272"/>
      <c r="L319" s="12"/>
      <c r="S319" s="8"/>
      <c r="T319" s="272"/>
      <c r="U319" s="12"/>
      <c r="AB319" s="8"/>
      <c r="AC319" s="272"/>
      <c r="AK319" s="8"/>
      <c r="AL319" s="272"/>
      <c r="AN319" s="8"/>
      <c r="AO319" s="272"/>
      <c r="AP319" s="28"/>
    </row>
    <row r="320" spans="10:42" ht="12.75" customHeight="1" x14ac:dyDescent="0.15">
      <c r="J320" s="8"/>
      <c r="K320" s="272"/>
      <c r="L320" s="12"/>
      <c r="S320" s="8"/>
      <c r="T320" s="272"/>
      <c r="U320" s="12"/>
      <c r="AB320" s="8"/>
      <c r="AC320" s="272"/>
      <c r="AK320" s="8"/>
      <c r="AL320" s="272"/>
      <c r="AN320" s="8"/>
      <c r="AO320" s="272"/>
      <c r="AP320" s="28"/>
    </row>
    <row r="321" spans="10:42" ht="12.75" customHeight="1" x14ac:dyDescent="0.15">
      <c r="J321" s="8"/>
      <c r="K321" s="272"/>
      <c r="L321" s="12"/>
      <c r="S321" s="8"/>
      <c r="T321" s="272"/>
      <c r="U321" s="12"/>
      <c r="AB321" s="8"/>
      <c r="AC321" s="272"/>
      <c r="AK321" s="8"/>
      <c r="AL321" s="272"/>
      <c r="AN321" s="8"/>
      <c r="AO321" s="272"/>
      <c r="AP321" s="28"/>
    </row>
    <row r="322" spans="10:42" ht="12.75" customHeight="1" x14ac:dyDescent="0.15">
      <c r="J322" s="8"/>
      <c r="K322" s="272"/>
      <c r="L322" s="12"/>
      <c r="S322" s="8"/>
      <c r="T322" s="272"/>
      <c r="U322" s="12"/>
      <c r="AB322" s="8"/>
      <c r="AC322" s="272"/>
      <c r="AK322" s="8"/>
      <c r="AL322" s="272"/>
      <c r="AN322" s="8"/>
      <c r="AO322" s="272"/>
      <c r="AP322" s="28"/>
    </row>
    <row r="323" spans="10:42" ht="12.75" customHeight="1" x14ac:dyDescent="0.15">
      <c r="J323" s="8"/>
      <c r="K323" s="272"/>
      <c r="L323" s="12"/>
      <c r="S323" s="8"/>
      <c r="T323" s="272"/>
      <c r="U323" s="12"/>
      <c r="AB323" s="8"/>
      <c r="AC323" s="272"/>
      <c r="AK323" s="8"/>
      <c r="AL323" s="272"/>
      <c r="AN323" s="8"/>
      <c r="AO323" s="272"/>
      <c r="AP323" s="28"/>
    </row>
    <row r="324" spans="10:42" ht="12.75" customHeight="1" x14ac:dyDescent="0.15">
      <c r="J324" s="8"/>
      <c r="K324" s="272"/>
      <c r="L324" s="12"/>
      <c r="S324" s="8"/>
      <c r="T324" s="272"/>
      <c r="U324" s="12"/>
      <c r="AB324" s="8"/>
      <c r="AC324" s="272"/>
      <c r="AK324" s="8"/>
      <c r="AL324" s="272"/>
      <c r="AN324" s="8"/>
      <c r="AO324" s="272"/>
      <c r="AP324" s="28"/>
    </row>
    <row r="325" spans="10:42" ht="12.75" customHeight="1" x14ac:dyDescent="0.15">
      <c r="J325" s="8"/>
      <c r="K325" s="272"/>
      <c r="L325" s="12"/>
      <c r="S325" s="8"/>
      <c r="T325" s="272"/>
      <c r="U325" s="12"/>
      <c r="AB325" s="8"/>
      <c r="AC325" s="272"/>
      <c r="AK325" s="8"/>
      <c r="AL325" s="272"/>
      <c r="AN325" s="8"/>
      <c r="AO325" s="272"/>
      <c r="AP325" s="28"/>
    </row>
    <row r="326" spans="10:42" ht="12.75" customHeight="1" x14ac:dyDescent="0.15">
      <c r="J326" s="8"/>
      <c r="K326" s="272"/>
      <c r="L326" s="12"/>
      <c r="S326" s="8"/>
      <c r="T326" s="272"/>
      <c r="U326" s="12"/>
      <c r="AB326" s="8"/>
      <c r="AC326" s="272"/>
      <c r="AK326" s="8"/>
      <c r="AL326" s="272"/>
      <c r="AN326" s="8"/>
      <c r="AO326" s="272"/>
      <c r="AP326" s="28"/>
    </row>
    <row r="327" spans="10:42" ht="12.75" customHeight="1" x14ac:dyDescent="0.15">
      <c r="J327" s="8"/>
      <c r="K327" s="272"/>
      <c r="L327" s="12"/>
      <c r="S327" s="8"/>
      <c r="T327" s="272"/>
      <c r="U327" s="12"/>
      <c r="AB327" s="8"/>
      <c r="AC327" s="272"/>
      <c r="AK327" s="8"/>
      <c r="AL327" s="272"/>
      <c r="AN327" s="8"/>
      <c r="AO327" s="272"/>
      <c r="AP327" s="28"/>
    </row>
    <row r="328" spans="10:42" ht="12.75" customHeight="1" x14ac:dyDescent="0.15">
      <c r="J328" s="8"/>
      <c r="K328" s="272"/>
      <c r="L328" s="12"/>
      <c r="S328" s="8"/>
      <c r="T328" s="272"/>
      <c r="U328" s="12"/>
      <c r="AB328" s="8"/>
      <c r="AC328" s="272"/>
      <c r="AK328" s="8"/>
      <c r="AL328" s="272"/>
      <c r="AN328" s="8"/>
      <c r="AO328" s="272"/>
      <c r="AP328" s="28"/>
    </row>
    <row r="329" spans="10:42" ht="12.75" customHeight="1" x14ac:dyDescent="0.15">
      <c r="J329" s="8"/>
      <c r="K329" s="272"/>
      <c r="L329" s="12"/>
      <c r="S329" s="8"/>
      <c r="T329" s="272"/>
      <c r="U329" s="12"/>
      <c r="AB329" s="8"/>
      <c r="AC329" s="272"/>
      <c r="AK329" s="8"/>
      <c r="AL329" s="272"/>
      <c r="AN329" s="8"/>
      <c r="AO329" s="272"/>
      <c r="AP329" s="28"/>
    </row>
    <row r="330" spans="10:42" ht="12.75" customHeight="1" x14ac:dyDescent="0.15">
      <c r="J330" s="8"/>
      <c r="K330" s="272"/>
      <c r="L330" s="12"/>
      <c r="S330" s="8"/>
      <c r="T330" s="272"/>
      <c r="U330" s="12"/>
      <c r="AB330" s="8"/>
      <c r="AC330" s="272"/>
      <c r="AK330" s="8"/>
      <c r="AL330" s="272"/>
      <c r="AN330" s="8"/>
      <c r="AO330" s="272"/>
      <c r="AP330" s="28"/>
    </row>
    <row r="331" spans="10:42" ht="12.75" customHeight="1" x14ac:dyDescent="0.15">
      <c r="J331" s="8"/>
      <c r="K331" s="272"/>
      <c r="L331" s="12"/>
      <c r="S331" s="8"/>
      <c r="T331" s="272"/>
      <c r="U331" s="12"/>
      <c r="AB331" s="8"/>
      <c r="AC331" s="272"/>
      <c r="AK331" s="8"/>
      <c r="AL331" s="272"/>
      <c r="AN331" s="8"/>
      <c r="AO331" s="272"/>
      <c r="AP331" s="28"/>
    </row>
    <row r="332" spans="10:42" ht="12.75" customHeight="1" x14ac:dyDescent="0.15">
      <c r="J332" s="8"/>
      <c r="K332" s="272"/>
      <c r="L332" s="12"/>
      <c r="S332" s="8"/>
      <c r="T332" s="272"/>
      <c r="U332" s="12"/>
      <c r="AB332" s="8"/>
      <c r="AC332" s="272"/>
      <c r="AK332" s="8"/>
      <c r="AL332" s="272"/>
      <c r="AN332" s="8"/>
      <c r="AO332" s="272"/>
      <c r="AP332" s="28"/>
    </row>
    <row r="333" spans="10:42" ht="12.75" customHeight="1" x14ac:dyDescent="0.15">
      <c r="J333" s="8"/>
      <c r="K333" s="272"/>
      <c r="L333" s="12"/>
      <c r="S333" s="8"/>
      <c r="T333" s="272"/>
      <c r="U333" s="12"/>
      <c r="AB333" s="8"/>
      <c r="AC333" s="272"/>
      <c r="AK333" s="8"/>
      <c r="AL333" s="272"/>
      <c r="AN333" s="8"/>
      <c r="AO333" s="272"/>
      <c r="AP333" s="28"/>
    </row>
    <row r="334" spans="10:42" ht="12.75" customHeight="1" x14ac:dyDescent="0.15">
      <c r="J334" s="8"/>
      <c r="K334" s="272"/>
      <c r="L334" s="12"/>
      <c r="S334" s="8"/>
      <c r="T334" s="272"/>
      <c r="U334" s="12"/>
      <c r="AB334" s="8"/>
      <c r="AC334" s="272"/>
      <c r="AK334" s="8"/>
      <c r="AL334" s="272"/>
      <c r="AN334" s="8"/>
      <c r="AO334" s="272"/>
      <c r="AP334" s="28"/>
    </row>
    <row r="335" spans="10:42" ht="12.75" customHeight="1" x14ac:dyDescent="0.15">
      <c r="J335" s="8"/>
      <c r="K335" s="272"/>
      <c r="L335" s="12"/>
      <c r="S335" s="8"/>
      <c r="T335" s="272"/>
      <c r="U335" s="12"/>
      <c r="AB335" s="8"/>
      <c r="AC335" s="272"/>
      <c r="AK335" s="8"/>
      <c r="AL335" s="272"/>
      <c r="AN335" s="8"/>
      <c r="AO335" s="272"/>
      <c r="AP335" s="28"/>
    </row>
    <row r="336" spans="10:42" ht="12.75" customHeight="1" x14ac:dyDescent="0.15">
      <c r="J336" s="8"/>
      <c r="K336" s="272"/>
      <c r="L336" s="12"/>
      <c r="S336" s="8"/>
      <c r="T336" s="272"/>
      <c r="U336" s="12"/>
      <c r="AB336" s="8"/>
      <c r="AC336" s="272"/>
      <c r="AK336" s="8"/>
      <c r="AL336" s="272"/>
      <c r="AN336" s="8"/>
      <c r="AO336" s="272"/>
      <c r="AP336" s="28"/>
    </row>
    <row r="337" spans="10:42" ht="12.75" customHeight="1" x14ac:dyDescent="0.15">
      <c r="J337" s="8"/>
      <c r="K337" s="272"/>
      <c r="L337" s="12"/>
      <c r="S337" s="8"/>
      <c r="T337" s="272"/>
      <c r="U337" s="12"/>
      <c r="AB337" s="8"/>
      <c r="AC337" s="272"/>
      <c r="AK337" s="8"/>
      <c r="AL337" s="272"/>
      <c r="AN337" s="8"/>
      <c r="AO337" s="272"/>
      <c r="AP337" s="28"/>
    </row>
    <row r="338" spans="10:42" ht="12.75" customHeight="1" x14ac:dyDescent="0.15">
      <c r="J338" s="8"/>
      <c r="K338" s="272"/>
      <c r="L338" s="12"/>
      <c r="S338" s="8"/>
      <c r="T338" s="272"/>
      <c r="U338" s="12"/>
      <c r="AB338" s="8"/>
      <c r="AC338" s="272"/>
      <c r="AK338" s="8"/>
      <c r="AL338" s="272"/>
      <c r="AN338" s="8"/>
      <c r="AO338" s="272"/>
      <c r="AP338" s="28"/>
    </row>
    <row r="339" spans="10:42" ht="12.75" customHeight="1" x14ac:dyDescent="0.15">
      <c r="J339" s="8"/>
      <c r="K339" s="272"/>
      <c r="L339" s="12"/>
      <c r="S339" s="8"/>
      <c r="T339" s="272"/>
      <c r="U339" s="12"/>
      <c r="AB339" s="8"/>
      <c r="AC339" s="272"/>
      <c r="AK339" s="8"/>
      <c r="AL339" s="272"/>
      <c r="AN339" s="8"/>
      <c r="AO339" s="272"/>
      <c r="AP339" s="28"/>
    </row>
    <row r="340" spans="10:42" ht="12.75" customHeight="1" x14ac:dyDescent="0.15">
      <c r="J340" s="8"/>
      <c r="K340" s="272"/>
      <c r="L340" s="12"/>
      <c r="S340" s="8"/>
      <c r="T340" s="272"/>
      <c r="U340" s="12"/>
      <c r="AB340" s="8"/>
      <c r="AC340" s="272"/>
      <c r="AK340" s="8"/>
      <c r="AL340" s="272"/>
      <c r="AN340" s="8"/>
      <c r="AO340" s="272"/>
      <c r="AP340" s="28"/>
    </row>
    <row r="341" spans="10:42" ht="12.75" customHeight="1" x14ac:dyDescent="0.15">
      <c r="J341" s="8"/>
      <c r="K341" s="272"/>
      <c r="L341" s="12"/>
      <c r="S341" s="8"/>
      <c r="T341" s="272"/>
      <c r="U341" s="12"/>
      <c r="AB341" s="8"/>
      <c r="AC341" s="272"/>
      <c r="AK341" s="8"/>
      <c r="AL341" s="272"/>
      <c r="AN341" s="8"/>
      <c r="AO341" s="272"/>
      <c r="AP341" s="28"/>
    </row>
    <row r="342" spans="10:42" ht="12.75" customHeight="1" x14ac:dyDescent="0.15">
      <c r="J342" s="8"/>
      <c r="K342" s="272"/>
      <c r="L342" s="12"/>
      <c r="S342" s="8"/>
      <c r="T342" s="272"/>
      <c r="U342" s="12"/>
      <c r="AB342" s="8"/>
      <c r="AC342" s="272"/>
      <c r="AK342" s="8"/>
      <c r="AL342" s="272"/>
      <c r="AN342" s="8"/>
      <c r="AO342" s="272"/>
      <c r="AP342" s="28"/>
    </row>
    <row r="343" spans="10:42" ht="12.75" customHeight="1" x14ac:dyDescent="0.15">
      <c r="J343" s="8"/>
      <c r="K343" s="272"/>
      <c r="L343" s="12"/>
      <c r="S343" s="8"/>
      <c r="T343" s="272"/>
      <c r="U343" s="12"/>
      <c r="AB343" s="8"/>
      <c r="AC343" s="272"/>
      <c r="AK343" s="8"/>
      <c r="AL343" s="272"/>
      <c r="AN343" s="8"/>
      <c r="AO343" s="272"/>
      <c r="AP343" s="28"/>
    </row>
    <row r="344" spans="10:42" ht="12.75" customHeight="1" x14ac:dyDescent="0.15">
      <c r="J344" s="8"/>
      <c r="K344" s="272"/>
      <c r="L344" s="12"/>
      <c r="S344" s="8"/>
      <c r="T344" s="272"/>
      <c r="U344" s="12"/>
      <c r="AB344" s="8"/>
      <c r="AC344" s="272"/>
      <c r="AK344" s="8"/>
      <c r="AL344" s="272"/>
      <c r="AN344" s="8"/>
      <c r="AO344" s="272"/>
      <c r="AP344" s="28"/>
    </row>
    <row r="345" spans="10:42" ht="12.75" customHeight="1" x14ac:dyDescent="0.15">
      <c r="J345" s="8"/>
      <c r="K345" s="272"/>
      <c r="L345" s="12"/>
      <c r="S345" s="8"/>
      <c r="T345" s="272"/>
      <c r="U345" s="12"/>
      <c r="AB345" s="8"/>
      <c r="AC345" s="272"/>
      <c r="AK345" s="8"/>
      <c r="AL345" s="272"/>
      <c r="AN345" s="8"/>
      <c r="AO345" s="272"/>
      <c r="AP345" s="28"/>
    </row>
    <row r="346" spans="10:42" ht="12.75" customHeight="1" x14ac:dyDescent="0.15">
      <c r="J346" s="8"/>
      <c r="K346" s="272"/>
      <c r="L346" s="12"/>
      <c r="S346" s="8"/>
      <c r="T346" s="272"/>
      <c r="U346" s="12"/>
      <c r="AB346" s="8"/>
      <c r="AC346" s="272"/>
      <c r="AK346" s="8"/>
      <c r="AL346" s="272"/>
      <c r="AN346" s="8"/>
      <c r="AO346" s="272"/>
      <c r="AP346" s="28"/>
    </row>
    <row r="347" spans="10:42" ht="12.75" customHeight="1" x14ac:dyDescent="0.15">
      <c r="J347" s="8"/>
      <c r="K347" s="272"/>
      <c r="L347" s="12"/>
      <c r="S347" s="8"/>
      <c r="T347" s="272"/>
      <c r="U347" s="12"/>
      <c r="AB347" s="8"/>
      <c r="AC347" s="272"/>
      <c r="AK347" s="8"/>
      <c r="AL347" s="272"/>
      <c r="AN347" s="8"/>
      <c r="AO347" s="272"/>
      <c r="AP347" s="28"/>
    </row>
    <row r="348" spans="10:42" ht="12.75" customHeight="1" x14ac:dyDescent="0.15">
      <c r="J348" s="8"/>
      <c r="K348" s="272"/>
      <c r="L348" s="12"/>
      <c r="S348" s="8"/>
      <c r="T348" s="272"/>
      <c r="U348" s="12"/>
      <c r="AB348" s="8"/>
      <c r="AC348" s="272"/>
      <c r="AK348" s="8"/>
      <c r="AL348" s="272"/>
      <c r="AN348" s="8"/>
      <c r="AO348" s="272"/>
      <c r="AP348" s="28"/>
    </row>
    <row r="349" spans="10:42" ht="12.75" customHeight="1" x14ac:dyDescent="0.15">
      <c r="J349" s="8"/>
      <c r="K349" s="272"/>
      <c r="L349" s="12"/>
      <c r="S349" s="8"/>
      <c r="T349" s="272"/>
      <c r="U349" s="12"/>
      <c r="AB349" s="8"/>
      <c r="AC349" s="272"/>
      <c r="AK349" s="8"/>
      <c r="AL349" s="272"/>
      <c r="AN349" s="8"/>
      <c r="AO349" s="272"/>
      <c r="AP349" s="28"/>
    </row>
    <row r="350" spans="10:42" ht="12.75" customHeight="1" x14ac:dyDescent="0.15">
      <c r="J350" s="8"/>
      <c r="K350" s="272"/>
      <c r="L350" s="12"/>
      <c r="S350" s="8"/>
      <c r="T350" s="272"/>
      <c r="U350" s="12"/>
      <c r="AB350" s="8"/>
      <c r="AC350" s="272"/>
      <c r="AK350" s="8"/>
      <c r="AL350" s="272"/>
      <c r="AN350" s="8"/>
      <c r="AO350" s="272"/>
      <c r="AP350" s="28"/>
    </row>
    <row r="351" spans="10:42" ht="12.75" customHeight="1" x14ac:dyDescent="0.15">
      <c r="J351" s="8"/>
      <c r="K351" s="272"/>
      <c r="L351" s="12"/>
      <c r="S351" s="8"/>
      <c r="T351" s="272"/>
      <c r="U351" s="12"/>
      <c r="AB351" s="8"/>
      <c r="AC351" s="272"/>
      <c r="AK351" s="8"/>
      <c r="AL351" s="272"/>
      <c r="AN351" s="8"/>
      <c r="AO351" s="272"/>
      <c r="AP351" s="28"/>
    </row>
    <row r="352" spans="10:42" ht="12.75" customHeight="1" x14ac:dyDescent="0.15">
      <c r="J352" s="8"/>
      <c r="K352" s="272"/>
      <c r="L352" s="12"/>
      <c r="S352" s="8"/>
      <c r="T352" s="272"/>
      <c r="U352" s="12"/>
      <c r="AB352" s="8"/>
      <c r="AC352" s="272"/>
      <c r="AK352" s="8"/>
      <c r="AL352" s="272"/>
      <c r="AN352" s="8"/>
      <c r="AO352" s="272"/>
      <c r="AP352" s="28"/>
    </row>
    <row r="353" spans="10:42" ht="12.75" customHeight="1" x14ac:dyDescent="0.15">
      <c r="J353" s="8"/>
      <c r="K353" s="272"/>
      <c r="L353" s="12"/>
      <c r="S353" s="8"/>
      <c r="T353" s="272"/>
      <c r="U353" s="12"/>
      <c r="AB353" s="8"/>
      <c r="AC353" s="272"/>
      <c r="AK353" s="8"/>
      <c r="AL353" s="272"/>
      <c r="AN353" s="8"/>
      <c r="AO353" s="272"/>
      <c r="AP353" s="28"/>
    </row>
    <row r="354" spans="10:42" ht="12.75" customHeight="1" x14ac:dyDescent="0.15">
      <c r="J354" s="8"/>
      <c r="K354" s="272"/>
      <c r="L354" s="12"/>
      <c r="S354" s="8"/>
      <c r="T354" s="272"/>
      <c r="U354" s="12"/>
      <c r="AB354" s="8"/>
      <c r="AC354" s="272"/>
      <c r="AK354" s="8"/>
      <c r="AL354" s="272"/>
      <c r="AN354" s="8"/>
      <c r="AO354" s="272"/>
      <c r="AP354" s="28"/>
    </row>
    <row r="355" spans="10:42" ht="12.75" customHeight="1" x14ac:dyDescent="0.15">
      <c r="J355" s="8"/>
      <c r="K355" s="272"/>
      <c r="L355" s="12"/>
      <c r="S355" s="8"/>
      <c r="T355" s="272"/>
      <c r="U355" s="12"/>
      <c r="AB355" s="8"/>
      <c r="AC355" s="272"/>
      <c r="AK355" s="8"/>
      <c r="AL355" s="272"/>
      <c r="AN355" s="8"/>
      <c r="AO355" s="272"/>
      <c r="AP355" s="28"/>
    </row>
    <row r="356" spans="10:42" ht="12.75" customHeight="1" x14ac:dyDescent="0.15">
      <c r="J356" s="8"/>
      <c r="K356" s="272"/>
      <c r="L356" s="12"/>
      <c r="S356" s="8"/>
      <c r="T356" s="272"/>
      <c r="U356" s="12"/>
      <c r="AB356" s="8"/>
      <c r="AC356" s="272"/>
      <c r="AK356" s="8"/>
      <c r="AL356" s="272"/>
      <c r="AN356" s="8"/>
      <c r="AO356" s="272"/>
      <c r="AP356" s="28"/>
    </row>
    <row r="357" spans="10:42" ht="12.75" customHeight="1" x14ac:dyDescent="0.15">
      <c r="J357" s="8"/>
      <c r="K357" s="272"/>
      <c r="L357" s="12"/>
      <c r="S357" s="8"/>
      <c r="T357" s="272"/>
      <c r="U357" s="12"/>
      <c r="AB357" s="8"/>
      <c r="AC357" s="272"/>
      <c r="AK357" s="8"/>
      <c r="AL357" s="272"/>
      <c r="AN357" s="8"/>
      <c r="AO357" s="272"/>
      <c r="AP357" s="28"/>
    </row>
    <row r="358" spans="10:42" ht="12.75" customHeight="1" x14ac:dyDescent="0.15">
      <c r="J358" s="8"/>
      <c r="K358" s="272"/>
      <c r="L358" s="12"/>
      <c r="S358" s="8"/>
      <c r="T358" s="272"/>
      <c r="U358" s="12"/>
      <c r="AB358" s="8"/>
      <c r="AC358" s="272"/>
      <c r="AK358" s="8"/>
      <c r="AL358" s="272"/>
      <c r="AN358" s="8"/>
      <c r="AO358" s="272"/>
      <c r="AP358" s="28"/>
    </row>
    <row r="359" spans="10:42" ht="12.75" customHeight="1" x14ac:dyDescent="0.15">
      <c r="J359" s="8"/>
      <c r="K359" s="272"/>
      <c r="L359" s="12"/>
      <c r="S359" s="8"/>
      <c r="T359" s="272"/>
      <c r="U359" s="12"/>
      <c r="AB359" s="8"/>
      <c r="AC359" s="272"/>
      <c r="AK359" s="8"/>
      <c r="AL359" s="272"/>
      <c r="AN359" s="8"/>
      <c r="AO359" s="272"/>
      <c r="AP359" s="28"/>
    </row>
    <row r="360" spans="10:42" ht="12.75" customHeight="1" x14ac:dyDescent="0.15">
      <c r="J360" s="8"/>
      <c r="K360" s="272"/>
      <c r="L360" s="12"/>
      <c r="S360" s="8"/>
      <c r="T360" s="272"/>
      <c r="U360" s="12"/>
      <c r="AB360" s="8"/>
      <c r="AC360" s="272"/>
      <c r="AK360" s="8"/>
      <c r="AL360" s="272"/>
      <c r="AN360" s="8"/>
      <c r="AO360" s="272"/>
      <c r="AP360" s="28"/>
    </row>
    <row r="361" spans="10:42" ht="12.75" customHeight="1" x14ac:dyDescent="0.15">
      <c r="J361" s="8"/>
      <c r="K361" s="272"/>
      <c r="L361" s="12"/>
      <c r="S361" s="8"/>
      <c r="T361" s="272"/>
      <c r="U361" s="12"/>
      <c r="AB361" s="8"/>
      <c r="AC361" s="272"/>
      <c r="AK361" s="8"/>
      <c r="AL361" s="272"/>
      <c r="AN361" s="8"/>
      <c r="AO361" s="272"/>
      <c r="AP361" s="28"/>
    </row>
    <row r="362" spans="10:42" ht="12.75" customHeight="1" x14ac:dyDescent="0.15">
      <c r="J362" s="8"/>
      <c r="K362" s="272"/>
      <c r="L362" s="12"/>
      <c r="S362" s="8"/>
      <c r="T362" s="272"/>
      <c r="U362" s="12"/>
      <c r="AB362" s="8"/>
      <c r="AC362" s="272"/>
      <c r="AK362" s="8"/>
      <c r="AL362" s="272"/>
      <c r="AN362" s="8"/>
      <c r="AO362" s="272"/>
      <c r="AP362" s="28"/>
    </row>
    <row r="363" spans="10:42" ht="12.75" customHeight="1" x14ac:dyDescent="0.15">
      <c r="J363" s="8"/>
      <c r="K363" s="272"/>
      <c r="L363" s="12"/>
      <c r="S363" s="8"/>
      <c r="T363" s="272"/>
      <c r="U363" s="12"/>
      <c r="AB363" s="8"/>
      <c r="AC363" s="272"/>
      <c r="AK363" s="8"/>
      <c r="AL363" s="272"/>
      <c r="AN363" s="8"/>
      <c r="AO363" s="272"/>
      <c r="AP363" s="28"/>
    </row>
    <row r="364" spans="10:42" ht="12.75" customHeight="1" x14ac:dyDescent="0.15">
      <c r="J364" s="8"/>
      <c r="K364" s="272"/>
      <c r="L364" s="12"/>
      <c r="S364" s="8"/>
      <c r="T364" s="272"/>
      <c r="U364" s="12"/>
      <c r="AB364" s="8"/>
      <c r="AC364" s="272"/>
      <c r="AK364" s="8"/>
      <c r="AL364" s="272"/>
      <c r="AN364" s="8"/>
      <c r="AO364" s="272"/>
      <c r="AP364" s="28"/>
    </row>
    <row r="365" spans="10:42" ht="12.75" customHeight="1" x14ac:dyDescent="0.15">
      <c r="J365" s="8"/>
      <c r="K365" s="272"/>
      <c r="L365" s="12"/>
      <c r="S365" s="8"/>
      <c r="T365" s="272"/>
      <c r="U365" s="12"/>
      <c r="AB365" s="8"/>
      <c r="AC365" s="272"/>
      <c r="AK365" s="8"/>
      <c r="AL365" s="272"/>
      <c r="AN365" s="8"/>
      <c r="AO365" s="272"/>
      <c r="AP365" s="28"/>
    </row>
    <row r="366" spans="10:42" ht="12.75" customHeight="1" x14ac:dyDescent="0.15">
      <c r="J366" s="8"/>
      <c r="K366" s="272"/>
      <c r="L366" s="12"/>
      <c r="S366" s="8"/>
      <c r="T366" s="272"/>
      <c r="U366" s="12"/>
      <c r="AB366" s="8"/>
      <c r="AC366" s="272"/>
      <c r="AK366" s="8"/>
      <c r="AL366" s="272"/>
      <c r="AN366" s="8"/>
      <c r="AO366" s="272"/>
      <c r="AP366" s="28"/>
    </row>
    <row r="367" spans="10:42" ht="12.75" customHeight="1" x14ac:dyDescent="0.15">
      <c r="J367" s="8"/>
      <c r="K367" s="272"/>
      <c r="L367" s="12"/>
      <c r="S367" s="8"/>
      <c r="T367" s="272"/>
      <c r="U367" s="12"/>
      <c r="AB367" s="8"/>
      <c r="AC367" s="272"/>
      <c r="AK367" s="8"/>
      <c r="AL367" s="272"/>
      <c r="AN367" s="8"/>
      <c r="AO367" s="272"/>
      <c r="AP367" s="28"/>
    </row>
    <row r="368" spans="10:42" ht="12.75" customHeight="1" x14ac:dyDescent="0.15">
      <c r="J368" s="8"/>
      <c r="K368" s="272"/>
      <c r="L368" s="12"/>
      <c r="S368" s="8"/>
      <c r="T368" s="272"/>
      <c r="U368" s="12"/>
      <c r="AB368" s="8"/>
      <c r="AC368" s="272"/>
      <c r="AK368" s="8"/>
      <c r="AL368" s="272"/>
      <c r="AN368" s="8"/>
      <c r="AO368" s="272"/>
      <c r="AP368" s="28"/>
    </row>
    <row r="369" spans="10:42" ht="12.75" customHeight="1" x14ac:dyDescent="0.15">
      <c r="J369" s="8"/>
      <c r="K369" s="272"/>
      <c r="L369" s="12"/>
      <c r="S369" s="8"/>
      <c r="T369" s="272"/>
      <c r="U369" s="12"/>
      <c r="AB369" s="8"/>
      <c r="AC369" s="272"/>
      <c r="AK369" s="8"/>
      <c r="AL369" s="272"/>
      <c r="AN369" s="8"/>
      <c r="AO369" s="272"/>
      <c r="AP369" s="28"/>
    </row>
    <row r="370" spans="10:42" ht="12.75" customHeight="1" x14ac:dyDescent="0.15">
      <c r="J370" s="8"/>
      <c r="K370" s="272"/>
      <c r="L370" s="12"/>
      <c r="S370" s="8"/>
      <c r="T370" s="272"/>
      <c r="U370" s="12"/>
      <c r="AB370" s="8"/>
      <c r="AC370" s="272"/>
      <c r="AK370" s="8"/>
      <c r="AL370" s="272"/>
      <c r="AN370" s="8"/>
      <c r="AO370" s="272"/>
      <c r="AP370" s="28"/>
    </row>
    <row r="371" spans="10:42" ht="12.75" customHeight="1" x14ac:dyDescent="0.15">
      <c r="J371" s="8"/>
      <c r="K371" s="272"/>
      <c r="L371" s="12"/>
      <c r="S371" s="8"/>
      <c r="T371" s="272"/>
      <c r="U371" s="12"/>
      <c r="AB371" s="8"/>
      <c r="AC371" s="272"/>
      <c r="AK371" s="8"/>
      <c r="AL371" s="272"/>
      <c r="AN371" s="8"/>
      <c r="AO371" s="272"/>
      <c r="AP371" s="28"/>
    </row>
    <row r="372" spans="10:42" ht="12.75" customHeight="1" x14ac:dyDescent="0.15">
      <c r="J372" s="8"/>
      <c r="K372" s="272"/>
      <c r="L372" s="12"/>
      <c r="S372" s="8"/>
      <c r="T372" s="272"/>
      <c r="U372" s="12"/>
      <c r="AB372" s="8"/>
      <c r="AC372" s="272"/>
      <c r="AK372" s="8"/>
      <c r="AL372" s="272"/>
      <c r="AN372" s="8"/>
      <c r="AO372" s="272"/>
      <c r="AP372" s="28"/>
    </row>
    <row r="373" spans="10:42" ht="12.75" customHeight="1" x14ac:dyDescent="0.15">
      <c r="J373" s="8"/>
      <c r="K373" s="272"/>
      <c r="L373" s="12"/>
      <c r="S373" s="8"/>
      <c r="T373" s="272"/>
      <c r="U373" s="12"/>
      <c r="AB373" s="8"/>
      <c r="AC373" s="272"/>
      <c r="AK373" s="8"/>
      <c r="AL373" s="272"/>
      <c r="AN373" s="8"/>
      <c r="AO373" s="272"/>
      <c r="AP373" s="28"/>
    </row>
    <row r="374" spans="10:42" ht="12.75" customHeight="1" x14ac:dyDescent="0.15">
      <c r="J374" s="8"/>
      <c r="K374" s="272"/>
      <c r="L374" s="12"/>
      <c r="S374" s="8"/>
      <c r="T374" s="272"/>
      <c r="U374" s="12"/>
      <c r="AB374" s="8"/>
      <c r="AC374" s="272"/>
      <c r="AK374" s="8"/>
      <c r="AL374" s="272"/>
      <c r="AN374" s="8"/>
      <c r="AO374" s="272"/>
      <c r="AP374" s="28"/>
    </row>
    <row r="375" spans="10:42" ht="12.75" customHeight="1" x14ac:dyDescent="0.15">
      <c r="J375" s="8"/>
      <c r="K375" s="272"/>
      <c r="L375" s="12"/>
      <c r="S375" s="8"/>
      <c r="T375" s="272"/>
      <c r="U375" s="12"/>
      <c r="AB375" s="8"/>
      <c r="AC375" s="272"/>
      <c r="AK375" s="8"/>
      <c r="AL375" s="272"/>
      <c r="AN375" s="8"/>
      <c r="AO375" s="272"/>
      <c r="AP375" s="28"/>
    </row>
    <row r="376" spans="10:42" ht="12.75" customHeight="1" x14ac:dyDescent="0.15">
      <c r="J376" s="8"/>
      <c r="K376" s="272"/>
      <c r="L376" s="12"/>
      <c r="S376" s="8"/>
      <c r="T376" s="272"/>
      <c r="U376" s="12"/>
      <c r="AB376" s="8"/>
      <c r="AC376" s="272"/>
      <c r="AK376" s="8"/>
      <c r="AL376" s="272"/>
      <c r="AN376" s="8"/>
      <c r="AO376" s="272"/>
      <c r="AP376" s="28"/>
    </row>
    <row r="377" spans="10:42" ht="12.75" customHeight="1" x14ac:dyDescent="0.15">
      <c r="J377" s="8"/>
      <c r="K377" s="272"/>
      <c r="L377" s="12"/>
      <c r="S377" s="8"/>
      <c r="T377" s="272"/>
      <c r="U377" s="12"/>
      <c r="AB377" s="8"/>
      <c r="AC377" s="272"/>
      <c r="AK377" s="8"/>
      <c r="AL377" s="272"/>
      <c r="AN377" s="8"/>
      <c r="AO377" s="272"/>
      <c r="AP377" s="28"/>
    </row>
    <row r="378" spans="10:42" ht="12.75" customHeight="1" x14ac:dyDescent="0.15">
      <c r="J378" s="8"/>
      <c r="K378" s="272"/>
      <c r="L378" s="12"/>
      <c r="S378" s="8"/>
      <c r="T378" s="272"/>
      <c r="U378" s="12"/>
      <c r="AB378" s="8"/>
      <c r="AC378" s="272"/>
      <c r="AK378" s="8"/>
      <c r="AL378" s="272"/>
      <c r="AN378" s="8"/>
      <c r="AO378" s="272"/>
      <c r="AP378" s="28"/>
    </row>
    <row r="379" spans="10:42" ht="12.75" customHeight="1" x14ac:dyDescent="0.15">
      <c r="J379" s="8"/>
      <c r="K379" s="272"/>
      <c r="L379" s="12"/>
      <c r="S379" s="8"/>
      <c r="T379" s="272"/>
      <c r="U379" s="12"/>
      <c r="AB379" s="8"/>
      <c r="AC379" s="272"/>
      <c r="AK379" s="8"/>
      <c r="AL379" s="272"/>
      <c r="AN379" s="8"/>
      <c r="AO379" s="272"/>
      <c r="AP379" s="28"/>
    </row>
    <row r="380" spans="10:42" ht="12.75" customHeight="1" x14ac:dyDescent="0.15">
      <c r="J380" s="8"/>
      <c r="K380" s="272"/>
      <c r="L380" s="12"/>
      <c r="S380" s="8"/>
      <c r="T380" s="272"/>
      <c r="U380" s="12"/>
      <c r="AB380" s="8"/>
      <c r="AC380" s="272"/>
      <c r="AK380" s="8"/>
      <c r="AL380" s="272"/>
      <c r="AN380" s="8"/>
      <c r="AO380" s="272"/>
      <c r="AP380" s="28"/>
    </row>
    <row r="381" spans="10:42" ht="12.75" customHeight="1" x14ac:dyDescent="0.15">
      <c r="J381" s="8"/>
      <c r="K381" s="272"/>
      <c r="L381" s="12"/>
      <c r="S381" s="8"/>
      <c r="T381" s="272"/>
      <c r="U381" s="12"/>
      <c r="AB381" s="8"/>
      <c r="AC381" s="272"/>
      <c r="AK381" s="8"/>
      <c r="AL381" s="272"/>
      <c r="AN381" s="8"/>
      <c r="AO381" s="272"/>
      <c r="AP381" s="28"/>
    </row>
    <row r="382" spans="10:42" ht="12.75" customHeight="1" x14ac:dyDescent="0.15">
      <c r="J382" s="8"/>
      <c r="K382" s="272"/>
      <c r="L382" s="12"/>
      <c r="S382" s="8"/>
      <c r="T382" s="272"/>
      <c r="U382" s="12"/>
      <c r="AB382" s="8"/>
      <c r="AC382" s="272"/>
      <c r="AK382" s="8"/>
      <c r="AL382" s="272"/>
      <c r="AN382" s="8"/>
      <c r="AO382" s="272"/>
      <c r="AP382" s="28"/>
    </row>
    <row r="383" spans="10:42" ht="12.75" customHeight="1" x14ac:dyDescent="0.15">
      <c r="J383" s="8"/>
      <c r="K383" s="272"/>
      <c r="L383" s="12"/>
      <c r="S383" s="8"/>
      <c r="T383" s="272"/>
      <c r="U383" s="12"/>
      <c r="AB383" s="8"/>
      <c r="AC383" s="272"/>
      <c r="AK383" s="8"/>
      <c r="AL383" s="272"/>
      <c r="AN383" s="8"/>
      <c r="AO383" s="272"/>
      <c r="AP383" s="28"/>
    </row>
    <row r="384" spans="10:42" ht="12.75" customHeight="1" x14ac:dyDescent="0.15">
      <c r="J384" s="8"/>
      <c r="K384" s="272"/>
      <c r="L384" s="12"/>
      <c r="S384" s="8"/>
      <c r="T384" s="272"/>
      <c r="U384" s="12"/>
      <c r="AB384" s="8"/>
      <c r="AC384" s="272"/>
      <c r="AK384" s="8"/>
      <c r="AL384" s="272"/>
      <c r="AN384" s="8"/>
      <c r="AO384" s="272"/>
      <c r="AP384" s="28"/>
    </row>
    <row r="385" spans="10:42" ht="12.75" customHeight="1" x14ac:dyDescent="0.15">
      <c r="J385" s="8"/>
      <c r="K385" s="272"/>
      <c r="L385" s="12"/>
      <c r="S385" s="8"/>
      <c r="T385" s="272"/>
      <c r="U385" s="12"/>
      <c r="AB385" s="8"/>
      <c r="AC385" s="272"/>
      <c r="AK385" s="8"/>
      <c r="AL385" s="272"/>
      <c r="AN385" s="8"/>
      <c r="AO385" s="272"/>
      <c r="AP385" s="28"/>
    </row>
    <row r="386" spans="10:42" ht="12.75" customHeight="1" x14ac:dyDescent="0.15">
      <c r="J386" s="8"/>
      <c r="K386" s="272"/>
      <c r="L386" s="12"/>
      <c r="S386" s="8"/>
      <c r="T386" s="272"/>
      <c r="U386" s="12"/>
      <c r="AB386" s="8"/>
      <c r="AC386" s="272"/>
      <c r="AK386" s="8"/>
      <c r="AL386" s="272"/>
      <c r="AN386" s="8"/>
      <c r="AO386" s="272"/>
      <c r="AP386" s="28"/>
    </row>
    <row r="387" spans="10:42" ht="12.75" customHeight="1" x14ac:dyDescent="0.15">
      <c r="J387" s="8"/>
      <c r="K387" s="272"/>
      <c r="L387" s="12"/>
      <c r="S387" s="8"/>
      <c r="T387" s="272"/>
      <c r="U387" s="12"/>
      <c r="AB387" s="8"/>
      <c r="AC387" s="272"/>
      <c r="AK387" s="8"/>
      <c r="AL387" s="272"/>
      <c r="AN387" s="8"/>
      <c r="AO387" s="272"/>
      <c r="AP387" s="28"/>
    </row>
    <row r="388" spans="10:42" ht="12.75" customHeight="1" x14ac:dyDescent="0.15">
      <c r="J388" s="8"/>
      <c r="K388" s="272"/>
      <c r="L388" s="12"/>
      <c r="S388" s="8"/>
      <c r="T388" s="272"/>
      <c r="U388" s="12"/>
      <c r="AB388" s="8"/>
      <c r="AC388" s="272"/>
      <c r="AK388" s="8"/>
      <c r="AL388" s="272"/>
      <c r="AN388" s="8"/>
      <c r="AO388" s="272"/>
      <c r="AP388" s="28"/>
    </row>
    <row r="389" spans="10:42" ht="12.75" customHeight="1" x14ac:dyDescent="0.15">
      <c r="J389" s="8"/>
      <c r="K389" s="272"/>
      <c r="L389" s="12"/>
      <c r="S389" s="8"/>
      <c r="T389" s="272"/>
      <c r="U389" s="12"/>
      <c r="AB389" s="8"/>
      <c r="AC389" s="272"/>
      <c r="AK389" s="8"/>
      <c r="AL389" s="272"/>
      <c r="AN389" s="8"/>
      <c r="AO389" s="272"/>
      <c r="AP389" s="28"/>
    </row>
    <row r="390" spans="10:42" ht="12.75" customHeight="1" x14ac:dyDescent="0.15">
      <c r="J390" s="8"/>
      <c r="K390" s="272"/>
      <c r="L390" s="12"/>
      <c r="S390" s="8"/>
      <c r="T390" s="272"/>
      <c r="U390" s="12"/>
      <c r="AB390" s="8"/>
      <c r="AC390" s="272"/>
      <c r="AK390" s="8"/>
      <c r="AL390" s="272"/>
      <c r="AN390" s="8"/>
      <c r="AO390" s="272"/>
      <c r="AP390" s="28"/>
    </row>
    <row r="391" spans="10:42" ht="12.75" customHeight="1" x14ac:dyDescent="0.15">
      <c r="J391" s="8"/>
      <c r="K391" s="272"/>
      <c r="L391" s="12"/>
      <c r="S391" s="8"/>
      <c r="T391" s="272"/>
      <c r="U391" s="12"/>
      <c r="AB391" s="8"/>
      <c r="AC391" s="272"/>
      <c r="AK391" s="8"/>
      <c r="AL391" s="272"/>
      <c r="AN391" s="8"/>
      <c r="AO391" s="272"/>
      <c r="AP391" s="28"/>
    </row>
    <row r="392" spans="10:42" ht="12.75" customHeight="1" x14ac:dyDescent="0.15">
      <c r="J392" s="8"/>
      <c r="K392" s="272"/>
      <c r="L392" s="12"/>
      <c r="S392" s="8"/>
      <c r="T392" s="272"/>
      <c r="U392" s="12"/>
      <c r="AB392" s="8"/>
      <c r="AC392" s="272"/>
      <c r="AK392" s="8"/>
      <c r="AL392" s="272"/>
      <c r="AN392" s="8"/>
      <c r="AO392" s="272"/>
      <c r="AP392" s="28"/>
    </row>
    <row r="393" spans="10:42" ht="12.75" customHeight="1" x14ac:dyDescent="0.15">
      <c r="J393" s="8"/>
      <c r="K393" s="272"/>
      <c r="L393" s="12"/>
      <c r="S393" s="8"/>
      <c r="T393" s="272"/>
      <c r="U393" s="12"/>
      <c r="AB393" s="8"/>
      <c r="AC393" s="272"/>
      <c r="AK393" s="8"/>
      <c r="AL393" s="272"/>
      <c r="AN393" s="8"/>
      <c r="AO393" s="272"/>
      <c r="AP393" s="28"/>
    </row>
    <row r="394" spans="10:42" ht="12.75" customHeight="1" x14ac:dyDescent="0.15">
      <c r="J394" s="8"/>
      <c r="K394" s="272"/>
      <c r="L394" s="12"/>
      <c r="S394" s="8"/>
      <c r="T394" s="272"/>
      <c r="U394" s="12"/>
      <c r="AB394" s="8"/>
      <c r="AC394" s="272"/>
      <c r="AK394" s="8"/>
      <c r="AL394" s="272"/>
      <c r="AN394" s="8"/>
      <c r="AO394" s="272"/>
      <c r="AP394" s="28"/>
    </row>
    <row r="395" spans="10:42" ht="12.75" customHeight="1" x14ac:dyDescent="0.15">
      <c r="J395" s="8"/>
      <c r="K395" s="272"/>
      <c r="L395" s="12"/>
      <c r="S395" s="8"/>
      <c r="T395" s="272"/>
      <c r="U395" s="12"/>
      <c r="AB395" s="8"/>
      <c r="AC395" s="272"/>
      <c r="AK395" s="8"/>
      <c r="AL395" s="272"/>
      <c r="AN395" s="8"/>
      <c r="AO395" s="272"/>
      <c r="AP395" s="28"/>
    </row>
    <row r="396" spans="10:42" ht="12.75" customHeight="1" x14ac:dyDescent="0.15">
      <c r="J396" s="8"/>
      <c r="K396" s="272"/>
      <c r="L396" s="12"/>
      <c r="S396" s="8"/>
      <c r="T396" s="272"/>
      <c r="U396" s="12"/>
      <c r="AB396" s="8"/>
      <c r="AC396" s="272"/>
      <c r="AK396" s="8"/>
      <c r="AL396" s="272"/>
      <c r="AN396" s="8"/>
      <c r="AO396" s="272"/>
      <c r="AP396" s="28"/>
    </row>
    <row r="397" spans="10:42" ht="12.75" customHeight="1" x14ac:dyDescent="0.15">
      <c r="J397" s="8"/>
      <c r="K397" s="272"/>
      <c r="L397" s="12"/>
      <c r="S397" s="8"/>
      <c r="T397" s="272"/>
      <c r="U397" s="12"/>
      <c r="AB397" s="8"/>
      <c r="AC397" s="272"/>
      <c r="AK397" s="8"/>
      <c r="AL397" s="272"/>
      <c r="AN397" s="8"/>
      <c r="AO397" s="272"/>
      <c r="AP397" s="28"/>
    </row>
    <row r="398" spans="10:42" ht="12.75" customHeight="1" x14ac:dyDescent="0.15">
      <c r="J398" s="8"/>
      <c r="K398" s="272"/>
      <c r="L398" s="12"/>
      <c r="S398" s="8"/>
      <c r="T398" s="272"/>
      <c r="U398" s="12"/>
      <c r="AB398" s="8"/>
      <c r="AC398" s="272"/>
      <c r="AK398" s="8"/>
      <c r="AL398" s="272"/>
      <c r="AN398" s="8"/>
      <c r="AO398" s="272"/>
      <c r="AP398" s="28"/>
    </row>
    <row r="399" spans="10:42" ht="12.75" customHeight="1" x14ac:dyDescent="0.15">
      <c r="J399" s="8"/>
      <c r="K399" s="272"/>
      <c r="L399" s="12"/>
      <c r="S399" s="8"/>
      <c r="T399" s="272"/>
      <c r="U399" s="12"/>
      <c r="AB399" s="8"/>
      <c r="AC399" s="272"/>
      <c r="AK399" s="8"/>
      <c r="AL399" s="272"/>
      <c r="AN399" s="8"/>
      <c r="AO399" s="272"/>
      <c r="AP399" s="28"/>
    </row>
    <row r="400" spans="10:42" ht="12.75" customHeight="1" x14ac:dyDescent="0.15">
      <c r="J400" s="8"/>
      <c r="K400" s="272"/>
      <c r="L400" s="12"/>
      <c r="S400" s="8"/>
      <c r="T400" s="272"/>
      <c r="U400" s="12"/>
      <c r="AB400" s="8"/>
      <c r="AC400" s="272"/>
      <c r="AK400" s="8"/>
      <c r="AL400" s="272"/>
      <c r="AN400" s="8"/>
      <c r="AO400" s="272"/>
      <c r="AP400" s="28"/>
    </row>
    <row r="401" spans="10:42" ht="12.75" customHeight="1" x14ac:dyDescent="0.15">
      <c r="J401" s="8"/>
      <c r="K401" s="272"/>
      <c r="L401" s="12"/>
      <c r="S401" s="8"/>
      <c r="T401" s="272"/>
      <c r="U401" s="12"/>
      <c r="AB401" s="8"/>
      <c r="AC401" s="272"/>
      <c r="AK401" s="8"/>
      <c r="AL401" s="272"/>
      <c r="AN401" s="8"/>
      <c r="AO401" s="272"/>
      <c r="AP401" s="28"/>
    </row>
    <row r="402" spans="10:42" ht="12.75" customHeight="1" x14ac:dyDescent="0.15">
      <c r="J402" s="8"/>
      <c r="K402" s="272"/>
      <c r="L402" s="12"/>
      <c r="S402" s="8"/>
      <c r="T402" s="272"/>
      <c r="U402" s="12"/>
      <c r="AB402" s="8"/>
      <c r="AC402" s="272"/>
      <c r="AK402" s="8"/>
      <c r="AL402" s="272"/>
      <c r="AN402" s="8"/>
      <c r="AO402" s="272"/>
      <c r="AP402" s="28"/>
    </row>
    <row r="403" spans="10:42" ht="12.75" customHeight="1" x14ac:dyDescent="0.15">
      <c r="J403" s="8"/>
      <c r="K403" s="272"/>
      <c r="L403" s="12"/>
      <c r="S403" s="8"/>
      <c r="T403" s="272"/>
      <c r="U403" s="12"/>
      <c r="AB403" s="8"/>
      <c r="AC403" s="272"/>
      <c r="AK403" s="8"/>
      <c r="AL403" s="272"/>
      <c r="AN403" s="8"/>
      <c r="AO403" s="272"/>
      <c r="AP403" s="28"/>
    </row>
    <row r="404" spans="10:42" ht="12.75" customHeight="1" x14ac:dyDescent="0.15">
      <c r="J404" s="8"/>
      <c r="K404" s="272"/>
      <c r="L404" s="12"/>
      <c r="S404" s="8"/>
      <c r="T404" s="272"/>
      <c r="U404" s="12"/>
      <c r="AB404" s="8"/>
      <c r="AC404" s="272"/>
      <c r="AK404" s="8"/>
      <c r="AL404" s="272"/>
      <c r="AN404" s="8"/>
      <c r="AO404" s="272"/>
      <c r="AP404" s="28"/>
    </row>
    <row r="405" spans="10:42" ht="12.75" customHeight="1" x14ac:dyDescent="0.15">
      <c r="J405" s="8"/>
      <c r="K405" s="272"/>
      <c r="L405" s="12"/>
      <c r="S405" s="8"/>
      <c r="T405" s="272"/>
      <c r="U405" s="12"/>
      <c r="AB405" s="8"/>
      <c r="AC405" s="272"/>
      <c r="AK405" s="8"/>
      <c r="AL405" s="272"/>
      <c r="AN405" s="8"/>
      <c r="AO405" s="272"/>
      <c r="AP405" s="28"/>
    </row>
    <row r="406" spans="10:42" ht="12.75" customHeight="1" x14ac:dyDescent="0.15">
      <c r="J406" s="8"/>
      <c r="K406" s="272"/>
      <c r="L406" s="12"/>
      <c r="S406" s="8"/>
      <c r="T406" s="272"/>
      <c r="U406" s="12"/>
      <c r="AB406" s="8"/>
      <c r="AC406" s="272"/>
      <c r="AK406" s="8"/>
      <c r="AL406" s="272"/>
      <c r="AN406" s="8"/>
      <c r="AO406" s="272"/>
      <c r="AP406" s="28"/>
    </row>
    <row r="407" spans="10:42" ht="12.75" customHeight="1" x14ac:dyDescent="0.15">
      <c r="J407" s="8"/>
      <c r="K407" s="272"/>
      <c r="L407" s="12"/>
      <c r="S407" s="8"/>
      <c r="T407" s="272"/>
      <c r="U407" s="12"/>
      <c r="AB407" s="8"/>
      <c r="AC407" s="272"/>
      <c r="AK407" s="8"/>
      <c r="AL407" s="272"/>
      <c r="AN407" s="8"/>
      <c r="AO407" s="272"/>
      <c r="AP407" s="28"/>
    </row>
    <row r="408" spans="10:42" ht="12.75" customHeight="1" x14ac:dyDescent="0.15">
      <c r="J408" s="8"/>
      <c r="K408" s="272"/>
      <c r="L408" s="12"/>
      <c r="S408" s="8"/>
      <c r="T408" s="272"/>
      <c r="U408" s="12"/>
      <c r="AB408" s="8"/>
      <c r="AC408" s="272"/>
      <c r="AK408" s="8"/>
      <c r="AL408" s="272"/>
      <c r="AN408" s="8"/>
      <c r="AO408" s="272"/>
      <c r="AP408" s="28"/>
    </row>
    <row r="409" spans="10:42" ht="12.75" customHeight="1" x14ac:dyDescent="0.15">
      <c r="J409" s="8"/>
      <c r="K409" s="272"/>
      <c r="L409" s="12"/>
      <c r="S409" s="8"/>
      <c r="T409" s="272"/>
      <c r="U409" s="12"/>
      <c r="AB409" s="8"/>
      <c r="AC409" s="272"/>
      <c r="AK409" s="8"/>
      <c r="AL409" s="272"/>
      <c r="AN409" s="8"/>
      <c r="AO409" s="272"/>
      <c r="AP409" s="28"/>
    </row>
    <row r="410" spans="10:42" ht="12.75" customHeight="1" x14ac:dyDescent="0.15">
      <c r="J410" s="8"/>
      <c r="K410" s="272"/>
      <c r="L410" s="12"/>
      <c r="S410" s="8"/>
      <c r="T410" s="272"/>
      <c r="U410" s="12"/>
      <c r="AB410" s="8"/>
      <c r="AC410" s="272"/>
      <c r="AK410" s="8"/>
      <c r="AL410" s="272"/>
      <c r="AN410" s="8"/>
      <c r="AO410" s="272"/>
      <c r="AP410" s="28"/>
    </row>
    <row r="411" spans="10:42" ht="12.75" customHeight="1" x14ac:dyDescent="0.15">
      <c r="J411" s="8"/>
      <c r="K411" s="272"/>
      <c r="L411" s="12"/>
      <c r="S411" s="8"/>
      <c r="T411" s="272"/>
      <c r="U411" s="12"/>
      <c r="AB411" s="8"/>
      <c r="AC411" s="272"/>
      <c r="AK411" s="8"/>
      <c r="AL411" s="272"/>
      <c r="AN411" s="8"/>
      <c r="AO411" s="272"/>
      <c r="AP411" s="28"/>
    </row>
    <row r="412" spans="10:42" ht="12.75" customHeight="1" x14ac:dyDescent="0.15">
      <c r="J412" s="8"/>
      <c r="K412" s="272"/>
      <c r="L412" s="12"/>
      <c r="S412" s="8"/>
      <c r="T412" s="272"/>
      <c r="U412" s="12"/>
      <c r="AB412" s="8"/>
      <c r="AC412" s="272"/>
      <c r="AK412" s="8"/>
      <c r="AL412" s="272"/>
      <c r="AN412" s="8"/>
      <c r="AO412" s="272"/>
      <c r="AP412" s="28"/>
    </row>
    <row r="413" spans="10:42" ht="12.75" customHeight="1" x14ac:dyDescent="0.15">
      <c r="J413" s="8"/>
      <c r="K413" s="272"/>
      <c r="L413" s="12"/>
      <c r="S413" s="8"/>
      <c r="T413" s="272"/>
      <c r="U413" s="12"/>
      <c r="AB413" s="8"/>
      <c r="AC413" s="272"/>
      <c r="AK413" s="8"/>
      <c r="AL413" s="272"/>
      <c r="AN413" s="8"/>
      <c r="AO413" s="272"/>
      <c r="AP413" s="28"/>
    </row>
    <row r="414" spans="10:42" ht="12.75" customHeight="1" x14ac:dyDescent="0.15">
      <c r="J414" s="8"/>
      <c r="K414" s="272"/>
      <c r="L414" s="12"/>
      <c r="S414" s="8"/>
      <c r="T414" s="272"/>
      <c r="U414" s="12"/>
      <c r="AB414" s="8"/>
      <c r="AC414" s="272"/>
      <c r="AK414" s="8"/>
      <c r="AL414" s="272"/>
      <c r="AN414" s="8"/>
      <c r="AO414" s="272"/>
      <c r="AP414" s="28"/>
    </row>
    <row r="415" spans="10:42" ht="12.75" customHeight="1" x14ac:dyDescent="0.15">
      <c r="J415" s="8"/>
      <c r="K415" s="272"/>
      <c r="L415" s="12"/>
      <c r="S415" s="8"/>
      <c r="T415" s="272"/>
      <c r="U415" s="12"/>
      <c r="AB415" s="8"/>
      <c r="AC415" s="272"/>
      <c r="AK415" s="8"/>
      <c r="AL415" s="272"/>
      <c r="AN415" s="8"/>
      <c r="AO415" s="272"/>
      <c r="AP415" s="28"/>
    </row>
    <row r="416" spans="10:42" ht="12.75" customHeight="1" x14ac:dyDescent="0.15">
      <c r="J416" s="8"/>
      <c r="K416" s="272"/>
      <c r="L416" s="12"/>
      <c r="S416" s="8"/>
      <c r="T416" s="272"/>
      <c r="U416" s="12"/>
      <c r="AB416" s="8"/>
      <c r="AC416" s="272"/>
      <c r="AK416" s="8"/>
      <c r="AL416" s="272"/>
      <c r="AN416" s="8"/>
      <c r="AO416" s="272"/>
      <c r="AP416" s="28"/>
    </row>
    <row r="417" spans="10:42" ht="12.75" customHeight="1" x14ac:dyDescent="0.15">
      <c r="J417" s="8"/>
      <c r="K417" s="272"/>
      <c r="L417" s="12"/>
      <c r="S417" s="8"/>
      <c r="T417" s="272"/>
      <c r="U417" s="12"/>
      <c r="AB417" s="8"/>
      <c r="AC417" s="272"/>
      <c r="AK417" s="8"/>
      <c r="AL417" s="272"/>
      <c r="AN417" s="8"/>
      <c r="AO417" s="272"/>
      <c r="AP417" s="28"/>
    </row>
    <row r="418" spans="10:42" ht="12.75" customHeight="1" x14ac:dyDescent="0.15">
      <c r="J418" s="8"/>
      <c r="K418" s="272"/>
      <c r="L418" s="12"/>
      <c r="S418" s="8"/>
      <c r="T418" s="272"/>
      <c r="U418" s="12"/>
      <c r="AB418" s="8"/>
      <c r="AC418" s="272"/>
      <c r="AK418" s="8"/>
      <c r="AL418" s="272"/>
      <c r="AN418" s="8"/>
      <c r="AO418" s="272"/>
      <c r="AP418" s="28"/>
    </row>
    <row r="419" spans="10:42" ht="12.75" customHeight="1" x14ac:dyDescent="0.15">
      <c r="J419" s="8"/>
      <c r="K419" s="272"/>
      <c r="L419" s="12"/>
      <c r="S419" s="8"/>
      <c r="T419" s="272"/>
      <c r="U419" s="12"/>
      <c r="AB419" s="8"/>
      <c r="AC419" s="272"/>
      <c r="AK419" s="8"/>
      <c r="AL419" s="272"/>
      <c r="AN419" s="8"/>
      <c r="AO419" s="272"/>
      <c r="AP419" s="28"/>
    </row>
    <row r="420" spans="10:42" ht="12.75" customHeight="1" x14ac:dyDescent="0.15">
      <c r="J420" s="8"/>
      <c r="K420" s="272"/>
      <c r="L420" s="12"/>
      <c r="S420" s="8"/>
      <c r="T420" s="272"/>
      <c r="U420" s="12"/>
      <c r="AB420" s="8"/>
      <c r="AC420" s="272"/>
      <c r="AK420" s="8"/>
      <c r="AL420" s="272"/>
      <c r="AN420" s="8"/>
      <c r="AO420" s="272"/>
      <c r="AP420" s="28"/>
    </row>
    <row r="421" spans="10:42" ht="12.75" customHeight="1" x14ac:dyDescent="0.15">
      <c r="J421" s="8"/>
      <c r="K421" s="272"/>
      <c r="L421" s="12"/>
      <c r="S421" s="8"/>
      <c r="T421" s="272"/>
      <c r="U421" s="12"/>
      <c r="AB421" s="8"/>
      <c r="AC421" s="272"/>
      <c r="AK421" s="8"/>
      <c r="AL421" s="272"/>
      <c r="AN421" s="8"/>
      <c r="AO421" s="272"/>
      <c r="AP421" s="28"/>
    </row>
    <row r="422" spans="10:42" ht="12.75" customHeight="1" x14ac:dyDescent="0.15">
      <c r="J422" s="8"/>
      <c r="K422" s="272"/>
      <c r="L422" s="12"/>
      <c r="S422" s="8"/>
      <c r="T422" s="272"/>
      <c r="U422" s="12"/>
      <c r="AB422" s="8"/>
      <c r="AC422" s="272"/>
      <c r="AK422" s="8"/>
      <c r="AL422" s="272"/>
      <c r="AN422" s="8"/>
      <c r="AO422" s="272"/>
      <c r="AP422" s="28"/>
    </row>
    <row r="423" spans="10:42" ht="12.75" customHeight="1" x14ac:dyDescent="0.15">
      <c r="J423" s="8"/>
      <c r="K423" s="272"/>
      <c r="L423" s="12"/>
      <c r="S423" s="8"/>
      <c r="T423" s="272"/>
      <c r="U423" s="12"/>
      <c r="AB423" s="8"/>
      <c r="AC423" s="272"/>
      <c r="AK423" s="8"/>
      <c r="AL423" s="272"/>
      <c r="AN423" s="8"/>
      <c r="AO423" s="272"/>
      <c r="AP423" s="28"/>
    </row>
    <row r="424" spans="10:42" ht="12.75" customHeight="1" x14ac:dyDescent="0.15">
      <c r="J424" s="8"/>
      <c r="K424" s="272"/>
      <c r="L424" s="12"/>
      <c r="S424" s="8"/>
      <c r="T424" s="272"/>
      <c r="U424" s="12"/>
      <c r="AB424" s="8"/>
      <c r="AC424" s="272"/>
      <c r="AK424" s="8"/>
      <c r="AL424" s="272"/>
      <c r="AN424" s="8"/>
      <c r="AO424" s="272"/>
      <c r="AP424" s="28"/>
    </row>
    <row r="425" spans="10:42" ht="12.75" customHeight="1" x14ac:dyDescent="0.15">
      <c r="J425" s="8"/>
      <c r="K425" s="272"/>
      <c r="L425" s="12"/>
      <c r="S425" s="8"/>
      <c r="T425" s="272"/>
      <c r="U425" s="12"/>
      <c r="AB425" s="8"/>
      <c r="AC425" s="272"/>
      <c r="AK425" s="8"/>
      <c r="AL425" s="272"/>
      <c r="AN425" s="8"/>
      <c r="AO425" s="272"/>
      <c r="AP425" s="28"/>
    </row>
    <row r="426" spans="10:42" ht="12.75" customHeight="1" x14ac:dyDescent="0.15">
      <c r="J426" s="8"/>
      <c r="K426" s="272"/>
      <c r="L426" s="12"/>
      <c r="S426" s="8"/>
      <c r="T426" s="272"/>
      <c r="U426" s="12"/>
      <c r="AB426" s="8"/>
      <c r="AC426" s="272"/>
      <c r="AK426" s="8"/>
      <c r="AL426" s="272"/>
      <c r="AN426" s="8"/>
      <c r="AO426" s="272"/>
      <c r="AP426" s="28"/>
    </row>
    <row r="427" spans="10:42" ht="12.75" customHeight="1" x14ac:dyDescent="0.15">
      <c r="J427" s="8"/>
      <c r="K427" s="272"/>
      <c r="L427" s="12"/>
      <c r="S427" s="8"/>
      <c r="T427" s="272"/>
      <c r="U427" s="12"/>
      <c r="AB427" s="8"/>
      <c r="AC427" s="272"/>
      <c r="AK427" s="8"/>
      <c r="AL427" s="272"/>
      <c r="AN427" s="8"/>
      <c r="AO427" s="272"/>
      <c r="AP427" s="28"/>
    </row>
    <row r="428" spans="10:42" ht="12.75" customHeight="1" x14ac:dyDescent="0.15">
      <c r="J428" s="8"/>
      <c r="K428" s="272"/>
      <c r="L428" s="12"/>
      <c r="S428" s="8"/>
      <c r="T428" s="272"/>
      <c r="U428" s="12"/>
      <c r="AB428" s="8"/>
      <c r="AC428" s="272"/>
      <c r="AK428" s="8"/>
      <c r="AL428" s="272"/>
      <c r="AN428" s="8"/>
      <c r="AO428" s="272"/>
      <c r="AP428" s="28"/>
    </row>
    <row r="429" spans="10:42" ht="12.75" customHeight="1" x14ac:dyDescent="0.15">
      <c r="J429" s="8"/>
      <c r="K429" s="272"/>
      <c r="L429" s="12"/>
      <c r="S429" s="8"/>
      <c r="T429" s="272"/>
      <c r="U429" s="12"/>
      <c r="AB429" s="8"/>
      <c r="AC429" s="272"/>
      <c r="AK429" s="8"/>
      <c r="AL429" s="272"/>
      <c r="AN429" s="8"/>
      <c r="AO429" s="272"/>
      <c r="AP429" s="28"/>
    </row>
    <row r="430" spans="10:42" ht="12.75" customHeight="1" x14ac:dyDescent="0.15">
      <c r="J430" s="8"/>
      <c r="K430" s="272"/>
      <c r="L430" s="12"/>
      <c r="S430" s="8"/>
      <c r="T430" s="272"/>
      <c r="U430" s="12"/>
      <c r="AB430" s="8"/>
      <c r="AC430" s="272"/>
      <c r="AK430" s="8"/>
      <c r="AL430" s="272"/>
      <c r="AN430" s="8"/>
      <c r="AO430" s="272"/>
      <c r="AP430" s="28"/>
    </row>
    <row r="431" spans="10:42" ht="12.75" customHeight="1" x14ac:dyDescent="0.15">
      <c r="J431" s="8"/>
      <c r="K431" s="272"/>
      <c r="L431" s="12"/>
      <c r="S431" s="8"/>
      <c r="T431" s="272"/>
      <c r="U431" s="12"/>
      <c r="AB431" s="8"/>
      <c r="AC431" s="272"/>
      <c r="AK431" s="8"/>
      <c r="AL431" s="272"/>
      <c r="AN431" s="8"/>
      <c r="AO431" s="272"/>
      <c r="AP431" s="28"/>
    </row>
    <row r="432" spans="10:42" ht="12.75" customHeight="1" x14ac:dyDescent="0.15">
      <c r="J432" s="8"/>
      <c r="K432" s="272"/>
      <c r="L432" s="12"/>
      <c r="S432" s="8"/>
      <c r="T432" s="272"/>
      <c r="U432" s="12"/>
      <c r="AB432" s="8"/>
      <c r="AC432" s="272"/>
      <c r="AK432" s="8"/>
      <c r="AL432" s="272"/>
      <c r="AN432" s="8"/>
      <c r="AO432" s="272"/>
      <c r="AP432" s="28"/>
    </row>
    <row r="433" spans="10:42" ht="12.75" customHeight="1" x14ac:dyDescent="0.15">
      <c r="J433" s="8"/>
      <c r="K433" s="272"/>
      <c r="L433" s="12"/>
      <c r="S433" s="8"/>
      <c r="T433" s="272"/>
      <c r="U433" s="12"/>
      <c r="AB433" s="8"/>
      <c r="AC433" s="272"/>
      <c r="AK433" s="8"/>
      <c r="AL433" s="272"/>
      <c r="AN433" s="8"/>
      <c r="AO433" s="272"/>
      <c r="AP433" s="28"/>
    </row>
    <row r="434" spans="10:42" ht="12.75" customHeight="1" x14ac:dyDescent="0.15">
      <c r="J434" s="8"/>
      <c r="K434" s="272"/>
      <c r="L434" s="12"/>
      <c r="S434" s="8"/>
      <c r="T434" s="272"/>
      <c r="U434" s="12"/>
      <c r="AB434" s="8"/>
      <c r="AC434" s="272"/>
      <c r="AK434" s="8"/>
      <c r="AL434" s="272"/>
      <c r="AN434" s="8"/>
      <c r="AO434" s="272"/>
      <c r="AP434" s="28"/>
    </row>
    <row r="435" spans="10:42" ht="12.75" customHeight="1" x14ac:dyDescent="0.15">
      <c r="J435" s="8"/>
      <c r="K435" s="272"/>
      <c r="L435" s="12"/>
      <c r="S435" s="8"/>
      <c r="T435" s="272"/>
      <c r="U435" s="12"/>
      <c r="AB435" s="8"/>
      <c r="AC435" s="272"/>
      <c r="AK435" s="8"/>
      <c r="AL435" s="272"/>
      <c r="AN435" s="8"/>
      <c r="AO435" s="272"/>
      <c r="AP435" s="28"/>
    </row>
    <row r="436" spans="10:42" ht="12.75" customHeight="1" x14ac:dyDescent="0.15">
      <c r="J436" s="8"/>
      <c r="K436" s="272"/>
      <c r="L436" s="12"/>
      <c r="S436" s="8"/>
      <c r="T436" s="272"/>
      <c r="U436" s="12"/>
      <c r="AB436" s="8"/>
      <c r="AC436" s="272"/>
      <c r="AK436" s="8"/>
      <c r="AL436" s="272"/>
      <c r="AN436" s="8"/>
      <c r="AO436" s="272"/>
      <c r="AP436" s="28"/>
    </row>
    <row r="437" spans="10:42" ht="12.75" customHeight="1" x14ac:dyDescent="0.15">
      <c r="J437" s="8"/>
      <c r="K437" s="272"/>
      <c r="L437" s="12"/>
      <c r="S437" s="8"/>
      <c r="T437" s="272"/>
      <c r="U437" s="12"/>
      <c r="AB437" s="8"/>
      <c r="AC437" s="272"/>
      <c r="AK437" s="8"/>
      <c r="AL437" s="272"/>
      <c r="AN437" s="8"/>
      <c r="AO437" s="272"/>
      <c r="AP437" s="28"/>
    </row>
    <row r="438" spans="10:42" ht="12.75" customHeight="1" x14ac:dyDescent="0.15">
      <c r="J438" s="8"/>
      <c r="K438" s="272"/>
      <c r="L438" s="12"/>
      <c r="S438" s="8"/>
      <c r="T438" s="272"/>
      <c r="U438" s="12"/>
      <c r="AB438" s="8"/>
      <c r="AC438" s="272"/>
      <c r="AK438" s="8"/>
      <c r="AL438" s="272"/>
      <c r="AN438" s="8"/>
      <c r="AO438" s="272"/>
      <c r="AP438" s="28"/>
    </row>
    <row r="439" spans="10:42" ht="12.75" customHeight="1" x14ac:dyDescent="0.15">
      <c r="J439" s="8"/>
      <c r="K439" s="272"/>
      <c r="L439" s="12"/>
      <c r="S439" s="8"/>
      <c r="T439" s="272"/>
      <c r="U439" s="12"/>
      <c r="AB439" s="8"/>
      <c r="AC439" s="272"/>
      <c r="AK439" s="8"/>
      <c r="AL439" s="272"/>
      <c r="AN439" s="8"/>
      <c r="AO439" s="272"/>
      <c r="AP439" s="28"/>
    </row>
    <row r="440" spans="10:42" ht="12.75" customHeight="1" x14ac:dyDescent="0.15">
      <c r="J440" s="8"/>
      <c r="K440" s="272"/>
      <c r="L440" s="12"/>
      <c r="S440" s="8"/>
      <c r="T440" s="272"/>
      <c r="U440" s="12"/>
      <c r="AB440" s="8"/>
      <c r="AC440" s="272"/>
      <c r="AK440" s="8"/>
      <c r="AL440" s="272"/>
      <c r="AN440" s="8"/>
      <c r="AO440" s="272"/>
      <c r="AP440" s="28"/>
    </row>
    <row r="441" spans="10:42" ht="12.75" customHeight="1" x14ac:dyDescent="0.15">
      <c r="J441" s="8"/>
      <c r="K441" s="272"/>
      <c r="L441" s="12"/>
      <c r="S441" s="8"/>
      <c r="T441" s="272"/>
      <c r="U441" s="12"/>
      <c r="AB441" s="8"/>
      <c r="AC441" s="272"/>
      <c r="AK441" s="8"/>
      <c r="AL441" s="272"/>
      <c r="AN441" s="8"/>
      <c r="AO441" s="272"/>
      <c r="AP441" s="28"/>
    </row>
    <row r="442" spans="10:42" ht="12.75" customHeight="1" x14ac:dyDescent="0.15">
      <c r="J442" s="8"/>
      <c r="K442" s="272"/>
      <c r="L442" s="12"/>
      <c r="S442" s="8"/>
      <c r="T442" s="272"/>
      <c r="U442" s="12"/>
      <c r="AB442" s="8"/>
      <c r="AC442" s="272"/>
      <c r="AK442" s="8"/>
      <c r="AL442" s="272"/>
      <c r="AN442" s="8"/>
      <c r="AO442" s="272"/>
      <c r="AP442" s="28"/>
    </row>
    <row r="443" spans="10:42" ht="12.75" customHeight="1" x14ac:dyDescent="0.15">
      <c r="J443" s="8"/>
      <c r="K443" s="272"/>
      <c r="L443" s="12"/>
      <c r="S443" s="8"/>
      <c r="T443" s="272"/>
      <c r="U443" s="12"/>
      <c r="AB443" s="8"/>
      <c r="AC443" s="272"/>
      <c r="AK443" s="8"/>
      <c r="AL443" s="272"/>
      <c r="AN443" s="8"/>
      <c r="AO443" s="272"/>
      <c r="AP443" s="28"/>
    </row>
    <row r="444" spans="10:42" ht="12.75" customHeight="1" x14ac:dyDescent="0.15">
      <c r="J444" s="8"/>
      <c r="K444" s="272"/>
      <c r="L444" s="12"/>
      <c r="S444" s="8"/>
      <c r="T444" s="272"/>
      <c r="U444" s="12"/>
      <c r="AB444" s="8"/>
      <c r="AC444" s="272"/>
      <c r="AK444" s="8"/>
      <c r="AL444" s="272"/>
      <c r="AN444" s="8"/>
      <c r="AO444" s="272"/>
      <c r="AP444" s="28"/>
    </row>
    <row r="445" spans="10:42" ht="12.75" customHeight="1" x14ac:dyDescent="0.15">
      <c r="J445" s="8"/>
      <c r="K445" s="272"/>
      <c r="L445" s="12"/>
      <c r="S445" s="8"/>
      <c r="T445" s="272"/>
      <c r="U445" s="12"/>
      <c r="AB445" s="8"/>
      <c r="AC445" s="272"/>
      <c r="AK445" s="8"/>
      <c r="AL445" s="272"/>
      <c r="AN445" s="8"/>
      <c r="AO445" s="272"/>
      <c r="AP445" s="28"/>
    </row>
    <row r="446" spans="10:42" ht="12.75" customHeight="1" x14ac:dyDescent="0.15">
      <c r="J446" s="8"/>
      <c r="K446" s="272"/>
      <c r="L446" s="12"/>
      <c r="S446" s="8"/>
      <c r="T446" s="272"/>
      <c r="U446" s="12"/>
      <c r="AB446" s="8"/>
      <c r="AC446" s="272"/>
      <c r="AK446" s="8"/>
      <c r="AL446" s="272"/>
      <c r="AN446" s="8"/>
      <c r="AO446" s="272"/>
      <c r="AP446" s="28"/>
    </row>
    <row r="447" spans="10:42" ht="12.75" customHeight="1" x14ac:dyDescent="0.15">
      <c r="J447" s="8"/>
      <c r="K447" s="272"/>
      <c r="L447" s="12"/>
      <c r="S447" s="8"/>
      <c r="T447" s="272"/>
      <c r="U447" s="12"/>
      <c r="AB447" s="8"/>
      <c r="AC447" s="272"/>
      <c r="AK447" s="8"/>
      <c r="AL447" s="272"/>
      <c r="AN447" s="8"/>
      <c r="AO447" s="272"/>
      <c r="AP447" s="28"/>
    </row>
    <row r="448" spans="10:42" ht="12.75" customHeight="1" x14ac:dyDescent="0.15">
      <c r="J448" s="8"/>
      <c r="K448" s="272"/>
      <c r="L448" s="12"/>
      <c r="S448" s="8"/>
      <c r="T448" s="272"/>
      <c r="U448" s="12"/>
      <c r="AB448" s="8"/>
      <c r="AC448" s="272"/>
      <c r="AK448" s="8"/>
      <c r="AL448" s="272"/>
      <c r="AN448" s="8"/>
      <c r="AO448" s="272"/>
      <c r="AP448" s="28"/>
    </row>
    <row r="449" spans="10:42" ht="12.75" customHeight="1" x14ac:dyDescent="0.15">
      <c r="J449" s="8"/>
      <c r="K449" s="272"/>
      <c r="L449" s="12"/>
      <c r="S449" s="8"/>
      <c r="T449" s="272"/>
      <c r="U449" s="12"/>
      <c r="AB449" s="8"/>
      <c r="AC449" s="272"/>
      <c r="AK449" s="8"/>
      <c r="AL449" s="272"/>
      <c r="AN449" s="8"/>
      <c r="AO449" s="272"/>
      <c r="AP449" s="28"/>
    </row>
    <row r="450" spans="10:42" ht="12.75" customHeight="1" x14ac:dyDescent="0.15">
      <c r="J450" s="8"/>
      <c r="K450" s="272"/>
      <c r="L450" s="12"/>
      <c r="S450" s="8"/>
      <c r="T450" s="272"/>
      <c r="U450" s="12"/>
      <c r="AB450" s="8"/>
      <c r="AC450" s="272"/>
      <c r="AK450" s="8"/>
      <c r="AL450" s="272"/>
      <c r="AN450" s="8"/>
      <c r="AO450" s="272"/>
      <c r="AP450" s="28"/>
    </row>
    <row r="451" spans="10:42" ht="12.75" customHeight="1" x14ac:dyDescent="0.15">
      <c r="J451" s="8"/>
      <c r="K451" s="272"/>
      <c r="L451" s="12"/>
      <c r="S451" s="8"/>
      <c r="T451" s="272"/>
      <c r="U451" s="12"/>
      <c r="AB451" s="8"/>
      <c r="AC451" s="272"/>
      <c r="AK451" s="8"/>
      <c r="AL451" s="272"/>
      <c r="AN451" s="8"/>
      <c r="AO451" s="272"/>
      <c r="AP451" s="28"/>
    </row>
    <row r="452" spans="10:42" ht="12.75" customHeight="1" x14ac:dyDescent="0.15">
      <c r="J452" s="8"/>
      <c r="K452" s="272"/>
      <c r="L452" s="12"/>
      <c r="S452" s="8"/>
      <c r="T452" s="272"/>
      <c r="U452" s="12"/>
      <c r="AB452" s="8"/>
      <c r="AC452" s="272"/>
      <c r="AK452" s="8"/>
      <c r="AL452" s="272"/>
      <c r="AN452" s="8"/>
      <c r="AO452" s="272"/>
      <c r="AP452" s="28"/>
    </row>
    <row r="453" spans="10:42" ht="12.75" customHeight="1" x14ac:dyDescent="0.15">
      <c r="J453" s="8"/>
      <c r="K453" s="272"/>
      <c r="L453" s="12"/>
      <c r="S453" s="8"/>
      <c r="T453" s="272"/>
      <c r="U453" s="12"/>
      <c r="AB453" s="8"/>
      <c r="AC453" s="272"/>
      <c r="AK453" s="8"/>
      <c r="AL453" s="272"/>
      <c r="AN453" s="8"/>
      <c r="AO453" s="272"/>
      <c r="AP453" s="28"/>
    </row>
    <row r="454" spans="10:42" ht="12.75" customHeight="1" x14ac:dyDescent="0.15">
      <c r="J454" s="8"/>
      <c r="K454" s="272"/>
      <c r="L454" s="12"/>
      <c r="S454" s="8"/>
      <c r="T454" s="272"/>
      <c r="U454" s="12"/>
      <c r="AB454" s="8"/>
      <c r="AC454" s="272"/>
      <c r="AK454" s="8"/>
      <c r="AL454" s="272"/>
      <c r="AN454" s="8"/>
      <c r="AO454" s="272"/>
      <c r="AP454" s="28"/>
    </row>
    <row r="455" spans="10:42" ht="12.75" customHeight="1" x14ac:dyDescent="0.15">
      <c r="J455" s="8"/>
      <c r="K455" s="272"/>
      <c r="L455" s="12"/>
      <c r="S455" s="8"/>
      <c r="T455" s="272"/>
      <c r="U455" s="12"/>
      <c r="AB455" s="8"/>
      <c r="AC455" s="272"/>
      <c r="AK455" s="8"/>
      <c r="AL455" s="272"/>
      <c r="AN455" s="8"/>
      <c r="AO455" s="272"/>
      <c r="AP455" s="28"/>
    </row>
    <row r="456" spans="10:42" ht="12.75" customHeight="1" x14ac:dyDescent="0.15">
      <c r="J456" s="8"/>
      <c r="K456" s="272"/>
      <c r="L456" s="12"/>
      <c r="S456" s="8"/>
      <c r="T456" s="272"/>
      <c r="U456" s="12"/>
      <c r="AB456" s="8"/>
      <c r="AC456" s="272"/>
      <c r="AK456" s="8"/>
      <c r="AL456" s="272"/>
      <c r="AN456" s="8"/>
      <c r="AO456" s="272"/>
      <c r="AP456" s="28"/>
    </row>
    <row r="457" spans="10:42" ht="12.75" customHeight="1" x14ac:dyDescent="0.15">
      <c r="J457" s="8"/>
      <c r="K457" s="272"/>
      <c r="L457" s="12"/>
      <c r="S457" s="8"/>
      <c r="T457" s="272"/>
      <c r="U457" s="12"/>
      <c r="AB457" s="8"/>
      <c r="AC457" s="272"/>
      <c r="AK457" s="8"/>
      <c r="AL457" s="272"/>
      <c r="AN457" s="8"/>
      <c r="AO457" s="272"/>
      <c r="AP457" s="28"/>
    </row>
    <row r="458" spans="10:42" ht="12.75" customHeight="1" x14ac:dyDescent="0.15">
      <c r="J458" s="8"/>
      <c r="K458" s="272"/>
      <c r="L458" s="12"/>
      <c r="S458" s="8"/>
      <c r="T458" s="272"/>
      <c r="U458" s="12"/>
      <c r="AB458" s="8"/>
      <c r="AC458" s="272"/>
      <c r="AK458" s="8"/>
      <c r="AL458" s="272"/>
      <c r="AN458" s="8"/>
      <c r="AO458" s="272"/>
      <c r="AP458" s="28"/>
    </row>
    <row r="459" spans="10:42" ht="12.75" customHeight="1" x14ac:dyDescent="0.15">
      <c r="J459" s="8"/>
      <c r="K459" s="272"/>
      <c r="L459" s="12"/>
      <c r="S459" s="8"/>
      <c r="T459" s="272"/>
      <c r="U459" s="12"/>
      <c r="AB459" s="8"/>
      <c r="AC459" s="272"/>
      <c r="AK459" s="8"/>
      <c r="AL459" s="272"/>
      <c r="AN459" s="8"/>
      <c r="AO459" s="272"/>
      <c r="AP459" s="28"/>
    </row>
    <row r="460" spans="10:42" ht="12.75" customHeight="1" x14ac:dyDescent="0.15">
      <c r="J460" s="8"/>
      <c r="K460" s="272"/>
      <c r="L460" s="12"/>
      <c r="S460" s="8"/>
      <c r="T460" s="272"/>
      <c r="U460" s="12"/>
      <c r="AB460" s="8"/>
      <c r="AC460" s="272"/>
      <c r="AK460" s="8"/>
      <c r="AL460" s="272"/>
      <c r="AN460" s="8"/>
      <c r="AO460" s="272"/>
      <c r="AP460" s="28"/>
    </row>
    <row r="461" spans="10:42" ht="12.75" customHeight="1" x14ac:dyDescent="0.15">
      <c r="J461" s="8"/>
      <c r="K461" s="272"/>
      <c r="L461" s="12"/>
      <c r="S461" s="8"/>
      <c r="T461" s="272"/>
      <c r="U461" s="12"/>
      <c r="AB461" s="8"/>
      <c r="AC461" s="272"/>
      <c r="AK461" s="8"/>
      <c r="AL461" s="272"/>
      <c r="AN461" s="8"/>
      <c r="AO461" s="272"/>
      <c r="AP461" s="28"/>
    </row>
    <row r="462" spans="10:42" ht="12.75" customHeight="1" x14ac:dyDescent="0.15">
      <c r="J462" s="8"/>
      <c r="K462" s="272"/>
      <c r="L462" s="12"/>
      <c r="S462" s="8"/>
      <c r="T462" s="272"/>
      <c r="U462" s="12"/>
      <c r="AB462" s="8"/>
      <c r="AC462" s="272"/>
      <c r="AK462" s="8"/>
      <c r="AL462" s="272"/>
      <c r="AN462" s="8"/>
      <c r="AO462" s="272"/>
      <c r="AP462" s="28"/>
    </row>
    <row r="463" spans="10:42" ht="12.75" customHeight="1" x14ac:dyDescent="0.15">
      <c r="J463" s="8"/>
      <c r="K463" s="272"/>
      <c r="L463" s="12"/>
      <c r="S463" s="8"/>
      <c r="T463" s="272"/>
      <c r="U463" s="12"/>
      <c r="AB463" s="8"/>
      <c r="AC463" s="272"/>
      <c r="AK463" s="8"/>
      <c r="AL463" s="272"/>
      <c r="AN463" s="8"/>
      <c r="AO463" s="272"/>
      <c r="AP463" s="28"/>
    </row>
    <row r="464" spans="10:42" ht="12.75" customHeight="1" x14ac:dyDescent="0.15">
      <c r="J464" s="8"/>
      <c r="K464" s="272"/>
      <c r="L464" s="12"/>
      <c r="S464" s="8"/>
      <c r="T464" s="272"/>
      <c r="U464" s="12"/>
      <c r="AB464" s="8"/>
      <c r="AC464" s="272"/>
      <c r="AK464" s="8"/>
      <c r="AL464" s="272"/>
      <c r="AN464" s="8"/>
      <c r="AO464" s="272"/>
      <c r="AP464" s="28"/>
    </row>
    <row r="465" spans="10:42" ht="12.75" customHeight="1" x14ac:dyDescent="0.15">
      <c r="J465" s="8"/>
      <c r="K465" s="272"/>
      <c r="L465" s="12"/>
      <c r="S465" s="8"/>
      <c r="T465" s="272"/>
      <c r="U465" s="12"/>
      <c r="AB465" s="8"/>
      <c r="AC465" s="272"/>
      <c r="AK465" s="8"/>
      <c r="AL465" s="272"/>
      <c r="AN465" s="8"/>
      <c r="AO465" s="272"/>
      <c r="AP465" s="28"/>
    </row>
    <row r="466" spans="10:42" ht="12.75" customHeight="1" x14ac:dyDescent="0.15">
      <c r="J466" s="8"/>
      <c r="K466" s="272"/>
      <c r="L466" s="12"/>
      <c r="S466" s="8"/>
      <c r="T466" s="272"/>
      <c r="U466" s="12"/>
      <c r="AB466" s="8"/>
      <c r="AC466" s="272"/>
      <c r="AK466" s="8"/>
      <c r="AL466" s="272"/>
      <c r="AN466" s="8"/>
      <c r="AO466" s="272"/>
      <c r="AP466" s="28"/>
    </row>
    <row r="467" spans="10:42" ht="12.75" customHeight="1" x14ac:dyDescent="0.15">
      <c r="J467" s="8"/>
      <c r="K467" s="272"/>
      <c r="L467" s="12"/>
      <c r="S467" s="8"/>
      <c r="T467" s="272"/>
      <c r="U467" s="12"/>
      <c r="AB467" s="8"/>
      <c r="AC467" s="272"/>
      <c r="AK467" s="8"/>
      <c r="AL467" s="272"/>
      <c r="AN467" s="8"/>
      <c r="AO467" s="272"/>
      <c r="AP467" s="28"/>
    </row>
    <row r="468" spans="10:42" ht="12.75" customHeight="1" x14ac:dyDescent="0.15">
      <c r="J468" s="8"/>
      <c r="K468" s="272"/>
      <c r="L468" s="12"/>
      <c r="S468" s="8"/>
      <c r="T468" s="272"/>
      <c r="U468" s="12"/>
      <c r="AB468" s="8"/>
      <c r="AC468" s="272"/>
      <c r="AK468" s="8"/>
      <c r="AL468" s="272"/>
      <c r="AN468" s="8"/>
      <c r="AO468" s="272"/>
      <c r="AP468" s="28"/>
    </row>
    <row r="469" spans="10:42" ht="12.75" customHeight="1" x14ac:dyDescent="0.15">
      <c r="J469" s="8"/>
      <c r="K469" s="272"/>
      <c r="L469" s="12"/>
      <c r="S469" s="8"/>
      <c r="T469" s="272"/>
      <c r="U469" s="12"/>
      <c r="AB469" s="8"/>
      <c r="AC469" s="272"/>
      <c r="AK469" s="8"/>
      <c r="AL469" s="272"/>
      <c r="AN469" s="8"/>
      <c r="AO469" s="272"/>
      <c r="AP469" s="28"/>
    </row>
    <row r="470" spans="10:42" ht="12.75" customHeight="1" x14ac:dyDescent="0.15">
      <c r="J470" s="8"/>
      <c r="K470" s="272"/>
      <c r="L470" s="12"/>
      <c r="S470" s="8"/>
      <c r="T470" s="272"/>
      <c r="U470" s="12"/>
      <c r="AB470" s="8"/>
      <c r="AC470" s="272"/>
      <c r="AK470" s="8"/>
      <c r="AL470" s="272"/>
      <c r="AN470" s="8"/>
      <c r="AO470" s="272"/>
      <c r="AP470" s="28"/>
    </row>
    <row r="471" spans="10:42" ht="12.75" customHeight="1" x14ac:dyDescent="0.15">
      <c r="J471" s="8"/>
      <c r="K471" s="272"/>
      <c r="L471" s="12"/>
      <c r="S471" s="8"/>
      <c r="T471" s="272"/>
      <c r="U471" s="12"/>
      <c r="AB471" s="8"/>
      <c r="AC471" s="272"/>
      <c r="AK471" s="8"/>
      <c r="AL471" s="272"/>
      <c r="AN471" s="8"/>
      <c r="AO471" s="272"/>
      <c r="AP471" s="28"/>
    </row>
    <row r="472" spans="10:42" ht="12.75" customHeight="1" x14ac:dyDescent="0.15">
      <c r="J472" s="8"/>
      <c r="K472" s="272"/>
      <c r="L472" s="12"/>
      <c r="S472" s="8"/>
      <c r="T472" s="272"/>
      <c r="U472" s="12"/>
      <c r="AB472" s="8"/>
      <c r="AC472" s="272"/>
      <c r="AK472" s="8"/>
      <c r="AL472" s="272"/>
      <c r="AN472" s="8"/>
      <c r="AO472" s="272"/>
      <c r="AP472" s="28"/>
    </row>
    <row r="473" spans="10:42" ht="12.75" customHeight="1" x14ac:dyDescent="0.15">
      <c r="J473" s="8"/>
      <c r="K473" s="272"/>
      <c r="L473" s="12"/>
      <c r="S473" s="8"/>
      <c r="T473" s="272"/>
      <c r="U473" s="12"/>
      <c r="AB473" s="8"/>
      <c r="AC473" s="272"/>
      <c r="AK473" s="8"/>
      <c r="AL473" s="272"/>
      <c r="AN473" s="8"/>
      <c r="AO473" s="272"/>
      <c r="AP473" s="28"/>
    </row>
    <row r="474" spans="10:42" ht="12.75" customHeight="1" x14ac:dyDescent="0.15">
      <c r="J474" s="8"/>
      <c r="K474" s="272"/>
      <c r="L474" s="12"/>
      <c r="S474" s="8"/>
      <c r="T474" s="272"/>
      <c r="U474" s="12"/>
      <c r="AB474" s="8"/>
      <c r="AC474" s="272"/>
      <c r="AK474" s="8"/>
      <c r="AL474" s="272"/>
      <c r="AN474" s="8"/>
      <c r="AO474" s="272"/>
      <c r="AP474" s="28"/>
    </row>
    <row r="475" spans="10:42" ht="12.75" customHeight="1" x14ac:dyDescent="0.15">
      <c r="J475" s="8"/>
      <c r="K475" s="272"/>
      <c r="L475" s="12"/>
      <c r="S475" s="8"/>
      <c r="T475" s="272"/>
      <c r="U475" s="12"/>
      <c r="AB475" s="8"/>
      <c r="AC475" s="272"/>
      <c r="AK475" s="8"/>
      <c r="AL475" s="272"/>
      <c r="AN475" s="8"/>
      <c r="AO475" s="272"/>
      <c r="AP475" s="28"/>
    </row>
    <row r="476" spans="10:42" ht="12.75" customHeight="1" x14ac:dyDescent="0.15">
      <c r="J476" s="8"/>
      <c r="K476" s="272"/>
      <c r="L476" s="12"/>
      <c r="S476" s="8"/>
      <c r="T476" s="272"/>
      <c r="U476" s="12"/>
      <c r="AB476" s="8"/>
      <c r="AC476" s="272"/>
      <c r="AK476" s="8"/>
      <c r="AL476" s="272"/>
      <c r="AN476" s="8"/>
      <c r="AO476" s="272"/>
      <c r="AP476" s="28"/>
    </row>
    <row r="477" spans="10:42" ht="12.75" customHeight="1" x14ac:dyDescent="0.15">
      <c r="J477" s="8"/>
      <c r="K477" s="272"/>
      <c r="L477" s="12"/>
      <c r="S477" s="8"/>
      <c r="T477" s="272"/>
      <c r="U477" s="12"/>
      <c r="AB477" s="8"/>
      <c r="AC477" s="272"/>
      <c r="AK477" s="8"/>
      <c r="AL477" s="272"/>
      <c r="AN477" s="8"/>
      <c r="AO477" s="272"/>
      <c r="AP477" s="28"/>
    </row>
    <row r="478" spans="10:42" ht="12.75" customHeight="1" x14ac:dyDescent="0.15">
      <c r="J478" s="8"/>
      <c r="K478" s="272"/>
      <c r="L478" s="12"/>
      <c r="S478" s="8"/>
      <c r="T478" s="272"/>
      <c r="U478" s="12"/>
      <c r="AB478" s="8"/>
      <c r="AC478" s="272"/>
      <c r="AK478" s="8"/>
      <c r="AL478" s="272"/>
      <c r="AN478" s="8"/>
      <c r="AO478" s="272"/>
      <c r="AP478" s="28"/>
    </row>
    <row r="479" spans="10:42" ht="12.75" customHeight="1" x14ac:dyDescent="0.15">
      <c r="J479" s="8"/>
      <c r="K479" s="272"/>
      <c r="L479" s="12"/>
      <c r="S479" s="8"/>
      <c r="T479" s="272"/>
      <c r="U479" s="12"/>
      <c r="AB479" s="8"/>
      <c r="AC479" s="272"/>
      <c r="AK479" s="8"/>
      <c r="AL479" s="272"/>
      <c r="AN479" s="8"/>
      <c r="AO479" s="272"/>
      <c r="AP479" s="28"/>
    </row>
    <row r="480" spans="10:42" ht="12.75" customHeight="1" x14ac:dyDescent="0.15">
      <c r="J480" s="8"/>
      <c r="K480" s="272"/>
      <c r="L480" s="12"/>
      <c r="S480" s="8"/>
      <c r="T480" s="272"/>
      <c r="U480" s="12"/>
      <c r="AB480" s="8"/>
      <c r="AC480" s="272"/>
      <c r="AK480" s="8"/>
      <c r="AL480" s="272"/>
      <c r="AN480" s="8"/>
      <c r="AO480" s="272"/>
      <c r="AP480" s="28"/>
    </row>
    <row r="481" spans="10:42" ht="12.75" customHeight="1" x14ac:dyDescent="0.15">
      <c r="J481" s="8"/>
      <c r="K481" s="272"/>
      <c r="L481" s="12"/>
      <c r="S481" s="8"/>
      <c r="T481" s="272"/>
      <c r="U481" s="12"/>
      <c r="AB481" s="8"/>
      <c r="AC481" s="272"/>
      <c r="AK481" s="8"/>
      <c r="AL481" s="272"/>
      <c r="AN481" s="8"/>
      <c r="AO481" s="272"/>
      <c r="AP481" s="28"/>
    </row>
    <row r="482" spans="10:42" ht="12.75" customHeight="1" x14ac:dyDescent="0.15">
      <c r="J482" s="8"/>
      <c r="K482" s="272"/>
      <c r="L482" s="12"/>
      <c r="S482" s="8"/>
      <c r="T482" s="272"/>
      <c r="U482" s="12"/>
      <c r="AB482" s="8"/>
      <c r="AC482" s="272"/>
      <c r="AK482" s="8"/>
      <c r="AL482" s="272"/>
      <c r="AN482" s="8"/>
      <c r="AO482" s="272"/>
      <c r="AP482" s="28"/>
    </row>
    <row r="483" spans="10:42" ht="12.75" customHeight="1" x14ac:dyDescent="0.15">
      <c r="J483" s="8"/>
      <c r="K483" s="272"/>
      <c r="L483" s="12"/>
      <c r="S483" s="8"/>
      <c r="T483" s="272"/>
      <c r="U483" s="12"/>
      <c r="AB483" s="8"/>
      <c r="AC483" s="272"/>
      <c r="AK483" s="8"/>
      <c r="AL483" s="272"/>
      <c r="AN483" s="8"/>
      <c r="AO483" s="272"/>
      <c r="AP483" s="28"/>
    </row>
    <row r="484" spans="10:42" ht="12.75" customHeight="1" x14ac:dyDescent="0.15">
      <c r="J484" s="8"/>
      <c r="K484" s="272"/>
      <c r="L484" s="12"/>
      <c r="S484" s="8"/>
      <c r="T484" s="272"/>
      <c r="U484" s="12"/>
      <c r="AB484" s="8"/>
      <c r="AC484" s="272"/>
      <c r="AK484" s="8"/>
      <c r="AL484" s="272"/>
      <c r="AN484" s="8"/>
      <c r="AO484" s="272"/>
      <c r="AP484" s="28"/>
    </row>
    <row r="485" spans="10:42" ht="12.75" customHeight="1" x14ac:dyDescent="0.15">
      <c r="J485" s="8"/>
      <c r="K485" s="272"/>
      <c r="L485" s="12"/>
      <c r="S485" s="8"/>
      <c r="T485" s="272"/>
      <c r="U485" s="12"/>
      <c r="AB485" s="8"/>
      <c r="AC485" s="272"/>
      <c r="AK485" s="8"/>
      <c r="AL485" s="272"/>
      <c r="AN485" s="8"/>
      <c r="AO485" s="272"/>
      <c r="AP485" s="28"/>
    </row>
    <row r="486" spans="10:42" ht="12.75" customHeight="1" x14ac:dyDescent="0.15">
      <c r="J486" s="8"/>
      <c r="K486" s="272"/>
      <c r="L486" s="12"/>
      <c r="S486" s="8"/>
      <c r="T486" s="272"/>
      <c r="U486" s="12"/>
      <c r="AB486" s="8"/>
      <c r="AC486" s="272"/>
      <c r="AK486" s="8"/>
      <c r="AL486" s="272"/>
      <c r="AN486" s="8"/>
      <c r="AO486" s="272"/>
      <c r="AP486" s="28"/>
    </row>
    <row r="487" spans="10:42" ht="12.75" customHeight="1" x14ac:dyDescent="0.15">
      <c r="J487" s="8"/>
      <c r="K487" s="272"/>
      <c r="L487" s="12"/>
      <c r="S487" s="8"/>
      <c r="T487" s="272"/>
      <c r="U487" s="12"/>
      <c r="AB487" s="8"/>
      <c r="AC487" s="272"/>
      <c r="AK487" s="8"/>
      <c r="AL487" s="272"/>
      <c r="AN487" s="8"/>
      <c r="AO487" s="272"/>
      <c r="AP487" s="28"/>
    </row>
    <row r="488" spans="10:42" ht="12.75" customHeight="1" x14ac:dyDescent="0.15">
      <c r="J488" s="8"/>
      <c r="K488" s="272"/>
      <c r="L488" s="12"/>
      <c r="S488" s="8"/>
      <c r="T488" s="272"/>
      <c r="U488" s="12"/>
      <c r="AB488" s="8"/>
      <c r="AC488" s="272"/>
      <c r="AK488" s="8"/>
      <c r="AL488" s="272"/>
      <c r="AN488" s="8"/>
      <c r="AO488" s="272"/>
      <c r="AP488" s="28"/>
    </row>
    <row r="489" spans="10:42" ht="12.75" customHeight="1" x14ac:dyDescent="0.15">
      <c r="J489" s="8"/>
      <c r="K489" s="272"/>
      <c r="L489" s="12"/>
      <c r="S489" s="8"/>
      <c r="T489" s="272"/>
      <c r="U489" s="12"/>
      <c r="AB489" s="8"/>
      <c r="AC489" s="272"/>
      <c r="AK489" s="8"/>
      <c r="AL489" s="272"/>
      <c r="AN489" s="8"/>
      <c r="AO489" s="272"/>
      <c r="AP489" s="28"/>
    </row>
    <row r="490" spans="10:42" ht="12.75" customHeight="1" x14ac:dyDescent="0.15">
      <c r="J490" s="8"/>
      <c r="K490" s="272"/>
      <c r="L490" s="12"/>
      <c r="S490" s="8"/>
      <c r="T490" s="272"/>
      <c r="U490" s="12"/>
      <c r="AB490" s="8"/>
      <c r="AC490" s="272"/>
      <c r="AK490" s="8"/>
      <c r="AL490" s="272"/>
      <c r="AN490" s="8"/>
      <c r="AO490" s="272"/>
      <c r="AP490" s="28"/>
    </row>
    <row r="491" spans="10:42" ht="12.75" customHeight="1" x14ac:dyDescent="0.15">
      <c r="J491" s="8"/>
      <c r="K491" s="272"/>
      <c r="L491" s="12"/>
      <c r="S491" s="8"/>
      <c r="T491" s="272"/>
      <c r="U491" s="12"/>
      <c r="AB491" s="8"/>
      <c r="AC491" s="272"/>
      <c r="AK491" s="8"/>
      <c r="AL491" s="272"/>
      <c r="AN491" s="8"/>
      <c r="AO491" s="272"/>
      <c r="AP491" s="28"/>
    </row>
    <row r="492" spans="10:42" ht="12.75" customHeight="1" x14ac:dyDescent="0.15">
      <c r="J492" s="8"/>
      <c r="K492" s="272"/>
      <c r="L492" s="12"/>
      <c r="S492" s="8"/>
      <c r="T492" s="272"/>
      <c r="U492" s="12"/>
      <c r="AB492" s="8"/>
      <c r="AC492" s="272"/>
      <c r="AK492" s="8"/>
      <c r="AL492" s="272"/>
      <c r="AN492" s="8"/>
      <c r="AO492" s="272"/>
      <c r="AP492" s="28"/>
    </row>
    <row r="493" spans="10:42" ht="12.75" customHeight="1" x14ac:dyDescent="0.15">
      <c r="J493" s="8"/>
      <c r="K493" s="272"/>
      <c r="L493" s="12"/>
      <c r="S493" s="8"/>
      <c r="T493" s="272"/>
      <c r="U493" s="12"/>
      <c r="AB493" s="8"/>
      <c r="AC493" s="272"/>
      <c r="AK493" s="8"/>
      <c r="AL493" s="272"/>
      <c r="AN493" s="8"/>
      <c r="AO493" s="272"/>
      <c r="AP493" s="28"/>
    </row>
    <row r="494" spans="10:42" ht="12.75" customHeight="1" x14ac:dyDescent="0.15">
      <c r="J494" s="8"/>
      <c r="K494" s="272"/>
      <c r="L494" s="12"/>
      <c r="S494" s="8"/>
      <c r="T494" s="272"/>
      <c r="U494" s="12"/>
      <c r="AB494" s="8"/>
      <c r="AC494" s="272"/>
      <c r="AK494" s="8"/>
      <c r="AL494" s="272"/>
      <c r="AN494" s="8"/>
      <c r="AO494" s="272"/>
      <c r="AP494" s="28"/>
    </row>
    <row r="495" spans="10:42" ht="12.75" customHeight="1" x14ac:dyDescent="0.15">
      <c r="J495" s="8"/>
      <c r="K495" s="272"/>
      <c r="L495" s="12"/>
      <c r="S495" s="8"/>
      <c r="T495" s="272"/>
      <c r="U495" s="12"/>
      <c r="AB495" s="8"/>
      <c r="AC495" s="272"/>
      <c r="AK495" s="8"/>
      <c r="AL495" s="272"/>
      <c r="AN495" s="8"/>
      <c r="AO495" s="272"/>
      <c r="AP495" s="28"/>
    </row>
    <row r="496" spans="10:42" ht="12.75" customHeight="1" x14ac:dyDescent="0.15">
      <c r="J496" s="8"/>
      <c r="K496" s="272"/>
      <c r="L496" s="12"/>
      <c r="S496" s="8"/>
      <c r="T496" s="272"/>
      <c r="U496" s="12"/>
      <c r="AB496" s="8"/>
      <c r="AC496" s="272"/>
      <c r="AK496" s="8"/>
      <c r="AL496" s="272"/>
      <c r="AN496" s="8"/>
      <c r="AO496" s="272"/>
      <c r="AP496" s="28"/>
    </row>
    <row r="497" spans="10:42" ht="12.75" customHeight="1" x14ac:dyDescent="0.15">
      <c r="J497" s="8"/>
      <c r="K497" s="272"/>
      <c r="L497" s="12"/>
      <c r="S497" s="8"/>
      <c r="T497" s="272"/>
      <c r="U497" s="12"/>
      <c r="AB497" s="8"/>
      <c r="AC497" s="272"/>
      <c r="AK497" s="8"/>
      <c r="AL497" s="272"/>
      <c r="AN497" s="8"/>
      <c r="AO497" s="272"/>
      <c r="AP497" s="28"/>
    </row>
    <row r="498" spans="10:42" ht="12.75" customHeight="1" x14ac:dyDescent="0.15">
      <c r="J498" s="8"/>
      <c r="K498" s="272"/>
      <c r="L498" s="12"/>
      <c r="S498" s="8"/>
      <c r="T498" s="272"/>
      <c r="U498" s="12"/>
      <c r="AB498" s="8"/>
      <c r="AC498" s="272"/>
      <c r="AK498" s="8"/>
      <c r="AL498" s="272"/>
      <c r="AN498" s="8"/>
      <c r="AO498" s="272"/>
      <c r="AP498" s="28"/>
    </row>
    <row r="499" spans="10:42" ht="12.75" customHeight="1" x14ac:dyDescent="0.15">
      <c r="J499" s="8"/>
      <c r="K499" s="272"/>
      <c r="L499" s="12"/>
      <c r="S499" s="8"/>
      <c r="T499" s="272"/>
      <c r="U499" s="12"/>
      <c r="AB499" s="8"/>
      <c r="AC499" s="272"/>
      <c r="AK499" s="8"/>
      <c r="AL499" s="272"/>
      <c r="AN499" s="8"/>
      <c r="AO499" s="272"/>
      <c r="AP499" s="28"/>
    </row>
    <row r="500" spans="10:42" ht="12.75" customHeight="1" x14ac:dyDescent="0.15">
      <c r="J500" s="8"/>
      <c r="K500" s="272"/>
      <c r="L500" s="12"/>
      <c r="S500" s="8"/>
      <c r="T500" s="272"/>
      <c r="U500" s="12"/>
      <c r="AB500" s="8"/>
      <c r="AC500" s="272"/>
      <c r="AK500" s="8"/>
      <c r="AL500" s="272"/>
      <c r="AN500" s="8"/>
      <c r="AO500" s="272"/>
      <c r="AP500" s="28"/>
    </row>
    <row r="501" spans="10:42" ht="12.75" customHeight="1" x14ac:dyDescent="0.15">
      <c r="J501" s="8"/>
      <c r="K501" s="272"/>
      <c r="L501" s="12"/>
      <c r="S501" s="8"/>
      <c r="T501" s="272"/>
      <c r="U501" s="12"/>
      <c r="AB501" s="8"/>
      <c r="AC501" s="272"/>
      <c r="AK501" s="8"/>
      <c r="AL501" s="272"/>
      <c r="AN501" s="8"/>
      <c r="AO501" s="272"/>
      <c r="AP501" s="28"/>
    </row>
    <row r="502" spans="10:42" ht="12.75" customHeight="1" x14ac:dyDescent="0.15">
      <c r="J502" s="8"/>
      <c r="K502" s="272"/>
      <c r="L502" s="12"/>
      <c r="S502" s="8"/>
      <c r="T502" s="272"/>
      <c r="U502" s="12"/>
      <c r="AB502" s="8"/>
      <c r="AC502" s="272"/>
      <c r="AK502" s="8"/>
      <c r="AL502" s="272"/>
      <c r="AN502" s="8"/>
      <c r="AO502" s="272"/>
      <c r="AP502" s="28"/>
    </row>
    <row r="503" spans="10:42" ht="12.75" customHeight="1" x14ac:dyDescent="0.15">
      <c r="J503" s="8"/>
      <c r="K503" s="272"/>
      <c r="L503" s="12"/>
      <c r="S503" s="8"/>
      <c r="T503" s="272"/>
      <c r="U503" s="12"/>
      <c r="AB503" s="8"/>
      <c r="AC503" s="272"/>
      <c r="AK503" s="8"/>
      <c r="AL503" s="272"/>
      <c r="AN503" s="8"/>
      <c r="AO503" s="272"/>
      <c r="AP503" s="28"/>
    </row>
    <row r="504" spans="10:42" ht="12.75" customHeight="1" x14ac:dyDescent="0.15">
      <c r="J504" s="8"/>
      <c r="K504" s="272"/>
      <c r="L504" s="12"/>
      <c r="S504" s="8"/>
      <c r="T504" s="272"/>
      <c r="U504" s="12"/>
      <c r="AB504" s="8"/>
      <c r="AC504" s="272"/>
      <c r="AK504" s="8"/>
      <c r="AL504" s="272"/>
      <c r="AN504" s="8"/>
      <c r="AO504" s="272"/>
      <c r="AP504" s="28"/>
    </row>
    <row r="505" spans="10:42" ht="12.75" customHeight="1" x14ac:dyDescent="0.15">
      <c r="J505" s="8"/>
      <c r="K505" s="272"/>
      <c r="L505" s="12"/>
      <c r="S505" s="8"/>
      <c r="T505" s="272"/>
      <c r="U505" s="12"/>
      <c r="AB505" s="8"/>
      <c r="AC505" s="272"/>
      <c r="AK505" s="8"/>
      <c r="AL505" s="272"/>
      <c r="AN505" s="8"/>
      <c r="AO505" s="272"/>
      <c r="AP505" s="28"/>
    </row>
    <row r="506" spans="10:42" ht="12.75" customHeight="1" x14ac:dyDescent="0.15">
      <c r="J506" s="8"/>
      <c r="K506" s="272"/>
      <c r="L506" s="12"/>
      <c r="S506" s="8"/>
      <c r="T506" s="272"/>
      <c r="U506" s="12"/>
      <c r="AB506" s="8"/>
      <c r="AC506" s="272"/>
      <c r="AK506" s="8"/>
      <c r="AL506" s="272"/>
      <c r="AN506" s="8"/>
      <c r="AO506" s="272"/>
      <c r="AP506" s="28"/>
    </row>
    <row r="507" spans="10:42" ht="12.75" customHeight="1" x14ac:dyDescent="0.15">
      <c r="J507" s="8"/>
      <c r="K507" s="272"/>
      <c r="L507" s="12"/>
      <c r="S507" s="8"/>
      <c r="T507" s="272"/>
      <c r="U507" s="12"/>
      <c r="AB507" s="8"/>
      <c r="AC507" s="272"/>
      <c r="AK507" s="8"/>
      <c r="AL507" s="272"/>
      <c r="AN507" s="8"/>
      <c r="AO507" s="272"/>
      <c r="AP507" s="28"/>
    </row>
    <row r="508" spans="10:42" ht="12.75" customHeight="1" x14ac:dyDescent="0.15">
      <c r="J508" s="8"/>
      <c r="K508" s="272"/>
      <c r="L508" s="12"/>
      <c r="S508" s="8"/>
      <c r="T508" s="272"/>
      <c r="U508" s="12"/>
      <c r="AB508" s="8"/>
      <c r="AC508" s="272"/>
      <c r="AK508" s="8"/>
      <c r="AL508" s="272"/>
      <c r="AN508" s="8"/>
      <c r="AO508" s="272"/>
      <c r="AP508" s="28"/>
    </row>
    <row r="509" spans="10:42" ht="12.75" customHeight="1" x14ac:dyDescent="0.15">
      <c r="J509" s="8"/>
      <c r="K509" s="272"/>
      <c r="L509" s="12"/>
      <c r="S509" s="8"/>
      <c r="T509" s="272"/>
      <c r="U509" s="12"/>
      <c r="AB509" s="8"/>
      <c r="AC509" s="272"/>
      <c r="AK509" s="8"/>
      <c r="AL509" s="272"/>
      <c r="AN509" s="8"/>
      <c r="AO509" s="272"/>
      <c r="AP509" s="28"/>
    </row>
    <row r="510" spans="10:42" ht="12.75" customHeight="1" x14ac:dyDescent="0.15">
      <c r="J510" s="8"/>
      <c r="K510" s="272"/>
      <c r="L510" s="12"/>
      <c r="S510" s="8"/>
      <c r="T510" s="272"/>
      <c r="U510" s="12"/>
      <c r="AB510" s="8"/>
      <c r="AC510" s="272"/>
      <c r="AK510" s="8"/>
      <c r="AL510" s="272"/>
      <c r="AN510" s="8"/>
      <c r="AO510" s="272"/>
      <c r="AP510" s="28"/>
    </row>
    <row r="511" spans="10:42" ht="12.75" customHeight="1" x14ac:dyDescent="0.15">
      <c r="J511" s="8"/>
      <c r="K511" s="272"/>
      <c r="L511" s="12"/>
      <c r="S511" s="8"/>
      <c r="T511" s="272"/>
      <c r="U511" s="12"/>
      <c r="AB511" s="8"/>
      <c r="AC511" s="272"/>
      <c r="AK511" s="8"/>
      <c r="AL511" s="272"/>
      <c r="AN511" s="8"/>
      <c r="AO511" s="272"/>
      <c r="AP511" s="28"/>
    </row>
    <row r="512" spans="10:42" ht="12.75" customHeight="1" x14ac:dyDescent="0.15">
      <c r="J512" s="8"/>
      <c r="K512" s="272"/>
      <c r="L512" s="12"/>
      <c r="S512" s="8"/>
      <c r="T512" s="272"/>
      <c r="U512" s="12"/>
      <c r="AB512" s="8"/>
      <c r="AC512" s="272"/>
      <c r="AK512" s="8"/>
      <c r="AL512" s="272"/>
      <c r="AN512" s="8"/>
      <c r="AO512" s="272"/>
      <c r="AP512" s="28"/>
    </row>
    <row r="513" spans="10:42" ht="12.75" customHeight="1" x14ac:dyDescent="0.15">
      <c r="J513" s="8"/>
      <c r="K513" s="272"/>
      <c r="L513" s="12"/>
      <c r="S513" s="8"/>
      <c r="T513" s="272"/>
      <c r="U513" s="12"/>
      <c r="AB513" s="8"/>
      <c r="AC513" s="272"/>
      <c r="AK513" s="8"/>
      <c r="AL513" s="272"/>
      <c r="AN513" s="8"/>
      <c r="AO513" s="272"/>
      <c r="AP513" s="28"/>
    </row>
    <row r="514" spans="10:42" ht="12.75" customHeight="1" x14ac:dyDescent="0.15">
      <c r="J514" s="8"/>
      <c r="K514" s="272"/>
      <c r="L514" s="12"/>
      <c r="S514" s="8"/>
      <c r="T514" s="272"/>
      <c r="U514" s="12"/>
      <c r="AB514" s="8"/>
      <c r="AC514" s="272"/>
      <c r="AK514" s="8"/>
      <c r="AL514" s="272"/>
      <c r="AN514" s="8"/>
      <c r="AO514" s="272"/>
      <c r="AP514" s="28"/>
    </row>
    <row r="515" spans="10:42" ht="12.75" customHeight="1" x14ac:dyDescent="0.15">
      <c r="J515" s="8"/>
      <c r="K515" s="272"/>
      <c r="L515" s="12"/>
      <c r="S515" s="8"/>
      <c r="T515" s="272"/>
      <c r="U515" s="12"/>
      <c r="AB515" s="8"/>
      <c r="AC515" s="272"/>
      <c r="AK515" s="8"/>
      <c r="AL515" s="272"/>
      <c r="AN515" s="8"/>
      <c r="AO515" s="272"/>
      <c r="AP515" s="28"/>
    </row>
    <row r="516" spans="10:42" ht="12.75" customHeight="1" x14ac:dyDescent="0.15">
      <c r="J516" s="8"/>
      <c r="K516" s="272"/>
      <c r="L516" s="12"/>
      <c r="S516" s="8"/>
      <c r="T516" s="272"/>
      <c r="U516" s="12"/>
      <c r="AB516" s="8"/>
      <c r="AC516" s="272"/>
      <c r="AK516" s="8"/>
      <c r="AL516" s="272"/>
      <c r="AN516" s="8"/>
      <c r="AO516" s="272"/>
      <c r="AP516" s="28"/>
    </row>
    <row r="517" spans="10:42" ht="12.75" customHeight="1" x14ac:dyDescent="0.15">
      <c r="J517" s="8"/>
      <c r="K517" s="272"/>
      <c r="L517" s="12"/>
      <c r="S517" s="8"/>
      <c r="T517" s="272"/>
      <c r="U517" s="12"/>
      <c r="AB517" s="8"/>
      <c r="AC517" s="272"/>
      <c r="AK517" s="8"/>
      <c r="AL517" s="272"/>
      <c r="AN517" s="8"/>
      <c r="AO517" s="272"/>
      <c r="AP517" s="28"/>
    </row>
    <row r="518" spans="10:42" ht="12.75" customHeight="1" x14ac:dyDescent="0.15">
      <c r="J518" s="8"/>
      <c r="K518" s="272"/>
      <c r="L518" s="12"/>
      <c r="S518" s="8"/>
      <c r="T518" s="272"/>
      <c r="U518" s="12"/>
      <c r="AB518" s="8"/>
      <c r="AC518" s="272"/>
      <c r="AK518" s="8"/>
      <c r="AL518" s="272"/>
      <c r="AN518" s="8"/>
      <c r="AO518" s="272"/>
      <c r="AP518" s="28"/>
    </row>
    <row r="519" spans="10:42" ht="12.75" customHeight="1" x14ac:dyDescent="0.15">
      <c r="J519" s="8"/>
      <c r="K519" s="272"/>
      <c r="L519" s="12"/>
      <c r="S519" s="8"/>
      <c r="T519" s="272"/>
      <c r="U519" s="12"/>
      <c r="AB519" s="8"/>
      <c r="AC519" s="272"/>
      <c r="AK519" s="8"/>
      <c r="AL519" s="272"/>
      <c r="AN519" s="8"/>
      <c r="AO519" s="272"/>
      <c r="AP519" s="28"/>
    </row>
    <row r="520" spans="10:42" ht="12.75" customHeight="1" x14ac:dyDescent="0.15">
      <c r="J520" s="8"/>
      <c r="K520" s="272"/>
      <c r="L520" s="12"/>
      <c r="S520" s="8"/>
      <c r="T520" s="272"/>
      <c r="U520" s="12"/>
      <c r="AB520" s="8"/>
      <c r="AC520" s="272"/>
      <c r="AK520" s="8"/>
      <c r="AL520" s="272"/>
      <c r="AN520" s="8"/>
      <c r="AO520" s="272"/>
      <c r="AP520" s="28"/>
    </row>
    <row r="521" spans="10:42" ht="12.75" customHeight="1" x14ac:dyDescent="0.15">
      <c r="J521" s="8"/>
      <c r="K521" s="272"/>
      <c r="L521" s="12"/>
      <c r="S521" s="8"/>
      <c r="T521" s="272"/>
      <c r="U521" s="12"/>
      <c r="AB521" s="8"/>
      <c r="AC521" s="272"/>
      <c r="AK521" s="8"/>
      <c r="AL521" s="272"/>
      <c r="AN521" s="8"/>
      <c r="AO521" s="272"/>
      <c r="AP521" s="28"/>
    </row>
    <row r="522" spans="10:42" ht="12.75" customHeight="1" x14ac:dyDescent="0.15">
      <c r="J522" s="8"/>
      <c r="K522" s="272"/>
      <c r="L522" s="12"/>
      <c r="S522" s="8"/>
      <c r="T522" s="272"/>
      <c r="U522" s="12"/>
      <c r="AB522" s="8"/>
      <c r="AC522" s="272"/>
      <c r="AK522" s="8"/>
      <c r="AL522" s="272"/>
      <c r="AN522" s="8"/>
      <c r="AO522" s="272"/>
      <c r="AP522" s="28"/>
    </row>
    <row r="523" spans="10:42" ht="12.75" customHeight="1" x14ac:dyDescent="0.15">
      <c r="J523" s="8"/>
      <c r="K523" s="272"/>
      <c r="L523" s="12"/>
      <c r="S523" s="8"/>
      <c r="T523" s="272"/>
      <c r="U523" s="12"/>
      <c r="AB523" s="8"/>
      <c r="AC523" s="272"/>
      <c r="AK523" s="8"/>
      <c r="AL523" s="272"/>
      <c r="AN523" s="8"/>
      <c r="AO523" s="272"/>
      <c r="AP523" s="28"/>
    </row>
    <row r="524" spans="10:42" ht="12.75" customHeight="1" x14ac:dyDescent="0.15">
      <c r="J524" s="8"/>
      <c r="K524" s="272"/>
      <c r="L524" s="12"/>
      <c r="S524" s="8"/>
      <c r="T524" s="272"/>
      <c r="U524" s="12"/>
      <c r="AB524" s="8"/>
      <c r="AC524" s="272"/>
      <c r="AK524" s="8"/>
      <c r="AL524" s="272"/>
      <c r="AN524" s="8"/>
      <c r="AO524" s="272"/>
      <c r="AP524" s="28"/>
    </row>
    <row r="525" spans="10:42" ht="12.75" customHeight="1" x14ac:dyDescent="0.15">
      <c r="J525" s="8"/>
      <c r="K525" s="272"/>
      <c r="L525" s="12"/>
      <c r="S525" s="8"/>
      <c r="T525" s="272"/>
      <c r="U525" s="12"/>
      <c r="AB525" s="8"/>
      <c r="AC525" s="272"/>
      <c r="AK525" s="8"/>
      <c r="AL525" s="272"/>
      <c r="AN525" s="8"/>
      <c r="AO525" s="272"/>
      <c r="AP525" s="28"/>
    </row>
    <row r="526" spans="10:42" ht="12.75" customHeight="1" x14ac:dyDescent="0.15">
      <c r="J526" s="8"/>
      <c r="K526" s="272"/>
      <c r="L526" s="12"/>
      <c r="S526" s="8"/>
      <c r="T526" s="272"/>
      <c r="U526" s="12"/>
      <c r="AB526" s="8"/>
      <c r="AC526" s="272"/>
      <c r="AK526" s="8"/>
      <c r="AL526" s="272"/>
      <c r="AN526" s="8"/>
      <c r="AO526" s="272"/>
      <c r="AP526" s="28"/>
    </row>
    <row r="527" spans="10:42" ht="12.75" customHeight="1" x14ac:dyDescent="0.15">
      <c r="J527" s="8"/>
      <c r="K527" s="272"/>
      <c r="L527" s="12"/>
      <c r="S527" s="8"/>
      <c r="T527" s="272"/>
      <c r="U527" s="12"/>
      <c r="AB527" s="8"/>
      <c r="AC527" s="272"/>
      <c r="AK527" s="8"/>
      <c r="AL527" s="272"/>
      <c r="AN527" s="8"/>
      <c r="AO527" s="272"/>
      <c r="AP527" s="28"/>
    </row>
    <row r="528" spans="10:42" ht="12.75" customHeight="1" x14ac:dyDescent="0.15">
      <c r="J528" s="8"/>
      <c r="K528" s="272"/>
      <c r="L528" s="12"/>
      <c r="S528" s="8"/>
      <c r="T528" s="272"/>
      <c r="U528" s="12"/>
      <c r="AB528" s="8"/>
      <c r="AC528" s="272"/>
      <c r="AK528" s="8"/>
      <c r="AL528" s="272"/>
      <c r="AN528" s="8"/>
      <c r="AO528" s="272"/>
      <c r="AP528" s="28"/>
    </row>
    <row r="529" spans="10:42" ht="12.75" customHeight="1" x14ac:dyDescent="0.15">
      <c r="J529" s="8"/>
      <c r="K529" s="272"/>
      <c r="L529" s="12"/>
      <c r="S529" s="8"/>
      <c r="T529" s="272"/>
      <c r="U529" s="12"/>
      <c r="AB529" s="8"/>
      <c r="AC529" s="272"/>
      <c r="AK529" s="8"/>
      <c r="AL529" s="272"/>
      <c r="AN529" s="8"/>
      <c r="AO529" s="272"/>
      <c r="AP529" s="28"/>
    </row>
    <row r="530" spans="10:42" ht="12.75" customHeight="1" x14ac:dyDescent="0.15">
      <c r="J530" s="8"/>
      <c r="K530" s="272"/>
      <c r="L530" s="12"/>
      <c r="S530" s="8"/>
      <c r="T530" s="272"/>
      <c r="U530" s="12"/>
      <c r="AB530" s="8"/>
      <c r="AC530" s="272"/>
      <c r="AK530" s="8"/>
      <c r="AL530" s="272"/>
      <c r="AN530" s="8"/>
      <c r="AO530" s="272"/>
      <c r="AP530" s="28"/>
    </row>
    <row r="531" spans="10:42" ht="12.75" customHeight="1" x14ac:dyDescent="0.15">
      <c r="J531" s="8"/>
      <c r="K531" s="272"/>
      <c r="L531" s="12"/>
      <c r="S531" s="8"/>
      <c r="T531" s="272"/>
      <c r="U531" s="12"/>
      <c r="AB531" s="8"/>
      <c r="AC531" s="272"/>
      <c r="AK531" s="8"/>
      <c r="AL531" s="272"/>
      <c r="AN531" s="8"/>
      <c r="AO531" s="272"/>
      <c r="AP531" s="28"/>
    </row>
    <row r="532" spans="10:42" ht="12.75" customHeight="1" x14ac:dyDescent="0.15">
      <c r="J532" s="8"/>
      <c r="K532" s="272"/>
      <c r="L532" s="12"/>
      <c r="S532" s="8"/>
      <c r="T532" s="272"/>
      <c r="U532" s="12"/>
      <c r="AB532" s="8"/>
      <c r="AC532" s="272"/>
      <c r="AK532" s="8"/>
      <c r="AL532" s="272"/>
      <c r="AN532" s="8"/>
      <c r="AO532" s="272"/>
      <c r="AP532" s="28"/>
    </row>
    <row r="533" spans="10:42" ht="12.75" customHeight="1" x14ac:dyDescent="0.15">
      <c r="J533" s="8"/>
      <c r="K533" s="272"/>
      <c r="L533" s="12"/>
      <c r="S533" s="8"/>
      <c r="T533" s="272"/>
      <c r="U533" s="12"/>
      <c r="AB533" s="8"/>
      <c r="AC533" s="272"/>
      <c r="AK533" s="8"/>
      <c r="AL533" s="272"/>
      <c r="AN533" s="8"/>
      <c r="AO533" s="272"/>
      <c r="AP533" s="28"/>
    </row>
    <row r="534" spans="10:42" ht="12.75" customHeight="1" x14ac:dyDescent="0.15">
      <c r="J534" s="8"/>
      <c r="K534" s="272"/>
      <c r="L534" s="12"/>
      <c r="S534" s="8"/>
      <c r="T534" s="272"/>
      <c r="U534" s="12"/>
      <c r="AB534" s="8"/>
      <c r="AC534" s="272"/>
      <c r="AK534" s="8"/>
      <c r="AL534" s="272"/>
      <c r="AN534" s="8"/>
      <c r="AO534" s="272"/>
      <c r="AP534" s="28"/>
    </row>
    <row r="535" spans="10:42" ht="12.75" customHeight="1" x14ac:dyDescent="0.15">
      <c r="J535" s="8"/>
      <c r="K535" s="272"/>
      <c r="L535" s="12"/>
      <c r="S535" s="8"/>
      <c r="T535" s="272"/>
      <c r="U535" s="12"/>
      <c r="AB535" s="8"/>
      <c r="AC535" s="272"/>
      <c r="AK535" s="8"/>
      <c r="AL535" s="272"/>
      <c r="AN535" s="8"/>
      <c r="AO535" s="272"/>
      <c r="AP535" s="28"/>
    </row>
    <row r="536" spans="10:42" ht="12.75" customHeight="1" x14ac:dyDescent="0.15">
      <c r="J536" s="8"/>
      <c r="K536" s="272"/>
      <c r="L536" s="12"/>
      <c r="S536" s="8"/>
      <c r="T536" s="272"/>
      <c r="U536" s="12"/>
      <c r="AB536" s="8"/>
      <c r="AC536" s="272"/>
      <c r="AK536" s="8"/>
      <c r="AL536" s="272"/>
      <c r="AN536" s="8"/>
      <c r="AO536" s="272"/>
      <c r="AP536" s="28"/>
    </row>
    <row r="537" spans="10:42" ht="12.75" customHeight="1" x14ac:dyDescent="0.15">
      <c r="J537" s="8"/>
      <c r="K537" s="272"/>
      <c r="L537" s="12"/>
      <c r="S537" s="8"/>
      <c r="T537" s="272"/>
      <c r="U537" s="12"/>
      <c r="AB537" s="8"/>
      <c r="AC537" s="272"/>
      <c r="AK537" s="8"/>
      <c r="AL537" s="272"/>
      <c r="AN537" s="8"/>
      <c r="AO537" s="272"/>
      <c r="AP537" s="28"/>
    </row>
    <row r="538" spans="10:42" ht="12.75" customHeight="1" x14ac:dyDescent="0.15">
      <c r="J538" s="8"/>
      <c r="K538" s="272"/>
      <c r="L538" s="12"/>
      <c r="S538" s="8"/>
      <c r="T538" s="272"/>
      <c r="U538" s="12"/>
      <c r="AB538" s="8"/>
      <c r="AC538" s="272"/>
      <c r="AK538" s="8"/>
      <c r="AL538" s="272"/>
      <c r="AN538" s="8"/>
      <c r="AO538" s="272"/>
      <c r="AP538" s="28"/>
    </row>
    <row r="539" spans="10:42" ht="12.75" customHeight="1" x14ac:dyDescent="0.15">
      <c r="J539" s="8"/>
      <c r="K539" s="272"/>
      <c r="L539" s="12"/>
      <c r="S539" s="8"/>
      <c r="T539" s="272"/>
      <c r="U539" s="12"/>
      <c r="AB539" s="8"/>
      <c r="AC539" s="272"/>
      <c r="AK539" s="8"/>
      <c r="AL539" s="272"/>
      <c r="AN539" s="8"/>
      <c r="AO539" s="272"/>
      <c r="AP539" s="28"/>
    </row>
    <row r="540" spans="10:42" ht="12.75" customHeight="1" x14ac:dyDescent="0.15">
      <c r="J540" s="8"/>
      <c r="K540" s="272"/>
      <c r="L540" s="12"/>
      <c r="S540" s="8"/>
      <c r="T540" s="272"/>
      <c r="U540" s="12"/>
      <c r="AB540" s="8"/>
      <c r="AC540" s="272"/>
      <c r="AK540" s="8"/>
      <c r="AL540" s="272"/>
      <c r="AN540" s="8"/>
      <c r="AO540" s="272"/>
      <c r="AP540" s="28"/>
    </row>
    <row r="541" spans="10:42" ht="12.75" customHeight="1" x14ac:dyDescent="0.15">
      <c r="J541" s="8"/>
      <c r="K541" s="272"/>
      <c r="L541" s="12"/>
      <c r="S541" s="8"/>
      <c r="T541" s="272"/>
      <c r="U541" s="12"/>
      <c r="AB541" s="8"/>
      <c r="AC541" s="272"/>
      <c r="AK541" s="8"/>
      <c r="AL541" s="272"/>
      <c r="AN541" s="8"/>
      <c r="AO541" s="272"/>
      <c r="AP541" s="28"/>
    </row>
    <row r="542" spans="10:42" ht="12.75" customHeight="1" x14ac:dyDescent="0.15">
      <c r="J542" s="8"/>
      <c r="K542" s="272"/>
      <c r="L542" s="12"/>
      <c r="S542" s="8"/>
      <c r="T542" s="272"/>
      <c r="U542" s="12"/>
      <c r="AB542" s="8"/>
      <c r="AC542" s="272"/>
      <c r="AK542" s="8"/>
      <c r="AL542" s="272"/>
      <c r="AN542" s="8"/>
      <c r="AO542" s="272"/>
      <c r="AP542" s="28"/>
    </row>
    <row r="543" spans="10:42" ht="12.75" customHeight="1" x14ac:dyDescent="0.15">
      <c r="J543" s="8"/>
      <c r="K543" s="272"/>
      <c r="L543" s="12"/>
      <c r="S543" s="8"/>
      <c r="T543" s="272"/>
      <c r="U543" s="12"/>
      <c r="AB543" s="8"/>
      <c r="AC543" s="272"/>
      <c r="AK543" s="8"/>
      <c r="AL543" s="272"/>
      <c r="AN543" s="8"/>
      <c r="AO543" s="272"/>
      <c r="AP543" s="28"/>
    </row>
    <row r="544" spans="10:42" ht="12.75" customHeight="1" x14ac:dyDescent="0.15">
      <c r="J544" s="8"/>
      <c r="K544" s="272"/>
      <c r="L544" s="12"/>
      <c r="S544" s="8"/>
      <c r="T544" s="272"/>
      <c r="U544" s="12"/>
      <c r="AB544" s="8"/>
      <c r="AC544" s="272"/>
      <c r="AK544" s="8"/>
      <c r="AL544" s="272"/>
      <c r="AN544" s="8"/>
      <c r="AO544" s="272"/>
      <c r="AP544" s="28"/>
    </row>
    <row r="545" spans="10:42" ht="12.75" customHeight="1" x14ac:dyDescent="0.15">
      <c r="J545" s="8"/>
      <c r="K545" s="272"/>
      <c r="L545" s="12"/>
      <c r="S545" s="8"/>
      <c r="T545" s="272"/>
      <c r="U545" s="12"/>
      <c r="AB545" s="8"/>
      <c r="AC545" s="272"/>
      <c r="AK545" s="8"/>
      <c r="AL545" s="272"/>
      <c r="AN545" s="8"/>
      <c r="AO545" s="272"/>
      <c r="AP545" s="28"/>
    </row>
    <row r="546" spans="10:42" ht="12.75" customHeight="1" x14ac:dyDescent="0.15">
      <c r="J546" s="8"/>
      <c r="K546" s="272"/>
      <c r="L546" s="12"/>
      <c r="S546" s="8"/>
      <c r="T546" s="272"/>
      <c r="U546" s="12"/>
      <c r="AB546" s="8"/>
      <c r="AC546" s="272"/>
      <c r="AK546" s="8"/>
      <c r="AL546" s="272"/>
      <c r="AN546" s="8"/>
      <c r="AO546" s="272"/>
      <c r="AP546" s="28"/>
    </row>
    <row r="547" spans="10:42" ht="12.75" customHeight="1" x14ac:dyDescent="0.15">
      <c r="J547" s="8"/>
      <c r="K547" s="272"/>
      <c r="L547" s="12"/>
      <c r="S547" s="8"/>
      <c r="T547" s="272"/>
      <c r="U547" s="12"/>
      <c r="AB547" s="8"/>
      <c r="AC547" s="272"/>
      <c r="AK547" s="8"/>
      <c r="AL547" s="272"/>
      <c r="AN547" s="8"/>
      <c r="AO547" s="272"/>
      <c r="AP547" s="28"/>
    </row>
    <row r="548" spans="10:42" ht="12.75" customHeight="1" x14ac:dyDescent="0.15">
      <c r="J548" s="8"/>
      <c r="K548" s="272"/>
      <c r="L548" s="12"/>
      <c r="S548" s="8"/>
      <c r="T548" s="272"/>
      <c r="U548" s="12"/>
      <c r="AB548" s="8"/>
      <c r="AC548" s="272"/>
      <c r="AK548" s="8"/>
      <c r="AL548" s="272"/>
      <c r="AN548" s="8"/>
      <c r="AO548" s="272"/>
      <c r="AP548" s="28"/>
    </row>
    <row r="549" spans="10:42" ht="12.75" customHeight="1" x14ac:dyDescent="0.15">
      <c r="J549" s="8"/>
      <c r="K549" s="272"/>
      <c r="L549" s="12"/>
      <c r="S549" s="8"/>
      <c r="T549" s="272"/>
      <c r="U549" s="12"/>
      <c r="AB549" s="8"/>
      <c r="AC549" s="272"/>
      <c r="AK549" s="8"/>
      <c r="AL549" s="272"/>
      <c r="AN549" s="8"/>
      <c r="AO549" s="272"/>
      <c r="AP549" s="28"/>
    </row>
    <row r="550" spans="10:42" ht="12.75" customHeight="1" x14ac:dyDescent="0.15">
      <c r="J550" s="8"/>
      <c r="K550" s="272"/>
      <c r="L550" s="12"/>
      <c r="S550" s="8"/>
      <c r="T550" s="272"/>
      <c r="U550" s="12"/>
      <c r="AB550" s="8"/>
      <c r="AC550" s="272"/>
      <c r="AK550" s="8"/>
      <c r="AL550" s="272"/>
      <c r="AN550" s="8"/>
      <c r="AO550" s="272"/>
      <c r="AP550" s="28"/>
    </row>
    <row r="551" spans="10:42" ht="12.75" customHeight="1" x14ac:dyDescent="0.15">
      <c r="J551" s="8"/>
      <c r="K551" s="272"/>
      <c r="L551" s="12"/>
      <c r="S551" s="8"/>
      <c r="T551" s="272"/>
      <c r="U551" s="12"/>
      <c r="AB551" s="8"/>
      <c r="AC551" s="272"/>
      <c r="AK551" s="8"/>
      <c r="AL551" s="272"/>
      <c r="AN551" s="8"/>
      <c r="AO551" s="272"/>
      <c r="AP551" s="28"/>
    </row>
    <row r="552" spans="10:42" ht="12.75" customHeight="1" x14ac:dyDescent="0.15">
      <c r="J552" s="8"/>
      <c r="K552" s="272"/>
      <c r="L552" s="12"/>
      <c r="S552" s="8"/>
      <c r="T552" s="272"/>
      <c r="U552" s="12"/>
      <c r="AB552" s="8"/>
      <c r="AC552" s="272"/>
      <c r="AK552" s="8"/>
      <c r="AL552" s="272"/>
      <c r="AN552" s="8"/>
      <c r="AO552" s="272"/>
      <c r="AP552" s="28"/>
    </row>
    <row r="553" spans="10:42" ht="12.75" customHeight="1" x14ac:dyDescent="0.15">
      <c r="J553" s="8"/>
      <c r="K553" s="272"/>
      <c r="L553" s="12"/>
      <c r="S553" s="8"/>
      <c r="T553" s="272"/>
      <c r="U553" s="12"/>
      <c r="AB553" s="8"/>
      <c r="AC553" s="272"/>
      <c r="AK553" s="8"/>
      <c r="AL553" s="272"/>
      <c r="AN553" s="8"/>
      <c r="AO553" s="272"/>
      <c r="AP553" s="28"/>
    </row>
    <row r="554" spans="10:42" ht="12.75" customHeight="1" x14ac:dyDescent="0.15">
      <c r="J554" s="8"/>
      <c r="K554" s="272"/>
      <c r="L554" s="12"/>
      <c r="S554" s="8"/>
      <c r="T554" s="272"/>
      <c r="U554" s="12"/>
      <c r="AB554" s="8"/>
      <c r="AC554" s="272"/>
      <c r="AK554" s="8"/>
      <c r="AL554" s="272"/>
      <c r="AN554" s="8"/>
      <c r="AO554" s="272"/>
      <c r="AP554" s="28"/>
    </row>
    <row r="555" spans="10:42" ht="12.75" customHeight="1" x14ac:dyDescent="0.15">
      <c r="J555" s="8"/>
      <c r="K555" s="272"/>
      <c r="L555" s="12"/>
      <c r="S555" s="8"/>
      <c r="T555" s="272"/>
      <c r="U555" s="12"/>
      <c r="AB555" s="8"/>
      <c r="AC555" s="272"/>
      <c r="AK555" s="8"/>
      <c r="AL555" s="272"/>
      <c r="AN555" s="8"/>
      <c r="AO555" s="272"/>
      <c r="AP555" s="28"/>
    </row>
    <row r="556" spans="10:42" ht="12.75" customHeight="1" x14ac:dyDescent="0.15">
      <c r="J556" s="8"/>
      <c r="K556" s="272"/>
      <c r="L556" s="12"/>
      <c r="S556" s="8"/>
      <c r="T556" s="272"/>
      <c r="U556" s="12"/>
      <c r="AB556" s="8"/>
      <c r="AC556" s="272"/>
      <c r="AK556" s="8"/>
      <c r="AL556" s="272"/>
      <c r="AN556" s="8"/>
      <c r="AO556" s="272"/>
      <c r="AP556" s="28"/>
    </row>
    <row r="557" spans="10:42" ht="12.75" customHeight="1" x14ac:dyDescent="0.15">
      <c r="J557" s="8"/>
      <c r="K557" s="272"/>
      <c r="L557" s="12"/>
      <c r="S557" s="8"/>
      <c r="T557" s="272"/>
      <c r="U557" s="12"/>
      <c r="AB557" s="8"/>
      <c r="AC557" s="272"/>
      <c r="AK557" s="8"/>
      <c r="AL557" s="272"/>
      <c r="AN557" s="8"/>
      <c r="AO557" s="272"/>
      <c r="AP557" s="28"/>
    </row>
    <row r="558" spans="10:42" ht="12.75" customHeight="1" x14ac:dyDescent="0.15">
      <c r="J558" s="8"/>
      <c r="K558" s="272"/>
      <c r="L558" s="12"/>
      <c r="S558" s="8"/>
      <c r="T558" s="272"/>
      <c r="U558" s="12"/>
      <c r="AB558" s="8"/>
      <c r="AC558" s="272"/>
      <c r="AK558" s="8"/>
      <c r="AL558" s="272"/>
      <c r="AN558" s="8"/>
      <c r="AO558" s="272"/>
      <c r="AP558" s="28"/>
    </row>
    <row r="559" spans="10:42" ht="12.75" customHeight="1" x14ac:dyDescent="0.15">
      <c r="J559" s="8"/>
      <c r="K559" s="272"/>
      <c r="L559" s="12"/>
      <c r="S559" s="8"/>
      <c r="T559" s="272"/>
      <c r="U559" s="12"/>
      <c r="AB559" s="8"/>
      <c r="AC559" s="272"/>
      <c r="AK559" s="8"/>
      <c r="AL559" s="272"/>
      <c r="AN559" s="8"/>
      <c r="AO559" s="272"/>
      <c r="AP559" s="28"/>
    </row>
    <row r="560" spans="10:42" ht="12.75" customHeight="1" x14ac:dyDescent="0.15">
      <c r="J560" s="8"/>
      <c r="K560" s="272"/>
      <c r="L560" s="12"/>
      <c r="S560" s="8"/>
      <c r="T560" s="272"/>
      <c r="U560" s="12"/>
      <c r="AB560" s="8"/>
      <c r="AC560" s="272"/>
      <c r="AK560" s="8"/>
      <c r="AL560" s="272"/>
      <c r="AN560" s="8"/>
      <c r="AO560" s="272"/>
      <c r="AP560" s="28"/>
    </row>
    <row r="561" spans="10:42" ht="12.75" customHeight="1" x14ac:dyDescent="0.15">
      <c r="J561" s="8"/>
      <c r="K561" s="272"/>
      <c r="L561" s="12"/>
      <c r="S561" s="8"/>
      <c r="T561" s="272"/>
      <c r="U561" s="12"/>
      <c r="AB561" s="8"/>
      <c r="AC561" s="272"/>
      <c r="AK561" s="8"/>
      <c r="AL561" s="272"/>
      <c r="AN561" s="8"/>
      <c r="AO561" s="272"/>
      <c r="AP561" s="28"/>
    </row>
    <row r="562" spans="10:42" ht="12.75" customHeight="1" x14ac:dyDescent="0.15">
      <c r="J562" s="8"/>
      <c r="K562" s="272"/>
      <c r="L562" s="12"/>
      <c r="S562" s="8"/>
      <c r="T562" s="272"/>
      <c r="U562" s="12"/>
      <c r="AB562" s="8"/>
      <c r="AC562" s="272"/>
      <c r="AK562" s="8"/>
      <c r="AL562" s="272"/>
      <c r="AN562" s="8"/>
      <c r="AO562" s="272"/>
      <c r="AP562" s="28"/>
    </row>
    <row r="563" spans="10:42" ht="12.75" customHeight="1" x14ac:dyDescent="0.15">
      <c r="J563" s="8"/>
      <c r="K563" s="272"/>
      <c r="L563" s="12"/>
      <c r="S563" s="8"/>
      <c r="T563" s="272"/>
      <c r="U563" s="12"/>
      <c r="AB563" s="8"/>
      <c r="AC563" s="272"/>
      <c r="AK563" s="8"/>
      <c r="AL563" s="272"/>
      <c r="AN563" s="8"/>
      <c r="AO563" s="272"/>
      <c r="AP563" s="28"/>
    </row>
    <row r="564" spans="10:42" ht="12.75" customHeight="1" x14ac:dyDescent="0.15">
      <c r="J564" s="8"/>
      <c r="K564" s="272"/>
      <c r="L564" s="12"/>
      <c r="S564" s="8"/>
      <c r="T564" s="272"/>
      <c r="U564" s="12"/>
      <c r="AB564" s="8"/>
      <c r="AC564" s="272"/>
      <c r="AK564" s="8"/>
      <c r="AL564" s="272"/>
      <c r="AN564" s="8"/>
      <c r="AO564" s="272"/>
      <c r="AP564" s="28"/>
    </row>
    <row r="565" spans="10:42" ht="12.75" customHeight="1" x14ac:dyDescent="0.15">
      <c r="J565" s="8"/>
      <c r="K565" s="272"/>
      <c r="L565" s="12"/>
      <c r="S565" s="8"/>
      <c r="T565" s="272"/>
      <c r="U565" s="12"/>
      <c r="AB565" s="8"/>
      <c r="AC565" s="272"/>
      <c r="AK565" s="8"/>
      <c r="AL565" s="272"/>
      <c r="AN565" s="8"/>
      <c r="AO565" s="272"/>
      <c r="AP565" s="28"/>
    </row>
    <row r="566" spans="10:42" ht="12.75" customHeight="1" x14ac:dyDescent="0.15">
      <c r="J566" s="8"/>
      <c r="K566" s="272"/>
      <c r="L566" s="12"/>
      <c r="S566" s="8"/>
      <c r="T566" s="272"/>
      <c r="U566" s="12"/>
      <c r="AB566" s="8"/>
      <c r="AC566" s="272"/>
      <c r="AK566" s="8"/>
      <c r="AL566" s="272"/>
      <c r="AN566" s="8"/>
      <c r="AO566" s="272"/>
      <c r="AP566" s="28"/>
    </row>
    <row r="567" spans="10:42" ht="12.75" customHeight="1" x14ac:dyDescent="0.15">
      <c r="J567" s="8"/>
      <c r="K567" s="272"/>
      <c r="L567" s="12"/>
      <c r="S567" s="8"/>
      <c r="T567" s="272"/>
      <c r="U567" s="12"/>
      <c r="AB567" s="8"/>
      <c r="AC567" s="272"/>
      <c r="AK567" s="8"/>
      <c r="AL567" s="272"/>
      <c r="AN567" s="8"/>
      <c r="AO567" s="272"/>
      <c r="AP567" s="28"/>
    </row>
    <row r="568" spans="10:42" ht="12.75" customHeight="1" x14ac:dyDescent="0.15">
      <c r="J568" s="8"/>
      <c r="K568" s="272"/>
      <c r="L568" s="12"/>
      <c r="S568" s="8"/>
      <c r="T568" s="272"/>
      <c r="U568" s="12"/>
      <c r="AB568" s="8"/>
      <c r="AC568" s="272"/>
      <c r="AK568" s="8"/>
      <c r="AL568" s="272"/>
      <c r="AN568" s="8"/>
      <c r="AO568" s="272"/>
      <c r="AP568" s="28"/>
    </row>
    <row r="569" spans="10:42" ht="12.75" customHeight="1" x14ac:dyDescent="0.15">
      <c r="J569" s="8"/>
      <c r="K569" s="272"/>
      <c r="L569" s="12"/>
      <c r="S569" s="8"/>
      <c r="T569" s="272"/>
      <c r="U569" s="12"/>
      <c r="AB569" s="8"/>
      <c r="AC569" s="272"/>
      <c r="AK569" s="8"/>
      <c r="AL569" s="272"/>
      <c r="AN569" s="8"/>
      <c r="AO569" s="272"/>
      <c r="AP569" s="28"/>
    </row>
    <row r="570" spans="10:42" ht="12.75" customHeight="1" x14ac:dyDescent="0.15">
      <c r="J570" s="8"/>
      <c r="K570" s="272"/>
      <c r="L570" s="12"/>
      <c r="S570" s="8"/>
      <c r="T570" s="272"/>
      <c r="U570" s="12"/>
      <c r="AB570" s="8"/>
      <c r="AC570" s="272"/>
      <c r="AK570" s="8"/>
      <c r="AL570" s="272"/>
      <c r="AN570" s="8"/>
      <c r="AO570" s="272"/>
      <c r="AP570" s="28"/>
    </row>
    <row r="571" spans="10:42" ht="12.75" customHeight="1" x14ac:dyDescent="0.15">
      <c r="J571" s="8"/>
      <c r="K571" s="272"/>
      <c r="L571" s="12"/>
      <c r="S571" s="8"/>
      <c r="T571" s="272"/>
      <c r="U571" s="12"/>
      <c r="AB571" s="8"/>
      <c r="AC571" s="272"/>
      <c r="AK571" s="8"/>
      <c r="AL571" s="272"/>
      <c r="AN571" s="8"/>
      <c r="AO571" s="272"/>
      <c r="AP571" s="28"/>
    </row>
    <row r="572" spans="10:42" ht="12.75" customHeight="1" x14ac:dyDescent="0.15">
      <c r="J572" s="8"/>
      <c r="K572" s="272"/>
      <c r="L572" s="12"/>
      <c r="S572" s="8"/>
      <c r="T572" s="272"/>
      <c r="U572" s="12"/>
      <c r="AB572" s="8"/>
      <c r="AC572" s="272"/>
      <c r="AK572" s="8"/>
      <c r="AL572" s="272"/>
      <c r="AN572" s="8"/>
      <c r="AO572" s="272"/>
      <c r="AP572" s="28"/>
    </row>
    <row r="573" spans="10:42" ht="12.75" customHeight="1" x14ac:dyDescent="0.15">
      <c r="J573" s="8"/>
      <c r="K573" s="272"/>
      <c r="L573" s="12"/>
      <c r="S573" s="8"/>
      <c r="T573" s="272"/>
      <c r="U573" s="12"/>
      <c r="AB573" s="8"/>
      <c r="AC573" s="272"/>
      <c r="AK573" s="8"/>
      <c r="AL573" s="272"/>
      <c r="AN573" s="8"/>
      <c r="AO573" s="272"/>
      <c r="AP573" s="28"/>
    </row>
    <row r="574" spans="10:42" ht="12.75" customHeight="1" x14ac:dyDescent="0.15">
      <c r="J574" s="8"/>
      <c r="K574" s="272"/>
      <c r="L574" s="12"/>
      <c r="S574" s="8"/>
      <c r="T574" s="272"/>
      <c r="U574" s="12"/>
      <c r="AB574" s="8"/>
      <c r="AC574" s="272"/>
      <c r="AK574" s="8"/>
      <c r="AL574" s="272"/>
      <c r="AN574" s="8"/>
      <c r="AO574" s="272"/>
      <c r="AP574" s="28"/>
    </row>
    <row r="575" spans="10:42" ht="12.75" customHeight="1" x14ac:dyDescent="0.15">
      <c r="J575" s="8"/>
      <c r="K575" s="272"/>
      <c r="L575" s="12"/>
      <c r="S575" s="8"/>
      <c r="T575" s="272"/>
      <c r="U575" s="12"/>
      <c r="AB575" s="8"/>
      <c r="AC575" s="272"/>
      <c r="AK575" s="8"/>
      <c r="AL575" s="272"/>
      <c r="AN575" s="8"/>
      <c r="AO575" s="272"/>
      <c r="AP575" s="28"/>
    </row>
    <row r="576" spans="10:42" ht="12.75" customHeight="1" x14ac:dyDescent="0.15">
      <c r="J576" s="8"/>
      <c r="K576" s="272"/>
      <c r="L576" s="12"/>
      <c r="S576" s="8"/>
      <c r="T576" s="272"/>
      <c r="U576" s="12"/>
      <c r="AB576" s="8"/>
      <c r="AC576" s="272"/>
      <c r="AK576" s="8"/>
      <c r="AL576" s="272"/>
      <c r="AN576" s="8"/>
      <c r="AO576" s="272"/>
      <c r="AP576" s="28"/>
    </row>
    <row r="577" spans="10:42" ht="12.75" customHeight="1" x14ac:dyDescent="0.15">
      <c r="J577" s="8"/>
      <c r="K577" s="272"/>
      <c r="L577" s="12"/>
      <c r="S577" s="8"/>
      <c r="T577" s="272"/>
      <c r="U577" s="12"/>
      <c r="AB577" s="8"/>
      <c r="AC577" s="272"/>
      <c r="AK577" s="8"/>
      <c r="AL577" s="272"/>
      <c r="AN577" s="8"/>
      <c r="AO577" s="272"/>
      <c r="AP577" s="28"/>
    </row>
    <row r="578" spans="10:42" ht="12.75" customHeight="1" x14ac:dyDescent="0.15">
      <c r="J578" s="8"/>
      <c r="K578" s="272"/>
      <c r="L578" s="12"/>
      <c r="S578" s="8"/>
      <c r="T578" s="272"/>
      <c r="U578" s="12"/>
      <c r="AB578" s="8"/>
      <c r="AC578" s="272"/>
      <c r="AK578" s="8"/>
      <c r="AL578" s="272"/>
      <c r="AN578" s="8"/>
      <c r="AO578" s="272"/>
      <c r="AP578" s="28"/>
    </row>
    <row r="579" spans="10:42" ht="12.75" customHeight="1" x14ac:dyDescent="0.15">
      <c r="J579" s="8"/>
      <c r="K579" s="272"/>
      <c r="L579" s="12"/>
      <c r="S579" s="8"/>
      <c r="T579" s="272"/>
      <c r="U579" s="12"/>
      <c r="AB579" s="8"/>
      <c r="AC579" s="272"/>
      <c r="AK579" s="8"/>
      <c r="AL579" s="272"/>
      <c r="AN579" s="8"/>
      <c r="AO579" s="272"/>
      <c r="AP579" s="28"/>
    </row>
    <row r="580" spans="10:42" ht="12.75" customHeight="1" x14ac:dyDescent="0.15">
      <c r="J580" s="8"/>
      <c r="K580" s="272"/>
      <c r="L580" s="12"/>
      <c r="S580" s="8"/>
      <c r="T580" s="272"/>
      <c r="U580" s="12"/>
      <c r="AB580" s="8"/>
      <c r="AC580" s="272"/>
      <c r="AK580" s="8"/>
      <c r="AL580" s="272"/>
      <c r="AN580" s="8"/>
      <c r="AO580" s="272"/>
      <c r="AP580" s="28"/>
    </row>
    <row r="581" spans="10:42" ht="12.75" customHeight="1" x14ac:dyDescent="0.15">
      <c r="J581" s="8"/>
      <c r="K581" s="272"/>
      <c r="L581" s="12"/>
      <c r="S581" s="8"/>
      <c r="T581" s="272"/>
      <c r="U581" s="12"/>
      <c r="AB581" s="8"/>
      <c r="AC581" s="272"/>
      <c r="AK581" s="8"/>
      <c r="AL581" s="272"/>
      <c r="AN581" s="8"/>
      <c r="AO581" s="272"/>
      <c r="AP581" s="28"/>
    </row>
    <row r="582" spans="10:42" ht="12.75" customHeight="1" x14ac:dyDescent="0.15">
      <c r="J582" s="8"/>
      <c r="K582" s="272"/>
      <c r="L582" s="12"/>
      <c r="S582" s="8"/>
      <c r="T582" s="272"/>
      <c r="U582" s="12"/>
      <c r="AB582" s="8"/>
      <c r="AC582" s="272"/>
      <c r="AK582" s="8"/>
      <c r="AL582" s="272"/>
      <c r="AN582" s="8"/>
      <c r="AO582" s="272"/>
      <c r="AP582" s="28"/>
    </row>
    <row r="583" spans="10:42" ht="12.75" customHeight="1" x14ac:dyDescent="0.15">
      <c r="J583" s="8"/>
      <c r="K583" s="272"/>
      <c r="L583" s="12"/>
      <c r="S583" s="8"/>
      <c r="T583" s="272"/>
      <c r="U583" s="12"/>
      <c r="AB583" s="8"/>
      <c r="AC583" s="272"/>
      <c r="AK583" s="8"/>
      <c r="AL583" s="272"/>
      <c r="AN583" s="8"/>
      <c r="AO583" s="272"/>
      <c r="AP583" s="28"/>
    </row>
    <row r="584" spans="10:42" ht="12.75" customHeight="1" x14ac:dyDescent="0.15">
      <c r="J584" s="8"/>
      <c r="K584" s="272"/>
      <c r="L584" s="12"/>
      <c r="S584" s="8"/>
      <c r="T584" s="272"/>
      <c r="U584" s="12"/>
      <c r="AB584" s="8"/>
      <c r="AC584" s="272"/>
      <c r="AK584" s="8"/>
      <c r="AL584" s="272"/>
      <c r="AN584" s="8"/>
      <c r="AO584" s="272"/>
      <c r="AP584" s="28"/>
    </row>
    <row r="585" spans="10:42" ht="12.75" customHeight="1" x14ac:dyDescent="0.15">
      <c r="J585" s="8"/>
      <c r="K585" s="272"/>
      <c r="L585" s="12"/>
      <c r="S585" s="8"/>
      <c r="T585" s="272"/>
      <c r="U585" s="12"/>
      <c r="AB585" s="8"/>
      <c r="AC585" s="272"/>
      <c r="AK585" s="8"/>
      <c r="AL585" s="272"/>
      <c r="AN585" s="8"/>
      <c r="AO585" s="272"/>
      <c r="AP585" s="28"/>
    </row>
    <row r="586" spans="10:42" ht="12.75" customHeight="1" x14ac:dyDescent="0.15">
      <c r="J586" s="8"/>
      <c r="K586" s="272"/>
      <c r="L586" s="12"/>
      <c r="S586" s="8"/>
      <c r="T586" s="272"/>
      <c r="U586" s="12"/>
      <c r="AB586" s="8"/>
      <c r="AC586" s="272"/>
      <c r="AK586" s="8"/>
      <c r="AL586" s="272"/>
      <c r="AN586" s="8"/>
      <c r="AO586" s="272"/>
      <c r="AP586" s="28"/>
    </row>
    <row r="587" spans="10:42" ht="12.75" customHeight="1" x14ac:dyDescent="0.15">
      <c r="J587" s="8"/>
      <c r="K587" s="272"/>
      <c r="L587" s="12"/>
      <c r="S587" s="8"/>
      <c r="T587" s="272"/>
      <c r="U587" s="12"/>
      <c r="AB587" s="8"/>
      <c r="AC587" s="272"/>
      <c r="AK587" s="8"/>
      <c r="AL587" s="272"/>
      <c r="AN587" s="8"/>
      <c r="AO587" s="272"/>
      <c r="AP587" s="28"/>
    </row>
    <row r="588" spans="10:42" ht="12.75" customHeight="1" x14ac:dyDescent="0.15">
      <c r="J588" s="8"/>
      <c r="K588" s="272"/>
      <c r="L588" s="12"/>
      <c r="S588" s="8"/>
      <c r="T588" s="272"/>
      <c r="U588" s="12"/>
      <c r="AB588" s="8"/>
      <c r="AC588" s="272"/>
      <c r="AK588" s="8"/>
      <c r="AL588" s="272"/>
      <c r="AN588" s="8"/>
      <c r="AO588" s="272"/>
      <c r="AP588" s="28"/>
    </row>
    <row r="589" spans="10:42" ht="12.75" customHeight="1" x14ac:dyDescent="0.15">
      <c r="J589" s="8"/>
      <c r="K589" s="272"/>
      <c r="L589" s="12"/>
      <c r="S589" s="8"/>
      <c r="T589" s="272"/>
      <c r="U589" s="12"/>
      <c r="AB589" s="8"/>
      <c r="AC589" s="272"/>
      <c r="AK589" s="8"/>
      <c r="AL589" s="272"/>
      <c r="AN589" s="8"/>
      <c r="AO589" s="272"/>
      <c r="AP589" s="28"/>
    </row>
    <row r="590" spans="10:42" ht="12.75" customHeight="1" x14ac:dyDescent="0.15">
      <c r="J590" s="8"/>
      <c r="K590" s="272"/>
      <c r="L590" s="12"/>
      <c r="S590" s="8"/>
      <c r="T590" s="272"/>
      <c r="U590" s="12"/>
      <c r="AB590" s="8"/>
      <c r="AC590" s="272"/>
      <c r="AK590" s="8"/>
      <c r="AL590" s="272"/>
      <c r="AN590" s="8"/>
      <c r="AO590" s="272"/>
      <c r="AP590" s="28"/>
    </row>
    <row r="591" spans="10:42" ht="12.75" customHeight="1" x14ac:dyDescent="0.15">
      <c r="J591" s="8"/>
      <c r="K591" s="272"/>
      <c r="L591" s="12"/>
      <c r="S591" s="8"/>
      <c r="T591" s="272"/>
      <c r="U591" s="12"/>
      <c r="AB591" s="8"/>
      <c r="AC591" s="272"/>
      <c r="AK591" s="8"/>
      <c r="AL591" s="272"/>
      <c r="AN591" s="8"/>
      <c r="AO591" s="272"/>
      <c r="AP591" s="28"/>
    </row>
    <row r="592" spans="10:42" ht="12.75" customHeight="1" x14ac:dyDescent="0.15">
      <c r="J592" s="8"/>
      <c r="K592" s="272"/>
      <c r="L592" s="12"/>
      <c r="S592" s="8"/>
      <c r="T592" s="272"/>
      <c r="U592" s="12"/>
      <c r="AB592" s="8"/>
      <c r="AC592" s="272"/>
      <c r="AK592" s="8"/>
      <c r="AL592" s="272"/>
      <c r="AN592" s="8"/>
      <c r="AO592" s="272"/>
      <c r="AP592" s="28"/>
    </row>
    <row r="593" spans="10:42" ht="12.75" customHeight="1" x14ac:dyDescent="0.15">
      <c r="J593" s="8"/>
      <c r="K593" s="272"/>
      <c r="L593" s="12"/>
      <c r="S593" s="8"/>
      <c r="T593" s="272"/>
      <c r="U593" s="12"/>
      <c r="AB593" s="8"/>
      <c r="AC593" s="272"/>
      <c r="AK593" s="8"/>
      <c r="AL593" s="272"/>
      <c r="AN593" s="8"/>
      <c r="AO593" s="272"/>
      <c r="AP593" s="28"/>
    </row>
    <row r="594" spans="10:42" ht="12.75" customHeight="1" x14ac:dyDescent="0.15">
      <c r="J594" s="8"/>
      <c r="K594" s="272"/>
      <c r="L594" s="12"/>
      <c r="S594" s="8"/>
      <c r="T594" s="272"/>
      <c r="U594" s="12"/>
      <c r="AB594" s="8"/>
      <c r="AC594" s="272"/>
      <c r="AK594" s="8"/>
      <c r="AL594" s="272"/>
      <c r="AN594" s="8"/>
      <c r="AO594" s="272"/>
      <c r="AP594" s="28"/>
    </row>
    <row r="595" spans="10:42" ht="12.75" customHeight="1" x14ac:dyDescent="0.15">
      <c r="J595" s="8"/>
      <c r="K595" s="272"/>
      <c r="L595" s="12"/>
      <c r="S595" s="8"/>
      <c r="T595" s="272"/>
      <c r="U595" s="12"/>
      <c r="AB595" s="8"/>
      <c r="AC595" s="272"/>
      <c r="AK595" s="8"/>
      <c r="AL595" s="272"/>
      <c r="AN595" s="8"/>
      <c r="AO595" s="272"/>
      <c r="AP595" s="28"/>
    </row>
    <row r="596" spans="10:42" ht="12.75" customHeight="1" x14ac:dyDescent="0.15">
      <c r="J596" s="8"/>
      <c r="K596" s="272"/>
      <c r="L596" s="12"/>
      <c r="S596" s="8"/>
      <c r="T596" s="272"/>
      <c r="U596" s="12"/>
      <c r="AB596" s="8"/>
      <c r="AC596" s="272"/>
      <c r="AK596" s="8"/>
      <c r="AL596" s="272"/>
      <c r="AN596" s="8"/>
      <c r="AO596" s="272"/>
      <c r="AP596" s="28"/>
    </row>
    <row r="597" spans="10:42" ht="12.75" customHeight="1" x14ac:dyDescent="0.15">
      <c r="J597" s="8"/>
      <c r="K597" s="272"/>
      <c r="L597" s="12"/>
      <c r="S597" s="8"/>
      <c r="T597" s="272"/>
      <c r="U597" s="12"/>
      <c r="AB597" s="8"/>
      <c r="AC597" s="272"/>
      <c r="AK597" s="8"/>
      <c r="AL597" s="272"/>
      <c r="AN597" s="8"/>
      <c r="AO597" s="272"/>
      <c r="AP597" s="28"/>
    </row>
    <row r="598" spans="10:42" ht="12.75" customHeight="1" x14ac:dyDescent="0.15">
      <c r="J598" s="8"/>
      <c r="K598" s="272"/>
      <c r="L598" s="12"/>
      <c r="S598" s="8"/>
      <c r="T598" s="272"/>
      <c r="U598" s="12"/>
      <c r="AB598" s="8"/>
      <c r="AC598" s="272"/>
      <c r="AK598" s="8"/>
      <c r="AL598" s="272"/>
      <c r="AN598" s="8"/>
      <c r="AO598" s="272"/>
      <c r="AP598" s="28"/>
    </row>
    <row r="599" spans="10:42" ht="12.75" customHeight="1" x14ac:dyDescent="0.15">
      <c r="J599" s="8"/>
      <c r="K599" s="272"/>
      <c r="L599" s="12"/>
      <c r="S599" s="8"/>
      <c r="T599" s="272"/>
      <c r="U599" s="12"/>
      <c r="AB599" s="8"/>
      <c r="AC599" s="272"/>
      <c r="AK599" s="8"/>
      <c r="AL599" s="272"/>
      <c r="AN599" s="8"/>
      <c r="AO599" s="272"/>
      <c r="AP599" s="28"/>
    </row>
    <row r="600" spans="10:42" ht="12.75" customHeight="1" x14ac:dyDescent="0.15">
      <c r="J600" s="8"/>
      <c r="K600" s="272"/>
      <c r="L600" s="12"/>
      <c r="S600" s="8"/>
      <c r="T600" s="272"/>
      <c r="U600" s="12"/>
      <c r="AB600" s="8"/>
      <c r="AC600" s="272"/>
      <c r="AK600" s="8"/>
      <c r="AL600" s="272"/>
      <c r="AN600" s="8"/>
      <c r="AO600" s="272"/>
      <c r="AP600" s="28"/>
    </row>
    <row r="601" spans="10:42" ht="12.75" customHeight="1" x14ac:dyDescent="0.15">
      <c r="J601" s="8"/>
      <c r="K601" s="272"/>
      <c r="L601" s="12"/>
      <c r="S601" s="8"/>
      <c r="T601" s="272"/>
      <c r="U601" s="12"/>
      <c r="AB601" s="8"/>
      <c r="AC601" s="272"/>
      <c r="AK601" s="8"/>
      <c r="AL601" s="272"/>
      <c r="AN601" s="8"/>
      <c r="AO601" s="272"/>
      <c r="AP601" s="28"/>
    </row>
    <row r="602" spans="10:42" ht="12.75" customHeight="1" x14ac:dyDescent="0.15">
      <c r="J602" s="8"/>
      <c r="K602" s="272"/>
      <c r="L602" s="12"/>
      <c r="S602" s="8"/>
      <c r="T602" s="272"/>
      <c r="U602" s="12"/>
      <c r="AB602" s="8"/>
      <c r="AC602" s="272"/>
      <c r="AK602" s="8"/>
      <c r="AL602" s="272"/>
      <c r="AN602" s="8"/>
      <c r="AO602" s="272"/>
      <c r="AP602" s="28"/>
    </row>
    <row r="603" spans="10:42" ht="12.75" customHeight="1" x14ac:dyDescent="0.15">
      <c r="J603" s="8"/>
      <c r="K603" s="272"/>
      <c r="L603" s="12"/>
      <c r="S603" s="8"/>
      <c r="T603" s="272"/>
      <c r="U603" s="12"/>
      <c r="AB603" s="8"/>
      <c r="AC603" s="272"/>
      <c r="AK603" s="8"/>
      <c r="AL603" s="272"/>
      <c r="AN603" s="8"/>
      <c r="AO603" s="272"/>
      <c r="AP603" s="28"/>
    </row>
    <row r="604" spans="10:42" ht="12.75" customHeight="1" x14ac:dyDescent="0.15">
      <c r="J604" s="8"/>
      <c r="K604" s="272"/>
      <c r="L604" s="12"/>
      <c r="S604" s="8"/>
      <c r="T604" s="272"/>
      <c r="U604" s="12"/>
      <c r="AB604" s="8"/>
      <c r="AC604" s="272"/>
      <c r="AK604" s="8"/>
      <c r="AL604" s="272"/>
      <c r="AN604" s="8"/>
      <c r="AO604" s="272"/>
      <c r="AP604" s="28"/>
    </row>
    <row r="605" spans="10:42" ht="12.75" customHeight="1" x14ac:dyDescent="0.15">
      <c r="J605" s="8"/>
      <c r="K605" s="272"/>
      <c r="L605" s="12"/>
      <c r="S605" s="8"/>
      <c r="T605" s="272"/>
      <c r="U605" s="12"/>
      <c r="AB605" s="8"/>
      <c r="AC605" s="272"/>
      <c r="AK605" s="8"/>
      <c r="AL605" s="272"/>
      <c r="AN605" s="8"/>
      <c r="AO605" s="272"/>
      <c r="AP605" s="28"/>
    </row>
    <row r="606" spans="10:42" ht="12.75" customHeight="1" x14ac:dyDescent="0.15">
      <c r="J606" s="8"/>
      <c r="K606" s="272"/>
      <c r="L606" s="12"/>
      <c r="S606" s="8"/>
      <c r="T606" s="272"/>
      <c r="U606" s="12"/>
      <c r="AB606" s="8"/>
      <c r="AC606" s="272"/>
      <c r="AK606" s="8"/>
      <c r="AL606" s="272"/>
      <c r="AN606" s="8"/>
      <c r="AO606" s="272"/>
      <c r="AP606" s="28"/>
    </row>
    <row r="607" spans="10:42" ht="12.75" customHeight="1" x14ac:dyDescent="0.15">
      <c r="J607" s="8"/>
      <c r="K607" s="272"/>
      <c r="L607" s="12"/>
      <c r="S607" s="8"/>
      <c r="T607" s="272"/>
      <c r="U607" s="12"/>
      <c r="AB607" s="8"/>
      <c r="AC607" s="272"/>
      <c r="AK607" s="8"/>
      <c r="AL607" s="272"/>
      <c r="AN607" s="8"/>
      <c r="AO607" s="272"/>
      <c r="AP607" s="28"/>
    </row>
    <row r="608" spans="10:42" ht="12.75" customHeight="1" x14ac:dyDescent="0.15">
      <c r="J608" s="8"/>
      <c r="K608" s="272"/>
      <c r="L608" s="12"/>
      <c r="S608" s="8"/>
      <c r="T608" s="272"/>
      <c r="U608" s="12"/>
      <c r="AB608" s="8"/>
      <c r="AC608" s="272"/>
      <c r="AK608" s="8"/>
      <c r="AL608" s="272"/>
      <c r="AN608" s="8"/>
      <c r="AO608" s="272"/>
      <c r="AP608" s="28"/>
    </row>
    <row r="609" spans="10:42" ht="12.75" customHeight="1" x14ac:dyDescent="0.15">
      <c r="J609" s="8"/>
      <c r="K609" s="272"/>
      <c r="L609" s="12"/>
      <c r="S609" s="8"/>
      <c r="T609" s="272"/>
      <c r="U609" s="12"/>
      <c r="AB609" s="8"/>
      <c r="AC609" s="272"/>
      <c r="AK609" s="8"/>
      <c r="AL609" s="272"/>
      <c r="AN609" s="8"/>
      <c r="AO609" s="272"/>
      <c r="AP609" s="28"/>
    </row>
    <row r="610" spans="10:42" ht="12.75" customHeight="1" x14ac:dyDescent="0.15">
      <c r="J610" s="8"/>
      <c r="K610" s="272"/>
      <c r="L610" s="12"/>
      <c r="S610" s="8"/>
      <c r="T610" s="272"/>
      <c r="U610" s="12"/>
      <c r="AB610" s="8"/>
      <c r="AC610" s="272"/>
      <c r="AK610" s="8"/>
      <c r="AL610" s="272"/>
      <c r="AN610" s="8"/>
      <c r="AO610" s="272"/>
      <c r="AP610" s="28"/>
    </row>
    <row r="611" spans="10:42" ht="12.75" customHeight="1" x14ac:dyDescent="0.15">
      <c r="J611" s="8"/>
      <c r="K611" s="272"/>
      <c r="L611" s="12"/>
      <c r="S611" s="8"/>
      <c r="T611" s="272"/>
      <c r="U611" s="12"/>
      <c r="AB611" s="8"/>
      <c r="AC611" s="272"/>
      <c r="AK611" s="8"/>
      <c r="AL611" s="272"/>
      <c r="AN611" s="8"/>
      <c r="AO611" s="272"/>
      <c r="AP611" s="28"/>
    </row>
    <row r="612" spans="10:42" ht="12.75" customHeight="1" x14ac:dyDescent="0.15">
      <c r="J612" s="8"/>
      <c r="K612" s="272"/>
      <c r="L612" s="12"/>
      <c r="S612" s="8"/>
      <c r="T612" s="272"/>
      <c r="U612" s="12"/>
      <c r="AB612" s="8"/>
      <c r="AC612" s="272"/>
      <c r="AK612" s="8"/>
      <c r="AL612" s="272"/>
      <c r="AN612" s="8"/>
      <c r="AO612" s="272"/>
      <c r="AP612" s="28"/>
    </row>
    <row r="613" spans="10:42" ht="12.75" customHeight="1" x14ac:dyDescent="0.15">
      <c r="J613" s="8"/>
      <c r="K613" s="272"/>
      <c r="L613" s="12"/>
      <c r="S613" s="8"/>
      <c r="T613" s="272"/>
      <c r="U613" s="12"/>
      <c r="AB613" s="8"/>
      <c r="AC613" s="272"/>
      <c r="AK613" s="8"/>
      <c r="AL613" s="272"/>
      <c r="AN613" s="8"/>
      <c r="AO613" s="272"/>
      <c r="AP613" s="28"/>
    </row>
    <row r="614" spans="10:42" ht="12.75" customHeight="1" x14ac:dyDescent="0.15">
      <c r="J614" s="8"/>
      <c r="K614" s="272"/>
      <c r="L614" s="12"/>
      <c r="S614" s="8"/>
      <c r="T614" s="272"/>
      <c r="U614" s="12"/>
      <c r="AB614" s="8"/>
      <c r="AC614" s="272"/>
      <c r="AK614" s="8"/>
      <c r="AL614" s="272"/>
      <c r="AN614" s="8"/>
      <c r="AO614" s="272"/>
      <c r="AP614" s="28"/>
    </row>
    <row r="615" spans="10:42" ht="12.75" customHeight="1" x14ac:dyDescent="0.15">
      <c r="J615" s="8"/>
      <c r="K615" s="272"/>
      <c r="L615" s="12"/>
      <c r="S615" s="8"/>
      <c r="T615" s="272"/>
      <c r="U615" s="12"/>
      <c r="AB615" s="8"/>
      <c r="AC615" s="272"/>
      <c r="AK615" s="8"/>
      <c r="AL615" s="272"/>
      <c r="AN615" s="8"/>
      <c r="AO615" s="272"/>
      <c r="AP615" s="28"/>
    </row>
    <row r="616" spans="10:42" ht="12.75" customHeight="1" x14ac:dyDescent="0.15">
      <c r="J616" s="8"/>
      <c r="K616" s="272"/>
      <c r="L616" s="12"/>
      <c r="S616" s="8"/>
      <c r="T616" s="272"/>
      <c r="U616" s="12"/>
      <c r="AB616" s="8"/>
      <c r="AC616" s="272"/>
      <c r="AK616" s="8"/>
      <c r="AL616" s="272"/>
      <c r="AN616" s="8"/>
      <c r="AO616" s="272"/>
      <c r="AP616" s="28"/>
    </row>
    <row r="617" spans="10:42" ht="12.75" customHeight="1" x14ac:dyDescent="0.15">
      <c r="J617" s="8"/>
      <c r="K617" s="272"/>
      <c r="L617" s="12"/>
      <c r="S617" s="8"/>
      <c r="T617" s="272"/>
      <c r="U617" s="12"/>
      <c r="AB617" s="8"/>
      <c r="AC617" s="272"/>
      <c r="AK617" s="8"/>
      <c r="AL617" s="272"/>
      <c r="AN617" s="8"/>
      <c r="AO617" s="272"/>
      <c r="AP617" s="28"/>
    </row>
    <row r="618" spans="10:42" ht="12.75" customHeight="1" x14ac:dyDescent="0.15">
      <c r="J618" s="8"/>
      <c r="K618" s="272"/>
      <c r="L618" s="12"/>
      <c r="S618" s="8"/>
      <c r="T618" s="272"/>
      <c r="U618" s="12"/>
      <c r="AB618" s="8"/>
      <c r="AC618" s="272"/>
      <c r="AK618" s="8"/>
      <c r="AL618" s="272"/>
      <c r="AN618" s="8"/>
      <c r="AO618" s="272"/>
      <c r="AP618" s="28"/>
    </row>
    <row r="619" spans="10:42" ht="12.75" customHeight="1" x14ac:dyDescent="0.15">
      <c r="J619" s="8"/>
      <c r="K619" s="272"/>
      <c r="L619" s="12"/>
      <c r="S619" s="8"/>
      <c r="T619" s="272"/>
      <c r="U619" s="12"/>
      <c r="AB619" s="8"/>
      <c r="AC619" s="272"/>
      <c r="AK619" s="8"/>
      <c r="AL619" s="272"/>
      <c r="AN619" s="8"/>
      <c r="AO619" s="272"/>
      <c r="AP619" s="28"/>
    </row>
    <row r="620" spans="10:42" ht="12.75" customHeight="1" x14ac:dyDescent="0.15">
      <c r="J620" s="8"/>
      <c r="K620" s="272"/>
      <c r="L620" s="12"/>
      <c r="S620" s="8"/>
      <c r="T620" s="272"/>
      <c r="U620" s="12"/>
      <c r="AB620" s="8"/>
      <c r="AC620" s="272"/>
      <c r="AK620" s="8"/>
      <c r="AL620" s="272"/>
      <c r="AN620" s="8"/>
      <c r="AO620" s="272"/>
      <c r="AP620" s="28"/>
    </row>
    <row r="621" spans="10:42" ht="12.75" customHeight="1" x14ac:dyDescent="0.15">
      <c r="J621" s="8"/>
      <c r="K621" s="272"/>
      <c r="L621" s="12"/>
      <c r="S621" s="8"/>
      <c r="T621" s="272"/>
      <c r="U621" s="12"/>
      <c r="AB621" s="8"/>
      <c r="AC621" s="272"/>
      <c r="AK621" s="8"/>
      <c r="AL621" s="272"/>
      <c r="AN621" s="8"/>
      <c r="AO621" s="272"/>
      <c r="AP621" s="28"/>
    </row>
    <row r="622" spans="10:42" ht="12.75" customHeight="1" x14ac:dyDescent="0.15">
      <c r="J622" s="8"/>
      <c r="K622" s="272"/>
      <c r="L622" s="12"/>
      <c r="S622" s="8"/>
      <c r="T622" s="272"/>
      <c r="U622" s="12"/>
      <c r="AB622" s="8"/>
      <c r="AC622" s="272"/>
      <c r="AK622" s="8"/>
      <c r="AL622" s="272"/>
      <c r="AN622" s="8"/>
      <c r="AO622" s="272"/>
      <c r="AP622" s="28"/>
    </row>
    <row r="623" spans="10:42" ht="12.75" customHeight="1" x14ac:dyDescent="0.15">
      <c r="J623" s="8"/>
      <c r="K623" s="272"/>
      <c r="L623" s="12"/>
      <c r="S623" s="8"/>
      <c r="T623" s="272"/>
      <c r="U623" s="12"/>
      <c r="AB623" s="8"/>
      <c r="AC623" s="272"/>
      <c r="AK623" s="8"/>
      <c r="AL623" s="272"/>
      <c r="AN623" s="8"/>
      <c r="AO623" s="272"/>
      <c r="AP623" s="28"/>
    </row>
    <row r="624" spans="10:42" ht="12.75" customHeight="1" x14ac:dyDescent="0.15">
      <c r="J624" s="8"/>
      <c r="K624" s="272"/>
      <c r="L624" s="12"/>
      <c r="S624" s="8"/>
      <c r="T624" s="272"/>
      <c r="U624" s="12"/>
      <c r="AB624" s="8"/>
      <c r="AC624" s="272"/>
      <c r="AK624" s="8"/>
      <c r="AL624" s="272"/>
      <c r="AN624" s="8"/>
      <c r="AO624" s="272"/>
      <c r="AP624" s="28"/>
    </row>
    <row r="625" spans="10:42" ht="12.75" customHeight="1" x14ac:dyDescent="0.15">
      <c r="J625" s="8"/>
      <c r="K625" s="272"/>
      <c r="L625" s="12"/>
      <c r="S625" s="8"/>
      <c r="T625" s="272"/>
      <c r="U625" s="12"/>
      <c r="AB625" s="8"/>
      <c r="AC625" s="272"/>
      <c r="AK625" s="8"/>
      <c r="AL625" s="272"/>
      <c r="AN625" s="8"/>
      <c r="AO625" s="272"/>
      <c r="AP625" s="28"/>
    </row>
    <row r="626" spans="10:42" ht="12.75" customHeight="1" x14ac:dyDescent="0.15">
      <c r="J626" s="8"/>
      <c r="K626" s="272"/>
      <c r="L626" s="12"/>
      <c r="S626" s="8"/>
      <c r="T626" s="272"/>
      <c r="U626" s="12"/>
      <c r="AB626" s="8"/>
      <c r="AC626" s="272"/>
      <c r="AK626" s="8"/>
      <c r="AL626" s="272"/>
      <c r="AN626" s="8"/>
      <c r="AO626" s="272"/>
      <c r="AP626" s="28"/>
    </row>
    <row r="627" spans="10:42" ht="12.75" customHeight="1" x14ac:dyDescent="0.15">
      <c r="J627" s="8"/>
      <c r="K627" s="272"/>
      <c r="L627" s="12"/>
      <c r="S627" s="8"/>
      <c r="T627" s="272"/>
      <c r="U627" s="12"/>
      <c r="AB627" s="8"/>
      <c r="AC627" s="272"/>
      <c r="AK627" s="8"/>
      <c r="AL627" s="272"/>
      <c r="AN627" s="8"/>
      <c r="AO627" s="272"/>
      <c r="AP627" s="28"/>
    </row>
    <row r="628" spans="10:42" ht="12.75" customHeight="1" x14ac:dyDescent="0.15">
      <c r="J628" s="8"/>
      <c r="K628" s="272"/>
      <c r="L628" s="12"/>
      <c r="S628" s="8"/>
      <c r="T628" s="272"/>
      <c r="U628" s="12"/>
      <c r="AB628" s="8"/>
      <c r="AC628" s="272"/>
      <c r="AK628" s="8"/>
      <c r="AL628" s="272"/>
      <c r="AN628" s="8"/>
      <c r="AO628" s="272"/>
      <c r="AP628" s="28"/>
    </row>
    <row r="629" spans="10:42" ht="12.75" customHeight="1" x14ac:dyDescent="0.15">
      <c r="J629" s="8"/>
      <c r="K629" s="272"/>
      <c r="L629" s="12"/>
      <c r="S629" s="8"/>
      <c r="T629" s="272"/>
      <c r="U629" s="12"/>
      <c r="AB629" s="8"/>
      <c r="AC629" s="272"/>
      <c r="AK629" s="8"/>
      <c r="AL629" s="272"/>
      <c r="AN629" s="8"/>
      <c r="AO629" s="272"/>
      <c r="AP629" s="28"/>
    </row>
    <row r="630" spans="10:42" ht="12.75" customHeight="1" x14ac:dyDescent="0.15">
      <c r="J630" s="8"/>
      <c r="K630" s="272"/>
      <c r="L630" s="12"/>
      <c r="S630" s="8"/>
      <c r="T630" s="272"/>
      <c r="U630" s="12"/>
      <c r="AB630" s="8"/>
      <c r="AC630" s="272"/>
      <c r="AK630" s="8"/>
      <c r="AL630" s="272"/>
      <c r="AN630" s="8"/>
      <c r="AO630" s="272"/>
      <c r="AP630" s="28"/>
    </row>
    <row r="631" spans="10:42" ht="12.75" customHeight="1" x14ac:dyDescent="0.15">
      <c r="J631" s="8"/>
      <c r="K631" s="272"/>
      <c r="L631" s="12"/>
      <c r="S631" s="8"/>
      <c r="T631" s="272"/>
      <c r="U631" s="12"/>
      <c r="AB631" s="8"/>
      <c r="AC631" s="272"/>
      <c r="AK631" s="8"/>
      <c r="AL631" s="272"/>
      <c r="AN631" s="8"/>
      <c r="AO631" s="272"/>
      <c r="AP631" s="28"/>
    </row>
    <row r="632" spans="10:42" ht="12.75" customHeight="1" x14ac:dyDescent="0.15">
      <c r="J632" s="8"/>
      <c r="K632" s="272"/>
      <c r="L632" s="12"/>
      <c r="S632" s="8"/>
      <c r="T632" s="272"/>
      <c r="U632" s="12"/>
      <c r="AB632" s="8"/>
      <c r="AC632" s="272"/>
      <c r="AK632" s="8"/>
      <c r="AL632" s="272"/>
      <c r="AN632" s="8"/>
      <c r="AO632" s="272"/>
      <c r="AP632" s="28"/>
    </row>
    <row r="633" spans="10:42" ht="12.75" customHeight="1" x14ac:dyDescent="0.15">
      <c r="J633" s="8"/>
      <c r="K633" s="272"/>
      <c r="L633" s="12"/>
      <c r="S633" s="8"/>
      <c r="T633" s="272"/>
      <c r="U633" s="12"/>
      <c r="AB633" s="8"/>
      <c r="AC633" s="272"/>
      <c r="AK633" s="8"/>
      <c r="AL633" s="272"/>
      <c r="AN633" s="8"/>
      <c r="AO633" s="272"/>
      <c r="AP633" s="28"/>
    </row>
    <row r="634" spans="10:42" ht="12.75" customHeight="1" x14ac:dyDescent="0.15">
      <c r="J634" s="8"/>
      <c r="K634" s="272"/>
      <c r="L634" s="12"/>
      <c r="S634" s="8"/>
      <c r="T634" s="272"/>
      <c r="U634" s="12"/>
      <c r="AB634" s="8"/>
      <c r="AC634" s="272"/>
      <c r="AK634" s="8"/>
      <c r="AL634" s="272"/>
      <c r="AN634" s="8"/>
      <c r="AO634" s="272"/>
      <c r="AP634" s="28"/>
    </row>
    <row r="635" spans="10:42" ht="12.75" customHeight="1" x14ac:dyDescent="0.15">
      <c r="J635" s="8"/>
      <c r="K635" s="272"/>
      <c r="L635" s="12"/>
      <c r="S635" s="8"/>
      <c r="T635" s="272"/>
      <c r="U635" s="12"/>
      <c r="AB635" s="8"/>
      <c r="AC635" s="272"/>
      <c r="AK635" s="8"/>
      <c r="AL635" s="272"/>
      <c r="AN635" s="8"/>
      <c r="AO635" s="272"/>
      <c r="AP635" s="28"/>
    </row>
    <row r="636" spans="10:42" ht="12.75" customHeight="1" x14ac:dyDescent="0.15">
      <c r="J636" s="8"/>
      <c r="K636" s="272"/>
      <c r="L636" s="12"/>
      <c r="S636" s="8"/>
      <c r="T636" s="272"/>
      <c r="U636" s="12"/>
      <c r="AB636" s="8"/>
      <c r="AC636" s="272"/>
      <c r="AK636" s="8"/>
      <c r="AL636" s="272"/>
      <c r="AN636" s="8"/>
      <c r="AO636" s="272"/>
      <c r="AP636" s="28"/>
    </row>
    <row r="637" spans="10:42" ht="12.75" customHeight="1" x14ac:dyDescent="0.15">
      <c r="J637" s="8"/>
      <c r="K637" s="272"/>
      <c r="L637" s="12"/>
      <c r="S637" s="8"/>
      <c r="T637" s="272"/>
      <c r="U637" s="12"/>
      <c r="AB637" s="8"/>
      <c r="AC637" s="272"/>
      <c r="AK637" s="8"/>
      <c r="AL637" s="272"/>
      <c r="AN637" s="8"/>
      <c r="AO637" s="272"/>
      <c r="AP637" s="28"/>
    </row>
    <row r="638" spans="10:42" ht="12.75" customHeight="1" x14ac:dyDescent="0.15">
      <c r="J638" s="8"/>
      <c r="K638" s="272"/>
      <c r="L638" s="12"/>
      <c r="S638" s="8"/>
      <c r="T638" s="272"/>
      <c r="U638" s="12"/>
      <c r="AB638" s="8"/>
      <c r="AC638" s="272"/>
      <c r="AK638" s="8"/>
      <c r="AL638" s="272"/>
      <c r="AN638" s="8"/>
      <c r="AO638" s="272"/>
      <c r="AP638" s="28"/>
    </row>
    <row r="639" spans="10:42" ht="12.75" customHeight="1" x14ac:dyDescent="0.15">
      <c r="J639" s="8"/>
      <c r="K639" s="272"/>
      <c r="L639" s="12"/>
      <c r="S639" s="8"/>
      <c r="T639" s="272"/>
      <c r="U639" s="12"/>
      <c r="AB639" s="8"/>
      <c r="AC639" s="272"/>
      <c r="AK639" s="8"/>
      <c r="AL639" s="272"/>
      <c r="AN639" s="8"/>
      <c r="AO639" s="272"/>
      <c r="AP639" s="28"/>
    </row>
    <row r="640" spans="10:42" ht="12.75" customHeight="1" x14ac:dyDescent="0.15">
      <c r="J640" s="8"/>
      <c r="K640" s="272"/>
      <c r="L640" s="12"/>
      <c r="S640" s="8"/>
      <c r="T640" s="272"/>
      <c r="U640" s="12"/>
      <c r="AB640" s="8"/>
      <c r="AC640" s="272"/>
      <c r="AK640" s="8"/>
      <c r="AL640" s="272"/>
      <c r="AN640" s="8"/>
      <c r="AO640" s="272"/>
      <c r="AP640" s="28"/>
    </row>
    <row r="641" spans="10:42" ht="12.75" customHeight="1" x14ac:dyDescent="0.15">
      <c r="J641" s="8"/>
      <c r="K641" s="272"/>
      <c r="L641" s="12"/>
      <c r="S641" s="8"/>
      <c r="T641" s="272"/>
      <c r="U641" s="12"/>
      <c r="AB641" s="8"/>
      <c r="AC641" s="272"/>
      <c r="AK641" s="8"/>
      <c r="AL641" s="272"/>
      <c r="AN641" s="8"/>
      <c r="AO641" s="272"/>
      <c r="AP641" s="28"/>
    </row>
    <row r="642" spans="10:42" ht="12.75" customHeight="1" x14ac:dyDescent="0.15">
      <c r="J642" s="8"/>
      <c r="K642" s="272"/>
      <c r="L642" s="12"/>
      <c r="S642" s="8"/>
      <c r="T642" s="272"/>
      <c r="U642" s="12"/>
      <c r="AB642" s="8"/>
      <c r="AC642" s="272"/>
      <c r="AK642" s="8"/>
      <c r="AL642" s="272"/>
      <c r="AN642" s="8"/>
      <c r="AO642" s="272"/>
      <c r="AP642" s="28"/>
    </row>
    <row r="643" spans="10:42" ht="12.75" customHeight="1" x14ac:dyDescent="0.15">
      <c r="J643" s="8"/>
      <c r="K643" s="272"/>
      <c r="L643" s="12"/>
      <c r="S643" s="8"/>
      <c r="T643" s="272"/>
      <c r="U643" s="12"/>
      <c r="AB643" s="8"/>
      <c r="AC643" s="272"/>
      <c r="AK643" s="8"/>
      <c r="AL643" s="272"/>
      <c r="AN643" s="8"/>
      <c r="AO643" s="272"/>
      <c r="AP643" s="28"/>
    </row>
    <row r="644" spans="10:42" ht="12.75" customHeight="1" x14ac:dyDescent="0.15">
      <c r="J644" s="8"/>
      <c r="K644" s="272"/>
      <c r="L644" s="12"/>
      <c r="S644" s="8"/>
      <c r="T644" s="272"/>
      <c r="U644" s="12"/>
      <c r="AB644" s="8"/>
      <c r="AC644" s="272"/>
      <c r="AK644" s="8"/>
      <c r="AL644" s="272"/>
      <c r="AN644" s="8"/>
      <c r="AO644" s="272"/>
      <c r="AP644" s="28"/>
    </row>
    <row r="645" spans="10:42" ht="12.75" customHeight="1" x14ac:dyDescent="0.15">
      <c r="J645" s="8"/>
      <c r="K645" s="272"/>
      <c r="L645" s="12"/>
      <c r="S645" s="8"/>
      <c r="T645" s="272"/>
      <c r="U645" s="12"/>
      <c r="AB645" s="8"/>
      <c r="AC645" s="272"/>
      <c r="AK645" s="8"/>
      <c r="AL645" s="272"/>
      <c r="AN645" s="8"/>
      <c r="AO645" s="272"/>
      <c r="AP645" s="28"/>
    </row>
    <row r="646" spans="10:42" ht="12.75" customHeight="1" x14ac:dyDescent="0.15">
      <c r="J646" s="8"/>
      <c r="K646" s="272"/>
      <c r="L646" s="12"/>
      <c r="S646" s="8"/>
      <c r="T646" s="272"/>
      <c r="U646" s="12"/>
      <c r="AB646" s="8"/>
      <c r="AC646" s="272"/>
      <c r="AK646" s="8"/>
      <c r="AL646" s="272"/>
      <c r="AN646" s="8"/>
      <c r="AO646" s="272"/>
      <c r="AP646" s="28"/>
    </row>
    <row r="647" spans="10:42" ht="12.75" customHeight="1" x14ac:dyDescent="0.15">
      <c r="J647" s="8"/>
      <c r="K647" s="272"/>
      <c r="L647" s="12"/>
      <c r="S647" s="8"/>
      <c r="T647" s="272"/>
      <c r="U647" s="12"/>
      <c r="AB647" s="8"/>
      <c r="AC647" s="272"/>
      <c r="AK647" s="8"/>
      <c r="AL647" s="272"/>
      <c r="AN647" s="8"/>
      <c r="AO647" s="272"/>
      <c r="AP647" s="28"/>
    </row>
    <row r="648" spans="10:42" ht="12.75" customHeight="1" x14ac:dyDescent="0.15">
      <c r="J648" s="8"/>
      <c r="K648" s="272"/>
      <c r="L648" s="12"/>
      <c r="S648" s="8"/>
      <c r="T648" s="272"/>
      <c r="U648" s="12"/>
      <c r="AB648" s="8"/>
      <c r="AC648" s="272"/>
      <c r="AK648" s="8"/>
      <c r="AL648" s="272"/>
      <c r="AN648" s="8"/>
      <c r="AO648" s="272"/>
      <c r="AP648" s="28"/>
    </row>
    <row r="649" spans="10:42" ht="12.75" customHeight="1" x14ac:dyDescent="0.15">
      <c r="J649" s="8"/>
      <c r="K649" s="272"/>
      <c r="L649" s="12"/>
      <c r="S649" s="8"/>
      <c r="T649" s="272"/>
      <c r="U649" s="12"/>
      <c r="AB649" s="8"/>
      <c r="AC649" s="272"/>
      <c r="AK649" s="8"/>
      <c r="AL649" s="272"/>
      <c r="AN649" s="8"/>
      <c r="AO649" s="272"/>
      <c r="AP649" s="28"/>
    </row>
    <row r="650" spans="10:42" ht="12.75" customHeight="1" x14ac:dyDescent="0.15">
      <c r="J650" s="8"/>
      <c r="K650" s="272"/>
      <c r="L650" s="12"/>
      <c r="S650" s="8"/>
      <c r="T650" s="272"/>
      <c r="U650" s="12"/>
      <c r="AB650" s="8"/>
      <c r="AC650" s="272"/>
      <c r="AK650" s="8"/>
      <c r="AL650" s="272"/>
      <c r="AN650" s="8"/>
      <c r="AO650" s="272"/>
      <c r="AP650" s="28"/>
    </row>
    <row r="651" spans="10:42" ht="12.75" customHeight="1" x14ac:dyDescent="0.15">
      <c r="J651" s="8"/>
      <c r="K651" s="272"/>
      <c r="L651" s="12"/>
      <c r="S651" s="8"/>
      <c r="T651" s="272"/>
      <c r="U651" s="12"/>
      <c r="AB651" s="8"/>
      <c r="AC651" s="272"/>
      <c r="AK651" s="8"/>
      <c r="AL651" s="272"/>
      <c r="AN651" s="8"/>
      <c r="AO651" s="272"/>
      <c r="AP651" s="28"/>
    </row>
    <row r="652" spans="10:42" ht="12.75" customHeight="1" x14ac:dyDescent="0.15">
      <c r="J652" s="8"/>
      <c r="K652" s="272"/>
      <c r="L652" s="12"/>
      <c r="S652" s="8"/>
      <c r="T652" s="272"/>
      <c r="U652" s="12"/>
      <c r="AB652" s="8"/>
      <c r="AC652" s="272"/>
      <c r="AK652" s="8"/>
      <c r="AL652" s="272"/>
      <c r="AN652" s="8"/>
      <c r="AO652" s="272"/>
      <c r="AP652" s="28"/>
    </row>
    <row r="653" spans="10:42" ht="12.75" customHeight="1" x14ac:dyDescent="0.15">
      <c r="J653" s="8"/>
      <c r="K653" s="272"/>
      <c r="L653" s="12"/>
      <c r="S653" s="8"/>
      <c r="T653" s="272"/>
      <c r="U653" s="12"/>
      <c r="AB653" s="8"/>
      <c r="AC653" s="272"/>
      <c r="AK653" s="8"/>
      <c r="AL653" s="272"/>
      <c r="AN653" s="8"/>
      <c r="AO653" s="272"/>
      <c r="AP653" s="28"/>
    </row>
    <row r="654" spans="10:42" ht="12.75" customHeight="1" x14ac:dyDescent="0.15">
      <c r="J654" s="8"/>
      <c r="K654" s="272"/>
      <c r="L654" s="12"/>
      <c r="S654" s="8"/>
      <c r="T654" s="272"/>
      <c r="U654" s="12"/>
      <c r="AB654" s="8"/>
      <c r="AC654" s="272"/>
      <c r="AK654" s="8"/>
      <c r="AL654" s="272"/>
      <c r="AN654" s="8"/>
      <c r="AO654" s="272"/>
      <c r="AP654" s="28"/>
    </row>
    <row r="655" spans="10:42" ht="12.75" customHeight="1" x14ac:dyDescent="0.15">
      <c r="J655" s="8"/>
      <c r="K655" s="272"/>
      <c r="L655" s="12"/>
      <c r="S655" s="8"/>
      <c r="T655" s="272"/>
      <c r="U655" s="12"/>
      <c r="AB655" s="8"/>
      <c r="AC655" s="272"/>
      <c r="AK655" s="8"/>
      <c r="AL655" s="272"/>
      <c r="AN655" s="8"/>
      <c r="AO655" s="272"/>
      <c r="AP655" s="28"/>
    </row>
    <row r="656" spans="10:42" ht="12.75" customHeight="1" x14ac:dyDescent="0.15">
      <c r="J656" s="8"/>
      <c r="K656" s="272"/>
      <c r="L656" s="12"/>
      <c r="S656" s="8"/>
      <c r="T656" s="272"/>
      <c r="U656" s="12"/>
      <c r="AB656" s="8"/>
      <c r="AC656" s="272"/>
      <c r="AK656" s="8"/>
      <c r="AL656" s="272"/>
      <c r="AN656" s="8"/>
      <c r="AO656" s="272"/>
      <c r="AP656" s="28"/>
    </row>
    <row r="657" spans="10:42" ht="12.75" customHeight="1" x14ac:dyDescent="0.15">
      <c r="J657" s="8"/>
      <c r="K657" s="272"/>
      <c r="L657" s="12"/>
      <c r="S657" s="8"/>
      <c r="T657" s="272"/>
      <c r="U657" s="12"/>
      <c r="AB657" s="8"/>
      <c r="AC657" s="272"/>
      <c r="AK657" s="8"/>
      <c r="AL657" s="272"/>
      <c r="AN657" s="8"/>
      <c r="AO657" s="272"/>
      <c r="AP657" s="28"/>
    </row>
    <row r="658" spans="10:42" ht="12.75" customHeight="1" x14ac:dyDescent="0.15">
      <c r="J658" s="8"/>
      <c r="K658" s="272"/>
      <c r="L658" s="12"/>
      <c r="S658" s="8"/>
      <c r="T658" s="272"/>
      <c r="U658" s="12"/>
      <c r="AB658" s="8"/>
      <c r="AC658" s="272"/>
      <c r="AK658" s="8"/>
      <c r="AL658" s="272"/>
      <c r="AN658" s="8"/>
      <c r="AO658" s="272"/>
      <c r="AP658" s="28"/>
    </row>
    <row r="659" spans="10:42" ht="12.75" customHeight="1" x14ac:dyDescent="0.15">
      <c r="J659" s="8"/>
      <c r="K659" s="272"/>
      <c r="L659" s="12"/>
      <c r="S659" s="8"/>
      <c r="T659" s="272"/>
      <c r="U659" s="12"/>
      <c r="AB659" s="8"/>
      <c r="AC659" s="272"/>
      <c r="AK659" s="8"/>
      <c r="AL659" s="272"/>
      <c r="AN659" s="8"/>
      <c r="AO659" s="272"/>
      <c r="AP659" s="28"/>
    </row>
    <row r="660" spans="10:42" ht="12.75" customHeight="1" x14ac:dyDescent="0.15">
      <c r="J660" s="8"/>
      <c r="K660" s="272"/>
      <c r="L660" s="12"/>
      <c r="S660" s="8"/>
      <c r="T660" s="272"/>
      <c r="U660" s="12"/>
      <c r="AB660" s="8"/>
      <c r="AC660" s="272"/>
      <c r="AK660" s="8"/>
      <c r="AL660" s="272"/>
      <c r="AN660" s="8"/>
      <c r="AO660" s="272"/>
      <c r="AP660" s="28"/>
    </row>
    <row r="661" spans="10:42" ht="12.75" customHeight="1" x14ac:dyDescent="0.15">
      <c r="J661" s="8"/>
      <c r="K661" s="272"/>
      <c r="L661" s="12"/>
      <c r="S661" s="8"/>
      <c r="T661" s="272"/>
      <c r="U661" s="12"/>
      <c r="AB661" s="8"/>
      <c r="AC661" s="272"/>
      <c r="AK661" s="8"/>
      <c r="AL661" s="272"/>
      <c r="AN661" s="8"/>
      <c r="AO661" s="272"/>
      <c r="AP661" s="28"/>
    </row>
    <row r="662" spans="10:42" ht="12.75" customHeight="1" x14ac:dyDescent="0.15">
      <c r="J662" s="8"/>
      <c r="K662" s="272"/>
      <c r="L662" s="12"/>
      <c r="S662" s="8"/>
      <c r="T662" s="272"/>
      <c r="U662" s="12"/>
      <c r="AB662" s="8"/>
      <c r="AC662" s="272"/>
      <c r="AK662" s="8"/>
      <c r="AL662" s="272"/>
      <c r="AN662" s="8"/>
      <c r="AO662" s="272"/>
      <c r="AP662" s="28"/>
    </row>
    <row r="663" spans="10:42" ht="12.75" customHeight="1" x14ac:dyDescent="0.15">
      <c r="J663" s="8"/>
      <c r="K663" s="272"/>
      <c r="L663" s="12"/>
      <c r="S663" s="8"/>
      <c r="T663" s="272"/>
      <c r="U663" s="12"/>
      <c r="AB663" s="8"/>
      <c r="AC663" s="272"/>
      <c r="AK663" s="8"/>
      <c r="AL663" s="272"/>
      <c r="AN663" s="8"/>
      <c r="AO663" s="272"/>
      <c r="AP663" s="28"/>
    </row>
    <row r="664" spans="10:42" ht="12.75" customHeight="1" x14ac:dyDescent="0.15">
      <c r="J664" s="8"/>
      <c r="K664" s="272"/>
      <c r="L664" s="12"/>
      <c r="S664" s="8"/>
      <c r="T664" s="272"/>
      <c r="U664" s="12"/>
      <c r="AB664" s="8"/>
      <c r="AC664" s="272"/>
      <c r="AK664" s="8"/>
      <c r="AL664" s="272"/>
      <c r="AN664" s="8"/>
      <c r="AO664" s="272"/>
      <c r="AP664" s="28"/>
    </row>
    <row r="665" spans="10:42" ht="12.75" customHeight="1" x14ac:dyDescent="0.15">
      <c r="J665" s="8"/>
      <c r="K665" s="272"/>
      <c r="L665" s="12"/>
      <c r="S665" s="8"/>
      <c r="T665" s="272"/>
      <c r="U665" s="12"/>
      <c r="AB665" s="8"/>
      <c r="AC665" s="272"/>
      <c r="AK665" s="8"/>
      <c r="AL665" s="272"/>
      <c r="AN665" s="8"/>
      <c r="AO665" s="272"/>
      <c r="AP665" s="28"/>
    </row>
    <row r="666" spans="10:42" ht="12.75" customHeight="1" x14ac:dyDescent="0.15">
      <c r="J666" s="8"/>
      <c r="K666" s="272"/>
      <c r="L666" s="12"/>
      <c r="S666" s="8"/>
      <c r="T666" s="272"/>
      <c r="U666" s="12"/>
      <c r="AB666" s="8"/>
      <c r="AC666" s="272"/>
      <c r="AK666" s="8"/>
      <c r="AL666" s="272"/>
      <c r="AN666" s="8"/>
      <c r="AO666" s="272"/>
      <c r="AP666" s="28"/>
    </row>
    <row r="667" spans="10:42" ht="12.75" customHeight="1" x14ac:dyDescent="0.15">
      <c r="J667" s="8"/>
      <c r="K667" s="272"/>
      <c r="L667" s="12"/>
      <c r="S667" s="8"/>
      <c r="T667" s="272"/>
      <c r="U667" s="12"/>
      <c r="AB667" s="8"/>
      <c r="AC667" s="272"/>
      <c r="AK667" s="8"/>
      <c r="AL667" s="272"/>
      <c r="AN667" s="8"/>
      <c r="AO667" s="272"/>
      <c r="AP667" s="28"/>
    </row>
    <row r="668" spans="10:42" ht="12.75" customHeight="1" x14ac:dyDescent="0.15">
      <c r="J668" s="8"/>
      <c r="K668" s="272"/>
      <c r="L668" s="12"/>
      <c r="S668" s="8"/>
      <c r="T668" s="272"/>
      <c r="U668" s="12"/>
      <c r="AB668" s="8"/>
      <c r="AC668" s="272"/>
      <c r="AK668" s="8"/>
      <c r="AL668" s="272"/>
      <c r="AN668" s="8"/>
      <c r="AO668" s="272"/>
      <c r="AP668" s="28"/>
    </row>
    <row r="669" spans="10:42" ht="12.75" customHeight="1" x14ac:dyDescent="0.15">
      <c r="J669" s="8"/>
      <c r="K669" s="272"/>
      <c r="L669" s="12"/>
      <c r="S669" s="8"/>
      <c r="T669" s="272"/>
      <c r="U669" s="12"/>
      <c r="AB669" s="8"/>
      <c r="AC669" s="272"/>
      <c r="AK669" s="8"/>
      <c r="AL669" s="272"/>
      <c r="AN669" s="8"/>
      <c r="AO669" s="272"/>
      <c r="AP669" s="28"/>
    </row>
    <row r="670" spans="10:42" ht="12.75" customHeight="1" x14ac:dyDescent="0.15">
      <c r="J670" s="8"/>
      <c r="K670" s="272"/>
      <c r="L670" s="12"/>
      <c r="S670" s="8"/>
      <c r="T670" s="272"/>
      <c r="U670" s="12"/>
      <c r="AB670" s="8"/>
      <c r="AC670" s="272"/>
      <c r="AK670" s="8"/>
      <c r="AL670" s="272"/>
      <c r="AN670" s="8"/>
      <c r="AO670" s="272"/>
      <c r="AP670" s="28"/>
    </row>
    <row r="671" spans="10:42" ht="12.75" customHeight="1" x14ac:dyDescent="0.15">
      <c r="J671" s="8"/>
      <c r="K671" s="272"/>
      <c r="L671" s="12"/>
      <c r="S671" s="8"/>
      <c r="T671" s="272"/>
      <c r="U671" s="12"/>
      <c r="AB671" s="8"/>
      <c r="AC671" s="272"/>
      <c r="AK671" s="8"/>
      <c r="AL671" s="272"/>
      <c r="AN671" s="8"/>
      <c r="AO671" s="272"/>
      <c r="AP671" s="28"/>
    </row>
    <row r="672" spans="10:42" ht="12.75" customHeight="1" x14ac:dyDescent="0.15">
      <c r="J672" s="8"/>
      <c r="K672" s="272"/>
      <c r="L672" s="12"/>
      <c r="S672" s="8"/>
      <c r="T672" s="272"/>
      <c r="U672" s="12"/>
      <c r="AB672" s="8"/>
      <c r="AC672" s="272"/>
      <c r="AK672" s="8"/>
      <c r="AL672" s="272"/>
      <c r="AN672" s="8"/>
      <c r="AO672" s="272"/>
      <c r="AP672" s="28"/>
    </row>
    <row r="673" spans="10:42" ht="12.75" customHeight="1" x14ac:dyDescent="0.15">
      <c r="J673" s="8"/>
      <c r="K673" s="272"/>
      <c r="L673" s="12"/>
      <c r="S673" s="8"/>
      <c r="T673" s="272"/>
      <c r="U673" s="12"/>
      <c r="AB673" s="8"/>
      <c r="AC673" s="272"/>
      <c r="AK673" s="8"/>
      <c r="AL673" s="272"/>
      <c r="AN673" s="8"/>
      <c r="AO673" s="272"/>
      <c r="AP673" s="28"/>
    </row>
    <row r="674" spans="10:42" ht="12.75" customHeight="1" x14ac:dyDescent="0.15">
      <c r="J674" s="8"/>
      <c r="K674" s="272"/>
      <c r="L674" s="12"/>
      <c r="S674" s="8"/>
      <c r="T674" s="272"/>
      <c r="U674" s="12"/>
      <c r="AB674" s="8"/>
      <c r="AC674" s="272"/>
      <c r="AK674" s="8"/>
      <c r="AL674" s="272"/>
      <c r="AN674" s="8"/>
      <c r="AO674" s="272"/>
      <c r="AP674" s="28"/>
    </row>
    <row r="675" spans="10:42" ht="12.75" customHeight="1" x14ac:dyDescent="0.15">
      <c r="J675" s="8"/>
      <c r="K675" s="272"/>
      <c r="L675" s="12"/>
      <c r="S675" s="8"/>
      <c r="T675" s="272"/>
      <c r="U675" s="12"/>
      <c r="AB675" s="8"/>
      <c r="AC675" s="272"/>
      <c r="AK675" s="8"/>
      <c r="AL675" s="272"/>
      <c r="AN675" s="8"/>
      <c r="AO675" s="272"/>
      <c r="AP675" s="28"/>
    </row>
    <row r="676" spans="10:42" ht="12.75" customHeight="1" x14ac:dyDescent="0.15">
      <c r="J676" s="8"/>
      <c r="K676" s="272"/>
      <c r="L676" s="12"/>
      <c r="S676" s="8"/>
      <c r="T676" s="272"/>
      <c r="U676" s="12"/>
      <c r="AB676" s="8"/>
      <c r="AC676" s="272"/>
      <c r="AK676" s="8"/>
      <c r="AL676" s="272"/>
      <c r="AN676" s="8"/>
      <c r="AO676" s="272"/>
      <c r="AP676" s="28"/>
    </row>
    <row r="677" spans="10:42" ht="12.75" customHeight="1" x14ac:dyDescent="0.15">
      <c r="J677" s="8"/>
      <c r="K677" s="272"/>
      <c r="L677" s="12"/>
      <c r="S677" s="8"/>
      <c r="T677" s="272"/>
      <c r="U677" s="12"/>
      <c r="AB677" s="8"/>
      <c r="AC677" s="272"/>
      <c r="AK677" s="8"/>
      <c r="AL677" s="272"/>
      <c r="AN677" s="8"/>
      <c r="AO677" s="272"/>
      <c r="AP677" s="28"/>
    </row>
    <row r="678" spans="10:42" ht="12.75" customHeight="1" x14ac:dyDescent="0.15">
      <c r="J678" s="8"/>
      <c r="K678" s="272"/>
      <c r="L678" s="12"/>
      <c r="S678" s="8"/>
      <c r="T678" s="272"/>
      <c r="U678" s="12"/>
      <c r="AB678" s="8"/>
      <c r="AC678" s="272"/>
      <c r="AK678" s="8"/>
      <c r="AL678" s="272"/>
      <c r="AN678" s="8"/>
      <c r="AO678" s="272"/>
      <c r="AP678" s="28"/>
    </row>
    <row r="679" spans="10:42" ht="12.75" customHeight="1" x14ac:dyDescent="0.15">
      <c r="J679" s="8"/>
      <c r="K679" s="272"/>
      <c r="L679" s="12"/>
      <c r="S679" s="8"/>
      <c r="T679" s="272"/>
      <c r="U679" s="12"/>
      <c r="AB679" s="8"/>
      <c r="AC679" s="272"/>
      <c r="AK679" s="8"/>
      <c r="AL679" s="272"/>
      <c r="AN679" s="8"/>
      <c r="AO679" s="272"/>
      <c r="AP679" s="28"/>
    </row>
    <row r="680" spans="10:42" ht="12.75" customHeight="1" x14ac:dyDescent="0.15">
      <c r="J680" s="8"/>
      <c r="K680" s="272"/>
      <c r="L680" s="12"/>
      <c r="S680" s="8"/>
      <c r="T680" s="272"/>
      <c r="U680" s="12"/>
      <c r="AB680" s="8"/>
      <c r="AC680" s="272"/>
      <c r="AK680" s="8"/>
      <c r="AL680" s="272"/>
      <c r="AN680" s="8"/>
      <c r="AO680" s="272"/>
      <c r="AP680" s="28"/>
    </row>
    <row r="681" spans="10:42" ht="12.75" customHeight="1" x14ac:dyDescent="0.15">
      <c r="J681" s="8"/>
      <c r="K681" s="272"/>
      <c r="L681" s="12"/>
      <c r="S681" s="8"/>
      <c r="T681" s="272"/>
      <c r="U681" s="12"/>
      <c r="AB681" s="8"/>
      <c r="AC681" s="272"/>
      <c r="AK681" s="8"/>
      <c r="AL681" s="272"/>
      <c r="AN681" s="8"/>
      <c r="AO681" s="272"/>
      <c r="AP681" s="28"/>
    </row>
    <row r="682" spans="10:42" ht="12.75" customHeight="1" x14ac:dyDescent="0.15">
      <c r="J682" s="8"/>
      <c r="K682" s="272"/>
      <c r="L682" s="12"/>
      <c r="S682" s="8"/>
      <c r="T682" s="272"/>
      <c r="U682" s="12"/>
      <c r="AB682" s="8"/>
      <c r="AC682" s="272"/>
      <c r="AK682" s="8"/>
      <c r="AL682" s="272"/>
      <c r="AN682" s="8"/>
      <c r="AO682" s="272"/>
      <c r="AP682" s="28"/>
    </row>
    <row r="683" spans="10:42" ht="12.75" customHeight="1" x14ac:dyDescent="0.15">
      <c r="J683" s="8"/>
      <c r="K683" s="272"/>
      <c r="L683" s="12"/>
      <c r="S683" s="8"/>
      <c r="T683" s="272"/>
      <c r="U683" s="12"/>
      <c r="AB683" s="8"/>
      <c r="AC683" s="272"/>
      <c r="AK683" s="8"/>
      <c r="AL683" s="272"/>
      <c r="AN683" s="8"/>
      <c r="AO683" s="272"/>
      <c r="AP683" s="28"/>
    </row>
    <row r="684" spans="10:42" ht="12.75" customHeight="1" x14ac:dyDescent="0.15">
      <c r="J684" s="8"/>
      <c r="K684" s="272"/>
      <c r="L684" s="12"/>
      <c r="S684" s="8"/>
      <c r="T684" s="272"/>
      <c r="U684" s="12"/>
      <c r="AB684" s="8"/>
      <c r="AC684" s="272"/>
      <c r="AK684" s="8"/>
      <c r="AL684" s="272"/>
      <c r="AN684" s="8"/>
      <c r="AO684" s="272"/>
      <c r="AP684" s="28"/>
    </row>
    <row r="685" spans="10:42" ht="12.75" customHeight="1" x14ac:dyDescent="0.15">
      <c r="J685" s="8"/>
      <c r="K685" s="272"/>
      <c r="L685" s="12"/>
      <c r="S685" s="8"/>
      <c r="T685" s="272"/>
      <c r="U685" s="12"/>
      <c r="AB685" s="8"/>
      <c r="AC685" s="272"/>
      <c r="AK685" s="8"/>
      <c r="AL685" s="272"/>
      <c r="AN685" s="8"/>
      <c r="AO685" s="272"/>
      <c r="AP685" s="28"/>
    </row>
    <row r="686" spans="10:42" ht="12.75" customHeight="1" x14ac:dyDescent="0.15">
      <c r="J686" s="8"/>
      <c r="K686" s="272"/>
      <c r="L686" s="12"/>
      <c r="S686" s="8"/>
      <c r="T686" s="272"/>
      <c r="U686" s="12"/>
      <c r="AB686" s="8"/>
      <c r="AC686" s="272"/>
      <c r="AK686" s="8"/>
      <c r="AL686" s="272"/>
      <c r="AN686" s="8"/>
      <c r="AO686" s="272"/>
      <c r="AP686" s="28"/>
    </row>
    <row r="687" spans="10:42" ht="12.75" customHeight="1" x14ac:dyDescent="0.15">
      <c r="J687" s="8"/>
      <c r="K687" s="272"/>
      <c r="L687" s="12"/>
      <c r="S687" s="8"/>
      <c r="T687" s="272"/>
      <c r="U687" s="12"/>
      <c r="AB687" s="8"/>
      <c r="AC687" s="272"/>
      <c r="AK687" s="8"/>
      <c r="AL687" s="272"/>
      <c r="AN687" s="8"/>
      <c r="AO687" s="272"/>
      <c r="AP687" s="28"/>
    </row>
    <row r="688" spans="10:42" ht="12.75" customHeight="1" x14ac:dyDescent="0.15">
      <c r="J688" s="8"/>
      <c r="K688" s="272"/>
      <c r="L688" s="12"/>
      <c r="S688" s="8"/>
      <c r="T688" s="272"/>
      <c r="U688" s="12"/>
      <c r="AB688" s="8"/>
      <c r="AC688" s="272"/>
      <c r="AK688" s="8"/>
      <c r="AL688" s="272"/>
      <c r="AN688" s="8"/>
      <c r="AO688" s="272"/>
      <c r="AP688" s="28"/>
    </row>
    <row r="689" spans="10:42" ht="12.75" customHeight="1" x14ac:dyDescent="0.15">
      <c r="J689" s="8"/>
      <c r="K689" s="272"/>
      <c r="L689" s="12"/>
      <c r="S689" s="8"/>
      <c r="T689" s="272"/>
      <c r="U689" s="12"/>
      <c r="AB689" s="8"/>
      <c r="AC689" s="272"/>
      <c r="AK689" s="8"/>
      <c r="AL689" s="272"/>
      <c r="AN689" s="8"/>
      <c r="AO689" s="272"/>
      <c r="AP689" s="28"/>
    </row>
    <row r="690" spans="10:42" ht="12.75" customHeight="1" x14ac:dyDescent="0.15">
      <c r="J690" s="8"/>
      <c r="K690" s="272"/>
      <c r="L690" s="12"/>
      <c r="S690" s="8"/>
      <c r="T690" s="272"/>
      <c r="U690" s="12"/>
      <c r="AB690" s="8"/>
      <c r="AC690" s="272"/>
      <c r="AK690" s="8"/>
      <c r="AL690" s="272"/>
      <c r="AN690" s="8"/>
      <c r="AO690" s="272"/>
      <c r="AP690" s="28"/>
    </row>
    <row r="691" spans="10:42" ht="12.75" customHeight="1" x14ac:dyDescent="0.15">
      <c r="J691" s="8"/>
      <c r="K691" s="272"/>
      <c r="L691" s="12"/>
      <c r="S691" s="8"/>
      <c r="T691" s="272"/>
      <c r="U691" s="12"/>
      <c r="AB691" s="8"/>
      <c r="AC691" s="272"/>
      <c r="AK691" s="8"/>
      <c r="AL691" s="272"/>
      <c r="AN691" s="8"/>
      <c r="AO691" s="272"/>
      <c r="AP691" s="28"/>
    </row>
    <row r="692" spans="10:42" ht="12.75" customHeight="1" x14ac:dyDescent="0.15">
      <c r="J692" s="8"/>
      <c r="K692" s="272"/>
      <c r="L692" s="12"/>
      <c r="S692" s="8"/>
      <c r="T692" s="272"/>
      <c r="U692" s="12"/>
      <c r="AB692" s="8"/>
      <c r="AC692" s="272"/>
      <c r="AK692" s="8"/>
      <c r="AL692" s="272"/>
      <c r="AN692" s="8"/>
      <c r="AO692" s="272"/>
      <c r="AP692" s="28"/>
    </row>
    <row r="693" spans="10:42" ht="12.75" customHeight="1" x14ac:dyDescent="0.15">
      <c r="J693" s="8"/>
      <c r="K693" s="272"/>
      <c r="L693" s="12"/>
      <c r="S693" s="8"/>
      <c r="T693" s="272"/>
      <c r="U693" s="12"/>
      <c r="AB693" s="8"/>
      <c r="AC693" s="272"/>
      <c r="AK693" s="8"/>
      <c r="AL693" s="272"/>
      <c r="AN693" s="8"/>
      <c r="AO693" s="272"/>
      <c r="AP693" s="28"/>
    </row>
    <row r="694" spans="10:42" ht="12.75" customHeight="1" x14ac:dyDescent="0.15">
      <c r="J694" s="8"/>
      <c r="K694" s="272"/>
      <c r="L694" s="12"/>
      <c r="S694" s="8"/>
      <c r="T694" s="272"/>
      <c r="U694" s="12"/>
      <c r="AB694" s="8"/>
      <c r="AC694" s="272"/>
      <c r="AK694" s="8"/>
      <c r="AL694" s="272"/>
      <c r="AN694" s="8"/>
      <c r="AO694" s="272"/>
      <c r="AP694" s="28"/>
    </row>
    <row r="695" spans="10:42" ht="12.75" customHeight="1" x14ac:dyDescent="0.15">
      <c r="J695" s="8"/>
      <c r="K695" s="272"/>
      <c r="L695" s="12"/>
      <c r="S695" s="8"/>
      <c r="T695" s="272"/>
      <c r="U695" s="12"/>
      <c r="AB695" s="8"/>
      <c r="AC695" s="272"/>
      <c r="AK695" s="8"/>
      <c r="AL695" s="272"/>
      <c r="AN695" s="8"/>
      <c r="AO695" s="272"/>
      <c r="AP695" s="28"/>
    </row>
    <row r="696" spans="10:42" ht="12.75" customHeight="1" x14ac:dyDescent="0.15">
      <c r="J696" s="8"/>
      <c r="K696" s="272"/>
      <c r="L696" s="12"/>
      <c r="S696" s="8"/>
      <c r="T696" s="272"/>
      <c r="U696" s="12"/>
      <c r="AB696" s="8"/>
      <c r="AC696" s="272"/>
      <c r="AK696" s="8"/>
      <c r="AL696" s="272"/>
      <c r="AN696" s="8"/>
      <c r="AO696" s="272"/>
      <c r="AP696" s="28"/>
    </row>
    <row r="697" spans="10:42" ht="12.75" customHeight="1" x14ac:dyDescent="0.15">
      <c r="J697" s="8"/>
      <c r="K697" s="272"/>
      <c r="L697" s="12"/>
      <c r="S697" s="8"/>
      <c r="T697" s="272"/>
      <c r="U697" s="12"/>
      <c r="AB697" s="8"/>
      <c r="AC697" s="272"/>
      <c r="AK697" s="8"/>
      <c r="AL697" s="272"/>
      <c r="AN697" s="8"/>
      <c r="AO697" s="272"/>
      <c r="AP697" s="28"/>
    </row>
    <row r="698" spans="10:42" ht="12.75" customHeight="1" x14ac:dyDescent="0.15">
      <c r="J698" s="8"/>
      <c r="K698" s="272"/>
      <c r="L698" s="12"/>
      <c r="S698" s="8"/>
      <c r="T698" s="272"/>
      <c r="U698" s="12"/>
      <c r="AB698" s="8"/>
      <c r="AC698" s="272"/>
      <c r="AK698" s="8"/>
      <c r="AL698" s="272"/>
      <c r="AN698" s="8"/>
      <c r="AO698" s="272"/>
      <c r="AP698" s="28"/>
    </row>
    <row r="699" spans="10:42" ht="12.75" customHeight="1" x14ac:dyDescent="0.15">
      <c r="J699" s="8"/>
      <c r="K699" s="272"/>
      <c r="L699" s="12"/>
      <c r="S699" s="8"/>
      <c r="T699" s="272"/>
      <c r="U699" s="12"/>
      <c r="AB699" s="8"/>
      <c r="AC699" s="272"/>
      <c r="AK699" s="8"/>
      <c r="AL699" s="272"/>
      <c r="AN699" s="8"/>
      <c r="AO699" s="272"/>
      <c r="AP699" s="28"/>
    </row>
    <row r="700" spans="10:42" ht="12.75" customHeight="1" x14ac:dyDescent="0.15">
      <c r="J700" s="8"/>
      <c r="K700" s="272"/>
      <c r="L700" s="12"/>
      <c r="S700" s="8"/>
      <c r="T700" s="272"/>
      <c r="U700" s="12"/>
      <c r="AB700" s="8"/>
      <c r="AC700" s="272"/>
      <c r="AK700" s="8"/>
      <c r="AL700" s="272"/>
      <c r="AN700" s="8"/>
      <c r="AO700" s="272"/>
      <c r="AP700" s="28"/>
    </row>
    <row r="701" spans="10:42" ht="12.75" customHeight="1" x14ac:dyDescent="0.15">
      <c r="J701" s="8"/>
      <c r="K701" s="272"/>
      <c r="L701" s="12"/>
      <c r="S701" s="8"/>
      <c r="T701" s="272"/>
      <c r="U701" s="12"/>
      <c r="AB701" s="8"/>
      <c r="AC701" s="272"/>
      <c r="AK701" s="8"/>
      <c r="AL701" s="272"/>
      <c r="AN701" s="8"/>
      <c r="AO701" s="272"/>
      <c r="AP701" s="28"/>
    </row>
    <row r="702" spans="10:42" ht="12.75" customHeight="1" x14ac:dyDescent="0.15">
      <c r="J702" s="8"/>
      <c r="K702" s="272"/>
      <c r="L702" s="12"/>
      <c r="S702" s="8"/>
      <c r="T702" s="272"/>
      <c r="U702" s="12"/>
      <c r="AB702" s="8"/>
      <c r="AC702" s="272"/>
      <c r="AK702" s="8"/>
      <c r="AL702" s="272"/>
      <c r="AN702" s="8"/>
      <c r="AO702" s="272"/>
      <c r="AP702" s="28"/>
    </row>
    <row r="703" spans="10:42" ht="12.75" customHeight="1" x14ac:dyDescent="0.15">
      <c r="J703" s="8"/>
      <c r="K703" s="272"/>
      <c r="L703" s="12"/>
      <c r="S703" s="8"/>
      <c r="T703" s="272"/>
      <c r="U703" s="12"/>
      <c r="AB703" s="8"/>
      <c r="AC703" s="272"/>
      <c r="AK703" s="8"/>
      <c r="AL703" s="272"/>
      <c r="AN703" s="8"/>
      <c r="AO703" s="272"/>
      <c r="AP703" s="28"/>
    </row>
    <row r="704" spans="10:42" ht="12.75" customHeight="1" x14ac:dyDescent="0.15">
      <c r="J704" s="8"/>
      <c r="K704" s="272"/>
      <c r="L704" s="12"/>
      <c r="S704" s="8"/>
      <c r="T704" s="272"/>
      <c r="U704" s="12"/>
      <c r="AB704" s="8"/>
      <c r="AC704" s="272"/>
      <c r="AK704" s="8"/>
      <c r="AL704" s="272"/>
      <c r="AN704" s="8"/>
      <c r="AO704" s="272"/>
      <c r="AP704" s="28"/>
    </row>
    <row r="705" spans="10:42" ht="12.75" customHeight="1" x14ac:dyDescent="0.15">
      <c r="J705" s="8"/>
      <c r="K705" s="272"/>
      <c r="L705" s="12"/>
      <c r="S705" s="8"/>
      <c r="T705" s="272"/>
      <c r="U705" s="12"/>
      <c r="AB705" s="8"/>
      <c r="AC705" s="272"/>
      <c r="AK705" s="8"/>
      <c r="AL705" s="272"/>
      <c r="AN705" s="8"/>
      <c r="AO705" s="272"/>
      <c r="AP705" s="28"/>
    </row>
    <row r="706" spans="10:42" ht="12.75" customHeight="1" x14ac:dyDescent="0.15">
      <c r="J706" s="8"/>
      <c r="K706" s="272"/>
      <c r="L706" s="12"/>
      <c r="S706" s="8"/>
      <c r="T706" s="272"/>
      <c r="U706" s="12"/>
      <c r="AB706" s="8"/>
      <c r="AC706" s="272"/>
      <c r="AK706" s="8"/>
      <c r="AL706" s="272"/>
      <c r="AN706" s="8"/>
      <c r="AO706" s="272"/>
      <c r="AP706" s="28"/>
    </row>
    <row r="707" spans="10:42" ht="12.75" customHeight="1" x14ac:dyDescent="0.15">
      <c r="J707" s="8"/>
      <c r="K707" s="272"/>
      <c r="L707" s="12"/>
      <c r="S707" s="8"/>
      <c r="T707" s="272"/>
      <c r="U707" s="12"/>
      <c r="AB707" s="8"/>
      <c r="AC707" s="272"/>
      <c r="AK707" s="8"/>
      <c r="AL707" s="272"/>
      <c r="AN707" s="8"/>
      <c r="AO707" s="272"/>
      <c r="AP707" s="28"/>
    </row>
    <row r="708" spans="10:42" ht="12.75" customHeight="1" x14ac:dyDescent="0.15">
      <c r="J708" s="8"/>
      <c r="K708" s="272"/>
      <c r="L708" s="12"/>
      <c r="S708" s="8"/>
      <c r="T708" s="272"/>
      <c r="U708" s="12"/>
      <c r="AB708" s="8"/>
      <c r="AC708" s="272"/>
      <c r="AK708" s="8"/>
      <c r="AL708" s="272"/>
      <c r="AN708" s="8"/>
      <c r="AO708" s="272"/>
      <c r="AP708" s="28"/>
    </row>
    <row r="709" spans="10:42" ht="12.75" customHeight="1" x14ac:dyDescent="0.15">
      <c r="J709" s="8"/>
      <c r="K709" s="272"/>
      <c r="L709" s="12"/>
      <c r="S709" s="8"/>
      <c r="T709" s="272"/>
      <c r="U709" s="12"/>
      <c r="AB709" s="8"/>
      <c r="AC709" s="272"/>
      <c r="AK709" s="8"/>
      <c r="AL709" s="272"/>
      <c r="AN709" s="8"/>
      <c r="AO709" s="272"/>
      <c r="AP709" s="28"/>
    </row>
    <row r="710" spans="10:42" ht="12.75" customHeight="1" x14ac:dyDescent="0.15">
      <c r="J710" s="8"/>
      <c r="K710" s="272"/>
      <c r="L710" s="12"/>
      <c r="S710" s="8"/>
      <c r="T710" s="272"/>
      <c r="U710" s="12"/>
      <c r="AB710" s="8"/>
      <c r="AC710" s="272"/>
      <c r="AK710" s="8"/>
      <c r="AL710" s="272"/>
      <c r="AN710" s="8"/>
      <c r="AO710" s="272"/>
      <c r="AP710" s="28"/>
    </row>
    <row r="711" spans="10:42" ht="12.75" customHeight="1" x14ac:dyDescent="0.15">
      <c r="J711" s="8"/>
      <c r="K711" s="272"/>
      <c r="L711" s="12"/>
      <c r="S711" s="8"/>
      <c r="T711" s="272"/>
      <c r="U711" s="12"/>
      <c r="AB711" s="8"/>
      <c r="AC711" s="272"/>
      <c r="AK711" s="8"/>
      <c r="AL711" s="272"/>
      <c r="AN711" s="8"/>
      <c r="AO711" s="272"/>
      <c r="AP711" s="28"/>
    </row>
    <row r="712" spans="10:42" ht="12.75" customHeight="1" x14ac:dyDescent="0.15">
      <c r="J712" s="8"/>
      <c r="K712" s="272"/>
      <c r="L712" s="12"/>
      <c r="S712" s="8"/>
      <c r="T712" s="272"/>
      <c r="U712" s="12"/>
      <c r="AB712" s="8"/>
      <c r="AC712" s="272"/>
      <c r="AK712" s="8"/>
      <c r="AL712" s="272"/>
      <c r="AN712" s="8"/>
      <c r="AO712" s="272"/>
      <c r="AP712" s="28"/>
    </row>
    <row r="713" spans="10:42" ht="12.75" customHeight="1" x14ac:dyDescent="0.15">
      <c r="J713" s="8"/>
      <c r="K713" s="272"/>
      <c r="L713" s="12"/>
      <c r="S713" s="8"/>
      <c r="T713" s="272"/>
      <c r="U713" s="12"/>
      <c r="AB713" s="8"/>
      <c r="AC713" s="272"/>
      <c r="AK713" s="8"/>
      <c r="AL713" s="272"/>
      <c r="AN713" s="8"/>
      <c r="AO713" s="272"/>
      <c r="AP713" s="28"/>
    </row>
    <row r="714" spans="10:42" ht="12.75" customHeight="1" x14ac:dyDescent="0.15">
      <c r="J714" s="8"/>
      <c r="K714" s="272"/>
      <c r="L714" s="12"/>
      <c r="S714" s="8"/>
      <c r="T714" s="272"/>
      <c r="U714" s="12"/>
      <c r="AB714" s="8"/>
      <c r="AC714" s="272"/>
      <c r="AK714" s="8"/>
      <c r="AL714" s="272"/>
      <c r="AN714" s="8"/>
      <c r="AO714" s="272"/>
      <c r="AP714" s="28"/>
    </row>
    <row r="715" spans="10:42" ht="12.75" customHeight="1" x14ac:dyDescent="0.15">
      <c r="J715" s="8"/>
      <c r="K715" s="272"/>
      <c r="L715" s="12"/>
      <c r="S715" s="8"/>
      <c r="T715" s="272"/>
      <c r="U715" s="12"/>
      <c r="AB715" s="8"/>
      <c r="AC715" s="272"/>
      <c r="AK715" s="8"/>
      <c r="AL715" s="272"/>
      <c r="AN715" s="8"/>
      <c r="AO715" s="272"/>
      <c r="AP715" s="28"/>
    </row>
    <row r="716" spans="10:42" ht="12.75" customHeight="1" x14ac:dyDescent="0.15">
      <c r="J716" s="8"/>
      <c r="K716" s="272"/>
      <c r="L716" s="12"/>
      <c r="S716" s="8"/>
      <c r="T716" s="272"/>
      <c r="U716" s="12"/>
      <c r="AB716" s="8"/>
      <c r="AC716" s="272"/>
      <c r="AK716" s="8"/>
      <c r="AL716" s="272"/>
      <c r="AN716" s="8"/>
      <c r="AO716" s="272"/>
      <c r="AP716" s="28"/>
    </row>
    <row r="717" spans="10:42" ht="12.75" customHeight="1" x14ac:dyDescent="0.15">
      <c r="J717" s="8"/>
      <c r="K717" s="272"/>
      <c r="L717" s="12"/>
      <c r="S717" s="8"/>
      <c r="T717" s="272"/>
      <c r="U717" s="12"/>
      <c r="AB717" s="8"/>
      <c r="AC717" s="272"/>
      <c r="AK717" s="8"/>
      <c r="AL717" s="272"/>
      <c r="AN717" s="8"/>
      <c r="AO717" s="272"/>
      <c r="AP717" s="28"/>
    </row>
    <row r="718" spans="10:42" ht="12.75" customHeight="1" x14ac:dyDescent="0.15">
      <c r="J718" s="8"/>
      <c r="K718" s="272"/>
      <c r="L718" s="12"/>
      <c r="S718" s="8"/>
      <c r="T718" s="272"/>
      <c r="U718" s="12"/>
      <c r="AB718" s="8"/>
      <c r="AC718" s="272"/>
      <c r="AK718" s="8"/>
      <c r="AL718" s="272"/>
      <c r="AN718" s="8"/>
      <c r="AO718" s="272"/>
      <c r="AP718" s="28"/>
    </row>
    <row r="719" spans="10:42" ht="12.75" customHeight="1" x14ac:dyDescent="0.15">
      <c r="J719" s="8"/>
      <c r="K719" s="272"/>
      <c r="L719" s="12"/>
      <c r="S719" s="8"/>
      <c r="T719" s="272"/>
      <c r="U719" s="12"/>
      <c r="AB719" s="8"/>
      <c r="AC719" s="272"/>
      <c r="AK719" s="8"/>
      <c r="AL719" s="272"/>
      <c r="AN719" s="8"/>
      <c r="AO719" s="272"/>
      <c r="AP719" s="28"/>
    </row>
    <row r="720" spans="10:42" ht="12.75" customHeight="1" x14ac:dyDescent="0.15">
      <c r="J720" s="8"/>
      <c r="K720" s="272"/>
      <c r="L720" s="12"/>
      <c r="S720" s="8"/>
      <c r="T720" s="272"/>
      <c r="U720" s="12"/>
      <c r="AB720" s="8"/>
      <c r="AC720" s="272"/>
      <c r="AK720" s="8"/>
      <c r="AL720" s="272"/>
      <c r="AN720" s="8"/>
      <c r="AO720" s="272"/>
      <c r="AP720" s="28"/>
    </row>
    <row r="721" spans="10:42" ht="12.75" customHeight="1" x14ac:dyDescent="0.15">
      <c r="J721" s="8"/>
      <c r="K721" s="272"/>
      <c r="L721" s="12"/>
      <c r="S721" s="8"/>
      <c r="T721" s="272"/>
      <c r="U721" s="12"/>
      <c r="AB721" s="8"/>
      <c r="AC721" s="272"/>
      <c r="AK721" s="8"/>
      <c r="AL721" s="272"/>
      <c r="AN721" s="8"/>
      <c r="AO721" s="272"/>
      <c r="AP721" s="28"/>
    </row>
    <row r="722" spans="10:42" ht="12.75" customHeight="1" x14ac:dyDescent="0.15">
      <c r="J722" s="8"/>
      <c r="K722" s="272"/>
      <c r="L722" s="12"/>
      <c r="S722" s="8"/>
      <c r="T722" s="272"/>
      <c r="U722" s="12"/>
      <c r="AB722" s="8"/>
      <c r="AC722" s="272"/>
      <c r="AK722" s="8"/>
      <c r="AL722" s="272"/>
      <c r="AN722" s="8"/>
      <c r="AO722" s="272"/>
      <c r="AP722" s="28"/>
    </row>
    <row r="723" spans="10:42" ht="12.75" customHeight="1" x14ac:dyDescent="0.15">
      <c r="J723" s="8"/>
      <c r="K723" s="272"/>
      <c r="L723" s="12"/>
      <c r="S723" s="8"/>
      <c r="T723" s="272"/>
      <c r="U723" s="12"/>
      <c r="AB723" s="8"/>
      <c r="AC723" s="272"/>
      <c r="AK723" s="8"/>
      <c r="AL723" s="272"/>
      <c r="AN723" s="8"/>
      <c r="AO723" s="272"/>
      <c r="AP723" s="28"/>
    </row>
    <row r="724" spans="10:42" ht="12.75" customHeight="1" x14ac:dyDescent="0.15">
      <c r="J724" s="8"/>
      <c r="K724" s="272"/>
      <c r="L724" s="12"/>
      <c r="S724" s="8"/>
      <c r="T724" s="272"/>
      <c r="U724" s="12"/>
      <c r="AB724" s="8"/>
      <c r="AC724" s="272"/>
      <c r="AK724" s="8"/>
      <c r="AL724" s="272"/>
      <c r="AN724" s="8"/>
      <c r="AO724" s="272"/>
      <c r="AP724" s="28"/>
    </row>
    <row r="725" spans="10:42" ht="12.75" customHeight="1" x14ac:dyDescent="0.15">
      <c r="J725" s="8"/>
      <c r="K725" s="272"/>
      <c r="L725" s="12"/>
      <c r="S725" s="8"/>
      <c r="T725" s="272"/>
      <c r="U725" s="12"/>
      <c r="AB725" s="8"/>
      <c r="AC725" s="272"/>
      <c r="AK725" s="8"/>
      <c r="AL725" s="272"/>
      <c r="AN725" s="8"/>
      <c r="AO725" s="272"/>
      <c r="AP725" s="28"/>
    </row>
    <row r="726" spans="10:42" ht="12.75" customHeight="1" x14ac:dyDescent="0.15">
      <c r="J726" s="8"/>
      <c r="K726" s="272"/>
      <c r="L726" s="12"/>
      <c r="S726" s="8"/>
      <c r="T726" s="272"/>
      <c r="U726" s="12"/>
      <c r="AB726" s="8"/>
      <c r="AC726" s="272"/>
      <c r="AK726" s="8"/>
      <c r="AL726" s="272"/>
      <c r="AN726" s="8"/>
      <c r="AO726" s="272"/>
      <c r="AP726" s="28"/>
    </row>
    <row r="727" spans="10:42" ht="12.75" customHeight="1" x14ac:dyDescent="0.15">
      <c r="J727" s="8"/>
      <c r="K727" s="272"/>
      <c r="L727" s="12"/>
      <c r="S727" s="8"/>
      <c r="T727" s="272"/>
      <c r="U727" s="12"/>
      <c r="AB727" s="8"/>
      <c r="AC727" s="272"/>
      <c r="AK727" s="8"/>
      <c r="AL727" s="272"/>
      <c r="AN727" s="8"/>
      <c r="AO727" s="272"/>
      <c r="AP727" s="28"/>
    </row>
    <row r="728" spans="10:42" ht="12.75" customHeight="1" x14ac:dyDescent="0.15">
      <c r="J728" s="8"/>
      <c r="K728" s="272"/>
      <c r="L728" s="12"/>
      <c r="S728" s="8"/>
      <c r="T728" s="272"/>
      <c r="U728" s="12"/>
      <c r="AB728" s="8"/>
      <c r="AC728" s="272"/>
      <c r="AK728" s="8"/>
      <c r="AL728" s="272"/>
      <c r="AN728" s="8"/>
      <c r="AO728" s="272"/>
      <c r="AP728" s="28"/>
    </row>
    <row r="729" spans="10:42" ht="12.75" customHeight="1" x14ac:dyDescent="0.15">
      <c r="J729" s="8"/>
      <c r="K729" s="272"/>
      <c r="L729" s="12"/>
      <c r="S729" s="8"/>
      <c r="T729" s="272"/>
      <c r="U729" s="12"/>
      <c r="AB729" s="8"/>
      <c r="AC729" s="272"/>
      <c r="AK729" s="8"/>
      <c r="AL729" s="272"/>
      <c r="AN729" s="8"/>
      <c r="AO729" s="272"/>
      <c r="AP729" s="28"/>
    </row>
    <row r="730" spans="10:42" ht="12.75" customHeight="1" x14ac:dyDescent="0.15">
      <c r="J730" s="8"/>
      <c r="K730" s="272"/>
      <c r="L730" s="12"/>
      <c r="S730" s="8"/>
      <c r="T730" s="272"/>
      <c r="U730" s="12"/>
      <c r="AB730" s="8"/>
      <c r="AC730" s="272"/>
      <c r="AK730" s="8"/>
      <c r="AL730" s="272"/>
      <c r="AN730" s="8"/>
      <c r="AO730" s="272"/>
      <c r="AP730" s="28"/>
    </row>
    <row r="731" spans="10:42" ht="12.75" customHeight="1" x14ac:dyDescent="0.15">
      <c r="J731" s="8"/>
      <c r="K731" s="272"/>
      <c r="L731" s="12"/>
      <c r="S731" s="8"/>
      <c r="T731" s="272"/>
      <c r="U731" s="12"/>
      <c r="AB731" s="8"/>
      <c r="AC731" s="272"/>
      <c r="AK731" s="8"/>
      <c r="AL731" s="272"/>
      <c r="AN731" s="8"/>
      <c r="AO731" s="272"/>
      <c r="AP731" s="28"/>
    </row>
    <row r="732" spans="10:42" ht="12.75" customHeight="1" x14ac:dyDescent="0.15">
      <c r="J732" s="8"/>
      <c r="K732" s="272"/>
      <c r="L732" s="12"/>
      <c r="S732" s="8"/>
      <c r="T732" s="272"/>
      <c r="U732" s="12"/>
      <c r="AB732" s="8"/>
      <c r="AC732" s="272"/>
      <c r="AK732" s="8"/>
      <c r="AL732" s="272"/>
      <c r="AN732" s="8"/>
      <c r="AO732" s="272"/>
      <c r="AP732" s="28"/>
    </row>
    <row r="733" spans="10:42" ht="12.75" customHeight="1" x14ac:dyDescent="0.15">
      <c r="J733" s="8"/>
      <c r="K733" s="272"/>
      <c r="L733" s="12"/>
      <c r="S733" s="8"/>
      <c r="T733" s="272"/>
      <c r="U733" s="12"/>
      <c r="AB733" s="8"/>
      <c r="AC733" s="272"/>
      <c r="AK733" s="8"/>
      <c r="AL733" s="272"/>
      <c r="AN733" s="8"/>
      <c r="AO733" s="272"/>
      <c r="AP733" s="28"/>
    </row>
    <row r="734" spans="10:42" ht="12.75" customHeight="1" x14ac:dyDescent="0.15">
      <c r="J734" s="8"/>
      <c r="K734" s="272"/>
      <c r="L734" s="12"/>
      <c r="S734" s="8"/>
      <c r="T734" s="272"/>
      <c r="U734" s="12"/>
      <c r="AB734" s="8"/>
      <c r="AC734" s="272"/>
      <c r="AK734" s="8"/>
      <c r="AL734" s="272"/>
      <c r="AN734" s="8"/>
      <c r="AO734" s="272"/>
      <c r="AP734" s="28"/>
    </row>
    <row r="735" spans="10:42" ht="12.75" customHeight="1" x14ac:dyDescent="0.15">
      <c r="J735" s="8"/>
      <c r="K735" s="272"/>
      <c r="L735" s="12"/>
      <c r="S735" s="8"/>
      <c r="T735" s="272"/>
      <c r="U735" s="12"/>
      <c r="AB735" s="8"/>
      <c r="AC735" s="272"/>
      <c r="AK735" s="8"/>
      <c r="AL735" s="272"/>
      <c r="AN735" s="8"/>
      <c r="AO735" s="272"/>
      <c r="AP735" s="28"/>
    </row>
    <row r="736" spans="10:42" ht="12.75" customHeight="1" x14ac:dyDescent="0.15">
      <c r="J736" s="8"/>
      <c r="K736" s="272"/>
      <c r="L736" s="12"/>
      <c r="S736" s="8"/>
      <c r="T736" s="272"/>
      <c r="U736" s="12"/>
      <c r="AB736" s="8"/>
      <c r="AC736" s="272"/>
      <c r="AK736" s="8"/>
      <c r="AL736" s="272"/>
      <c r="AN736" s="8"/>
      <c r="AO736" s="272"/>
      <c r="AP736" s="28"/>
    </row>
    <row r="737" spans="10:42" ht="12.75" customHeight="1" x14ac:dyDescent="0.15">
      <c r="J737" s="8"/>
      <c r="K737" s="272"/>
      <c r="L737" s="12"/>
      <c r="S737" s="8"/>
      <c r="T737" s="272"/>
      <c r="U737" s="12"/>
      <c r="AB737" s="8"/>
      <c r="AC737" s="272"/>
      <c r="AK737" s="8"/>
      <c r="AL737" s="272"/>
      <c r="AN737" s="8"/>
      <c r="AO737" s="272"/>
      <c r="AP737" s="28"/>
    </row>
    <row r="738" spans="10:42" ht="12.75" customHeight="1" x14ac:dyDescent="0.15">
      <c r="J738" s="8"/>
      <c r="K738" s="272"/>
      <c r="L738" s="12"/>
      <c r="S738" s="8"/>
      <c r="T738" s="272"/>
      <c r="U738" s="12"/>
      <c r="AB738" s="8"/>
      <c r="AC738" s="272"/>
      <c r="AK738" s="8"/>
      <c r="AL738" s="272"/>
      <c r="AN738" s="8"/>
      <c r="AO738" s="272"/>
      <c r="AP738" s="28"/>
    </row>
    <row r="739" spans="10:42" ht="12.75" customHeight="1" x14ac:dyDescent="0.15">
      <c r="J739" s="8"/>
      <c r="K739" s="272"/>
      <c r="L739" s="12"/>
      <c r="S739" s="8"/>
      <c r="T739" s="272"/>
      <c r="U739" s="12"/>
      <c r="AB739" s="8"/>
      <c r="AC739" s="272"/>
      <c r="AK739" s="8"/>
      <c r="AL739" s="272"/>
      <c r="AN739" s="8"/>
      <c r="AO739" s="272"/>
      <c r="AP739" s="28"/>
    </row>
    <row r="740" spans="10:42" ht="12.75" customHeight="1" x14ac:dyDescent="0.15">
      <c r="J740" s="8"/>
      <c r="K740" s="272"/>
      <c r="L740" s="12"/>
      <c r="S740" s="8"/>
      <c r="T740" s="272"/>
      <c r="U740" s="12"/>
      <c r="AB740" s="8"/>
      <c r="AC740" s="272"/>
      <c r="AK740" s="8"/>
      <c r="AL740" s="272"/>
      <c r="AN740" s="8"/>
      <c r="AO740" s="272"/>
      <c r="AP740" s="28"/>
    </row>
    <row r="741" spans="10:42" ht="12.75" customHeight="1" x14ac:dyDescent="0.15">
      <c r="J741" s="8"/>
      <c r="K741" s="272"/>
      <c r="L741" s="12"/>
      <c r="S741" s="8"/>
      <c r="T741" s="272"/>
      <c r="U741" s="12"/>
      <c r="AB741" s="8"/>
      <c r="AC741" s="272"/>
      <c r="AK741" s="8"/>
      <c r="AL741" s="272"/>
      <c r="AN741" s="8"/>
      <c r="AO741" s="272"/>
      <c r="AP741" s="28"/>
    </row>
    <row r="742" spans="10:42" ht="12.75" customHeight="1" x14ac:dyDescent="0.15">
      <c r="J742" s="8"/>
      <c r="K742" s="272"/>
      <c r="L742" s="12"/>
      <c r="S742" s="8"/>
      <c r="T742" s="272"/>
      <c r="U742" s="12"/>
      <c r="AB742" s="8"/>
      <c r="AC742" s="272"/>
      <c r="AK742" s="8"/>
      <c r="AL742" s="272"/>
      <c r="AN742" s="8"/>
      <c r="AO742" s="272"/>
      <c r="AP742" s="28"/>
    </row>
    <row r="743" spans="10:42" ht="12.75" customHeight="1" x14ac:dyDescent="0.15">
      <c r="J743" s="8"/>
      <c r="K743" s="272"/>
      <c r="L743" s="12"/>
      <c r="S743" s="8"/>
      <c r="T743" s="272"/>
      <c r="U743" s="12"/>
      <c r="AB743" s="8"/>
      <c r="AC743" s="272"/>
      <c r="AK743" s="8"/>
      <c r="AL743" s="272"/>
      <c r="AN743" s="8"/>
      <c r="AO743" s="272"/>
      <c r="AP743" s="28"/>
    </row>
    <row r="744" spans="10:42" ht="12.75" customHeight="1" x14ac:dyDescent="0.15">
      <c r="J744" s="8"/>
      <c r="K744" s="272"/>
      <c r="L744" s="12"/>
      <c r="S744" s="8"/>
      <c r="T744" s="272"/>
      <c r="U744" s="12"/>
      <c r="AB744" s="8"/>
      <c r="AC744" s="272"/>
      <c r="AK744" s="8"/>
      <c r="AL744" s="272"/>
      <c r="AN744" s="8"/>
      <c r="AO744" s="272"/>
      <c r="AP744" s="28"/>
    </row>
    <row r="745" spans="10:42" ht="12.75" customHeight="1" x14ac:dyDescent="0.15">
      <c r="J745" s="8"/>
      <c r="K745" s="272"/>
      <c r="L745" s="12"/>
      <c r="S745" s="8"/>
      <c r="T745" s="272"/>
      <c r="U745" s="12"/>
      <c r="AB745" s="8"/>
      <c r="AC745" s="272"/>
      <c r="AK745" s="8"/>
      <c r="AL745" s="272"/>
      <c r="AN745" s="8"/>
      <c r="AO745" s="272"/>
      <c r="AP745" s="28"/>
    </row>
    <row r="746" spans="10:42" ht="12.75" customHeight="1" x14ac:dyDescent="0.15">
      <c r="J746" s="8"/>
      <c r="K746" s="272"/>
      <c r="L746" s="12"/>
      <c r="S746" s="8"/>
      <c r="T746" s="272"/>
      <c r="U746" s="12"/>
      <c r="AB746" s="8"/>
      <c r="AC746" s="272"/>
      <c r="AK746" s="8"/>
      <c r="AL746" s="272"/>
      <c r="AN746" s="8"/>
      <c r="AO746" s="272"/>
      <c r="AP746" s="28"/>
    </row>
    <row r="747" spans="10:42" ht="12.75" customHeight="1" x14ac:dyDescent="0.15">
      <c r="J747" s="8"/>
      <c r="K747" s="272"/>
      <c r="L747" s="12"/>
      <c r="S747" s="8"/>
      <c r="T747" s="272"/>
      <c r="U747" s="12"/>
      <c r="AB747" s="8"/>
      <c r="AC747" s="272"/>
      <c r="AK747" s="8"/>
      <c r="AL747" s="272"/>
      <c r="AN747" s="8"/>
      <c r="AO747" s="272"/>
      <c r="AP747" s="28"/>
    </row>
    <row r="748" spans="10:42" ht="12.75" customHeight="1" x14ac:dyDescent="0.15">
      <c r="J748" s="8"/>
      <c r="K748" s="272"/>
      <c r="L748" s="12"/>
      <c r="S748" s="8"/>
      <c r="T748" s="272"/>
      <c r="U748" s="12"/>
      <c r="AB748" s="8"/>
      <c r="AC748" s="272"/>
      <c r="AK748" s="8"/>
      <c r="AL748" s="272"/>
      <c r="AN748" s="8"/>
      <c r="AO748" s="272"/>
      <c r="AP748" s="28"/>
    </row>
    <row r="749" spans="10:42" ht="12.75" customHeight="1" x14ac:dyDescent="0.15">
      <c r="J749" s="8"/>
      <c r="K749" s="272"/>
      <c r="L749" s="12"/>
      <c r="S749" s="8"/>
      <c r="T749" s="272"/>
      <c r="U749" s="12"/>
      <c r="AB749" s="8"/>
      <c r="AC749" s="272"/>
      <c r="AK749" s="8"/>
      <c r="AL749" s="272"/>
      <c r="AN749" s="8"/>
      <c r="AO749" s="272"/>
      <c r="AP749" s="28"/>
    </row>
    <row r="750" spans="10:42" ht="12.75" customHeight="1" x14ac:dyDescent="0.15">
      <c r="J750" s="8"/>
      <c r="K750" s="272"/>
      <c r="L750" s="12"/>
      <c r="S750" s="8"/>
      <c r="T750" s="272"/>
      <c r="U750" s="12"/>
      <c r="AB750" s="8"/>
      <c r="AC750" s="272"/>
      <c r="AK750" s="8"/>
      <c r="AL750" s="272"/>
      <c r="AN750" s="8"/>
      <c r="AO750" s="272"/>
      <c r="AP750" s="28"/>
    </row>
    <row r="751" spans="10:42" ht="12.75" customHeight="1" x14ac:dyDescent="0.15">
      <c r="J751" s="8"/>
      <c r="K751" s="272"/>
      <c r="L751" s="12"/>
      <c r="S751" s="8"/>
      <c r="T751" s="272"/>
      <c r="U751" s="12"/>
      <c r="AB751" s="8"/>
      <c r="AC751" s="272"/>
      <c r="AK751" s="8"/>
      <c r="AL751" s="272"/>
      <c r="AN751" s="8"/>
      <c r="AO751" s="272"/>
      <c r="AP751" s="28"/>
    </row>
    <row r="752" spans="10:42" ht="12.75" customHeight="1" x14ac:dyDescent="0.15">
      <c r="J752" s="8"/>
      <c r="K752" s="272"/>
      <c r="L752" s="12"/>
      <c r="S752" s="8"/>
      <c r="T752" s="272"/>
      <c r="U752" s="12"/>
      <c r="AB752" s="8"/>
      <c r="AC752" s="272"/>
      <c r="AK752" s="8"/>
      <c r="AL752" s="272"/>
      <c r="AN752" s="8"/>
      <c r="AO752" s="272"/>
      <c r="AP752" s="28"/>
    </row>
    <row r="753" spans="10:42" ht="12.75" customHeight="1" x14ac:dyDescent="0.15">
      <c r="J753" s="8"/>
      <c r="K753" s="272"/>
      <c r="L753" s="12"/>
      <c r="S753" s="8"/>
      <c r="T753" s="272"/>
      <c r="U753" s="12"/>
      <c r="AB753" s="8"/>
      <c r="AC753" s="272"/>
      <c r="AK753" s="8"/>
      <c r="AL753" s="272"/>
      <c r="AN753" s="8"/>
      <c r="AO753" s="272"/>
      <c r="AP753" s="28"/>
    </row>
    <row r="754" spans="10:42" ht="12.75" customHeight="1" x14ac:dyDescent="0.15">
      <c r="J754" s="8"/>
      <c r="K754" s="272"/>
      <c r="L754" s="12"/>
      <c r="S754" s="8"/>
      <c r="T754" s="272"/>
      <c r="U754" s="12"/>
      <c r="AB754" s="8"/>
      <c r="AC754" s="272"/>
      <c r="AK754" s="8"/>
      <c r="AL754" s="272"/>
      <c r="AN754" s="8"/>
      <c r="AO754" s="272"/>
      <c r="AP754" s="28"/>
    </row>
    <row r="755" spans="10:42" ht="12.75" customHeight="1" x14ac:dyDescent="0.15">
      <c r="J755" s="8"/>
      <c r="K755" s="272"/>
      <c r="L755" s="12"/>
      <c r="S755" s="8"/>
      <c r="T755" s="272"/>
      <c r="U755" s="12"/>
      <c r="AB755" s="8"/>
      <c r="AC755" s="272"/>
      <c r="AK755" s="8"/>
      <c r="AL755" s="272"/>
      <c r="AN755" s="8"/>
      <c r="AO755" s="272"/>
      <c r="AP755" s="28"/>
    </row>
    <row r="756" spans="10:42" ht="12.75" customHeight="1" x14ac:dyDescent="0.15">
      <c r="J756" s="8"/>
      <c r="K756" s="272"/>
      <c r="L756" s="12"/>
      <c r="S756" s="8"/>
      <c r="T756" s="272"/>
      <c r="U756" s="12"/>
      <c r="AB756" s="8"/>
      <c r="AC756" s="272"/>
      <c r="AK756" s="8"/>
      <c r="AL756" s="272"/>
      <c r="AN756" s="8"/>
      <c r="AO756" s="272"/>
      <c r="AP756" s="28"/>
    </row>
    <row r="757" spans="10:42" ht="12.75" customHeight="1" x14ac:dyDescent="0.15">
      <c r="J757" s="8"/>
      <c r="K757" s="272"/>
      <c r="L757" s="12"/>
      <c r="S757" s="8"/>
      <c r="T757" s="272"/>
      <c r="U757" s="12"/>
      <c r="AB757" s="8"/>
      <c r="AC757" s="272"/>
      <c r="AK757" s="8"/>
      <c r="AL757" s="272"/>
      <c r="AN757" s="8"/>
      <c r="AO757" s="272"/>
      <c r="AP757" s="28"/>
    </row>
    <row r="758" spans="10:42" ht="12.75" customHeight="1" x14ac:dyDescent="0.15">
      <c r="J758" s="8"/>
      <c r="K758" s="272"/>
      <c r="L758" s="12"/>
      <c r="S758" s="8"/>
      <c r="T758" s="272"/>
      <c r="U758" s="12"/>
      <c r="AB758" s="8"/>
      <c r="AC758" s="272"/>
      <c r="AK758" s="8"/>
      <c r="AL758" s="272"/>
      <c r="AN758" s="8"/>
      <c r="AO758" s="272"/>
      <c r="AP758" s="28"/>
    </row>
    <row r="759" spans="10:42" ht="12.75" customHeight="1" x14ac:dyDescent="0.15">
      <c r="J759" s="8"/>
      <c r="K759" s="272"/>
      <c r="L759" s="12"/>
      <c r="S759" s="8"/>
      <c r="T759" s="272"/>
      <c r="U759" s="12"/>
      <c r="AB759" s="8"/>
      <c r="AC759" s="272"/>
      <c r="AK759" s="8"/>
      <c r="AL759" s="272"/>
      <c r="AN759" s="8"/>
      <c r="AO759" s="272"/>
      <c r="AP759" s="28"/>
    </row>
    <row r="760" spans="10:42" ht="12.75" customHeight="1" x14ac:dyDescent="0.15">
      <c r="J760" s="8"/>
      <c r="K760" s="272"/>
      <c r="L760" s="12"/>
      <c r="S760" s="8"/>
      <c r="T760" s="272"/>
      <c r="U760" s="12"/>
      <c r="AB760" s="8"/>
      <c r="AC760" s="272"/>
      <c r="AK760" s="8"/>
      <c r="AL760" s="272"/>
      <c r="AN760" s="8"/>
      <c r="AO760" s="272"/>
      <c r="AP760" s="28"/>
    </row>
    <row r="761" spans="10:42" ht="12.75" customHeight="1" x14ac:dyDescent="0.15">
      <c r="J761" s="8"/>
      <c r="K761" s="272"/>
      <c r="L761" s="12"/>
      <c r="S761" s="8"/>
      <c r="T761" s="272"/>
      <c r="U761" s="12"/>
      <c r="AB761" s="8"/>
      <c r="AC761" s="272"/>
      <c r="AK761" s="8"/>
      <c r="AL761" s="272"/>
      <c r="AN761" s="8"/>
      <c r="AO761" s="272"/>
      <c r="AP761" s="28"/>
    </row>
    <row r="762" spans="10:42" ht="12.75" customHeight="1" x14ac:dyDescent="0.15">
      <c r="J762" s="8"/>
      <c r="K762" s="272"/>
      <c r="L762" s="12"/>
      <c r="S762" s="8"/>
      <c r="T762" s="272"/>
      <c r="U762" s="12"/>
      <c r="AB762" s="8"/>
      <c r="AC762" s="272"/>
      <c r="AK762" s="8"/>
      <c r="AL762" s="272"/>
      <c r="AN762" s="8"/>
      <c r="AO762" s="272"/>
      <c r="AP762" s="28"/>
    </row>
    <row r="763" spans="10:42" ht="12.75" customHeight="1" x14ac:dyDescent="0.15">
      <c r="J763" s="8"/>
      <c r="K763" s="272"/>
      <c r="L763" s="12"/>
      <c r="S763" s="8"/>
      <c r="T763" s="272"/>
      <c r="U763" s="12"/>
      <c r="AB763" s="8"/>
      <c r="AC763" s="272"/>
      <c r="AK763" s="8"/>
      <c r="AL763" s="272"/>
      <c r="AN763" s="8"/>
      <c r="AO763" s="272"/>
      <c r="AP763" s="28"/>
    </row>
    <row r="764" spans="10:42" ht="12.75" customHeight="1" x14ac:dyDescent="0.15">
      <c r="J764" s="8"/>
      <c r="K764" s="272"/>
      <c r="L764" s="12"/>
      <c r="S764" s="8"/>
      <c r="T764" s="272"/>
      <c r="U764" s="12"/>
      <c r="AB764" s="8"/>
      <c r="AC764" s="272"/>
      <c r="AK764" s="8"/>
      <c r="AL764" s="272"/>
      <c r="AN764" s="8"/>
      <c r="AO764" s="272"/>
      <c r="AP764" s="28"/>
    </row>
    <row r="765" spans="10:42" ht="12.75" customHeight="1" x14ac:dyDescent="0.15">
      <c r="J765" s="8"/>
      <c r="K765" s="272"/>
      <c r="L765" s="12"/>
      <c r="S765" s="8"/>
      <c r="T765" s="272"/>
      <c r="U765" s="12"/>
      <c r="AB765" s="8"/>
      <c r="AC765" s="272"/>
      <c r="AK765" s="8"/>
      <c r="AL765" s="272"/>
      <c r="AN765" s="8"/>
      <c r="AO765" s="272"/>
      <c r="AP765" s="28"/>
    </row>
    <row r="766" spans="10:42" ht="12.75" customHeight="1" x14ac:dyDescent="0.15">
      <c r="J766" s="8"/>
      <c r="K766" s="272"/>
      <c r="L766" s="12"/>
      <c r="S766" s="8"/>
      <c r="T766" s="272"/>
      <c r="U766" s="12"/>
      <c r="AB766" s="8"/>
      <c r="AC766" s="272"/>
      <c r="AK766" s="8"/>
      <c r="AL766" s="272"/>
      <c r="AN766" s="8"/>
      <c r="AO766" s="272"/>
      <c r="AP766" s="28"/>
    </row>
    <row r="767" spans="10:42" ht="12.75" customHeight="1" x14ac:dyDescent="0.15">
      <c r="J767" s="8"/>
      <c r="K767" s="272"/>
      <c r="L767" s="12"/>
      <c r="S767" s="8"/>
      <c r="T767" s="272"/>
      <c r="U767" s="12"/>
      <c r="AB767" s="8"/>
      <c r="AC767" s="272"/>
      <c r="AK767" s="8"/>
      <c r="AL767" s="272"/>
      <c r="AN767" s="8"/>
      <c r="AO767" s="272"/>
      <c r="AP767" s="28"/>
    </row>
    <row r="768" spans="10:42" ht="12.75" customHeight="1" x14ac:dyDescent="0.15">
      <c r="J768" s="8"/>
      <c r="K768" s="272"/>
      <c r="L768" s="12"/>
      <c r="S768" s="8"/>
      <c r="T768" s="272"/>
      <c r="U768" s="12"/>
      <c r="AB768" s="8"/>
      <c r="AC768" s="272"/>
      <c r="AK768" s="8"/>
      <c r="AL768" s="272"/>
      <c r="AN768" s="8"/>
      <c r="AO768" s="272"/>
      <c r="AP768" s="28"/>
    </row>
    <row r="769" spans="10:42" ht="12.75" customHeight="1" x14ac:dyDescent="0.15">
      <c r="J769" s="8"/>
      <c r="K769" s="272"/>
      <c r="L769" s="12"/>
      <c r="S769" s="8"/>
      <c r="T769" s="272"/>
      <c r="U769" s="12"/>
      <c r="AB769" s="8"/>
      <c r="AC769" s="272"/>
      <c r="AK769" s="8"/>
      <c r="AL769" s="272"/>
      <c r="AN769" s="8"/>
      <c r="AO769" s="272"/>
      <c r="AP769" s="28"/>
    </row>
    <row r="770" spans="10:42" ht="12.75" customHeight="1" x14ac:dyDescent="0.15">
      <c r="J770" s="8"/>
      <c r="K770" s="272"/>
      <c r="L770" s="12"/>
      <c r="S770" s="8"/>
      <c r="T770" s="272"/>
      <c r="U770" s="12"/>
      <c r="AB770" s="8"/>
      <c r="AC770" s="272"/>
      <c r="AK770" s="8"/>
      <c r="AL770" s="272"/>
      <c r="AN770" s="8"/>
      <c r="AO770" s="272"/>
      <c r="AP770" s="28"/>
    </row>
    <row r="771" spans="10:42" ht="12.75" customHeight="1" x14ac:dyDescent="0.15">
      <c r="J771" s="8"/>
      <c r="K771" s="272"/>
      <c r="L771" s="12"/>
      <c r="S771" s="8"/>
      <c r="T771" s="272"/>
      <c r="U771" s="12"/>
      <c r="AB771" s="8"/>
      <c r="AC771" s="272"/>
      <c r="AK771" s="8"/>
      <c r="AL771" s="272"/>
      <c r="AN771" s="8"/>
      <c r="AO771" s="272"/>
      <c r="AP771" s="28"/>
    </row>
    <row r="772" spans="10:42" ht="12.75" customHeight="1" x14ac:dyDescent="0.15">
      <c r="J772" s="8"/>
      <c r="K772" s="272"/>
      <c r="L772" s="12"/>
      <c r="S772" s="8"/>
      <c r="T772" s="272"/>
      <c r="U772" s="12"/>
      <c r="AB772" s="8"/>
      <c r="AC772" s="272"/>
      <c r="AK772" s="8"/>
      <c r="AL772" s="272"/>
      <c r="AN772" s="8"/>
      <c r="AO772" s="272"/>
      <c r="AP772" s="28"/>
    </row>
    <row r="773" spans="10:42" ht="12.75" customHeight="1" x14ac:dyDescent="0.15">
      <c r="J773" s="8"/>
      <c r="K773" s="272"/>
      <c r="L773" s="12"/>
      <c r="S773" s="8"/>
      <c r="T773" s="272"/>
      <c r="U773" s="12"/>
      <c r="AB773" s="8"/>
      <c r="AC773" s="272"/>
      <c r="AK773" s="8"/>
      <c r="AL773" s="272"/>
      <c r="AN773" s="8"/>
      <c r="AO773" s="272"/>
      <c r="AP773" s="28"/>
    </row>
    <row r="774" spans="10:42" ht="12.75" customHeight="1" x14ac:dyDescent="0.15">
      <c r="J774" s="8"/>
      <c r="K774" s="272"/>
      <c r="L774" s="12"/>
      <c r="S774" s="8"/>
      <c r="T774" s="272"/>
      <c r="U774" s="12"/>
      <c r="AB774" s="8"/>
      <c r="AC774" s="272"/>
      <c r="AK774" s="8"/>
      <c r="AL774" s="272"/>
      <c r="AN774" s="8"/>
      <c r="AO774" s="272"/>
      <c r="AP774" s="28"/>
    </row>
    <row r="775" spans="10:42" ht="12.75" customHeight="1" x14ac:dyDescent="0.15">
      <c r="J775" s="8"/>
      <c r="K775" s="272"/>
      <c r="L775" s="12"/>
      <c r="S775" s="8"/>
      <c r="T775" s="272"/>
      <c r="U775" s="12"/>
      <c r="AB775" s="8"/>
      <c r="AC775" s="272"/>
      <c r="AK775" s="8"/>
      <c r="AL775" s="272"/>
      <c r="AN775" s="8"/>
      <c r="AO775" s="272"/>
      <c r="AP775" s="28"/>
    </row>
    <row r="776" spans="10:42" ht="12.75" customHeight="1" x14ac:dyDescent="0.15">
      <c r="J776" s="8"/>
      <c r="K776" s="272"/>
      <c r="L776" s="12"/>
      <c r="S776" s="8"/>
      <c r="T776" s="272"/>
      <c r="U776" s="12"/>
      <c r="AB776" s="8"/>
      <c r="AC776" s="272"/>
      <c r="AK776" s="8"/>
      <c r="AL776" s="272"/>
      <c r="AN776" s="8"/>
      <c r="AO776" s="272"/>
      <c r="AP776" s="28"/>
    </row>
    <row r="777" spans="10:42" ht="12.75" customHeight="1" x14ac:dyDescent="0.15">
      <c r="J777" s="8"/>
      <c r="K777" s="272"/>
      <c r="L777" s="12"/>
      <c r="S777" s="8"/>
      <c r="T777" s="272"/>
      <c r="U777" s="12"/>
      <c r="AB777" s="8"/>
      <c r="AC777" s="272"/>
      <c r="AK777" s="8"/>
      <c r="AL777" s="272"/>
      <c r="AN777" s="8"/>
      <c r="AO777" s="272"/>
      <c r="AP777" s="28"/>
    </row>
    <row r="778" spans="10:42" ht="12.75" customHeight="1" x14ac:dyDescent="0.15">
      <c r="J778" s="8"/>
      <c r="K778" s="272"/>
      <c r="L778" s="12"/>
      <c r="S778" s="8"/>
      <c r="T778" s="272"/>
      <c r="U778" s="12"/>
      <c r="AB778" s="8"/>
      <c r="AC778" s="272"/>
      <c r="AK778" s="8"/>
      <c r="AL778" s="272"/>
      <c r="AN778" s="8"/>
      <c r="AO778" s="272"/>
      <c r="AP778" s="28"/>
    </row>
    <row r="779" spans="10:42" ht="12.75" customHeight="1" x14ac:dyDescent="0.15">
      <c r="J779" s="8"/>
      <c r="K779" s="272"/>
      <c r="L779" s="12"/>
      <c r="S779" s="8"/>
      <c r="T779" s="272"/>
      <c r="U779" s="12"/>
      <c r="AB779" s="8"/>
      <c r="AC779" s="272"/>
      <c r="AK779" s="8"/>
      <c r="AL779" s="272"/>
      <c r="AN779" s="8"/>
      <c r="AO779" s="272"/>
      <c r="AP779" s="28"/>
    </row>
    <row r="780" spans="10:42" ht="12.75" customHeight="1" x14ac:dyDescent="0.15">
      <c r="J780" s="8"/>
      <c r="K780" s="272"/>
      <c r="L780" s="12"/>
      <c r="S780" s="8"/>
      <c r="T780" s="272"/>
      <c r="U780" s="12"/>
      <c r="AB780" s="8"/>
      <c r="AC780" s="272"/>
      <c r="AK780" s="8"/>
      <c r="AL780" s="272"/>
      <c r="AN780" s="8"/>
      <c r="AO780" s="272"/>
      <c r="AP780" s="28"/>
    </row>
    <row r="781" spans="10:42" ht="12.75" customHeight="1" x14ac:dyDescent="0.15">
      <c r="J781" s="8"/>
      <c r="K781" s="272"/>
      <c r="L781" s="12"/>
      <c r="S781" s="8"/>
      <c r="T781" s="272"/>
      <c r="U781" s="12"/>
      <c r="AB781" s="8"/>
      <c r="AC781" s="272"/>
      <c r="AK781" s="8"/>
      <c r="AL781" s="272"/>
      <c r="AN781" s="8"/>
      <c r="AO781" s="272"/>
      <c r="AP781" s="28"/>
    </row>
    <row r="782" spans="10:42" ht="12.75" customHeight="1" x14ac:dyDescent="0.15">
      <c r="J782" s="8"/>
      <c r="K782" s="272"/>
      <c r="L782" s="12"/>
      <c r="S782" s="8"/>
      <c r="T782" s="272"/>
      <c r="U782" s="12"/>
      <c r="AB782" s="8"/>
      <c r="AC782" s="272"/>
      <c r="AK782" s="8"/>
      <c r="AL782" s="272"/>
      <c r="AN782" s="8"/>
      <c r="AO782" s="272"/>
      <c r="AP782" s="28"/>
    </row>
    <row r="783" spans="10:42" ht="12.75" customHeight="1" x14ac:dyDescent="0.15">
      <c r="J783" s="8"/>
      <c r="K783" s="272"/>
      <c r="L783" s="12"/>
      <c r="S783" s="8"/>
      <c r="T783" s="272"/>
      <c r="U783" s="12"/>
      <c r="AB783" s="8"/>
      <c r="AC783" s="272"/>
      <c r="AK783" s="8"/>
      <c r="AL783" s="272"/>
      <c r="AN783" s="8"/>
      <c r="AO783" s="272"/>
      <c r="AP783" s="28"/>
    </row>
    <row r="784" spans="10:42" ht="12.75" customHeight="1" x14ac:dyDescent="0.15">
      <c r="J784" s="8"/>
      <c r="K784" s="272"/>
      <c r="L784" s="12"/>
      <c r="S784" s="8"/>
      <c r="T784" s="272"/>
      <c r="U784" s="12"/>
      <c r="AB784" s="8"/>
      <c r="AC784" s="272"/>
      <c r="AK784" s="8"/>
      <c r="AL784" s="272"/>
      <c r="AN784" s="8"/>
      <c r="AO784" s="272"/>
      <c r="AP784" s="28"/>
    </row>
    <row r="785" spans="10:42" ht="12.75" customHeight="1" x14ac:dyDescent="0.15">
      <c r="J785" s="8"/>
      <c r="K785" s="272"/>
      <c r="L785" s="12"/>
      <c r="S785" s="8"/>
      <c r="T785" s="272"/>
      <c r="U785" s="12"/>
      <c r="AB785" s="8"/>
      <c r="AC785" s="272"/>
      <c r="AK785" s="8"/>
      <c r="AL785" s="272"/>
      <c r="AN785" s="8"/>
      <c r="AO785" s="272"/>
      <c r="AP785" s="28"/>
    </row>
    <row r="786" spans="10:42" ht="12.75" customHeight="1" x14ac:dyDescent="0.15">
      <c r="J786" s="8"/>
      <c r="K786" s="272"/>
      <c r="L786" s="12"/>
      <c r="S786" s="8"/>
      <c r="T786" s="272"/>
      <c r="U786" s="12"/>
      <c r="AB786" s="8"/>
      <c r="AC786" s="272"/>
      <c r="AK786" s="8"/>
      <c r="AL786" s="272"/>
      <c r="AN786" s="8"/>
      <c r="AO786" s="272"/>
      <c r="AP786" s="28"/>
    </row>
    <row r="787" spans="10:42" ht="12.75" customHeight="1" x14ac:dyDescent="0.15">
      <c r="J787" s="8"/>
      <c r="K787" s="272"/>
      <c r="L787" s="12"/>
      <c r="S787" s="8"/>
      <c r="T787" s="272"/>
      <c r="U787" s="12"/>
      <c r="AB787" s="8"/>
      <c r="AC787" s="272"/>
      <c r="AK787" s="8"/>
      <c r="AL787" s="272"/>
      <c r="AN787" s="8"/>
      <c r="AO787" s="272"/>
      <c r="AP787" s="28"/>
    </row>
    <row r="788" spans="10:42" ht="12.75" customHeight="1" x14ac:dyDescent="0.15">
      <c r="J788" s="8"/>
      <c r="K788" s="272"/>
      <c r="L788" s="12"/>
      <c r="S788" s="8"/>
      <c r="T788" s="272"/>
      <c r="U788" s="12"/>
      <c r="AB788" s="8"/>
      <c r="AC788" s="272"/>
      <c r="AK788" s="8"/>
      <c r="AL788" s="272"/>
      <c r="AN788" s="8"/>
      <c r="AO788" s="272"/>
      <c r="AP788" s="28"/>
    </row>
    <row r="789" spans="10:42" ht="12.75" customHeight="1" x14ac:dyDescent="0.15">
      <c r="J789" s="8"/>
      <c r="K789" s="272"/>
      <c r="L789" s="12"/>
      <c r="S789" s="8"/>
      <c r="T789" s="272"/>
      <c r="U789" s="12"/>
      <c r="AB789" s="8"/>
      <c r="AC789" s="272"/>
      <c r="AK789" s="8"/>
      <c r="AL789" s="272"/>
      <c r="AN789" s="8"/>
      <c r="AO789" s="272"/>
      <c r="AP789" s="28"/>
    </row>
    <row r="790" spans="10:42" ht="12.75" customHeight="1" x14ac:dyDescent="0.15">
      <c r="J790" s="8"/>
      <c r="K790" s="272"/>
      <c r="L790" s="12"/>
      <c r="S790" s="8"/>
      <c r="T790" s="272"/>
      <c r="U790" s="12"/>
      <c r="AB790" s="8"/>
      <c r="AC790" s="272"/>
      <c r="AK790" s="8"/>
      <c r="AL790" s="272"/>
      <c r="AN790" s="8"/>
      <c r="AO790" s="272"/>
      <c r="AP790" s="28"/>
    </row>
    <row r="791" spans="10:42" ht="12.75" customHeight="1" x14ac:dyDescent="0.15">
      <c r="J791" s="8"/>
      <c r="K791" s="272"/>
      <c r="L791" s="12"/>
      <c r="S791" s="8"/>
      <c r="T791" s="272"/>
      <c r="U791" s="12"/>
      <c r="AB791" s="8"/>
      <c r="AC791" s="272"/>
      <c r="AK791" s="8"/>
      <c r="AL791" s="272"/>
      <c r="AN791" s="8"/>
      <c r="AO791" s="272"/>
      <c r="AP791" s="28"/>
    </row>
    <row r="792" spans="10:42" ht="12.75" customHeight="1" x14ac:dyDescent="0.15">
      <c r="J792" s="8"/>
      <c r="K792" s="272"/>
      <c r="L792" s="12"/>
      <c r="S792" s="8"/>
      <c r="T792" s="272"/>
      <c r="U792" s="12"/>
      <c r="AB792" s="8"/>
      <c r="AC792" s="272"/>
      <c r="AK792" s="8"/>
      <c r="AL792" s="272"/>
      <c r="AN792" s="8"/>
      <c r="AO792" s="272"/>
      <c r="AP792" s="28"/>
    </row>
    <row r="793" spans="10:42" ht="12.75" customHeight="1" x14ac:dyDescent="0.15">
      <c r="J793" s="8"/>
      <c r="K793" s="272"/>
      <c r="L793" s="12"/>
      <c r="S793" s="8"/>
      <c r="T793" s="272"/>
      <c r="U793" s="12"/>
      <c r="AB793" s="8"/>
      <c r="AC793" s="272"/>
      <c r="AK793" s="8"/>
      <c r="AL793" s="272"/>
      <c r="AN793" s="8"/>
      <c r="AO793" s="272"/>
      <c r="AP793" s="28"/>
    </row>
    <row r="794" spans="10:42" ht="12.75" customHeight="1" x14ac:dyDescent="0.15">
      <c r="J794" s="8"/>
      <c r="K794" s="272"/>
      <c r="L794" s="12"/>
      <c r="S794" s="8"/>
      <c r="T794" s="272"/>
      <c r="U794" s="12"/>
      <c r="AB794" s="8"/>
      <c r="AC794" s="272"/>
      <c r="AK794" s="8"/>
      <c r="AL794" s="272"/>
      <c r="AN794" s="8"/>
      <c r="AO794" s="272"/>
      <c r="AP794" s="28"/>
    </row>
    <row r="795" spans="10:42" ht="12.75" customHeight="1" x14ac:dyDescent="0.15">
      <c r="J795" s="8"/>
      <c r="K795" s="272"/>
      <c r="L795" s="12"/>
      <c r="S795" s="8"/>
      <c r="T795" s="272"/>
      <c r="U795" s="12"/>
      <c r="AB795" s="8"/>
      <c r="AC795" s="272"/>
      <c r="AK795" s="8"/>
      <c r="AL795" s="272"/>
      <c r="AN795" s="8"/>
      <c r="AO795" s="272"/>
      <c r="AP795" s="28"/>
    </row>
    <row r="796" spans="10:42" ht="12.75" customHeight="1" x14ac:dyDescent="0.15">
      <c r="J796" s="8"/>
      <c r="K796" s="272"/>
      <c r="L796" s="12"/>
      <c r="S796" s="8"/>
      <c r="T796" s="272"/>
      <c r="U796" s="12"/>
      <c r="AB796" s="8"/>
      <c r="AC796" s="272"/>
      <c r="AK796" s="8"/>
      <c r="AL796" s="272"/>
      <c r="AN796" s="8"/>
      <c r="AO796" s="272"/>
      <c r="AP796" s="28"/>
    </row>
    <row r="797" spans="10:42" ht="12.75" customHeight="1" x14ac:dyDescent="0.15">
      <c r="J797" s="8"/>
      <c r="K797" s="272"/>
      <c r="L797" s="12"/>
      <c r="S797" s="8"/>
      <c r="T797" s="272"/>
      <c r="U797" s="12"/>
      <c r="AB797" s="8"/>
      <c r="AC797" s="272"/>
      <c r="AK797" s="8"/>
      <c r="AL797" s="272"/>
      <c r="AN797" s="8"/>
      <c r="AO797" s="272"/>
      <c r="AP797" s="28"/>
    </row>
    <row r="798" spans="10:42" ht="12.75" customHeight="1" x14ac:dyDescent="0.15">
      <c r="J798" s="8"/>
      <c r="K798" s="272"/>
      <c r="L798" s="12"/>
      <c r="S798" s="8"/>
      <c r="T798" s="272"/>
      <c r="U798" s="12"/>
      <c r="AB798" s="8"/>
      <c r="AC798" s="272"/>
      <c r="AK798" s="8"/>
      <c r="AL798" s="272"/>
      <c r="AN798" s="8"/>
      <c r="AO798" s="272"/>
      <c r="AP798" s="28"/>
    </row>
    <row r="799" spans="10:42" ht="12.75" customHeight="1" x14ac:dyDescent="0.15">
      <c r="J799" s="8"/>
      <c r="K799" s="272"/>
      <c r="L799" s="12"/>
      <c r="S799" s="8"/>
      <c r="T799" s="272"/>
      <c r="U799" s="12"/>
      <c r="AB799" s="8"/>
      <c r="AC799" s="272"/>
      <c r="AK799" s="8"/>
      <c r="AL799" s="272"/>
      <c r="AN799" s="8"/>
      <c r="AO799" s="272"/>
      <c r="AP799" s="28"/>
    </row>
    <row r="800" spans="10:42" ht="12.75" customHeight="1" x14ac:dyDescent="0.15">
      <c r="J800" s="8"/>
      <c r="K800" s="272"/>
      <c r="L800" s="12"/>
      <c r="S800" s="8"/>
      <c r="T800" s="272"/>
      <c r="U800" s="12"/>
      <c r="AB800" s="8"/>
      <c r="AC800" s="272"/>
      <c r="AK800" s="8"/>
      <c r="AL800" s="272"/>
      <c r="AN800" s="8"/>
      <c r="AO800" s="272"/>
      <c r="AP800" s="28"/>
    </row>
    <row r="801" spans="10:42" ht="12.75" customHeight="1" x14ac:dyDescent="0.15">
      <c r="J801" s="8"/>
      <c r="K801" s="272"/>
      <c r="L801" s="12"/>
      <c r="S801" s="8"/>
      <c r="T801" s="272"/>
      <c r="U801" s="12"/>
      <c r="AB801" s="8"/>
      <c r="AC801" s="272"/>
      <c r="AK801" s="8"/>
      <c r="AL801" s="272"/>
      <c r="AN801" s="8"/>
      <c r="AO801" s="272"/>
      <c r="AP801" s="28"/>
    </row>
    <row r="802" spans="10:42" ht="12.75" customHeight="1" x14ac:dyDescent="0.15">
      <c r="J802" s="8"/>
      <c r="K802" s="272"/>
      <c r="L802" s="12"/>
      <c r="S802" s="8"/>
      <c r="T802" s="272"/>
      <c r="U802" s="12"/>
      <c r="AB802" s="8"/>
      <c r="AC802" s="272"/>
      <c r="AK802" s="8"/>
      <c r="AL802" s="272"/>
      <c r="AN802" s="8"/>
      <c r="AO802" s="272"/>
      <c r="AP802" s="28"/>
    </row>
    <row r="803" spans="10:42" ht="12.75" customHeight="1" x14ac:dyDescent="0.15">
      <c r="J803" s="8"/>
      <c r="K803" s="272"/>
      <c r="L803" s="12"/>
      <c r="S803" s="8"/>
      <c r="T803" s="272"/>
      <c r="U803" s="12"/>
      <c r="AB803" s="8"/>
      <c r="AC803" s="272"/>
      <c r="AK803" s="8"/>
      <c r="AL803" s="272"/>
      <c r="AN803" s="8"/>
      <c r="AO803" s="272"/>
      <c r="AP803" s="28"/>
    </row>
    <row r="804" spans="10:42" ht="12.75" customHeight="1" x14ac:dyDescent="0.15">
      <c r="J804" s="8"/>
      <c r="K804" s="272"/>
      <c r="L804" s="12"/>
      <c r="S804" s="8"/>
      <c r="T804" s="272"/>
      <c r="U804" s="12"/>
      <c r="AB804" s="8"/>
      <c r="AC804" s="272"/>
      <c r="AK804" s="8"/>
      <c r="AL804" s="272"/>
      <c r="AN804" s="8"/>
      <c r="AO804" s="272"/>
      <c r="AP804" s="28"/>
    </row>
    <row r="805" spans="10:42" ht="12.75" customHeight="1" x14ac:dyDescent="0.15">
      <c r="J805" s="8"/>
      <c r="K805" s="272"/>
      <c r="L805" s="12"/>
      <c r="S805" s="8"/>
      <c r="T805" s="272"/>
      <c r="U805" s="12"/>
      <c r="AB805" s="8"/>
      <c r="AC805" s="272"/>
      <c r="AK805" s="8"/>
      <c r="AL805" s="272"/>
      <c r="AN805" s="8"/>
      <c r="AO805" s="272"/>
      <c r="AP805" s="28"/>
    </row>
    <row r="806" spans="10:42" ht="12.75" customHeight="1" x14ac:dyDescent="0.15">
      <c r="J806" s="8"/>
      <c r="K806" s="272"/>
      <c r="L806" s="12"/>
      <c r="S806" s="8"/>
      <c r="T806" s="272"/>
      <c r="U806" s="12"/>
      <c r="AB806" s="8"/>
      <c r="AC806" s="272"/>
      <c r="AK806" s="8"/>
      <c r="AL806" s="272"/>
      <c r="AN806" s="8"/>
      <c r="AO806" s="272"/>
      <c r="AP806" s="28"/>
    </row>
    <row r="807" spans="10:42" ht="12.75" customHeight="1" x14ac:dyDescent="0.15">
      <c r="J807" s="8"/>
      <c r="K807" s="272"/>
      <c r="L807" s="12"/>
      <c r="S807" s="8"/>
      <c r="T807" s="272"/>
      <c r="U807" s="12"/>
      <c r="AB807" s="8"/>
      <c r="AC807" s="272"/>
      <c r="AK807" s="8"/>
      <c r="AL807" s="272"/>
      <c r="AN807" s="8"/>
      <c r="AO807" s="272"/>
      <c r="AP807" s="28"/>
    </row>
    <row r="808" spans="10:42" ht="12.75" customHeight="1" x14ac:dyDescent="0.15">
      <c r="J808" s="8"/>
      <c r="K808" s="272"/>
      <c r="L808" s="12"/>
      <c r="S808" s="8"/>
      <c r="T808" s="272"/>
      <c r="U808" s="12"/>
      <c r="AB808" s="8"/>
      <c r="AC808" s="272"/>
      <c r="AK808" s="8"/>
      <c r="AL808" s="272"/>
      <c r="AN808" s="8"/>
      <c r="AO808" s="272"/>
      <c r="AP808" s="28"/>
    </row>
    <row r="809" spans="10:42" ht="12.75" customHeight="1" x14ac:dyDescent="0.15">
      <c r="J809" s="8"/>
      <c r="K809" s="272"/>
      <c r="L809" s="12"/>
      <c r="S809" s="8"/>
      <c r="T809" s="272"/>
      <c r="U809" s="12"/>
      <c r="AB809" s="8"/>
      <c r="AC809" s="272"/>
      <c r="AK809" s="8"/>
      <c r="AL809" s="272"/>
      <c r="AN809" s="8"/>
      <c r="AO809" s="272"/>
      <c r="AP809" s="28"/>
    </row>
    <row r="810" spans="10:42" ht="12.75" customHeight="1" x14ac:dyDescent="0.15">
      <c r="J810" s="8"/>
      <c r="K810" s="272"/>
      <c r="L810" s="12"/>
      <c r="S810" s="8"/>
      <c r="T810" s="272"/>
      <c r="U810" s="12"/>
      <c r="AB810" s="8"/>
      <c r="AC810" s="272"/>
      <c r="AK810" s="8"/>
      <c r="AL810" s="272"/>
      <c r="AN810" s="8"/>
      <c r="AO810" s="272"/>
      <c r="AP810" s="28"/>
    </row>
    <row r="811" spans="10:42" ht="12.75" customHeight="1" x14ac:dyDescent="0.15">
      <c r="J811" s="8"/>
      <c r="K811" s="272"/>
      <c r="L811" s="12"/>
      <c r="S811" s="8"/>
      <c r="T811" s="272"/>
      <c r="U811" s="12"/>
      <c r="AB811" s="8"/>
      <c r="AC811" s="272"/>
      <c r="AK811" s="8"/>
      <c r="AL811" s="272"/>
      <c r="AN811" s="8"/>
      <c r="AO811" s="272"/>
      <c r="AP811" s="28"/>
    </row>
    <row r="812" spans="10:42" ht="12.75" customHeight="1" x14ac:dyDescent="0.15">
      <c r="J812" s="8"/>
      <c r="K812" s="272"/>
      <c r="L812" s="12"/>
      <c r="S812" s="8"/>
      <c r="T812" s="272"/>
      <c r="U812" s="12"/>
      <c r="AB812" s="8"/>
      <c r="AC812" s="272"/>
      <c r="AK812" s="8"/>
      <c r="AL812" s="272"/>
      <c r="AN812" s="8"/>
      <c r="AO812" s="272"/>
      <c r="AP812" s="28"/>
    </row>
    <row r="813" spans="10:42" ht="12.75" customHeight="1" x14ac:dyDescent="0.15">
      <c r="J813" s="8"/>
      <c r="K813" s="272"/>
      <c r="L813" s="12"/>
      <c r="S813" s="8"/>
      <c r="T813" s="272"/>
      <c r="U813" s="12"/>
      <c r="AB813" s="8"/>
      <c r="AC813" s="272"/>
      <c r="AK813" s="8"/>
      <c r="AL813" s="272"/>
      <c r="AN813" s="8"/>
      <c r="AO813" s="272"/>
      <c r="AP813" s="28"/>
    </row>
    <row r="814" spans="10:42" ht="12.75" customHeight="1" x14ac:dyDescent="0.15">
      <c r="J814" s="8"/>
      <c r="K814" s="272"/>
      <c r="L814" s="12"/>
      <c r="S814" s="8"/>
      <c r="T814" s="272"/>
      <c r="U814" s="12"/>
      <c r="AB814" s="8"/>
      <c r="AC814" s="272"/>
      <c r="AK814" s="8"/>
      <c r="AL814" s="272"/>
      <c r="AN814" s="8"/>
      <c r="AO814" s="272"/>
      <c r="AP814" s="28"/>
    </row>
    <row r="815" spans="10:42" ht="12.75" customHeight="1" x14ac:dyDescent="0.15">
      <c r="J815" s="8"/>
      <c r="K815" s="272"/>
      <c r="L815" s="12"/>
      <c r="S815" s="8"/>
      <c r="T815" s="272"/>
      <c r="U815" s="12"/>
      <c r="AB815" s="8"/>
      <c r="AC815" s="272"/>
      <c r="AK815" s="8"/>
      <c r="AL815" s="272"/>
      <c r="AN815" s="8"/>
      <c r="AO815" s="272"/>
      <c r="AP815" s="28"/>
    </row>
    <row r="816" spans="10:42" ht="12.75" customHeight="1" x14ac:dyDescent="0.15">
      <c r="J816" s="8"/>
      <c r="K816" s="272"/>
      <c r="L816" s="12"/>
      <c r="S816" s="8"/>
      <c r="T816" s="272"/>
      <c r="U816" s="12"/>
      <c r="AB816" s="8"/>
      <c r="AC816" s="272"/>
      <c r="AK816" s="8"/>
      <c r="AL816" s="272"/>
      <c r="AN816" s="8"/>
      <c r="AO816" s="272"/>
      <c r="AP816" s="28"/>
    </row>
    <row r="817" spans="10:42" ht="12.75" customHeight="1" x14ac:dyDescent="0.15">
      <c r="J817" s="8"/>
      <c r="K817" s="272"/>
      <c r="L817" s="12"/>
      <c r="S817" s="8"/>
      <c r="T817" s="272"/>
      <c r="U817" s="12"/>
      <c r="AB817" s="8"/>
      <c r="AC817" s="272"/>
      <c r="AK817" s="8"/>
      <c r="AL817" s="272"/>
      <c r="AN817" s="8"/>
      <c r="AO817" s="272"/>
      <c r="AP817" s="28"/>
    </row>
    <row r="818" spans="10:42" ht="12.75" customHeight="1" x14ac:dyDescent="0.15">
      <c r="J818" s="8"/>
      <c r="K818" s="272"/>
      <c r="L818" s="12"/>
      <c r="S818" s="8"/>
      <c r="T818" s="272"/>
      <c r="U818" s="12"/>
      <c r="AB818" s="8"/>
      <c r="AC818" s="272"/>
      <c r="AK818" s="8"/>
      <c r="AL818" s="272"/>
      <c r="AN818" s="8"/>
      <c r="AO818" s="272"/>
      <c r="AP818" s="28"/>
    </row>
    <row r="819" spans="10:42" ht="12.75" customHeight="1" x14ac:dyDescent="0.15">
      <c r="J819" s="8"/>
      <c r="K819" s="272"/>
      <c r="L819" s="12"/>
      <c r="S819" s="8"/>
      <c r="T819" s="272"/>
      <c r="U819" s="12"/>
      <c r="AB819" s="8"/>
      <c r="AC819" s="272"/>
      <c r="AK819" s="8"/>
      <c r="AL819" s="272"/>
      <c r="AN819" s="8"/>
      <c r="AO819" s="272"/>
      <c r="AP819" s="28"/>
    </row>
    <row r="820" spans="10:42" ht="12.75" customHeight="1" x14ac:dyDescent="0.15">
      <c r="J820" s="8"/>
      <c r="K820" s="272"/>
      <c r="L820" s="12"/>
      <c r="S820" s="8"/>
      <c r="T820" s="272"/>
      <c r="U820" s="12"/>
      <c r="AB820" s="8"/>
      <c r="AC820" s="272"/>
      <c r="AK820" s="8"/>
      <c r="AL820" s="272"/>
      <c r="AN820" s="8"/>
      <c r="AO820" s="272"/>
      <c r="AP820" s="28"/>
    </row>
    <row r="821" spans="10:42" ht="12.75" customHeight="1" x14ac:dyDescent="0.15">
      <c r="J821" s="8"/>
      <c r="K821" s="272"/>
      <c r="L821" s="12"/>
      <c r="S821" s="8"/>
      <c r="T821" s="272"/>
      <c r="U821" s="12"/>
      <c r="AB821" s="8"/>
      <c r="AC821" s="272"/>
      <c r="AK821" s="8"/>
      <c r="AL821" s="272"/>
      <c r="AN821" s="8"/>
      <c r="AO821" s="272"/>
      <c r="AP821" s="28"/>
    </row>
    <row r="822" spans="10:42" ht="12.75" customHeight="1" x14ac:dyDescent="0.15">
      <c r="J822" s="8"/>
      <c r="K822" s="272"/>
      <c r="L822" s="12"/>
      <c r="S822" s="8"/>
      <c r="T822" s="272"/>
      <c r="U822" s="12"/>
      <c r="AB822" s="8"/>
      <c r="AC822" s="272"/>
      <c r="AK822" s="8"/>
      <c r="AL822" s="272"/>
      <c r="AN822" s="8"/>
      <c r="AO822" s="272"/>
      <c r="AP822" s="28"/>
    </row>
    <row r="823" spans="10:42" ht="12.75" customHeight="1" x14ac:dyDescent="0.15">
      <c r="J823" s="8"/>
      <c r="K823" s="272"/>
      <c r="L823" s="12"/>
      <c r="S823" s="8"/>
      <c r="T823" s="272"/>
      <c r="U823" s="12"/>
      <c r="AB823" s="8"/>
      <c r="AC823" s="272"/>
      <c r="AK823" s="8"/>
      <c r="AL823" s="272"/>
      <c r="AN823" s="8"/>
      <c r="AO823" s="272"/>
      <c r="AP823" s="28"/>
    </row>
    <row r="824" spans="10:42" ht="12.75" customHeight="1" x14ac:dyDescent="0.15">
      <c r="J824" s="8"/>
      <c r="K824" s="272"/>
      <c r="L824" s="12"/>
      <c r="S824" s="8"/>
      <c r="T824" s="272"/>
      <c r="U824" s="12"/>
      <c r="AB824" s="8"/>
      <c r="AC824" s="272"/>
      <c r="AK824" s="8"/>
      <c r="AL824" s="272"/>
      <c r="AN824" s="8"/>
      <c r="AO824" s="272"/>
      <c r="AP824" s="28"/>
    </row>
    <row r="825" spans="10:42" ht="12.75" customHeight="1" x14ac:dyDescent="0.15">
      <c r="J825" s="8"/>
      <c r="K825" s="272"/>
      <c r="L825" s="12"/>
      <c r="S825" s="8"/>
      <c r="T825" s="272"/>
      <c r="U825" s="12"/>
      <c r="AB825" s="8"/>
      <c r="AC825" s="272"/>
      <c r="AK825" s="8"/>
      <c r="AL825" s="272"/>
      <c r="AN825" s="8"/>
      <c r="AO825" s="272"/>
      <c r="AP825" s="28"/>
    </row>
    <row r="826" spans="10:42" ht="12.75" customHeight="1" x14ac:dyDescent="0.15">
      <c r="J826" s="8"/>
      <c r="K826" s="272"/>
      <c r="L826" s="12"/>
      <c r="S826" s="8"/>
      <c r="T826" s="272"/>
      <c r="U826" s="12"/>
      <c r="AB826" s="8"/>
      <c r="AC826" s="272"/>
      <c r="AK826" s="8"/>
      <c r="AL826" s="272"/>
      <c r="AN826" s="8"/>
      <c r="AO826" s="272"/>
      <c r="AP826" s="28"/>
    </row>
    <row r="827" spans="10:42" ht="12.75" customHeight="1" x14ac:dyDescent="0.15">
      <c r="J827" s="8"/>
      <c r="K827" s="272"/>
      <c r="L827" s="12"/>
      <c r="S827" s="8"/>
      <c r="T827" s="272"/>
      <c r="U827" s="12"/>
      <c r="AB827" s="8"/>
      <c r="AC827" s="272"/>
      <c r="AK827" s="8"/>
      <c r="AL827" s="272"/>
      <c r="AN827" s="8"/>
      <c r="AO827" s="272"/>
      <c r="AP827" s="28"/>
    </row>
    <row r="828" spans="10:42" ht="12.75" customHeight="1" x14ac:dyDescent="0.15">
      <c r="J828" s="8"/>
      <c r="K828" s="272"/>
      <c r="L828" s="12"/>
      <c r="S828" s="8"/>
      <c r="T828" s="272"/>
      <c r="U828" s="12"/>
      <c r="AB828" s="8"/>
      <c r="AC828" s="272"/>
      <c r="AK828" s="8"/>
      <c r="AL828" s="272"/>
      <c r="AN828" s="8"/>
      <c r="AO828" s="272"/>
      <c r="AP828" s="28"/>
    </row>
    <row r="829" spans="10:42" ht="12.75" customHeight="1" x14ac:dyDescent="0.15">
      <c r="J829" s="8"/>
      <c r="K829" s="272"/>
      <c r="L829" s="12"/>
      <c r="S829" s="8"/>
      <c r="T829" s="272"/>
      <c r="U829" s="12"/>
      <c r="AB829" s="8"/>
      <c r="AC829" s="272"/>
      <c r="AK829" s="8"/>
      <c r="AL829" s="272"/>
      <c r="AN829" s="8"/>
      <c r="AO829" s="272"/>
      <c r="AP829" s="28"/>
    </row>
    <row r="830" spans="10:42" ht="12.75" customHeight="1" x14ac:dyDescent="0.15">
      <c r="J830" s="8"/>
      <c r="K830" s="272"/>
      <c r="L830" s="12"/>
      <c r="S830" s="8"/>
      <c r="T830" s="272"/>
      <c r="U830" s="12"/>
      <c r="AB830" s="8"/>
      <c r="AC830" s="272"/>
      <c r="AK830" s="8"/>
      <c r="AL830" s="272"/>
      <c r="AN830" s="8"/>
      <c r="AO830" s="272"/>
      <c r="AP830" s="28"/>
    </row>
    <row r="831" spans="10:42" ht="12.75" customHeight="1" x14ac:dyDescent="0.15">
      <c r="J831" s="8"/>
      <c r="K831" s="272"/>
      <c r="L831" s="12"/>
      <c r="S831" s="8"/>
      <c r="T831" s="272"/>
      <c r="U831" s="12"/>
      <c r="AB831" s="8"/>
      <c r="AC831" s="272"/>
      <c r="AK831" s="8"/>
      <c r="AL831" s="272"/>
      <c r="AN831" s="8"/>
      <c r="AO831" s="272"/>
      <c r="AP831" s="28"/>
    </row>
    <row r="832" spans="10:42" ht="12.75" customHeight="1" x14ac:dyDescent="0.15">
      <c r="J832" s="8"/>
      <c r="K832" s="272"/>
      <c r="L832" s="12"/>
      <c r="S832" s="8"/>
      <c r="T832" s="272"/>
      <c r="U832" s="12"/>
      <c r="AB832" s="8"/>
      <c r="AC832" s="272"/>
      <c r="AK832" s="8"/>
      <c r="AL832" s="272"/>
      <c r="AN832" s="8"/>
      <c r="AO832" s="272"/>
      <c r="AP832" s="28"/>
    </row>
    <row r="833" spans="10:42" ht="12.75" customHeight="1" x14ac:dyDescent="0.15">
      <c r="J833" s="8"/>
      <c r="K833" s="272"/>
      <c r="L833" s="12"/>
      <c r="S833" s="8"/>
      <c r="T833" s="272"/>
      <c r="U833" s="12"/>
      <c r="AB833" s="8"/>
      <c r="AC833" s="272"/>
      <c r="AK833" s="8"/>
      <c r="AL833" s="272"/>
      <c r="AN833" s="8"/>
      <c r="AO833" s="272"/>
      <c r="AP833" s="28"/>
    </row>
    <row r="834" spans="10:42" ht="12.75" customHeight="1" x14ac:dyDescent="0.15">
      <c r="J834" s="8"/>
      <c r="K834" s="272"/>
      <c r="L834" s="12"/>
      <c r="S834" s="8"/>
      <c r="T834" s="272"/>
      <c r="U834" s="12"/>
      <c r="AB834" s="8"/>
      <c r="AC834" s="272"/>
      <c r="AK834" s="8"/>
      <c r="AL834" s="272"/>
      <c r="AN834" s="8"/>
      <c r="AO834" s="272"/>
      <c r="AP834" s="28"/>
    </row>
    <row r="835" spans="10:42" ht="12.75" customHeight="1" x14ac:dyDescent="0.15">
      <c r="J835" s="8"/>
      <c r="K835" s="272"/>
      <c r="L835" s="12"/>
      <c r="S835" s="8"/>
      <c r="T835" s="272"/>
      <c r="U835" s="12"/>
      <c r="AB835" s="8"/>
      <c r="AC835" s="272"/>
      <c r="AK835" s="8"/>
      <c r="AL835" s="272"/>
      <c r="AN835" s="8"/>
      <c r="AO835" s="272"/>
      <c r="AP835" s="28"/>
    </row>
    <row r="836" spans="10:42" ht="12.75" customHeight="1" x14ac:dyDescent="0.15">
      <c r="J836" s="8"/>
      <c r="K836" s="272"/>
      <c r="L836" s="12"/>
      <c r="S836" s="8"/>
      <c r="T836" s="272"/>
      <c r="U836" s="12"/>
      <c r="AB836" s="8"/>
      <c r="AC836" s="272"/>
      <c r="AK836" s="8"/>
      <c r="AL836" s="272"/>
      <c r="AN836" s="8"/>
      <c r="AO836" s="272"/>
      <c r="AP836" s="28"/>
    </row>
    <row r="837" spans="10:42" ht="12.75" customHeight="1" x14ac:dyDescent="0.15">
      <c r="J837" s="8"/>
      <c r="K837" s="272"/>
      <c r="L837" s="12"/>
      <c r="S837" s="8"/>
      <c r="T837" s="272"/>
      <c r="U837" s="12"/>
      <c r="AB837" s="8"/>
      <c r="AC837" s="272"/>
      <c r="AK837" s="8"/>
      <c r="AL837" s="272"/>
      <c r="AN837" s="8"/>
      <c r="AO837" s="272"/>
      <c r="AP837" s="28"/>
    </row>
    <row r="838" spans="10:42" ht="12.75" customHeight="1" x14ac:dyDescent="0.15">
      <c r="J838" s="8"/>
      <c r="K838" s="272"/>
      <c r="L838" s="12"/>
      <c r="S838" s="8"/>
      <c r="T838" s="272"/>
      <c r="U838" s="12"/>
      <c r="AB838" s="8"/>
      <c r="AC838" s="272"/>
      <c r="AK838" s="8"/>
      <c r="AL838" s="272"/>
      <c r="AN838" s="8"/>
      <c r="AO838" s="272"/>
      <c r="AP838" s="28"/>
    </row>
    <row r="839" spans="10:42" ht="12.75" customHeight="1" x14ac:dyDescent="0.15">
      <c r="J839" s="8"/>
      <c r="K839" s="272"/>
      <c r="L839" s="12"/>
      <c r="S839" s="8"/>
      <c r="T839" s="272"/>
      <c r="U839" s="12"/>
      <c r="AB839" s="8"/>
      <c r="AC839" s="272"/>
      <c r="AK839" s="8"/>
      <c r="AL839" s="272"/>
      <c r="AN839" s="8"/>
      <c r="AO839" s="272"/>
      <c r="AP839" s="28"/>
    </row>
    <row r="840" spans="10:42" ht="12.75" customHeight="1" x14ac:dyDescent="0.15">
      <c r="J840" s="8"/>
      <c r="K840" s="272"/>
      <c r="L840" s="12"/>
      <c r="S840" s="8"/>
      <c r="T840" s="272"/>
      <c r="U840" s="12"/>
      <c r="AB840" s="8"/>
      <c r="AC840" s="272"/>
      <c r="AK840" s="8"/>
      <c r="AL840" s="272"/>
      <c r="AN840" s="8"/>
      <c r="AO840" s="272"/>
      <c r="AP840" s="28"/>
    </row>
    <row r="841" spans="10:42" ht="12.75" customHeight="1" x14ac:dyDescent="0.15">
      <c r="J841" s="8"/>
      <c r="K841" s="272"/>
      <c r="L841" s="12"/>
      <c r="S841" s="8"/>
      <c r="T841" s="272"/>
      <c r="U841" s="12"/>
      <c r="AB841" s="8"/>
      <c r="AC841" s="272"/>
      <c r="AK841" s="8"/>
      <c r="AL841" s="272"/>
      <c r="AN841" s="8"/>
      <c r="AO841" s="272"/>
      <c r="AP841" s="28"/>
    </row>
    <row r="842" spans="10:42" ht="12.75" customHeight="1" x14ac:dyDescent="0.15">
      <c r="J842" s="8"/>
      <c r="K842" s="272"/>
      <c r="L842" s="12"/>
      <c r="S842" s="8"/>
      <c r="T842" s="272"/>
      <c r="U842" s="12"/>
      <c r="AB842" s="8"/>
      <c r="AC842" s="272"/>
      <c r="AK842" s="8"/>
      <c r="AL842" s="272"/>
      <c r="AN842" s="8"/>
      <c r="AO842" s="272"/>
      <c r="AP842" s="28"/>
    </row>
    <row r="843" spans="10:42" ht="12.75" customHeight="1" x14ac:dyDescent="0.15">
      <c r="J843" s="8"/>
      <c r="K843" s="272"/>
      <c r="L843" s="12"/>
      <c r="S843" s="8"/>
      <c r="T843" s="272"/>
      <c r="U843" s="12"/>
      <c r="AB843" s="8"/>
      <c r="AC843" s="272"/>
      <c r="AK843" s="8"/>
      <c r="AL843" s="272"/>
      <c r="AN843" s="8"/>
      <c r="AO843" s="272"/>
      <c r="AP843" s="28"/>
    </row>
    <row r="844" spans="10:42" ht="12.75" customHeight="1" x14ac:dyDescent="0.15">
      <c r="J844" s="8"/>
      <c r="K844" s="272"/>
      <c r="L844" s="12"/>
      <c r="S844" s="8"/>
      <c r="T844" s="272"/>
      <c r="U844" s="12"/>
      <c r="AB844" s="8"/>
      <c r="AC844" s="272"/>
      <c r="AK844" s="8"/>
      <c r="AL844" s="272"/>
      <c r="AN844" s="8"/>
      <c r="AO844" s="272"/>
      <c r="AP844" s="28"/>
    </row>
    <row r="845" spans="10:42" ht="12.75" customHeight="1" x14ac:dyDescent="0.15">
      <c r="J845" s="8"/>
      <c r="K845" s="272"/>
      <c r="L845" s="12"/>
      <c r="S845" s="8"/>
      <c r="T845" s="272"/>
      <c r="U845" s="12"/>
      <c r="AB845" s="8"/>
      <c r="AC845" s="272"/>
      <c r="AK845" s="8"/>
      <c r="AL845" s="272"/>
      <c r="AN845" s="8"/>
      <c r="AO845" s="272"/>
      <c r="AP845" s="28"/>
    </row>
    <row r="846" spans="10:42" ht="12.75" customHeight="1" x14ac:dyDescent="0.15">
      <c r="J846" s="8"/>
      <c r="K846" s="272"/>
      <c r="L846" s="12"/>
      <c r="S846" s="8"/>
      <c r="T846" s="272"/>
      <c r="U846" s="12"/>
      <c r="AB846" s="8"/>
      <c r="AC846" s="272"/>
      <c r="AK846" s="8"/>
      <c r="AL846" s="272"/>
      <c r="AN846" s="8"/>
      <c r="AO846" s="272"/>
      <c r="AP846" s="28"/>
    </row>
    <row r="847" spans="10:42" ht="12.75" customHeight="1" x14ac:dyDescent="0.15">
      <c r="J847" s="8"/>
      <c r="K847" s="272"/>
      <c r="L847" s="12"/>
      <c r="S847" s="8"/>
      <c r="T847" s="272"/>
      <c r="U847" s="12"/>
      <c r="AB847" s="8"/>
      <c r="AC847" s="272"/>
      <c r="AK847" s="8"/>
      <c r="AL847" s="272"/>
      <c r="AN847" s="8"/>
      <c r="AO847" s="272"/>
      <c r="AP847" s="28"/>
    </row>
    <row r="848" spans="10:42" ht="12.75" customHeight="1" x14ac:dyDescent="0.15">
      <c r="J848" s="8"/>
      <c r="K848" s="272"/>
      <c r="L848" s="12"/>
      <c r="S848" s="8"/>
      <c r="T848" s="272"/>
      <c r="U848" s="12"/>
      <c r="AB848" s="8"/>
      <c r="AC848" s="272"/>
      <c r="AK848" s="8"/>
      <c r="AL848" s="272"/>
      <c r="AN848" s="8"/>
      <c r="AO848" s="272"/>
      <c r="AP848" s="28"/>
    </row>
    <row r="849" spans="10:42" ht="12.75" customHeight="1" x14ac:dyDescent="0.15">
      <c r="J849" s="8"/>
      <c r="K849" s="272"/>
      <c r="L849" s="12"/>
      <c r="S849" s="8"/>
      <c r="T849" s="272"/>
      <c r="U849" s="12"/>
      <c r="AB849" s="8"/>
      <c r="AC849" s="272"/>
      <c r="AK849" s="8"/>
      <c r="AL849" s="272"/>
      <c r="AN849" s="8"/>
      <c r="AO849" s="272"/>
      <c r="AP849" s="28"/>
    </row>
    <row r="850" spans="10:42" ht="12.75" customHeight="1" x14ac:dyDescent="0.15">
      <c r="J850" s="8"/>
      <c r="K850" s="272"/>
      <c r="L850" s="12"/>
      <c r="S850" s="8"/>
      <c r="T850" s="272"/>
      <c r="U850" s="12"/>
      <c r="AB850" s="8"/>
      <c r="AC850" s="272"/>
      <c r="AK850" s="8"/>
      <c r="AL850" s="272"/>
      <c r="AN850" s="8"/>
      <c r="AO850" s="272"/>
      <c r="AP850" s="28"/>
    </row>
    <row r="851" spans="10:42" ht="12.75" customHeight="1" x14ac:dyDescent="0.15">
      <c r="J851" s="8"/>
      <c r="K851" s="272"/>
      <c r="L851" s="12"/>
      <c r="S851" s="8"/>
      <c r="T851" s="272"/>
      <c r="U851" s="12"/>
      <c r="AB851" s="8"/>
      <c r="AC851" s="272"/>
      <c r="AK851" s="8"/>
      <c r="AL851" s="272"/>
      <c r="AN851" s="8"/>
      <c r="AO851" s="272"/>
      <c r="AP851" s="28"/>
    </row>
    <row r="852" spans="10:42" ht="12.75" customHeight="1" x14ac:dyDescent="0.15">
      <c r="J852" s="8"/>
      <c r="K852" s="272"/>
      <c r="L852" s="12"/>
      <c r="S852" s="8"/>
      <c r="T852" s="272"/>
      <c r="U852" s="12"/>
      <c r="AB852" s="8"/>
      <c r="AC852" s="272"/>
      <c r="AK852" s="8"/>
      <c r="AL852" s="272"/>
      <c r="AN852" s="8"/>
      <c r="AO852" s="272"/>
      <c r="AP852" s="28"/>
    </row>
    <row r="853" spans="10:42" ht="12.75" customHeight="1" x14ac:dyDescent="0.15">
      <c r="J853" s="8"/>
      <c r="K853" s="272"/>
      <c r="L853" s="12"/>
      <c r="S853" s="8"/>
      <c r="T853" s="272"/>
      <c r="U853" s="12"/>
      <c r="AB853" s="8"/>
      <c r="AC853" s="272"/>
      <c r="AK853" s="8"/>
      <c r="AL853" s="272"/>
      <c r="AN853" s="8"/>
      <c r="AO853" s="272"/>
      <c r="AP853" s="28"/>
    </row>
    <row r="854" spans="10:42" ht="12.75" customHeight="1" x14ac:dyDescent="0.15">
      <c r="J854" s="8"/>
      <c r="K854" s="272"/>
      <c r="L854" s="12"/>
      <c r="S854" s="8"/>
      <c r="T854" s="272"/>
      <c r="U854" s="12"/>
      <c r="AB854" s="8"/>
      <c r="AC854" s="272"/>
      <c r="AK854" s="8"/>
      <c r="AL854" s="272"/>
      <c r="AN854" s="8"/>
      <c r="AO854" s="272"/>
      <c r="AP854" s="28"/>
    </row>
    <row r="855" spans="10:42" ht="12.75" customHeight="1" x14ac:dyDescent="0.15">
      <c r="J855" s="8"/>
      <c r="K855" s="272"/>
      <c r="L855" s="12"/>
      <c r="S855" s="8"/>
      <c r="T855" s="272"/>
      <c r="U855" s="12"/>
      <c r="AB855" s="8"/>
      <c r="AC855" s="272"/>
      <c r="AK855" s="8"/>
      <c r="AL855" s="272"/>
      <c r="AN855" s="8"/>
      <c r="AO855" s="272"/>
      <c r="AP855" s="28"/>
    </row>
    <row r="856" spans="10:42" ht="12.75" customHeight="1" x14ac:dyDescent="0.15">
      <c r="J856" s="8"/>
      <c r="K856" s="272"/>
      <c r="L856" s="12"/>
      <c r="S856" s="8"/>
      <c r="T856" s="272"/>
      <c r="U856" s="12"/>
      <c r="AB856" s="8"/>
      <c r="AC856" s="272"/>
      <c r="AK856" s="8"/>
      <c r="AL856" s="272"/>
      <c r="AN856" s="8"/>
      <c r="AO856" s="272"/>
      <c r="AP856" s="28"/>
    </row>
    <row r="857" spans="10:42" ht="12.75" customHeight="1" x14ac:dyDescent="0.15">
      <c r="J857" s="8"/>
      <c r="K857" s="272"/>
      <c r="L857" s="12"/>
      <c r="S857" s="8"/>
      <c r="T857" s="272"/>
      <c r="U857" s="12"/>
      <c r="AB857" s="8"/>
      <c r="AC857" s="272"/>
      <c r="AK857" s="8"/>
      <c r="AL857" s="272"/>
      <c r="AN857" s="8"/>
      <c r="AO857" s="272"/>
      <c r="AP857" s="28"/>
    </row>
    <row r="858" spans="10:42" ht="12.75" customHeight="1" x14ac:dyDescent="0.15">
      <c r="J858" s="8"/>
      <c r="K858" s="272"/>
      <c r="L858" s="12"/>
      <c r="S858" s="8"/>
      <c r="T858" s="272"/>
      <c r="U858" s="12"/>
      <c r="AB858" s="8"/>
      <c r="AC858" s="272"/>
      <c r="AK858" s="8"/>
      <c r="AL858" s="272"/>
      <c r="AN858" s="8"/>
      <c r="AO858" s="272"/>
      <c r="AP858" s="28"/>
    </row>
    <row r="859" spans="10:42" ht="12.75" customHeight="1" x14ac:dyDescent="0.15">
      <c r="J859" s="8"/>
      <c r="K859" s="272"/>
      <c r="L859" s="12"/>
      <c r="S859" s="8"/>
      <c r="T859" s="272"/>
      <c r="U859" s="12"/>
      <c r="AB859" s="8"/>
      <c r="AC859" s="272"/>
      <c r="AK859" s="8"/>
      <c r="AL859" s="272"/>
      <c r="AN859" s="8"/>
      <c r="AO859" s="272"/>
      <c r="AP859" s="28"/>
    </row>
    <row r="860" spans="10:42" ht="12.75" customHeight="1" x14ac:dyDescent="0.15">
      <c r="J860" s="8"/>
      <c r="K860" s="272"/>
      <c r="L860" s="12"/>
      <c r="S860" s="8"/>
      <c r="T860" s="272"/>
      <c r="U860" s="12"/>
      <c r="AB860" s="8"/>
      <c r="AC860" s="272"/>
      <c r="AK860" s="8"/>
      <c r="AL860" s="272"/>
      <c r="AN860" s="8"/>
      <c r="AO860" s="272"/>
      <c r="AP860" s="28"/>
    </row>
    <row r="861" spans="10:42" ht="12.75" customHeight="1" x14ac:dyDescent="0.15">
      <c r="J861" s="8"/>
      <c r="K861" s="272"/>
      <c r="L861" s="12"/>
      <c r="S861" s="8"/>
      <c r="T861" s="272"/>
      <c r="U861" s="12"/>
      <c r="AB861" s="8"/>
      <c r="AC861" s="272"/>
      <c r="AK861" s="8"/>
      <c r="AL861" s="272"/>
      <c r="AN861" s="8"/>
      <c r="AO861" s="272"/>
      <c r="AP861" s="28"/>
    </row>
    <row r="862" spans="10:42" ht="12.75" customHeight="1" x14ac:dyDescent="0.15">
      <c r="J862" s="8"/>
      <c r="K862" s="272"/>
      <c r="L862" s="12"/>
      <c r="S862" s="8"/>
      <c r="T862" s="272"/>
      <c r="U862" s="12"/>
      <c r="AB862" s="8"/>
      <c r="AC862" s="272"/>
      <c r="AK862" s="8"/>
      <c r="AL862" s="272"/>
      <c r="AN862" s="8"/>
      <c r="AO862" s="272"/>
      <c r="AP862" s="28"/>
    </row>
    <row r="863" spans="10:42" ht="12.75" customHeight="1" x14ac:dyDescent="0.15">
      <c r="J863" s="8"/>
      <c r="K863" s="272"/>
      <c r="L863" s="12"/>
      <c r="S863" s="8"/>
      <c r="T863" s="272"/>
      <c r="U863" s="12"/>
      <c r="AB863" s="8"/>
      <c r="AC863" s="272"/>
      <c r="AK863" s="8"/>
      <c r="AL863" s="272"/>
      <c r="AN863" s="8"/>
      <c r="AO863" s="272"/>
      <c r="AP863" s="28"/>
    </row>
    <row r="864" spans="10:42" ht="12.75" customHeight="1" x14ac:dyDescent="0.15">
      <c r="J864" s="8"/>
      <c r="K864" s="272"/>
      <c r="L864" s="12"/>
      <c r="S864" s="8"/>
      <c r="T864" s="272"/>
      <c r="U864" s="12"/>
      <c r="AB864" s="8"/>
      <c r="AC864" s="272"/>
      <c r="AK864" s="8"/>
      <c r="AL864" s="272"/>
      <c r="AN864" s="8"/>
      <c r="AO864" s="272"/>
      <c r="AP864" s="28"/>
    </row>
    <row r="865" spans="10:42" ht="12.75" customHeight="1" x14ac:dyDescent="0.15">
      <c r="J865" s="8"/>
      <c r="K865" s="272"/>
      <c r="L865" s="12"/>
      <c r="S865" s="8"/>
      <c r="T865" s="272"/>
      <c r="U865" s="12"/>
      <c r="AB865" s="8"/>
      <c r="AC865" s="272"/>
      <c r="AK865" s="8"/>
      <c r="AL865" s="272"/>
      <c r="AN865" s="8"/>
      <c r="AO865" s="272"/>
      <c r="AP865" s="28"/>
    </row>
    <row r="866" spans="10:42" ht="12.75" customHeight="1" x14ac:dyDescent="0.15">
      <c r="J866" s="8"/>
      <c r="K866" s="272"/>
      <c r="L866" s="12"/>
      <c r="S866" s="8"/>
      <c r="T866" s="272"/>
      <c r="U866" s="12"/>
      <c r="AB866" s="8"/>
      <c r="AC866" s="272"/>
      <c r="AK866" s="8"/>
      <c r="AL866" s="272"/>
      <c r="AN866" s="8"/>
      <c r="AO866" s="272"/>
      <c r="AP866" s="28"/>
    </row>
    <row r="867" spans="10:42" ht="12.75" customHeight="1" x14ac:dyDescent="0.15">
      <c r="J867" s="8"/>
      <c r="K867" s="272"/>
      <c r="L867" s="12"/>
      <c r="S867" s="8"/>
      <c r="T867" s="272"/>
      <c r="U867" s="12"/>
      <c r="AB867" s="8"/>
      <c r="AC867" s="272"/>
      <c r="AK867" s="8"/>
      <c r="AL867" s="272"/>
      <c r="AN867" s="8"/>
      <c r="AO867" s="272"/>
      <c r="AP867" s="28"/>
    </row>
    <row r="868" spans="10:42" ht="12.75" customHeight="1" x14ac:dyDescent="0.15">
      <c r="J868" s="8"/>
      <c r="K868" s="272"/>
      <c r="L868" s="12"/>
      <c r="S868" s="8"/>
      <c r="T868" s="272"/>
      <c r="U868" s="12"/>
      <c r="AB868" s="8"/>
      <c r="AC868" s="272"/>
      <c r="AK868" s="8"/>
      <c r="AL868" s="272"/>
      <c r="AN868" s="8"/>
      <c r="AO868" s="272"/>
      <c r="AP868" s="28"/>
    </row>
    <row r="869" spans="10:42" ht="12.75" customHeight="1" x14ac:dyDescent="0.15">
      <c r="J869" s="8"/>
      <c r="K869" s="272"/>
      <c r="L869" s="12"/>
      <c r="S869" s="8"/>
      <c r="T869" s="272"/>
      <c r="U869" s="12"/>
      <c r="AB869" s="8"/>
      <c r="AC869" s="272"/>
      <c r="AK869" s="8"/>
      <c r="AL869" s="272"/>
      <c r="AN869" s="8"/>
      <c r="AO869" s="272"/>
      <c r="AP869" s="28"/>
    </row>
    <row r="870" spans="10:42" ht="12.75" customHeight="1" x14ac:dyDescent="0.15">
      <c r="J870" s="8"/>
      <c r="K870" s="272"/>
      <c r="L870" s="12"/>
      <c r="S870" s="8"/>
      <c r="T870" s="272"/>
      <c r="U870" s="12"/>
      <c r="AB870" s="8"/>
      <c r="AC870" s="272"/>
      <c r="AK870" s="8"/>
      <c r="AL870" s="272"/>
      <c r="AN870" s="8"/>
      <c r="AO870" s="272"/>
      <c r="AP870" s="28"/>
    </row>
    <row r="871" spans="10:42" ht="12.75" customHeight="1" x14ac:dyDescent="0.15">
      <c r="J871" s="8"/>
      <c r="K871" s="272"/>
      <c r="L871" s="12"/>
      <c r="S871" s="8"/>
      <c r="T871" s="272"/>
      <c r="U871" s="12"/>
      <c r="AB871" s="8"/>
      <c r="AC871" s="272"/>
      <c r="AK871" s="8"/>
      <c r="AL871" s="272"/>
      <c r="AN871" s="8"/>
      <c r="AO871" s="272"/>
      <c r="AP871" s="28"/>
    </row>
    <row r="872" spans="10:42" ht="12.75" customHeight="1" x14ac:dyDescent="0.15">
      <c r="J872" s="8"/>
      <c r="K872" s="272"/>
      <c r="L872" s="12"/>
      <c r="S872" s="8"/>
      <c r="T872" s="272"/>
      <c r="U872" s="12"/>
      <c r="AB872" s="8"/>
      <c r="AC872" s="272"/>
      <c r="AK872" s="8"/>
      <c r="AL872" s="272"/>
      <c r="AN872" s="8"/>
      <c r="AO872" s="272"/>
      <c r="AP872" s="28"/>
    </row>
    <row r="873" spans="10:42" ht="12.75" customHeight="1" x14ac:dyDescent="0.15">
      <c r="J873" s="8"/>
      <c r="K873" s="272"/>
      <c r="L873" s="12"/>
      <c r="S873" s="8"/>
      <c r="T873" s="272"/>
      <c r="U873" s="12"/>
      <c r="AB873" s="8"/>
      <c r="AC873" s="272"/>
      <c r="AK873" s="8"/>
      <c r="AL873" s="272"/>
      <c r="AN873" s="8"/>
      <c r="AO873" s="272"/>
      <c r="AP873" s="28"/>
    </row>
    <row r="874" spans="10:42" ht="12.75" customHeight="1" x14ac:dyDescent="0.15">
      <c r="J874" s="8"/>
      <c r="K874" s="272"/>
      <c r="L874" s="12"/>
      <c r="S874" s="8"/>
      <c r="T874" s="272"/>
      <c r="U874" s="12"/>
      <c r="AB874" s="8"/>
      <c r="AC874" s="272"/>
      <c r="AK874" s="8"/>
      <c r="AL874" s="272"/>
      <c r="AN874" s="8"/>
      <c r="AO874" s="272"/>
      <c r="AP874" s="28"/>
    </row>
    <row r="875" spans="10:42" ht="12.75" customHeight="1" x14ac:dyDescent="0.15">
      <c r="J875" s="8"/>
      <c r="K875" s="272"/>
      <c r="L875" s="12"/>
      <c r="S875" s="8"/>
      <c r="T875" s="272"/>
      <c r="U875" s="12"/>
      <c r="AB875" s="8"/>
      <c r="AC875" s="272"/>
      <c r="AK875" s="8"/>
      <c r="AL875" s="272"/>
      <c r="AN875" s="8"/>
      <c r="AO875" s="272"/>
      <c r="AP875" s="28"/>
    </row>
    <row r="876" spans="10:42" ht="12.75" customHeight="1" x14ac:dyDescent="0.15">
      <c r="J876" s="8"/>
      <c r="K876" s="272"/>
      <c r="L876" s="12"/>
      <c r="S876" s="8"/>
      <c r="T876" s="272"/>
      <c r="U876" s="12"/>
      <c r="AB876" s="8"/>
      <c r="AC876" s="272"/>
      <c r="AK876" s="8"/>
      <c r="AL876" s="272"/>
      <c r="AN876" s="8"/>
      <c r="AO876" s="272"/>
      <c r="AP876" s="28"/>
    </row>
    <row r="877" spans="10:42" ht="12.75" customHeight="1" x14ac:dyDescent="0.15">
      <c r="J877" s="8"/>
      <c r="K877" s="272"/>
      <c r="L877" s="12"/>
      <c r="S877" s="8"/>
      <c r="T877" s="272"/>
      <c r="U877" s="12"/>
      <c r="AB877" s="8"/>
      <c r="AC877" s="272"/>
      <c r="AK877" s="8"/>
      <c r="AL877" s="272"/>
      <c r="AN877" s="8"/>
      <c r="AO877" s="272"/>
      <c r="AP877" s="28"/>
    </row>
    <row r="878" spans="10:42" ht="12.75" customHeight="1" x14ac:dyDescent="0.15">
      <c r="J878" s="8"/>
      <c r="K878" s="272"/>
      <c r="L878" s="12"/>
      <c r="S878" s="8"/>
      <c r="T878" s="272"/>
      <c r="U878" s="12"/>
      <c r="AB878" s="8"/>
      <c r="AC878" s="272"/>
      <c r="AK878" s="8"/>
      <c r="AL878" s="272"/>
      <c r="AN878" s="8"/>
      <c r="AO878" s="272"/>
      <c r="AP878" s="28"/>
    </row>
    <row r="879" spans="10:42" ht="12.75" customHeight="1" x14ac:dyDescent="0.15">
      <c r="J879" s="8"/>
      <c r="K879" s="272"/>
      <c r="L879" s="12"/>
      <c r="S879" s="8"/>
      <c r="T879" s="272"/>
      <c r="U879" s="12"/>
      <c r="AB879" s="8"/>
      <c r="AC879" s="272"/>
      <c r="AK879" s="8"/>
      <c r="AL879" s="272"/>
      <c r="AN879" s="8"/>
      <c r="AO879" s="272"/>
      <c r="AP879" s="28"/>
    </row>
    <row r="880" spans="10:42" ht="12.75" customHeight="1" x14ac:dyDescent="0.15">
      <c r="J880" s="8"/>
      <c r="K880" s="272"/>
      <c r="L880" s="12"/>
      <c r="S880" s="8"/>
      <c r="T880" s="272"/>
      <c r="U880" s="12"/>
      <c r="AB880" s="8"/>
      <c r="AC880" s="272"/>
      <c r="AK880" s="8"/>
      <c r="AL880" s="272"/>
      <c r="AN880" s="8"/>
      <c r="AO880" s="272"/>
      <c r="AP880" s="28"/>
    </row>
    <row r="881" spans="10:42" ht="12.75" customHeight="1" x14ac:dyDescent="0.15">
      <c r="J881" s="8"/>
      <c r="K881" s="272"/>
      <c r="L881" s="12"/>
      <c r="S881" s="8"/>
      <c r="T881" s="272"/>
      <c r="U881" s="12"/>
      <c r="AB881" s="8"/>
      <c r="AC881" s="272"/>
      <c r="AK881" s="8"/>
      <c r="AL881" s="272"/>
      <c r="AN881" s="8"/>
      <c r="AO881" s="272"/>
      <c r="AP881" s="28"/>
    </row>
    <row r="882" spans="10:42" ht="12.75" customHeight="1" x14ac:dyDescent="0.15">
      <c r="J882" s="8"/>
      <c r="K882" s="272"/>
      <c r="L882" s="12"/>
      <c r="S882" s="8"/>
      <c r="T882" s="272"/>
      <c r="U882" s="12"/>
      <c r="AB882" s="8"/>
      <c r="AC882" s="272"/>
      <c r="AK882" s="8"/>
      <c r="AL882" s="272"/>
      <c r="AN882" s="8"/>
      <c r="AO882" s="272"/>
      <c r="AP882" s="28"/>
    </row>
    <row r="883" spans="10:42" ht="12.75" customHeight="1" x14ac:dyDescent="0.15">
      <c r="J883" s="8"/>
      <c r="K883" s="272"/>
      <c r="L883" s="12"/>
      <c r="S883" s="8"/>
      <c r="T883" s="272"/>
      <c r="U883" s="12"/>
      <c r="AB883" s="8"/>
      <c r="AC883" s="272"/>
      <c r="AK883" s="8"/>
      <c r="AL883" s="272"/>
      <c r="AN883" s="8"/>
      <c r="AO883" s="272"/>
      <c r="AP883" s="28"/>
    </row>
    <row r="884" spans="10:42" ht="12.75" customHeight="1" x14ac:dyDescent="0.15">
      <c r="J884" s="8"/>
      <c r="K884" s="272"/>
      <c r="L884" s="12"/>
      <c r="S884" s="8"/>
      <c r="T884" s="272"/>
      <c r="U884" s="12"/>
      <c r="AB884" s="8"/>
      <c r="AC884" s="272"/>
      <c r="AK884" s="8"/>
      <c r="AL884" s="272"/>
      <c r="AN884" s="8"/>
      <c r="AO884" s="272"/>
      <c r="AP884" s="28"/>
    </row>
    <row r="885" spans="10:42" ht="12.75" customHeight="1" x14ac:dyDescent="0.15">
      <c r="J885" s="8"/>
      <c r="K885" s="272"/>
      <c r="L885" s="12"/>
      <c r="S885" s="8"/>
      <c r="T885" s="272"/>
      <c r="U885" s="12"/>
      <c r="AB885" s="8"/>
      <c r="AC885" s="272"/>
      <c r="AK885" s="8"/>
      <c r="AL885" s="272"/>
      <c r="AN885" s="8"/>
      <c r="AO885" s="272"/>
      <c r="AP885" s="28"/>
    </row>
    <row r="886" spans="10:42" ht="12.75" customHeight="1" x14ac:dyDescent="0.15">
      <c r="J886" s="8"/>
      <c r="K886" s="272"/>
      <c r="L886" s="12"/>
      <c r="S886" s="8"/>
      <c r="T886" s="272"/>
      <c r="U886" s="12"/>
      <c r="AB886" s="8"/>
      <c r="AC886" s="272"/>
      <c r="AK886" s="8"/>
      <c r="AL886" s="272"/>
      <c r="AN886" s="8"/>
      <c r="AO886" s="272"/>
      <c r="AP886" s="28"/>
    </row>
    <row r="887" spans="10:42" ht="12.75" customHeight="1" x14ac:dyDescent="0.15">
      <c r="J887" s="8"/>
      <c r="K887" s="272"/>
      <c r="L887" s="12"/>
      <c r="S887" s="8"/>
      <c r="T887" s="272"/>
      <c r="U887" s="12"/>
      <c r="AB887" s="8"/>
      <c r="AC887" s="272"/>
      <c r="AK887" s="8"/>
      <c r="AL887" s="272"/>
      <c r="AN887" s="8"/>
      <c r="AO887" s="272"/>
      <c r="AP887" s="28"/>
    </row>
    <row r="888" spans="10:42" ht="12.75" customHeight="1" x14ac:dyDescent="0.15">
      <c r="J888" s="8"/>
      <c r="K888" s="272"/>
      <c r="L888" s="12"/>
      <c r="S888" s="8"/>
      <c r="T888" s="272"/>
      <c r="U888" s="12"/>
      <c r="AB888" s="8"/>
      <c r="AC888" s="272"/>
      <c r="AK888" s="8"/>
      <c r="AL888" s="272"/>
      <c r="AN888" s="8"/>
      <c r="AO888" s="272"/>
      <c r="AP888" s="28"/>
    </row>
    <row r="889" spans="10:42" ht="12.75" customHeight="1" x14ac:dyDescent="0.15">
      <c r="J889" s="8"/>
      <c r="K889" s="272"/>
      <c r="L889" s="12"/>
      <c r="S889" s="8"/>
      <c r="T889" s="272"/>
      <c r="U889" s="12"/>
      <c r="AB889" s="8"/>
      <c r="AC889" s="272"/>
      <c r="AK889" s="8"/>
      <c r="AL889" s="272"/>
      <c r="AN889" s="8"/>
      <c r="AO889" s="272"/>
      <c r="AP889" s="28"/>
    </row>
    <row r="890" spans="10:42" ht="12.75" customHeight="1" x14ac:dyDescent="0.15">
      <c r="J890" s="8"/>
      <c r="K890" s="272"/>
      <c r="L890" s="12"/>
      <c r="S890" s="8"/>
      <c r="T890" s="272"/>
      <c r="U890" s="12"/>
      <c r="AB890" s="8"/>
      <c r="AC890" s="272"/>
      <c r="AK890" s="8"/>
      <c r="AL890" s="272"/>
      <c r="AN890" s="8"/>
      <c r="AO890" s="272"/>
      <c r="AP890" s="28"/>
    </row>
    <row r="891" spans="10:42" ht="12.75" customHeight="1" x14ac:dyDescent="0.15">
      <c r="J891" s="8"/>
      <c r="K891" s="272"/>
      <c r="L891" s="12"/>
      <c r="S891" s="8"/>
      <c r="T891" s="272"/>
      <c r="U891" s="12"/>
      <c r="AB891" s="8"/>
      <c r="AC891" s="272"/>
      <c r="AK891" s="8"/>
      <c r="AL891" s="272"/>
      <c r="AN891" s="8"/>
      <c r="AO891" s="272"/>
      <c r="AP891" s="28"/>
    </row>
    <row r="892" spans="10:42" ht="12.75" customHeight="1" x14ac:dyDescent="0.15">
      <c r="J892" s="8"/>
      <c r="K892" s="272"/>
      <c r="L892" s="12"/>
      <c r="S892" s="8"/>
      <c r="T892" s="272"/>
      <c r="U892" s="12"/>
      <c r="AB892" s="8"/>
      <c r="AC892" s="272"/>
      <c r="AK892" s="8"/>
      <c r="AL892" s="272"/>
      <c r="AN892" s="8"/>
      <c r="AO892" s="272"/>
      <c r="AP892" s="28"/>
    </row>
    <row r="893" spans="10:42" ht="12.75" customHeight="1" x14ac:dyDescent="0.15">
      <c r="J893" s="8"/>
      <c r="K893" s="272"/>
      <c r="L893" s="12"/>
      <c r="S893" s="8"/>
      <c r="T893" s="272"/>
      <c r="U893" s="12"/>
      <c r="AB893" s="8"/>
      <c r="AC893" s="272"/>
      <c r="AK893" s="8"/>
      <c r="AL893" s="272"/>
      <c r="AN893" s="8"/>
      <c r="AO893" s="272"/>
      <c r="AP893" s="28"/>
    </row>
    <row r="894" spans="10:42" ht="12.75" customHeight="1" x14ac:dyDescent="0.15">
      <c r="J894" s="8"/>
      <c r="K894" s="272"/>
      <c r="L894" s="12"/>
      <c r="S894" s="8"/>
      <c r="T894" s="272"/>
      <c r="U894" s="12"/>
      <c r="AB894" s="8"/>
      <c r="AC894" s="272"/>
      <c r="AK894" s="8"/>
      <c r="AL894" s="272"/>
      <c r="AN894" s="8"/>
      <c r="AO894" s="272"/>
      <c r="AP894" s="28"/>
    </row>
    <row r="895" spans="10:42" ht="12.75" customHeight="1" x14ac:dyDescent="0.15">
      <c r="J895" s="8"/>
      <c r="K895" s="272"/>
      <c r="L895" s="12"/>
      <c r="S895" s="8"/>
      <c r="T895" s="272"/>
      <c r="U895" s="12"/>
      <c r="AB895" s="8"/>
      <c r="AC895" s="272"/>
      <c r="AK895" s="8"/>
      <c r="AL895" s="272"/>
      <c r="AN895" s="8"/>
      <c r="AO895" s="272"/>
      <c r="AP895" s="28"/>
    </row>
    <row r="896" spans="10:42" ht="12.75" customHeight="1" x14ac:dyDescent="0.15">
      <c r="J896" s="8"/>
      <c r="K896" s="272"/>
      <c r="L896" s="12"/>
      <c r="S896" s="8"/>
      <c r="T896" s="272"/>
      <c r="U896" s="12"/>
      <c r="AB896" s="8"/>
      <c r="AC896" s="272"/>
      <c r="AK896" s="8"/>
      <c r="AL896" s="272"/>
      <c r="AN896" s="8"/>
      <c r="AO896" s="272"/>
      <c r="AP896" s="28"/>
    </row>
    <row r="897" spans="10:42" ht="12.75" customHeight="1" x14ac:dyDescent="0.15">
      <c r="J897" s="8"/>
      <c r="K897" s="272"/>
      <c r="L897" s="12"/>
      <c r="S897" s="8"/>
      <c r="T897" s="272"/>
      <c r="U897" s="12"/>
      <c r="AB897" s="8"/>
      <c r="AC897" s="272"/>
      <c r="AK897" s="8"/>
      <c r="AL897" s="272"/>
      <c r="AN897" s="8"/>
      <c r="AO897" s="272"/>
      <c r="AP897" s="28"/>
    </row>
    <row r="898" spans="10:42" ht="12.75" customHeight="1" x14ac:dyDescent="0.15">
      <c r="J898" s="8"/>
      <c r="K898" s="272"/>
      <c r="L898" s="12"/>
      <c r="S898" s="8"/>
      <c r="T898" s="272"/>
      <c r="U898" s="12"/>
      <c r="AB898" s="8"/>
      <c r="AC898" s="272"/>
      <c r="AK898" s="8"/>
      <c r="AL898" s="272"/>
      <c r="AN898" s="8"/>
      <c r="AO898" s="272"/>
      <c r="AP898" s="28"/>
    </row>
    <row r="899" spans="10:42" ht="12.75" customHeight="1" x14ac:dyDescent="0.15">
      <c r="J899" s="8"/>
      <c r="K899" s="272"/>
      <c r="L899" s="12"/>
      <c r="S899" s="8"/>
      <c r="T899" s="272"/>
      <c r="U899" s="12"/>
      <c r="AB899" s="8"/>
      <c r="AC899" s="272"/>
      <c r="AK899" s="8"/>
      <c r="AL899" s="272"/>
      <c r="AN899" s="8"/>
      <c r="AO899" s="272"/>
      <c r="AP899" s="28"/>
    </row>
    <row r="900" spans="10:42" ht="12.75" customHeight="1" x14ac:dyDescent="0.15">
      <c r="J900" s="8"/>
      <c r="K900" s="272"/>
      <c r="L900" s="12"/>
      <c r="S900" s="8"/>
      <c r="T900" s="272"/>
      <c r="U900" s="12"/>
      <c r="AB900" s="8"/>
      <c r="AC900" s="272"/>
      <c r="AK900" s="8"/>
      <c r="AL900" s="272"/>
      <c r="AN900" s="8"/>
      <c r="AO900" s="272"/>
      <c r="AP900" s="28"/>
    </row>
    <row r="901" spans="10:42" ht="12.75" customHeight="1" x14ac:dyDescent="0.15">
      <c r="J901" s="8"/>
      <c r="K901" s="272"/>
      <c r="L901" s="12"/>
      <c r="S901" s="8"/>
      <c r="T901" s="272"/>
      <c r="U901" s="12"/>
      <c r="AB901" s="8"/>
      <c r="AC901" s="272"/>
      <c r="AK901" s="8"/>
      <c r="AL901" s="272"/>
      <c r="AN901" s="8"/>
      <c r="AO901" s="272"/>
      <c r="AP901" s="28"/>
    </row>
    <row r="902" spans="10:42" ht="12.75" customHeight="1" x14ac:dyDescent="0.15">
      <c r="J902" s="8"/>
      <c r="K902" s="272"/>
      <c r="L902" s="12"/>
      <c r="S902" s="8"/>
      <c r="T902" s="272"/>
      <c r="U902" s="12"/>
      <c r="AB902" s="8"/>
      <c r="AC902" s="272"/>
      <c r="AK902" s="8"/>
      <c r="AL902" s="272"/>
      <c r="AN902" s="8"/>
      <c r="AO902" s="272"/>
      <c r="AP902" s="28"/>
    </row>
    <row r="903" spans="10:42" ht="12.75" customHeight="1" x14ac:dyDescent="0.15">
      <c r="J903" s="8"/>
      <c r="K903" s="272"/>
      <c r="L903" s="12"/>
      <c r="S903" s="8"/>
      <c r="T903" s="272"/>
      <c r="U903" s="12"/>
      <c r="AB903" s="8"/>
      <c r="AC903" s="272"/>
      <c r="AK903" s="8"/>
      <c r="AL903" s="272"/>
      <c r="AN903" s="8"/>
      <c r="AO903" s="272"/>
      <c r="AP903" s="28"/>
    </row>
    <row r="904" spans="10:42" ht="12.75" customHeight="1" x14ac:dyDescent="0.15">
      <c r="J904" s="8"/>
      <c r="K904" s="272"/>
      <c r="L904" s="12"/>
      <c r="S904" s="8"/>
      <c r="T904" s="272"/>
      <c r="U904" s="12"/>
      <c r="AB904" s="8"/>
      <c r="AC904" s="272"/>
      <c r="AK904" s="8"/>
      <c r="AL904" s="272"/>
      <c r="AN904" s="8"/>
      <c r="AO904" s="272"/>
      <c r="AP904" s="28"/>
    </row>
    <row r="905" spans="10:42" ht="12.75" customHeight="1" x14ac:dyDescent="0.15">
      <c r="J905" s="8"/>
      <c r="K905" s="272"/>
      <c r="L905" s="12"/>
      <c r="S905" s="8"/>
      <c r="T905" s="272"/>
      <c r="U905" s="12"/>
      <c r="AB905" s="8"/>
      <c r="AC905" s="272"/>
      <c r="AK905" s="8"/>
      <c r="AL905" s="272"/>
      <c r="AN905" s="8"/>
      <c r="AO905" s="272"/>
      <c r="AP905" s="28"/>
    </row>
    <row r="906" spans="10:42" ht="12.75" customHeight="1" x14ac:dyDescent="0.15">
      <c r="J906" s="8"/>
      <c r="K906" s="272"/>
      <c r="L906" s="12"/>
      <c r="S906" s="8"/>
      <c r="T906" s="272"/>
      <c r="U906" s="12"/>
      <c r="AB906" s="8"/>
      <c r="AC906" s="272"/>
      <c r="AK906" s="8"/>
      <c r="AL906" s="272"/>
      <c r="AN906" s="8"/>
      <c r="AO906" s="272"/>
      <c r="AP906" s="28"/>
    </row>
    <row r="907" spans="10:42" ht="12.75" customHeight="1" x14ac:dyDescent="0.15">
      <c r="J907" s="8"/>
      <c r="K907" s="272"/>
      <c r="L907" s="12"/>
      <c r="S907" s="8"/>
      <c r="T907" s="272"/>
      <c r="U907" s="12"/>
      <c r="AB907" s="8"/>
      <c r="AC907" s="272"/>
      <c r="AK907" s="8"/>
      <c r="AL907" s="272"/>
      <c r="AN907" s="8"/>
      <c r="AO907" s="272"/>
      <c r="AP907" s="28"/>
    </row>
    <row r="908" spans="10:42" ht="12.75" customHeight="1" x14ac:dyDescent="0.15">
      <c r="J908" s="8"/>
      <c r="K908" s="272"/>
      <c r="L908" s="12"/>
      <c r="S908" s="8"/>
      <c r="T908" s="272"/>
      <c r="U908" s="12"/>
      <c r="AB908" s="8"/>
      <c r="AC908" s="272"/>
      <c r="AK908" s="8"/>
      <c r="AL908" s="272"/>
      <c r="AN908" s="8"/>
      <c r="AO908" s="272"/>
      <c r="AP908" s="28"/>
    </row>
    <row r="909" spans="10:42" ht="12.75" customHeight="1" x14ac:dyDescent="0.15">
      <c r="J909" s="8"/>
      <c r="K909" s="272"/>
      <c r="L909" s="12"/>
      <c r="S909" s="8"/>
      <c r="T909" s="272"/>
      <c r="U909" s="12"/>
      <c r="AB909" s="8"/>
      <c r="AC909" s="272"/>
      <c r="AK909" s="8"/>
      <c r="AL909" s="272"/>
      <c r="AN909" s="8"/>
      <c r="AO909" s="272"/>
      <c r="AP909" s="28"/>
    </row>
    <row r="910" spans="10:42" ht="12.75" customHeight="1" x14ac:dyDescent="0.15">
      <c r="J910" s="8"/>
      <c r="K910" s="272"/>
      <c r="L910" s="12"/>
      <c r="S910" s="8"/>
      <c r="T910" s="272"/>
      <c r="U910" s="12"/>
      <c r="AB910" s="8"/>
      <c r="AC910" s="272"/>
      <c r="AK910" s="8"/>
      <c r="AL910" s="272"/>
      <c r="AN910" s="8"/>
      <c r="AO910" s="272"/>
      <c r="AP910" s="28"/>
    </row>
    <row r="911" spans="10:42" ht="12.75" customHeight="1" x14ac:dyDescent="0.15">
      <c r="J911" s="8"/>
      <c r="K911" s="272"/>
      <c r="L911" s="12"/>
      <c r="S911" s="8"/>
      <c r="T911" s="272"/>
      <c r="U911" s="12"/>
      <c r="AB911" s="8"/>
      <c r="AC911" s="272"/>
      <c r="AK911" s="8"/>
      <c r="AL911" s="272"/>
      <c r="AN911" s="8"/>
      <c r="AO911" s="272"/>
      <c r="AP911" s="28"/>
    </row>
    <row r="912" spans="10:42" ht="12.75" customHeight="1" x14ac:dyDescent="0.15">
      <c r="J912" s="8"/>
      <c r="K912" s="272"/>
      <c r="L912" s="12"/>
      <c r="S912" s="8"/>
      <c r="T912" s="272"/>
      <c r="U912" s="12"/>
      <c r="AB912" s="8"/>
      <c r="AC912" s="272"/>
      <c r="AK912" s="8"/>
      <c r="AL912" s="272"/>
      <c r="AN912" s="8"/>
      <c r="AO912" s="272"/>
      <c r="AP912" s="28"/>
    </row>
    <row r="913" spans="10:42" ht="12.75" customHeight="1" x14ac:dyDescent="0.15">
      <c r="J913" s="8"/>
      <c r="K913" s="272"/>
      <c r="L913" s="12"/>
      <c r="S913" s="8"/>
      <c r="T913" s="272"/>
      <c r="U913" s="12"/>
      <c r="AB913" s="8"/>
      <c r="AC913" s="272"/>
      <c r="AK913" s="8"/>
      <c r="AL913" s="272"/>
      <c r="AN913" s="8"/>
      <c r="AO913" s="272"/>
      <c r="AP913" s="28"/>
    </row>
    <row r="914" spans="10:42" ht="12.75" customHeight="1" x14ac:dyDescent="0.15">
      <c r="J914" s="8"/>
      <c r="K914" s="272"/>
      <c r="L914" s="12"/>
      <c r="S914" s="8"/>
      <c r="T914" s="272"/>
      <c r="U914" s="12"/>
      <c r="AB914" s="8"/>
      <c r="AC914" s="272"/>
      <c r="AK914" s="8"/>
      <c r="AL914" s="272"/>
      <c r="AN914" s="8"/>
      <c r="AO914" s="272"/>
      <c r="AP914" s="28"/>
    </row>
    <row r="915" spans="10:42" ht="12.75" customHeight="1" x14ac:dyDescent="0.15">
      <c r="J915" s="8"/>
      <c r="K915" s="272"/>
      <c r="L915" s="12"/>
      <c r="S915" s="8"/>
      <c r="T915" s="272"/>
      <c r="U915" s="12"/>
      <c r="AB915" s="8"/>
      <c r="AC915" s="272"/>
      <c r="AK915" s="8"/>
      <c r="AL915" s="272"/>
      <c r="AN915" s="8"/>
      <c r="AO915" s="272"/>
      <c r="AP915" s="28"/>
    </row>
    <row r="916" spans="10:42" ht="12.75" customHeight="1" x14ac:dyDescent="0.15">
      <c r="J916" s="8"/>
      <c r="K916" s="272"/>
      <c r="L916" s="12"/>
      <c r="S916" s="8"/>
      <c r="T916" s="272"/>
      <c r="U916" s="12"/>
      <c r="AB916" s="8"/>
      <c r="AC916" s="272"/>
      <c r="AK916" s="8"/>
      <c r="AL916" s="272"/>
      <c r="AN916" s="8"/>
      <c r="AO916" s="272"/>
      <c r="AP916" s="28"/>
    </row>
    <row r="917" spans="10:42" ht="12.75" customHeight="1" x14ac:dyDescent="0.15">
      <c r="J917" s="8"/>
      <c r="K917" s="272"/>
      <c r="L917" s="12"/>
      <c r="S917" s="8"/>
      <c r="T917" s="272"/>
      <c r="U917" s="12"/>
      <c r="AB917" s="8"/>
      <c r="AC917" s="272"/>
      <c r="AK917" s="8"/>
      <c r="AL917" s="272"/>
      <c r="AN917" s="8"/>
      <c r="AO917" s="272"/>
      <c r="AP917" s="28"/>
    </row>
    <row r="918" spans="10:42" ht="12.75" customHeight="1" x14ac:dyDescent="0.15">
      <c r="J918" s="8"/>
      <c r="K918" s="272"/>
      <c r="L918" s="12"/>
      <c r="S918" s="8"/>
      <c r="T918" s="272"/>
      <c r="U918" s="12"/>
      <c r="AB918" s="8"/>
      <c r="AC918" s="272"/>
      <c r="AK918" s="8"/>
      <c r="AL918" s="272"/>
      <c r="AN918" s="8"/>
      <c r="AO918" s="272"/>
      <c r="AP918" s="28"/>
    </row>
    <row r="919" spans="10:42" ht="12.75" customHeight="1" x14ac:dyDescent="0.15">
      <c r="J919" s="8"/>
      <c r="K919" s="272"/>
      <c r="L919" s="12"/>
      <c r="S919" s="8"/>
      <c r="T919" s="272"/>
      <c r="U919" s="12"/>
      <c r="AB919" s="8"/>
      <c r="AC919" s="272"/>
      <c r="AK919" s="8"/>
      <c r="AL919" s="272"/>
      <c r="AN919" s="8"/>
      <c r="AO919" s="272"/>
      <c r="AP919" s="28"/>
    </row>
    <row r="920" spans="10:42" ht="12.75" customHeight="1" x14ac:dyDescent="0.15">
      <c r="J920" s="8"/>
      <c r="K920" s="272"/>
      <c r="L920" s="12"/>
      <c r="S920" s="8"/>
      <c r="T920" s="272"/>
      <c r="U920" s="12"/>
      <c r="AB920" s="8"/>
      <c r="AC920" s="272"/>
      <c r="AK920" s="8"/>
      <c r="AL920" s="272"/>
      <c r="AN920" s="8"/>
      <c r="AO920" s="272"/>
      <c r="AP920" s="28"/>
    </row>
    <row r="921" spans="10:42" ht="12.75" customHeight="1" x14ac:dyDescent="0.15">
      <c r="J921" s="8"/>
      <c r="K921" s="272"/>
      <c r="L921" s="12"/>
      <c r="S921" s="8"/>
      <c r="T921" s="272"/>
      <c r="U921" s="12"/>
      <c r="AB921" s="8"/>
      <c r="AC921" s="272"/>
      <c r="AK921" s="8"/>
      <c r="AL921" s="272"/>
      <c r="AN921" s="8"/>
      <c r="AO921" s="272"/>
      <c r="AP921" s="28"/>
    </row>
    <row r="922" spans="10:42" ht="12.75" customHeight="1" x14ac:dyDescent="0.15">
      <c r="J922" s="8"/>
      <c r="K922" s="272"/>
      <c r="L922" s="12"/>
      <c r="S922" s="8"/>
      <c r="T922" s="272"/>
      <c r="U922" s="12"/>
      <c r="AB922" s="8"/>
      <c r="AC922" s="272"/>
      <c r="AK922" s="8"/>
      <c r="AL922" s="272"/>
      <c r="AN922" s="8"/>
      <c r="AO922" s="272"/>
      <c r="AP922" s="28"/>
    </row>
    <row r="923" spans="10:42" ht="12.75" customHeight="1" x14ac:dyDescent="0.15">
      <c r="J923" s="8"/>
      <c r="K923" s="272"/>
      <c r="L923" s="12"/>
      <c r="S923" s="8"/>
      <c r="T923" s="272"/>
      <c r="U923" s="12"/>
      <c r="AB923" s="8"/>
      <c r="AC923" s="272"/>
      <c r="AK923" s="8"/>
      <c r="AL923" s="272"/>
      <c r="AN923" s="8"/>
      <c r="AO923" s="272"/>
      <c r="AP923" s="28"/>
    </row>
    <row r="924" spans="10:42" ht="12.75" customHeight="1" x14ac:dyDescent="0.15">
      <c r="J924" s="8"/>
      <c r="K924" s="272"/>
      <c r="L924" s="12"/>
      <c r="S924" s="8"/>
      <c r="T924" s="272"/>
      <c r="U924" s="12"/>
      <c r="AB924" s="8"/>
      <c r="AC924" s="272"/>
      <c r="AK924" s="8"/>
      <c r="AL924" s="272"/>
      <c r="AN924" s="8"/>
      <c r="AO924" s="272"/>
      <c r="AP924" s="28"/>
    </row>
    <row r="925" spans="10:42" ht="12.75" customHeight="1" x14ac:dyDescent="0.15">
      <c r="J925" s="8"/>
      <c r="K925" s="272"/>
      <c r="L925" s="12"/>
      <c r="S925" s="8"/>
      <c r="T925" s="272"/>
      <c r="U925" s="12"/>
      <c r="AB925" s="8"/>
      <c r="AC925" s="272"/>
      <c r="AK925" s="8"/>
      <c r="AL925" s="272"/>
      <c r="AN925" s="8"/>
      <c r="AO925" s="272"/>
      <c r="AP925" s="28"/>
    </row>
    <row r="926" spans="10:42" ht="12.75" customHeight="1" x14ac:dyDescent="0.15">
      <c r="J926" s="8"/>
      <c r="K926" s="272"/>
      <c r="L926" s="12"/>
      <c r="S926" s="8"/>
      <c r="T926" s="272"/>
      <c r="U926" s="12"/>
      <c r="AB926" s="8"/>
      <c r="AC926" s="272"/>
      <c r="AK926" s="8"/>
      <c r="AL926" s="272"/>
      <c r="AN926" s="8"/>
      <c r="AO926" s="272"/>
      <c r="AP926" s="28"/>
    </row>
    <row r="927" spans="10:42" ht="12.75" customHeight="1" x14ac:dyDescent="0.15">
      <c r="J927" s="8"/>
      <c r="K927" s="272"/>
      <c r="L927" s="12"/>
      <c r="S927" s="8"/>
      <c r="T927" s="272"/>
      <c r="U927" s="12"/>
      <c r="AB927" s="8"/>
      <c r="AC927" s="272"/>
      <c r="AK927" s="8"/>
      <c r="AL927" s="272"/>
      <c r="AN927" s="8"/>
      <c r="AO927" s="272"/>
      <c r="AP927" s="28"/>
    </row>
    <row r="928" spans="10:42" ht="12.75" customHeight="1" x14ac:dyDescent="0.15">
      <c r="J928" s="8"/>
      <c r="K928" s="272"/>
      <c r="L928" s="12"/>
      <c r="S928" s="8"/>
      <c r="T928" s="272"/>
      <c r="U928" s="12"/>
      <c r="AB928" s="8"/>
      <c r="AC928" s="272"/>
      <c r="AK928" s="8"/>
      <c r="AL928" s="272"/>
      <c r="AN928" s="8"/>
      <c r="AO928" s="272"/>
      <c r="AP928" s="28"/>
    </row>
    <row r="929" spans="10:42" ht="12.75" customHeight="1" x14ac:dyDescent="0.15">
      <c r="J929" s="8"/>
      <c r="K929" s="272"/>
      <c r="L929" s="12"/>
      <c r="S929" s="8"/>
      <c r="T929" s="272"/>
      <c r="U929" s="12"/>
      <c r="AB929" s="8"/>
      <c r="AC929" s="272"/>
      <c r="AK929" s="8"/>
      <c r="AL929" s="272"/>
      <c r="AN929" s="8"/>
      <c r="AO929" s="272"/>
      <c r="AP929" s="28"/>
    </row>
    <row r="930" spans="10:42" ht="12.75" customHeight="1" x14ac:dyDescent="0.15">
      <c r="J930" s="8"/>
      <c r="K930" s="272"/>
      <c r="L930" s="12"/>
      <c r="S930" s="8"/>
      <c r="T930" s="272"/>
      <c r="U930" s="12"/>
      <c r="AB930" s="8"/>
      <c r="AC930" s="272"/>
      <c r="AK930" s="8"/>
      <c r="AL930" s="272"/>
      <c r="AN930" s="8"/>
      <c r="AO930" s="272"/>
      <c r="AP930" s="28"/>
    </row>
    <row r="931" spans="10:42" ht="12.75" customHeight="1" x14ac:dyDescent="0.15">
      <c r="J931" s="8"/>
      <c r="K931" s="272"/>
      <c r="L931" s="12"/>
      <c r="S931" s="8"/>
      <c r="T931" s="272"/>
      <c r="U931" s="12"/>
      <c r="AB931" s="8"/>
      <c r="AC931" s="272"/>
      <c r="AK931" s="8"/>
      <c r="AL931" s="272"/>
      <c r="AN931" s="8"/>
      <c r="AO931" s="272"/>
      <c r="AP931" s="28"/>
    </row>
    <row r="932" spans="10:42" ht="12.75" customHeight="1" x14ac:dyDescent="0.15">
      <c r="J932" s="8"/>
      <c r="K932" s="272"/>
      <c r="L932" s="12"/>
      <c r="S932" s="8"/>
      <c r="T932" s="272"/>
      <c r="U932" s="12"/>
      <c r="AB932" s="8"/>
      <c r="AC932" s="272"/>
      <c r="AK932" s="8"/>
      <c r="AL932" s="272"/>
      <c r="AN932" s="8"/>
      <c r="AO932" s="272"/>
      <c r="AP932" s="28"/>
    </row>
    <row r="933" spans="10:42" ht="12.75" customHeight="1" x14ac:dyDescent="0.15">
      <c r="J933" s="8"/>
      <c r="K933" s="272"/>
      <c r="L933" s="12"/>
      <c r="S933" s="8"/>
      <c r="T933" s="272"/>
      <c r="U933" s="12"/>
      <c r="AB933" s="8"/>
      <c r="AC933" s="272"/>
      <c r="AK933" s="8"/>
      <c r="AL933" s="272"/>
      <c r="AN933" s="8"/>
      <c r="AO933" s="272"/>
      <c r="AP933" s="28"/>
    </row>
    <row r="934" spans="10:42" ht="12.75" customHeight="1" x14ac:dyDescent="0.15">
      <c r="J934" s="8"/>
      <c r="K934" s="272"/>
      <c r="L934" s="12"/>
      <c r="S934" s="8"/>
      <c r="T934" s="272"/>
      <c r="U934" s="12"/>
      <c r="AB934" s="8"/>
      <c r="AC934" s="272"/>
      <c r="AK934" s="8"/>
      <c r="AL934" s="272"/>
      <c r="AN934" s="8"/>
      <c r="AO934" s="272"/>
      <c r="AP934" s="28"/>
    </row>
    <row r="935" spans="10:42" ht="12.75" customHeight="1" x14ac:dyDescent="0.15">
      <c r="J935" s="8"/>
      <c r="K935" s="272"/>
      <c r="L935" s="12"/>
      <c r="S935" s="8"/>
      <c r="T935" s="272"/>
      <c r="U935" s="12"/>
      <c r="AB935" s="8"/>
      <c r="AC935" s="272"/>
      <c r="AK935" s="8"/>
      <c r="AL935" s="272"/>
      <c r="AN935" s="8"/>
      <c r="AO935" s="272"/>
      <c r="AP935" s="28"/>
    </row>
    <row r="936" spans="10:42" ht="12.75" customHeight="1" x14ac:dyDescent="0.15">
      <c r="J936" s="8"/>
      <c r="K936" s="272"/>
      <c r="L936" s="12"/>
      <c r="S936" s="8"/>
      <c r="T936" s="272"/>
      <c r="U936" s="12"/>
      <c r="AB936" s="8"/>
      <c r="AC936" s="272"/>
      <c r="AK936" s="8"/>
      <c r="AL936" s="272"/>
      <c r="AN936" s="8"/>
      <c r="AO936" s="272"/>
      <c r="AP936" s="28"/>
    </row>
    <row r="937" spans="10:42" ht="12.75" customHeight="1" x14ac:dyDescent="0.15">
      <c r="J937" s="8"/>
      <c r="K937" s="272"/>
      <c r="L937" s="12"/>
      <c r="S937" s="8"/>
      <c r="T937" s="272"/>
      <c r="U937" s="12"/>
      <c r="AB937" s="8"/>
      <c r="AC937" s="272"/>
      <c r="AK937" s="8"/>
      <c r="AL937" s="272"/>
      <c r="AN937" s="8"/>
      <c r="AO937" s="272"/>
      <c r="AP937" s="28"/>
    </row>
    <row r="938" spans="10:42" ht="12.75" customHeight="1" x14ac:dyDescent="0.15">
      <c r="J938" s="8"/>
      <c r="K938" s="272"/>
      <c r="L938" s="12"/>
      <c r="S938" s="8"/>
      <c r="T938" s="272"/>
      <c r="U938" s="12"/>
      <c r="AB938" s="8"/>
      <c r="AC938" s="272"/>
      <c r="AK938" s="8"/>
      <c r="AL938" s="272"/>
      <c r="AN938" s="8"/>
      <c r="AO938" s="272"/>
      <c r="AP938" s="28"/>
    </row>
    <row r="939" spans="10:42" ht="12.75" customHeight="1" x14ac:dyDescent="0.15">
      <c r="J939" s="8"/>
      <c r="K939" s="272"/>
      <c r="L939" s="12"/>
      <c r="S939" s="8"/>
      <c r="T939" s="272"/>
      <c r="U939" s="12"/>
      <c r="AB939" s="8"/>
      <c r="AC939" s="272"/>
      <c r="AK939" s="8"/>
      <c r="AL939" s="272"/>
      <c r="AN939" s="8"/>
      <c r="AO939" s="272"/>
      <c r="AP939" s="28"/>
    </row>
    <row r="940" spans="10:42" ht="12.75" customHeight="1" x14ac:dyDescent="0.15">
      <c r="J940" s="8"/>
      <c r="K940" s="272"/>
      <c r="L940" s="12"/>
      <c r="S940" s="8"/>
      <c r="T940" s="272"/>
      <c r="U940" s="12"/>
      <c r="AB940" s="8"/>
      <c r="AC940" s="272"/>
      <c r="AK940" s="8"/>
      <c r="AL940" s="272"/>
      <c r="AN940" s="8"/>
      <c r="AO940" s="272"/>
      <c r="AP940" s="28"/>
    </row>
    <row r="941" spans="10:42" ht="12.75" customHeight="1" x14ac:dyDescent="0.15">
      <c r="J941" s="8"/>
      <c r="K941" s="272"/>
      <c r="L941" s="12"/>
      <c r="S941" s="8"/>
      <c r="T941" s="272"/>
      <c r="U941" s="12"/>
      <c r="AB941" s="8"/>
      <c r="AC941" s="272"/>
      <c r="AK941" s="8"/>
      <c r="AL941" s="272"/>
      <c r="AN941" s="8"/>
      <c r="AO941" s="272"/>
      <c r="AP941" s="28"/>
    </row>
    <row r="942" spans="10:42" ht="12.75" customHeight="1" x14ac:dyDescent="0.15">
      <c r="J942" s="8"/>
      <c r="K942" s="272"/>
      <c r="L942" s="12"/>
      <c r="S942" s="8"/>
      <c r="T942" s="272"/>
      <c r="U942" s="12"/>
      <c r="AB942" s="8"/>
      <c r="AC942" s="272"/>
      <c r="AK942" s="8"/>
      <c r="AL942" s="272"/>
      <c r="AN942" s="8"/>
      <c r="AO942" s="272"/>
      <c r="AP942" s="28"/>
    </row>
    <row r="943" spans="10:42" ht="12.75" customHeight="1" x14ac:dyDescent="0.15">
      <c r="J943" s="8"/>
      <c r="K943" s="272"/>
      <c r="L943" s="12"/>
      <c r="S943" s="8"/>
      <c r="T943" s="272"/>
      <c r="U943" s="12"/>
      <c r="AB943" s="8"/>
      <c r="AC943" s="272"/>
      <c r="AK943" s="8"/>
      <c r="AL943" s="272"/>
      <c r="AN943" s="8"/>
      <c r="AO943" s="272"/>
      <c r="AP943" s="28"/>
    </row>
    <row r="944" spans="10:42" ht="12.75" customHeight="1" x14ac:dyDescent="0.15">
      <c r="J944" s="8"/>
      <c r="K944" s="272"/>
      <c r="L944" s="12"/>
      <c r="S944" s="8"/>
      <c r="T944" s="272"/>
      <c r="U944" s="12"/>
      <c r="AB944" s="8"/>
      <c r="AC944" s="272"/>
      <c r="AK944" s="8"/>
      <c r="AL944" s="272"/>
      <c r="AN944" s="8"/>
      <c r="AO944" s="272"/>
      <c r="AP944" s="28"/>
    </row>
    <row r="945" spans="10:42" ht="12.75" customHeight="1" x14ac:dyDescent="0.15">
      <c r="J945" s="8"/>
      <c r="K945" s="272"/>
      <c r="L945" s="12"/>
      <c r="S945" s="8"/>
      <c r="T945" s="272"/>
      <c r="U945" s="12"/>
      <c r="AB945" s="8"/>
      <c r="AC945" s="272"/>
      <c r="AK945" s="8"/>
      <c r="AL945" s="272"/>
      <c r="AN945" s="8"/>
      <c r="AO945" s="272"/>
      <c r="AP945" s="28"/>
    </row>
    <row r="946" spans="10:42" ht="12.75" customHeight="1" x14ac:dyDescent="0.15">
      <c r="J946" s="8"/>
      <c r="K946" s="272"/>
      <c r="L946" s="12"/>
      <c r="S946" s="8"/>
      <c r="T946" s="272"/>
      <c r="U946" s="12"/>
      <c r="AB946" s="8"/>
      <c r="AC946" s="272"/>
      <c r="AK946" s="8"/>
      <c r="AL946" s="272"/>
      <c r="AN946" s="8"/>
      <c r="AO946" s="272"/>
      <c r="AP946" s="28"/>
    </row>
    <row r="947" spans="10:42" ht="12.75" customHeight="1" x14ac:dyDescent="0.15">
      <c r="J947" s="8"/>
      <c r="K947" s="272"/>
      <c r="L947" s="12"/>
      <c r="S947" s="8"/>
      <c r="T947" s="272"/>
      <c r="U947" s="12"/>
      <c r="AB947" s="8"/>
      <c r="AC947" s="272"/>
      <c r="AK947" s="8"/>
      <c r="AL947" s="272"/>
      <c r="AN947" s="8"/>
      <c r="AO947" s="272"/>
      <c r="AP947" s="28"/>
    </row>
    <row r="948" spans="10:42" ht="12.75" customHeight="1" x14ac:dyDescent="0.15">
      <c r="J948" s="8"/>
      <c r="K948" s="272"/>
      <c r="L948" s="12"/>
      <c r="S948" s="8"/>
      <c r="T948" s="272"/>
      <c r="U948" s="12"/>
      <c r="AB948" s="8"/>
      <c r="AC948" s="272"/>
      <c r="AK948" s="8"/>
      <c r="AL948" s="272"/>
      <c r="AN948" s="8"/>
      <c r="AO948" s="272"/>
      <c r="AP948" s="28"/>
    </row>
    <row r="949" spans="10:42" ht="12.75" customHeight="1" x14ac:dyDescent="0.15">
      <c r="J949" s="8"/>
      <c r="K949" s="272"/>
      <c r="L949" s="12"/>
      <c r="S949" s="8"/>
      <c r="T949" s="272"/>
      <c r="U949" s="12"/>
      <c r="AB949" s="8"/>
      <c r="AC949" s="272"/>
      <c r="AK949" s="8"/>
      <c r="AL949" s="272"/>
      <c r="AN949" s="8"/>
      <c r="AO949" s="272"/>
      <c r="AP949" s="28"/>
    </row>
    <row r="950" spans="10:42" ht="12.75" customHeight="1" x14ac:dyDescent="0.15">
      <c r="J950" s="8"/>
      <c r="K950" s="272"/>
      <c r="L950" s="12"/>
      <c r="S950" s="8"/>
      <c r="T950" s="272"/>
      <c r="U950" s="12"/>
      <c r="AB950" s="8"/>
      <c r="AC950" s="272"/>
      <c r="AK950" s="8"/>
      <c r="AL950" s="272"/>
      <c r="AN950" s="8"/>
      <c r="AO950" s="272"/>
      <c r="AP950" s="28"/>
    </row>
    <row r="951" spans="10:42" ht="12.75" customHeight="1" x14ac:dyDescent="0.15">
      <c r="J951" s="8"/>
      <c r="K951" s="272"/>
      <c r="L951" s="12"/>
      <c r="S951" s="8"/>
      <c r="T951" s="272"/>
      <c r="U951" s="12"/>
      <c r="AB951" s="8"/>
      <c r="AC951" s="272"/>
      <c r="AK951" s="8"/>
      <c r="AL951" s="272"/>
      <c r="AN951" s="8"/>
      <c r="AO951" s="272"/>
      <c r="AP951" s="28"/>
    </row>
    <row r="952" spans="10:42" ht="12.75" customHeight="1" x14ac:dyDescent="0.15">
      <c r="J952" s="8"/>
      <c r="K952" s="272"/>
      <c r="L952" s="12"/>
      <c r="S952" s="8"/>
      <c r="T952" s="272"/>
      <c r="U952" s="12"/>
      <c r="AB952" s="8"/>
      <c r="AC952" s="272"/>
      <c r="AK952" s="8"/>
      <c r="AL952" s="272"/>
      <c r="AN952" s="8"/>
      <c r="AO952" s="272"/>
      <c r="AP952" s="28"/>
    </row>
    <row r="953" spans="10:42" ht="12.75" customHeight="1" x14ac:dyDescent="0.15">
      <c r="J953" s="8"/>
      <c r="K953" s="272"/>
      <c r="L953" s="12"/>
      <c r="S953" s="8"/>
      <c r="T953" s="272"/>
      <c r="U953" s="12"/>
      <c r="AB953" s="8"/>
      <c r="AC953" s="272"/>
      <c r="AK953" s="8"/>
      <c r="AL953" s="272"/>
      <c r="AN953" s="8"/>
      <c r="AO953" s="272"/>
      <c r="AP953" s="28"/>
    </row>
    <row r="954" spans="10:42" ht="12.75" customHeight="1" x14ac:dyDescent="0.15">
      <c r="J954" s="8"/>
      <c r="K954" s="272"/>
      <c r="L954" s="12"/>
      <c r="S954" s="8"/>
      <c r="T954" s="272"/>
      <c r="U954" s="12"/>
      <c r="AB954" s="8"/>
      <c r="AC954" s="272"/>
      <c r="AK954" s="8"/>
      <c r="AL954" s="272"/>
      <c r="AN954" s="8"/>
      <c r="AO954" s="272"/>
      <c r="AP954" s="28"/>
    </row>
    <row r="955" spans="10:42" ht="12.75" customHeight="1" x14ac:dyDescent="0.15">
      <c r="J955" s="8"/>
      <c r="K955" s="272"/>
      <c r="L955" s="12"/>
      <c r="S955" s="8"/>
      <c r="T955" s="272"/>
      <c r="U955" s="12"/>
      <c r="AB955" s="8"/>
      <c r="AC955" s="272"/>
      <c r="AK955" s="8"/>
      <c r="AL955" s="272"/>
      <c r="AN955" s="8"/>
      <c r="AO955" s="272"/>
      <c r="AP955" s="28"/>
    </row>
    <row r="956" spans="10:42" ht="12.75" customHeight="1" x14ac:dyDescent="0.15">
      <c r="J956" s="8"/>
      <c r="K956" s="272"/>
      <c r="L956" s="12"/>
      <c r="S956" s="8"/>
      <c r="T956" s="272"/>
      <c r="U956" s="12"/>
      <c r="AB956" s="8"/>
      <c r="AC956" s="272"/>
      <c r="AK956" s="8"/>
      <c r="AL956" s="272"/>
      <c r="AN956" s="8"/>
      <c r="AO956" s="272"/>
      <c r="AP956" s="28"/>
    </row>
    <row r="957" spans="10:42" ht="12.75" customHeight="1" x14ac:dyDescent="0.15">
      <c r="J957" s="8"/>
      <c r="K957" s="272"/>
      <c r="L957" s="12"/>
      <c r="S957" s="8"/>
      <c r="T957" s="272"/>
      <c r="U957" s="12"/>
      <c r="AB957" s="8"/>
      <c r="AC957" s="272"/>
      <c r="AK957" s="8"/>
      <c r="AL957" s="272"/>
      <c r="AN957" s="8"/>
      <c r="AO957" s="272"/>
      <c r="AP957" s="28"/>
    </row>
    <row r="958" spans="10:42" ht="12.75" customHeight="1" x14ac:dyDescent="0.15">
      <c r="J958" s="8"/>
      <c r="K958" s="272"/>
      <c r="L958" s="12"/>
      <c r="S958" s="8"/>
      <c r="T958" s="272"/>
      <c r="U958" s="12"/>
      <c r="AB958" s="8"/>
      <c r="AC958" s="272"/>
      <c r="AK958" s="8"/>
      <c r="AL958" s="272"/>
      <c r="AN958" s="8"/>
      <c r="AO958" s="272"/>
      <c r="AP958" s="28"/>
    </row>
    <row r="959" spans="10:42" ht="12.75" customHeight="1" x14ac:dyDescent="0.15">
      <c r="J959" s="8"/>
      <c r="K959" s="272"/>
      <c r="L959" s="12"/>
      <c r="S959" s="8"/>
      <c r="T959" s="272"/>
      <c r="U959" s="12"/>
      <c r="AB959" s="8"/>
      <c r="AC959" s="272"/>
      <c r="AK959" s="8"/>
      <c r="AL959" s="272"/>
      <c r="AN959" s="8"/>
      <c r="AO959" s="272"/>
      <c r="AP959" s="28"/>
    </row>
    <row r="960" spans="10:42" ht="12.75" customHeight="1" x14ac:dyDescent="0.15">
      <c r="J960" s="8"/>
      <c r="K960" s="272"/>
      <c r="L960" s="12"/>
      <c r="S960" s="8"/>
      <c r="T960" s="272"/>
      <c r="U960" s="12"/>
      <c r="AB960" s="8"/>
      <c r="AC960" s="272"/>
      <c r="AK960" s="8"/>
      <c r="AL960" s="272"/>
      <c r="AN960" s="8"/>
      <c r="AO960" s="272"/>
      <c r="AP960" s="28"/>
    </row>
    <row r="961" spans="10:42" ht="12.75" customHeight="1" x14ac:dyDescent="0.15">
      <c r="J961" s="8"/>
      <c r="K961" s="272"/>
      <c r="L961" s="12"/>
      <c r="S961" s="8"/>
      <c r="T961" s="272"/>
      <c r="U961" s="12"/>
      <c r="AB961" s="8"/>
      <c r="AC961" s="272"/>
      <c r="AK961" s="8"/>
      <c r="AL961" s="272"/>
      <c r="AN961" s="8"/>
      <c r="AO961" s="272"/>
      <c r="AP961" s="28"/>
    </row>
    <row r="962" spans="10:42" ht="12.75" customHeight="1" x14ac:dyDescent="0.15">
      <c r="J962" s="8"/>
      <c r="K962" s="272"/>
      <c r="L962" s="12"/>
      <c r="S962" s="8"/>
      <c r="T962" s="272"/>
      <c r="U962" s="12"/>
      <c r="AB962" s="8"/>
      <c r="AC962" s="272"/>
      <c r="AK962" s="8"/>
      <c r="AL962" s="272"/>
      <c r="AN962" s="8"/>
      <c r="AO962" s="272"/>
      <c r="AP962" s="28"/>
    </row>
    <row r="963" spans="10:42" ht="12.75" customHeight="1" x14ac:dyDescent="0.15">
      <c r="J963" s="8"/>
      <c r="K963" s="272"/>
      <c r="L963" s="12"/>
      <c r="S963" s="8"/>
      <c r="T963" s="272"/>
      <c r="U963" s="12"/>
      <c r="AB963" s="8"/>
      <c r="AC963" s="272"/>
      <c r="AK963" s="8"/>
      <c r="AL963" s="272"/>
      <c r="AN963" s="8"/>
      <c r="AO963" s="272"/>
      <c r="AP963" s="28"/>
    </row>
    <row r="964" spans="10:42" ht="12.75" customHeight="1" x14ac:dyDescent="0.15">
      <c r="J964" s="8"/>
      <c r="K964" s="272"/>
      <c r="L964" s="12"/>
      <c r="S964" s="8"/>
      <c r="T964" s="272"/>
      <c r="U964" s="12"/>
      <c r="AB964" s="8"/>
      <c r="AC964" s="272"/>
      <c r="AK964" s="8"/>
      <c r="AL964" s="272"/>
      <c r="AN964" s="8"/>
      <c r="AO964" s="272"/>
      <c r="AP964" s="28"/>
    </row>
    <row r="965" spans="10:42" ht="12.75" customHeight="1" x14ac:dyDescent="0.15">
      <c r="J965" s="8"/>
      <c r="K965" s="272"/>
      <c r="L965" s="12"/>
      <c r="S965" s="8"/>
      <c r="T965" s="272"/>
      <c r="U965" s="12"/>
      <c r="AB965" s="8"/>
      <c r="AC965" s="272"/>
      <c r="AK965" s="8"/>
      <c r="AL965" s="272"/>
      <c r="AN965" s="8"/>
      <c r="AO965" s="272"/>
      <c r="AP965" s="28"/>
    </row>
    <row r="966" spans="10:42" ht="12.75" customHeight="1" x14ac:dyDescent="0.15">
      <c r="J966" s="8"/>
      <c r="K966" s="272"/>
      <c r="L966" s="12"/>
      <c r="S966" s="8"/>
      <c r="T966" s="272"/>
      <c r="U966" s="12"/>
      <c r="AB966" s="8"/>
      <c r="AC966" s="272"/>
      <c r="AK966" s="8"/>
      <c r="AL966" s="272"/>
      <c r="AN966" s="8"/>
      <c r="AO966" s="272"/>
      <c r="AP966" s="28"/>
    </row>
    <row r="967" spans="10:42" ht="12.75" customHeight="1" x14ac:dyDescent="0.15">
      <c r="J967" s="8"/>
      <c r="K967" s="272"/>
      <c r="L967" s="12"/>
      <c r="S967" s="8"/>
      <c r="T967" s="272"/>
      <c r="U967" s="12"/>
      <c r="AB967" s="8"/>
      <c r="AC967" s="272"/>
      <c r="AK967" s="8"/>
      <c r="AL967" s="272"/>
      <c r="AN967" s="8"/>
      <c r="AO967" s="272"/>
      <c r="AP967" s="28"/>
    </row>
    <row r="968" spans="10:42" ht="12.75" customHeight="1" x14ac:dyDescent="0.15">
      <c r="J968" s="8"/>
      <c r="K968" s="272"/>
      <c r="L968" s="12"/>
      <c r="S968" s="8"/>
      <c r="T968" s="272"/>
      <c r="U968" s="12"/>
      <c r="AB968" s="8"/>
      <c r="AC968" s="272"/>
      <c r="AK968" s="8"/>
      <c r="AL968" s="272"/>
      <c r="AN968" s="8"/>
      <c r="AO968" s="272"/>
      <c r="AP968" s="28"/>
    </row>
    <row r="969" spans="10:42" ht="12.75" customHeight="1" x14ac:dyDescent="0.15">
      <c r="J969" s="8"/>
      <c r="K969" s="272"/>
      <c r="L969" s="12"/>
      <c r="S969" s="8"/>
      <c r="T969" s="272"/>
      <c r="U969" s="12"/>
      <c r="AB969" s="8"/>
      <c r="AC969" s="272"/>
      <c r="AK969" s="8"/>
      <c r="AL969" s="272"/>
      <c r="AN969" s="8"/>
      <c r="AO969" s="272"/>
      <c r="AP969" s="28"/>
    </row>
    <row r="970" spans="10:42" ht="12.75" customHeight="1" x14ac:dyDescent="0.15">
      <c r="J970" s="8"/>
      <c r="K970" s="272"/>
      <c r="L970" s="12"/>
      <c r="S970" s="8"/>
      <c r="T970" s="272"/>
      <c r="U970" s="12"/>
      <c r="AB970" s="8"/>
      <c r="AC970" s="272"/>
      <c r="AK970" s="8"/>
      <c r="AL970" s="272"/>
      <c r="AN970" s="8"/>
      <c r="AO970" s="272"/>
      <c r="AP970" s="28"/>
    </row>
    <row r="971" spans="10:42" ht="12.75" customHeight="1" x14ac:dyDescent="0.15">
      <c r="J971" s="8"/>
      <c r="K971" s="272"/>
      <c r="L971" s="12"/>
      <c r="S971" s="8"/>
      <c r="T971" s="272"/>
      <c r="U971" s="12"/>
      <c r="AB971" s="8"/>
      <c r="AC971" s="272"/>
      <c r="AK971" s="8"/>
      <c r="AL971" s="272"/>
      <c r="AN971" s="8"/>
      <c r="AO971" s="272"/>
      <c r="AP971" s="28"/>
    </row>
    <row r="972" spans="10:42" ht="12.75" customHeight="1" x14ac:dyDescent="0.15">
      <c r="J972" s="8"/>
      <c r="K972" s="272"/>
      <c r="L972" s="12"/>
      <c r="S972" s="8"/>
      <c r="T972" s="272"/>
      <c r="U972" s="12"/>
      <c r="AB972" s="8"/>
      <c r="AC972" s="272"/>
      <c r="AK972" s="8"/>
      <c r="AL972" s="272"/>
      <c r="AN972" s="8"/>
      <c r="AO972" s="272"/>
      <c r="AP972" s="28"/>
    </row>
    <row r="973" spans="10:42" ht="12.75" customHeight="1" x14ac:dyDescent="0.15">
      <c r="J973" s="8"/>
      <c r="K973" s="272"/>
      <c r="L973" s="12"/>
      <c r="S973" s="8"/>
      <c r="T973" s="272"/>
      <c r="U973" s="12"/>
      <c r="AB973" s="8"/>
      <c r="AC973" s="272"/>
      <c r="AK973" s="8"/>
      <c r="AL973" s="272"/>
      <c r="AN973" s="8"/>
      <c r="AO973" s="272"/>
      <c r="AP973" s="28"/>
    </row>
    <row r="974" spans="10:42" ht="12.75" customHeight="1" x14ac:dyDescent="0.15">
      <c r="J974" s="8"/>
      <c r="K974" s="272"/>
      <c r="L974" s="12"/>
      <c r="S974" s="8"/>
      <c r="T974" s="272"/>
      <c r="U974" s="12"/>
      <c r="AB974" s="8"/>
      <c r="AC974" s="272"/>
      <c r="AK974" s="8"/>
      <c r="AL974" s="272"/>
      <c r="AN974" s="8"/>
      <c r="AO974" s="272"/>
      <c r="AP974" s="28"/>
    </row>
    <row r="975" spans="10:42" ht="12.75" customHeight="1" x14ac:dyDescent="0.15">
      <c r="J975" s="8"/>
      <c r="K975" s="272"/>
      <c r="L975" s="12"/>
      <c r="S975" s="8"/>
      <c r="T975" s="272"/>
      <c r="U975" s="12"/>
      <c r="AB975" s="8"/>
      <c r="AC975" s="272"/>
      <c r="AK975" s="8"/>
      <c r="AL975" s="272"/>
      <c r="AN975" s="8"/>
      <c r="AO975" s="272"/>
      <c r="AP975" s="28"/>
    </row>
    <row r="976" spans="10:42" ht="12.75" customHeight="1" x14ac:dyDescent="0.15">
      <c r="J976" s="8"/>
      <c r="K976" s="272"/>
      <c r="L976" s="12"/>
      <c r="S976" s="8"/>
      <c r="T976" s="272"/>
      <c r="U976" s="12"/>
      <c r="AB976" s="8"/>
      <c r="AC976" s="272"/>
      <c r="AK976" s="8"/>
      <c r="AL976" s="272"/>
      <c r="AN976" s="8"/>
      <c r="AO976" s="272"/>
      <c r="AP976" s="28"/>
    </row>
    <row r="977" spans="10:42" ht="12.75" customHeight="1" x14ac:dyDescent="0.15">
      <c r="J977" s="8"/>
      <c r="K977" s="272"/>
      <c r="L977" s="12"/>
      <c r="S977" s="8"/>
      <c r="T977" s="272"/>
      <c r="U977" s="12"/>
      <c r="AB977" s="8"/>
      <c r="AC977" s="272"/>
      <c r="AK977" s="8"/>
      <c r="AL977" s="272"/>
      <c r="AN977" s="8"/>
      <c r="AO977" s="272"/>
      <c r="AP977" s="28"/>
    </row>
    <row r="978" spans="10:42" ht="12.75" customHeight="1" x14ac:dyDescent="0.15">
      <c r="J978" s="8"/>
      <c r="K978" s="272"/>
      <c r="L978" s="12"/>
      <c r="S978" s="8"/>
      <c r="T978" s="272"/>
      <c r="U978" s="12"/>
      <c r="AB978" s="8"/>
      <c r="AC978" s="272"/>
      <c r="AK978" s="8"/>
      <c r="AL978" s="272"/>
      <c r="AN978" s="8"/>
      <c r="AO978" s="272"/>
      <c r="AP978" s="28"/>
    </row>
    <row r="979" spans="10:42" ht="12.75" customHeight="1" x14ac:dyDescent="0.15">
      <c r="J979" s="8"/>
      <c r="K979" s="272"/>
      <c r="L979" s="12"/>
      <c r="S979" s="8"/>
      <c r="T979" s="272"/>
      <c r="U979" s="12"/>
      <c r="AB979" s="8"/>
      <c r="AC979" s="272"/>
      <c r="AK979" s="8"/>
      <c r="AL979" s="272"/>
      <c r="AN979" s="8"/>
      <c r="AO979" s="272"/>
      <c r="AP979" s="28"/>
    </row>
    <row r="980" spans="10:42" ht="12.75" customHeight="1" x14ac:dyDescent="0.15">
      <c r="J980" s="8"/>
      <c r="K980" s="272"/>
      <c r="L980" s="12"/>
      <c r="S980" s="8"/>
      <c r="T980" s="272"/>
      <c r="U980" s="12"/>
      <c r="AB980" s="8"/>
      <c r="AC980" s="272"/>
      <c r="AK980" s="8"/>
      <c r="AL980" s="272"/>
      <c r="AN980" s="8"/>
      <c r="AO980" s="272"/>
      <c r="AP980" s="28"/>
    </row>
    <row r="981" spans="10:42" ht="12.75" customHeight="1" x14ac:dyDescent="0.15">
      <c r="J981" s="8"/>
      <c r="K981" s="272"/>
      <c r="L981" s="12"/>
      <c r="S981" s="8"/>
      <c r="T981" s="272"/>
      <c r="U981" s="12"/>
      <c r="AB981" s="8"/>
      <c r="AC981" s="272"/>
      <c r="AK981" s="8"/>
      <c r="AL981" s="272"/>
      <c r="AN981" s="8"/>
      <c r="AO981" s="272"/>
      <c r="AP981" s="28"/>
    </row>
    <row r="982" spans="10:42" ht="12.75" customHeight="1" x14ac:dyDescent="0.15">
      <c r="J982" s="8"/>
      <c r="K982" s="272"/>
      <c r="L982" s="12"/>
      <c r="S982" s="8"/>
      <c r="T982" s="272"/>
      <c r="U982" s="12"/>
      <c r="AB982" s="8"/>
      <c r="AC982" s="272"/>
      <c r="AK982" s="8"/>
      <c r="AL982" s="272"/>
      <c r="AN982" s="8"/>
      <c r="AO982" s="272"/>
      <c r="AP982" s="28"/>
    </row>
    <row r="983" spans="10:42" ht="12.75" customHeight="1" x14ac:dyDescent="0.15">
      <c r="J983" s="8"/>
      <c r="K983" s="272"/>
      <c r="L983" s="12"/>
      <c r="S983" s="8"/>
      <c r="T983" s="272"/>
      <c r="U983" s="12"/>
      <c r="AB983" s="8"/>
      <c r="AC983" s="272"/>
      <c r="AK983" s="8"/>
      <c r="AL983" s="272"/>
      <c r="AN983" s="8"/>
      <c r="AO983" s="272"/>
      <c r="AP983" s="28"/>
    </row>
    <row r="984" spans="10:42" ht="12.75" customHeight="1" x14ac:dyDescent="0.15">
      <c r="J984" s="8"/>
      <c r="K984" s="272"/>
      <c r="L984" s="12"/>
      <c r="S984" s="8"/>
      <c r="T984" s="272"/>
      <c r="U984" s="12"/>
      <c r="AB984" s="8"/>
      <c r="AC984" s="272"/>
      <c r="AK984" s="8"/>
      <c r="AL984" s="272"/>
      <c r="AN984" s="8"/>
      <c r="AO984" s="272"/>
      <c r="AP984" s="28"/>
    </row>
    <row r="985" spans="10:42" ht="12.75" customHeight="1" x14ac:dyDescent="0.15">
      <c r="J985" s="8"/>
      <c r="K985" s="272"/>
      <c r="L985" s="12"/>
      <c r="S985" s="8"/>
      <c r="T985" s="272"/>
      <c r="U985" s="12"/>
      <c r="AB985" s="8"/>
      <c r="AC985" s="272"/>
      <c r="AK985" s="8"/>
      <c r="AL985" s="272"/>
      <c r="AN985" s="8"/>
      <c r="AO985" s="272"/>
      <c r="AP985" s="28"/>
    </row>
    <row r="986" spans="10:42" ht="12.75" customHeight="1" x14ac:dyDescent="0.15">
      <c r="J986" s="8"/>
      <c r="K986" s="272"/>
      <c r="L986" s="12"/>
      <c r="S986" s="8"/>
      <c r="T986" s="272"/>
      <c r="U986" s="12"/>
      <c r="AB986" s="8"/>
      <c r="AC986" s="272"/>
      <c r="AK986" s="8"/>
      <c r="AL986" s="272"/>
      <c r="AN986" s="8"/>
      <c r="AO986" s="272"/>
      <c r="AP986" s="28"/>
    </row>
    <row r="987" spans="10:42" ht="12.75" customHeight="1" x14ac:dyDescent="0.15">
      <c r="J987" s="8"/>
      <c r="K987" s="272"/>
      <c r="L987" s="12"/>
      <c r="S987" s="8"/>
      <c r="T987" s="272"/>
      <c r="U987" s="12"/>
      <c r="AB987" s="8"/>
      <c r="AC987" s="272"/>
      <c r="AK987" s="8"/>
      <c r="AL987" s="272"/>
      <c r="AN987" s="8"/>
      <c r="AO987" s="272"/>
      <c r="AP987" s="28"/>
    </row>
    <row r="988" spans="10:42" ht="12.75" customHeight="1" x14ac:dyDescent="0.15">
      <c r="J988" s="8"/>
      <c r="K988" s="272"/>
      <c r="L988" s="12"/>
      <c r="S988" s="8"/>
      <c r="T988" s="272"/>
      <c r="U988" s="12"/>
      <c r="AB988" s="8"/>
      <c r="AC988" s="272"/>
      <c r="AK988" s="8"/>
      <c r="AL988" s="272"/>
      <c r="AN988" s="8"/>
      <c r="AO988" s="272"/>
      <c r="AP988" s="28"/>
    </row>
    <row r="989" spans="10:42" ht="12.75" customHeight="1" x14ac:dyDescent="0.15">
      <c r="J989" s="8"/>
      <c r="K989" s="272"/>
      <c r="L989" s="12"/>
      <c r="S989" s="8"/>
      <c r="T989" s="272"/>
      <c r="U989" s="12"/>
      <c r="AB989" s="8"/>
      <c r="AC989" s="272"/>
      <c r="AK989" s="8"/>
      <c r="AL989" s="272"/>
      <c r="AN989" s="8"/>
      <c r="AO989" s="272"/>
      <c r="AP989" s="28"/>
    </row>
    <row r="990" spans="10:42" ht="12.75" customHeight="1" x14ac:dyDescent="0.15">
      <c r="J990" s="8"/>
      <c r="K990" s="272"/>
      <c r="L990" s="12"/>
      <c r="S990" s="8"/>
      <c r="T990" s="272"/>
      <c r="U990" s="12"/>
      <c r="AB990" s="8"/>
      <c r="AC990" s="272"/>
      <c r="AK990" s="8"/>
      <c r="AL990" s="272"/>
      <c r="AN990" s="8"/>
      <c r="AO990" s="272"/>
      <c r="AP990" s="28"/>
    </row>
    <row r="991" spans="10:42" ht="12.75" customHeight="1" x14ac:dyDescent="0.15">
      <c r="J991" s="8"/>
      <c r="K991" s="272"/>
      <c r="L991" s="12"/>
      <c r="S991" s="8"/>
      <c r="T991" s="272"/>
      <c r="U991" s="12"/>
      <c r="AB991" s="8"/>
      <c r="AC991" s="272"/>
      <c r="AK991" s="8"/>
      <c r="AL991" s="272"/>
      <c r="AN991" s="8"/>
      <c r="AO991" s="272"/>
      <c r="AP991" s="28"/>
    </row>
    <row r="992" spans="10:42" ht="12.75" customHeight="1" x14ac:dyDescent="0.15">
      <c r="J992" s="8"/>
      <c r="K992" s="272"/>
      <c r="L992" s="12"/>
      <c r="S992" s="8"/>
      <c r="T992" s="272"/>
      <c r="U992" s="12"/>
      <c r="AB992" s="8"/>
      <c r="AC992" s="272"/>
      <c r="AK992" s="8"/>
      <c r="AL992" s="272"/>
      <c r="AN992" s="8"/>
      <c r="AO992" s="272"/>
      <c r="AP992" s="28"/>
    </row>
    <row r="993" spans="10:42" ht="12.75" customHeight="1" x14ac:dyDescent="0.15">
      <c r="J993" s="8"/>
      <c r="K993" s="272"/>
      <c r="L993" s="12"/>
      <c r="S993" s="8"/>
      <c r="T993" s="272"/>
      <c r="U993" s="12"/>
      <c r="AB993" s="8"/>
      <c r="AC993" s="272"/>
      <c r="AK993" s="8"/>
      <c r="AL993" s="272"/>
      <c r="AN993" s="8"/>
      <c r="AO993" s="272"/>
      <c r="AP993" s="28"/>
    </row>
    <row r="994" spans="10:42" ht="12.75" customHeight="1" x14ac:dyDescent="0.15">
      <c r="J994" s="8"/>
      <c r="K994" s="272"/>
      <c r="L994" s="12"/>
      <c r="S994" s="8"/>
      <c r="T994" s="272"/>
      <c r="U994" s="12"/>
      <c r="AB994" s="8"/>
      <c r="AC994" s="272"/>
      <c r="AK994" s="8"/>
      <c r="AL994" s="272"/>
      <c r="AN994" s="8"/>
      <c r="AO994" s="272"/>
      <c r="AP994" s="28"/>
    </row>
    <row r="995" spans="10:42" ht="12.75" customHeight="1" x14ac:dyDescent="0.15">
      <c r="J995" s="8"/>
      <c r="K995" s="272"/>
      <c r="L995" s="12"/>
      <c r="S995" s="8"/>
      <c r="T995" s="272"/>
      <c r="U995" s="12"/>
      <c r="AB995" s="8"/>
      <c r="AC995" s="272"/>
      <c r="AK995" s="8"/>
      <c r="AL995" s="272"/>
      <c r="AN995" s="8"/>
      <c r="AO995" s="272"/>
      <c r="AP995" s="28"/>
    </row>
    <row r="996" spans="10:42" ht="12.75" customHeight="1" x14ac:dyDescent="0.15">
      <c r="J996" s="8"/>
      <c r="K996" s="272"/>
      <c r="L996" s="12"/>
      <c r="S996" s="8"/>
      <c r="T996" s="272"/>
      <c r="U996" s="12"/>
      <c r="AB996" s="8"/>
      <c r="AC996" s="272"/>
      <c r="AK996" s="8"/>
      <c r="AL996" s="272"/>
      <c r="AN996" s="8"/>
      <c r="AO996" s="272"/>
      <c r="AP996" s="28"/>
    </row>
    <row r="997" spans="10:42" ht="12.75" customHeight="1" x14ac:dyDescent="0.15">
      <c r="J997" s="8"/>
      <c r="K997" s="272"/>
      <c r="L997" s="12"/>
      <c r="S997" s="8"/>
      <c r="T997" s="272"/>
      <c r="U997" s="12"/>
      <c r="AB997" s="8"/>
      <c r="AC997" s="272"/>
      <c r="AK997" s="8"/>
      <c r="AL997" s="272"/>
      <c r="AN997" s="8"/>
      <c r="AO997" s="272"/>
      <c r="AP997" s="28"/>
    </row>
    <row r="998" spans="10:42" ht="12.75" customHeight="1" x14ac:dyDescent="0.15">
      <c r="J998" s="8"/>
      <c r="K998" s="272"/>
      <c r="L998" s="12"/>
      <c r="S998" s="8"/>
      <c r="T998" s="272"/>
      <c r="U998" s="12"/>
      <c r="AB998" s="8"/>
      <c r="AC998" s="272"/>
      <c r="AK998" s="8"/>
      <c r="AL998" s="272"/>
      <c r="AN998" s="8"/>
      <c r="AO998" s="272"/>
      <c r="AP998" s="28"/>
    </row>
    <row r="999" spans="10:42" ht="12.75" customHeight="1" x14ac:dyDescent="0.15">
      <c r="J999" s="8"/>
      <c r="K999" s="272"/>
      <c r="L999" s="12"/>
      <c r="S999" s="8"/>
      <c r="T999" s="272"/>
      <c r="U999" s="12"/>
      <c r="AB999" s="8"/>
      <c r="AC999" s="272"/>
      <c r="AK999" s="8"/>
      <c r="AL999" s="272"/>
      <c r="AN999" s="8"/>
      <c r="AO999" s="272"/>
      <c r="AP999" s="28"/>
    </row>
  </sheetData>
  <autoFilter ref="AQ8:BC8" xr:uid="{00000000-0001-0000-0D00-000000000000}">
    <sortState xmlns:xlrd2="http://schemas.microsoft.com/office/spreadsheetml/2017/richdata2" ref="AQ9:BC29">
      <sortCondition ref="BC8"/>
    </sortState>
  </autoFilter>
  <mergeCells count="21">
    <mergeCell ref="A7:A8"/>
    <mergeCell ref="AU7:AV7"/>
    <mergeCell ref="AW7:AX7"/>
    <mergeCell ref="AY7:AZ7"/>
    <mergeCell ref="BA7:BB7"/>
    <mergeCell ref="B7:B8"/>
    <mergeCell ref="C7:C8"/>
    <mergeCell ref="D7:F7"/>
    <mergeCell ref="G7:I7"/>
    <mergeCell ref="J7:K7"/>
    <mergeCell ref="M7:O7"/>
    <mergeCell ref="P7:R7"/>
    <mergeCell ref="S7:T7"/>
    <mergeCell ref="V7:X7"/>
    <mergeCell ref="Y7:AA7"/>
    <mergeCell ref="AB7:AC7"/>
    <mergeCell ref="AN7:AO7"/>
    <mergeCell ref="AS7:AT7"/>
    <mergeCell ref="AE7:AG7"/>
    <mergeCell ref="AH7:AJ7"/>
    <mergeCell ref="AK7:AL7"/>
  </mergeCells>
  <pageMargins left="0.7" right="0.7" top="0.75" bottom="0.75" header="0" footer="0"/>
  <pageSetup scale="88" orientation="landscape" r:id="rId1"/>
  <rowBreaks count="3" manualBreakCount="3">
    <brk id="40" max="16383" man="1"/>
    <brk id="80" max="16383" man="1"/>
    <brk id="120" max="16383" man="1"/>
  </rowBreaks>
  <colBreaks count="3" manualBreakCount="3">
    <brk id="12" max="1048575" man="1"/>
    <brk id="29" max="1048575" man="1"/>
    <brk id="4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A1:AE1001"/>
  <sheetViews>
    <sheetView topLeftCell="J27" zoomScaleNormal="100" workbookViewId="0">
      <selection activeCell="Q42" sqref="Q42"/>
    </sheetView>
  </sheetViews>
  <sheetFormatPr baseColWidth="10" defaultColWidth="12.5" defaultRowHeight="13" x14ac:dyDescent="0.15"/>
  <cols>
    <col min="1" max="2" width="5.6640625" customWidth="1"/>
    <col min="3" max="3" width="27.6640625" customWidth="1"/>
    <col min="4" max="4" width="21.6640625" customWidth="1"/>
    <col min="5" max="6" width="7.6640625" customWidth="1"/>
    <col min="7" max="7" width="3.83203125" customWidth="1"/>
    <col min="8" max="8" width="5.6640625" customWidth="1"/>
    <col min="9" max="9" width="27.6640625" customWidth="1"/>
    <col min="10" max="10" width="21.6640625" customWidth="1"/>
    <col min="11" max="12" width="7.6640625" customWidth="1"/>
    <col min="13" max="13" width="3.33203125" customWidth="1"/>
    <col min="14" max="14" width="5.6640625" customWidth="1"/>
    <col min="15" max="15" width="27.6640625" customWidth="1"/>
    <col min="16" max="16" width="21.6640625" customWidth="1"/>
    <col min="17" max="18" width="7.6640625" customWidth="1"/>
    <col min="19" max="19" width="3.6640625" customWidth="1"/>
    <col min="20" max="20" width="5.6640625" customWidth="1"/>
    <col min="21" max="21" width="27.6640625" customWidth="1"/>
    <col min="22" max="22" width="21.6640625" customWidth="1"/>
    <col min="23" max="24" width="7.6640625" customWidth="1"/>
    <col min="25" max="25" width="4.1640625" customWidth="1"/>
    <col min="26" max="26" width="5.6640625" customWidth="1"/>
    <col min="27" max="27" width="27.6640625" customWidth="1"/>
    <col min="28" max="28" width="21.6640625" customWidth="1"/>
    <col min="29" max="30" width="7.6640625" customWidth="1"/>
    <col min="31" max="31" width="7.1640625" customWidth="1"/>
  </cols>
  <sheetData>
    <row r="1" spans="1:31" x14ac:dyDescent="0.15">
      <c r="A1" s="28"/>
      <c r="B1" s="28"/>
      <c r="G1" s="12"/>
      <c r="M1" s="12"/>
      <c r="Z1" s="247">
        <v>0</v>
      </c>
      <c r="AA1" t="s">
        <v>90</v>
      </c>
    </row>
    <row r="2" spans="1:31" ht="16" x14ac:dyDescent="0.2">
      <c r="A2" s="28"/>
      <c r="B2" s="28"/>
      <c r="C2" s="334" t="s">
        <v>63</v>
      </c>
      <c r="D2" s="334"/>
      <c r="E2" s="334"/>
      <c r="F2" s="334"/>
      <c r="G2" s="12"/>
      <c r="M2" s="12"/>
      <c r="Z2" s="249" t="s">
        <v>85</v>
      </c>
      <c r="AA2" t="s">
        <v>91</v>
      </c>
    </row>
    <row r="3" spans="1:31" x14ac:dyDescent="0.15">
      <c r="A3" s="28"/>
      <c r="B3" s="28"/>
      <c r="C3" s="335" t="s">
        <v>95</v>
      </c>
      <c r="D3" s="335"/>
      <c r="E3" s="335"/>
      <c r="F3" s="335"/>
      <c r="G3" s="12"/>
      <c r="M3" s="12"/>
      <c r="Z3" s="248"/>
      <c r="AA3" t="s">
        <v>92</v>
      </c>
    </row>
    <row r="4" spans="1:31" x14ac:dyDescent="0.15">
      <c r="A4" s="28"/>
      <c r="B4" s="28"/>
      <c r="G4" s="12"/>
      <c r="M4" s="12"/>
      <c r="Z4" s="248"/>
      <c r="AA4" t="s">
        <v>93</v>
      </c>
    </row>
    <row r="5" spans="1:31" x14ac:dyDescent="0.15">
      <c r="A5" s="28"/>
      <c r="B5" s="28"/>
      <c r="C5" s="333" t="s">
        <v>64</v>
      </c>
      <c r="D5" s="333"/>
      <c r="E5" s="333"/>
      <c r="F5" s="333"/>
      <c r="G5" s="12"/>
      <c r="M5" s="12"/>
    </row>
    <row r="6" spans="1:31" x14ac:dyDescent="0.15">
      <c r="A6" s="28"/>
      <c r="B6" s="28"/>
      <c r="C6" s="116"/>
      <c r="D6" s="116"/>
      <c r="E6" s="116"/>
      <c r="F6" s="116"/>
      <c r="G6" s="12"/>
      <c r="I6" s="116"/>
      <c r="J6" s="116"/>
      <c r="M6" s="12"/>
      <c r="O6" s="116"/>
      <c r="P6" s="116"/>
      <c r="U6" s="116"/>
      <c r="V6" s="116"/>
      <c r="AA6" s="116"/>
      <c r="AB6" s="116"/>
    </row>
    <row r="7" spans="1:31" x14ac:dyDescent="0.15">
      <c r="A7" s="28"/>
      <c r="B7" s="28"/>
      <c r="C7" s="113" t="s">
        <v>76</v>
      </c>
      <c r="D7" s="110" t="s">
        <v>15</v>
      </c>
      <c r="E7" s="110"/>
      <c r="F7" s="5"/>
      <c r="G7" s="110"/>
      <c r="H7" s="110"/>
      <c r="I7" s="113" t="str">
        <f>$C$7</f>
        <v>Sektors</v>
      </c>
      <c r="J7" s="110" t="s">
        <v>14</v>
      </c>
      <c r="K7" s="110"/>
      <c r="L7" s="5"/>
      <c r="M7" s="110"/>
      <c r="N7" s="110"/>
      <c r="O7" s="113" t="str">
        <f>$C$7</f>
        <v>Sektors</v>
      </c>
      <c r="P7" s="110" t="s">
        <v>17</v>
      </c>
      <c r="Q7" s="110"/>
      <c r="R7" s="110"/>
      <c r="S7" s="110"/>
      <c r="T7" s="5"/>
      <c r="U7" s="113" t="str">
        <f>$C$7</f>
        <v>Sektors</v>
      </c>
      <c r="V7" s="110" t="s">
        <v>16</v>
      </c>
      <c r="W7" s="110"/>
      <c r="X7" s="110"/>
      <c r="Y7" s="110"/>
      <c r="Z7" s="5"/>
      <c r="AA7" s="113" t="str">
        <f>$C$7</f>
        <v>Sektors</v>
      </c>
      <c r="AB7" s="110" t="s">
        <v>62</v>
      </c>
    </row>
    <row r="8" spans="1:31" x14ac:dyDescent="0.15">
      <c r="A8" s="28"/>
      <c r="B8" s="28"/>
      <c r="G8" s="12"/>
      <c r="M8" s="12"/>
      <c r="N8" s="28"/>
      <c r="S8" s="12"/>
      <c r="Y8" s="12"/>
      <c r="AE8" s="12"/>
    </row>
    <row r="9" spans="1:31" x14ac:dyDescent="0.15">
      <c r="A9" s="28"/>
      <c r="B9" s="28"/>
      <c r="D9" s="114" t="s">
        <v>65</v>
      </c>
      <c r="G9" s="12"/>
      <c r="J9" s="114" t="s">
        <v>65</v>
      </c>
      <c r="M9" s="12"/>
      <c r="N9" s="28"/>
      <c r="P9" s="114" t="s">
        <v>65</v>
      </c>
      <c r="S9" s="12"/>
      <c r="V9" s="114" t="s">
        <v>65</v>
      </c>
      <c r="Y9" s="12"/>
      <c r="AB9" s="114" t="s">
        <v>65</v>
      </c>
      <c r="AE9" s="12"/>
    </row>
    <row r="10" spans="1:31" ht="14" thickBot="1" x14ac:dyDescent="0.2">
      <c r="A10" s="19" t="s">
        <v>89</v>
      </c>
      <c r="B10" s="19" t="s">
        <v>2</v>
      </c>
      <c r="C10" s="19" t="s">
        <v>3</v>
      </c>
      <c r="D10" s="19" t="s">
        <v>66</v>
      </c>
      <c r="E10" s="241" t="s">
        <v>11</v>
      </c>
      <c r="F10" s="19" t="s">
        <v>12</v>
      </c>
      <c r="G10" s="6"/>
      <c r="H10" s="19" t="s">
        <v>2</v>
      </c>
      <c r="I10" s="19" t="s">
        <v>3</v>
      </c>
      <c r="J10" s="19" t="s">
        <v>66</v>
      </c>
      <c r="K10" s="241" t="s">
        <v>11</v>
      </c>
      <c r="L10" s="19" t="s">
        <v>12</v>
      </c>
      <c r="M10" s="6"/>
      <c r="N10" s="19" t="s">
        <v>2</v>
      </c>
      <c r="O10" s="19" t="s">
        <v>3</v>
      </c>
      <c r="P10" s="19" t="s">
        <v>66</v>
      </c>
      <c r="Q10" s="241" t="s">
        <v>11</v>
      </c>
      <c r="R10" s="19" t="s">
        <v>12</v>
      </c>
      <c r="S10" s="6"/>
      <c r="T10" s="19" t="s">
        <v>2</v>
      </c>
      <c r="U10" s="19" t="s">
        <v>3</v>
      </c>
      <c r="V10" s="19" t="s">
        <v>66</v>
      </c>
      <c r="W10" s="241" t="s">
        <v>11</v>
      </c>
      <c r="X10" s="19" t="s">
        <v>12</v>
      </c>
      <c r="Y10" s="6"/>
      <c r="Z10" s="19" t="s">
        <v>2</v>
      </c>
      <c r="AA10" s="19" t="s">
        <v>3</v>
      </c>
      <c r="AB10" s="19" t="s">
        <v>66</v>
      </c>
      <c r="AC10" s="241" t="s">
        <v>11</v>
      </c>
      <c r="AD10" s="19" t="s">
        <v>12</v>
      </c>
      <c r="AE10" s="6"/>
    </row>
    <row r="11" spans="1:31" x14ac:dyDescent="0.15">
      <c r="A11" s="13">
        <v>1</v>
      </c>
      <c r="B11" s="13">
        <v>1</v>
      </c>
      <c r="C11" s="21" t="str" cm="1">
        <f t="array" ref="C11">IFERROR(_xlfn.UNIQUE(_xlfn._xlws.FILTER(Kopsavilkums!$C$10:$C$135,(B11=Kopsavilkums!$A$10:$A$135))),"")</f>
        <v>OK cope sport/ Groundbaits</v>
      </c>
      <c r="D11" s="284" t="str" cm="1">
        <f t="array" ref="D11">IFERROR(_xlfn._xlws.FILTER(Kopsavilkums!$D$10:$D$135,(C11=Kopsavilkums!$C$10:$C$135)*(D$7=Kopsavilkums!$E$10:$E$135)),"")</f>
        <v>Kārlis Goldmans</v>
      </c>
      <c r="E11" s="242">
        <v>0.67200000000000004</v>
      </c>
      <c r="F11" s="251">
        <f>IF(E11="","",IF(E11="N",COUNTIFS(E$11:E$29,"&gt;=0")+2,IF(E11&gt;=0,_xlfn.RANK.EQ(E11,E$11:E$29,0)+(COUNTIFS(E$11:E$29,E11)-1)/2)))</f>
        <v>2</v>
      </c>
      <c r="G11" s="2"/>
      <c r="H11" s="13">
        <f>$B11</f>
        <v>1</v>
      </c>
      <c r="I11" s="21" t="str">
        <f>$C11</f>
        <v>OK cope sport/ Groundbaits</v>
      </c>
      <c r="J11" s="284" t="str" cm="1">
        <f t="array" ref="J11">IFERROR(_xlfn._xlws.FILTER(Kopsavilkums!$D$10:$D$135,(I11=Kopsavilkums!$C$10:$C$135)*(J$7=Kopsavilkums!$E$10:$E$135)),"")</f>
        <v>Arturs Baltais</v>
      </c>
      <c r="K11" s="242">
        <v>0.55200000000000005</v>
      </c>
      <c r="L11" s="251">
        <f>IF(K11="","",IF(K11="N",COUNTIFS(K$11:K$29,"&gt;=0")+2,IF(K11&gt;=0,_xlfn.RANK.EQ(K11,K$11:K$29,0)+(COUNTIFS(K$11:K$29,K11)-1)/2)))</f>
        <v>1</v>
      </c>
      <c r="M11" s="2"/>
      <c r="N11" s="13">
        <f>$B11</f>
        <v>1</v>
      </c>
      <c r="O11" s="21" t="str">
        <f>$C11</f>
        <v>OK cope sport/ Groundbaits</v>
      </c>
      <c r="P11" s="284" t="str" cm="1">
        <f t="array" ref="P11">IFERROR(_xlfn._xlws.FILTER(Kopsavilkums!$D$10:$D$135,(O11=Kopsavilkums!$C$10:$C$135)*(P$7=Kopsavilkums!$E$10:$E$135)),"")</f>
        <v>Krišjānis Lisovskis</v>
      </c>
      <c r="Q11" s="242">
        <v>1.6E-2</v>
      </c>
      <c r="R11" s="251">
        <f>IF(Q11="","",IF(Q11="N",COUNTIFS(Q$11:Q$29,"&gt;=0")+2,IF(Q11&gt;=0,_xlfn.RANK.EQ(Q11,Q$11:Q$29,0)+(COUNTIFS(Q$11:Q$29,Q11)-1)/2)))</f>
        <v>10</v>
      </c>
      <c r="S11" s="2"/>
      <c r="T11" s="13">
        <f>$B11</f>
        <v>1</v>
      </c>
      <c r="U11" s="21" t="str">
        <f>$C11</f>
        <v>OK cope sport/ Groundbaits</v>
      </c>
      <c r="V11" s="284" t="str" cm="1">
        <f t="array" ref="V11">IFERROR(_xlfn._xlws.FILTER(Kopsavilkums!$D$10:$D$135,(U11=Kopsavilkums!$C$10:$C$135)*(V$7=Kopsavilkums!$E$10:$E$135)),"")</f>
        <v>Jorens Alens Brigaders</v>
      </c>
      <c r="W11" s="242">
        <v>0.16800000000000001</v>
      </c>
      <c r="X11" s="251">
        <f>IF(W11="","",IF(W11="N",COUNTIFS(W$11:W$29,"&gt;=0")+2,IF(W11&gt;=0,_xlfn.RANK.EQ(W11,W$11:W$29,0)+(COUNTIFS(W$11:W$29,W11)-1)/2)))</f>
        <v>4</v>
      </c>
      <c r="Y11" s="2"/>
      <c r="Z11" s="13">
        <f>$B11</f>
        <v>1</v>
      </c>
      <c r="AA11" s="21" t="str">
        <f>$C11</f>
        <v>OK cope sport/ Groundbaits</v>
      </c>
      <c r="AB11" s="284" t="str" cm="1">
        <f t="array" ref="AB11">IFERROR(_xlfn._xlws.FILTER(Kopsavilkums!$D$10:$D$135,(AA11=Kopsavilkums!$C$10:$C$135)*(AB$7=Kopsavilkums!$E$10:$E$135)),"")</f>
        <v/>
      </c>
      <c r="AC11" s="242"/>
      <c r="AD11" s="251" t="str">
        <f>IF(AC11="","",IF(AC11="N",COUNTIFS(AC$11:AC$29,"&gt;=0")+2,IF(AC11&gt;=0,_xlfn.RANK.EQ(AC11,AC$11:AC$29,0)+(COUNTIFS(AC$11:AC$29,AC11)-1)/2)))</f>
        <v/>
      </c>
      <c r="AE11" s="2"/>
    </row>
    <row r="12" spans="1:31" x14ac:dyDescent="0.15">
      <c r="A12" s="13">
        <f>A11</f>
        <v>1</v>
      </c>
      <c r="B12" s="13">
        <v>2</v>
      </c>
      <c r="C12" s="21" t="str" cm="1">
        <f t="array" ref="C12">IFERROR(_xlfn.UNIQUE(_xlfn._xlws.FILTER(Kopsavilkums!$C$10:$C$135,(B12=Kopsavilkums!$A$10:$A$135))),"")</f>
        <v>Mēs Zivīm</v>
      </c>
      <c r="D12" s="79" t="str" cm="1">
        <f t="array" ref="D12">IFERROR(_xlfn._xlws.FILTER(Kopsavilkums!$D$10:$D$135,(C12=Kopsavilkums!$C$10:$C$135)*(D$7=Kopsavilkums!$E$10:$E$135)),"")</f>
        <v>Agris Rudzāns</v>
      </c>
      <c r="E12" s="243">
        <v>0.91200000000000003</v>
      </c>
      <c r="F12" s="251">
        <f>IF(E12="","",IF(E12="N",COUNTIFS(E$11:E$29,"&gt;=0")+2,IF(E12&gt;=0,_xlfn.RANK.EQ(E12,E$11:E$29,0)+(COUNTIFS(E$11:E$29,E12)-1)/2)))</f>
        <v>1</v>
      </c>
      <c r="G12" s="2"/>
      <c r="H12" s="13">
        <f t="shared" ref="H12:H29" si="0">$B12</f>
        <v>2</v>
      </c>
      <c r="I12" s="21" t="str">
        <f t="shared" ref="I12:I29" si="1">$C12</f>
        <v>Mēs Zivīm</v>
      </c>
      <c r="J12" s="79" t="str" cm="1">
        <f t="array" ref="J12">IFERROR(_xlfn._xlws.FILTER(Kopsavilkums!$D$10:$D$135,(I12=Kopsavilkums!$C$10:$C$135)*(J$7=Kopsavilkums!$E$10:$E$135)),"")</f>
        <v>Aidas Sunta</v>
      </c>
      <c r="K12" s="243">
        <v>0.46400000000000002</v>
      </c>
      <c r="L12" s="251">
        <f>IF(K12="","",IF(K12="N",COUNTIFS(K$11:K$29,"&gt;=0")+2,IF(K12&gt;=0,_xlfn.RANK.EQ(K12,K$11:K$29,0)+(COUNTIFS(K$11:K$29,K12)-1)/2)))</f>
        <v>2</v>
      </c>
      <c r="M12" s="2"/>
      <c r="N12" s="13">
        <f t="shared" ref="N12:N29" si="2">$B12</f>
        <v>2</v>
      </c>
      <c r="O12" s="21" t="str">
        <f t="shared" ref="O12:O29" si="3">$C12</f>
        <v>Mēs Zivīm</v>
      </c>
      <c r="P12" s="79" t="str" cm="1">
        <f t="array" ref="P12">IFERROR(_xlfn._xlws.FILTER(Kopsavilkums!$D$10:$D$135,(O12=Kopsavilkums!$C$10:$C$135)*(P$7=Kopsavilkums!$E$10:$E$135)),"")</f>
        <v>Aldis Kalvāns</v>
      </c>
      <c r="Q12" s="243">
        <v>8.2000000000000003E-2</v>
      </c>
      <c r="R12" s="251">
        <f>IF(Q12="","",IF(Q12="N",COUNTIFS(Q$11:Q$29,"&gt;=0")+2,IF(Q12&gt;=0,_xlfn.RANK.EQ(Q12,Q$11:Q$29,0)+(COUNTIFS(Q$11:Q$29,Q12)-1)/2)))</f>
        <v>6</v>
      </c>
      <c r="S12" s="2"/>
      <c r="T12" s="13">
        <f t="shared" ref="T12:T29" si="4">$B12</f>
        <v>2</v>
      </c>
      <c r="U12" s="21" t="str">
        <f t="shared" ref="U12:U29" si="5">$C12</f>
        <v>Mēs Zivīm</v>
      </c>
      <c r="V12" s="79" t="str" cm="1">
        <f t="array" ref="V12">IFERROR(_xlfn._xlws.FILTER(Kopsavilkums!$D$10:$D$135,(U12=Kopsavilkums!$C$10:$C$135)*(V$7=Kopsavilkums!$E$10:$E$135)),"")</f>
        <v>Juris Aigars Āboliņš</v>
      </c>
      <c r="W12" s="243">
        <v>0.20399999999999999</v>
      </c>
      <c r="X12" s="251">
        <f>IF(W12="","",IF(W12="N",COUNTIFS(W$11:W$29,"&gt;=0")+2,IF(W12&gt;=0,_xlfn.RANK.EQ(W12,W$11:W$29,0)+(COUNTIFS(W$11:W$29,W12)-1)/2)))</f>
        <v>1.5</v>
      </c>
      <c r="Y12" s="2"/>
      <c r="Z12" s="13">
        <f t="shared" ref="Z12:Z29" si="6">$B12</f>
        <v>2</v>
      </c>
      <c r="AA12" s="21" t="str">
        <f t="shared" ref="AA12:AA29" si="7">$C12</f>
        <v>Mēs Zivīm</v>
      </c>
      <c r="AB12" s="79" t="str" cm="1">
        <f t="array" ref="AB12">IFERROR(_xlfn._xlws.FILTER(Kopsavilkums!$D$10:$D$135,(AA12=Kopsavilkums!$C$10:$C$135)*(AB$7=Kopsavilkums!$E$10:$E$135)),"")</f>
        <v/>
      </c>
      <c r="AC12" s="243"/>
      <c r="AD12" s="251" t="str">
        <f>IF(AC12="","",IF(AC12="N",COUNTIFS(AC$11:AC$29,"&gt;=0")+2,IF(AC12&gt;=0,_xlfn.RANK.EQ(AC12,AC$11:AC$29,0)+(COUNTIFS(AC$11:AC$29,AC12)-1)/2)))</f>
        <v/>
      </c>
      <c r="AE12" s="2"/>
    </row>
    <row r="13" spans="1:31" x14ac:dyDescent="0.15">
      <c r="A13" s="13">
        <f t="shared" ref="A13:A29" si="8">A12</f>
        <v>1</v>
      </c>
      <c r="B13" s="13">
        <v>3</v>
      </c>
      <c r="C13" s="21" t="str" cm="1">
        <f t="array" ref="C13">IFERROR(_xlfn.UNIQUE(_xlfn._xlws.FILTER(Kopsavilkums!$C$10:$C$135,(B13=Kopsavilkums!$A$10:$A$135))),"")</f>
        <v>Makšķerlietas.lv/Ziemeļnieki</v>
      </c>
      <c r="D13" s="79" t="str" cm="1">
        <f t="array" ref="D13">IFERROR(_xlfn._xlws.FILTER(Kopsavilkums!$D$10:$D$135,(C13=Kopsavilkums!$C$10:$C$135)*(D$7=Kopsavilkums!$E$10:$E$135)),"")</f>
        <v>Māris Gailišs</v>
      </c>
      <c r="E13" s="243">
        <v>0.45400000000000001</v>
      </c>
      <c r="F13" s="251">
        <f>IF(E13="","",IF(E13="N",COUNTIFS(E$11:E$29,"&gt;=0")+2,IF(E13&gt;=0,_xlfn.RANK.EQ(E13,E$11:E$29,0)+(COUNTIFS(E$11:E$29,E13)-1)/2)))</f>
        <v>4</v>
      </c>
      <c r="G13" s="2"/>
      <c r="H13" s="13">
        <f t="shared" si="0"/>
        <v>3</v>
      </c>
      <c r="I13" s="21" t="str">
        <f t="shared" si="1"/>
        <v>Makšķerlietas.lv/Ziemeļnieki</v>
      </c>
      <c r="J13" s="79" t="str" cm="1">
        <f t="array" ref="J13">IFERROR(_xlfn._xlws.FILTER(Kopsavilkums!$D$10:$D$135,(I13=Kopsavilkums!$C$10:$C$135)*(J$7=Kopsavilkums!$E$10:$E$135)),"")</f>
        <v>Jānis Štrauss</v>
      </c>
      <c r="K13" s="243">
        <v>0.09</v>
      </c>
      <c r="L13" s="251">
        <f>IF(K13="","",IF(K13="N",COUNTIFS(K$11:K$29,"&gt;=0")+2,IF(K13&gt;=0,_xlfn.RANK.EQ(K13,K$11:K$29,0)+(COUNTIFS(K$11:K$29,K13)-1)/2)))</f>
        <v>8</v>
      </c>
      <c r="M13" s="2"/>
      <c r="N13" s="13">
        <f t="shared" si="2"/>
        <v>3</v>
      </c>
      <c r="O13" s="21" t="str">
        <f t="shared" si="3"/>
        <v>Makšķerlietas.lv/Ziemeļnieki</v>
      </c>
      <c r="P13" s="79" t="str" cm="1">
        <f t="array" ref="P13">IFERROR(_xlfn._xlws.FILTER(Kopsavilkums!$D$10:$D$135,(O13=Kopsavilkums!$C$10:$C$135)*(P$7=Kopsavilkums!$E$10:$E$135)),"")</f>
        <v>Ingars Ūdris</v>
      </c>
      <c r="Q13" s="243">
        <v>0.13600000000000001</v>
      </c>
      <c r="R13" s="251">
        <f>IF(Q13="","",IF(Q13="N",COUNTIFS(Q$11:Q$29,"&gt;=0")+2,IF(Q13&gt;=0,_xlfn.RANK.EQ(Q13,Q$11:Q$29,0)+(COUNTIFS(Q$11:Q$29,Q13)-1)/2)))</f>
        <v>2</v>
      </c>
      <c r="S13" s="2"/>
      <c r="T13" s="13">
        <f t="shared" si="4"/>
        <v>3</v>
      </c>
      <c r="U13" s="21" t="str">
        <f t="shared" si="5"/>
        <v>Makšķerlietas.lv/Ziemeļnieki</v>
      </c>
      <c r="V13" s="79" t="str" cm="1">
        <f t="array" ref="V13">IFERROR(_xlfn._xlws.FILTER(Kopsavilkums!$D$10:$D$135,(U13=Kopsavilkums!$C$10:$C$135)*(V$7=Kopsavilkums!$E$10:$E$135)),"")</f>
        <v>Einārs Kuprovskis</v>
      </c>
      <c r="W13" s="243">
        <v>0.20399999999999999</v>
      </c>
      <c r="X13" s="251">
        <f>IF(W13="","",IF(W13="N",COUNTIFS(W$11:W$29,"&gt;=0")+2,IF(W13&gt;=0,_xlfn.RANK.EQ(W13,W$11:W$29,0)+(COUNTIFS(W$11:W$29,W13)-1)/2)))</f>
        <v>1.5</v>
      </c>
      <c r="Y13" s="2"/>
      <c r="Z13" s="13">
        <f t="shared" si="6"/>
        <v>3</v>
      </c>
      <c r="AA13" s="21" t="str">
        <f t="shared" si="7"/>
        <v>Makšķerlietas.lv/Ziemeļnieki</v>
      </c>
      <c r="AB13" s="79" t="str" cm="1">
        <f t="array" ref="AB13">IFERROR(_xlfn._xlws.FILTER(Kopsavilkums!$D$10:$D$135,(AA13=Kopsavilkums!$C$10:$C$135)*(AB$7=Kopsavilkums!$E$10:$E$135)),"")</f>
        <v/>
      </c>
      <c r="AC13" s="243"/>
      <c r="AD13" s="251" t="str">
        <f>IF(AC13="","",IF(AC13="N",COUNTIFS(AC$11:AC$29,"&gt;=0")+2,IF(AC13&gt;=0,_xlfn.RANK.EQ(AC13,AC$11:AC$29,0)+(COUNTIFS(AC$11:AC$29,AC13)-1)/2)))</f>
        <v/>
      </c>
      <c r="AE13" s="2"/>
    </row>
    <row r="14" spans="1:31" x14ac:dyDescent="0.15">
      <c r="A14" s="13">
        <f t="shared" si="8"/>
        <v>1</v>
      </c>
      <c r="B14" s="13">
        <v>4</v>
      </c>
      <c r="C14" s="21" t="str" cm="1">
        <f t="array" ref="C14">IFERROR(_xlfn.UNIQUE(_xlfn._xlws.FILTER(Kopsavilkums!$C$10:$C$135,(B14=Kopsavilkums!$A$10:$A$135))),"")</f>
        <v>C.Albula1/Alūksne</v>
      </c>
      <c r="D14" s="79" t="str" cm="1">
        <f t="array" ref="D14">IFERROR(_xlfn._xlws.FILTER(Kopsavilkums!$D$10:$D$135,(C14=Kopsavilkums!$C$10:$C$135)*(D$7=Kopsavilkums!$E$10:$E$135)),"")</f>
        <v>Krists Vaļģis</v>
      </c>
      <c r="E14" s="243">
        <v>0.1</v>
      </c>
      <c r="F14" s="251">
        <f>IF(E14="","",IF(E14="N",COUNTIFS(E$11:E$29,"&gt;=0")+2,IF(E14&gt;=0,_xlfn.RANK.EQ(E14,E$11:E$29,0)+(COUNTIFS(E$11:E$29,E14)-1)/2)))</f>
        <v>9</v>
      </c>
      <c r="G14" s="2"/>
      <c r="H14" s="13">
        <f t="shared" si="0"/>
        <v>4</v>
      </c>
      <c r="I14" s="21" t="str">
        <f t="shared" si="1"/>
        <v>C.Albula1/Alūksne</v>
      </c>
      <c r="J14" s="79" t="str" cm="1">
        <f t="array" ref="J14">IFERROR(_xlfn._xlws.FILTER(Kopsavilkums!$D$10:$D$135,(I14=Kopsavilkums!$C$10:$C$135)*(J$7=Kopsavilkums!$E$10:$E$135)),"")</f>
        <v>Andris Jerums</v>
      </c>
      <c r="K14" s="243">
        <v>0.112</v>
      </c>
      <c r="L14" s="251">
        <f t="shared" ref="L14:L29" si="9">IF(K14="","",IF(K14="N",COUNTIFS(K$11:K$29,"&gt;=0")+2,IF(K14&gt;=0,_xlfn.RANK.EQ(K14,K$11:K$29,0)+(COUNTIFS(K$11:K$29,K14)-1)/2)))</f>
        <v>7</v>
      </c>
      <c r="M14" s="2"/>
      <c r="N14" s="13">
        <f t="shared" si="2"/>
        <v>4</v>
      </c>
      <c r="O14" s="21" t="str">
        <f t="shared" si="3"/>
        <v>C.Albula1/Alūksne</v>
      </c>
      <c r="P14" s="79" t="str" cm="1">
        <f t="array" ref="P14">IFERROR(_xlfn._xlws.FILTER(Kopsavilkums!$D$10:$D$135,(O14=Kopsavilkums!$C$10:$C$135)*(P$7=Kopsavilkums!$E$10:$E$135)),"")</f>
        <v>Rolands Ķīsis</v>
      </c>
      <c r="Q14" s="243">
        <v>0.11799999999999999</v>
      </c>
      <c r="R14" s="251">
        <f t="shared" ref="R14:R29" si="10">IF(Q14="","",IF(Q14="N",COUNTIFS(Q$11:Q$29,"&gt;=0")+2,IF(Q14&gt;=0,_xlfn.RANK.EQ(Q14,Q$11:Q$29,0)+(COUNTIFS(Q$11:Q$29,Q14)-1)/2)))</f>
        <v>5</v>
      </c>
      <c r="S14" s="2"/>
      <c r="T14" s="13">
        <f t="shared" si="4"/>
        <v>4</v>
      </c>
      <c r="U14" s="21" t="str">
        <f t="shared" si="5"/>
        <v>C.Albula1/Alūksne</v>
      </c>
      <c r="V14" s="79" t="str" cm="1">
        <f t="array" ref="V14">IFERROR(_xlfn._xlws.FILTER(Kopsavilkums!$D$10:$D$135,(U14=Kopsavilkums!$C$10:$C$135)*(V$7=Kopsavilkums!$E$10:$E$135)),"")</f>
        <v>Jānis Skulte</v>
      </c>
      <c r="W14" s="243">
        <v>0.13200000000000001</v>
      </c>
      <c r="X14" s="251">
        <f t="shared" ref="X14:X29" si="11">IF(W14="","",IF(W14="N",COUNTIFS(W$11:W$29,"&gt;=0")+2,IF(W14&gt;=0,_xlfn.RANK.EQ(W14,W$11:W$29,0)+(COUNTIFS(W$11:W$29,W14)-1)/2)))</f>
        <v>5</v>
      </c>
      <c r="Y14" s="2"/>
      <c r="Z14" s="13">
        <f t="shared" si="6"/>
        <v>4</v>
      </c>
      <c r="AA14" s="21" t="str">
        <f t="shared" si="7"/>
        <v>C.Albula1/Alūksne</v>
      </c>
      <c r="AB14" s="79" t="str" cm="1">
        <f t="array" ref="AB14">IFERROR(_xlfn._xlws.FILTER(Kopsavilkums!$D$10:$D$135,(AA14=Kopsavilkums!$C$10:$C$135)*(AB$7=Kopsavilkums!$E$10:$E$135)),"")</f>
        <v/>
      </c>
      <c r="AC14" s="243"/>
      <c r="AD14" s="251" t="str">
        <f t="shared" ref="AD14:AD29" si="12">IF(AC14="","",IF(AC14="N",COUNTIFS(AC$11:AC$29,"&gt;=0")+2,IF(AC14&gt;=0,_xlfn.RANK.EQ(AC14,AC$11:AC$29,0)+(COUNTIFS(AC$11:AC$29,AC14)-1)/2)))</f>
        <v/>
      </c>
      <c r="AE14" s="2"/>
    </row>
    <row r="15" spans="1:31" x14ac:dyDescent="0.15">
      <c r="A15" s="13">
        <f t="shared" si="8"/>
        <v>1</v>
      </c>
      <c r="B15" s="13">
        <v>5</v>
      </c>
      <c r="C15" s="21" t="str" cm="1">
        <f t="array" ref="C15">IFERROR(_xlfn.UNIQUE(_xlfn._xlws.FILTER(Kopsavilkums!$C$10:$C$135,(B15=Kopsavilkums!$A$10:$A$135))),"")</f>
        <v>NGT Jēkabpils</v>
      </c>
      <c r="D15" s="79" t="str" cm="1">
        <f t="array" ref="D15">IFERROR(_xlfn._xlws.FILTER(Kopsavilkums!$D$10:$D$135,(C15=Kopsavilkums!$C$10:$C$135)*(D$7=Kopsavilkums!$E$10:$E$135)),"")</f>
        <v>Jurģis Turkopolis</v>
      </c>
      <c r="E15" s="243">
        <v>0.28799999999999998</v>
      </c>
      <c r="F15" s="251">
        <f t="shared" ref="F15:F29" si="13">IF(E15="","",IF(E15="N",COUNTIFS(E$11:E$29,"&gt;=0")+2,IF(E15&gt;=0,_xlfn.RANK.EQ(E15,E$11:E$29,0)+(COUNTIFS(E$11:E$29,E15)-1)/2)))</f>
        <v>7</v>
      </c>
      <c r="G15" s="37"/>
      <c r="H15" s="13">
        <f t="shared" si="0"/>
        <v>5</v>
      </c>
      <c r="I15" s="21" t="str">
        <f t="shared" si="1"/>
        <v>NGT Jēkabpils</v>
      </c>
      <c r="J15" s="79" t="str" cm="1">
        <f t="array" ref="J15">IFERROR(_xlfn._xlws.FILTER(Kopsavilkums!$D$10:$D$135,(I15=Kopsavilkums!$C$10:$C$135)*(J$7=Kopsavilkums!$E$10:$E$135)),"")</f>
        <v>Verners Turkopolis</v>
      </c>
      <c r="K15" s="243">
        <v>5.8000000000000003E-2</v>
      </c>
      <c r="L15" s="251">
        <f t="shared" si="9"/>
        <v>9</v>
      </c>
      <c r="M15" s="2"/>
      <c r="N15" s="13">
        <f t="shared" si="2"/>
        <v>5</v>
      </c>
      <c r="O15" s="21" t="str">
        <f t="shared" si="3"/>
        <v>NGT Jēkabpils</v>
      </c>
      <c r="P15" s="79" t="str" cm="1">
        <f t="array" ref="P15">IFERROR(_xlfn._xlws.FILTER(Kopsavilkums!$D$10:$D$135,(O15=Kopsavilkums!$C$10:$C$135)*(P$7=Kopsavilkums!$E$10:$E$135)),"")</f>
        <v>Mārtiņš Jaudzems</v>
      </c>
      <c r="Q15" s="243">
        <v>0.122</v>
      </c>
      <c r="R15" s="251">
        <f t="shared" si="10"/>
        <v>3</v>
      </c>
      <c r="S15" s="37"/>
      <c r="T15" s="13">
        <f t="shared" si="4"/>
        <v>5</v>
      </c>
      <c r="U15" s="21" t="str">
        <f t="shared" si="5"/>
        <v>NGT Jēkabpils</v>
      </c>
      <c r="V15" s="79" t="str" cm="1">
        <f t="array" ref="V15">IFERROR(_xlfn._xlws.FILTER(Kopsavilkums!$D$10:$D$135,(U15=Kopsavilkums!$C$10:$C$135)*(V$7=Kopsavilkums!$E$10:$E$135)),"")</f>
        <v>Pēteris Priediņš</v>
      </c>
      <c r="W15" s="243">
        <v>0.11</v>
      </c>
      <c r="X15" s="251">
        <f t="shared" si="11"/>
        <v>7</v>
      </c>
      <c r="Y15" s="2"/>
      <c r="Z15" s="13">
        <f t="shared" si="6"/>
        <v>5</v>
      </c>
      <c r="AA15" s="21" t="str">
        <f t="shared" si="7"/>
        <v>NGT Jēkabpils</v>
      </c>
      <c r="AB15" s="79" t="str" cm="1">
        <f t="array" ref="AB15">IFERROR(_xlfn._xlws.FILTER(Kopsavilkums!$D$10:$D$135,(AA15=Kopsavilkums!$C$10:$C$135)*(AB$7=Kopsavilkums!$E$10:$E$135)),"")</f>
        <v/>
      </c>
      <c r="AC15" s="243"/>
      <c r="AD15" s="251" t="str">
        <f t="shared" si="12"/>
        <v/>
      </c>
      <c r="AE15" s="37"/>
    </row>
    <row r="16" spans="1:31" x14ac:dyDescent="0.15">
      <c r="A16" s="13">
        <f t="shared" si="8"/>
        <v>1</v>
      </c>
      <c r="B16" s="13">
        <v>6</v>
      </c>
      <c r="C16" s="21" t="str" cm="1">
        <f t="array" ref="C16">IFERROR(_xlfn.UNIQUE(_xlfn._xlws.FILTER(Kopsavilkums!$C$10:$C$135,(B16=Kopsavilkums!$A$10:$A$135))),"")</f>
        <v>C.Albula2/Alūksne</v>
      </c>
      <c r="D16" s="79" t="str" cm="1">
        <f t="array" ref="D16">IFERROR(_xlfn._xlws.FILTER(Kopsavilkums!$D$10:$D$135,(C16=Kopsavilkums!$C$10:$C$135)*(D$7=Kopsavilkums!$E$10:$E$135)),"")</f>
        <v>Andis Bukalders</v>
      </c>
      <c r="E16" s="243">
        <v>0.4</v>
      </c>
      <c r="F16" s="251">
        <f t="shared" si="13"/>
        <v>6</v>
      </c>
      <c r="G16" s="2"/>
      <c r="H16" s="13">
        <f t="shared" si="0"/>
        <v>6</v>
      </c>
      <c r="I16" s="21" t="str">
        <f t="shared" si="1"/>
        <v>C.Albula2/Alūksne</v>
      </c>
      <c r="J16" s="79" t="str" cm="1">
        <f t="array" ref="J16">IFERROR(_xlfn._xlws.FILTER(Kopsavilkums!$D$10:$D$135,(I16=Kopsavilkums!$C$10:$C$135)*(J$7=Kopsavilkums!$E$10:$E$135)),"")</f>
        <v>Roberts Pilips</v>
      </c>
      <c r="K16" s="243">
        <v>0.29399999999999998</v>
      </c>
      <c r="L16" s="251">
        <f t="shared" si="9"/>
        <v>3</v>
      </c>
      <c r="M16" s="2"/>
      <c r="N16" s="13">
        <f t="shared" si="2"/>
        <v>6</v>
      </c>
      <c r="O16" s="21" t="str">
        <f t="shared" si="3"/>
        <v>C.Albula2/Alūksne</v>
      </c>
      <c r="P16" s="79" t="str" cm="1">
        <f t="array" ref="P16">IFERROR(_xlfn._xlws.FILTER(Kopsavilkums!$D$10:$D$135,(O16=Kopsavilkums!$C$10:$C$135)*(P$7=Kopsavilkums!$E$10:$E$135)),"")</f>
        <v>Māris Lietuvietis</v>
      </c>
      <c r="Q16" s="243">
        <v>0.12</v>
      </c>
      <c r="R16" s="251">
        <f t="shared" si="10"/>
        <v>4</v>
      </c>
      <c r="S16" s="2"/>
      <c r="T16" s="13">
        <f t="shared" si="4"/>
        <v>6</v>
      </c>
      <c r="U16" s="21" t="str">
        <f t="shared" si="5"/>
        <v>C.Albula2/Alūksne</v>
      </c>
      <c r="V16" s="79" t="str" cm="1">
        <f t="array" ref="V16">IFERROR(_xlfn._xlws.FILTER(Kopsavilkums!$D$10:$D$135,(U16=Kopsavilkums!$C$10:$C$135)*(V$7=Kopsavilkums!$E$10:$E$135)),"")</f>
        <v>Nauris Drelnieks</v>
      </c>
      <c r="W16" s="243">
        <v>1.7999999999999999E-2</v>
      </c>
      <c r="X16" s="251">
        <f t="shared" si="11"/>
        <v>10</v>
      </c>
      <c r="Y16" s="2"/>
      <c r="Z16" s="13">
        <f t="shared" si="6"/>
        <v>6</v>
      </c>
      <c r="AA16" s="21" t="str">
        <f t="shared" si="7"/>
        <v>C.Albula2/Alūksne</v>
      </c>
      <c r="AB16" s="79" t="str" cm="1">
        <f t="array" ref="AB16">IFERROR(_xlfn._xlws.FILTER(Kopsavilkums!$D$10:$D$135,(AA16=Kopsavilkums!$C$10:$C$135)*(AB$7=Kopsavilkums!$E$10:$E$135)),"")</f>
        <v/>
      </c>
      <c r="AC16" s="243"/>
      <c r="AD16" s="251" t="str">
        <f t="shared" si="12"/>
        <v/>
      </c>
      <c r="AE16" s="2"/>
    </row>
    <row r="17" spans="1:31" x14ac:dyDescent="0.15">
      <c r="A17" s="13">
        <f t="shared" si="8"/>
        <v>1</v>
      </c>
      <c r="B17" s="13">
        <v>7</v>
      </c>
      <c r="C17" s="21" t="str" cm="1">
        <f t="array" ref="C17">IFERROR(_xlfn.UNIQUE(_xlfn._xlws.FILTER(Kopsavilkums!$C$10:$C$135,(B17=Kopsavilkums!$A$10:$A$135))),"")</f>
        <v>LIARPS</v>
      </c>
      <c r="D17" s="79" t="str" cm="1">
        <f t="array" ref="D17">IFERROR(_xlfn._xlws.FILTER(Kopsavilkums!$D$10:$D$135,(C17=Kopsavilkums!$C$10:$C$135)*(D$7=Kopsavilkums!$E$10:$E$135)),"")</f>
        <v>Jānis Gailītis</v>
      </c>
      <c r="E17" s="243">
        <v>0.48</v>
      </c>
      <c r="F17" s="251">
        <f t="shared" si="13"/>
        <v>3</v>
      </c>
      <c r="G17" s="2"/>
      <c r="H17" s="13">
        <f t="shared" si="0"/>
        <v>7</v>
      </c>
      <c r="I17" s="21" t="str">
        <f t="shared" si="1"/>
        <v>LIARPS</v>
      </c>
      <c r="J17" s="79" t="str" cm="1">
        <f t="array" ref="J17">IFERROR(_xlfn._xlws.FILTER(Kopsavilkums!$D$10:$D$135,(I17=Kopsavilkums!$C$10:$C$135)*(J$7=Kopsavilkums!$E$10:$E$135)),"")</f>
        <v>Aldis Voits</v>
      </c>
      <c r="K17" s="243">
        <v>0.16200000000000001</v>
      </c>
      <c r="L17" s="251">
        <f t="shared" si="9"/>
        <v>5</v>
      </c>
      <c r="M17" s="2"/>
      <c r="N17" s="13">
        <f t="shared" si="2"/>
        <v>7</v>
      </c>
      <c r="O17" s="21" t="str">
        <f t="shared" si="3"/>
        <v>LIARPS</v>
      </c>
      <c r="P17" s="79" t="str" cm="1">
        <f t="array" ref="P17">IFERROR(_xlfn._xlws.FILTER(Kopsavilkums!$D$10:$D$135,(O17=Kopsavilkums!$C$10:$C$135)*(P$7=Kopsavilkums!$E$10:$E$135)),"")</f>
        <v>Ēriks Tučs</v>
      </c>
      <c r="Q17" s="243">
        <v>6.6000000000000003E-2</v>
      </c>
      <c r="R17" s="251">
        <f t="shared" si="10"/>
        <v>7</v>
      </c>
      <c r="S17" s="2"/>
      <c r="T17" s="13">
        <f t="shared" si="4"/>
        <v>7</v>
      </c>
      <c r="U17" s="21" t="str">
        <f t="shared" si="5"/>
        <v>LIARPS</v>
      </c>
      <c r="V17" s="79" t="str" cm="1">
        <f t="array" ref="V17">IFERROR(_xlfn._xlws.FILTER(Kopsavilkums!$D$10:$D$135,(U17=Kopsavilkums!$C$10:$C$135)*(V$7=Kopsavilkums!$E$10:$E$135)),"")</f>
        <v>Raimonds Kinerts</v>
      </c>
      <c r="W17" s="243">
        <v>0.126</v>
      </c>
      <c r="X17" s="251">
        <f t="shared" si="11"/>
        <v>6</v>
      </c>
      <c r="Y17" s="2"/>
      <c r="Z17" s="13">
        <f t="shared" si="6"/>
        <v>7</v>
      </c>
      <c r="AA17" s="21" t="str">
        <f t="shared" si="7"/>
        <v>LIARPS</v>
      </c>
      <c r="AB17" s="79" t="str" cm="1">
        <f t="array" ref="AB17">IFERROR(_xlfn._xlws.FILTER(Kopsavilkums!$D$10:$D$135,(AA17=Kopsavilkums!$C$10:$C$135)*(AB$7=Kopsavilkums!$E$10:$E$135)),"")</f>
        <v/>
      </c>
      <c r="AC17" s="243"/>
      <c r="AD17" s="251" t="str">
        <f t="shared" si="12"/>
        <v/>
      </c>
      <c r="AE17" s="2"/>
    </row>
    <row r="18" spans="1:31" x14ac:dyDescent="0.15">
      <c r="A18" s="13">
        <f t="shared" si="8"/>
        <v>1</v>
      </c>
      <c r="B18" s="13">
        <v>8</v>
      </c>
      <c r="C18" s="21" t="str" cm="1">
        <f t="array" ref="C18">IFERROR(_xlfn.UNIQUE(_xlfn._xlws.FILTER(Kopsavilkums!$C$10:$C$135,(B18=Kopsavilkums!$A$10:$A$135))),"")</f>
        <v>CMS</v>
      </c>
      <c r="D18" s="79" t="str" cm="1">
        <f t="array" ref="D18">IFERROR(_xlfn._xlws.FILTER(Kopsavilkums!$D$10:$D$135,(C18=Kopsavilkums!$C$10:$C$135)*(D$7=Kopsavilkums!$E$10:$E$135)),"")</f>
        <v>Aivars Balodis</v>
      </c>
      <c r="E18" s="243">
        <v>0.158</v>
      </c>
      <c r="F18" s="251">
        <f t="shared" si="13"/>
        <v>8</v>
      </c>
      <c r="G18" s="2"/>
      <c r="H18" s="13">
        <f t="shared" si="0"/>
        <v>8</v>
      </c>
      <c r="I18" s="21" t="str">
        <f t="shared" si="1"/>
        <v>CMS</v>
      </c>
      <c r="J18" s="79" t="str" cm="1">
        <f t="array" ref="J18">IFERROR(_xlfn._xlws.FILTER(Kopsavilkums!$D$10:$D$135,(I18=Kopsavilkums!$C$10:$C$135)*(J$7=Kopsavilkums!$E$10:$E$135)),"")</f>
        <v>Valters Innus</v>
      </c>
      <c r="K18" s="243">
        <v>0.13200000000000001</v>
      </c>
      <c r="L18" s="251">
        <f t="shared" si="9"/>
        <v>6</v>
      </c>
      <c r="M18" s="2"/>
      <c r="N18" s="13">
        <f t="shared" si="2"/>
        <v>8</v>
      </c>
      <c r="O18" s="21" t="str">
        <f t="shared" si="3"/>
        <v>CMS</v>
      </c>
      <c r="P18" s="79" t="str" cm="1">
        <f t="array" ref="P18">IFERROR(_xlfn._xlws.FILTER(Kopsavilkums!$D$10:$D$135,(O18=Kopsavilkums!$C$10:$C$135)*(P$7=Kopsavilkums!$E$10:$E$135)),"")</f>
        <v>Guntars Bimšteins</v>
      </c>
      <c r="Q18" s="243">
        <v>1.7999999999999999E-2</v>
      </c>
      <c r="R18" s="251">
        <f t="shared" si="10"/>
        <v>8.5</v>
      </c>
      <c r="S18" s="2"/>
      <c r="T18" s="13">
        <f t="shared" si="4"/>
        <v>8</v>
      </c>
      <c r="U18" s="21" t="str">
        <f t="shared" si="5"/>
        <v>CMS</v>
      </c>
      <c r="V18" s="79" t="str" cm="1">
        <f t="array" ref="V18">IFERROR(_xlfn._xlws.FILTER(Kopsavilkums!$D$10:$D$135,(U18=Kopsavilkums!$C$10:$C$135)*(V$7=Kopsavilkums!$E$10:$E$135)),"")</f>
        <v>Jānis Bitenieks</v>
      </c>
      <c r="W18" s="243">
        <v>0.17799999999999999</v>
      </c>
      <c r="X18" s="251">
        <f t="shared" si="11"/>
        <v>3</v>
      </c>
      <c r="Y18" s="2"/>
      <c r="Z18" s="13">
        <f t="shared" si="6"/>
        <v>8</v>
      </c>
      <c r="AA18" s="21" t="str">
        <f t="shared" si="7"/>
        <v>CMS</v>
      </c>
      <c r="AB18" s="79" t="str" cm="1">
        <f t="array" ref="AB18">IFERROR(_xlfn._xlws.FILTER(Kopsavilkums!$D$10:$D$135,(AA18=Kopsavilkums!$C$10:$C$135)*(AB$7=Kopsavilkums!$E$10:$E$135)),"")</f>
        <v/>
      </c>
      <c r="AC18" s="243"/>
      <c r="AD18" s="251" t="str">
        <f t="shared" si="12"/>
        <v/>
      </c>
      <c r="AE18" s="2"/>
    </row>
    <row r="19" spans="1:31" x14ac:dyDescent="0.15">
      <c r="A19" s="13">
        <f t="shared" si="8"/>
        <v>1</v>
      </c>
      <c r="B19" s="13">
        <v>9</v>
      </c>
      <c r="C19" s="21" t="str" cm="1">
        <f t="array" ref="C19">IFERROR(_xlfn.UNIQUE(_xlfn._xlws.FILTER(Kopsavilkums!$C$10:$C$135,(B19=Kopsavilkums!$A$10:$A$135))),"")</f>
        <v>Mežoņi</v>
      </c>
      <c r="D19" s="79" t="str" cm="1">
        <f t="array" ref="D19">IFERROR(_xlfn._xlws.FILTER(Kopsavilkums!$D$10:$D$135,(C19=Kopsavilkums!$C$10:$C$135)*(D$7=Kopsavilkums!$E$10:$E$135)),"")</f>
        <v>Juris Timko</v>
      </c>
      <c r="E19" s="243">
        <v>0.436</v>
      </c>
      <c r="F19" s="251">
        <f t="shared" si="13"/>
        <v>5</v>
      </c>
      <c r="G19" s="2"/>
      <c r="H19" s="13">
        <f t="shared" si="0"/>
        <v>9</v>
      </c>
      <c r="I19" s="21" t="str">
        <f t="shared" si="1"/>
        <v>Mežoņi</v>
      </c>
      <c r="J19" s="79" t="str" cm="1">
        <f t="array" ref="J19">IFERROR(_xlfn._xlws.FILTER(Kopsavilkums!$D$10:$D$135,(I19=Kopsavilkums!$C$10:$C$135)*(J$7=Kopsavilkums!$E$10:$E$135)),"")</f>
        <v>Jurģis Vīte</v>
      </c>
      <c r="K19" s="243">
        <v>0.20399999999999999</v>
      </c>
      <c r="L19" s="251">
        <f t="shared" si="9"/>
        <v>4</v>
      </c>
      <c r="M19" s="2"/>
      <c r="N19" s="13">
        <f t="shared" si="2"/>
        <v>9</v>
      </c>
      <c r="O19" s="21" t="str">
        <f t="shared" si="3"/>
        <v>Mežoņi</v>
      </c>
      <c r="P19" s="79" t="str" cm="1">
        <f t="array" ref="P19">IFERROR(_xlfn._xlws.FILTER(Kopsavilkums!$D$10:$D$135,(O19=Kopsavilkums!$C$10:$C$135)*(P$7=Kopsavilkums!$E$10:$E$135)),"")</f>
        <v>Kaspars Šverns</v>
      </c>
      <c r="Q19" s="243">
        <v>1.7999999999999999E-2</v>
      </c>
      <c r="R19" s="251">
        <f t="shared" si="10"/>
        <v>8.5</v>
      </c>
      <c r="S19" s="2"/>
      <c r="T19" s="13">
        <f t="shared" si="4"/>
        <v>9</v>
      </c>
      <c r="U19" s="21" t="str">
        <f t="shared" si="5"/>
        <v>Mežoņi</v>
      </c>
      <c r="V19" s="79" t="str" cm="1">
        <f t="array" ref="V19">IFERROR(_xlfn._xlws.FILTER(Kopsavilkums!$D$10:$D$135,(U19=Kopsavilkums!$C$10:$C$135)*(V$7=Kopsavilkums!$E$10:$E$135)),"")</f>
        <v>Edgars Abazorins</v>
      </c>
      <c r="W19" s="243">
        <v>9.1999999999999998E-2</v>
      </c>
      <c r="X19" s="251">
        <f t="shared" si="11"/>
        <v>9</v>
      </c>
      <c r="Y19" s="2"/>
      <c r="Z19" s="13">
        <f t="shared" si="6"/>
        <v>9</v>
      </c>
      <c r="AA19" s="21" t="str">
        <f t="shared" si="7"/>
        <v>Mežoņi</v>
      </c>
      <c r="AB19" s="79" t="str" cm="1">
        <f t="array" ref="AB19">IFERROR(_xlfn._xlws.FILTER(Kopsavilkums!$D$10:$D$135,(AA19=Kopsavilkums!$C$10:$C$135)*(AB$7=Kopsavilkums!$E$10:$E$135)),"")</f>
        <v/>
      </c>
      <c r="AC19" s="243"/>
      <c r="AD19" s="251" t="str">
        <f t="shared" si="12"/>
        <v/>
      </c>
      <c r="AE19" s="2"/>
    </row>
    <row r="20" spans="1:31" x14ac:dyDescent="0.15">
      <c r="A20" s="13">
        <f t="shared" si="8"/>
        <v>1</v>
      </c>
      <c r="B20" s="13">
        <v>10</v>
      </c>
      <c r="C20" s="21" t="str" cm="1">
        <f t="array" ref="C20">IFERROR(_xlfn.UNIQUE(_xlfn._xlws.FILTER(Kopsavilkums!$C$10:$C$135,(B20=Kopsavilkums!$A$10:$A$135))),"")</f>
        <v>Vidzemes Klaidoņi</v>
      </c>
      <c r="D20" s="79" t="str" cm="1">
        <f t="array" ref="D20">IFERROR(_xlfn._xlws.FILTER(Kopsavilkums!$D$10:$D$135,(C20=Kopsavilkums!$C$10:$C$135)*(D$7=Kopsavilkums!$E$10:$E$135)),"")</f>
        <v>Guntis Mežulis</v>
      </c>
      <c r="E20" s="243" t="s">
        <v>111</v>
      </c>
      <c r="F20" s="251">
        <f t="shared" si="13"/>
        <v>11</v>
      </c>
      <c r="G20" s="2"/>
      <c r="H20" s="13">
        <f t="shared" si="0"/>
        <v>10</v>
      </c>
      <c r="I20" s="21" t="str">
        <f t="shared" si="1"/>
        <v>Vidzemes Klaidoņi</v>
      </c>
      <c r="J20" s="79" t="str" cm="1">
        <f t="array" ref="J20">IFERROR(_xlfn._xlws.FILTER(Kopsavilkums!$D$10:$D$135,(I20=Kopsavilkums!$C$10:$C$135)*(J$7=Kopsavilkums!$E$10:$E$135)),"")</f>
        <v>Rihards Evardsons</v>
      </c>
      <c r="K20" s="243">
        <v>5.6000000000000001E-2</v>
      </c>
      <c r="L20" s="251">
        <f t="shared" si="9"/>
        <v>10</v>
      </c>
      <c r="M20" s="2"/>
      <c r="N20" s="13">
        <f t="shared" si="2"/>
        <v>10</v>
      </c>
      <c r="O20" s="21" t="str">
        <f t="shared" si="3"/>
        <v>Vidzemes Klaidoņi</v>
      </c>
      <c r="P20" s="79" t="str" cm="1">
        <f t="array" ref="P20">IFERROR(_xlfn._xlws.FILTER(Kopsavilkums!$D$10:$D$135,(O20=Kopsavilkums!$C$10:$C$135)*(P$7=Kopsavilkums!$E$10:$E$135)),"")</f>
        <v>Andris Klempners</v>
      </c>
      <c r="Q20" s="243">
        <v>0.22</v>
      </c>
      <c r="R20" s="251">
        <f t="shared" si="10"/>
        <v>1</v>
      </c>
      <c r="S20" s="2"/>
      <c r="T20" s="13">
        <f t="shared" si="4"/>
        <v>10</v>
      </c>
      <c r="U20" s="21" t="str">
        <f t="shared" si="5"/>
        <v>Vidzemes Klaidoņi</v>
      </c>
      <c r="V20" s="79" t="str" cm="1">
        <f t="array" ref="V20">IFERROR(_xlfn._xlws.FILTER(Kopsavilkums!$D$10:$D$135,(U20=Kopsavilkums!$C$10:$C$135)*(V$7=Kopsavilkums!$E$10:$E$135)),"")</f>
        <v>Kirils Morozovs</v>
      </c>
      <c r="W20" s="243">
        <v>9.6000000000000002E-2</v>
      </c>
      <c r="X20" s="251">
        <f t="shared" si="11"/>
        <v>8</v>
      </c>
      <c r="Y20" s="2"/>
      <c r="Z20" s="13">
        <f t="shared" si="6"/>
        <v>10</v>
      </c>
      <c r="AA20" s="21" t="str">
        <f t="shared" si="7"/>
        <v>Vidzemes Klaidoņi</v>
      </c>
      <c r="AB20" s="79" t="str" cm="1">
        <f t="array" ref="AB20">IFERROR(_xlfn._xlws.FILTER(Kopsavilkums!$D$10:$D$135,(AA20=Kopsavilkums!$C$10:$C$135)*(AB$7=Kopsavilkums!$E$10:$E$135)),"")</f>
        <v/>
      </c>
      <c r="AC20" s="243"/>
      <c r="AD20" s="251" t="str">
        <f t="shared" si="12"/>
        <v/>
      </c>
      <c r="AE20" s="2"/>
    </row>
    <row r="21" spans="1:31" x14ac:dyDescent="0.15">
      <c r="A21" s="13">
        <f t="shared" si="8"/>
        <v>1</v>
      </c>
      <c r="B21" s="13">
        <v>11</v>
      </c>
      <c r="C21" s="21" t="str" cm="1">
        <f t="array" ref="C21">IFERROR(_xlfn.UNIQUE(_xlfn._xlws.FILTER(Kopsavilkums!$C$10:$C$135,(B21=Kopsavilkums!$A$10:$A$135))),"")</f>
        <v/>
      </c>
      <c r="D21" s="79" t="str" cm="1">
        <f t="array" ref="D21">IFERROR(_xlfn._xlws.FILTER(Kopsavilkums!$D$10:$D$135,(C21=Kopsavilkums!$C$10:$C$135)*(D$7=Kopsavilkums!$E$10:$E$135)),"")</f>
        <v/>
      </c>
      <c r="E21" s="243"/>
      <c r="F21" s="251" t="str">
        <f t="shared" si="13"/>
        <v/>
      </c>
      <c r="G21" s="2"/>
      <c r="H21" s="13">
        <f t="shared" si="0"/>
        <v>11</v>
      </c>
      <c r="I21" s="21" t="str">
        <f t="shared" si="1"/>
        <v/>
      </c>
      <c r="J21" s="79" t="str" cm="1">
        <f t="array" ref="J21">IFERROR(_xlfn._xlws.FILTER(Kopsavilkums!$D$10:$D$135,(I21=Kopsavilkums!$C$10:$C$135)*(J$7=Kopsavilkums!$E$10:$E$135)),"")</f>
        <v/>
      </c>
      <c r="K21" s="243"/>
      <c r="L21" s="251" t="str">
        <f t="shared" si="9"/>
        <v/>
      </c>
      <c r="M21" s="2"/>
      <c r="N21" s="13">
        <f t="shared" si="2"/>
        <v>11</v>
      </c>
      <c r="O21" s="21" t="str">
        <f t="shared" si="3"/>
        <v/>
      </c>
      <c r="P21" s="79" t="str" cm="1">
        <f t="array" ref="P21">IFERROR(_xlfn._xlws.FILTER(Kopsavilkums!$D$10:$D$135,(O21=Kopsavilkums!$C$10:$C$135)*(P$7=Kopsavilkums!$E$10:$E$135)),"")</f>
        <v/>
      </c>
      <c r="Q21" s="243"/>
      <c r="R21" s="251" t="str">
        <f t="shared" si="10"/>
        <v/>
      </c>
      <c r="S21" s="2"/>
      <c r="T21" s="13">
        <f t="shared" si="4"/>
        <v>11</v>
      </c>
      <c r="U21" s="21" t="str">
        <f t="shared" si="5"/>
        <v/>
      </c>
      <c r="V21" s="79" t="str" cm="1">
        <f t="array" ref="V21">IFERROR(_xlfn._xlws.FILTER(Kopsavilkums!$D$10:$D$135,(U21=Kopsavilkums!$C$10:$C$135)*(V$7=Kopsavilkums!$E$10:$E$135)),"")</f>
        <v/>
      </c>
      <c r="W21" s="243"/>
      <c r="X21" s="251" t="str">
        <f t="shared" si="11"/>
        <v/>
      </c>
      <c r="Y21" s="2"/>
      <c r="Z21" s="13">
        <f t="shared" si="6"/>
        <v>11</v>
      </c>
      <c r="AA21" s="21" t="str">
        <f t="shared" si="7"/>
        <v/>
      </c>
      <c r="AB21" s="79" t="str" cm="1">
        <f t="array" ref="AB21">IFERROR(_xlfn._xlws.FILTER(Kopsavilkums!$D$10:$D$135,(AA21=Kopsavilkums!$C$10:$C$135)*(AB$7=Kopsavilkums!$E$10:$E$135)),"")</f>
        <v/>
      </c>
      <c r="AC21" s="243"/>
      <c r="AD21" s="251" t="str">
        <f t="shared" si="12"/>
        <v/>
      </c>
      <c r="AE21" s="2"/>
    </row>
    <row r="22" spans="1:31" x14ac:dyDescent="0.15">
      <c r="A22" s="13">
        <f t="shared" si="8"/>
        <v>1</v>
      </c>
      <c r="B22" s="13">
        <v>12</v>
      </c>
      <c r="C22" s="21" t="str" cm="1">
        <f t="array" ref="C22">IFERROR(_xlfn.UNIQUE(_xlfn._xlws.FILTER(Kopsavilkums!$C$10:$C$135,(B22=Kopsavilkums!$A$10:$A$135))),"")</f>
        <v/>
      </c>
      <c r="D22" s="79" t="str" cm="1">
        <f t="array" ref="D22">IFERROR(_xlfn._xlws.FILTER(Kopsavilkums!$D$10:$D$135,(C22=Kopsavilkums!$C$10:$C$135)*(D$7=Kopsavilkums!$E$10:$E$135)),"")</f>
        <v/>
      </c>
      <c r="E22" s="243"/>
      <c r="F22" s="251" t="str">
        <f t="shared" si="13"/>
        <v/>
      </c>
      <c r="G22" s="2"/>
      <c r="H22" s="13">
        <f t="shared" si="0"/>
        <v>12</v>
      </c>
      <c r="I22" s="21" t="str">
        <f t="shared" si="1"/>
        <v/>
      </c>
      <c r="J22" s="79" t="str" cm="1">
        <f t="array" ref="J22">IFERROR(_xlfn._xlws.FILTER(Kopsavilkums!$D$10:$D$135,(I22=Kopsavilkums!$C$10:$C$135)*(J$7=Kopsavilkums!$E$10:$E$135)),"")</f>
        <v/>
      </c>
      <c r="K22" s="243"/>
      <c r="L22" s="251" t="str">
        <f t="shared" si="9"/>
        <v/>
      </c>
      <c r="M22" s="2"/>
      <c r="N22" s="13">
        <f t="shared" si="2"/>
        <v>12</v>
      </c>
      <c r="O22" s="21" t="str">
        <f t="shared" si="3"/>
        <v/>
      </c>
      <c r="P22" s="79" t="str" cm="1">
        <f t="array" ref="P22">IFERROR(_xlfn._xlws.FILTER(Kopsavilkums!$D$10:$D$135,(O22=Kopsavilkums!$C$10:$C$135)*(P$7=Kopsavilkums!$E$10:$E$135)),"")</f>
        <v/>
      </c>
      <c r="Q22" s="243"/>
      <c r="R22" s="251" t="str">
        <f t="shared" si="10"/>
        <v/>
      </c>
      <c r="S22" s="2"/>
      <c r="T22" s="13">
        <f t="shared" si="4"/>
        <v>12</v>
      </c>
      <c r="U22" s="21" t="str">
        <f t="shared" si="5"/>
        <v/>
      </c>
      <c r="V22" s="79" t="str" cm="1">
        <f t="array" ref="V22">IFERROR(_xlfn._xlws.FILTER(Kopsavilkums!$D$10:$D$135,(U22=Kopsavilkums!$C$10:$C$135)*(V$7=Kopsavilkums!$E$10:$E$135)),"")</f>
        <v/>
      </c>
      <c r="W22" s="243"/>
      <c r="X22" s="251" t="str">
        <f t="shared" si="11"/>
        <v/>
      </c>
      <c r="Y22" s="2"/>
      <c r="Z22" s="13">
        <f t="shared" si="6"/>
        <v>12</v>
      </c>
      <c r="AA22" s="21" t="str">
        <f t="shared" si="7"/>
        <v/>
      </c>
      <c r="AB22" s="79" t="str" cm="1">
        <f t="array" ref="AB22">IFERROR(_xlfn._xlws.FILTER(Kopsavilkums!$D$10:$D$135,(AA22=Kopsavilkums!$C$10:$C$135)*(AB$7=Kopsavilkums!$E$10:$E$135)),"")</f>
        <v/>
      </c>
      <c r="AC22" s="243"/>
      <c r="AD22" s="251" t="str">
        <f t="shared" si="12"/>
        <v/>
      </c>
      <c r="AE22" s="2"/>
    </row>
    <row r="23" spans="1:31" x14ac:dyDescent="0.15">
      <c r="A23" s="13">
        <f t="shared" si="8"/>
        <v>1</v>
      </c>
      <c r="B23" s="13">
        <v>13</v>
      </c>
      <c r="C23" s="21" t="str" cm="1">
        <f t="array" ref="C23">IFERROR(_xlfn.UNIQUE(_xlfn._xlws.FILTER(Kopsavilkums!$C$10:$C$135,(B23=Kopsavilkums!$A$10:$A$135))),"")</f>
        <v/>
      </c>
      <c r="D23" s="79" t="str" cm="1">
        <f t="array" ref="D23">IFERROR(_xlfn._xlws.FILTER(Kopsavilkums!$D$10:$D$135,(C23=Kopsavilkums!$C$10:$C$135)*(D$7=Kopsavilkums!$E$10:$E$135)),"")</f>
        <v/>
      </c>
      <c r="E23" s="243"/>
      <c r="F23" s="251" t="str">
        <f t="shared" si="13"/>
        <v/>
      </c>
      <c r="G23" s="2"/>
      <c r="H23" s="13">
        <f t="shared" si="0"/>
        <v>13</v>
      </c>
      <c r="I23" s="21" t="str">
        <f t="shared" si="1"/>
        <v/>
      </c>
      <c r="J23" s="79" t="str" cm="1">
        <f t="array" ref="J23">IFERROR(_xlfn._xlws.FILTER(Kopsavilkums!$D$10:$D$135,(I23=Kopsavilkums!$C$10:$C$135)*(J$7=Kopsavilkums!$E$10:$E$135)),"")</f>
        <v/>
      </c>
      <c r="K23" s="243"/>
      <c r="L23" s="251" t="str">
        <f t="shared" si="9"/>
        <v/>
      </c>
      <c r="M23" s="2"/>
      <c r="N23" s="13">
        <f t="shared" si="2"/>
        <v>13</v>
      </c>
      <c r="O23" s="21" t="str">
        <f t="shared" si="3"/>
        <v/>
      </c>
      <c r="P23" s="79" t="str" cm="1">
        <f t="array" ref="P23">IFERROR(_xlfn._xlws.FILTER(Kopsavilkums!$D$10:$D$135,(O23=Kopsavilkums!$C$10:$C$135)*(P$7=Kopsavilkums!$E$10:$E$135)),"")</f>
        <v/>
      </c>
      <c r="Q23" s="243"/>
      <c r="R23" s="251" t="str">
        <f t="shared" si="10"/>
        <v/>
      </c>
      <c r="S23" s="2"/>
      <c r="T23" s="13">
        <f t="shared" si="4"/>
        <v>13</v>
      </c>
      <c r="U23" s="21" t="str">
        <f t="shared" si="5"/>
        <v/>
      </c>
      <c r="V23" s="79" t="str" cm="1">
        <f t="array" ref="V23">IFERROR(_xlfn._xlws.FILTER(Kopsavilkums!$D$10:$D$135,(U23=Kopsavilkums!$C$10:$C$135)*(V$7=Kopsavilkums!$E$10:$E$135)),"")</f>
        <v/>
      </c>
      <c r="W23" s="243"/>
      <c r="X23" s="251" t="str">
        <f t="shared" si="11"/>
        <v/>
      </c>
      <c r="Y23" s="2"/>
      <c r="Z23" s="13">
        <f t="shared" si="6"/>
        <v>13</v>
      </c>
      <c r="AA23" s="21" t="str">
        <f t="shared" si="7"/>
        <v/>
      </c>
      <c r="AB23" s="79" t="str" cm="1">
        <f t="array" ref="AB23">IFERROR(_xlfn._xlws.FILTER(Kopsavilkums!$D$10:$D$135,(AA23=Kopsavilkums!$C$10:$C$135)*(AB$7=Kopsavilkums!$E$10:$E$135)),"")</f>
        <v/>
      </c>
      <c r="AC23" s="243"/>
      <c r="AD23" s="251" t="str">
        <f t="shared" si="12"/>
        <v/>
      </c>
      <c r="AE23" s="2"/>
    </row>
    <row r="24" spans="1:31" x14ac:dyDescent="0.15">
      <c r="A24" s="13">
        <f t="shared" si="8"/>
        <v>1</v>
      </c>
      <c r="B24" s="13">
        <v>14</v>
      </c>
      <c r="C24" s="21" t="str" cm="1">
        <f t="array" ref="C24">IFERROR(_xlfn.UNIQUE(_xlfn._xlws.FILTER(Kopsavilkums!$C$10:$C$135,(B24=Kopsavilkums!$A$10:$A$135))),"")</f>
        <v/>
      </c>
      <c r="D24" s="79" t="str" cm="1">
        <f t="array" ref="D24">IFERROR(_xlfn._xlws.FILTER(Kopsavilkums!$D$10:$D$135,(C24=Kopsavilkums!$C$10:$C$135)*(D$7=Kopsavilkums!$E$10:$E$135)),"")</f>
        <v/>
      </c>
      <c r="E24" s="243"/>
      <c r="F24" s="251" t="str">
        <f>IF(E24="","",IF(E24="N",COUNTIFS(E$11:E$29,"&gt;=0")+2,IF(E24&gt;=0,_xlfn.RANK.EQ(E24,E$11:E$29,0)+(COUNTIFS(E$11:E$29,E24)-1)/2)))</f>
        <v/>
      </c>
      <c r="G24" s="37"/>
      <c r="H24" s="13">
        <f t="shared" si="0"/>
        <v>14</v>
      </c>
      <c r="I24" s="21" t="str">
        <f t="shared" si="1"/>
        <v/>
      </c>
      <c r="J24" s="79" t="str" cm="1">
        <f t="array" ref="J24">IFERROR(_xlfn._xlws.FILTER(Kopsavilkums!$D$10:$D$135,(I24=Kopsavilkums!$C$10:$C$135)*(J$7=Kopsavilkums!$E$10:$E$135)),"")</f>
        <v/>
      </c>
      <c r="K24" s="243"/>
      <c r="L24" s="251" t="str">
        <f t="shared" si="9"/>
        <v/>
      </c>
      <c r="M24" s="2"/>
      <c r="N24" s="13">
        <f t="shared" si="2"/>
        <v>14</v>
      </c>
      <c r="O24" s="21" t="str">
        <f t="shared" si="3"/>
        <v/>
      </c>
      <c r="P24" s="79" t="str" cm="1">
        <f t="array" ref="P24">IFERROR(_xlfn._xlws.FILTER(Kopsavilkums!$D$10:$D$135,(O24=Kopsavilkums!$C$10:$C$135)*(P$7=Kopsavilkums!$E$10:$E$135)),"")</f>
        <v/>
      </c>
      <c r="Q24" s="243"/>
      <c r="R24" s="251" t="str">
        <f t="shared" si="10"/>
        <v/>
      </c>
      <c r="S24" s="37"/>
      <c r="T24" s="13">
        <f t="shared" si="4"/>
        <v>14</v>
      </c>
      <c r="U24" s="21" t="str">
        <f t="shared" si="5"/>
        <v/>
      </c>
      <c r="V24" s="79" t="str" cm="1">
        <f t="array" ref="V24">IFERROR(_xlfn._xlws.FILTER(Kopsavilkums!$D$10:$D$135,(U24=Kopsavilkums!$C$10:$C$135)*(V$7=Kopsavilkums!$E$10:$E$135)),"")</f>
        <v/>
      </c>
      <c r="W24" s="243"/>
      <c r="X24" s="251" t="str">
        <f t="shared" si="11"/>
        <v/>
      </c>
      <c r="Y24" s="2"/>
      <c r="Z24" s="13">
        <f t="shared" si="6"/>
        <v>14</v>
      </c>
      <c r="AA24" s="21" t="str">
        <f t="shared" si="7"/>
        <v/>
      </c>
      <c r="AB24" s="79" t="str" cm="1">
        <f t="array" ref="AB24">IFERROR(_xlfn._xlws.FILTER(Kopsavilkums!$D$10:$D$135,(AA24=Kopsavilkums!$C$10:$C$135)*(AB$7=Kopsavilkums!$E$10:$E$135)),"")</f>
        <v/>
      </c>
      <c r="AC24" s="243"/>
      <c r="AD24" s="251" t="str">
        <f t="shared" si="12"/>
        <v/>
      </c>
      <c r="AE24" s="37"/>
    </row>
    <row r="25" spans="1:31" x14ac:dyDescent="0.15">
      <c r="A25" s="13">
        <f t="shared" si="8"/>
        <v>1</v>
      </c>
      <c r="B25" s="13">
        <v>15</v>
      </c>
      <c r="C25" s="21" t="str" cm="1">
        <f t="array" ref="C25">IFERROR(_xlfn.UNIQUE(_xlfn._xlws.FILTER(Kopsavilkums!$C$10:$C$135,(B25=Kopsavilkums!$A$10:$A$135))),"")</f>
        <v/>
      </c>
      <c r="D25" s="79" t="str" cm="1">
        <f t="array" ref="D25">IFERROR(_xlfn._xlws.FILTER(Kopsavilkums!$D$10:$D$135,(C25=Kopsavilkums!$C$10:$C$135)*(D$7=Kopsavilkums!$E$10:$E$135)),"")</f>
        <v/>
      </c>
      <c r="E25" s="243"/>
      <c r="F25" s="251" t="str">
        <f>IF(E25="","",IF(E25="N",COUNTIFS(E$11:E$29,"&gt;=0")+2,IF(E25&gt;=0,_xlfn.RANK.EQ(E25,E$11:E$29,0)+(COUNTIFS(E$11:E$29,E25)-1)/2)))</f>
        <v/>
      </c>
      <c r="G25" s="2"/>
      <c r="H25" s="13">
        <f t="shared" si="0"/>
        <v>15</v>
      </c>
      <c r="I25" s="21" t="str">
        <f t="shared" si="1"/>
        <v/>
      </c>
      <c r="J25" s="79" t="str" cm="1">
        <f t="array" ref="J25">IFERROR(_xlfn._xlws.FILTER(Kopsavilkums!$D$10:$D$135,(I25=Kopsavilkums!$C$10:$C$135)*(J$7=Kopsavilkums!$E$10:$E$135)),"")</f>
        <v/>
      </c>
      <c r="K25" s="243"/>
      <c r="L25" s="251" t="str">
        <f t="shared" si="9"/>
        <v/>
      </c>
      <c r="M25" s="2"/>
      <c r="N25" s="13">
        <f t="shared" si="2"/>
        <v>15</v>
      </c>
      <c r="O25" s="21" t="str">
        <f t="shared" si="3"/>
        <v/>
      </c>
      <c r="P25" s="79" t="str" cm="1">
        <f t="array" ref="P25">IFERROR(_xlfn._xlws.FILTER(Kopsavilkums!$D$10:$D$135,(O25=Kopsavilkums!$C$10:$C$135)*(P$7=Kopsavilkums!$E$10:$E$135)),"")</f>
        <v/>
      </c>
      <c r="Q25" s="243"/>
      <c r="R25" s="251" t="str">
        <f t="shared" si="10"/>
        <v/>
      </c>
      <c r="S25" s="2"/>
      <c r="T25" s="13">
        <f t="shared" si="4"/>
        <v>15</v>
      </c>
      <c r="U25" s="21" t="str">
        <f t="shared" si="5"/>
        <v/>
      </c>
      <c r="V25" s="79" t="str" cm="1">
        <f t="array" ref="V25">IFERROR(_xlfn._xlws.FILTER(Kopsavilkums!$D$10:$D$135,(U25=Kopsavilkums!$C$10:$C$135)*(V$7=Kopsavilkums!$E$10:$E$135)),"")</f>
        <v/>
      </c>
      <c r="W25" s="243"/>
      <c r="X25" s="251" t="str">
        <f t="shared" si="11"/>
        <v/>
      </c>
      <c r="Y25" s="2"/>
      <c r="Z25" s="13">
        <f t="shared" si="6"/>
        <v>15</v>
      </c>
      <c r="AA25" s="21" t="str">
        <f t="shared" si="7"/>
        <v/>
      </c>
      <c r="AB25" s="79" t="str" cm="1">
        <f t="array" ref="AB25">IFERROR(_xlfn._xlws.FILTER(Kopsavilkums!$D$10:$D$135,(AA25=Kopsavilkums!$C$10:$C$135)*(AB$7=Kopsavilkums!$E$10:$E$135)),"")</f>
        <v/>
      </c>
      <c r="AC25" s="243"/>
      <c r="AD25" s="251" t="str">
        <f t="shared" si="12"/>
        <v/>
      </c>
      <c r="AE25" s="2"/>
    </row>
    <row r="26" spans="1:31" x14ac:dyDescent="0.15">
      <c r="A26" s="13">
        <f t="shared" si="8"/>
        <v>1</v>
      </c>
      <c r="B26" s="15">
        <v>16</v>
      </c>
      <c r="C26" s="21" t="str" cm="1">
        <f t="array" ref="C26">IFERROR(_xlfn.UNIQUE(_xlfn._xlws.FILTER(Kopsavilkums!$C$10:$C$135,(B26=Kopsavilkums!$A$10:$A$135))),"")</f>
        <v/>
      </c>
      <c r="D26" s="79" t="str" cm="1">
        <f t="array" ref="D26">IFERROR(_xlfn._xlws.FILTER(Kopsavilkums!$D$10:$D$135,(C26=Kopsavilkums!$C$10:$C$135)*(D$7=Kopsavilkums!$E$10:$E$135)),"")</f>
        <v/>
      </c>
      <c r="E26" s="243"/>
      <c r="F26" s="251" t="str">
        <f t="shared" si="13"/>
        <v/>
      </c>
      <c r="G26" s="2"/>
      <c r="H26" s="13">
        <f t="shared" si="0"/>
        <v>16</v>
      </c>
      <c r="I26" s="21" t="str">
        <f t="shared" si="1"/>
        <v/>
      </c>
      <c r="J26" s="79" t="str" cm="1">
        <f t="array" ref="J26">IFERROR(_xlfn._xlws.FILTER(Kopsavilkums!$D$10:$D$135,(I26=Kopsavilkums!$C$10:$C$135)*(J$7=Kopsavilkums!$E$10:$E$135)),"")</f>
        <v/>
      </c>
      <c r="K26" s="243"/>
      <c r="L26" s="251" t="str">
        <f t="shared" si="9"/>
        <v/>
      </c>
      <c r="M26" s="2"/>
      <c r="N26" s="13">
        <f t="shared" si="2"/>
        <v>16</v>
      </c>
      <c r="O26" s="21" t="str">
        <f t="shared" si="3"/>
        <v/>
      </c>
      <c r="P26" s="79" t="str" cm="1">
        <f t="array" ref="P26">IFERROR(_xlfn._xlws.FILTER(Kopsavilkums!$D$10:$D$135,(O26=Kopsavilkums!$C$10:$C$135)*(P$7=Kopsavilkums!$E$10:$E$135)),"")</f>
        <v/>
      </c>
      <c r="Q26" s="243"/>
      <c r="R26" s="251" t="str">
        <f t="shared" si="10"/>
        <v/>
      </c>
      <c r="S26" s="2"/>
      <c r="T26" s="13">
        <f t="shared" si="4"/>
        <v>16</v>
      </c>
      <c r="U26" s="21" t="str">
        <f t="shared" si="5"/>
        <v/>
      </c>
      <c r="V26" s="79" t="str" cm="1">
        <f t="array" ref="V26">IFERROR(_xlfn._xlws.FILTER(Kopsavilkums!$D$10:$D$135,(U26=Kopsavilkums!$C$10:$C$135)*(V$7=Kopsavilkums!$E$10:$E$135)),"")</f>
        <v/>
      </c>
      <c r="W26" s="243"/>
      <c r="X26" s="251" t="str">
        <f t="shared" si="11"/>
        <v/>
      </c>
      <c r="Y26" s="2"/>
      <c r="Z26" s="13">
        <f t="shared" si="6"/>
        <v>16</v>
      </c>
      <c r="AA26" s="21" t="str">
        <f t="shared" si="7"/>
        <v/>
      </c>
      <c r="AB26" s="79" t="str" cm="1">
        <f t="array" ref="AB26">IFERROR(_xlfn._xlws.FILTER(Kopsavilkums!$D$10:$D$135,(AA26=Kopsavilkums!$C$10:$C$135)*(AB$7=Kopsavilkums!$E$10:$E$135)),"")</f>
        <v/>
      </c>
      <c r="AC26" s="243"/>
      <c r="AD26" s="251" t="str">
        <f t="shared" si="12"/>
        <v/>
      </c>
      <c r="AE26" s="2"/>
    </row>
    <row r="27" spans="1:31" x14ac:dyDescent="0.15">
      <c r="A27" s="13">
        <f t="shared" si="8"/>
        <v>1</v>
      </c>
      <c r="B27" s="15">
        <v>17</v>
      </c>
      <c r="C27" s="21" t="str" cm="1">
        <f t="array" ref="C27">IFERROR(_xlfn.UNIQUE(_xlfn._xlws.FILTER(Kopsavilkums!$C$10:$C$135,(B27=Kopsavilkums!$A$10:$A$135))),"")</f>
        <v/>
      </c>
      <c r="D27" s="79" t="str" cm="1">
        <f t="array" ref="D27">IFERROR(_xlfn._xlws.FILTER(Kopsavilkums!$D$10:$D$135,(C27=Kopsavilkums!$C$10:$C$135)*(D$7=Kopsavilkums!$E$10:$E$135)),"")</f>
        <v/>
      </c>
      <c r="E27" s="243"/>
      <c r="F27" s="251" t="str">
        <f t="shared" si="13"/>
        <v/>
      </c>
      <c r="G27" s="2"/>
      <c r="H27" s="13">
        <f t="shared" si="0"/>
        <v>17</v>
      </c>
      <c r="I27" s="21" t="str">
        <f t="shared" si="1"/>
        <v/>
      </c>
      <c r="J27" s="79" t="str" cm="1">
        <f t="array" ref="J27">IFERROR(_xlfn._xlws.FILTER(Kopsavilkums!$D$10:$D$135,(I27=Kopsavilkums!$C$10:$C$135)*(J$7=Kopsavilkums!$E$10:$E$135)),"")</f>
        <v/>
      </c>
      <c r="K27" s="243"/>
      <c r="L27" s="251" t="str">
        <f t="shared" si="9"/>
        <v/>
      </c>
      <c r="M27" s="2"/>
      <c r="N27" s="13">
        <f t="shared" si="2"/>
        <v>17</v>
      </c>
      <c r="O27" s="21" t="str">
        <f t="shared" si="3"/>
        <v/>
      </c>
      <c r="P27" s="79" t="str" cm="1">
        <f t="array" ref="P27">IFERROR(_xlfn._xlws.FILTER(Kopsavilkums!$D$10:$D$135,(O27=Kopsavilkums!$C$10:$C$135)*(P$7=Kopsavilkums!$E$10:$E$135)),"")</f>
        <v/>
      </c>
      <c r="Q27" s="243"/>
      <c r="R27" s="251" t="str">
        <f t="shared" si="10"/>
        <v/>
      </c>
      <c r="S27" s="2"/>
      <c r="T27" s="13">
        <f t="shared" si="4"/>
        <v>17</v>
      </c>
      <c r="U27" s="21" t="str">
        <f t="shared" si="5"/>
        <v/>
      </c>
      <c r="V27" s="79" t="str" cm="1">
        <f t="array" ref="V27">IFERROR(_xlfn._xlws.FILTER(Kopsavilkums!$D$10:$D$135,(U27=Kopsavilkums!$C$10:$C$135)*(V$7=Kopsavilkums!$E$10:$E$135)),"")</f>
        <v/>
      </c>
      <c r="W27" s="243"/>
      <c r="X27" s="251" t="str">
        <f t="shared" si="11"/>
        <v/>
      </c>
      <c r="Y27" s="2"/>
      <c r="Z27" s="13">
        <f t="shared" si="6"/>
        <v>17</v>
      </c>
      <c r="AA27" s="21" t="str">
        <f t="shared" si="7"/>
        <v/>
      </c>
      <c r="AB27" s="79" t="str" cm="1">
        <f t="array" ref="AB27">IFERROR(_xlfn._xlws.FILTER(Kopsavilkums!$D$10:$D$135,(AA27=Kopsavilkums!$C$10:$C$135)*(AB$7=Kopsavilkums!$E$10:$E$135)),"")</f>
        <v/>
      </c>
      <c r="AC27" s="243"/>
      <c r="AD27" s="251" t="str">
        <f t="shared" si="12"/>
        <v/>
      </c>
      <c r="AE27" s="2"/>
    </row>
    <row r="28" spans="1:31" x14ac:dyDescent="0.15">
      <c r="A28" s="13">
        <f t="shared" si="8"/>
        <v>1</v>
      </c>
      <c r="B28" s="15">
        <v>18</v>
      </c>
      <c r="C28" s="21" t="str" cm="1">
        <f t="array" ref="C28">IFERROR(_xlfn.UNIQUE(_xlfn._xlws.FILTER(Kopsavilkums!$C$10:$C$135,(B28=Kopsavilkums!$A$10:$A$135))),"")</f>
        <v/>
      </c>
      <c r="D28" s="79" t="str" cm="1">
        <f t="array" ref="D28">IFERROR(_xlfn._xlws.FILTER(Kopsavilkums!$D$10:$D$135,(C28=Kopsavilkums!$C$10:$C$135)*(D$7=Kopsavilkums!$E$10:$E$135)),"")</f>
        <v/>
      </c>
      <c r="E28" s="243"/>
      <c r="F28" s="251" t="str">
        <f t="shared" si="13"/>
        <v/>
      </c>
      <c r="G28" s="2"/>
      <c r="H28" s="13">
        <f t="shared" si="0"/>
        <v>18</v>
      </c>
      <c r="I28" s="21" t="str">
        <f t="shared" si="1"/>
        <v/>
      </c>
      <c r="J28" s="79" t="str" cm="1">
        <f t="array" ref="J28">IFERROR(_xlfn._xlws.FILTER(Kopsavilkums!$D$10:$D$135,(I28=Kopsavilkums!$C$10:$C$135)*(J$7=Kopsavilkums!$E$10:$E$135)),"")</f>
        <v/>
      </c>
      <c r="K28" s="243"/>
      <c r="L28" s="251" t="str">
        <f t="shared" si="9"/>
        <v/>
      </c>
      <c r="M28" s="2"/>
      <c r="N28" s="13">
        <f t="shared" si="2"/>
        <v>18</v>
      </c>
      <c r="O28" s="21" t="str">
        <f t="shared" si="3"/>
        <v/>
      </c>
      <c r="P28" s="79" t="str" cm="1">
        <f t="array" ref="P28">IFERROR(_xlfn._xlws.FILTER(Kopsavilkums!$D$10:$D$135,(O28=Kopsavilkums!$C$10:$C$135)*(P$7=Kopsavilkums!$E$10:$E$135)),"")</f>
        <v/>
      </c>
      <c r="Q28" s="243"/>
      <c r="R28" s="251" t="str">
        <f t="shared" si="10"/>
        <v/>
      </c>
      <c r="S28" s="2"/>
      <c r="T28" s="13">
        <f t="shared" si="4"/>
        <v>18</v>
      </c>
      <c r="U28" s="21" t="str">
        <f t="shared" si="5"/>
        <v/>
      </c>
      <c r="V28" s="79" t="str" cm="1">
        <f t="array" ref="V28">IFERROR(_xlfn._xlws.FILTER(Kopsavilkums!$D$10:$D$135,(U28=Kopsavilkums!$C$10:$C$135)*(V$7=Kopsavilkums!$E$10:$E$135)),"")</f>
        <v/>
      </c>
      <c r="W28" s="243"/>
      <c r="X28" s="251" t="str">
        <f t="shared" si="11"/>
        <v/>
      </c>
      <c r="Y28" s="2"/>
      <c r="Z28" s="13">
        <f t="shared" si="6"/>
        <v>18</v>
      </c>
      <c r="AA28" s="21" t="str">
        <f t="shared" si="7"/>
        <v/>
      </c>
      <c r="AB28" s="79" t="str" cm="1">
        <f t="array" ref="AB28">IFERROR(_xlfn._xlws.FILTER(Kopsavilkums!$D$10:$D$135,(AA28=Kopsavilkums!$C$10:$C$135)*(AB$7=Kopsavilkums!$E$10:$E$135)),"")</f>
        <v/>
      </c>
      <c r="AC28" s="243"/>
      <c r="AD28" s="251" t="str">
        <f t="shared" si="12"/>
        <v/>
      </c>
      <c r="AE28" s="2"/>
    </row>
    <row r="29" spans="1:31" ht="14" thickBot="1" x14ac:dyDescent="0.2">
      <c r="A29" s="13">
        <f t="shared" si="8"/>
        <v>1</v>
      </c>
      <c r="B29" s="15">
        <v>19</v>
      </c>
      <c r="C29" s="21" t="str" cm="1">
        <f t="array" ref="C29">IFERROR(_xlfn.UNIQUE(_xlfn._xlws.FILTER(Kopsavilkums!$C$10:$C$135,(B29=Kopsavilkums!$A$10:$A$135))),"")</f>
        <v/>
      </c>
      <c r="D29" s="79" t="str" cm="1">
        <f t="array" ref="D29">IFERROR(_xlfn._xlws.FILTER(Kopsavilkums!$D$10:$D$135,(C29=Kopsavilkums!$C$10:$C$135)*(D$7=Kopsavilkums!$E$10:$E$135)),"")</f>
        <v/>
      </c>
      <c r="E29" s="244"/>
      <c r="F29" s="251" t="str">
        <f t="shared" si="13"/>
        <v/>
      </c>
      <c r="G29" s="12"/>
      <c r="H29" s="13">
        <f t="shared" si="0"/>
        <v>19</v>
      </c>
      <c r="I29" s="21" t="str">
        <f t="shared" si="1"/>
        <v/>
      </c>
      <c r="J29" s="79" t="str" cm="1">
        <f t="array" ref="J29">IFERROR(_xlfn._xlws.FILTER(Kopsavilkums!$D$10:$D$135,(I29=Kopsavilkums!$C$10:$C$135)*(J$7=Kopsavilkums!$E$10:$E$135)),"")</f>
        <v/>
      </c>
      <c r="K29" s="244"/>
      <c r="L29" s="251" t="str">
        <f t="shared" si="9"/>
        <v/>
      </c>
      <c r="M29" s="12"/>
      <c r="N29" s="13">
        <f t="shared" si="2"/>
        <v>19</v>
      </c>
      <c r="O29" s="21" t="str">
        <f t="shared" si="3"/>
        <v/>
      </c>
      <c r="P29" s="79" t="str" cm="1">
        <f t="array" ref="P29">IFERROR(_xlfn._xlws.FILTER(Kopsavilkums!$D$10:$D$135,(O29=Kopsavilkums!$C$10:$C$135)*(P$7=Kopsavilkums!$E$10:$E$135)),"")</f>
        <v/>
      </c>
      <c r="Q29" s="244"/>
      <c r="R29" s="251" t="str">
        <f t="shared" si="10"/>
        <v/>
      </c>
      <c r="S29" s="12"/>
      <c r="T29" s="13">
        <f t="shared" si="4"/>
        <v>19</v>
      </c>
      <c r="U29" s="21" t="str">
        <f t="shared" si="5"/>
        <v/>
      </c>
      <c r="V29" s="79" t="str" cm="1">
        <f t="array" ref="V29">IFERROR(_xlfn._xlws.FILTER(Kopsavilkums!$D$10:$D$135,(U29=Kopsavilkums!$C$10:$C$135)*(V$7=Kopsavilkums!$E$10:$E$135)),"")</f>
        <v/>
      </c>
      <c r="W29" s="244"/>
      <c r="X29" s="251" t="str">
        <f t="shared" si="11"/>
        <v/>
      </c>
      <c r="Y29" s="12"/>
      <c r="Z29" s="13">
        <f t="shared" si="6"/>
        <v>19</v>
      </c>
      <c r="AA29" s="21" t="str">
        <f t="shared" si="7"/>
        <v/>
      </c>
      <c r="AB29" s="79" t="str" cm="1">
        <f t="array" ref="AB29">IFERROR(_xlfn._xlws.FILTER(Kopsavilkums!$D$10:$D$135,(AA29=Kopsavilkums!$C$10:$C$135)*(AB$7=Kopsavilkums!$E$10:$E$135)),"")</f>
        <v/>
      </c>
      <c r="AC29" s="244"/>
      <c r="AD29" s="251" t="str">
        <f t="shared" si="12"/>
        <v/>
      </c>
    </row>
    <row r="30" spans="1:31" x14ac:dyDescent="0.15">
      <c r="A30" s="28"/>
      <c r="B30" s="28"/>
      <c r="C30" s="40"/>
      <c r="D30" s="26"/>
      <c r="E30" s="41"/>
      <c r="F30" s="42"/>
      <c r="G30" s="12"/>
      <c r="H30" s="28"/>
      <c r="I30" s="40"/>
      <c r="J30" s="26"/>
      <c r="K30" s="41"/>
      <c r="L30" s="42"/>
      <c r="M30" s="12"/>
      <c r="N30" s="28"/>
      <c r="O30" s="40"/>
      <c r="P30" s="26"/>
      <c r="Q30" s="41"/>
      <c r="R30" s="42"/>
      <c r="S30" s="12"/>
      <c r="T30" s="28"/>
      <c r="U30" s="40"/>
      <c r="V30" s="26"/>
      <c r="W30" s="41"/>
      <c r="X30" s="42"/>
      <c r="Y30" s="12"/>
      <c r="Z30" s="28"/>
      <c r="AA30" s="40"/>
      <c r="AB30" s="26"/>
      <c r="AC30" s="41"/>
      <c r="AD30" s="42"/>
      <c r="AE30" s="12"/>
    </row>
    <row r="31" spans="1:31" x14ac:dyDescent="0.15">
      <c r="A31" s="28"/>
      <c r="B31" s="28"/>
      <c r="C31" s="40"/>
      <c r="D31" s="26"/>
      <c r="E31" s="41"/>
      <c r="F31" s="42"/>
      <c r="G31" s="12"/>
      <c r="H31" s="28"/>
      <c r="I31" s="40"/>
      <c r="J31" s="26"/>
      <c r="K31" s="41"/>
      <c r="L31" s="42"/>
      <c r="M31" s="12"/>
      <c r="N31" s="28"/>
      <c r="O31" s="40"/>
      <c r="P31" s="26"/>
      <c r="Q31" s="41"/>
      <c r="R31" s="42"/>
      <c r="S31" s="12"/>
      <c r="T31" s="28"/>
      <c r="U31" s="40"/>
      <c r="V31" s="26"/>
      <c r="W31" s="41"/>
      <c r="X31" s="42"/>
      <c r="Y31" s="12"/>
      <c r="Z31" s="28"/>
      <c r="AA31" s="40"/>
      <c r="AB31" s="26"/>
      <c r="AC31" s="41"/>
      <c r="AD31" s="42"/>
      <c r="AE31" s="12"/>
    </row>
    <row r="32" spans="1:31" x14ac:dyDescent="0.15">
      <c r="A32" s="28"/>
      <c r="B32" s="28"/>
      <c r="C32" s="113" t="str">
        <f>$C$7</f>
        <v>Sektors</v>
      </c>
      <c r="D32" s="110" t="str">
        <f>D7</f>
        <v>A</v>
      </c>
      <c r="E32" s="110"/>
      <c r="F32" s="5"/>
      <c r="G32" s="110"/>
      <c r="H32" s="110"/>
      <c r="I32" s="113" t="str">
        <f>$C$7</f>
        <v>Sektors</v>
      </c>
      <c r="J32" s="110" t="str">
        <f>J7</f>
        <v>B</v>
      </c>
      <c r="K32" s="110"/>
      <c r="L32" s="5"/>
      <c r="M32" s="110"/>
      <c r="N32" s="110"/>
      <c r="O32" s="113" t="str">
        <f>$C$7</f>
        <v>Sektors</v>
      </c>
      <c r="P32" s="110" t="str">
        <f>P7</f>
        <v>C</v>
      </c>
      <c r="Q32" s="110"/>
      <c r="R32" s="5"/>
      <c r="S32" s="110"/>
      <c r="T32" s="5"/>
      <c r="U32" s="113" t="str">
        <f>$C$7</f>
        <v>Sektors</v>
      </c>
      <c r="V32" s="110" t="str">
        <f>V7</f>
        <v>D</v>
      </c>
      <c r="W32" s="110"/>
      <c r="X32" s="5"/>
      <c r="Y32" s="110"/>
      <c r="Z32" s="5"/>
      <c r="AA32" s="113" t="str">
        <f>$C$7</f>
        <v>Sektors</v>
      </c>
      <c r="AB32" s="110" t="str">
        <f>AB7</f>
        <v>E</v>
      </c>
      <c r="AD32" s="5"/>
    </row>
    <row r="33" spans="1:31" x14ac:dyDescent="0.15">
      <c r="A33" s="28"/>
      <c r="B33" s="28"/>
      <c r="G33" s="12"/>
      <c r="M33" s="12"/>
    </row>
    <row r="34" spans="1:31" x14ac:dyDescent="0.15">
      <c r="A34" s="28"/>
      <c r="B34" s="28"/>
      <c r="C34" s="12"/>
      <c r="D34" s="115" t="s">
        <v>67</v>
      </c>
      <c r="E34" s="12"/>
      <c r="F34" s="12"/>
      <c r="G34" s="12"/>
      <c r="I34" s="12"/>
      <c r="J34" s="115" t="s">
        <v>67</v>
      </c>
      <c r="L34" s="12"/>
      <c r="M34" s="12"/>
      <c r="O34" s="12"/>
      <c r="P34" s="115" t="s">
        <v>67</v>
      </c>
      <c r="R34" s="12"/>
      <c r="U34" s="12"/>
      <c r="V34" s="115" t="s">
        <v>67</v>
      </c>
      <c r="X34" s="12"/>
      <c r="AA34" s="12"/>
      <c r="AB34" s="115" t="s">
        <v>67</v>
      </c>
      <c r="AD34" s="12"/>
    </row>
    <row r="35" spans="1:31" ht="14" thickBot="1" x14ac:dyDescent="0.2">
      <c r="A35" s="19" t="s">
        <v>89</v>
      </c>
      <c r="B35" s="19" t="s">
        <v>2</v>
      </c>
      <c r="C35" s="19" t="s">
        <v>3</v>
      </c>
      <c r="D35" s="19" t="s">
        <v>66</v>
      </c>
      <c r="E35" s="241" t="s">
        <v>11</v>
      </c>
      <c r="F35" s="19" t="s">
        <v>12</v>
      </c>
      <c r="G35" s="6"/>
      <c r="H35" s="19" t="s">
        <v>2</v>
      </c>
      <c r="I35" s="19" t="s">
        <v>3</v>
      </c>
      <c r="J35" s="19" t="s">
        <v>66</v>
      </c>
      <c r="K35" s="241" t="s">
        <v>11</v>
      </c>
      <c r="L35" s="19" t="s">
        <v>12</v>
      </c>
      <c r="M35" s="6"/>
      <c r="N35" s="19" t="s">
        <v>2</v>
      </c>
      <c r="O35" s="19" t="s">
        <v>3</v>
      </c>
      <c r="P35" s="19" t="s">
        <v>66</v>
      </c>
      <c r="Q35" s="241" t="s">
        <v>11</v>
      </c>
      <c r="R35" s="19" t="s">
        <v>12</v>
      </c>
      <c r="S35" s="6"/>
      <c r="T35" s="19" t="s">
        <v>2</v>
      </c>
      <c r="U35" s="19" t="s">
        <v>3</v>
      </c>
      <c r="V35" s="19" t="s">
        <v>66</v>
      </c>
      <c r="W35" s="241" t="s">
        <v>11</v>
      </c>
      <c r="X35" s="19" t="s">
        <v>12</v>
      </c>
      <c r="Y35" s="6"/>
      <c r="Z35" s="19" t="s">
        <v>2</v>
      </c>
      <c r="AA35" s="19" t="s">
        <v>3</v>
      </c>
      <c r="AB35" s="19" t="s">
        <v>66</v>
      </c>
      <c r="AC35" s="241" t="s">
        <v>11</v>
      </c>
      <c r="AD35" s="19" t="s">
        <v>12</v>
      </c>
      <c r="AE35" s="6"/>
    </row>
    <row r="36" spans="1:31" x14ac:dyDescent="0.15">
      <c r="A36" s="13">
        <v>2</v>
      </c>
      <c r="B36" s="13">
        <f>B11</f>
        <v>1</v>
      </c>
      <c r="C36" s="21" t="str">
        <f>C11</f>
        <v>OK cope sport/ Groundbaits</v>
      </c>
      <c r="D36" s="79" t="str" cm="1">
        <f t="array" ref="D36">IFERROR(_xlfn._xlws.FILTER(Kopsavilkums!$D$10:$D$135,(C36=Kopsavilkums!$C$10:$C$135)*(D$7=Kopsavilkums!$H$10:$H$135)),"")</f>
        <v>Jorens Alens Brigaders</v>
      </c>
      <c r="E36" s="242">
        <v>0.45400000000000001</v>
      </c>
      <c r="F36" s="251">
        <f>IF(E36="","",IF(E36="N",COUNTIFS(E$36:E$54,"&gt;=0")+2,IF(E36&gt;=0,_xlfn.RANK.EQ(E36,E$36:E$54,0)+(COUNTIFS(E$36:E$54,E36)-1)/2)))</f>
        <v>7</v>
      </c>
      <c r="G36" s="2"/>
      <c r="H36" s="13">
        <f>$B36</f>
        <v>1</v>
      </c>
      <c r="I36" s="21" t="str">
        <f>$C36</f>
        <v>OK cope sport/ Groundbaits</v>
      </c>
      <c r="J36" s="79" t="str" cm="1">
        <f t="array" ref="J36">IFERROR(_xlfn._xlws.FILTER(Kopsavilkums!$D$10:$D$135,(I36=Kopsavilkums!$C$10:$C$135)*(J$7=Kopsavilkums!$H$10:$H$135)),"")</f>
        <v>Arturs Baltais</v>
      </c>
      <c r="K36" s="242">
        <v>0.22800000000000001</v>
      </c>
      <c r="L36" s="251">
        <f>IF(K36="","",IF(K36="N",COUNTIFS(K$36:K$54,"&gt;=0")+2,IF(K36&gt;=0,_xlfn.RANK.EQ(K36,K$36:K$54,0)+(COUNTIFS(K$36:K$54,K36)-1)/2)))</f>
        <v>6</v>
      </c>
      <c r="M36" s="2"/>
      <c r="N36" s="13">
        <f>$B36</f>
        <v>1</v>
      </c>
      <c r="O36" s="21" t="str">
        <f>$C36</f>
        <v>OK cope sport/ Groundbaits</v>
      </c>
      <c r="P36" s="79" t="str" cm="1">
        <f t="array" ref="P36">IFERROR(_xlfn._xlws.FILTER(Kopsavilkums!$D$10:$D$135,(O36=Kopsavilkums!$C$10:$C$135)*(P$7=Kopsavilkums!$H$10:$H$135)),"")</f>
        <v>Kārlis Goldmans</v>
      </c>
      <c r="Q36" s="242">
        <v>6.6000000000000003E-2</v>
      </c>
      <c r="R36" s="251">
        <f>IF(Q36="","",IF(Q36="N",COUNTIFS(Q$36:Q$54,"&gt;=0")+2,IF(Q36&gt;=0,_xlfn.RANK.EQ(Q36,Q$36:Q$54,0)+(COUNTIFS(Q$36:Q$54,Q36)-1)/2)))</f>
        <v>10</v>
      </c>
      <c r="S36" s="2"/>
      <c r="T36" s="13">
        <f>$B36</f>
        <v>1</v>
      </c>
      <c r="U36" s="21" t="str">
        <f>$C36</f>
        <v>OK cope sport/ Groundbaits</v>
      </c>
      <c r="V36" s="79" t="str" cm="1">
        <f t="array" ref="V36">IFERROR(_xlfn._xlws.FILTER(Kopsavilkums!$D$10:$D$135,(U36=Kopsavilkums!$C$10:$C$135)*(V$7=Kopsavilkums!$H$10:$H$135)),"")</f>
        <v>Krišjānis Lisovskis</v>
      </c>
      <c r="W36" s="242">
        <v>0.23400000000000001</v>
      </c>
      <c r="X36" s="251">
        <f>IF(W36="","",IF(W36="N",COUNTIFS(W$36:W$54,"&gt;=0")+2,IF(W36&gt;=0,_xlfn.RANK.EQ(W36,W$36:W$54,0)+(COUNTIFS(W$36:W$54,W36)-1)/2)))</f>
        <v>3</v>
      </c>
      <c r="Y36" s="2"/>
      <c r="Z36" s="13">
        <f>$B36</f>
        <v>1</v>
      </c>
      <c r="AA36" s="21" t="str">
        <f>$C36</f>
        <v>OK cope sport/ Groundbaits</v>
      </c>
      <c r="AB36" s="79" t="str" cm="1">
        <f t="array" ref="AB36">IFERROR(_xlfn._xlws.FILTER(Kopsavilkums!$D$10:$D$135,(AA36=Kopsavilkums!$C$10:$C$135)*(AB$7=Kopsavilkums!$H$10:$H$135)),"")</f>
        <v/>
      </c>
      <c r="AC36" s="242"/>
      <c r="AD36" s="251" t="str">
        <f>IF(AC36="","",IF(AC36="N",COUNTIFS(AC$36:AC$54,"&gt;=0")+2,IF(AC36&gt;=0,_xlfn.RANK.EQ(AC36,AC$36:AC$54,0)+(COUNTIFS(AC$36:AC$54,AC36)-1)/2)))</f>
        <v/>
      </c>
      <c r="AE36" s="2"/>
    </row>
    <row r="37" spans="1:31" x14ac:dyDescent="0.15">
      <c r="A37" s="13">
        <f>A36</f>
        <v>2</v>
      </c>
      <c r="B37" s="13">
        <f t="shared" ref="B37:C54" si="14">B12</f>
        <v>2</v>
      </c>
      <c r="C37" s="21" t="str">
        <f t="shared" si="14"/>
        <v>Mēs Zivīm</v>
      </c>
      <c r="D37" s="79" t="str" cm="1">
        <f t="array" ref="D37">IFERROR(_xlfn._xlws.FILTER(Kopsavilkums!$D$10:$D$135,(C37=Kopsavilkums!$C$10:$C$135)*(D$7=Kopsavilkums!$H$10:$H$135)),"")</f>
        <v>Juris Aigars Āboliņš</v>
      </c>
      <c r="E37" s="243">
        <v>1.788</v>
      </c>
      <c r="F37" s="251">
        <f t="shared" ref="F37:F53" si="15">IF(E37="","",IF(E37="N",COUNTIFS(E$36:E$54,"&gt;=0")+2,IF(E37&gt;=0,_xlfn.RANK.EQ(E37,E$36:E$54,0)+(COUNTIFS(E$36:E$54,E37)-1)/2)))</f>
        <v>1</v>
      </c>
      <c r="G37" s="2"/>
      <c r="H37" s="13">
        <f t="shared" ref="H37:H54" si="16">$B37</f>
        <v>2</v>
      </c>
      <c r="I37" s="21" t="str">
        <f t="shared" ref="I37:I54" si="17">$C37</f>
        <v>Mēs Zivīm</v>
      </c>
      <c r="J37" s="79" t="str" cm="1">
        <f t="array" ref="J37">IFERROR(_xlfn._xlws.FILTER(Kopsavilkums!$D$10:$D$135,(I37=Kopsavilkums!$C$10:$C$135)*(J$7=Kopsavilkums!$H$10:$H$135)),"")</f>
        <v>Agris Rudzāns</v>
      </c>
      <c r="K37" s="243">
        <v>9.4E-2</v>
      </c>
      <c r="L37" s="251">
        <f t="shared" ref="L37:L53" si="18">IF(K37="","",IF(K37="N",COUNTIFS(K$36:K$54,"&gt;=0")+2,IF(K37&gt;=0,_xlfn.RANK.EQ(K37,K$36:K$54,0)+(COUNTIFS(K$36:K$54,K37)-1)/2)))</f>
        <v>8</v>
      </c>
      <c r="M37" s="2"/>
      <c r="N37" s="13">
        <f t="shared" ref="N37:N54" si="19">$B37</f>
        <v>2</v>
      </c>
      <c r="O37" s="21" t="str">
        <f t="shared" ref="O37:O54" si="20">$C37</f>
        <v>Mēs Zivīm</v>
      </c>
      <c r="P37" s="79" t="str" cm="1">
        <f t="array" ref="P37">IFERROR(_xlfn._xlws.FILTER(Kopsavilkums!$D$10:$D$135,(O37=Kopsavilkums!$C$10:$C$135)*(P$7=Kopsavilkums!$H$10:$H$135)),"")</f>
        <v>Aidas Sunta</v>
      </c>
      <c r="Q37" s="243">
        <v>0.36599999999999999</v>
      </c>
      <c r="R37" s="251">
        <f t="shared" ref="R37:R53" si="21">IF(Q37="","",IF(Q37="N",COUNTIFS(Q$36:Q$54,"&gt;=0")+2,IF(Q37&gt;=0,_xlfn.RANK.EQ(Q37,Q$36:Q$54,0)+(COUNTIFS(Q$36:Q$54,Q37)-1)/2)))</f>
        <v>2</v>
      </c>
      <c r="S37" s="2"/>
      <c r="T37" s="13">
        <f t="shared" ref="T37:T54" si="22">$B37</f>
        <v>2</v>
      </c>
      <c r="U37" s="21" t="str">
        <f t="shared" ref="U37:U54" si="23">$C37</f>
        <v>Mēs Zivīm</v>
      </c>
      <c r="V37" s="79" t="str" cm="1">
        <f t="array" ref="V37">IFERROR(_xlfn._xlws.FILTER(Kopsavilkums!$D$10:$D$135,(U37=Kopsavilkums!$C$10:$C$135)*(V$7=Kopsavilkums!$H$10:$H$135)),"")</f>
        <v>Aldis Kalvāns</v>
      </c>
      <c r="W37" s="243">
        <v>0.14799999999999999</v>
      </c>
      <c r="X37" s="251">
        <f t="shared" ref="X37:X53" si="24">IF(W37="","",IF(W37="N",COUNTIFS(W$36:W$54,"&gt;=0")+2,IF(W37&gt;=0,_xlfn.RANK.EQ(W37,W$36:W$54,0)+(COUNTIFS(W$36:W$54,W37)-1)/2)))</f>
        <v>6</v>
      </c>
      <c r="Y37" s="2"/>
      <c r="Z37" s="13">
        <f t="shared" ref="Z37:Z54" si="25">$B37</f>
        <v>2</v>
      </c>
      <c r="AA37" s="21" t="str">
        <f t="shared" ref="AA37:AA54" si="26">$C37</f>
        <v>Mēs Zivīm</v>
      </c>
      <c r="AB37" s="79" t="str" cm="1">
        <f t="array" ref="AB37">IFERROR(_xlfn._xlws.FILTER(Kopsavilkums!$D$10:$D$135,(AA37=Kopsavilkums!$C$10:$C$135)*(AB$7=Kopsavilkums!$H$10:$H$135)),"")</f>
        <v/>
      </c>
      <c r="AC37" s="243"/>
      <c r="AD37" s="251" t="str">
        <f t="shared" ref="AD37:AD53" si="27">IF(AC37="","",IF(AC37="N",COUNTIFS(AC$36:AC$54,"&gt;=0")+2,IF(AC37&gt;=0,_xlfn.RANK.EQ(AC37,AC$36:AC$54,0)+(COUNTIFS(AC$36:AC$54,AC37)-1)/2)))</f>
        <v/>
      </c>
      <c r="AE37" s="2"/>
    </row>
    <row r="38" spans="1:31" x14ac:dyDescent="0.15">
      <c r="A38" s="13">
        <f t="shared" ref="A38:A54" si="28">A37</f>
        <v>2</v>
      </c>
      <c r="B38" s="13">
        <f t="shared" si="14"/>
        <v>3</v>
      </c>
      <c r="C38" s="21" t="str">
        <f t="shared" si="14"/>
        <v>Makšķerlietas.lv/Ziemeļnieki</v>
      </c>
      <c r="D38" s="79" t="str" cm="1">
        <f t="array" ref="D38">IFERROR(_xlfn._xlws.FILTER(Kopsavilkums!$D$10:$D$135,(C38=Kopsavilkums!$C$10:$C$135)*(D$7=Kopsavilkums!$H$10:$H$135)),"")</f>
        <v>Ingars Ūdris</v>
      </c>
      <c r="E38" s="243">
        <v>0.79600000000000004</v>
      </c>
      <c r="F38" s="251">
        <f t="shared" si="15"/>
        <v>4</v>
      </c>
      <c r="G38" s="2"/>
      <c r="H38" s="13">
        <f t="shared" si="16"/>
        <v>3</v>
      </c>
      <c r="I38" s="21" t="str">
        <f t="shared" si="17"/>
        <v>Makšķerlietas.lv/Ziemeļnieki</v>
      </c>
      <c r="J38" s="79" t="str" cm="1">
        <f t="array" ref="J38">IFERROR(_xlfn._xlws.FILTER(Kopsavilkums!$D$10:$D$135,(I38=Kopsavilkums!$C$10:$C$135)*(J$7=Kopsavilkums!$H$10:$H$135)),"")</f>
        <v>Māris Gailišs</v>
      </c>
      <c r="K38" s="243">
        <v>0.252</v>
      </c>
      <c r="L38" s="251">
        <f t="shared" si="18"/>
        <v>5</v>
      </c>
      <c r="M38" s="2"/>
      <c r="N38" s="13">
        <f t="shared" si="19"/>
        <v>3</v>
      </c>
      <c r="O38" s="21" t="str">
        <f t="shared" si="20"/>
        <v>Makšķerlietas.lv/Ziemeļnieki</v>
      </c>
      <c r="P38" s="79" t="str" cm="1">
        <f t="array" ref="P38">IFERROR(_xlfn._xlws.FILTER(Kopsavilkums!$D$10:$D$135,(O38=Kopsavilkums!$C$10:$C$135)*(P$7=Kopsavilkums!$H$10:$H$135)),"")</f>
        <v>Einārs Kuprovskis</v>
      </c>
      <c r="Q38" s="243">
        <v>0.498</v>
      </c>
      <c r="R38" s="251">
        <f t="shared" si="21"/>
        <v>1</v>
      </c>
      <c r="S38" s="2"/>
      <c r="T38" s="13">
        <f t="shared" si="22"/>
        <v>3</v>
      </c>
      <c r="U38" s="21" t="str">
        <f t="shared" si="23"/>
        <v>Makšķerlietas.lv/Ziemeļnieki</v>
      </c>
      <c r="V38" s="79" t="str" cm="1">
        <f t="array" ref="V38">IFERROR(_xlfn._xlws.FILTER(Kopsavilkums!$D$10:$D$135,(U38=Kopsavilkums!$C$10:$C$135)*(V$7=Kopsavilkums!$H$10:$H$135)),"")</f>
        <v>Jānis Štrauss</v>
      </c>
      <c r="W38" s="243">
        <v>0.16600000000000001</v>
      </c>
      <c r="X38" s="251">
        <f t="shared" si="24"/>
        <v>5</v>
      </c>
      <c r="Y38" s="2"/>
      <c r="Z38" s="13">
        <f t="shared" si="25"/>
        <v>3</v>
      </c>
      <c r="AA38" s="21" t="str">
        <f t="shared" si="26"/>
        <v>Makšķerlietas.lv/Ziemeļnieki</v>
      </c>
      <c r="AB38" s="79" t="str" cm="1">
        <f t="array" ref="AB38">IFERROR(_xlfn._xlws.FILTER(Kopsavilkums!$D$10:$D$135,(AA38=Kopsavilkums!$C$10:$C$135)*(AB$7=Kopsavilkums!$H$10:$H$135)),"")</f>
        <v/>
      </c>
      <c r="AC38" s="243"/>
      <c r="AD38" s="251" t="str">
        <f t="shared" si="27"/>
        <v/>
      </c>
      <c r="AE38" s="2"/>
    </row>
    <row r="39" spans="1:31" x14ac:dyDescent="0.15">
      <c r="A39" s="13">
        <f t="shared" si="28"/>
        <v>2</v>
      </c>
      <c r="B39" s="13">
        <f t="shared" si="14"/>
        <v>4</v>
      </c>
      <c r="C39" s="21" t="str">
        <f t="shared" si="14"/>
        <v>C.Albula1/Alūksne</v>
      </c>
      <c r="D39" s="79" t="str" cm="1">
        <f t="array" ref="D39">IFERROR(_xlfn._xlws.FILTER(Kopsavilkums!$D$10:$D$135,(C39=Kopsavilkums!$C$10:$C$135)*(D$7=Kopsavilkums!$H$10:$H$135)),"")</f>
        <v>Krists Vaļģis</v>
      </c>
      <c r="E39" s="243">
        <v>0.9</v>
      </c>
      <c r="F39" s="251">
        <f t="shared" si="15"/>
        <v>3</v>
      </c>
      <c r="G39" s="2"/>
      <c r="H39" s="13">
        <f t="shared" si="16"/>
        <v>4</v>
      </c>
      <c r="I39" s="21" t="str">
        <f t="shared" si="17"/>
        <v>C.Albula1/Alūksne</v>
      </c>
      <c r="J39" s="79" t="str" cm="1">
        <f t="array" ref="J39">IFERROR(_xlfn._xlws.FILTER(Kopsavilkums!$D$10:$D$135,(I39=Kopsavilkums!$C$10:$C$135)*(J$7=Kopsavilkums!$H$10:$H$135)),"")</f>
        <v>Jānis Skulte</v>
      </c>
      <c r="K39" s="243">
        <v>0.36</v>
      </c>
      <c r="L39" s="251">
        <f t="shared" si="18"/>
        <v>4</v>
      </c>
      <c r="M39" s="2"/>
      <c r="N39" s="13">
        <f t="shared" si="19"/>
        <v>4</v>
      </c>
      <c r="O39" s="21" t="str">
        <f t="shared" si="20"/>
        <v>C.Albula1/Alūksne</v>
      </c>
      <c r="P39" s="79" t="str" cm="1">
        <f t="array" ref="P39">IFERROR(_xlfn._xlws.FILTER(Kopsavilkums!$D$10:$D$135,(O39=Kopsavilkums!$C$10:$C$135)*(P$7=Kopsavilkums!$H$10:$H$135)),"")</f>
        <v>Rolands Ķīsis</v>
      </c>
      <c r="Q39" s="243">
        <v>0.214</v>
      </c>
      <c r="R39" s="251">
        <f t="shared" si="21"/>
        <v>4</v>
      </c>
      <c r="S39" s="2"/>
      <c r="T39" s="13">
        <f t="shared" si="22"/>
        <v>4</v>
      </c>
      <c r="U39" s="21" t="str">
        <f t="shared" si="23"/>
        <v>C.Albula1/Alūksne</v>
      </c>
      <c r="V39" s="79" t="str" cm="1">
        <f t="array" ref="V39">IFERROR(_xlfn._xlws.FILTER(Kopsavilkums!$D$10:$D$135,(U39=Kopsavilkums!$C$10:$C$135)*(V$7=Kopsavilkums!$H$10:$H$135)),"")</f>
        <v>Andris Jerums</v>
      </c>
      <c r="W39" s="243">
        <v>0.26600000000000001</v>
      </c>
      <c r="X39" s="251">
        <f t="shared" si="24"/>
        <v>1</v>
      </c>
      <c r="Y39" s="2"/>
      <c r="Z39" s="13">
        <f t="shared" si="25"/>
        <v>4</v>
      </c>
      <c r="AA39" s="21" t="str">
        <f t="shared" si="26"/>
        <v>C.Albula1/Alūksne</v>
      </c>
      <c r="AB39" s="79" t="str" cm="1">
        <f t="array" ref="AB39">IFERROR(_xlfn._xlws.FILTER(Kopsavilkums!$D$10:$D$135,(AA39=Kopsavilkums!$C$10:$C$135)*(AB$7=Kopsavilkums!$H$10:$H$135)),"")</f>
        <v/>
      </c>
      <c r="AC39" s="243"/>
      <c r="AD39" s="251" t="str">
        <f t="shared" si="27"/>
        <v/>
      </c>
      <c r="AE39" s="2"/>
    </row>
    <row r="40" spans="1:31" x14ac:dyDescent="0.15">
      <c r="A40" s="13">
        <f t="shared" si="28"/>
        <v>2</v>
      </c>
      <c r="B40" s="13">
        <f t="shared" si="14"/>
        <v>5</v>
      </c>
      <c r="C40" s="21" t="str">
        <f t="shared" si="14"/>
        <v>NGT Jēkabpils</v>
      </c>
      <c r="D40" s="79" t="str" cm="1">
        <f t="array" ref="D40">IFERROR(_xlfn._xlws.FILTER(Kopsavilkums!$D$10:$D$135,(C40=Kopsavilkums!$C$10:$C$135)*(D$7=Kopsavilkums!$H$10:$H$135)),"")</f>
        <v>Pēteris Priediņš</v>
      </c>
      <c r="E40" s="243">
        <v>0.30199999999999999</v>
      </c>
      <c r="F40" s="251">
        <f t="shared" si="15"/>
        <v>9</v>
      </c>
      <c r="G40" s="37"/>
      <c r="H40" s="13">
        <f t="shared" si="16"/>
        <v>5</v>
      </c>
      <c r="I40" s="21" t="str">
        <f t="shared" si="17"/>
        <v>NGT Jēkabpils</v>
      </c>
      <c r="J40" s="79" t="str" cm="1">
        <f t="array" ref="J40">IFERROR(_xlfn._xlws.FILTER(Kopsavilkums!$D$10:$D$135,(I40=Kopsavilkums!$C$10:$C$135)*(J$7=Kopsavilkums!$H$10:$H$135)),"")</f>
        <v>Verners Turkopolis</v>
      </c>
      <c r="K40" s="243">
        <v>2.5999999999999999E-2</v>
      </c>
      <c r="L40" s="251">
        <f t="shared" si="18"/>
        <v>10</v>
      </c>
      <c r="M40" s="2"/>
      <c r="N40" s="13">
        <f t="shared" si="19"/>
        <v>5</v>
      </c>
      <c r="O40" s="21" t="str">
        <f>$C40</f>
        <v>NGT Jēkabpils</v>
      </c>
      <c r="P40" s="79" t="str" cm="1">
        <f t="array" ref="P40">IFERROR(_xlfn._xlws.FILTER(Kopsavilkums!$D$10:$D$135,(O40=Kopsavilkums!$C$10:$C$135)*(P$7=Kopsavilkums!$H$10:$H$135)),"")</f>
        <v>Mārtiņš Jaudzems</v>
      </c>
      <c r="Q40" s="243">
        <v>0.09</v>
      </c>
      <c r="R40" s="251">
        <f t="shared" si="21"/>
        <v>7.5</v>
      </c>
      <c r="S40" s="37"/>
      <c r="T40" s="13">
        <f t="shared" si="22"/>
        <v>5</v>
      </c>
      <c r="U40" s="21" t="str">
        <f t="shared" si="23"/>
        <v>NGT Jēkabpils</v>
      </c>
      <c r="V40" s="79" t="str" cm="1">
        <f t="array" ref="V40">IFERROR(_xlfn._xlws.FILTER(Kopsavilkums!$D$10:$D$135,(U40=Kopsavilkums!$C$10:$C$135)*(V$7=Kopsavilkums!$H$10:$H$135)),"")</f>
        <v>Jurģis Turkopolis</v>
      </c>
      <c r="W40" s="243">
        <v>0.16800000000000001</v>
      </c>
      <c r="X40" s="251">
        <f t="shared" si="24"/>
        <v>4</v>
      </c>
      <c r="Y40" s="2"/>
      <c r="Z40" s="13">
        <f t="shared" si="25"/>
        <v>5</v>
      </c>
      <c r="AA40" s="21" t="str">
        <f t="shared" si="26"/>
        <v>NGT Jēkabpils</v>
      </c>
      <c r="AB40" s="79" t="str" cm="1">
        <f t="array" ref="AB40">IFERROR(_xlfn._xlws.FILTER(Kopsavilkums!$D$10:$D$135,(AA40=Kopsavilkums!$C$10:$C$135)*(AB$7=Kopsavilkums!$H$10:$H$135)),"")</f>
        <v/>
      </c>
      <c r="AC40" s="243"/>
      <c r="AD40" s="251" t="str">
        <f t="shared" si="27"/>
        <v/>
      </c>
      <c r="AE40" s="37"/>
    </row>
    <row r="41" spans="1:31" x14ac:dyDescent="0.15">
      <c r="A41" s="13">
        <f t="shared" si="28"/>
        <v>2</v>
      </c>
      <c r="B41" s="13">
        <f t="shared" si="14"/>
        <v>6</v>
      </c>
      <c r="C41" s="21" t="str">
        <f t="shared" si="14"/>
        <v>C.Albula2/Alūksne</v>
      </c>
      <c r="D41" s="79" t="str" cm="1">
        <f t="array" ref="D41">IFERROR(_xlfn._xlws.FILTER(Kopsavilkums!$D$10:$D$135,(C41=Kopsavilkums!$C$10:$C$135)*(D$7=Kopsavilkums!$H$10:$H$135)),"")</f>
        <v>Nauris Drelnieks</v>
      </c>
      <c r="E41" s="243">
        <v>0.76</v>
      </c>
      <c r="F41" s="251">
        <f t="shared" si="15"/>
        <v>5</v>
      </c>
      <c r="G41" s="2"/>
      <c r="H41" s="13">
        <f t="shared" si="16"/>
        <v>6</v>
      </c>
      <c r="I41" s="21" t="str">
        <f t="shared" si="17"/>
        <v>C.Albula2/Alūksne</v>
      </c>
      <c r="J41" s="79" t="str" cm="1">
        <f t="array" ref="J41">IFERROR(_xlfn._xlws.FILTER(Kopsavilkums!$D$10:$D$135,(I41=Kopsavilkums!$C$10:$C$135)*(J$7=Kopsavilkums!$H$10:$H$135)),"")</f>
        <v>Andis Bukalders</v>
      </c>
      <c r="K41" s="243">
        <v>0.52</v>
      </c>
      <c r="L41" s="251">
        <f t="shared" si="18"/>
        <v>3</v>
      </c>
      <c r="M41" s="2"/>
      <c r="N41" s="13">
        <f t="shared" si="19"/>
        <v>6</v>
      </c>
      <c r="O41" s="21" t="str">
        <f t="shared" si="20"/>
        <v>C.Albula2/Alūksne</v>
      </c>
      <c r="P41" s="79" t="str" cm="1">
        <f t="array" ref="P41">IFERROR(_xlfn._xlws.FILTER(Kopsavilkums!$D$10:$D$135,(O41=Kopsavilkums!$C$10:$C$135)*(P$7=Kopsavilkums!$H$10:$H$135)),"")</f>
        <v>Roberts Pilips</v>
      </c>
      <c r="Q41" s="243">
        <v>0.19600000000000001</v>
      </c>
      <c r="R41" s="251">
        <f t="shared" si="21"/>
        <v>5</v>
      </c>
      <c r="S41" s="2"/>
      <c r="T41" s="13">
        <f t="shared" si="22"/>
        <v>6</v>
      </c>
      <c r="U41" s="21" t="str">
        <f t="shared" si="23"/>
        <v>C.Albula2/Alūksne</v>
      </c>
      <c r="V41" s="79" t="str" cm="1">
        <f t="array" ref="V41">IFERROR(_xlfn._xlws.FILTER(Kopsavilkums!$D$10:$D$135,(U41=Kopsavilkums!$C$10:$C$135)*(V$7=Kopsavilkums!$H$10:$H$135)),"")</f>
        <v>Māris Lietuvietis</v>
      </c>
      <c r="W41" s="243">
        <v>9.1999999999999998E-2</v>
      </c>
      <c r="X41" s="251">
        <f t="shared" si="24"/>
        <v>8</v>
      </c>
      <c r="Y41" s="2"/>
      <c r="Z41" s="13">
        <f t="shared" si="25"/>
        <v>6</v>
      </c>
      <c r="AA41" s="21" t="str">
        <f t="shared" si="26"/>
        <v>C.Albula2/Alūksne</v>
      </c>
      <c r="AB41" s="79" t="str" cm="1">
        <f t="array" ref="AB41">IFERROR(_xlfn._xlws.FILTER(Kopsavilkums!$D$10:$D$135,(AA41=Kopsavilkums!$C$10:$C$135)*(AB$7=Kopsavilkums!$H$10:$H$135)),"")</f>
        <v/>
      </c>
      <c r="AC41" s="243"/>
      <c r="AD41" s="251" t="str">
        <f t="shared" si="27"/>
        <v/>
      </c>
      <c r="AE41" s="2"/>
    </row>
    <row r="42" spans="1:31" x14ac:dyDescent="0.15">
      <c r="A42" s="13">
        <f t="shared" si="28"/>
        <v>2</v>
      </c>
      <c r="B42" s="13">
        <f t="shared" si="14"/>
        <v>7</v>
      </c>
      <c r="C42" s="21" t="str">
        <f t="shared" si="14"/>
        <v>LIARPS</v>
      </c>
      <c r="D42" s="79" t="str" cm="1">
        <f t="array" ref="D42">IFERROR(_xlfn._xlws.FILTER(Kopsavilkums!$D$10:$D$135,(C42=Kopsavilkums!$C$10:$C$135)*(D$7=Kopsavilkums!$H$10:$H$135)),"")</f>
        <v>Ēriks Tučs</v>
      </c>
      <c r="E42" s="243">
        <v>1.24</v>
      </c>
      <c r="F42" s="251">
        <f t="shared" si="15"/>
        <v>2</v>
      </c>
      <c r="G42" s="2"/>
      <c r="H42" s="13">
        <f t="shared" si="16"/>
        <v>7</v>
      </c>
      <c r="I42" s="21" t="str">
        <f t="shared" si="17"/>
        <v>LIARPS</v>
      </c>
      <c r="J42" s="79" t="str" cm="1">
        <f t="array" ref="J42">IFERROR(_xlfn._xlws.FILTER(Kopsavilkums!$D$10:$D$135,(I42=Kopsavilkums!$C$10:$C$135)*(J$7=Kopsavilkums!$H$10:$H$135)),"")</f>
        <v>Aldis Voits</v>
      </c>
      <c r="K42" s="243">
        <v>0.53400000000000003</v>
      </c>
      <c r="L42" s="251">
        <f t="shared" si="18"/>
        <v>2</v>
      </c>
      <c r="M42" s="2"/>
      <c r="N42" s="13">
        <f t="shared" si="19"/>
        <v>7</v>
      </c>
      <c r="O42" s="21" t="str">
        <f t="shared" si="20"/>
        <v>LIARPS</v>
      </c>
      <c r="P42" s="79" t="str" cm="1">
        <f t="array" ref="P42">IFERROR(_xlfn._xlws.FILTER(Kopsavilkums!$D$10:$D$135,(O42=Kopsavilkums!$C$10:$C$135)*(P$7=Kopsavilkums!$H$10:$H$135)),"")</f>
        <v>Raimonds Kinerts</v>
      </c>
      <c r="Q42" s="243">
        <v>0.28000000000000003</v>
      </c>
      <c r="R42" s="251">
        <f t="shared" si="21"/>
        <v>3</v>
      </c>
      <c r="S42" s="2"/>
      <c r="T42" s="13">
        <f t="shared" si="22"/>
        <v>7</v>
      </c>
      <c r="U42" s="21" t="str">
        <f t="shared" si="23"/>
        <v>LIARPS</v>
      </c>
      <c r="V42" s="79" t="str" cm="1">
        <f t="array" ref="V42">IFERROR(_xlfn._xlws.FILTER(Kopsavilkums!$D$10:$D$135,(U42=Kopsavilkums!$C$10:$C$135)*(V$7=Kopsavilkums!$H$10:$H$135)),"")</f>
        <v>Jānis Gailītis</v>
      </c>
      <c r="W42" s="243">
        <v>0.23599999999999999</v>
      </c>
      <c r="X42" s="251">
        <f t="shared" si="24"/>
        <v>2</v>
      </c>
      <c r="Y42" s="2"/>
      <c r="Z42" s="13">
        <f t="shared" si="25"/>
        <v>7</v>
      </c>
      <c r="AA42" s="21" t="str">
        <f t="shared" si="26"/>
        <v>LIARPS</v>
      </c>
      <c r="AB42" s="79" t="str" cm="1">
        <f t="array" ref="AB42">IFERROR(_xlfn._xlws.FILTER(Kopsavilkums!$D$10:$D$135,(AA42=Kopsavilkums!$C$10:$C$135)*(AB$7=Kopsavilkums!$H$10:$H$135)),"")</f>
        <v/>
      </c>
      <c r="AC42" s="243"/>
      <c r="AD42" s="251" t="str">
        <f t="shared" si="27"/>
        <v/>
      </c>
      <c r="AE42" s="2"/>
    </row>
    <row r="43" spans="1:31" x14ac:dyDescent="0.15">
      <c r="A43" s="13">
        <f t="shared" si="28"/>
        <v>2</v>
      </c>
      <c r="B43" s="13">
        <f t="shared" si="14"/>
        <v>8</v>
      </c>
      <c r="C43" s="21" t="str">
        <f>C18</f>
        <v>CMS</v>
      </c>
      <c r="D43" s="79" t="str" cm="1">
        <f t="array" ref="D43">IFERROR(_xlfn._xlws.FILTER(Kopsavilkums!$D$10:$D$135,(C43=Kopsavilkums!$C$10:$C$135)*(D$7=Kopsavilkums!$H$10:$H$135)),"")</f>
        <v>Aivars Balodis</v>
      </c>
      <c r="E43" s="243">
        <v>0.65800000000000003</v>
      </c>
      <c r="F43" s="251">
        <f t="shared" si="15"/>
        <v>6</v>
      </c>
      <c r="G43" s="2"/>
      <c r="H43" s="13">
        <f t="shared" si="16"/>
        <v>8</v>
      </c>
      <c r="I43" s="21" t="str">
        <f t="shared" si="17"/>
        <v>CMS</v>
      </c>
      <c r="J43" s="79" t="str" cm="1">
        <f t="array" ref="J43">IFERROR(_xlfn._xlws.FILTER(Kopsavilkums!$D$10:$D$135,(I43=Kopsavilkums!$C$10:$C$135)*(J$7=Kopsavilkums!$H$10:$H$135)),"")</f>
        <v>Valters Innus</v>
      </c>
      <c r="K43" s="243">
        <v>8.4000000000000005E-2</v>
      </c>
      <c r="L43" s="251">
        <f t="shared" si="18"/>
        <v>9</v>
      </c>
      <c r="M43" s="2"/>
      <c r="N43" s="13">
        <f t="shared" si="19"/>
        <v>8</v>
      </c>
      <c r="O43" s="21" t="str">
        <f t="shared" si="20"/>
        <v>CMS</v>
      </c>
      <c r="P43" s="79" t="str" cm="1">
        <f t="array" ref="P43">IFERROR(_xlfn._xlws.FILTER(Kopsavilkums!$D$10:$D$135,(O43=Kopsavilkums!$C$10:$C$135)*(P$7=Kopsavilkums!$H$10:$H$135)),"")</f>
        <v>Guntars Bimšteins</v>
      </c>
      <c r="Q43" s="243">
        <v>0.10199999999999999</v>
      </c>
      <c r="R43" s="251">
        <f t="shared" si="21"/>
        <v>6</v>
      </c>
      <c r="S43" s="2"/>
      <c r="T43" s="13">
        <f t="shared" si="22"/>
        <v>8</v>
      </c>
      <c r="U43" s="21" t="str">
        <f t="shared" si="23"/>
        <v>CMS</v>
      </c>
      <c r="V43" s="79" t="str" cm="1">
        <f t="array" ref="V43">IFERROR(_xlfn._xlws.FILTER(Kopsavilkums!$D$10:$D$135,(U43=Kopsavilkums!$C$10:$C$135)*(V$7=Kopsavilkums!$H$10:$H$135)),"")</f>
        <v>Jānis Bitenieks</v>
      </c>
      <c r="W43" s="243">
        <v>4.5999999999999999E-2</v>
      </c>
      <c r="X43" s="251">
        <f t="shared" si="24"/>
        <v>9</v>
      </c>
      <c r="Y43" s="2"/>
      <c r="Z43" s="13">
        <f t="shared" si="25"/>
        <v>8</v>
      </c>
      <c r="AA43" s="21" t="str">
        <f t="shared" si="26"/>
        <v>CMS</v>
      </c>
      <c r="AB43" s="79" t="str" cm="1">
        <f t="array" ref="AB43">IFERROR(_xlfn._xlws.FILTER(Kopsavilkums!$D$10:$D$135,(AA43=Kopsavilkums!$C$10:$C$135)*(AB$7=Kopsavilkums!$H$10:$H$135)),"")</f>
        <v/>
      </c>
      <c r="AC43" s="243"/>
      <c r="AD43" s="251" t="str">
        <f t="shared" si="27"/>
        <v/>
      </c>
      <c r="AE43" s="2"/>
    </row>
    <row r="44" spans="1:31" x14ac:dyDescent="0.15">
      <c r="A44" s="13">
        <f t="shared" si="28"/>
        <v>2</v>
      </c>
      <c r="B44" s="13">
        <f t="shared" si="14"/>
        <v>9</v>
      </c>
      <c r="C44" s="21" t="str">
        <f t="shared" si="14"/>
        <v>Mežoņi</v>
      </c>
      <c r="D44" s="79" t="str" cm="1">
        <f t="array" ref="D44">IFERROR(_xlfn._xlws.FILTER(Kopsavilkums!$D$10:$D$135,(C44=Kopsavilkums!$C$10:$C$135)*(D$7=Kopsavilkums!$H$10:$H$135)),"")</f>
        <v>Jurģis Vīte</v>
      </c>
      <c r="E44" s="243">
        <v>0.4</v>
      </c>
      <c r="F44" s="251">
        <f t="shared" si="15"/>
        <v>8</v>
      </c>
      <c r="G44" s="2"/>
      <c r="H44" s="13">
        <f t="shared" si="16"/>
        <v>9</v>
      </c>
      <c r="I44" s="21" t="str">
        <f t="shared" si="17"/>
        <v>Mežoņi</v>
      </c>
      <c r="J44" s="79" t="str" cm="1">
        <f t="array" ref="J44">IFERROR(_xlfn._xlws.FILTER(Kopsavilkums!$D$10:$D$135,(I44=Kopsavilkums!$C$10:$C$135)*(J$7=Kopsavilkums!$H$10:$H$135)),"")</f>
        <v>Juris Timko</v>
      </c>
      <c r="K44" s="243">
        <v>0.64200000000000002</v>
      </c>
      <c r="L44" s="251">
        <f t="shared" si="18"/>
        <v>1</v>
      </c>
      <c r="M44" s="2"/>
      <c r="N44" s="13">
        <f t="shared" si="19"/>
        <v>9</v>
      </c>
      <c r="O44" s="21" t="str">
        <f t="shared" si="20"/>
        <v>Mežoņi</v>
      </c>
      <c r="P44" s="79" t="str" cm="1">
        <f t="array" ref="P44">IFERROR(_xlfn._xlws.FILTER(Kopsavilkums!$D$10:$D$135,(O44=Kopsavilkums!$C$10:$C$135)*(P$7=Kopsavilkums!$H$10:$H$135)),"")</f>
        <v>Edgars Abazorins</v>
      </c>
      <c r="Q44" s="243">
        <v>0.09</v>
      </c>
      <c r="R44" s="251">
        <f t="shared" si="21"/>
        <v>7.5</v>
      </c>
      <c r="S44" s="2"/>
      <c r="T44" s="13">
        <f t="shared" si="22"/>
        <v>9</v>
      </c>
      <c r="U44" s="21" t="str">
        <f t="shared" si="23"/>
        <v>Mežoņi</v>
      </c>
      <c r="V44" s="79" t="str" cm="1">
        <f t="array" ref="V44">IFERROR(_xlfn._xlws.FILTER(Kopsavilkums!$D$10:$D$135,(U44=Kopsavilkums!$C$10:$C$135)*(V$7=Kopsavilkums!$H$10:$H$135)),"")</f>
        <v>Kaspars Šverns</v>
      </c>
      <c r="W44" s="243">
        <v>0.03</v>
      </c>
      <c r="X44" s="251">
        <f t="shared" si="24"/>
        <v>10</v>
      </c>
      <c r="Y44" s="2"/>
      <c r="Z44" s="13">
        <f t="shared" si="25"/>
        <v>9</v>
      </c>
      <c r="AA44" s="21" t="str">
        <f t="shared" si="26"/>
        <v>Mežoņi</v>
      </c>
      <c r="AB44" s="79" t="str" cm="1">
        <f t="array" ref="AB44">IFERROR(_xlfn._xlws.FILTER(Kopsavilkums!$D$10:$D$135,(AA44=Kopsavilkums!$C$10:$C$135)*(AB$7=Kopsavilkums!$H$10:$H$135)),"")</f>
        <v/>
      </c>
      <c r="AC44" s="243"/>
      <c r="AD44" s="251" t="str">
        <f>IF(AC44="","",IF(AC44="N",COUNTIFS(AC$36:AC$54,"&gt;=0")+2,IF(AC44&gt;=0,_xlfn.RANK.EQ(AC44,AC$36:AC$54,0)+(COUNTIFS(AC$36:AC$54,AC44)-1)/2)))</f>
        <v/>
      </c>
      <c r="AE44" s="2"/>
    </row>
    <row r="45" spans="1:31" x14ac:dyDescent="0.15">
      <c r="A45" s="13">
        <f t="shared" si="28"/>
        <v>2</v>
      </c>
      <c r="B45" s="13">
        <f t="shared" si="14"/>
        <v>10</v>
      </c>
      <c r="C45" s="21" t="str">
        <f t="shared" si="14"/>
        <v>Vidzemes Klaidoņi</v>
      </c>
      <c r="D45" s="79" t="str" cm="1">
        <f t="array" ref="D45">IFERROR(_xlfn._xlws.FILTER(Kopsavilkums!$D$10:$D$135,(C45=Kopsavilkums!$C$10:$C$135)*(D$7=Kopsavilkums!$H$10:$H$135)),"")</f>
        <v>Guntis Mežulis</v>
      </c>
      <c r="E45" s="243" t="s">
        <v>85</v>
      </c>
      <c r="F45" s="251">
        <f t="shared" si="15"/>
        <v>11</v>
      </c>
      <c r="G45" s="2"/>
      <c r="H45" s="13">
        <f t="shared" si="16"/>
        <v>10</v>
      </c>
      <c r="I45" s="21" t="str">
        <f t="shared" si="17"/>
        <v>Vidzemes Klaidoņi</v>
      </c>
      <c r="J45" s="79" t="str" cm="1">
        <f t="array" ref="J45">IFERROR(_xlfn._xlws.FILTER(Kopsavilkums!$D$10:$D$135,(I45=Kopsavilkums!$C$10:$C$135)*(J$7=Kopsavilkums!$H$10:$H$135)),"")</f>
        <v>Kirils Morozovs</v>
      </c>
      <c r="K45" s="243">
        <v>0.154</v>
      </c>
      <c r="L45" s="251">
        <f t="shared" si="18"/>
        <v>7</v>
      </c>
      <c r="M45" s="2"/>
      <c r="N45" s="13">
        <f t="shared" si="19"/>
        <v>10</v>
      </c>
      <c r="O45" s="21" t="str">
        <f t="shared" si="20"/>
        <v>Vidzemes Klaidoņi</v>
      </c>
      <c r="P45" s="79" t="str" cm="1">
        <f t="array" ref="P45">IFERROR(_xlfn._xlws.FILTER(Kopsavilkums!$D$10:$D$135,(O45=Kopsavilkums!$C$10:$C$135)*(P$7=Kopsavilkums!$H$10:$H$135)),"")</f>
        <v>Rihards Evardsons</v>
      </c>
      <c r="Q45" s="243">
        <v>8.7999999999999995E-2</v>
      </c>
      <c r="R45" s="251">
        <f t="shared" si="21"/>
        <v>9</v>
      </c>
      <c r="S45" s="2"/>
      <c r="T45" s="13">
        <f t="shared" si="22"/>
        <v>10</v>
      </c>
      <c r="U45" s="21" t="str">
        <f t="shared" si="23"/>
        <v>Vidzemes Klaidoņi</v>
      </c>
      <c r="V45" s="79" t="str" cm="1">
        <f t="array" ref="V45">IFERROR(_xlfn._xlws.FILTER(Kopsavilkums!$D$10:$D$135,(U45=Kopsavilkums!$C$10:$C$135)*(V$7=Kopsavilkums!$H$10:$H$135)),"")</f>
        <v>Andris Klempners</v>
      </c>
      <c r="W45" s="243">
        <v>0.11</v>
      </c>
      <c r="X45" s="251">
        <f t="shared" si="24"/>
        <v>7</v>
      </c>
      <c r="Y45" s="2"/>
      <c r="Z45" s="13">
        <f t="shared" si="25"/>
        <v>10</v>
      </c>
      <c r="AA45" s="21" t="str">
        <f t="shared" si="26"/>
        <v>Vidzemes Klaidoņi</v>
      </c>
      <c r="AB45" s="79" t="str" cm="1">
        <f t="array" ref="AB45">IFERROR(_xlfn._xlws.FILTER(Kopsavilkums!$D$10:$D$135,(AA45=Kopsavilkums!$C$10:$C$135)*(AB$7=Kopsavilkums!$H$10:$H$135)),"")</f>
        <v/>
      </c>
      <c r="AC45" s="243"/>
      <c r="AD45" s="251" t="str">
        <f t="shared" si="27"/>
        <v/>
      </c>
      <c r="AE45" s="2"/>
    </row>
    <row r="46" spans="1:31" x14ac:dyDescent="0.15">
      <c r="A46" s="13">
        <f t="shared" si="28"/>
        <v>2</v>
      </c>
      <c r="B46" s="13">
        <f t="shared" si="14"/>
        <v>11</v>
      </c>
      <c r="C46" s="21" t="str">
        <f t="shared" si="14"/>
        <v/>
      </c>
      <c r="D46" s="79" t="str" cm="1">
        <f t="array" ref="D46">IFERROR(_xlfn._xlws.FILTER(Kopsavilkums!$D$10:$D$135,(C46=Kopsavilkums!$C$10:$C$135)*(D$7=Kopsavilkums!$H$10:$H$135)),"")</f>
        <v/>
      </c>
      <c r="E46" s="243"/>
      <c r="F46" s="251" t="str">
        <f t="shared" si="15"/>
        <v/>
      </c>
      <c r="G46" s="2"/>
      <c r="H46" s="13">
        <f t="shared" si="16"/>
        <v>11</v>
      </c>
      <c r="I46" s="21" t="str">
        <f t="shared" si="17"/>
        <v/>
      </c>
      <c r="J46" s="79" t="str" cm="1">
        <f t="array" ref="J46">IFERROR(_xlfn._xlws.FILTER(Kopsavilkums!$D$10:$D$135,(I46=Kopsavilkums!$C$10:$C$135)*(J$7=Kopsavilkums!$H$10:$H$135)),"")</f>
        <v/>
      </c>
      <c r="K46" s="243"/>
      <c r="L46" s="251" t="str">
        <f t="shared" si="18"/>
        <v/>
      </c>
      <c r="M46" s="2"/>
      <c r="N46" s="13">
        <f t="shared" si="19"/>
        <v>11</v>
      </c>
      <c r="O46" s="21" t="str">
        <f t="shared" si="20"/>
        <v/>
      </c>
      <c r="P46" s="79" t="str" cm="1">
        <f t="array" ref="P46">IFERROR(_xlfn._xlws.FILTER(Kopsavilkums!$D$10:$D$135,(O46=Kopsavilkums!$C$10:$C$135)*(P$7=Kopsavilkums!$H$10:$H$135)),"")</f>
        <v/>
      </c>
      <c r="Q46" s="243"/>
      <c r="R46" s="251" t="str">
        <f t="shared" si="21"/>
        <v/>
      </c>
      <c r="S46" s="2"/>
      <c r="T46" s="13">
        <f t="shared" si="22"/>
        <v>11</v>
      </c>
      <c r="U46" s="21" t="str">
        <f t="shared" si="23"/>
        <v/>
      </c>
      <c r="V46" s="79" t="str" cm="1">
        <f t="array" ref="V46">IFERROR(_xlfn._xlws.FILTER(Kopsavilkums!$D$10:$D$135,(U46=Kopsavilkums!$C$10:$C$135)*(V$7=Kopsavilkums!$H$10:$H$135)),"")</f>
        <v/>
      </c>
      <c r="W46" s="243"/>
      <c r="X46" s="251" t="str">
        <f t="shared" si="24"/>
        <v/>
      </c>
      <c r="Y46" s="2"/>
      <c r="Z46" s="13">
        <f t="shared" si="25"/>
        <v>11</v>
      </c>
      <c r="AA46" s="21" t="str">
        <f t="shared" si="26"/>
        <v/>
      </c>
      <c r="AB46" s="79" t="str" cm="1">
        <f t="array" ref="AB46">IFERROR(_xlfn._xlws.FILTER(Kopsavilkums!$D$10:$D$135,(AA46=Kopsavilkums!$C$10:$C$135)*(AB$7=Kopsavilkums!$H$10:$H$135)),"")</f>
        <v/>
      </c>
      <c r="AC46" s="243"/>
      <c r="AD46" s="251" t="str">
        <f t="shared" si="27"/>
        <v/>
      </c>
      <c r="AE46" s="2"/>
    </row>
    <row r="47" spans="1:31" x14ac:dyDescent="0.15">
      <c r="A47" s="13">
        <f t="shared" si="28"/>
        <v>2</v>
      </c>
      <c r="B47" s="13">
        <f t="shared" si="14"/>
        <v>12</v>
      </c>
      <c r="C47" s="21" t="str">
        <f t="shared" si="14"/>
        <v/>
      </c>
      <c r="D47" s="79" t="str" cm="1">
        <f t="array" ref="D47">IFERROR(_xlfn._xlws.FILTER(Kopsavilkums!$D$10:$D$135,(C47=Kopsavilkums!$C$10:$C$135)*(D$7=Kopsavilkums!$H$10:$H$135)),"")</f>
        <v/>
      </c>
      <c r="E47" s="243"/>
      <c r="F47" s="251" t="str">
        <f t="shared" si="15"/>
        <v/>
      </c>
      <c r="G47" s="2"/>
      <c r="H47" s="13">
        <f t="shared" si="16"/>
        <v>12</v>
      </c>
      <c r="I47" s="21" t="str">
        <f t="shared" si="17"/>
        <v/>
      </c>
      <c r="J47" s="79" t="str" cm="1">
        <f t="array" ref="J47">IFERROR(_xlfn._xlws.FILTER(Kopsavilkums!$D$10:$D$135,(I47=Kopsavilkums!$C$10:$C$135)*(J$7=Kopsavilkums!$H$10:$H$135)),"")</f>
        <v/>
      </c>
      <c r="K47" s="243"/>
      <c r="L47" s="251" t="str">
        <f t="shared" si="18"/>
        <v/>
      </c>
      <c r="M47" s="2"/>
      <c r="N47" s="13">
        <f t="shared" si="19"/>
        <v>12</v>
      </c>
      <c r="O47" s="21" t="str">
        <f t="shared" si="20"/>
        <v/>
      </c>
      <c r="P47" s="79" t="str" cm="1">
        <f t="array" ref="P47">IFERROR(_xlfn._xlws.FILTER(Kopsavilkums!$D$10:$D$135,(O47=Kopsavilkums!$C$10:$C$135)*(P$7=Kopsavilkums!$H$10:$H$135)),"")</f>
        <v/>
      </c>
      <c r="Q47" s="243"/>
      <c r="R47" s="251" t="str">
        <f t="shared" si="21"/>
        <v/>
      </c>
      <c r="S47" s="2"/>
      <c r="T47" s="13">
        <f t="shared" si="22"/>
        <v>12</v>
      </c>
      <c r="U47" s="21" t="str">
        <f t="shared" si="23"/>
        <v/>
      </c>
      <c r="V47" s="79" t="str" cm="1">
        <f t="array" ref="V47">IFERROR(_xlfn._xlws.FILTER(Kopsavilkums!$D$10:$D$135,(U47=Kopsavilkums!$C$10:$C$135)*(V$7=Kopsavilkums!$H$10:$H$135)),"")</f>
        <v/>
      </c>
      <c r="W47" s="243"/>
      <c r="X47" s="251" t="str">
        <f t="shared" si="24"/>
        <v/>
      </c>
      <c r="Y47" s="2"/>
      <c r="Z47" s="13">
        <f t="shared" si="25"/>
        <v>12</v>
      </c>
      <c r="AA47" s="21" t="str">
        <f t="shared" si="26"/>
        <v/>
      </c>
      <c r="AB47" s="79" t="str" cm="1">
        <f t="array" ref="AB47">IFERROR(_xlfn._xlws.FILTER(Kopsavilkums!$D$10:$D$135,(AA47=Kopsavilkums!$C$10:$C$135)*(AB$7=Kopsavilkums!$H$10:$H$135)),"")</f>
        <v/>
      </c>
      <c r="AC47" s="243"/>
      <c r="AD47" s="251" t="str">
        <f t="shared" si="27"/>
        <v/>
      </c>
      <c r="AE47" s="2"/>
    </row>
    <row r="48" spans="1:31" x14ac:dyDescent="0.15">
      <c r="A48" s="13">
        <f t="shared" si="28"/>
        <v>2</v>
      </c>
      <c r="B48" s="13">
        <f t="shared" si="14"/>
        <v>13</v>
      </c>
      <c r="C48" s="21" t="str">
        <f t="shared" si="14"/>
        <v/>
      </c>
      <c r="D48" s="79" t="str" cm="1">
        <f t="array" ref="D48">IFERROR(_xlfn._xlws.FILTER(Kopsavilkums!$D$10:$D$135,(C48=Kopsavilkums!$C$10:$C$135)*(D$7=Kopsavilkums!$H$10:$H$135)),"")</f>
        <v/>
      </c>
      <c r="E48" s="243"/>
      <c r="F48" s="251" t="str">
        <f t="shared" si="15"/>
        <v/>
      </c>
      <c r="G48" s="2"/>
      <c r="H48" s="13">
        <f t="shared" si="16"/>
        <v>13</v>
      </c>
      <c r="I48" s="21" t="str">
        <f t="shared" si="17"/>
        <v/>
      </c>
      <c r="J48" s="79" t="str" cm="1">
        <f t="array" ref="J48">IFERROR(_xlfn._xlws.FILTER(Kopsavilkums!$D$10:$D$135,(I48=Kopsavilkums!$C$10:$C$135)*(J$7=Kopsavilkums!$H$10:$H$135)),"")</f>
        <v/>
      </c>
      <c r="K48" s="243"/>
      <c r="L48" s="251" t="str">
        <f t="shared" si="18"/>
        <v/>
      </c>
      <c r="M48" s="2"/>
      <c r="N48" s="13">
        <f t="shared" si="19"/>
        <v>13</v>
      </c>
      <c r="O48" s="21" t="str">
        <f t="shared" si="20"/>
        <v/>
      </c>
      <c r="P48" s="79" t="str" cm="1">
        <f t="array" ref="P48">IFERROR(_xlfn._xlws.FILTER(Kopsavilkums!$D$10:$D$135,(O48=Kopsavilkums!$C$10:$C$135)*(P$7=Kopsavilkums!$H$10:$H$135)),"")</f>
        <v/>
      </c>
      <c r="Q48" s="243"/>
      <c r="R48" s="251" t="str">
        <f t="shared" si="21"/>
        <v/>
      </c>
      <c r="S48" s="2"/>
      <c r="T48" s="13">
        <f t="shared" si="22"/>
        <v>13</v>
      </c>
      <c r="U48" s="21" t="str">
        <f t="shared" si="23"/>
        <v/>
      </c>
      <c r="V48" s="79" t="str" cm="1">
        <f t="array" ref="V48">IFERROR(_xlfn._xlws.FILTER(Kopsavilkums!$D$10:$D$135,(U48=Kopsavilkums!$C$10:$C$135)*(V$7=Kopsavilkums!$H$10:$H$135)),"")</f>
        <v/>
      </c>
      <c r="W48" s="243"/>
      <c r="X48" s="251" t="str">
        <f t="shared" si="24"/>
        <v/>
      </c>
      <c r="Y48" s="2"/>
      <c r="Z48" s="13">
        <f t="shared" si="25"/>
        <v>13</v>
      </c>
      <c r="AA48" s="21" t="str">
        <f t="shared" si="26"/>
        <v/>
      </c>
      <c r="AB48" s="79" t="str" cm="1">
        <f t="array" ref="AB48">IFERROR(_xlfn._xlws.FILTER(Kopsavilkums!$D$10:$D$135,(AA48=Kopsavilkums!$C$10:$C$135)*(AB$7=Kopsavilkums!$H$10:$H$135)),"")</f>
        <v/>
      </c>
      <c r="AC48" s="243"/>
      <c r="AD48" s="251" t="str">
        <f t="shared" si="27"/>
        <v/>
      </c>
      <c r="AE48" s="2"/>
    </row>
    <row r="49" spans="1:31" x14ac:dyDescent="0.15">
      <c r="A49" s="13">
        <f t="shared" si="28"/>
        <v>2</v>
      </c>
      <c r="B49" s="13">
        <f t="shared" si="14"/>
        <v>14</v>
      </c>
      <c r="C49" s="21" t="str">
        <f t="shared" si="14"/>
        <v/>
      </c>
      <c r="D49" s="79" t="str" cm="1">
        <f t="array" ref="D49">IFERROR(_xlfn._xlws.FILTER(Kopsavilkums!$D$10:$D$135,(C49=Kopsavilkums!$C$10:$C$135)*(D$7=Kopsavilkums!$H$10:$H$135)),"")</f>
        <v/>
      </c>
      <c r="E49" s="243"/>
      <c r="F49" s="251" t="str">
        <f t="shared" si="15"/>
        <v/>
      </c>
      <c r="G49" s="37"/>
      <c r="H49" s="13">
        <f t="shared" si="16"/>
        <v>14</v>
      </c>
      <c r="I49" s="21" t="str">
        <f t="shared" si="17"/>
        <v/>
      </c>
      <c r="J49" s="79" t="str" cm="1">
        <f t="array" ref="J49">IFERROR(_xlfn._xlws.FILTER(Kopsavilkums!$D$10:$D$135,(I49=Kopsavilkums!$C$10:$C$135)*(J$7=Kopsavilkums!$H$10:$H$135)),"")</f>
        <v/>
      </c>
      <c r="K49" s="243"/>
      <c r="L49" s="251" t="str">
        <f t="shared" si="18"/>
        <v/>
      </c>
      <c r="M49" s="2"/>
      <c r="N49" s="13">
        <f t="shared" si="19"/>
        <v>14</v>
      </c>
      <c r="O49" s="21" t="str">
        <f t="shared" si="20"/>
        <v/>
      </c>
      <c r="P49" s="79" t="str" cm="1">
        <f t="array" ref="P49">IFERROR(_xlfn._xlws.FILTER(Kopsavilkums!$D$10:$D$135,(O49=Kopsavilkums!$C$10:$C$135)*(P$7=Kopsavilkums!$H$10:$H$135)),"")</f>
        <v/>
      </c>
      <c r="Q49" s="243"/>
      <c r="R49" s="251" t="str">
        <f t="shared" si="21"/>
        <v/>
      </c>
      <c r="S49" s="37"/>
      <c r="T49" s="13">
        <f t="shared" si="22"/>
        <v>14</v>
      </c>
      <c r="U49" s="21" t="str">
        <f t="shared" si="23"/>
        <v/>
      </c>
      <c r="V49" s="79" t="str" cm="1">
        <f t="array" ref="V49">IFERROR(_xlfn._xlws.FILTER(Kopsavilkums!$D$10:$D$135,(U49=Kopsavilkums!$C$10:$C$135)*(V$7=Kopsavilkums!$H$10:$H$135)),"")</f>
        <v/>
      </c>
      <c r="W49" s="243"/>
      <c r="X49" s="251" t="str">
        <f t="shared" si="24"/>
        <v/>
      </c>
      <c r="Y49" s="2"/>
      <c r="Z49" s="13">
        <f t="shared" si="25"/>
        <v>14</v>
      </c>
      <c r="AA49" s="21" t="str">
        <f t="shared" si="26"/>
        <v/>
      </c>
      <c r="AB49" s="79" t="str" cm="1">
        <f t="array" ref="AB49">IFERROR(_xlfn._xlws.FILTER(Kopsavilkums!$D$10:$D$135,(AA49=Kopsavilkums!$C$10:$C$135)*(AB$7=Kopsavilkums!$H$10:$H$135)),"")</f>
        <v/>
      </c>
      <c r="AC49" s="243"/>
      <c r="AD49" s="251" t="str">
        <f t="shared" si="27"/>
        <v/>
      </c>
      <c r="AE49" s="37"/>
    </row>
    <row r="50" spans="1:31" x14ac:dyDescent="0.15">
      <c r="A50" s="13">
        <f t="shared" si="28"/>
        <v>2</v>
      </c>
      <c r="B50" s="13">
        <f t="shared" si="14"/>
        <v>15</v>
      </c>
      <c r="C50" s="21" t="str">
        <f t="shared" si="14"/>
        <v/>
      </c>
      <c r="D50" s="79" t="str" cm="1">
        <f t="array" ref="D50">IFERROR(_xlfn._xlws.FILTER(Kopsavilkums!$D$10:$D$135,(C50=Kopsavilkums!$C$10:$C$135)*(D$7=Kopsavilkums!$H$10:$H$135)),"")</f>
        <v/>
      </c>
      <c r="E50" s="243"/>
      <c r="F50" s="251" t="str">
        <f t="shared" si="15"/>
        <v/>
      </c>
      <c r="G50" s="2"/>
      <c r="H50" s="13">
        <f t="shared" si="16"/>
        <v>15</v>
      </c>
      <c r="I50" s="21" t="str">
        <f t="shared" si="17"/>
        <v/>
      </c>
      <c r="J50" s="79" t="str" cm="1">
        <f t="array" ref="J50">IFERROR(_xlfn._xlws.FILTER(Kopsavilkums!$D$10:$D$135,(I50=Kopsavilkums!$C$10:$C$135)*(J$7=Kopsavilkums!$H$10:$H$135)),"")</f>
        <v/>
      </c>
      <c r="K50" s="243"/>
      <c r="L50" s="251" t="str">
        <f t="shared" si="18"/>
        <v/>
      </c>
      <c r="M50" s="2"/>
      <c r="N50" s="13">
        <f t="shared" si="19"/>
        <v>15</v>
      </c>
      <c r="O50" s="21" t="str">
        <f t="shared" si="20"/>
        <v/>
      </c>
      <c r="P50" s="79" t="str" cm="1">
        <f t="array" ref="P50">IFERROR(_xlfn._xlws.FILTER(Kopsavilkums!$D$10:$D$135,(O50=Kopsavilkums!$C$10:$C$135)*(P$7=Kopsavilkums!$H$10:$H$135)),"")</f>
        <v/>
      </c>
      <c r="Q50" s="243"/>
      <c r="R50" s="251" t="str">
        <f t="shared" si="21"/>
        <v/>
      </c>
      <c r="S50" s="2"/>
      <c r="T50" s="13">
        <f t="shared" si="22"/>
        <v>15</v>
      </c>
      <c r="U50" s="21" t="str">
        <f t="shared" si="23"/>
        <v/>
      </c>
      <c r="V50" s="79" t="str" cm="1">
        <f t="array" ref="V50">IFERROR(_xlfn._xlws.FILTER(Kopsavilkums!$D$10:$D$135,(U50=Kopsavilkums!$C$10:$C$135)*(V$7=Kopsavilkums!$H$10:$H$135)),"")</f>
        <v/>
      </c>
      <c r="W50" s="243"/>
      <c r="X50" s="251" t="str">
        <f t="shared" si="24"/>
        <v/>
      </c>
      <c r="Y50" s="2"/>
      <c r="Z50" s="13">
        <f t="shared" si="25"/>
        <v>15</v>
      </c>
      <c r="AA50" s="21" t="str">
        <f t="shared" si="26"/>
        <v/>
      </c>
      <c r="AB50" s="79" t="str" cm="1">
        <f t="array" ref="AB50">IFERROR(_xlfn._xlws.FILTER(Kopsavilkums!$D$10:$D$135,(AA50=Kopsavilkums!$C$10:$C$135)*(AB$7=Kopsavilkums!$H$10:$H$135)),"")</f>
        <v/>
      </c>
      <c r="AC50" s="243"/>
      <c r="AD50" s="251" t="str">
        <f t="shared" si="27"/>
        <v/>
      </c>
      <c r="AE50" s="2"/>
    </row>
    <row r="51" spans="1:31" x14ac:dyDescent="0.15">
      <c r="A51" s="13">
        <f t="shared" si="28"/>
        <v>2</v>
      </c>
      <c r="B51" s="13">
        <f t="shared" si="14"/>
        <v>16</v>
      </c>
      <c r="C51" s="21" t="str">
        <f t="shared" si="14"/>
        <v/>
      </c>
      <c r="D51" s="79" t="str" cm="1">
        <f t="array" ref="D51">IFERROR(_xlfn._xlws.FILTER(Kopsavilkums!$D$10:$D$135,(C51=Kopsavilkums!$C$10:$C$135)*(D$7=Kopsavilkums!$H$10:$H$135)),"")</f>
        <v/>
      </c>
      <c r="E51" s="243"/>
      <c r="F51" s="251" t="str">
        <f t="shared" si="15"/>
        <v/>
      </c>
      <c r="G51" s="2"/>
      <c r="H51" s="13">
        <f t="shared" si="16"/>
        <v>16</v>
      </c>
      <c r="I51" s="21" t="str">
        <f t="shared" si="17"/>
        <v/>
      </c>
      <c r="J51" s="79" t="str" cm="1">
        <f t="array" ref="J51">IFERROR(_xlfn._xlws.FILTER(Kopsavilkums!$D$10:$D$135,(I51=Kopsavilkums!$C$10:$C$135)*(J$7=Kopsavilkums!$H$10:$H$135)),"")</f>
        <v/>
      </c>
      <c r="K51" s="243"/>
      <c r="L51" s="251" t="str">
        <f t="shared" si="18"/>
        <v/>
      </c>
      <c r="M51" s="2"/>
      <c r="N51" s="13">
        <f t="shared" si="19"/>
        <v>16</v>
      </c>
      <c r="O51" s="21" t="str">
        <f t="shared" si="20"/>
        <v/>
      </c>
      <c r="P51" s="79" t="str" cm="1">
        <f t="array" ref="P51">IFERROR(_xlfn._xlws.FILTER(Kopsavilkums!$D$10:$D$135,(O51=Kopsavilkums!$C$10:$C$135)*(P$7=Kopsavilkums!$H$10:$H$135)),"")</f>
        <v/>
      </c>
      <c r="Q51" s="243"/>
      <c r="R51" s="251" t="str">
        <f t="shared" si="21"/>
        <v/>
      </c>
      <c r="S51" s="2"/>
      <c r="T51" s="13">
        <f t="shared" si="22"/>
        <v>16</v>
      </c>
      <c r="U51" s="21" t="str">
        <f t="shared" si="23"/>
        <v/>
      </c>
      <c r="V51" s="79" t="str" cm="1">
        <f t="array" ref="V51">IFERROR(_xlfn._xlws.FILTER(Kopsavilkums!$D$10:$D$135,(U51=Kopsavilkums!$C$10:$C$135)*(V$7=Kopsavilkums!$H$10:$H$135)),"")</f>
        <v/>
      </c>
      <c r="W51" s="243"/>
      <c r="X51" s="251" t="str">
        <f t="shared" si="24"/>
        <v/>
      </c>
      <c r="Y51" s="2"/>
      <c r="Z51" s="13">
        <f t="shared" si="25"/>
        <v>16</v>
      </c>
      <c r="AA51" s="21" t="str">
        <f t="shared" si="26"/>
        <v/>
      </c>
      <c r="AB51" s="79" t="str" cm="1">
        <f t="array" ref="AB51">IFERROR(_xlfn._xlws.FILTER(Kopsavilkums!$D$10:$D$135,(AA51=Kopsavilkums!$C$10:$C$135)*(AB$7=Kopsavilkums!$H$10:$H$135)),"")</f>
        <v/>
      </c>
      <c r="AC51" s="243"/>
      <c r="AD51" s="251" t="str">
        <f t="shared" si="27"/>
        <v/>
      </c>
      <c r="AE51" s="2"/>
    </row>
    <row r="52" spans="1:31" x14ac:dyDescent="0.15">
      <c r="A52" s="13">
        <f t="shared" si="28"/>
        <v>2</v>
      </c>
      <c r="B52" s="13">
        <f t="shared" si="14"/>
        <v>17</v>
      </c>
      <c r="C52" s="21" t="str">
        <f t="shared" si="14"/>
        <v/>
      </c>
      <c r="D52" s="79" t="str" cm="1">
        <f t="array" ref="D52">IFERROR(_xlfn._xlws.FILTER(Kopsavilkums!$D$10:$D$135,(C52=Kopsavilkums!$C$10:$C$135)*(D$7=Kopsavilkums!$H$10:$H$135)),"")</f>
        <v/>
      </c>
      <c r="E52" s="243"/>
      <c r="F52" s="251" t="str">
        <f t="shared" si="15"/>
        <v/>
      </c>
      <c r="G52" s="2"/>
      <c r="H52" s="13">
        <f t="shared" si="16"/>
        <v>17</v>
      </c>
      <c r="I52" s="21" t="str">
        <f t="shared" si="17"/>
        <v/>
      </c>
      <c r="J52" s="79" t="str" cm="1">
        <f t="array" ref="J52">IFERROR(_xlfn._xlws.FILTER(Kopsavilkums!$D$10:$D$135,(I52=Kopsavilkums!$C$10:$C$135)*(J$7=Kopsavilkums!$H$10:$H$135)),"")</f>
        <v/>
      </c>
      <c r="K52" s="243"/>
      <c r="L52" s="251" t="str">
        <f t="shared" si="18"/>
        <v/>
      </c>
      <c r="M52" s="2"/>
      <c r="N52" s="13">
        <f t="shared" si="19"/>
        <v>17</v>
      </c>
      <c r="O52" s="21" t="str">
        <f t="shared" si="20"/>
        <v/>
      </c>
      <c r="P52" s="79" t="str" cm="1">
        <f t="array" ref="P52">IFERROR(_xlfn._xlws.FILTER(Kopsavilkums!$D$10:$D$135,(O52=Kopsavilkums!$C$10:$C$135)*(P$7=Kopsavilkums!$H$10:$H$135)),"")</f>
        <v/>
      </c>
      <c r="Q52" s="243"/>
      <c r="R52" s="251" t="str">
        <f t="shared" si="21"/>
        <v/>
      </c>
      <c r="S52" s="2"/>
      <c r="T52" s="13">
        <f t="shared" si="22"/>
        <v>17</v>
      </c>
      <c r="U52" s="21" t="str">
        <f t="shared" si="23"/>
        <v/>
      </c>
      <c r="V52" s="79" t="str" cm="1">
        <f t="array" ref="V52">IFERROR(_xlfn._xlws.FILTER(Kopsavilkums!$D$10:$D$135,(U52=Kopsavilkums!$C$10:$C$135)*(V$7=Kopsavilkums!$H$10:$H$135)),"")</f>
        <v/>
      </c>
      <c r="W52" s="243"/>
      <c r="X52" s="251" t="str">
        <f>IF(W52="","",IF(W52="N",COUNTIFS(W$36:W$54,"&gt;=0")+2,IF(W52&gt;=0,_xlfn.RANK.EQ(W52,W$36:W$54,0)+(COUNTIFS(W$36:W$54,W52)-1)/2)))</f>
        <v/>
      </c>
      <c r="Y52" s="2"/>
      <c r="Z52" s="13">
        <f t="shared" si="25"/>
        <v>17</v>
      </c>
      <c r="AA52" s="21" t="str">
        <f t="shared" si="26"/>
        <v/>
      </c>
      <c r="AB52" s="79" t="str" cm="1">
        <f t="array" ref="AB52">IFERROR(_xlfn._xlws.FILTER(Kopsavilkums!$D$10:$D$135,(AA52=Kopsavilkums!$C$10:$C$135)*(AB$7=Kopsavilkums!$H$10:$H$135)),"")</f>
        <v/>
      </c>
      <c r="AC52" s="243"/>
      <c r="AD52" s="251" t="str">
        <f t="shared" si="27"/>
        <v/>
      </c>
      <c r="AE52" s="2"/>
    </row>
    <row r="53" spans="1:31" x14ac:dyDescent="0.15">
      <c r="A53" s="13">
        <f t="shared" si="28"/>
        <v>2</v>
      </c>
      <c r="B53" s="13">
        <f t="shared" si="14"/>
        <v>18</v>
      </c>
      <c r="C53" s="21" t="str">
        <f t="shared" si="14"/>
        <v/>
      </c>
      <c r="D53" s="79" t="str" cm="1">
        <f t="array" ref="D53">IFERROR(_xlfn._xlws.FILTER(Kopsavilkums!$D$10:$D$135,(C53=Kopsavilkums!$C$10:$C$135)*(D$7=Kopsavilkums!$H$10:$H$135)),"")</f>
        <v/>
      </c>
      <c r="E53" s="243"/>
      <c r="F53" s="251" t="str">
        <f t="shared" si="15"/>
        <v/>
      </c>
      <c r="G53" s="2"/>
      <c r="H53" s="13">
        <f t="shared" si="16"/>
        <v>18</v>
      </c>
      <c r="I53" s="21" t="str">
        <f t="shared" si="17"/>
        <v/>
      </c>
      <c r="J53" s="79" t="str" cm="1">
        <f t="array" ref="J53">IFERROR(_xlfn._xlws.FILTER(Kopsavilkums!$D$10:$D$135,(I53=Kopsavilkums!$C$10:$C$135)*(J$7=Kopsavilkums!$H$10:$H$135)),"")</f>
        <v/>
      </c>
      <c r="K53" s="243"/>
      <c r="L53" s="251" t="str">
        <f t="shared" si="18"/>
        <v/>
      </c>
      <c r="M53" s="2"/>
      <c r="N53" s="13">
        <f t="shared" si="19"/>
        <v>18</v>
      </c>
      <c r="O53" s="21" t="str">
        <f t="shared" si="20"/>
        <v/>
      </c>
      <c r="P53" s="79" t="str" cm="1">
        <f t="array" ref="P53">IFERROR(_xlfn._xlws.FILTER(Kopsavilkums!$D$10:$D$135,(O53=Kopsavilkums!$C$10:$C$135)*(P$7=Kopsavilkums!$H$10:$H$135)),"")</f>
        <v/>
      </c>
      <c r="Q53" s="243"/>
      <c r="R53" s="251" t="str">
        <f t="shared" si="21"/>
        <v/>
      </c>
      <c r="S53" s="2"/>
      <c r="T53" s="13">
        <f t="shared" si="22"/>
        <v>18</v>
      </c>
      <c r="U53" s="21" t="str">
        <f t="shared" si="23"/>
        <v/>
      </c>
      <c r="V53" s="79" t="str" cm="1">
        <f t="array" ref="V53">IFERROR(_xlfn._xlws.FILTER(Kopsavilkums!$D$10:$D$135,(U53=Kopsavilkums!$C$10:$C$135)*(V$7=Kopsavilkums!$H$10:$H$135)),"")</f>
        <v/>
      </c>
      <c r="W53" s="243"/>
      <c r="X53" s="251" t="str">
        <f t="shared" si="24"/>
        <v/>
      </c>
      <c r="Y53" s="12"/>
      <c r="Z53" s="13">
        <f t="shared" si="25"/>
        <v>18</v>
      </c>
      <c r="AA53" s="21" t="str">
        <f t="shared" si="26"/>
        <v/>
      </c>
      <c r="AB53" s="79" t="str" cm="1">
        <f t="array" ref="AB53">IFERROR(_xlfn._xlws.FILTER(Kopsavilkums!$D$10:$D$135,(AA53=Kopsavilkums!$C$10:$C$135)*(AB$7=Kopsavilkums!$H$10:$H$135)),"")</f>
        <v/>
      </c>
      <c r="AC53" s="243"/>
      <c r="AD53" s="251" t="str">
        <f t="shared" si="27"/>
        <v/>
      </c>
      <c r="AE53" s="2"/>
    </row>
    <row r="54" spans="1:31" ht="14" thickBot="1" x14ac:dyDescent="0.2">
      <c r="A54" s="13">
        <f t="shared" si="28"/>
        <v>2</v>
      </c>
      <c r="B54" s="13">
        <f t="shared" si="14"/>
        <v>19</v>
      </c>
      <c r="C54" s="21" t="str">
        <f t="shared" si="14"/>
        <v/>
      </c>
      <c r="D54" s="79" t="str" cm="1">
        <f t="array" ref="D54">IFERROR(_xlfn._xlws.FILTER(Kopsavilkums!$D$10:$D$135,(C54=Kopsavilkums!$C$10:$C$135)*(D$7=Kopsavilkums!$H$10:$H$135)),"")</f>
        <v/>
      </c>
      <c r="E54" s="244"/>
      <c r="F54" s="251" t="str">
        <f>IF(E54="","",IF(E54="N",COUNTIFS(E$36:E$54,"&gt;=0")+2,IF(E54&gt;=0,_xlfn.RANK.EQ(E54,E$36:E$54,0)+(COUNTIFS(E$36:E$54,E54)-1)/2)))</f>
        <v/>
      </c>
      <c r="G54" s="12"/>
      <c r="H54" s="13">
        <f t="shared" si="16"/>
        <v>19</v>
      </c>
      <c r="I54" s="21" t="str">
        <f t="shared" si="17"/>
        <v/>
      </c>
      <c r="J54" s="79" t="str" cm="1">
        <f t="array" ref="J54">IFERROR(_xlfn._xlws.FILTER(Kopsavilkums!$D$10:$D$135,(I54=Kopsavilkums!$C$10:$C$135)*(J$7=Kopsavilkums!$H$10:$H$135)),"")</f>
        <v/>
      </c>
      <c r="K54" s="244"/>
      <c r="L54" s="251" t="str">
        <f>IF(K54="","",IF(K54="N",COUNTIFS(K$36:K$54,"&gt;=0")+2,IF(K54&gt;=0,_xlfn.RANK.EQ(K54,K$36:K$54,0)+(COUNTIFS(K$36:K$54,K54)-1)/2)))</f>
        <v/>
      </c>
      <c r="M54" s="12"/>
      <c r="N54" s="13">
        <f t="shared" si="19"/>
        <v>19</v>
      </c>
      <c r="O54" s="21" t="str">
        <f t="shared" si="20"/>
        <v/>
      </c>
      <c r="P54" s="79" t="str" cm="1">
        <f t="array" ref="P54">IFERROR(_xlfn._xlws.FILTER(Kopsavilkums!$D$10:$D$135,(O54=Kopsavilkums!$C$10:$C$135)*(P$7=Kopsavilkums!$H$10:$H$135)),"")</f>
        <v/>
      </c>
      <c r="Q54" s="244"/>
      <c r="R54" s="251" t="str">
        <f>IF(Q54="","",IF(Q54="N",COUNTIFS(Q$36:Q$54,"&gt;=0")+2,IF(Q54&gt;=0,_xlfn.RANK.EQ(Q54,Q$36:Q$54,0)+(COUNTIFS(Q$36:Q$54,Q54)-1)/2)))</f>
        <v/>
      </c>
      <c r="S54" s="12"/>
      <c r="T54" s="13">
        <f t="shared" si="22"/>
        <v>19</v>
      </c>
      <c r="U54" s="21" t="str">
        <f t="shared" si="23"/>
        <v/>
      </c>
      <c r="V54" s="79" t="str" cm="1">
        <f t="array" ref="V54">IFERROR(_xlfn._xlws.FILTER(Kopsavilkums!$D$10:$D$135,(U54=Kopsavilkums!$C$10:$C$135)*(V$7=Kopsavilkums!$H$10:$H$135)),"")</f>
        <v/>
      </c>
      <c r="W54" s="244"/>
      <c r="X54" s="251" t="str">
        <f>IF(W54="","",IF(W54="N",COUNTIFS(W$36:W$54,"&gt;=0")+2,IF(W54&gt;=0,_xlfn.RANK.EQ(W54,W$36:W$54,0)+(COUNTIFS(W$36:W$54,W54)-1)/2)))</f>
        <v/>
      </c>
      <c r="Y54" s="12"/>
      <c r="Z54" s="13">
        <f t="shared" si="25"/>
        <v>19</v>
      </c>
      <c r="AA54" s="21" t="str">
        <f t="shared" si="26"/>
        <v/>
      </c>
      <c r="AB54" s="79" t="str" cm="1">
        <f t="array" ref="AB54">IFERROR(_xlfn._xlws.FILTER(Kopsavilkums!$D$10:$D$135,(AA54=Kopsavilkums!$C$10:$C$135)*(AB$7=Kopsavilkums!$H$10:$H$135)),"")</f>
        <v/>
      </c>
      <c r="AC54" s="244"/>
      <c r="AD54" s="251" t="str">
        <f>IF(AC54="","",IF(AC54="N",COUNTIFS(AC$36:AC$54,"&gt;=0")+2,IF(AC54&gt;=0,_xlfn.RANK.EQ(AC54,AC$36:AC$54,0)+(COUNTIFS(AC$36:AC$54,AC54)-1)/2)))</f>
        <v/>
      </c>
      <c r="AE54" s="2"/>
    </row>
    <row r="55" spans="1:31" x14ac:dyDescent="0.15">
      <c r="A55" s="28"/>
      <c r="B55" s="28"/>
      <c r="C55" s="12"/>
      <c r="D55" s="17"/>
      <c r="E55" s="12"/>
      <c r="F55" s="12"/>
      <c r="G55" s="12"/>
      <c r="H55" s="12"/>
      <c r="I55" s="12"/>
      <c r="J55" s="17"/>
      <c r="K55" s="12"/>
      <c r="L55" s="12"/>
      <c r="M55" s="12"/>
      <c r="N55" s="12"/>
      <c r="O55" s="12"/>
      <c r="P55" s="17"/>
      <c r="Q55" s="12"/>
      <c r="R55" s="12"/>
      <c r="S55" s="12"/>
      <c r="T55" s="12"/>
      <c r="U55" s="12"/>
      <c r="V55" s="17"/>
      <c r="W55" s="12"/>
      <c r="X55" s="12"/>
      <c r="Y55" s="12"/>
      <c r="Z55" s="12"/>
      <c r="AA55" s="12"/>
      <c r="AB55" s="17"/>
      <c r="AC55" s="12"/>
      <c r="AD55" s="12"/>
    </row>
    <row r="56" spans="1:31" x14ac:dyDescent="0.15">
      <c r="A56" s="28"/>
      <c r="B56" s="28"/>
      <c r="C56" s="12"/>
      <c r="D56" s="17"/>
      <c r="E56" s="12"/>
      <c r="F56" s="12"/>
      <c r="G56" s="12"/>
      <c r="H56" s="12"/>
      <c r="I56" s="12"/>
      <c r="J56" s="17"/>
      <c r="K56" s="12"/>
      <c r="L56" s="12"/>
      <c r="M56" s="12"/>
      <c r="N56" s="12"/>
      <c r="O56" s="12"/>
      <c r="P56" s="17"/>
      <c r="Q56" s="12"/>
      <c r="R56" s="12"/>
      <c r="S56" s="12"/>
      <c r="T56" s="12"/>
      <c r="U56" s="12"/>
      <c r="V56" s="17"/>
      <c r="W56" s="12"/>
      <c r="X56" s="12"/>
      <c r="Y56" s="12"/>
      <c r="Z56" s="12"/>
      <c r="AA56" s="12"/>
      <c r="AB56" s="17"/>
      <c r="AC56" s="12"/>
      <c r="AD56" s="12"/>
    </row>
    <row r="57" spans="1:31" x14ac:dyDescent="0.15">
      <c r="A57" s="28"/>
      <c r="B57" s="28"/>
      <c r="C57" s="12"/>
      <c r="D57" s="17"/>
      <c r="E57" s="12"/>
      <c r="F57" s="12"/>
      <c r="G57" s="12"/>
      <c r="H57" s="12"/>
      <c r="I57" s="12"/>
      <c r="J57" s="17"/>
      <c r="K57" s="12"/>
      <c r="L57" s="12"/>
      <c r="M57" s="12"/>
      <c r="N57" s="12"/>
      <c r="O57" s="12"/>
      <c r="P57" s="17"/>
      <c r="Q57" s="12"/>
      <c r="R57" s="12"/>
      <c r="S57" s="12"/>
      <c r="T57" s="12"/>
      <c r="U57" s="12"/>
      <c r="V57" s="17"/>
      <c r="W57" s="12"/>
      <c r="X57" s="12"/>
      <c r="Y57" s="12"/>
      <c r="Z57" s="12"/>
      <c r="AA57" s="12"/>
      <c r="AB57" s="17"/>
      <c r="AC57" s="12"/>
      <c r="AD57" s="12"/>
    </row>
    <row r="58" spans="1:31" x14ac:dyDescent="0.15">
      <c r="A58" s="28"/>
      <c r="B58" s="28"/>
      <c r="C58" s="12"/>
      <c r="D58" s="17"/>
      <c r="E58" s="12"/>
      <c r="F58" s="12"/>
      <c r="G58" s="12"/>
      <c r="H58" s="12"/>
      <c r="I58" s="12"/>
      <c r="J58" s="17"/>
      <c r="K58" s="12"/>
      <c r="L58" s="12"/>
      <c r="M58" s="12"/>
      <c r="N58" s="12"/>
      <c r="O58" s="12"/>
      <c r="P58" s="17"/>
      <c r="Q58" s="12"/>
      <c r="R58" s="12"/>
      <c r="S58" s="12"/>
      <c r="T58" s="12"/>
      <c r="U58" s="12"/>
      <c r="V58" s="17"/>
      <c r="W58" s="12"/>
      <c r="X58" s="12"/>
      <c r="Y58" s="12"/>
      <c r="Z58" s="12"/>
      <c r="AA58" s="12"/>
      <c r="AB58" s="17"/>
      <c r="AC58" s="12"/>
      <c r="AD58" s="12"/>
    </row>
    <row r="59" spans="1:31" x14ac:dyDescent="0.15">
      <c r="A59" s="28"/>
      <c r="B59" s="28"/>
      <c r="C59" s="12"/>
      <c r="D59" s="17"/>
      <c r="E59" s="12"/>
      <c r="F59" s="12"/>
      <c r="G59" s="12"/>
      <c r="H59" s="12"/>
      <c r="I59" s="12"/>
      <c r="J59" s="17"/>
      <c r="K59" s="12"/>
      <c r="L59" s="12"/>
      <c r="M59" s="12"/>
      <c r="N59" s="12"/>
      <c r="O59" s="12"/>
      <c r="P59" s="17"/>
      <c r="Q59" s="12"/>
      <c r="R59" s="12"/>
      <c r="S59" s="12"/>
      <c r="T59" s="12"/>
      <c r="U59" s="12"/>
      <c r="V59" s="17"/>
      <c r="W59" s="12"/>
      <c r="X59" s="12"/>
      <c r="Y59" s="12"/>
      <c r="Z59" s="12"/>
      <c r="AA59" s="12"/>
      <c r="AB59" s="17"/>
      <c r="AC59" s="12"/>
      <c r="AD59" s="12"/>
    </row>
    <row r="60" spans="1:31" x14ac:dyDescent="0.15">
      <c r="A60" s="28"/>
      <c r="B60" s="28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1" x14ac:dyDescent="0.15">
      <c r="A61" s="28"/>
      <c r="B61" s="28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1" x14ac:dyDescent="0.15">
      <c r="A62" s="28"/>
      <c r="B62" s="28"/>
      <c r="G62" s="12"/>
      <c r="M62" s="12"/>
    </row>
    <row r="63" spans="1:31" x14ac:dyDescent="0.15">
      <c r="A63" s="28"/>
      <c r="B63" s="28"/>
      <c r="G63" s="12"/>
      <c r="M63" s="12"/>
    </row>
    <row r="64" spans="1:31" x14ac:dyDescent="0.15">
      <c r="A64" s="28"/>
      <c r="B64" s="28"/>
      <c r="G64" s="12"/>
      <c r="M64" s="12"/>
    </row>
    <row r="65" spans="1:13" x14ac:dyDescent="0.15">
      <c r="A65" s="28"/>
      <c r="B65" s="28"/>
      <c r="G65" s="12"/>
      <c r="M65" s="12"/>
    </row>
    <row r="66" spans="1:13" x14ac:dyDescent="0.15">
      <c r="A66" s="28"/>
      <c r="B66" s="28"/>
      <c r="G66" s="12"/>
      <c r="M66" s="12"/>
    </row>
    <row r="67" spans="1:13" x14ac:dyDescent="0.15">
      <c r="A67" s="28"/>
      <c r="B67" s="28"/>
      <c r="G67" s="12"/>
      <c r="M67" s="12"/>
    </row>
    <row r="68" spans="1:13" x14ac:dyDescent="0.15">
      <c r="A68" s="28"/>
      <c r="B68" s="28"/>
      <c r="G68" s="12"/>
      <c r="M68" s="12"/>
    </row>
    <row r="69" spans="1:13" x14ac:dyDescent="0.15">
      <c r="A69" s="28"/>
      <c r="B69" s="28"/>
      <c r="G69" s="12"/>
      <c r="M69" s="12"/>
    </row>
    <row r="70" spans="1:13" x14ac:dyDescent="0.15">
      <c r="A70" s="28"/>
      <c r="B70" s="28"/>
      <c r="G70" s="12"/>
      <c r="M70" s="12"/>
    </row>
    <row r="71" spans="1:13" x14ac:dyDescent="0.15">
      <c r="A71" s="28"/>
      <c r="B71" s="28"/>
      <c r="G71" s="12"/>
      <c r="M71" s="12"/>
    </row>
    <row r="72" spans="1:13" x14ac:dyDescent="0.15">
      <c r="A72" s="28"/>
      <c r="B72" s="28"/>
      <c r="G72" s="12"/>
      <c r="M72" s="12"/>
    </row>
    <row r="73" spans="1:13" x14ac:dyDescent="0.15">
      <c r="A73" s="28"/>
      <c r="B73" s="28"/>
      <c r="G73" s="12"/>
      <c r="M73" s="12"/>
    </row>
    <row r="74" spans="1:13" x14ac:dyDescent="0.15">
      <c r="A74" s="28"/>
      <c r="B74" s="28"/>
      <c r="G74" s="12"/>
      <c r="M74" s="12"/>
    </row>
    <row r="75" spans="1:13" x14ac:dyDescent="0.15">
      <c r="A75" s="28"/>
      <c r="B75" s="28"/>
      <c r="G75" s="12"/>
      <c r="M75" s="12"/>
    </row>
    <row r="76" spans="1:13" x14ac:dyDescent="0.15">
      <c r="A76" s="28"/>
      <c r="B76" s="28"/>
      <c r="G76" s="12"/>
      <c r="M76" s="12"/>
    </row>
    <row r="77" spans="1:13" x14ac:dyDescent="0.15">
      <c r="A77" s="28"/>
      <c r="B77" s="28"/>
      <c r="G77" s="12"/>
      <c r="M77" s="12"/>
    </row>
    <row r="78" spans="1:13" x14ac:dyDescent="0.15">
      <c r="A78" s="28"/>
      <c r="B78" s="28"/>
      <c r="G78" s="12"/>
      <c r="M78" s="12"/>
    </row>
    <row r="79" spans="1:13" x14ac:dyDescent="0.15">
      <c r="A79" s="28"/>
      <c r="B79" s="28"/>
      <c r="G79" s="12"/>
      <c r="M79" s="12"/>
    </row>
    <row r="80" spans="1:13" x14ac:dyDescent="0.15">
      <c r="A80" s="28"/>
      <c r="B80" s="28"/>
      <c r="G80" s="12"/>
      <c r="M80" s="12"/>
    </row>
    <row r="81" spans="1:13" x14ac:dyDescent="0.15">
      <c r="A81" s="28"/>
      <c r="B81" s="28"/>
      <c r="G81" s="12"/>
      <c r="M81" s="12"/>
    </row>
    <row r="82" spans="1:13" x14ac:dyDescent="0.15">
      <c r="A82" s="28"/>
      <c r="B82" s="28"/>
      <c r="G82" s="12"/>
      <c r="M82" s="12"/>
    </row>
    <row r="83" spans="1:13" x14ac:dyDescent="0.15">
      <c r="A83" s="28"/>
      <c r="B83" s="28"/>
      <c r="G83" s="12"/>
      <c r="M83" s="12"/>
    </row>
    <row r="84" spans="1:13" x14ac:dyDescent="0.15">
      <c r="A84" s="28"/>
      <c r="B84" s="28"/>
      <c r="G84" s="12"/>
      <c r="M84" s="12"/>
    </row>
    <row r="85" spans="1:13" x14ac:dyDescent="0.15">
      <c r="A85" s="28"/>
      <c r="B85" s="28"/>
      <c r="G85" s="12"/>
      <c r="M85" s="12"/>
    </row>
    <row r="86" spans="1:13" x14ac:dyDescent="0.15">
      <c r="A86" s="28"/>
      <c r="B86" s="28"/>
      <c r="G86" s="12"/>
      <c r="M86" s="12"/>
    </row>
    <row r="87" spans="1:13" x14ac:dyDescent="0.15">
      <c r="A87" s="28"/>
      <c r="B87" s="28"/>
      <c r="G87" s="12"/>
      <c r="M87" s="12"/>
    </row>
    <row r="88" spans="1:13" x14ac:dyDescent="0.15">
      <c r="A88" s="28"/>
      <c r="B88" s="28"/>
      <c r="G88" s="12"/>
      <c r="M88" s="12"/>
    </row>
    <row r="89" spans="1:13" x14ac:dyDescent="0.15">
      <c r="A89" s="28"/>
      <c r="B89" s="28"/>
      <c r="G89" s="12"/>
      <c r="M89" s="12"/>
    </row>
    <row r="90" spans="1:13" x14ac:dyDescent="0.15">
      <c r="A90" s="28"/>
      <c r="B90" s="28"/>
      <c r="G90" s="12"/>
      <c r="M90" s="12"/>
    </row>
    <row r="91" spans="1:13" x14ac:dyDescent="0.15">
      <c r="A91" s="28"/>
      <c r="B91" s="28"/>
      <c r="G91" s="12"/>
      <c r="M91" s="12"/>
    </row>
    <row r="92" spans="1:13" x14ac:dyDescent="0.15">
      <c r="A92" s="28"/>
      <c r="B92" s="28"/>
      <c r="G92" s="12"/>
      <c r="M92" s="12"/>
    </row>
    <row r="93" spans="1:13" x14ac:dyDescent="0.15">
      <c r="A93" s="28"/>
      <c r="B93" s="28"/>
      <c r="G93" s="12"/>
      <c r="M93" s="12"/>
    </row>
    <row r="94" spans="1:13" x14ac:dyDescent="0.15">
      <c r="A94" s="28"/>
      <c r="B94" s="28"/>
      <c r="G94" s="12"/>
      <c r="M94" s="12"/>
    </row>
    <row r="95" spans="1:13" x14ac:dyDescent="0.15">
      <c r="A95" s="28"/>
      <c r="B95" s="28"/>
      <c r="G95" s="12"/>
      <c r="M95" s="12"/>
    </row>
    <row r="96" spans="1:13" x14ac:dyDescent="0.15">
      <c r="A96" s="28"/>
      <c r="B96" s="28"/>
      <c r="G96" s="12"/>
      <c r="M96" s="12"/>
    </row>
    <row r="97" spans="1:13" x14ac:dyDescent="0.15">
      <c r="A97" s="28"/>
      <c r="B97" s="28"/>
      <c r="G97" s="12"/>
      <c r="M97" s="12"/>
    </row>
    <row r="98" spans="1:13" x14ac:dyDescent="0.15">
      <c r="A98" s="28"/>
      <c r="B98" s="28"/>
      <c r="G98" s="12"/>
      <c r="M98" s="12"/>
    </row>
    <row r="99" spans="1:13" x14ac:dyDescent="0.15">
      <c r="A99" s="28"/>
      <c r="B99" s="28"/>
      <c r="G99" s="12"/>
      <c r="M99" s="12"/>
    </row>
    <row r="100" spans="1:13" x14ac:dyDescent="0.15">
      <c r="A100" s="28"/>
      <c r="B100" s="28"/>
      <c r="G100" s="12"/>
      <c r="M100" s="12"/>
    </row>
    <row r="101" spans="1:13" x14ac:dyDescent="0.15">
      <c r="A101" s="28"/>
      <c r="B101" s="28"/>
      <c r="G101" s="12"/>
      <c r="M101" s="12"/>
    </row>
    <row r="102" spans="1:13" x14ac:dyDescent="0.15">
      <c r="A102" s="28"/>
      <c r="B102" s="28"/>
      <c r="G102" s="12"/>
      <c r="M102" s="12"/>
    </row>
    <row r="103" spans="1:13" x14ac:dyDescent="0.15">
      <c r="A103" s="28"/>
      <c r="B103" s="28"/>
      <c r="G103" s="12"/>
      <c r="M103" s="12"/>
    </row>
    <row r="104" spans="1:13" x14ac:dyDescent="0.15">
      <c r="A104" s="28"/>
      <c r="B104" s="28"/>
      <c r="G104" s="12"/>
      <c r="M104" s="12"/>
    </row>
    <row r="105" spans="1:13" x14ac:dyDescent="0.15">
      <c r="A105" s="28"/>
      <c r="B105" s="28"/>
      <c r="G105" s="12"/>
      <c r="M105" s="12"/>
    </row>
    <row r="106" spans="1:13" x14ac:dyDescent="0.15">
      <c r="A106" s="28"/>
      <c r="B106" s="28"/>
      <c r="G106" s="12"/>
      <c r="M106" s="12"/>
    </row>
    <row r="107" spans="1:13" x14ac:dyDescent="0.15">
      <c r="A107" s="28"/>
      <c r="B107" s="28"/>
      <c r="G107" s="12"/>
      <c r="M107" s="12"/>
    </row>
    <row r="108" spans="1:13" x14ac:dyDescent="0.15">
      <c r="A108" s="28"/>
      <c r="B108" s="28"/>
      <c r="G108" s="12"/>
      <c r="M108" s="12"/>
    </row>
    <row r="109" spans="1:13" x14ac:dyDescent="0.15">
      <c r="A109" s="28"/>
      <c r="B109" s="28"/>
      <c r="G109" s="12"/>
      <c r="M109" s="12"/>
    </row>
    <row r="110" spans="1:13" x14ac:dyDescent="0.15">
      <c r="A110" s="28"/>
      <c r="B110" s="28"/>
      <c r="G110" s="12"/>
      <c r="M110" s="12"/>
    </row>
    <row r="111" spans="1:13" x14ac:dyDescent="0.15">
      <c r="A111" s="28"/>
      <c r="B111" s="28"/>
      <c r="G111" s="12"/>
      <c r="M111" s="12"/>
    </row>
    <row r="112" spans="1:13" x14ac:dyDescent="0.15">
      <c r="A112" s="28"/>
      <c r="B112" s="28"/>
      <c r="G112" s="12"/>
      <c r="M112" s="12"/>
    </row>
    <row r="113" spans="1:13" x14ac:dyDescent="0.15">
      <c r="A113" s="28"/>
      <c r="B113" s="28"/>
      <c r="G113" s="12"/>
      <c r="M113" s="12"/>
    </row>
    <row r="114" spans="1:13" x14ac:dyDescent="0.15">
      <c r="A114" s="28"/>
      <c r="B114" s="28"/>
      <c r="G114" s="12"/>
      <c r="M114" s="12"/>
    </row>
    <row r="115" spans="1:13" x14ac:dyDescent="0.15">
      <c r="A115" s="28"/>
      <c r="B115" s="28"/>
      <c r="G115" s="12"/>
      <c r="M115" s="12"/>
    </row>
    <row r="116" spans="1:13" x14ac:dyDescent="0.15">
      <c r="A116" s="28"/>
      <c r="B116" s="28"/>
      <c r="G116" s="12"/>
      <c r="M116" s="12"/>
    </row>
    <row r="117" spans="1:13" x14ac:dyDescent="0.15">
      <c r="A117" s="28"/>
      <c r="B117" s="28"/>
      <c r="G117" s="12"/>
      <c r="M117" s="12"/>
    </row>
    <row r="118" spans="1:13" x14ac:dyDescent="0.15">
      <c r="A118" s="28"/>
      <c r="B118" s="28"/>
      <c r="G118" s="12"/>
      <c r="M118" s="12"/>
    </row>
    <row r="119" spans="1:13" x14ac:dyDescent="0.15">
      <c r="A119" s="28"/>
      <c r="B119" s="28"/>
      <c r="G119" s="12"/>
      <c r="M119" s="12"/>
    </row>
    <row r="120" spans="1:13" x14ac:dyDescent="0.15">
      <c r="A120" s="28"/>
      <c r="B120" s="28"/>
      <c r="G120" s="12"/>
      <c r="M120" s="12"/>
    </row>
    <row r="121" spans="1:13" x14ac:dyDescent="0.15">
      <c r="A121" s="28"/>
      <c r="B121" s="28"/>
      <c r="G121" s="12"/>
      <c r="M121" s="12"/>
    </row>
    <row r="122" spans="1:13" x14ac:dyDescent="0.15">
      <c r="A122" s="28"/>
      <c r="B122" s="28"/>
      <c r="G122" s="12"/>
      <c r="M122" s="12"/>
    </row>
    <row r="123" spans="1:13" x14ac:dyDescent="0.15">
      <c r="A123" s="28"/>
      <c r="B123" s="28"/>
      <c r="G123" s="12"/>
      <c r="M123" s="12"/>
    </row>
    <row r="124" spans="1:13" x14ac:dyDescent="0.15">
      <c r="A124" s="28"/>
      <c r="B124" s="28"/>
      <c r="G124" s="12"/>
      <c r="M124" s="12"/>
    </row>
    <row r="125" spans="1:13" x14ac:dyDescent="0.15">
      <c r="A125" s="28"/>
      <c r="B125" s="28"/>
      <c r="G125" s="12"/>
      <c r="M125" s="12"/>
    </row>
    <row r="126" spans="1:13" x14ac:dyDescent="0.15">
      <c r="A126" s="28"/>
      <c r="B126" s="28"/>
      <c r="G126" s="12"/>
      <c r="M126" s="12"/>
    </row>
    <row r="127" spans="1:13" x14ac:dyDescent="0.15">
      <c r="A127" s="28"/>
      <c r="B127" s="28"/>
      <c r="G127" s="12"/>
      <c r="M127" s="12"/>
    </row>
    <row r="128" spans="1:13" x14ac:dyDescent="0.15">
      <c r="A128" s="28"/>
      <c r="B128" s="28"/>
      <c r="G128" s="12"/>
      <c r="M128" s="12"/>
    </row>
    <row r="129" spans="1:13" x14ac:dyDescent="0.15">
      <c r="A129" s="28"/>
      <c r="B129" s="28"/>
      <c r="G129" s="12"/>
      <c r="M129" s="12"/>
    </row>
    <row r="130" spans="1:13" x14ac:dyDescent="0.15">
      <c r="A130" s="28"/>
      <c r="B130" s="28"/>
      <c r="G130" s="12"/>
      <c r="M130" s="12"/>
    </row>
    <row r="131" spans="1:13" x14ac:dyDescent="0.15">
      <c r="A131" s="28"/>
      <c r="B131" s="28"/>
      <c r="G131" s="12"/>
      <c r="M131" s="12"/>
    </row>
    <row r="132" spans="1:13" x14ac:dyDescent="0.15">
      <c r="A132" s="28"/>
      <c r="B132" s="28"/>
      <c r="G132" s="12"/>
      <c r="M132" s="12"/>
    </row>
    <row r="133" spans="1:13" x14ac:dyDescent="0.15">
      <c r="A133" s="28"/>
      <c r="B133" s="28"/>
      <c r="G133" s="12"/>
      <c r="M133" s="12"/>
    </row>
    <row r="134" spans="1:13" x14ac:dyDescent="0.15">
      <c r="A134" s="28"/>
      <c r="B134" s="28"/>
      <c r="G134" s="12"/>
      <c r="M134" s="12"/>
    </row>
    <row r="135" spans="1:13" x14ac:dyDescent="0.15">
      <c r="A135" s="28"/>
      <c r="B135" s="28"/>
      <c r="G135" s="12"/>
      <c r="M135" s="12"/>
    </row>
    <row r="136" spans="1:13" x14ac:dyDescent="0.15">
      <c r="A136" s="28"/>
      <c r="B136" s="28"/>
      <c r="G136" s="12"/>
      <c r="M136" s="12"/>
    </row>
    <row r="137" spans="1:13" x14ac:dyDescent="0.15">
      <c r="A137" s="28"/>
      <c r="B137" s="28"/>
      <c r="G137" s="12"/>
      <c r="M137" s="12"/>
    </row>
    <row r="138" spans="1:13" x14ac:dyDescent="0.15">
      <c r="A138" s="28"/>
      <c r="B138" s="28"/>
      <c r="G138" s="12"/>
      <c r="M138" s="12"/>
    </row>
    <row r="139" spans="1:13" x14ac:dyDescent="0.15">
      <c r="A139" s="28"/>
      <c r="B139" s="28"/>
      <c r="G139" s="12"/>
      <c r="M139" s="12"/>
    </row>
    <row r="140" spans="1:13" x14ac:dyDescent="0.15">
      <c r="A140" s="28"/>
      <c r="B140" s="28"/>
      <c r="G140" s="12"/>
      <c r="M140" s="12"/>
    </row>
    <row r="141" spans="1:13" x14ac:dyDescent="0.15">
      <c r="A141" s="28"/>
      <c r="B141" s="28"/>
      <c r="G141" s="12"/>
      <c r="M141" s="12"/>
    </row>
    <row r="142" spans="1:13" x14ac:dyDescent="0.15">
      <c r="A142" s="28"/>
      <c r="B142" s="28"/>
      <c r="G142" s="12"/>
      <c r="M142" s="12"/>
    </row>
    <row r="143" spans="1:13" x14ac:dyDescent="0.15">
      <c r="A143" s="28"/>
      <c r="B143" s="28"/>
      <c r="G143" s="12"/>
      <c r="M143" s="12"/>
    </row>
    <row r="144" spans="1:13" x14ac:dyDescent="0.15">
      <c r="A144" s="28"/>
      <c r="B144" s="28"/>
      <c r="G144" s="12"/>
      <c r="M144" s="12"/>
    </row>
    <row r="145" spans="1:13" x14ac:dyDescent="0.15">
      <c r="A145" s="28"/>
      <c r="B145" s="28"/>
      <c r="G145" s="12"/>
      <c r="M145" s="12"/>
    </row>
    <row r="146" spans="1:13" x14ac:dyDescent="0.15">
      <c r="A146" s="28"/>
      <c r="B146" s="28"/>
      <c r="G146" s="12"/>
      <c r="M146" s="12"/>
    </row>
    <row r="147" spans="1:13" x14ac:dyDescent="0.15">
      <c r="A147" s="28"/>
      <c r="B147" s="28"/>
      <c r="G147" s="12"/>
      <c r="M147" s="12"/>
    </row>
    <row r="148" spans="1:13" x14ac:dyDescent="0.15">
      <c r="A148" s="28"/>
      <c r="B148" s="28"/>
      <c r="G148" s="12"/>
      <c r="M148" s="12"/>
    </row>
    <row r="149" spans="1:13" x14ac:dyDescent="0.15">
      <c r="A149" s="28"/>
      <c r="B149" s="28"/>
      <c r="G149" s="12"/>
      <c r="M149" s="12"/>
    </row>
    <row r="150" spans="1:13" x14ac:dyDescent="0.15">
      <c r="A150" s="28"/>
      <c r="B150" s="28"/>
      <c r="G150" s="12"/>
      <c r="M150" s="12"/>
    </row>
    <row r="151" spans="1:13" x14ac:dyDescent="0.15">
      <c r="A151" s="28"/>
      <c r="B151" s="28"/>
      <c r="G151" s="12"/>
      <c r="M151" s="12"/>
    </row>
    <row r="152" spans="1:13" x14ac:dyDescent="0.15">
      <c r="A152" s="28"/>
      <c r="B152" s="28"/>
      <c r="G152" s="12"/>
      <c r="M152" s="12"/>
    </row>
    <row r="153" spans="1:13" x14ac:dyDescent="0.15">
      <c r="A153" s="28"/>
      <c r="B153" s="28"/>
      <c r="G153" s="12"/>
      <c r="M153" s="12"/>
    </row>
    <row r="154" spans="1:13" x14ac:dyDescent="0.15">
      <c r="A154" s="28"/>
      <c r="B154" s="28"/>
      <c r="G154" s="12"/>
      <c r="M154" s="12"/>
    </row>
    <row r="155" spans="1:13" x14ac:dyDescent="0.15">
      <c r="A155" s="28"/>
      <c r="B155" s="28"/>
      <c r="G155" s="12"/>
      <c r="M155" s="12"/>
    </row>
    <row r="156" spans="1:13" x14ac:dyDescent="0.15">
      <c r="A156" s="28"/>
      <c r="B156" s="28"/>
      <c r="G156" s="12"/>
      <c r="M156" s="12"/>
    </row>
    <row r="157" spans="1:13" x14ac:dyDescent="0.15">
      <c r="A157" s="28"/>
      <c r="B157" s="28"/>
      <c r="G157" s="12"/>
      <c r="M157" s="12"/>
    </row>
    <row r="158" spans="1:13" x14ac:dyDescent="0.15">
      <c r="A158" s="28"/>
      <c r="B158" s="28"/>
      <c r="G158" s="12"/>
      <c r="M158" s="12"/>
    </row>
    <row r="159" spans="1:13" x14ac:dyDescent="0.15">
      <c r="A159" s="28"/>
      <c r="B159" s="28"/>
      <c r="G159" s="12"/>
      <c r="M159" s="12"/>
    </row>
    <row r="160" spans="1:13" x14ac:dyDescent="0.15">
      <c r="A160" s="28"/>
      <c r="B160" s="28"/>
      <c r="G160" s="12"/>
      <c r="M160" s="12"/>
    </row>
    <row r="161" spans="1:13" x14ac:dyDescent="0.15">
      <c r="A161" s="28"/>
      <c r="B161" s="28"/>
      <c r="G161" s="12"/>
      <c r="M161" s="12"/>
    </row>
    <row r="162" spans="1:13" x14ac:dyDescent="0.15">
      <c r="A162" s="28"/>
      <c r="B162" s="28"/>
      <c r="G162" s="12"/>
      <c r="M162" s="12"/>
    </row>
    <row r="163" spans="1:13" x14ac:dyDescent="0.15">
      <c r="A163" s="28"/>
      <c r="B163" s="28"/>
      <c r="G163" s="12"/>
      <c r="M163" s="12"/>
    </row>
    <row r="164" spans="1:13" x14ac:dyDescent="0.15">
      <c r="A164" s="28"/>
      <c r="B164" s="28"/>
      <c r="G164" s="12"/>
      <c r="M164" s="12"/>
    </row>
    <row r="165" spans="1:13" x14ac:dyDescent="0.15">
      <c r="A165" s="28"/>
      <c r="B165" s="28"/>
      <c r="G165" s="12"/>
      <c r="M165" s="12"/>
    </row>
    <row r="166" spans="1:13" x14ac:dyDescent="0.15">
      <c r="A166" s="28"/>
      <c r="B166" s="28"/>
      <c r="G166" s="12"/>
      <c r="M166" s="12"/>
    </row>
    <row r="167" spans="1:13" x14ac:dyDescent="0.15">
      <c r="A167" s="28"/>
      <c r="B167" s="28"/>
      <c r="G167" s="12"/>
      <c r="M167" s="12"/>
    </row>
    <row r="168" spans="1:13" x14ac:dyDescent="0.15">
      <c r="A168" s="28"/>
      <c r="B168" s="28"/>
      <c r="G168" s="12"/>
      <c r="M168" s="12"/>
    </row>
    <row r="169" spans="1:13" x14ac:dyDescent="0.15">
      <c r="A169" s="28"/>
      <c r="B169" s="28"/>
      <c r="G169" s="12"/>
      <c r="M169" s="12"/>
    </row>
    <row r="170" spans="1:13" x14ac:dyDescent="0.15">
      <c r="A170" s="28"/>
      <c r="B170" s="28"/>
      <c r="G170" s="12"/>
      <c r="M170" s="12"/>
    </row>
    <row r="171" spans="1:13" x14ac:dyDescent="0.15">
      <c r="A171" s="28"/>
      <c r="B171" s="28"/>
      <c r="G171" s="12"/>
      <c r="M171" s="12"/>
    </row>
    <row r="172" spans="1:13" x14ac:dyDescent="0.15">
      <c r="A172" s="28"/>
      <c r="B172" s="28"/>
      <c r="G172" s="12"/>
      <c r="M172" s="12"/>
    </row>
    <row r="173" spans="1:13" x14ac:dyDescent="0.15">
      <c r="A173" s="28"/>
      <c r="B173" s="28"/>
      <c r="G173" s="12"/>
      <c r="M173" s="12"/>
    </row>
    <row r="174" spans="1:13" x14ac:dyDescent="0.15">
      <c r="A174" s="28"/>
      <c r="B174" s="28"/>
      <c r="G174" s="12"/>
      <c r="M174" s="12"/>
    </row>
    <row r="175" spans="1:13" x14ac:dyDescent="0.15">
      <c r="A175" s="28"/>
      <c r="B175" s="28"/>
      <c r="G175" s="12"/>
      <c r="M175" s="12"/>
    </row>
    <row r="176" spans="1:13" x14ac:dyDescent="0.15">
      <c r="A176" s="28"/>
      <c r="B176" s="28"/>
      <c r="G176" s="12"/>
      <c r="M176" s="12"/>
    </row>
    <row r="177" spans="1:13" x14ac:dyDescent="0.15">
      <c r="A177" s="28"/>
      <c r="B177" s="28"/>
      <c r="G177" s="12"/>
      <c r="M177" s="12"/>
    </row>
    <row r="178" spans="1:13" x14ac:dyDescent="0.15">
      <c r="A178" s="28"/>
      <c r="B178" s="28"/>
      <c r="G178" s="12"/>
      <c r="M178" s="12"/>
    </row>
    <row r="179" spans="1:13" x14ac:dyDescent="0.15">
      <c r="A179" s="28"/>
      <c r="B179" s="28"/>
      <c r="G179" s="12"/>
      <c r="M179" s="12"/>
    </row>
    <row r="180" spans="1:13" x14ac:dyDescent="0.15">
      <c r="A180" s="28"/>
      <c r="B180" s="28"/>
      <c r="G180" s="12"/>
      <c r="M180" s="12"/>
    </row>
    <row r="181" spans="1:13" x14ac:dyDescent="0.15">
      <c r="A181" s="28"/>
      <c r="B181" s="28"/>
      <c r="G181" s="12"/>
      <c r="M181" s="12"/>
    </row>
    <row r="182" spans="1:13" x14ac:dyDescent="0.15">
      <c r="A182" s="28"/>
      <c r="B182" s="28"/>
      <c r="G182" s="12"/>
      <c r="M182" s="12"/>
    </row>
    <row r="183" spans="1:13" x14ac:dyDescent="0.15">
      <c r="A183" s="28"/>
      <c r="B183" s="28"/>
      <c r="G183" s="12"/>
      <c r="M183" s="12"/>
    </row>
    <row r="184" spans="1:13" x14ac:dyDescent="0.15">
      <c r="A184" s="28"/>
      <c r="B184" s="28"/>
      <c r="G184" s="12"/>
      <c r="M184" s="12"/>
    </row>
    <row r="185" spans="1:13" x14ac:dyDescent="0.15">
      <c r="A185" s="28"/>
      <c r="B185" s="28"/>
      <c r="G185" s="12"/>
      <c r="M185" s="12"/>
    </row>
    <row r="186" spans="1:13" x14ac:dyDescent="0.15">
      <c r="A186" s="28"/>
      <c r="B186" s="28"/>
      <c r="G186" s="12"/>
      <c r="M186" s="12"/>
    </row>
    <row r="187" spans="1:13" x14ac:dyDescent="0.15">
      <c r="A187" s="28"/>
      <c r="B187" s="28"/>
      <c r="G187" s="12"/>
      <c r="M187" s="12"/>
    </row>
    <row r="188" spans="1:13" x14ac:dyDescent="0.15">
      <c r="A188" s="28"/>
      <c r="B188" s="28"/>
      <c r="G188" s="12"/>
      <c r="M188" s="12"/>
    </row>
    <row r="189" spans="1:13" x14ac:dyDescent="0.15">
      <c r="A189" s="28"/>
      <c r="B189" s="28"/>
      <c r="G189" s="12"/>
      <c r="M189" s="12"/>
    </row>
    <row r="190" spans="1:13" x14ac:dyDescent="0.15">
      <c r="A190" s="28"/>
      <c r="B190" s="28"/>
      <c r="G190" s="12"/>
      <c r="M190" s="12"/>
    </row>
    <row r="191" spans="1:13" x14ac:dyDescent="0.15">
      <c r="A191" s="28"/>
      <c r="B191" s="28"/>
      <c r="G191" s="12"/>
      <c r="M191" s="12"/>
    </row>
    <row r="192" spans="1:13" x14ac:dyDescent="0.15">
      <c r="A192" s="28"/>
      <c r="B192" s="28"/>
      <c r="G192" s="12"/>
      <c r="M192" s="12"/>
    </row>
    <row r="193" spans="1:13" x14ac:dyDescent="0.15">
      <c r="A193" s="28"/>
      <c r="B193" s="28"/>
      <c r="G193" s="12"/>
      <c r="M193" s="12"/>
    </row>
    <row r="194" spans="1:13" x14ac:dyDescent="0.15">
      <c r="A194" s="28"/>
      <c r="B194" s="28"/>
      <c r="G194" s="12"/>
      <c r="M194" s="12"/>
    </row>
    <row r="195" spans="1:13" x14ac:dyDescent="0.15">
      <c r="A195" s="28"/>
      <c r="B195" s="28"/>
      <c r="G195" s="12"/>
      <c r="M195" s="12"/>
    </row>
    <row r="196" spans="1:13" x14ac:dyDescent="0.15">
      <c r="A196" s="28"/>
      <c r="B196" s="28"/>
      <c r="G196" s="12"/>
      <c r="M196" s="12"/>
    </row>
    <row r="197" spans="1:13" x14ac:dyDescent="0.15">
      <c r="A197" s="28"/>
      <c r="B197" s="28"/>
      <c r="G197" s="12"/>
      <c r="M197" s="12"/>
    </row>
    <row r="198" spans="1:13" x14ac:dyDescent="0.15">
      <c r="A198" s="28"/>
      <c r="B198" s="28"/>
      <c r="G198" s="12"/>
      <c r="M198" s="12"/>
    </row>
    <row r="199" spans="1:13" x14ac:dyDescent="0.15">
      <c r="A199" s="28"/>
      <c r="B199" s="28"/>
      <c r="G199" s="12"/>
      <c r="M199" s="12"/>
    </row>
    <row r="200" spans="1:13" x14ac:dyDescent="0.15">
      <c r="A200" s="28"/>
      <c r="B200" s="28"/>
      <c r="G200" s="12"/>
      <c r="M200" s="12"/>
    </row>
    <row r="201" spans="1:13" x14ac:dyDescent="0.15">
      <c r="A201" s="28"/>
      <c r="B201" s="28"/>
      <c r="G201" s="12"/>
      <c r="M201" s="12"/>
    </row>
    <row r="202" spans="1:13" x14ac:dyDescent="0.15">
      <c r="A202" s="28"/>
      <c r="B202" s="28"/>
      <c r="G202" s="12"/>
      <c r="M202" s="12"/>
    </row>
    <row r="203" spans="1:13" x14ac:dyDescent="0.15">
      <c r="A203" s="28"/>
      <c r="B203" s="28"/>
      <c r="G203" s="12"/>
      <c r="M203" s="12"/>
    </row>
    <row r="204" spans="1:13" x14ac:dyDescent="0.15">
      <c r="A204" s="28"/>
      <c r="B204" s="28"/>
      <c r="G204" s="12"/>
      <c r="M204" s="12"/>
    </row>
    <row r="205" spans="1:13" x14ac:dyDescent="0.15">
      <c r="A205" s="28"/>
      <c r="B205" s="28"/>
      <c r="G205" s="12"/>
      <c r="M205" s="12"/>
    </row>
    <row r="206" spans="1:13" x14ac:dyDescent="0.15">
      <c r="A206" s="28"/>
      <c r="B206" s="28"/>
      <c r="G206" s="12"/>
      <c r="M206" s="12"/>
    </row>
    <row r="207" spans="1:13" x14ac:dyDescent="0.15">
      <c r="A207" s="28"/>
      <c r="B207" s="28"/>
      <c r="G207" s="12"/>
      <c r="M207" s="12"/>
    </row>
    <row r="208" spans="1:13" x14ac:dyDescent="0.15">
      <c r="A208" s="28"/>
      <c r="B208" s="28"/>
      <c r="G208" s="12"/>
      <c r="M208" s="12"/>
    </row>
    <row r="209" spans="1:13" x14ac:dyDescent="0.15">
      <c r="A209" s="28"/>
      <c r="B209" s="28"/>
      <c r="G209" s="12"/>
      <c r="M209" s="12"/>
    </row>
    <row r="210" spans="1:13" x14ac:dyDescent="0.15">
      <c r="A210" s="28"/>
      <c r="B210" s="28"/>
      <c r="G210" s="12"/>
      <c r="M210" s="12"/>
    </row>
    <row r="211" spans="1:13" x14ac:dyDescent="0.15">
      <c r="A211" s="28"/>
      <c r="B211" s="28"/>
      <c r="G211" s="12"/>
      <c r="M211" s="12"/>
    </row>
    <row r="212" spans="1:13" x14ac:dyDescent="0.15">
      <c r="A212" s="28"/>
      <c r="B212" s="28"/>
      <c r="G212" s="12"/>
      <c r="M212" s="12"/>
    </row>
    <row r="213" spans="1:13" x14ac:dyDescent="0.15">
      <c r="A213" s="28"/>
      <c r="B213" s="28"/>
      <c r="G213" s="12"/>
      <c r="M213" s="12"/>
    </row>
    <row r="214" spans="1:13" x14ac:dyDescent="0.15">
      <c r="A214" s="28"/>
      <c r="B214" s="28"/>
      <c r="G214" s="12"/>
      <c r="M214" s="12"/>
    </row>
    <row r="215" spans="1:13" x14ac:dyDescent="0.15">
      <c r="A215" s="28"/>
      <c r="B215" s="28"/>
      <c r="G215" s="12"/>
      <c r="M215" s="12"/>
    </row>
    <row r="216" spans="1:13" x14ac:dyDescent="0.15">
      <c r="A216" s="28"/>
      <c r="B216" s="28"/>
      <c r="G216" s="12"/>
      <c r="M216" s="12"/>
    </row>
    <row r="217" spans="1:13" x14ac:dyDescent="0.15">
      <c r="A217" s="28"/>
      <c r="B217" s="28"/>
      <c r="G217" s="12"/>
      <c r="M217" s="12"/>
    </row>
    <row r="218" spans="1:13" x14ac:dyDescent="0.15">
      <c r="A218" s="28"/>
      <c r="B218" s="28"/>
      <c r="G218" s="12"/>
      <c r="M218" s="12"/>
    </row>
    <row r="219" spans="1:13" x14ac:dyDescent="0.15">
      <c r="A219" s="28"/>
      <c r="B219" s="28"/>
      <c r="G219" s="12"/>
      <c r="M219" s="12"/>
    </row>
    <row r="220" spans="1:13" x14ac:dyDescent="0.15">
      <c r="A220" s="28"/>
      <c r="B220" s="28"/>
      <c r="G220" s="12"/>
      <c r="M220" s="12"/>
    </row>
    <row r="221" spans="1:13" x14ac:dyDescent="0.15">
      <c r="A221" s="28"/>
      <c r="B221" s="28"/>
      <c r="G221" s="12"/>
      <c r="M221" s="12"/>
    </row>
    <row r="222" spans="1:13" x14ac:dyDescent="0.15">
      <c r="A222" s="28"/>
      <c r="B222" s="28"/>
      <c r="G222" s="12"/>
      <c r="M222" s="12"/>
    </row>
    <row r="223" spans="1:13" x14ac:dyDescent="0.15">
      <c r="A223" s="28"/>
      <c r="B223" s="28"/>
      <c r="G223" s="12"/>
      <c r="M223" s="12"/>
    </row>
    <row r="224" spans="1:13" x14ac:dyDescent="0.15">
      <c r="A224" s="28"/>
      <c r="B224" s="28"/>
      <c r="G224" s="12"/>
      <c r="M224" s="12"/>
    </row>
    <row r="225" spans="1:13" x14ac:dyDescent="0.15">
      <c r="A225" s="28"/>
      <c r="B225" s="28"/>
      <c r="G225" s="12"/>
      <c r="M225" s="12"/>
    </row>
    <row r="226" spans="1:13" x14ac:dyDescent="0.15">
      <c r="A226" s="28"/>
      <c r="B226" s="28"/>
      <c r="G226" s="12"/>
      <c r="M226" s="12"/>
    </row>
    <row r="227" spans="1:13" x14ac:dyDescent="0.15">
      <c r="A227" s="28"/>
      <c r="B227" s="28"/>
      <c r="G227" s="12"/>
      <c r="M227" s="12"/>
    </row>
    <row r="228" spans="1:13" x14ac:dyDescent="0.15">
      <c r="A228" s="28"/>
      <c r="B228" s="28"/>
      <c r="G228" s="12"/>
      <c r="M228" s="12"/>
    </row>
    <row r="229" spans="1:13" x14ac:dyDescent="0.15">
      <c r="A229" s="28"/>
      <c r="B229" s="28"/>
      <c r="G229" s="12"/>
      <c r="M229" s="12"/>
    </row>
    <row r="230" spans="1:13" x14ac:dyDescent="0.15">
      <c r="A230" s="28"/>
      <c r="B230" s="28"/>
      <c r="G230" s="12"/>
      <c r="M230" s="12"/>
    </row>
    <row r="231" spans="1:13" x14ac:dyDescent="0.15">
      <c r="A231" s="28"/>
      <c r="B231" s="28"/>
      <c r="G231" s="12"/>
      <c r="M231" s="12"/>
    </row>
    <row r="232" spans="1:13" x14ac:dyDescent="0.15">
      <c r="A232" s="28"/>
      <c r="B232" s="28"/>
      <c r="G232" s="12"/>
      <c r="M232" s="12"/>
    </row>
    <row r="233" spans="1:13" x14ac:dyDescent="0.15">
      <c r="A233" s="28"/>
      <c r="B233" s="28"/>
      <c r="G233" s="12"/>
      <c r="M233" s="12"/>
    </row>
    <row r="234" spans="1:13" x14ac:dyDescent="0.15">
      <c r="A234" s="28"/>
      <c r="B234" s="28"/>
      <c r="G234" s="12"/>
      <c r="M234" s="12"/>
    </row>
    <row r="235" spans="1:13" x14ac:dyDescent="0.15">
      <c r="A235" s="28"/>
      <c r="B235" s="28"/>
      <c r="G235" s="12"/>
      <c r="M235" s="12"/>
    </row>
    <row r="236" spans="1:13" x14ac:dyDescent="0.15">
      <c r="A236" s="28"/>
      <c r="B236" s="28"/>
      <c r="G236" s="12"/>
      <c r="M236" s="12"/>
    </row>
    <row r="237" spans="1:13" x14ac:dyDescent="0.15">
      <c r="A237" s="28"/>
      <c r="B237" s="28"/>
      <c r="G237" s="12"/>
      <c r="M237" s="12"/>
    </row>
    <row r="238" spans="1:13" x14ac:dyDescent="0.15">
      <c r="A238" s="28"/>
      <c r="B238" s="28"/>
      <c r="G238" s="12"/>
      <c r="M238" s="12"/>
    </row>
    <row r="239" spans="1:13" x14ac:dyDescent="0.15">
      <c r="A239" s="28"/>
      <c r="B239" s="28"/>
      <c r="G239" s="12"/>
      <c r="M239" s="12"/>
    </row>
    <row r="240" spans="1:13" x14ac:dyDescent="0.15">
      <c r="A240" s="28"/>
      <c r="B240" s="28"/>
      <c r="G240" s="12"/>
      <c r="M240" s="12"/>
    </row>
    <row r="241" spans="1:13" x14ac:dyDescent="0.15">
      <c r="A241" s="28"/>
      <c r="B241" s="28"/>
      <c r="G241" s="12"/>
      <c r="M241" s="12"/>
    </row>
    <row r="242" spans="1:13" x14ac:dyDescent="0.15">
      <c r="A242" s="28"/>
      <c r="B242" s="28"/>
      <c r="G242" s="12"/>
      <c r="M242" s="12"/>
    </row>
    <row r="243" spans="1:13" x14ac:dyDescent="0.15">
      <c r="A243" s="28"/>
      <c r="B243" s="28"/>
      <c r="G243" s="12"/>
      <c r="M243" s="12"/>
    </row>
    <row r="244" spans="1:13" x14ac:dyDescent="0.15">
      <c r="A244" s="28"/>
      <c r="B244" s="28"/>
      <c r="G244" s="12"/>
      <c r="M244" s="12"/>
    </row>
    <row r="245" spans="1:13" x14ac:dyDescent="0.15">
      <c r="A245" s="28"/>
      <c r="B245" s="28"/>
      <c r="G245" s="12"/>
      <c r="M245" s="12"/>
    </row>
    <row r="246" spans="1:13" x14ac:dyDescent="0.15">
      <c r="A246" s="28"/>
      <c r="B246" s="28"/>
      <c r="G246" s="12"/>
      <c r="M246" s="12"/>
    </row>
    <row r="247" spans="1:13" x14ac:dyDescent="0.15">
      <c r="A247" s="28"/>
      <c r="B247" s="28"/>
      <c r="G247" s="12"/>
      <c r="M247" s="12"/>
    </row>
    <row r="248" spans="1:13" x14ac:dyDescent="0.15">
      <c r="A248" s="28"/>
      <c r="B248" s="28"/>
      <c r="G248" s="12"/>
      <c r="M248" s="12"/>
    </row>
    <row r="249" spans="1:13" x14ac:dyDescent="0.15">
      <c r="A249" s="28"/>
      <c r="B249" s="28"/>
      <c r="G249" s="12"/>
      <c r="M249" s="12"/>
    </row>
    <row r="250" spans="1:13" x14ac:dyDescent="0.15">
      <c r="A250" s="28"/>
      <c r="B250" s="28"/>
      <c r="G250" s="12"/>
      <c r="M250" s="12"/>
    </row>
    <row r="251" spans="1:13" x14ac:dyDescent="0.15">
      <c r="A251" s="28"/>
      <c r="B251" s="28"/>
      <c r="G251" s="12"/>
      <c r="M251" s="12"/>
    </row>
    <row r="252" spans="1:13" x14ac:dyDescent="0.15">
      <c r="A252" s="28"/>
      <c r="B252" s="28"/>
      <c r="G252" s="12"/>
      <c r="M252" s="12"/>
    </row>
    <row r="253" spans="1:13" x14ac:dyDescent="0.15">
      <c r="A253" s="28"/>
      <c r="B253" s="28"/>
      <c r="G253" s="12"/>
      <c r="M253" s="12"/>
    </row>
    <row r="254" spans="1:13" x14ac:dyDescent="0.15">
      <c r="A254" s="28"/>
      <c r="B254" s="28"/>
      <c r="G254" s="12"/>
      <c r="M254" s="12"/>
    </row>
    <row r="255" spans="1:13" x14ac:dyDescent="0.15">
      <c r="A255" s="28"/>
      <c r="B255" s="28"/>
      <c r="G255" s="12"/>
      <c r="M255" s="12"/>
    </row>
    <row r="256" spans="1:13" x14ac:dyDescent="0.15">
      <c r="A256" s="28"/>
      <c r="B256" s="28"/>
      <c r="G256" s="12"/>
      <c r="M256" s="12"/>
    </row>
    <row r="257" spans="1:13" x14ac:dyDescent="0.15">
      <c r="A257" s="28"/>
      <c r="B257" s="28"/>
      <c r="G257" s="12"/>
      <c r="M257" s="12"/>
    </row>
    <row r="258" spans="1:13" x14ac:dyDescent="0.15">
      <c r="A258" s="28"/>
      <c r="B258" s="28"/>
      <c r="G258" s="12"/>
      <c r="M258" s="12"/>
    </row>
    <row r="259" spans="1:13" x14ac:dyDescent="0.15">
      <c r="A259" s="28"/>
      <c r="B259" s="28"/>
      <c r="G259" s="12"/>
      <c r="M259" s="12"/>
    </row>
    <row r="260" spans="1:13" x14ac:dyDescent="0.15">
      <c r="A260" s="28"/>
      <c r="B260" s="28"/>
      <c r="G260" s="12"/>
      <c r="M260" s="12"/>
    </row>
    <row r="261" spans="1:13" x14ac:dyDescent="0.15">
      <c r="A261" s="28"/>
      <c r="B261" s="28"/>
      <c r="G261" s="12"/>
      <c r="M261" s="12"/>
    </row>
    <row r="262" spans="1:13" x14ac:dyDescent="0.15">
      <c r="A262" s="28"/>
      <c r="B262" s="28"/>
      <c r="G262" s="12"/>
      <c r="M262" s="12"/>
    </row>
    <row r="263" spans="1:13" x14ac:dyDescent="0.15">
      <c r="A263" s="28"/>
      <c r="B263" s="28"/>
      <c r="G263" s="12"/>
      <c r="M263" s="12"/>
    </row>
    <row r="264" spans="1:13" x14ac:dyDescent="0.15">
      <c r="A264" s="28"/>
      <c r="B264" s="28"/>
      <c r="G264" s="12"/>
      <c r="M264" s="12"/>
    </row>
    <row r="265" spans="1:13" x14ac:dyDescent="0.15">
      <c r="A265" s="28"/>
      <c r="B265" s="28"/>
      <c r="G265" s="12"/>
      <c r="M265" s="12"/>
    </row>
    <row r="266" spans="1:13" x14ac:dyDescent="0.15">
      <c r="A266" s="28"/>
      <c r="B266" s="28"/>
      <c r="G266" s="12"/>
      <c r="M266" s="12"/>
    </row>
    <row r="267" spans="1:13" x14ac:dyDescent="0.15">
      <c r="A267" s="28"/>
      <c r="B267" s="28"/>
      <c r="G267" s="12"/>
      <c r="M267" s="12"/>
    </row>
    <row r="268" spans="1:13" x14ac:dyDescent="0.15">
      <c r="A268" s="28"/>
      <c r="B268" s="28"/>
      <c r="G268" s="12"/>
      <c r="M268" s="12"/>
    </row>
    <row r="269" spans="1:13" x14ac:dyDescent="0.15">
      <c r="A269" s="28"/>
      <c r="B269" s="28"/>
      <c r="G269" s="12"/>
      <c r="M269" s="12"/>
    </row>
    <row r="270" spans="1:13" x14ac:dyDescent="0.15">
      <c r="A270" s="28"/>
      <c r="B270" s="28"/>
      <c r="G270" s="12"/>
      <c r="M270" s="12"/>
    </row>
    <row r="271" spans="1:13" x14ac:dyDescent="0.15">
      <c r="A271" s="28"/>
      <c r="B271" s="28"/>
      <c r="G271" s="12"/>
      <c r="M271" s="12"/>
    </row>
    <row r="272" spans="1:13" x14ac:dyDescent="0.15">
      <c r="A272" s="28"/>
      <c r="B272" s="28"/>
      <c r="G272" s="12"/>
      <c r="M272" s="12"/>
    </row>
    <row r="273" spans="1:13" x14ac:dyDescent="0.15">
      <c r="A273" s="28"/>
      <c r="B273" s="28"/>
      <c r="G273" s="12"/>
      <c r="M273" s="12"/>
    </row>
    <row r="274" spans="1:13" x14ac:dyDescent="0.15">
      <c r="A274" s="28"/>
      <c r="B274" s="28"/>
      <c r="G274" s="12"/>
      <c r="M274" s="12"/>
    </row>
    <row r="275" spans="1:13" x14ac:dyDescent="0.15">
      <c r="A275" s="28"/>
      <c r="B275" s="28"/>
      <c r="G275" s="12"/>
      <c r="M275" s="12"/>
    </row>
    <row r="276" spans="1:13" x14ac:dyDescent="0.15">
      <c r="A276" s="28"/>
      <c r="B276" s="28"/>
      <c r="G276" s="12"/>
      <c r="M276" s="12"/>
    </row>
    <row r="277" spans="1:13" x14ac:dyDescent="0.15">
      <c r="A277" s="28"/>
      <c r="B277" s="28"/>
      <c r="G277" s="12"/>
      <c r="M277" s="12"/>
    </row>
    <row r="278" spans="1:13" x14ac:dyDescent="0.15">
      <c r="A278" s="28"/>
      <c r="B278" s="28"/>
      <c r="G278" s="12"/>
      <c r="M278" s="12"/>
    </row>
    <row r="279" spans="1:13" x14ac:dyDescent="0.15">
      <c r="A279" s="28"/>
      <c r="B279" s="28"/>
      <c r="G279" s="12"/>
      <c r="M279" s="12"/>
    </row>
    <row r="280" spans="1:13" x14ac:dyDescent="0.15">
      <c r="A280" s="28"/>
      <c r="B280" s="28"/>
      <c r="G280" s="12"/>
      <c r="M280" s="12"/>
    </row>
    <row r="281" spans="1:13" x14ac:dyDescent="0.15">
      <c r="A281" s="28"/>
      <c r="B281" s="28"/>
      <c r="G281" s="12"/>
      <c r="M281" s="12"/>
    </row>
    <row r="282" spans="1:13" x14ac:dyDescent="0.15">
      <c r="A282" s="28"/>
      <c r="B282" s="28"/>
      <c r="G282" s="12"/>
      <c r="M282" s="12"/>
    </row>
    <row r="283" spans="1:13" x14ac:dyDescent="0.15">
      <c r="A283" s="28"/>
      <c r="B283" s="28"/>
      <c r="G283" s="12"/>
      <c r="M283" s="12"/>
    </row>
    <row r="284" spans="1:13" x14ac:dyDescent="0.15">
      <c r="A284" s="28"/>
      <c r="B284" s="28"/>
      <c r="G284" s="12"/>
      <c r="M284" s="12"/>
    </row>
    <row r="285" spans="1:13" x14ac:dyDescent="0.15">
      <c r="A285" s="28"/>
      <c r="B285" s="28"/>
      <c r="G285" s="12"/>
      <c r="M285" s="12"/>
    </row>
    <row r="286" spans="1:13" x14ac:dyDescent="0.15">
      <c r="A286" s="28"/>
      <c r="B286" s="28"/>
      <c r="G286" s="12"/>
      <c r="M286" s="12"/>
    </row>
    <row r="287" spans="1:13" x14ac:dyDescent="0.15">
      <c r="A287" s="28"/>
      <c r="B287" s="28"/>
      <c r="G287" s="12"/>
      <c r="M287" s="12"/>
    </row>
    <row r="288" spans="1:13" x14ac:dyDescent="0.15">
      <c r="A288" s="28"/>
      <c r="B288" s="28"/>
      <c r="G288" s="12"/>
      <c r="M288" s="12"/>
    </row>
    <row r="289" spans="1:13" x14ac:dyDescent="0.15">
      <c r="A289" s="28"/>
      <c r="B289" s="28"/>
      <c r="G289" s="12"/>
      <c r="M289" s="12"/>
    </row>
    <row r="290" spans="1:13" x14ac:dyDescent="0.15">
      <c r="A290" s="28"/>
      <c r="B290" s="28"/>
      <c r="G290" s="12"/>
      <c r="M290" s="12"/>
    </row>
    <row r="291" spans="1:13" x14ac:dyDescent="0.15">
      <c r="A291" s="28"/>
      <c r="B291" s="28"/>
      <c r="G291" s="12"/>
      <c r="M291" s="12"/>
    </row>
    <row r="292" spans="1:13" x14ac:dyDescent="0.15">
      <c r="A292" s="28"/>
      <c r="B292" s="28"/>
      <c r="G292" s="12"/>
      <c r="M292" s="12"/>
    </row>
    <row r="293" spans="1:13" x14ac:dyDescent="0.15">
      <c r="A293" s="28"/>
      <c r="B293" s="28"/>
      <c r="G293" s="12"/>
      <c r="M293" s="12"/>
    </row>
    <row r="294" spans="1:13" x14ac:dyDescent="0.15">
      <c r="A294" s="28"/>
      <c r="B294" s="28"/>
      <c r="G294" s="12"/>
      <c r="M294" s="12"/>
    </row>
    <row r="295" spans="1:13" x14ac:dyDescent="0.15">
      <c r="A295" s="28"/>
      <c r="B295" s="28"/>
      <c r="G295" s="12"/>
      <c r="M295" s="12"/>
    </row>
    <row r="296" spans="1:13" x14ac:dyDescent="0.15">
      <c r="A296" s="28"/>
      <c r="B296" s="28"/>
      <c r="G296" s="12"/>
      <c r="M296" s="12"/>
    </row>
    <row r="297" spans="1:13" x14ac:dyDescent="0.15">
      <c r="A297" s="28"/>
      <c r="B297" s="28"/>
      <c r="G297" s="12"/>
      <c r="M297" s="12"/>
    </row>
    <row r="298" spans="1:13" x14ac:dyDescent="0.15">
      <c r="A298" s="28"/>
      <c r="B298" s="28"/>
      <c r="G298" s="12"/>
      <c r="M298" s="12"/>
    </row>
    <row r="299" spans="1:13" x14ac:dyDescent="0.15">
      <c r="A299" s="28"/>
      <c r="B299" s="28"/>
      <c r="G299" s="12"/>
      <c r="M299" s="12"/>
    </row>
    <row r="300" spans="1:13" x14ac:dyDescent="0.15">
      <c r="A300" s="28"/>
      <c r="B300" s="28"/>
      <c r="G300" s="12"/>
      <c r="M300" s="12"/>
    </row>
    <row r="301" spans="1:13" x14ac:dyDescent="0.15">
      <c r="A301" s="28"/>
      <c r="B301" s="28"/>
      <c r="G301" s="12"/>
      <c r="M301" s="12"/>
    </row>
    <row r="302" spans="1:13" x14ac:dyDescent="0.15">
      <c r="A302" s="28"/>
      <c r="B302" s="28"/>
      <c r="G302" s="12"/>
      <c r="M302" s="12"/>
    </row>
    <row r="303" spans="1:13" x14ac:dyDescent="0.15">
      <c r="A303" s="28"/>
      <c r="B303" s="28"/>
      <c r="G303" s="12"/>
      <c r="M303" s="12"/>
    </row>
    <row r="304" spans="1:13" x14ac:dyDescent="0.15">
      <c r="A304" s="28"/>
      <c r="B304" s="28"/>
      <c r="G304" s="12"/>
      <c r="M304" s="12"/>
    </row>
    <row r="305" spans="1:13" x14ac:dyDescent="0.15">
      <c r="A305" s="28"/>
      <c r="B305" s="28"/>
      <c r="G305" s="12"/>
      <c r="M305" s="12"/>
    </row>
    <row r="306" spans="1:13" x14ac:dyDescent="0.15">
      <c r="A306" s="28"/>
      <c r="B306" s="28"/>
      <c r="G306" s="12"/>
      <c r="M306" s="12"/>
    </row>
    <row r="307" spans="1:13" x14ac:dyDescent="0.15">
      <c r="A307" s="28"/>
      <c r="B307" s="28"/>
      <c r="G307" s="12"/>
      <c r="M307" s="12"/>
    </row>
    <row r="308" spans="1:13" x14ac:dyDescent="0.15">
      <c r="A308" s="28"/>
      <c r="B308" s="28"/>
      <c r="G308" s="12"/>
      <c r="M308" s="12"/>
    </row>
    <row r="309" spans="1:13" x14ac:dyDescent="0.15">
      <c r="A309" s="28"/>
      <c r="B309" s="28"/>
      <c r="G309" s="12"/>
      <c r="M309" s="12"/>
    </row>
    <row r="310" spans="1:13" x14ac:dyDescent="0.15">
      <c r="A310" s="28"/>
      <c r="B310" s="28"/>
      <c r="G310" s="12"/>
      <c r="M310" s="12"/>
    </row>
    <row r="311" spans="1:13" x14ac:dyDescent="0.15">
      <c r="A311" s="28"/>
      <c r="B311" s="28"/>
      <c r="G311" s="12"/>
      <c r="M311" s="12"/>
    </row>
    <row r="312" spans="1:13" x14ac:dyDescent="0.15">
      <c r="A312" s="28"/>
      <c r="B312" s="28"/>
      <c r="G312" s="12"/>
      <c r="M312" s="12"/>
    </row>
    <row r="313" spans="1:13" x14ac:dyDescent="0.15">
      <c r="A313" s="28"/>
      <c r="B313" s="28"/>
      <c r="G313" s="12"/>
      <c r="M313" s="12"/>
    </row>
    <row r="314" spans="1:13" x14ac:dyDescent="0.15">
      <c r="A314" s="28"/>
      <c r="B314" s="28"/>
      <c r="G314" s="12"/>
      <c r="M314" s="12"/>
    </row>
    <row r="315" spans="1:13" x14ac:dyDescent="0.15">
      <c r="A315" s="28"/>
      <c r="B315" s="28"/>
      <c r="G315" s="12"/>
      <c r="M315" s="12"/>
    </row>
    <row r="316" spans="1:13" x14ac:dyDescent="0.15">
      <c r="A316" s="28"/>
      <c r="B316" s="28"/>
      <c r="G316" s="12"/>
      <c r="M316" s="12"/>
    </row>
    <row r="317" spans="1:13" x14ac:dyDescent="0.15">
      <c r="A317" s="28"/>
      <c r="B317" s="28"/>
      <c r="G317" s="12"/>
      <c r="M317" s="12"/>
    </row>
    <row r="318" spans="1:13" x14ac:dyDescent="0.15">
      <c r="A318" s="28"/>
      <c r="B318" s="28"/>
      <c r="G318" s="12"/>
      <c r="M318" s="12"/>
    </row>
    <row r="319" spans="1:13" x14ac:dyDescent="0.15">
      <c r="A319" s="28"/>
      <c r="B319" s="28"/>
      <c r="G319" s="12"/>
      <c r="M319" s="12"/>
    </row>
    <row r="320" spans="1:13" x14ac:dyDescent="0.15">
      <c r="A320" s="28"/>
      <c r="B320" s="28"/>
      <c r="G320" s="12"/>
      <c r="M320" s="12"/>
    </row>
    <row r="321" spans="1:13" x14ac:dyDescent="0.15">
      <c r="A321" s="28"/>
      <c r="B321" s="28"/>
      <c r="G321" s="12"/>
      <c r="M321" s="12"/>
    </row>
    <row r="322" spans="1:13" x14ac:dyDescent="0.15">
      <c r="A322" s="28"/>
      <c r="B322" s="28"/>
      <c r="G322" s="12"/>
      <c r="M322" s="12"/>
    </row>
    <row r="323" spans="1:13" x14ac:dyDescent="0.15">
      <c r="A323" s="28"/>
      <c r="B323" s="28"/>
      <c r="G323" s="12"/>
      <c r="M323" s="12"/>
    </row>
    <row r="324" spans="1:13" x14ac:dyDescent="0.15">
      <c r="A324" s="28"/>
      <c r="B324" s="28"/>
      <c r="G324" s="12"/>
      <c r="M324" s="12"/>
    </row>
    <row r="325" spans="1:13" x14ac:dyDescent="0.15">
      <c r="A325" s="28"/>
      <c r="B325" s="28"/>
      <c r="G325" s="12"/>
      <c r="M325" s="12"/>
    </row>
    <row r="326" spans="1:13" x14ac:dyDescent="0.15">
      <c r="A326" s="28"/>
      <c r="B326" s="28"/>
      <c r="G326" s="12"/>
      <c r="M326" s="12"/>
    </row>
    <row r="327" spans="1:13" x14ac:dyDescent="0.15">
      <c r="A327" s="28"/>
      <c r="B327" s="28"/>
      <c r="G327" s="12"/>
      <c r="M327" s="12"/>
    </row>
    <row r="328" spans="1:13" x14ac:dyDescent="0.15">
      <c r="A328" s="28"/>
      <c r="B328" s="28"/>
      <c r="G328" s="12"/>
      <c r="M328" s="12"/>
    </row>
    <row r="329" spans="1:13" x14ac:dyDescent="0.15">
      <c r="A329" s="28"/>
      <c r="B329" s="28"/>
      <c r="G329" s="12"/>
      <c r="M329" s="12"/>
    </row>
    <row r="330" spans="1:13" x14ac:dyDescent="0.15">
      <c r="A330" s="28"/>
      <c r="B330" s="28"/>
      <c r="G330" s="12"/>
      <c r="M330" s="12"/>
    </row>
    <row r="331" spans="1:13" x14ac:dyDescent="0.15">
      <c r="A331" s="28"/>
      <c r="B331" s="28"/>
      <c r="G331" s="12"/>
      <c r="M331" s="12"/>
    </row>
    <row r="332" spans="1:13" x14ac:dyDescent="0.15">
      <c r="A332" s="28"/>
      <c r="B332" s="28"/>
      <c r="G332" s="12"/>
      <c r="M332" s="12"/>
    </row>
    <row r="333" spans="1:13" x14ac:dyDescent="0.15">
      <c r="A333" s="28"/>
      <c r="B333" s="28"/>
      <c r="G333" s="12"/>
      <c r="M333" s="12"/>
    </row>
    <row r="334" spans="1:13" x14ac:dyDescent="0.15">
      <c r="A334" s="28"/>
      <c r="B334" s="28"/>
      <c r="G334" s="12"/>
      <c r="M334" s="12"/>
    </row>
    <row r="335" spans="1:13" x14ac:dyDescent="0.15">
      <c r="A335" s="28"/>
      <c r="B335" s="28"/>
      <c r="G335" s="12"/>
      <c r="M335" s="12"/>
    </row>
    <row r="336" spans="1:13" x14ac:dyDescent="0.15">
      <c r="A336" s="28"/>
      <c r="B336" s="28"/>
      <c r="G336" s="12"/>
      <c r="M336" s="12"/>
    </row>
    <row r="337" spans="1:13" x14ac:dyDescent="0.15">
      <c r="A337" s="28"/>
      <c r="B337" s="28"/>
      <c r="G337" s="12"/>
      <c r="M337" s="12"/>
    </row>
    <row r="338" spans="1:13" x14ac:dyDescent="0.15">
      <c r="A338" s="28"/>
      <c r="B338" s="28"/>
      <c r="G338" s="12"/>
      <c r="M338" s="12"/>
    </row>
    <row r="339" spans="1:13" x14ac:dyDescent="0.15">
      <c r="A339" s="28"/>
      <c r="B339" s="28"/>
      <c r="G339" s="12"/>
      <c r="M339" s="12"/>
    </row>
    <row r="340" spans="1:13" x14ac:dyDescent="0.15">
      <c r="A340" s="28"/>
      <c r="B340" s="28"/>
      <c r="G340" s="12"/>
      <c r="M340" s="12"/>
    </row>
    <row r="341" spans="1:13" x14ac:dyDescent="0.15">
      <c r="A341" s="28"/>
      <c r="B341" s="28"/>
      <c r="G341" s="12"/>
      <c r="M341" s="12"/>
    </row>
    <row r="342" spans="1:13" x14ac:dyDescent="0.15">
      <c r="A342" s="28"/>
      <c r="B342" s="28"/>
      <c r="G342" s="12"/>
      <c r="M342" s="12"/>
    </row>
    <row r="343" spans="1:13" x14ac:dyDescent="0.15">
      <c r="A343" s="28"/>
      <c r="B343" s="28"/>
      <c r="G343" s="12"/>
      <c r="M343" s="12"/>
    </row>
    <row r="344" spans="1:13" x14ac:dyDescent="0.15">
      <c r="A344" s="28"/>
      <c r="B344" s="28"/>
      <c r="G344" s="12"/>
      <c r="M344" s="12"/>
    </row>
    <row r="345" spans="1:13" x14ac:dyDescent="0.15">
      <c r="A345" s="28"/>
      <c r="B345" s="28"/>
      <c r="G345" s="12"/>
      <c r="M345" s="12"/>
    </row>
    <row r="346" spans="1:13" x14ac:dyDescent="0.15">
      <c r="A346" s="28"/>
      <c r="B346" s="28"/>
      <c r="G346" s="12"/>
      <c r="M346" s="12"/>
    </row>
    <row r="347" spans="1:13" x14ac:dyDescent="0.15">
      <c r="A347" s="28"/>
      <c r="B347" s="28"/>
      <c r="G347" s="12"/>
      <c r="M347" s="12"/>
    </row>
    <row r="348" spans="1:13" x14ac:dyDescent="0.15">
      <c r="A348" s="28"/>
      <c r="B348" s="28"/>
      <c r="G348" s="12"/>
      <c r="M348" s="12"/>
    </row>
    <row r="349" spans="1:13" x14ac:dyDescent="0.15">
      <c r="A349" s="28"/>
      <c r="B349" s="28"/>
      <c r="G349" s="12"/>
      <c r="M349" s="12"/>
    </row>
    <row r="350" spans="1:13" x14ac:dyDescent="0.15">
      <c r="A350" s="28"/>
      <c r="B350" s="28"/>
      <c r="G350" s="12"/>
      <c r="M350" s="12"/>
    </row>
    <row r="351" spans="1:13" x14ac:dyDescent="0.15">
      <c r="A351" s="28"/>
      <c r="B351" s="28"/>
      <c r="G351" s="12"/>
      <c r="M351" s="12"/>
    </row>
    <row r="352" spans="1:13" x14ac:dyDescent="0.15">
      <c r="A352" s="28"/>
      <c r="B352" s="28"/>
      <c r="G352" s="12"/>
      <c r="M352" s="12"/>
    </row>
    <row r="353" spans="1:13" x14ac:dyDescent="0.15">
      <c r="A353" s="28"/>
      <c r="B353" s="28"/>
      <c r="G353" s="12"/>
      <c r="M353" s="12"/>
    </row>
    <row r="354" spans="1:13" x14ac:dyDescent="0.15">
      <c r="A354" s="28"/>
      <c r="B354" s="28"/>
      <c r="G354" s="12"/>
      <c r="M354" s="12"/>
    </row>
    <row r="355" spans="1:13" x14ac:dyDescent="0.15">
      <c r="A355" s="28"/>
      <c r="B355" s="28"/>
      <c r="G355" s="12"/>
      <c r="M355" s="12"/>
    </row>
    <row r="356" spans="1:13" x14ac:dyDescent="0.15">
      <c r="A356" s="28"/>
      <c r="B356" s="28"/>
      <c r="G356" s="12"/>
      <c r="M356" s="12"/>
    </row>
    <row r="357" spans="1:13" x14ac:dyDescent="0.15">
      <c r="A357" s="28"/>
      <c r="B357" s="28"/>
      <c r="G357" s="12"/>
      <c r="M357" s="12"/>
    </row>
    <row r="358" spans="1:13" x14ac:dyDescent="0.15">
      <c r="A358" s="28"/>
      <c r="B358" s="28"/>
      <c r="G358" s="12"/>
      <c r="M358" s="12"/>
    </row>
    <row r="359" spans="1:13" x14ac:dyDescent="0.15">
      <c r="A359" s="28"/>
      <c r="B359" s="28"/>
      <c r="G359" s="12"/>
      <c r="M359" s="12"/>
    </row>
    <row r="360" spans="1:13" x14ac:dyDescent="0.15">
      <c r="A360" s="28"/>
      <c r="B360" s="28"/>
      <c r="G360" s="12"/>
      <c r="M360" s="12"/>
    </row>
    <row r="361" spans="1:13" x14ac:dyDescent="0.15">
      <c r="A361" s="28"/>
      <c r="B361" s="28"/>
      <c r="G361" s="12"/>
      <c r="M361" s="12"/>
    </row>
    <row r="362" spans="1:13" x14ac:dyDescent="0.15">
      <c r="A362" s="28"/>
      <c r="B362" s="28"/>
      <c r="G362" s="12"/>
      <c r="M362" s="12"/>
    </row>
    <row r="363" spans="1:13" x14ac:dyDescent="0.15">
      <c r="A363" s="28"/>
      <c r="B363" s="28"/>
      <c r="G363" s="12"/>
      <c r="M363" s="12"/>
    </row>
    <row r="364" spans="1:13" x14ac:dyDescent="0.15">
      <c r="A364" s="28"/>
      <c r="B364" s="28"/>
      <c r="G364" s="12"/>
      <c r="M364" s="12"/>
    </row>
    <row r="365" spans="1:13" x14ac:dyDescent="0.15">
      <c r="A365" s="28"/>
      <c r="B365" s="28"/>
      <c r="G365" s="12"/>
      <c r="M365" s="12"/>
    </row>
    <row r="366" spans="1:13" x14ac:dyDescent="0.15">
      <c r="A366" s="28"/>
      <c r="B366" s="28"/>
      <c r="G366" s="12"/>
      <c r="M366" s="12"/>
    </row>
    <row r="367" spans="1:13" x14ac:dyDescent="0.15">
      <c r="A367" s="28"/>
      <c r="B367" s="28"/>
      <c r="G367" s="12"/>
      <c r="M367" s="12"/>
    </row>
    <row r="368" spans="1:13" x14ac:dyDescent="0.15">
      <c r="A368" s="28"/>
      <c r="B368" s="28"/>
      <c r="G368" s="12"/>
      <c r="M368" s="12"/>
    </row>
    <row r="369" spans="1:13" x14ac:dyDescent="0.15">
      <c r="A369" s="28"/>
      <c r="B369" s="28"/>
      <c r="G369" s="12"/>
      <c r="M369" s="12"/>
    </row>
    <row r="370" spans="1:13" x14ac:dyDescent="0.15">
      <c r="A370" s="28"/>
      <c r="B370" s="28"/>
      <c r="G370" s="12"/>
      <c r="M370" s="12"/>
    </row>
    <row r="371" spans="1:13" x14ac:dyDescent="0.15">
      <c r="A371" s="28"/>
      <c r="B371" s="28"/>
      <c r="G371" s="12"/>
      <c r="M371" s="12"/>
    </row>
    <row r="372" spans="1:13" x14ac:dyDescent="0.15">
      <c r="A372" s="28"/>
      <c r="B372" s="28"/>
      <c r="G372" s="12"/>
      <c r="M372" s="12"/>
    </row>
    <row r="373" spans="1:13" x14ac:dyDescent="0.15">
      <c r="A373" s="28"/>
      <c r="B373" s="28"/>
      <c r="G373" s="12"/>
      <c r="M373" s="12"/>
    </row>
    <row r="374" spans="1:13" x14ac:dyDescent="0.15">
      <c r="A374" s="28"/>
      <c r="B374" s="28"/>
      <c r="G374" s="12"/>
      <c r="M374" s="12"/>
    </row>
    <row r="375" spans="1:13" x14ac:dyDescent="0.15">
      <c r="A375" s="28"/>
      <c r="B375" s="28"/>
      <c r="G375" s="12"/>
      <c r="M375" s="12"/>
    </row>
    <row r="376" spans="1:13" x14ac:dyDescent="0.15">
      <c r="A376" s="28"/>
      <c r="B376" s="28"/>
      <c r="G376" s="12"/>
      <c r="M376" s="12"/>
    </row>
    <row r="377" spans="1:13" x14ac:dyDescent="0.15">
      <c r="A377" s="28"/>
      <c r="B377" s="28"/>
      <c r="G377" s="12"/>
      <c r="M377" s="12"/>
    </row>
    <row r="378" spans="1:13" x14ac:dyDescent="0.15">
      <c r="A378" s="28"/>
      <c r="B378" s="28"/>
      <c r="G378" s="12"/>
      <c r="M378" s="12"/>
    </row>
    <row r="379" spans="1:13" x14ac:dyDescent="0.15">
      <c r="A379" s="28"/>
      <c r="B379" s="28"/>
      <c r="G379" s="12"/>
      <c r="M379" s="12"/>
    </row>
    <row r="380" spans="1:13" x14ac:dyDescent="0.15">
      <c r="A380" s="28"/>
      <c r="B380" s="28"/>
      <c r="G380" s="12"/>
      <c r="M380" s="12"/>
    </row>
    <row r="381" spans="1:13" x14ac:dyDescent="0.15">
      <c r="A381" s="28"/>
      <c r="B381" s="28"/>
      <c r="G381" s="12"/>
      <c r="M381" s="12"/>
    </row>
    <row r="382" spans="1:13" x14ac:dyDescent="0.15">
      <c r="A382" s="28"/>
      <c r="B382" s="28"/>
      <c r="G382" s="12"/>
      <c r="M382" s="12"/>
    </row>
    <row r="383" spans="1:13" x14ac:dyDescent="0.15">
      <c r="A383" s="28"/>
      <c r="B383" s="28"/>
      <c r="G383" s="12"/>
      <c r="M383" s="12"/>
    </row>
    <row r="384" spans="1:13" x14ac:dyDescent="0.15">
      <c r="A384" s="28"/>
      <c r="B384" s="28"/>
      <c r="G384" s="12"/>
      <c r="M384" s="12"/>
    </row>
    <row r="385" spans="1:13" x14ac:dyDescent="0.15">
      <c r="A385" s="28"/>
      <c r="B385" s="28"/>
      <c r="G385" s="12"/>
      <c r="M385" s="12"/>
    </row>
    <row r="386" spans="1:13" x14ac:dyDescent="0.15">
      <c r="A386" s="28"/>
      <c r="B386" s="28"/>
      <c r="G386" s="12"/>
      <c r="M386" s="12"/>
    </row>
    <row r="387" spans="1:13" x14ac:dyDescent="0.15">
      <c r="A387" s="28"/>
      <c r="B387" s="28"/>
      <c r="G387" s="12"/>
      <c r="M387" s="12"/>
    </row>
    <row r="388" spans="1:13" x14ac:dyDescent="0.15">
      <c r="A388" s="28"/>
      <c r="B388" s="28"/>
      <c r="G388" s="12"/>
      <c r="M388" s="12"/>
    </row>
    <row r="389" spans="1:13" x14ac:dyDescent="0.15">
      <c r="A389" s="28"/>
      <c r="B389" s="28"/>
      <c r="G389" s="12"/>
      <c r="M389" s="12"/>
    </row>
    <row r="390" spans="1:13" x14ac:dyDescent="0.15">
      <c r="A390" s="28"/>
      <c r="B390" s="28"/>
      <c r="G390" s="12"/>
      <c r="M390" s="12"/>
    </row>
    <row r="391" spans="1:13" x14ac:dyDescent="0.15">
      <c r="A391" s="28"/>
      <c r="B391" s="28"/>
      <c r="G391" s="12"/>
      <c r="M391" s="12"/>
    </row>
    <row r="392" spans="1:13" x14ac:dyDescent="0.15">
      <c r="A392" s="28"/>
      <c r="B392" s="28"/>
      <c r="G392" s="12"/>
      <c r="M392" s="12"/>
    </row>
    <row r="393" spans="1:13" x14ac:dyDescent="0.15">
      <c r="A393" s="28"/>
      <c r="B393" s="28"/>
      <c r="G393" s="12"/>
      <c r="M393" s="12"/>
    </row>
    <row r="394" spans="1:13" x14ac:dyDescent="0.15">
      <c r="A394" s="28"/>
      <c r="B394" s="28"/>
      <c r="G394" s="12"/>
      <c r="M394" s="12"/>
    </row>
    <row r="395" spans="1:13" x14ac:dyDescent="0.15">
      <c r="A395" s="28"/>
      <c r="B395" s="28"/>
      <c r="G395" s="12"/>
      <c r="M395" s="12"/>
    </row>
    <row r="396" spans="1:13" x14ac:dyDescent="0.15">
      <c r="A396" s="28"/>
      <c r="B396" s="28"/>
      <c r="G396" s="12"/>
      <c r="M396" s="12"/>
    </row>
    <row r="397" spans="1:13" x14ac:dyDescent="0.15">
      <c r="A397" s="28"/>
      <c r="B397" s="28"/>
      <c r="G397" s="12"/>
      <c r="M397" s="12"/>
    </row>
    <row r="398" spans="1:13" x14ac:dyDescent="0.15">
      <c r="A398" s="28"/>
      <c r="B398" s="28"/>
      <c r="G398" s="12"/>
      <c r="M398" s="12"/>
    </row>
    <row r="399" spans="1:13" x14ac:dyDescent="0.15">
      <c r="A399" s="28"/>
      <c r="B399" s="28"/>
      <c r="G399" s="12"/>
      <c r="M399" s="12"/>
    </row>
    <row r="400" spans="1:13" x14ac:dyDescent="0.15">
      <c r="A400" s="28"/>
      <c r="B400" s="28"/>
      <c r="G400" s="12"/>
      <c r="M400" s="12"/>
    </row>
    <row r="401" spans="1:13" x14ac:dyDescent="0.15">
      <c r="A401" s="28"/>
      <c r="B401" s="28"/>
      <c r="G401" s="12"/>
      <c r="M401" s="12"/>
    </row>
    <row r="402" spans="1:13" x14ac:dyDescent="0.15">
      <c r="A402" s="28"/>
      <c r="B402" s="28"/>
      <c r="G402" s="12"/>
      <c r="M402" s="12"/>
    </row>
    <row r="403" spans="1:13" x14ac:dyDescent="0.15">
      <c r="A403" s="28"/>
      <c r="B403" s="28"/>
      <c r="G403" s="12"/>
      <c r="M403" s="12"/>
    </row>
    <row r="404" spans="1:13" x14ac:dyDescent="0.15">
      <c r="A404" s="28"/>
      <c r="B404" s="28"/>
      <c r="G404" s="12"/>
      <c r="M404" s="12"/>
    </row>
    <row r="405" spans="1:13" x14ac:dyDescent="0.15">
      <c r="A405" s="28"/>
      <c r="B405" s="28"/>
      <c r="G405" s="12"/>
      <c r="M405" s="12"/>
    </row>
    <row r="406" spans="1:13" x14ac:dyDescent="0.15">
      <c r="A406" s="28"/>
      <c r="B406" s="28"/>
      <c r="G406" s="12"/>
      <c r="M406" s="12"/>
    </row>
    <row r="407" spans="1:13" x14ac:dyDescent="0.15">
      <c r="A407" s="28"/>
      <c r="B407" s="28"/>
      <c r="G407" s="12"/>
      <c r="M407" s="12"/>
    </row>
    <row r="408" spans="1:13" x14ac:dyDescent="0.15">
      <c r="A408" s="28"/>
      <c r="B408" s="28"/>
      <c r="G408" s="12"/>
      <c r="M408" s="12"/>
    </row>
    <row r="409" spans="1:13" x14ac:dyDescent="0.15">
      <c r="A409" s="28"/>
      <c r="B409" s="28"/>
      <c r="G409" s="12"/>
      <c r="M409" s="12"/>
    </row>
    <row r="410" spans="1:13" x14ac:dyDescent="0.15">
      <c r="A410" s="28"/>
      <c r="B410" s="28"/>
      <c r="G410" s="12"/>
      <c r="M410" s="12"/>
    </row>
    <row r="411" spans="1:13" x14ac:dyDescent="0.15">
      <c r="A411" s="28"/>
      <c r="B411" s="28"/>
      <c r="G411" s="12"/>
      <c r="M411" s="12"/>
    </row>
    <row r="412" spans="1:13" x14ac:dyDescent="0.15">
      <c r="A412" s="28"/>
      <c r="B412" s="28"/>
      <c r="G412" s="12"/>
      <c r="M412" s="12"/>
    </row>
    <row r="413" spans="1:13" x14ac:dyDescent="0.15">
      <c r="A413" s="28"/>
      <c r="B413" s="28"/>
      <c r="G413" s="12"/>
      <c r="M413" s="12"/>
    </row>
    <row r="414" spans="1:13" x14ac:dyDescent="0.15">
      <c r="A414" s="28"/>
      <c r="B414" s="28"/>
      <c r="G414" s="12"/>
      <c r="M414" s="12"/>
    </row>
    <row r="415" spans="1:13" x14ac:dyDescent="0.15">
      <c r="A415" s="28"/>
      <c r="B415" s="28"/>
      <c r="G415" s="12"/>
      <c r="M415" s="12"/>
    </row>
    <row r="416" spans="1:13" x14ac:dyDescent="0.15">
      <c r="A416" s="28"/>
      <c r="B416" s="28"/>
      <c r="G416" s="12"/>
      <c r="M416" s="12"/>
    </row>
    <row r="417" spans="1:13" x14ac:dyDescent="0.15">
      <c r="A417" s="28"/>
      <c r="B417" s="28"/>
      <c r="G417" s="12"/>
      <c r="M417" s="12"/>
    </row>
    <row r="418" spans="1:13" x14ac:dyDescent="0.15">
      <c r="A418" s="28"/>
      <c r="B418" s="28"/>
      <c r="G418" s="12"/>
      <c r="M418" s="12"/>
    </row>
    <row r="419" spans="1:13" x14ac:dyDescent="0.15">
      <c r="A419" s="28"/>
      <c r="B419" s="28"/>
      <c r="G419" s="12"/>
      <c r="M419" s="12"/>
    </row>
    <row r="420" spans="1:13" x14ac:dyDescent="0.15">
      <c r="A420" s="28"/>
      <c r="B420" s="28"/>
      <c r="G420" s="12"/>
      <c r="M420" s="12"/>
    </row>
    <row r="421" spans="1:13" x14ac:dyDescent="0.15">
      <c r="A421" s="28"/>
      <c r="B421" s="28"/>
      <c r="G421" s="12"/>
      <c r="M421" s="12"/>
    </row>
    <row r="422" spans="1:13" x14ac:dyDescent="0.15">
      <c r="A422" s="28"/>
      <c r="B422" s="28"/>
      <c r="G422" s="12"/>
      <c r="M422" s="12"/>
    </row>
    <row r="423" spans="1:13" x14ac:dyDescent="0.15">
      <c r="A423" s="28"/>
      <c r="B423" s="28"/>
      <c r="G423" s="12"/>
      <c r="M423" s="12"/>
    </row>
    <row r="424" spans="1:13" x14ac:dyDescent="0.15">
      <c r="A424" s="28"/>
      <c r="B424" s="28"/>
      <c r="G424" s="12"/>
      <c r="M424" s="12"/>
    </row>
    <row r="425" spans="1:13" x14ac:dyDescent="0.15">
      <c r="A425" s="28"/>
      <c r="B425" s="28"/>
      <c r="G425" s="12"/>
      <c r="M425" s="12"/>
    </row>
    <row r="426" spans="1:13" x14ac:dyDescent="0.15">
      <c r="A426" s="28"/>
      <c r="B426" s="28"/>
      <c r="G426" s="12"/>
      <c r="M426" s="12"/>
    </row>
    <row r="427" spans="1:13" x14ac:dyDescent="0.15">
      <c r="A427" s="28"/>
      <c r="B427" s="28"/>
      <c r="G427" s="12"/>
      <c r="M427" s="12"/>
    </row>
    <row r="428" spans="1:13" x14ac:dyDescent="0.15">
      <c r="A428" s="28"/>
      <c r="B428" s="28"/>
      <c r="G428" s="12"/>
      <c r="M428" s="12"/>
    </row>
    <row r="429" spans="1:13" x14ac:dyDescent="0.15">
      <c r="A429" s="28"/>
      <c r="B429" s="28"/>
      <c r="G429" s="12"/>
      <c r="M429" s="12"/>
    </row>
    <row r="430" spans="1:13" x14ac:dyDescent="0.15">
      <c r="A430" s="28"/>
      <c r="B430" s="28"/>
      <c r="G430" s="12"/>
      <c r="M430" s="12"/>
    </row>
    <row r="431" spans="1:13" x14ac:dyDescent="0.15">
      <c r="A431" s="28"/>
      <c r="B431" s="28"/>
      <c r="G431" s="12"/>
      <c r="M431" s="12"/>
    </row>
    <row r="432" spans="1:13" x14ac:dyDescent="0.15">
      <c r="A432" s="28"/>
      <c r="B432" s="28"/>
      <c r="G432" s="12"/>
      <c r="M432" s="12"/>
    </row>
    <row r="433" spans="1:13" x14ac:dyDescent="0.15">
      <c r="A433" s="28"/>
      <c r="B433" s="28"/>
      <c r="G433" s="12"/>
      <c r="M433" s="12"/>
    </row>
    <row r="434" spans="1:13" x14ac:dyDescent="0.15">
      <c r="A434" s="28"/>
      <c r="B434" s="28"/>
      <c r="G434" s="12"/>
      <c r="M434" s="12"/>
    </row>
    <row r="435" spans="1:13" x14ac:dyDescent="0.15">
      <c r="A435" s="28"/>
      <c r="B435" s="28"/>
      <c r="G435" s="12"/>
      <c r="M435" s="12"/>
    </row>
    <row r="436" spans="1:13" x14ac:dyDescent="0.15">
      <c r="A436" s="28"/>
      <c r="B436" s="28"/>
      <c r="G436" s="12"/>
      <c r="M436" s="12"/>
    </row>
    <row r="437" spans="1:13" x14ac:dyDescent="0.15">
      <c r="A437" s="28"/>
      <c r="B437" s="28"/>
      <c r="G437" s="12"/>
      <c r="M437" s="12"/>
    </row>
    <row r="438" spans="1:13" x14ac:dyDescent="0.15">
      <c r="A438" s="28"/>
      <c r="B438" s="28"/>
      <c r="G438" s="12"/>
      <c r="M438" s="12"/>
    </row>
    <row r="439" spans="1:13" x14ac:dyDescent="0.15">
      <c r="A439" s="28"/>
      <c r="B439" s="28"/>
      <c r="G439" s="12"/>
      <c r="M439" s="12"/>
    </row>
    <row r="440" spans="1:13" x14ac:dyDescent="0.15">
      <c r="A440" s="28"/>
      <c r="B440" s="28"/>
      <c r="G440" s="12"/>
      <c r="M440" s="12"/>
    </row>
    <row r="441" spans="1:13" x14ac:dyDescent="0.15">
      <c r="A441" s="28"/>
      <c r="B441" s="28"/>
      <c r="G441" s="12"/>
      <c r="M441" s="12"/>
    </row>
    <row r="442" spans="1:13" x14ac:dyDescent="0.15">
      <c r="A442" s="28"/>
      <c r="B442" s="28"/>
      <c r="G442" s="12"/>
      <c r="M442" s="12"/>
    </row>
    <row r="443" spans="1:13" x14ac:dyDescent="0.15">
      <c r="A443" s="28"/>
      <c r="B443" s="28"/>
      <c r="G443" s="12"/>
      <c r="M443" s="12"/>
    </row>
    <row r="444" spans="1:13" x14ac:dyDescent="0.15">
      <c r="A444" s="28"/>
      <c r="B444" s="28"/>
      <c r="G444" s="12"/>
      <c r="M444" s="12"/>
    </row>
    <row r="445" spans="1:13" x14ac:dyDescent="0.15">
      <c r="A445" s="28"/>
      <c r="B445" s="28"/>
      <c r="G445" s="12"/>
      <c r="M445" s="12"/>
    </row>
    <row r="446" spans="1:13" x14ac:dyDescent="0.15">
      <c r="A446" s="28"/>
      <c r="B446" s="28"/>
      <c r="G446" s="12"/>
      <c r="M446" s="12"/>
    </row>
    <row r="447" spans="1:13" x14ac:dyDescent="0.15">
      <c r="A447" s="28"/>
      <c r="B447" s="28"/>
      <c r="G447" s="12"/>
      <c r="M447" s="12"/>
    </row>
    <row r="448" spans="1:13" x14ac:dyDescent="0.15">
      <c r="A448" s="28"/>
      <c r="B448" s="28"/>
      <c r="G448" s="12"/>
      <c r="M448" s="12"/>
    </row>
    <row r="449" spans="1:13" x14ac:dyDescent="0.15">
      <c r="A449" s="28"/>
      <c r="B449" s="28"/>
      <c r="G449" s="12"/>
      <c r="M449" s="12"/>
    </row>
    <row r="450" spans="1:13" x14ac:dyDescent="0.15">
      <c r="A450" s="28"/>
      <c r="B450" s="28"/>
      <c r="G450" s="12"/>
      <c r="M450" s="12"/>
    </row>
    <row r="451" spans="1:13" x14ac:dyDescent="0.15">
      <c r="A451" s="28"/>
      <c r="B451" s="28"/>
      <c r="G451" s="12"/>
      <c r="M451" s="12"/>
    </row>
    <row r="452" spans="1:13" x14ac:dyDescent="0.15">
      <c r="A452" s="28"/>
      <c r="B452" s="28"/>
      <c r="G452" s="12"/>
      <c r="M452" s="12"/>
    </row>
    <row r="453" spans="1:13" x14ac:dyDescent="0.15">
      <c r="A453" s="28"/>
      <c r="B453" s="28"/>
      <c r="G453" s="12"/>
      <c r="M453" s="12"/>
    </row>
    <row r="454" spans="1:13" x14ac:dyDescent="0.15">
      <c r="A454" s="28"/>
      <c r="B454" s="28"/>
      <c r="G454" s="12"/>
      <c r="M454" s="12"/>
    </row>
    <row r="455" spans="1:13" x14ac:dyDescent="0.15">
      <c r="A455" s="28"/>
      <c r="B455" s="28"/>
      <c r="G455" s="12"/>
      <c r="M455" s="12"/>
    </row>
    <row r="456" spans="1:13" x14ac:dyDescent="0.15">
      <c r="A456" s="28"/>
      <c r="B456" s="28"/>
      <c r="G456" s="12"/>
      <c r="M456" s="12"/>
    </row>
    <row r="457" spans="1:13" x14ac:dyDescent="0.15">
      <c r="A457" s="28"/>
      <c r="B457" s="28"/>
      <c r="G457" s="12"/>
      <c r="M457" s="12"/>
    </row>
    <row r="458" spans="1:13" x14ac:dyDescent="0.15">
      <c r="A458" s="28"/>
      <c r="B458" s="28"/>
      <c r="G458" s="12"/>
      <c r="M458" s="12"/>
    </row>
    <row r="459" spans="1:13" x14ac:dyDescent="0.15">
      <c r="A459" s="28"/>
      <c r="B459" s="28"/>
      <c r="G459" s="12"/>
      <c r="M459" s="12"/>
    </row>
    <row r="460" spans="1:13" x14ac:dyDescent="0.15">
      <c r="A460" s="28"/>
      <c r="B460" s="28"/>
      <c r="G460" s="12"/>
      <c r="M460" s="12"/>
    </row>
    <row r="461" spans="1:13" x14ac:dyDescent="0.15">
      <c r="A461" s="28"/>
      <c r="B461" s="28"/>
      <c r="G461" s="12"/>
      <c r="M461" s="12"/>
    </row>
    <row r="462" spans="1:13" x14ac:dyDescent="0.15">
      <c r="A462" s="28"/>
      <c r="B462" s="28"/>
      <c r="G462" s="12"/>
      <c r="M462" s="12"/>
    </row>
    <row r="463" spans="1:13" x14ac:dyDescent="0.15">
      <c r="A463" s="28"/>
      <c r="B463" s="28"/>
      <c r="G463" s="12"/>
      <c r="M463" s="12"/>
    </row>
    <row r="464" spans="1:13" x14ac:dyDescent="0.15">
      <c r="A464" s="28"/>
      <c r="B464" s="28"/>
      <c r="G464" s="12"/>
      <c r="M464" s="12"/>
    </row>
    <row r="465" spans="1:13" x14ac:dyDescent="0.15">
      <c r="A465" s="28"/>
      <c r="B465" s="28"/>
      <c r="G465" s="12"/>
      <c r="M465" s="12"/>
    </row>
    <row r="466" spans="1:13" x14ac:dyDescent="0.15">
      <c r="A466" s="28"/>
      <c r="B466" s="28"/>
      <c r="G466" s="12"/>
      <c r="M466" s="12"/>
    </row>
    <row r="467" spans="1:13" x14ac:dyDescent="0.15">
      <c r="A467" s="28"/>
      <c r="B467" s="28"/>
      <c r="G467" s="12"/>
      <c r="M467" s="12"/>
    </row>
    <row r="468" spans="1:13" x14ac:dyDescent="0.15">
      <c r="A468" s="28"/>
      <c r="B468" s="28"/>
      <c r="G468" s="12"/>
      <c r="M468" s="12"/>
    </row>
    <row r="469" spans="1:13" x14ac:dyDescent="0.15">
      <c r="A469" s="28"/>
      <c r="B469" s="28"/>
      <c r="G469" s="12"/>
      <c r="M469" s="12"/>
    </row>
    <row r="470" spans="1:13" x14ac:dyDescent="0.15">
      <c r="A470" s="28"/>
      <c r="B470" s="28"/>
      <c r="G470" s="12"/>
      <c r="M470" s="12"/>
    </row>
    <row r="471" spans="1:13" x14ac:dyDescent="0.15">
      <c r="A471" s="28"/>
      <c r="B471" s="28"/>
      <c r="G471" s="12"/>
      <c r="M471" s="12"/>
    </row>
    <row r="472" spans="1:13" x14ac:dyDescent="0.15">
      <c r="A472" s="28"/>
      <c r="B472" s="28"/>
      <c r="G472" s="12"/>
      <c r="M472" s="12"/>
    </row>
    <row r="473" spans="1:13" x14ac:dyDescent="0.15">
      <c r="A473" s="28"/>
      <c r="B473" s="28"/>
      <c r="G473" s="12"/>
      <c r="M473" s="12"/>
    </row>
    <row r="474" spans="1:13" x14ac:dyDescent="0.15">
      <c r="A474" s="28"/>
      <c r="B474" s="28"/>
      <c r="G474" s="12"/>
      <c r="M474" s="12"/>
    </row>
    <row r="475" spans="1:13" x14ac:dyDescent="0.15">
      <c r="A475" s="28"/>
      <c r="B475" s="28"/>
      <c r="G475" s="12"/>
      <c r="M475" s="12"/>
    </row>
    <row r="476" spans="1:13" x14ac:dyDescent="0.15">
      <c r="A476" s="28"/>
      <c r="B476" s="28"/>
      <c r="G476" s="12"/>
      <c r="M476" s="12"/>
    </row>
    <row r="477" spans="1:13" x14ac:dyDescent="0.15">
      <c r="A477" s="28"/>
      <c r="B477" s="28"/>
      <c r="G477" s="12"/>
      <c r="M477" s="12"/>
    </row>
    <row r="478" spans="1:13" x14ac:dyDescent="0.15">
      <c r="A478" s="28"/>
      <c r="B478" s="28"/>
      <c r="G478" s="12"/>
      <c r="M478" s="12"/>
    </row>
    <row r="479" spans="1:13" x14ac:dyDescent="0.15">
      <c r="A479" s="28"/>
      <c r="B479" s="28"/>
      <c r="G479" s="12"/>
      <c r="M479" s="12"/>
    </row>
    <row r="480" spans="1:13" x14ac:dyDescent="0.15">
      <c r="A480" s="28"/>
      <c r="B480" s="28"/>
      <c r="G480" s="12"/>
      <c r="M480" s="12"/>
    </row>
    <row r="481" spans="1:13" x14ac:dyDescent="0.15">
      <c r="A481" s="28"/>
      <c r="B481" s="28"/>
      <c r="G481" s="12"/>
      <c r="M481" s="12"/>
    </row>
    <row r="482" spans="1:13" x14ac:dyDescent="0.15">
      <c r="A482" s="28"/>
      <c r="B482" s="28"/>
      <c r="G482" s="12"/>
      <c r="M482" s="12"/>
    </row>
    <row r="483" spans="1:13" x14ac:dyDescent="0.15">
      <c r="A483" s="28"/>
      <c r="B483" s="28"/>
      <c r="G483" s="12"/>
      <c r="M483" s="12"/>
    </row>
    <row r="484" spans="1:13" x14ac:dyDescent="0.15">
      <c r="A484" s="28"/>
      <c r="B484" s="28"/>
      <c r="G484" s="12"/>
      <c r="M484" s="12"/>
    </row>
    <row r="485" spans="1:13" x14ac:dyDescent="0.15">
      <c r="A485" s="28"/>
      <c r="B485" s="28"/>
      <c r="G485" s="12"/>
      <c r="M485" s="12"/>
    </row>
    <row r="486" spans="1:13" x14ac:dyDescent="0.15">
      <c r="A486" s="28"/>
      <c r="B486" s="28"/>
      <c r="G486" s="12"/>
      <c r="M486" s="12"/>
    </row>
    <row r="487" spans="1:13" x14ac:dyDescent="0.15">
      <c r="A487" s="28"/>
      <c r="B487" s="28"/>
      <c r="G487" s="12"/>
      <c r="M487" s="12"/>
    </row>
    <row r="488" spans="1:13" x14ac:dyDescent="0.15">
      <c r="A488" s="28"/>
      <c r="B488" s="28"/>
      <c r="G488" s="12"/>
      <c r="M488" s="12"/>
    </row>
    <row r="489" spans="1:13" x14ac:dyDescent="0.15">
      <c r="A489" s="28"/>
      <c r="B489" s="28"/>
      <c r="G489" s="12"/>
      <c r="M489" s="12"/>
    </row>
    <row r="490" spans="1:13" x14ac:dyDescent="0.15">
      <c r="A490" s="28"/>
      <c r="B490" s="28"/>
      <c r="G490" s="12"/>
      <c r="M490" s="12"/>
    </row>
    <row r="491" spans="1:13" x14ac:dyDescent="0.15">
      <c r="A491" s="28"/>
      <c r="B491" s="28"/>
      <c r="G491" s="12"/>
      <c r="M491" s="12"/>
    </row>
    <row r="492" spans="1:13" x14ac:dyDescent="0.15">
      <c r="A492" s="28"/>
      <c r="B492" s="28"/>
      <c r="G492" s="12"/>
      <c r="M492" s="12"/>
    </row>
    <row r="493" spans="1:13" x14ac:dyDescent="0.15">
      <c r="A493" s="28"/>
      <c r="B493" s="28"/>
      <c r="G493" s="12"/>
      <c r="M493" s="12"/>
    </row>
    <row r="494" spans="1:13" x14ac:dyDescent="0.15">
      <c r="A494" s="28"/>
      <c r="B494" s="28"/>
      <c r="G494" s="12"/>
      <c r="M494" s="12"/>
    </row>
    <row r="495" spans="1:13" x14ac:dyDescent="0.15">
      <c r="A495" s="28"/>
      <c r="B495" s="28"/>
      <c r="G495" s="12"/>
      <c r="M495" s="12"/>
    </row>
    <row r="496" spans="1:13" x14ac:dyDescent="0.15">
      <c r="A496" s="28"/>
      <c r="B496" s="28"/>
      <c r="G496" s="12"/>
      <c r="M496" s="12"/>
    </row>
    <row r="497" spans="1:13" x14ac:dyDescent="0.15">
      <c r="A497" s="28"/>
      <c r="B497" s="28"/>
      <c r="G497" s="12"/>
      <c r="M497" s="12"/>
    </row>
    <row r="498" spans="1:13" x14ac:dyDescent="0.15">
      <c r="A498" s="28"/>
      <c r="B498" s="28"/>
      <c r="G498" s="12"/>
      <c r="M498" s="12"/>
    </row>
    <row r="499" spans="1:13" x14ac:dyDescent="0.15">
      <c r="A499" s="28"/>
      <c r="B499" s="28"/>
      <c r="G499" s="12"/>
      <c r="M499" s="12"/>
    </row>
    <row r="500" spans="1:13" x14ac:dyDescent="0.15">
      <c r="A500" s="28"/>
      <c r="B500" s="28"/>
      <c r="G500" s="12"/>
      <c r="M500" s="12"/>
    </row>
    <row r="501" spans="1:13" x14ac:dyDescent="0.15">
      <c r="A501" s="28"/>
      <c r="B501" s="28"/>
      <c r="G501" s="12"/>
      <c r="M501" s="12"/>
    </row>
    <row r="502" spans="1:13" x14ac:dyDescent="0.15">
      <c r="A502" s="28"/>
      <c r="B502" s="28"/>
      <c r="G502" s="12"/>
      <c r="M502" s="12"/>
    </row>
    <row r="503" spans="1:13" x14ac:dyDescent="0.15">
      <c r="A503" s="28"/>
      <c r="B503" s="28"/>
      <c r="G503" s="12"/>
      <c r="M503" s="12"/>
    </row>
    <row r="504" spans="1:13" x14ac:dyDescent="0.15">
      <c r="A504" s="28"/>
      <c r="B504" s="28"/>
      <c r="G504" s="12"/>
      <c r="M504" s="12"/>
    </row>
    <row r="505" spans="1:13" x14ac:dyDescent="0.15">
      <c r="A505" s="28"/>
      <c r="B505" s="28"/>
      <c r="G505" s="12"/>
      <c r="M505" s="12"/>
    </row>
    <row r="506" spans="1:13" x14ac:dyDescent="0.15">
      <c r="A506" s="28"/>
      <c r="B506" s="28"/>
      <c r="G506" s="12"/>
      <c r="M506" s="12"/>
    </row>
    <row r="507" spans="1:13" x14ac:dyDescent="0.15">
      <c r="A507" s="28"/>
      <c r="B507" s="28"/>
      <c r="G507" s="12"/>
      <c r="M507" s="12"/>
    </row>
    <row r="508" spans="1:13" x14ac:dyDescent="0.15">
      <c r="A508" s="28"/>
      <c r="B508" s="28"/>
      <c r="G508" s="12"/>
      <c r="M508" s="12"/>
    </row>
    <row r="509" spans="1:13" x14ac:dyDescent="0.15">
      <c r="A509" s="28"/>
      <c r="B509" s="28"/>
      <c r="G509" s="12"/>
      <c r="M509" s="12"/>
    </row>
    <row r="510" spans="1:13" x14ac:dyDescent="0.15">
      <c r="A510" s="28"/>
      <c r="B510" s="28"/>
      <c r="G510" s="12"/>
      <c r="M510" s="12"/>
    </row>
    <row r="511" spans="1:13" x14ac:dyDescent="0.15">
      <c r="A511" s="28"/>
      <c r="B511" s="28"/>
      <c r="G511" s="12"/>
      <c r="M511" s="12"/>
    </row>
    <row r="512" spans="1:13" x14ac:dyDescent="0.15">
      <c r="A512" s="28"/>
      <c r="B512" s="28"/>
      <c r="G512" s="12"/>
      <c r="M512" s="12"/>
    </row>
    <row r="513" spans="1:13" x14ac:dyDescent="0.15">
      <c r="A513" s="28"/>
      <c r="B513" s="28"/>
      <c r="G513" s="12"/>
      <c r="M513" s="12"/>
    </row>
    <row r="514" spans="1:13" x14ac:dyDescent="0.15">
      <c r="A514" s="28"/>
      <c r="B514" s="28"/>
      <c r="G514" s="12"/>
      <c r="M514" s="12"/>
    </row>
    <row r="515" spans="1:13" x14ac:dyDescent="0.15">
      <c r="A515" s="28"/>
      <c r="B515" s="28"/>
      <c r="G515" s="12"/>
      <c r="M515" s="12"/>
    </row>
    <row r="516" spans="1:13" x14ac:dyDescent="0.15">
      <c r="A516" s="28"/>
      <c r="B516" s="28"/>
      <c r="G516" s="12"/>
      <c r="M516" s="12"/>
    </row>
    <row r="517" spans="1:13" x14ac:dyDescent="0.15">
      <c r="A517" s="28"/>
      <c r="B517" s="28"/>
      <c r="G517" s="12"/>
      <c r="M517" s="12"/>
    </row>
    <row r="518" spans="1:13" x14ac:dyDescent="0.15">
      <c r="A518" s="28"/>
      <c r="B518" s="28"/>
      <c r="G518" s="12"/>
      <c r="M518" s="12"/>
    </row>
    <row r="519" spans="1:13" x14ac:dyDescent="0.15">
      <c r="A519" s="28"/>
      <c r="B519" s="28"/>
      <c r="G519" s="12"/>
      <c r="M519" s="12"/>
    </row>
    <row r="520" spans="1:13" x14ac:dyDescent="0.15">
      <c r="A520" s="28"/>
      <c r="B520" s="28"/>
      <c r="G520" s="12"/>
      <c r="M520" s="12"/>
    </row>
    <row r="521" spans="1:13" x14ac:dyDescent="0.15">
      <c r="A521" s="28"/>
      <c r="B521" s="28"/>
      <c r="G521" s="12"/>
      <c r="M521" s="12"/>
    </row>
    <row r="522" spans="1:13" x14ac:dyDescent="0.15">
      <c r="A522" s="28"/>
      <c r="B522" s="28"/>
      <c r="G522" s="12"/>
      <c r="M522" s="12"/>
    </row>
    <row r="523" spans="1:13" x14ac:dyDescent="0.15">
      <c r="A523" s="28"/>
      <c r="B523" s="28"/>
      <c r="G523" s="12"/>
      <c r="M523" s="12"/>
    </row>
    <row r="524" spans="1:13" x14ac:dyDescent="0.15">
      <c r="A524" s="28"/>
      <c r="B524" s="28"/>
      <c r="G524" s="12"/>
      <c r="M524" s="12"/>
    </row>
    <row r="525" spans="1:13" x14ac:dyDescent="0.15">
      <c r="A525" s="28"/>
      <c r="B525" s="28"/>
      <c r="G525" s="12"/>
      <c r="M525" s="12"/>
    </row>
    <row r="526" spans="1:13" x14ac:dyDescent="0.15">
      <c r="A526" s="28"/>
      <c r="B526" s="28"/>
      <c r="G526" s="12"/>
      <c r="M526" s="12"/>
    </row>
    <row r="527" spans="1:13" x14ac:dyDescent="0.15">
      <c r="A527" s="28"/>
      <c r="B527" s="28"/>
      <c r="G527" s="12"/>
      <c r="M527" s="12"/>
    </row>
    <row r="528" spans="1:13" x14ac:dyDescent="0.15">
      <c r="A528" s="28"/>
      <c r="B528" s="28"/>
      <c r="G528" s="12"/>
      <c r="M528" s="12"/>
    </row>
    <row r="529" spans="1:13" x14ac:dyDescent="0.15">
      <c r="A529" s="28"/>
      <c r="B529" s="28"/>
      <c r="G529" s="12"/>
      <c r="M529" s="12"/>
    </row>
    <row r="530" spans="1:13" x14ac:dyDescent="0.15">
      <c r="A530" s="28"/>
      <c r="B530" s="28"/>
      <c r="G530" s="12"/>
      <c r="M530" s="12"/>
    </row>
    <row r="531" spans="1:13" x14ac:dyDescent="0.15">
      <c r="A531" s="28"/>
      <c r="B531" s="28"/>
      <c r="G531" s="12"/>
      <c r="M531" s="12"/>
    </row>
    <row r="532" spans="1:13" x14ac:dyDescent="0.15">
      <c r="A532" s="28"/>
      <c r="B532" s="28"/>
      <c r="G532" s="12"/>
      <c r="M532" s="12"/>
    </row>
    <row r="533" spans="1:13" x14ac:dyDescent="0.15">
      <c r="A533" s="28"/>
      <c r="B533" s="28"/>
      <c r="G533" s="12"/>
      <c r="M533" s="12"/>
    </row>
    <row r="534" spans="1:13" x14ac:dyDescent="0.15">
      <c r="A534" s="28"/>
      <c r="B534" s="28"/>
      <c r="G534" s="12"/>
      <c r="M534" s="12"/>
    </row>
    <row r="535" spans="1:13" x14ac:dyDescent="0.15">
      <c r="A535" s="28"/>
      <c r="B535" s="28"/>
      <c r="G535" s="12"/>
      <c r="M535" s="12"/>
    </row>
    <row r="536" spans="1:13" x14ac:dyDescent="0.15">
      <c r="A536" s="28"/>
      <c r="B536" s="28"/>
      <c r="G536" s="12"/>
      <c r="M536" s="12"/>
    </row>
    <row r="537" spans="1:13" x14ac:dyDescent="0.15">
      <c r="A537" s="28"/>
      <c r="B537" s="28"/>
      <c r="G537" s="12"/>
      <c r="M537" s="12"/>
    </row>
    <row r="538" spans="1:13" x14ac:dyDescent="0.15">
      <c r="A538" s="28"/>
      <c r="B538" s="28"/>
      <c r="G538" s="12"/>
      <c r="M538" s="12"/>
    </row>
    <row r="539" spans="1:13" x14ac:dyDescent="0.15">
      <c r="A539" s="28"/>
      <c r="B539" s="28"/>
      <c r="G539" s="12"/>
      <c r="M539" s="12"/>
    </row>
    <row r="540" spans="1:13" x14ac:dyDescent="0.15">
      <c r="A540" s="28"/>
      <c r="B540" s="28"/>
      <c r="G540" s="12"/>
      <c r="M540" s="12"/>
    </row>
    <row r="541" spans="1:13" x14ac:dyDescent="0.15">
      <c r="A541" s="28"/>
      <c r="B541" s="28"/>
      <c r="G541" s="12"/>
      <c r="M541" s="12"/>
    </row>
    <row r="542" spans="1:13" x14ac:dyDescent="0.15">
      <c r="A542" s="28"/>
      <c r="B542" s="28"/>
      <c r="G542" s="12"/>
      <c r="M542" s="12"/>
    </row>
    <row r="543" spans="1:13" x14ac:dyDescent="0.15">
      <c r="A543" s="28"/>
      <c r="B543" s="28"/>
      <c r="G543" s="12"/>
      <c r="M543" s="12"/>
    </row>
    <row r="544" spans="1:13" x14ac:dyDescent="0.15">
      <c r="A544" s="28"/>
      <c r="B544" s="28"/>
      <c r="G544" s="12"/>
      <c r="M544" s="12"/>
    </row>
    <row r="545" spans="1:13" x14ac:dyDescent="0.15">
      <c r="A545" s="28"/>
      <c r="B545" s="28"/>
      <c r="G545" s="12"/>
      <c r="M545" s="12"/>
    </row>
    <row r="546" spans="1:13" x14ac:dyDescent="0.15">
      <c r="A546" s="28"/>
      <c r="B546" s="28"/>
      <c r="G546" s="12"/>
      <c r="M546" s="12"/>
    </row>
    <row r="547" spans="1:13" x14ac:dyDescent="0.15">
      <c r="A547" s="28"/>
      <c r="B547" s="28"/>
      <c r="G547" s="12"/>
      <c r="M547" s="12"/>
    </row>
    <row r="548" spans="1:13" x14ac:dyDescent="0.15">
      <c r="A548" s="28"/>
      <c r="B548" s="28"/>
      <c r="G548" s="12"/>
      <c r="M548" s="12"/>
    </row>
    <row r="549" spans="1:13" x14ac:dyDescent="0.15">
      <c r="A549" s="28"/>
      <c r="B549" s="28"/>
      <c r="G549" s="12"/>
      <c r="M549" s="12"/>
    </row>
    <row r="550" spans="1:13" x14ac:dyDescent="0.15">
      <c r="A550" s="28"/>
      <c r="B550" s="28"/>
      <c r="G550" s="12"/>
      <c r="M550" s="12"/>
    </row>
    <row r="551" spans="1:13" x14ac:dyDescent="0.15">
      <c r="A551" s="28"/>
      <c r="B551" s="28"/>
      <c r="G551" s="12"/>
      <c r="M551" s="12"/>
    </row>
    <row r="552" spans="1:13" x14ac:dyDescent="0.15">
      <c r="A552" s="28"/>
      <c r="B552" s="28"/>
      <c r="G552" s="12"/>
      <c r="M552" s="12"/>
    </row>
    <row r="553" spans="1:13" x14ac:dyDescent="0.15">
      <c r="A553" s="28"/>
      <c r="B553" s="28"/>
      <c r="G553" s="12"/>
      <c r="M553" s="12"/>
    </row>
    <row r="554" spans="1:13" x14ac:dyDescent="0.15">
      <c r="A554" s="28"/>
      <c r="B554" s="28"/>
      <c r="G554" s="12"/>
      <c r="M554" s="12"/>
    </row>
    <row r="555" spans="1:13" x14ac:dyDescent="0.15">
      <c r="A555" s="28"/>
      <c r="B555" s="28"/>
      <c r="G555" s="12"/>
      <c r="M555" s="12"/>
    </row>
    <row r="556" spans="1:13" x14ac:dyDescent="0.15">
      <c r="A556" s="28"/>
      <c r="B556" s="28"/>
      <c r="G556" s="12"/>
      <c r="M556" s="12"/>
    </row>
    <row r="557" spans="1:13" x14ac:dyDescent="0.15">
      <c r="A557" s="28"/>
      <c r="B557" s="28"/>
      <c r="G557" s="12"/>
      <c r="M557" s="12"/>
    </row>
    <row r="558" spans="1:13" x14ac:dyDescent="0.15">
      <c r="A558" s="28"/>
      <c r="B558" s="28"/>
      <c r="G558" s="12"/>
      <c r="M558" s="12"/>
    </row>
    <row r="559" spans="1:13" x14ac:dyDescent="0.15">
      <c r="A559" s="28"/>
      <c r="B559" s="28"/>
      <c r="G559" s="12"/>
      <c r="M559" s="12"/>
    </row>
    <row r="560" spans="1:13" x14ac:dyDescent="0.15">
      <c r="A560" s="28"/>
      <c r="B560" s="28"/>
      <c r="G560" s="12"/>
      <c r="M560" s="12"/>
    </row>
    <row r="561" spans="1:13" x14ac:dyDescent="0.15">
      <c r="A561" s="28"/>
      <c r="B561" s="28"/>
      <c r="G561" s="12"/>
      <c r="M561" s="12"/>
    </row>
    <row r="562" spans="1:13" x14ac:dyDescent="0.15">
      <c r="A562" s="28"/>
      <c r="B562" s="28"/>
      <c r="G562" s="12"/>
      <c r="M562" s="12"/>
    </row>
    <row r="563" spans="1:13" x14ac:dyDescent="0.15">
      <c r="A563" s="28"/>
      <c r="B563" s="28"/>
      <c r="G563" s="12"/>
      <c r="M563" s="12"/>
    </row>
    <row r="564" spans="1:13" x14ac:dyDescent="0.15">
      <c r="A564" s="28"/>
      <c r="B564" s="28"/>
      <c r="G564" s="12"/>
      <c r="M564" s="12"/>
    </row>
    <row r="565" spans="1:13" x14ac:dyDescent="0.15">
      <c r="A565" s="28"/>
      <c r="B565" s="28"/>
      <c r="G565" s="12"/>
      <c r="M565" s="12"/>
    </row>
    <row r="566" spans="1:13" x14ac:dyDescent="0.15">
      <c r="A566" s="28"/>
      <c r="B566" s="28"/>
      <c r="G566" s="12"/>
      <c r="M566" s="12"/>
    </row>
    <row r="567" spans="1:13" x14ac:dyDescent="0.15">
      <c r="A567" s="28"/>
      <c r="B567" s="28"/>
      <c r="G567" s="12"/>
      <c r="M567" s="12"/>
    </row>
    <row r="568" spans="1:13" x14ac:dyDescent="0.15">
      <c r="A568" s="28"/>
      <c r="B568" s="28"/>
      <c r="G568" s="12"/>
      <c r="M568" s="12"/>
    </row>
    <row r="569" spans="1:13" x14ac:dyDescent="0.15">
      <c r="A569" s="28"/>
      <c r="B569" s="28"/>
      <c r="G569" s="12"/>
      <c r="M569" s="12"/>
    </row>
    <row r="570" spans="1:13" x14ac:dyDescent="0.15">
      <c r="A570" s="28"/>
      <c r="B570" s="28"/>
      <c r="G570" s="12"/>
      <c r="M570" s="12"/>
    </row>
    <row r="571" spans="1:13" x14ac:dyDescent="0.15">
      <c r="A571" s="28"/>
      <c r="B571" s="28"/>
      <c r="G571" s="12"/>
      <c r="M571" s="12"/>
    </row>
    <row r="572" spans="1:13" x14ac:dyDescent="0.15">
      <c r="A572" s="28"/>
      <c r="B572" s="28"/>
      <c r="G572" s="12"/>
      <c r="M572" s="12"/>
    </row>
    <row r="573" spans="1:13" x14ac:dyDescent="0.15">
      <c r="A573" s="28"/>
      <c r="B573" s="28"/>
      <c r="G573" s="12"/>
      <c r="M573" s="12"/>
    </row>
    <row r="574" spans="1:13" x14ac:dyDescent="0.15">
      <c r="A574" s="28"/>
      <c r="B574" s="28"/>
      <c r="G574" s="12"/>
      <c r="M574" s="12"/>
    </row>
    <row r="575" spans="1:13" x14ac:dyDescent="0.15">
      <c r="A575" s="28"/>
      <c r="B575" s="28"/>
      <c r="G575" s="12"/>
      <c r="M575" s="12"/>
    </row>
    <row r="576" spans="1:13" x14ac:dyDescent="0.15">
      <c r="A576" s="28"/>
      <c r="B576" s="28"/>
      <c r="G576" s="12"/>
      <c r="M576" s="12"/>
    </row>
    <row r="577" spans="1:13" x14ac:dyDescent="0.15">
      <c r="A577" s="28"/>
      <c r="B577" s="28"/>
      <c r="G577" s="12"/>
      <c r="M577" s="12"/>
    </row>
    <row r="578" spans="1:13" x14ac:dyDescent="0.15">
      <c r="A578" s="28"/>
      <c r="B578" s="28"/>
      <c r="G578" s="12"/>
      <c r="M578" s="12"/>
    </row>
    <row r="579" spans="1:13" x14ac:dyDescent="0.15">
      <c r="A579" s="28"/>
      <c r="B579" s="28"/>
      <c r="G579" s="12"/>
      <c r="M579" s="12"/>
    </row>
    <row r="580" spans="1:13" x14ac:dyDescent="0.15">
      <c r="A580" s="28"/>
      <c r="B580" s="28"/>
      <c r="G580" s="12"/>
      <c r="M580" s="12"/>
    </row>
    <row r="581" spans="1:13" x14ac:dyDescent="0.15">
      <c r="A581" s="28"/>
      <c r="B581" s="28"/>
      <c r="G581" s="12"/>
      <c r="M581" s="12"/>
    </row>
    <row r="582" spans="1:13" x14ac:dyDescent="0.15">
      <c r="A582" s="28"/>
      <c r="B582" s="28"/>
      <c r="G582" s="12"/>
      <c r="M582" s="12"/>
    </row>
    <row r="583" spans="1:13" x14ac:dyDescent="0.15">
      <c r="A583" s="28"/>
      <c r="B583" s="28"/>
      <c r="G583" s="12"/>
      <c r="M583" s="12"/>
    </row>
    <row r="584" spans="1:13" x14ac:dyDescent="0.15">
      <c r="A584" s="28"/>
      <c r="B584" s="28"/>
      <c r="G584" s="12"/>
      <c r="M584" s="12"/>
    </row>
    <row r="585" spans="1:13" x14ac:dyDescent="0.15">
      <c r="A585" s="28"/>
      <c r="B585" s="28"/>
      <c r="G585" s="12"/>
      <c r="M585" s="12"/>
    </row>
    <row r="586" spans="1:13" x14ac:dyDescent="0.15">
      <c r="A586" s="28"/>
      <c r="B586" s="28"/>
      <c r="G586" s="12"/>
      <c r="M586" s="12"/>
    </row>
    <row r="587" spans="1:13" x14ac:dyDescent="0.15">
      <c r="A587" s="28"/>
      <c r="B587" s="28"/>
      <c r="G587" s="12"/>
      <c r="M587" s="12"/>
    </row>
    <row r="588" spans="1:13" x14ac:dyDescent="0.15">
      <c r="A588" s="28"/>
      <c r="B588" s="28"/>
      <c r="G588" s="12"/>
      <c r="M588" s="12"/>
    </row>
    <row r="589" spans="1:13" x14ac:dyDescent="0.15">
      <c r="A589" s="28"/>
      <c r="B589" s="28"/>
      <c r="G589" s="12"/>
      <c r="M589" s="12"/>
    </row>
    <row r="590" spans="1:13" x14ac:dyDescent="0.15">
      <c r="A590" s="28"/>
      <c r="B590" s="28"/>
      <c r="G590" s="12"/>
      <c r="M590" s="12"/>
    </row>
    <row r="591" spans="1:13" x14ac:dyDescent="0.15">
      <c r="A591" s="28"/>
      <c r="B591" s="28"/>
      <c r="G591" s="12"/>
      <c r="M591" s="12"/>
    </row>
    <row r="592" spans="1:13" x14ac:dyDescent="0.15">
      <c r="A592" s="28"/>
      <c r="B592" s="28"/>
      <c r="G592" s="12"/>
      <c r="M592" s="12"/>
    </row>
    <row r="593" spans="1:13" x14ac:dyDescent="0.15">
      <c r="A593" s="28"/>
      <c r="B593" s="28"/>
      <c r="G593" s="12"/>
      <c r="M593" s="12"/>
    </row>
    <row r="594" spans="1:13" x14ac:dyDescent="0.15">
      <c r="A594" s="28"/>
      <c r="B594" s="28"/>
      <c r="G594" s="12"/>
      <c r="M594" s="12"/>
    </row>
    <row r="595" spans="1:13" x14ac:dyDescent="0.15">
      <c r="A595" s="28"/>
      <c r="B595" s="28"/>
      <c r="G595" s="12"/>
      <c r="M595" s="12"/>
    </row>
    <row r="596" spans="1:13" x14ac:dyDescent="0.15">
      <c r="A596" s="28"/>
      <c r="B596" s="28"/>
      <c r="G596" s="12"/>
      <c r="M596" s="12"/>
    </row>
    <row r="597" spans="1:13" x14ac:dyDescent="0.15">
      <c r="A597" s="28"/>
      <c r="B597" s="28"/>
      <c r="G597" s="12"/>
      <c r="M597" s="12"/>
    </row>
    <row r="598" spans="1:13" x14ac:dyDescent="0.15">
      <c r="A598" s="28"/>
      <c r="B598" s="28"/>
      <c r="G598" s="12"/>
      <c r="M598" s="12"/>
    </row>
    <row r="599" spans="1:13" x14ac:dyDescent="0.15">
      <c r="A599" s="28"/>
      <c r="B599" s="28"/>
      <c r="G599" s="12"/>
      <c r="M599" s="12"/>
    </row>
    <row r="600" spans="1:13" x14ac:dyDescent="0.15">
      <c r="A600" s="28"/>
      <c r="B600" s="28"/>
      <c r="G600" s="12"/>
      <c r="M600" s="12"/>
    </row>
    <row r="601" spans="1:13" x14ac:dyDescent="0.15">
      <c r="A601" s="28"/>
      <c r="B601" s="28"/>
      <c r="G601" s="12"/>
      <c r="M601" s="12"/>
    </row>
    <row r="602" spans="1:13" x14ac:dyDescent="0.15">
      <c r="A602" s="28"/>
      <c r="B602" s="28"/>
      <c r="G602" s="12"/>
      <c r="M602" s="12"/>
    </row>
    <row r="603" spans="1:13" x14ac:dyDescent="0.15">
      <c r="A603" s="28"/>
      <c r="B603" s="28"/>
      <c r="G603" s="12"/>
      <c r="M603" s="12"/>
    </row>
    <row r="604" spans="1:13" x14ac:dyDescent="0.15">
      <c r="A604" s="28"/>
      <c r="B604" s="28"/>
      <c r="G604" s="12"/>
      <c r="M604" s="12"/>
    </row>
    <row r="605" spans="1:13" x14ac:dyDescent="0.15">
      <c r="A605" s="28"/>
      <c r="B605" s="28"/>
      <c r="G605" s="12"/>
      <c r="M605" s="12"/>
    </row>
    <row r="606" spans="1:13" x14ac:dyDescent="0.15">
      <c r="A606" s="28"/>
      <c r="B606" s="28"/>
      <c r="G606" s="12"/>
      <c r="M606" s="12"/>
    </row>
    <row r="607" spans="1:13" x14ac:dyDescent="0.15">
      <c r="A607" s="28"/>
      <c r="B607" s="28"/>
      <c r="G607" s="12"/>
      <c r="M607" s="12"/>
    </row>
    <row r="608" spans="1:13" x14ac:dyDescent="0.15">
      <c r="A608" s="28"/>
      <c r="B608" s="28"/>
      <c r="G608" s="12"/>
      <c r="M608" s="12"/>
    </row>
    <row r="609" spans="1:13" x14ac:dyDescent="0.15">
      <c r="A609" s="28"/>
      <c r="B609" s="28"/>
      <c r="G609" s="12"/>
      <c r="M609" s="12"/>
    </row>
    <row r="610" spans="1:13" x14ac:dyDescent="0.15">
      <c r="A610" s="28"/>
      <c r="B610" s="28"/>
      <c r="G610" s="12"/>
      <c r="M610" s="12"/>
    </row>
    <row r="611" spans="1:13" x14ac:dyDescent="0.15">
      <c r="A611" s="28"/>
      <c r="B611" s="28"/>
      <c r="G611" s="12"/>
      <c r="M611" s="12"/>
    </row>
    <row r="612" spans="1:13" x14ac:dyDescent="0.15">
      <c r="A612" s="28"/>
      <c r="B612" s="28"/>
      <c r="G612" s="12"/>
      <c r="M612" s="12"/>
    </row>
    <row r="613" spans="1:13" x14ac:dyDescent="0.15">
      <c r="A613" s="28"/>
      <c r="B613" s="28"/>
      <c r="G613" s="12"/>
      <c r="M613" s="12"/>
    </row>
    <row r="614" spans="1:13" x14ac:dyDescent="0.15">
      <c r="A614" s="28"/>
      <c r="B614" s="28"/>
      <c r="G614" s="12"/>
      <c r="M614" s="12"/>
    </row>
    <row r="615" spans="1:13" x14ac:dyDescent="0.15">
      <c r="A615" s="28"/>
      <c r="B615" s="28"/>
      <c r="G615" s="12"/>
      <c r="M615" s="12"/>
    </row>
    <row r="616" spans="1:13" x14ac:dyDescent="0.15">
      <c r="A616" s="28"/>
      <c r="B616" s="28"/>
      <c r="G616" s="12"/>
      <c r="M616" s="12"/>
    </row>
    <row r="617" spans="1:13" x14ac:dyDescent="0.15">
      <c r="A617" s="28"/>
      <c r="B617" s="28"/>
      <c r="G617" s="12"/>
      <c r="M617" s="12"/>
    </row>
    <row r="618" spans="1:13" x14ac:dyDescent="0.15">
      <c r="A618" s="28"/>
      <c r="B618" s="28"/>
      <c r="G618" s="12"/>
      <c r="M618" s="12"/>
    </row>
    <row r="619" spans="1:13" x14ac:dyDescent="0.15">
      <c r="A619" s="28"/>
      <c r="B619" s="28"/>
      <c r="G619" s="12"/>
      <c r="M619" s="12"/>
    </row>
    <row r="620" spans="1:13" x14ac:dyDescent="0.15">
      <c r="A620" s="28"/>
      <c r="B620" s="28"/>
      <c r="G620" s="12"/>
      <c r="M620" s="12"/>
    </row>
    <row r="621" spans="1:13" x14ac:dyDescent="0.15">
      <c r="A621" s="28"/>
      <c r="B621" s="28"/>
      <c r="G621" s="12"/>
      <c r="M621" s="12"/>
    </row>
    <row r="622" spans="1:13" x14ac:dyDescent="0.15">
      <c r="A622" s="28"/>
      <c r="B622" s="28"/>
      <c r="G622" s="12"/>
      <c r="M622" s="12"/>
    </row>
    <row r="623" spans="1:13" x14ac:dyDescent="0.15">
      <c r="A623" s="28"/>
      <c r="B623" s="28"/>
      <c r="G623" s="12"/>
      <c r="M623" s="12"/>
    </row>
    <row r="624" spans="1:13" x14ac:dyDescent="0.15">
      <c r="A624" s="28"/>
      <c r="B624" s="28"/>
      <c r="G624" s="12"/>
      <c r="M624" s="12"/>
    </row>
    <row r="625" spans="1:13" x14ac:dyDescent="0.15">
      <c r="A625" s="28"/>
      <c r="B625" s="28"/>
      <c r="G625" s="12"/>
      <c r="M625" s="12"/>
    </row>
    <row r="626" spans="1:13" x14ac:dyDescent="0.15">
      <c r="A626" s="28"/>
      <c r="B626" s="28"/>
      <c r="G626" s="12"/>
      <c r="M626" s="12"/>
    </row>
    <row r="627" spans="1:13" x14ac:dyDescent="0.15">
      <c r="A627" s="28"/>
      <c r="B627" s="28"/>
      <c r="G627" s="12"/>
      <c r="M627" s="12"/>
    </row>
    <row r="628" spans="1:13" x14ac:dyDescent="0.15">
      <c r="A628" s="28"/>
      <c r="B628" s="28"/>
      <c r="G628" s="12"/>
      <c r="M628" s="12"/>
    </row>
    <row r="629" spans="1:13" x14ac:dyDescent="0.15">
      <c r="A629" s="28"/>
      <c r="B629" s="28"/>
      <c r="G629" s="12"/>
      <c r="M629" s="12"/>
    </row>
    <row r="630" spans="1:13" x14ac:dyDescent="0.15">
      <c r="A630" s="28"/>
      <c r="B630" s="28"/>
      <c r="G630" s="12"/>
      <c r="M630" s="12"/>
    </row>
    <row r="631" spans="1:13" x14ac:dyDescent="0.15">
      <c r="A631" s="28"/>
      <c r="B631" s="28"/>
      <c r="G631" s="12"/>
      <c r="M631" s="12"/>
    </row>
    <row r="632" spans="1:13" x14ac:dyDescent="0.15">
      <c r="A632" s="28"/>
      <c r="B632" s="28"/>
      <c r="G632" s="12"/>
      <c r="M632" s="12"/>
    </row>
    <row r="633" spans="1:13" x14ac:dyDescent="0.15">
      <c r="A633" s="28"/>
      <c r="B633" s="28"/>
      <c r="G633" s="12"/>
      <c r="M633" s="12"/>
    </row>
    <row r="634" spans="1:13" x14ac:dyDescent="0.15">
      <c r="A634" s="28"/>
      <c r="B634" s="28"/>
      <c r="G634" s="12"/>
      <c r="M634" s="12"/>
    </row>
    <row r="635" spans="1:13" x14ac:dyDescent="0.15">
      <c r="A635" s="28"/>
      <c r="B635" s="28"/>
      <c r="G635" s="12"/>
      <c r="M635" s="12"/>
    </row>
    <row r="636" spans="1:13" x14ac:dyDescent="0.15">
      <c r="A636" s="28"/>
      <c r="B636" s="28"/>
      <c r="G636" s="12"/>
      <c r="M636" s="12"/>
    </row>
    <row r="637" spans="1:13" x14ac:dyDescent="0.15">
      <c r="A637" s="28"/>
      <c r="B637" s="28"/>
      <c r="G637" s="12"/>
      <c r="M637" s="12"/>
    </row>
    <row r="638" spans="1:13" x14ac:dyDescent="0.15">
      <c r="A638" s="28"/>
      <c r="B638" s="28"/>
      <c r="G638" s="12"/>
      <c r="M638" s="12"/>
    </row>
    <row r="639" spans="1:13" x14ac:dyDescent="0.15">
      <c r="A639" s="28"/>
      <c r="B639" s="28"/>
      <c r="G639" s="12"/>
      <c r="M639" s="12"/>
    </row>
    <row r="640" spans="1:13" x14ac:dyDescent="0.15">
      <c r="A640" s="28"/>
      <c r="B640" s="28"/>
      <c r="G640" s="12"/>
      <c r="M640" s="12"/>
    </row>
    <row r="641" spans="1:13" x14ac:dyDescent="0.15">
      <c r="A641" s="28"/>
      <c r="B641" s="28"/>
      <c r="G641" s="12"/>
      <c r="M641" s="12"/>
    </row>
    <row r="642" spans="1:13" x14ac:dyDescent="0.15">
      <c r="A642" s="28"/>
      <c r="B642" s="28"/>
      <c r="G642" s="12"/>
      <c r="M642" s="12"/>
    </row>
    <row r="643" spans="1:13" x14ac:dyDescent="0.15">
      <c r="A643" s="28"/>
      <c r="B643" s="28"/>
      <c r="G643" s="12"/>
      <c r="M643" s="12"/>
    </row>
    <row r="644" spans="1:13" x14ac:dyDescent="0.15">
      <c r="A644" s="28"/>
      <c r="B644" s="28"/>
      <c r="G644" s="12"/>
      <c r="M644" s="12"/>
    </row>
    <row r="645" spans="1:13" x14ac:dyDescent="0.15">
      <c r="A645" s="28"/>
      <c r="B645" s="28"/>
      <c r="G645" s="12"/>
      <c r="M645" s="12"/>
    </row>
    <row r="646" spans="1:13" x14ac:dyDescent="0.15">
      <c r="A646" s="28"/>
      <c r="B646" s="28"/>
      <c r="G646" s="12"/>
      <c r="M646" s="12"/>
    </row>
    <row r="647" spans="1:13" x14ac:dyDescent="0.15">
      <c r="A647" s="28"/>
      <c r="B647" s="28"/>
      <c r="G647" s="12"/>
      <c r="M647" s="12"/>
    </row>
    <row r="648" spans="1:13" x14ac:dyDescent="0.15">
      <c r="A648" s="28"/>
      <c r="B648" s="28"/>
      <c r="G648" s="12"/>
      <c r="M648" s="12"/>
    </row>
    <row r="649" spans="1:13" x14ac:dyDescent="0.15">
      <c r="A649" s="28"/>
      <c r="B649" s="28"/>
      <c r="G649" s="12"/>
      <c r="M649" s="12"/>
    </row>
    <row r="650" spans="1:13" x14ac:dyDescent="0.15">
      <c r="A650" s="28"/>
      <c r="B650" s="28"/>
      <c r="G650" s="12"/>
      <c r="M650" s="12"/>
    </row>
    <row r="651" spans="1:13" x14ac:dyDescent="0.15">
      <c r="A651" s="28"/>
      <c r="B651" s="28"/>
      <c r="G651" s="12"/>
      <c r="M651" s="12"/>
    </row>
    <row r="652" spans="1:13" x14ac:dyDescent="0.15">
      <c r="A652" s="28"/>
      <c r="B652" s="28"/>
      <c r="G652" s="12"/>
      <c r="M652" s="12"/>
    </row>
    <row r="653" spans="1:13" x14ac:dyDescent="0.15">
      <c r="A653" s="28"/>
      <c r="B653" s="28"/>
      <c r="G653" s="12"/>
      <c r="M653" s="12"/>
    </row>
    <row r="654" spans="1:13" x14ac:dyDescent="0.15">
      <c r="A654" s="28"/>
      <c r="B654" s="28"/>
      <c r="G654" s="12"/>
      <c r="M654" s="12"/>
    </row>
    <row r="655" spans="1:13" x14ac:dyDescent="0.15">
      <c r="A655" s="28"/>
      <c r="B655" s="28"/>
      <c r="G655" s="12"/>
      <c r="M655" s="12"/>
    </row>
    <row r="656" spans="1:13" x14ac:dyDescent="0.15">
      <c r="A656" s="28"/>
      <c r="B656" s="28"/>
      <c r="G656" s="12"/>
      <c r="M656" s="12"/>
    </row>
    <row r="657" spans="1:13" x14ac:dyDescent="0.15">
      <c r="A657" s="28"/>
      <c r="B657" s="28"/>
      <c r="G657" s="12"/>
      <c r="M657" s="12"/>
    </row>
    <row r="658" spans="1:13" x14ac:dyDescent="0.15">
      <c r="A658" s="28"/>
      <c r="B658" s="28"/>
      <c r="G658" s="12"/>
      <c r="M658" s="12"/>
    </row>
    <row r="659" spans="1:13" x14ac:dyDescent="0.15">
      <c r="A659" s="28"/>
      <c r="B659" s="28"/>
      <c r="G659" s="12"/>
      <c r="M659" s="12"/>
    </row>
    <row r="660" spans="1:13" x14ac:dyDescent="0.15">
      <c r="A660" s="28"/>
      <c r="B660" s="28"/>
      <c r="G660" s="12"/>
      <c r="M660" s="12"/>
    </row>
    <row r="661" spans="1:13" x14ac:dyDescent="0.15">
      <c r="A661" s="28"/>
      <c r="B661" s="28"/>
      <c r="G661" s="12"/>
      <c r="M661" s="12"/>
    </row>
    <row r="662" spans="1:13" x14ac:dyDescent="0.15">
      <c r="A662" s="28"/>
      <c r="B662" s="28"/>
      <c r="G662" s="12"/>
      <c r="M662" s="12"/>
    </row>
    <row r="663" spans="1:13" x14ac:dyDescent="0.15">
      <c r="A663" s="28"/>
      <c r="B663" s="28"/>
      <c r="G663" s="12"/>
      <c r="M663" s="12"/>
    </row>
    <row r="664" spans="1:13" x14ac:dyDescent="0.15">
      <c r="A664" s="28"/>
      <c r="B664" s="28"/>
      <c r="G664" s="12"/>
      <c r="M664" s="12"/>
    </row>
    <row r="665" spans="1:13" x14ac:dyDescent="0.15">
      <c r="A665" s="28"/>
      <c r="B665" s="28"/>
      <c r="G665" s="12"/>
      <c r="M665" s="12"/>
    </row>
    <row r="666" spans="1:13" x14ac:dyDescent="0.15">
      <c r="A666" s="28"/>
      <c r="B666" s="28"/>
      <c r="G666" s="12"/>
      <c r="M666" s="12"/>
    </row>
    <row r="667" spans="1:13" x14ac:dyDescent="0.15">
      <c r="A667" s="28"/>
      <c r="B667" s="28"/>
      <c r="G667" s="12"/>
      <c r="M667" s="12"/>
    </row>
    <row r="668" spans="1:13" x14ac:dyDescent="0.15">
      <c r="A668" s="28"/>
      <c r="B668" s="28"/>
      <c r="G668" s="12"/>
      <c r="M668" s="12"/>
    </row>
    <row r="669" spans="1:13" x14ac:dyDescent="0.15">
      <c r="A669" s="28"/>
      <c r="B669" s="28"/>
      <c r="G669" s="12"/>
      <c r="M669" s="12"/>
    </row>
    <row r="670" spans="1:13" x14ac:dyDescent="0.15">
      <c r="A670" s="28"/>
      <c r="B670" s="28"/>
      <c r="G670" s="12"/>
      <c r="M670" s="12"/>
    </row>
    <row r="671" spans="1:13" x14ac:dyDescent="0.15">
      <c r="A671" s="28"/>
      <c r="B671" s="28"/>
      <c r="G671" s="12"/>
      <c r="M671" s="12"/>
    </row>
    <row r="672" spans="1:13" x14ac:dyDescent="0.15">
      <c r="A672" s="28"/>
      <c r="B672" s="28"/>
      <c r="G672" s="12"/>
      <c r="M672" s="12"/>
    </row>
    <row r="673" spans="1:13" x14ac:dyDescent="0.15">
      <c r="A673" s="28"/>
      <c r="B673" s="28"/>
      <c r="G673" s="12"/>
      <c r="M673" s="12"/>
    </row>
    <row r="674" spans="1:13" x14ac:dyDescent="0.15">
      <c r="A674" s="28"/>
      <c r="B674" s="28"/>
      <c r="G674" s="12"/>
      <c r="M674" s="12"/>
    </row>
    <row r="675" spans="1:13" x14ac:dyDescent="0.15">
      <c r="A675" s="28"/>
      <c r="B675" s="28"/>
      <c r="G675" s="12"/>
      <c r="M675" s="12"/>
    </row>
    <row r="676" spans="1:13" x14ac:dyDescent="0.15">
      <c r="A676" s="28"/>
      <c r="B676" s="28"/>
      <c r="G676" s="12"/>
      <c r="M676" s="12"/>
    </row>
    <row r="677" spans="1:13" x14ac:dyDescent="0.15">
      <c r="A677" s="28"/>
      <c r="B677" s="28"/>
      <c r="G677" s="12"/>
      <c r="M677" s="12"/>
    </row>
    <row r="678" spans="1:13" x14ac:dyDescent="0.15">
      <c r="A678" s="28"/>
      <c r="B678" s="28"/>
      <c r="G678" s="12"/>
      <c r="M678" s="12"/>
    </row>
    <row r="679" spans="1:13" x14ac:dyDescent="0.15">
      <c r="A679" s="28"/>
      <c r="B679" s="28"/>
      <c r="G679" s="12"/>
      <c r="M679" s="12"/>
    </row>
    <row r="680" spans="1:13" x14ac:dyDescent="0.15">
      <c r="A680" s="28"/>
      <c r="B680" s="28"/>
      <c r="G680" s="12"/>
      <c r="M680" s="12"/>
    </row>
    <row r="681" spans="1:13" x14ac:dyDescent="0.15">
      <c r="A681" s="28"/>
      <c r="B681" s="28"/>
      <c r="G681" s="12"/>
      <c r="M681" s="12"/>
    </row>
    <row r="682" spans="1:13" x14ac:dyDescent="0.15">
      <c r="A682" s="28"/>
      <c r="B682" s="28"/>
      <c r="G682" s="12"/>
      <c r="M682" s="12"/>
    </row>
    <row r="683" spans="1:13" x14ac:dyDescent="0.15">
      <c r="A683" s="28"/>
      <c r="B683" s="28"/>
      <c r="G683" s="12"/>
      <c r="M683" s="12"/>
    </row>
    <row r="684" spans="1:13" x14ac:dyDescent="0.15">
      <c r="A684" s="28"/>
      <c r="B684" s="28"/>
      <c r="G684" s="12"/>
      <c r="M684" s="12"/>
    </row>
    <row r="685" spans="1:13" x14ac:dyDescent="0.15">
      <c r="A685" s="28"/>
      <c r="B685" s="28"/>
      <c r="G685" s="12"/>
      <c r="M685" s="12"/>
    </row>
    <row r="686" spans="1:13" x14ac:dyDescent="0.15">
      <c r="A686" s="28"/>
      <c r="B686" s="28"/>
      <c r="G686" s="12"/>
      <c r="M686" s="12"/>
    </row>
    <row r="687" spans="1:13" x14ac:dyDescent="0.15">
      <c r="A687" s="28"/>
      <c r="B687" s="28"/>
      <c r="G687" s="12"/>
      <c r="M687" s="12"/>
    </row>
    <row r="688" spans="1:13" x14ac:dyDescent="0.15">
      <c r="A688" s="28"/>
      <c r="B688" s="28"/>
      <c r="G688" s="12"/>
      <c r="M688" s="12"/>
    </row>
    <row r="689" spans="1:13" x14ac:dyDescent="0.15">
      <c r="A689" s="28"/>
      <c r="B689" s="28"/>
      <c r="G689" s="12"/>
      <c r="M689" s="12"/>
    </row>
    <row r="690" spans="1:13" x14ac:dyDescent="0.15">
      <c r="A690" s="28"/>
      <c r="B690" s="28"/>
      <c r="G690" s="12"/>
      <c r="M690" s="12"/>
    </row>
    <row r="691" spans="1:13" x14ac:dyDescent="0.15">
      <c r="A691" s="28"/>
      <c r="B691" s="28"/>
      <c r="G691" s="12"/>
      <c r="M691" s="12"/>
    </row>
    <row r="692" spans="1:13" x14ac:dyDescent="0.15">
      <c r="A692" s="28"/>
      <c r="B692" s="28"/>
      <c r="G692" s="12"/>
      <c r="M692" s="12"/>
    </row>
    <row r="693" spans="1:13" x14ac:dyDescent="0.15">
      <c r="A693" s="28"/>
      <c r="B693" s="28"/>
      <c r="G693" s="12"/>
      <c r="M693" s="12"/>
    </row>
    <row r="694" spans="1:13" x14ac:dyDescent="0.15">
      <c r="A694" s="28"/>
      <c r="B694" s="28"/>
      <c r="G694" s="12"/>
      <c r="M694" s="12"/>
    </row>
    <row r="695" spans="1:13" x14ac:dyDescent="0.15">
      <c r="A695" s="28"/>
      <c r="B695" s="28"/>
      <c r="G695" s="12"/>
      <c r="M695" s="12"/>
    </row>
    <row r="696" spans="1:13" x14ac:dyDescent="0.15">
      <c r="A696" s="28"/>
      <c r="B696" s="28"/>
      <c r="G696" s="12"/>
      <c r="M696" s="12"/>
    </row>
    <row r="697" spans="1:13" x14ac:dyDescent="0.15">
      <c r="A697" s="28"/>
      <c r="B697" s="28"/>
      <c r="G697" s="12"/>
      <c r="M697" s="12"/>
    </row>
    <row r="698" spans="1:13" x14ac:dyDescent="0.15">
      <c r="A698" s="28"/>
      <c r="B698" s="28"/>
      <c r="G698" s="12"/>
      <c r="M698" s="12"/>
    </row>
    <row r="699" spans="1:13" x14ac:dyDescent="0.15">
      <c r="A699" s="28"/>
      <c r="B699" s="28"/>
      <c r="G699" s="12"/>
      <c r="M699" s="12"/>
    </row>
    <row r="700" spans="1:13" x14ac:dyDescent="0.15">
      <c r="A700" s="28"/>
      <c r="B700" s="28"/>
      <c r="G700" s="12"/>
      <c r="M700" s="12"/>
    </row>
    <row r="701" spans="1:13" x14ac:dyDescent="0.15">
      <c r="A701" s="28"/>
      <c r="B701" s="28"/>
      <c r="G701" s="12"/>
      <c r="M701" s="12"/>
    </row>
    <row r="702" spans="1:13" x14ac:dyDescent="0.15">
      <c r="A702" s="28"/>
      <c r="B702" s="28"/>
      <c r="G702" s="12"/>
      <c r="M702" s="12"/>
    </row>
    <row r="703" spans="1:13" x14ac:dyDescent="0.15">
      <c r="A703" s="28"/>
      <c r="B703" s="28"/>
      <c r="G703" s="12"/>
      <c r="M703" s="12"/>
    </row>
    <row r="704" spans="1:13" x14ac:dyDescent="0.15">
      <c r="A704" s="28"/>
      <c r="B704" s="28"/>
      <c r="G704" s="12"/>
      <c r="M704" s="12"/>
    </row>
    <row r="705" spans="1:13" x14ac:dyDescent="0.15">
      <c r="A705" s="28"/>
      <c r="B705" s="28"/>
      <c r="G705" s="12"/>
      <c r="M705" s="12"/>
    </row>
    <row r="706" spans="1:13" x14ac:dyDescent="0.15">
      <c r="A706" s="28"/>
      <c r="B706" s="28"/>
      <c r="G706" s="12"/>
      <c r="M706" s="12"/>
    </row>
    <row r="707" spans="1:13" x14ac:dyDescent="0.15">
      <c r="A707" s="28"/>
      <c r="B707" s="28"/>
      <c r="G707" s="12"/>
      <c r="M707" s="12"/>
    </row>
    <row r="708" spans="1:13" x14ac:dyDescent="0.15">
      <c r="A708" s="28"/>
      <c r="B708" s="28"/>
      <c r="G708" s="12"/>
      <c r="M708" s="12"/>
    </row>
    <row r="709" spans="1:13" x14ac:dyDescent="0.15">
      <c r="A709" s="28"/>
      <c r="B709" s="28"/>
      <c r="G709" s="12"/>
      <c r="M709" s="12"/>
    </row>
    <row r="710" spans="1:13" x14ac:dyDescent="0.15">
      <c r="A710" s="28"/>
      <c r="B710" s="28"/>
      <c r="G710" s="12"/>
      <c r="M710" s="12"/>
    </row>
    <row r="711" spans="1:13" x14ac:dyDescent="0.15">
      <c r="A711" s="28"/>
      <c r="B711" s="28"/>
      <c r="G711" s="12"/>
      <c r="M711" s="12"/>
    </row>
    <row r="712" spans="1:13" x14ac:dyDescent="0.15">
      <c r="A712" s="28"/>
      <c r="B712" s="28"/>
      <c r="G712" s="12"/>
      <c r="M712" s="12"/>
    </row>
    <row r="713" spans="1:13" x14ac:dyDescent="0.15">
      <c r="A713" s="28"/>
      <c r="B713" s="28"/>
      <c r="G713" s="12"/>
      <c r="M713" s="12"/>
    </row>
    <row r="714" spans="1:13" x14ac:dyDescent="0.15">
      <c r="A714" s="28"/>
      <c r="B714" s="28"/>
      <c r="G714" s="12"/>
      <c r="M714" s="12"/>
    </row>
    <row r="715" spans="1:13" x14ac:dyDescent="0.15">
      <c r="A715" s="28"/>
      <c r="B715" s="28"/>
      <c r="G715" s="12"/>
      <c r="M715" s="12"/>
    </row>
    <row r="716" spans="1:13" x14ac:dyDescent="0.15">
      <c r="A716" s="28"/>
      <c r="B716" s="28"/>
      <c r="G716" s="12"/>
      <c r="M716" s="12"/>
    </row>
    <row r="717" spans="1:13" x14ac:dyDescent="0.15">
      <c r="A717" s="28"/>
      <c r="B717" s="28"/>
      <c r="G717" s="12"/>
      <c r="M717" s="12"/>
    </row>
    <row r="718" spans="1:13" x14ac:dyDescent="0.15">
      <c r="A718" s="28"/>
      <c r="B718" s="28"/>
      <c r="G718" s="12"/>
      <c r="M718" s="12"/>
    </row>
    <row r="719" spans="1:13" x14ac:dyDescent="0.15">
      <c r="A719" s="28"/>
      <c r="B719" s="28"/>
      <c r="G719" s="12"/>
      <c r="M719" s="12"/>
    </row>
    <row r="720" spans="1:13" x14ac:dyDescent="0.15">
      <c r="A720" s="28"/>
      <c r="B720" s="28"/>
      <c r="G720" s="12"/>
      <c r="M720" s="12"/>
    </row>
    <row r="721" spans="1:13" x14ac:dyDescent="0.15">
      <c r="A721" s="28"/>
      <c r="B721" s="28"/>
      <c r="G721" s="12"/>
      <c r="M721" s="12"/>
    </row>
    <row r="722" spans="1:13" x14ac:dyDescent="0.15">
      <c r="A722" s="28"/>
      <c r="B722" s="28"/>
      <c r="G722" s="12"/>
      <c r="M722" s="12"/>
    </row>
    <row r="723" spans="1:13" x14ac:dyDescent="0.15">
      <c r="A723" s="28"/>
      <c r="B723" s="28"/>
      <c r="G723" s="12"/>
      <c r="M723" s="12"/>
    </row>
    <row r="724" spans="1:13" x14ac:dyDescent="0.15">
      <c r="A724" s="28"/>
      <c r="B724" s="28"/>
      <c r="G724" s="12"/>
      <c r="M724" s="12"/>
    </row>
    <row r="725" spans="1:13" x14ac:dyDescent="0.15">
      <c r="A725" s="28"/>
      <c r="B725" s="28"/>
      <c r="G725" s="12"/>
      <c r="M725" s="12"/>
    </row>
    <row r="726" spans="1:13" x14ac:dyDescent="0.15">
      <c r="A726" s="28"/>
      <c r="B726" s="28"/>
      <c r="G726" s="12"/>
      <c r="M726" s="12"/>
    </row>
    <row r="727" spans="1:13" x14ac:dyDescent="0.15">
      <c r="A727" s="28"/>
      <c r="B727" s="28"/>
      <c r="G727" s="12"/>
      <c r="M727" s="12"/>
    </row>
    <row r="728" spans="1:13" x14ac:dyDescent="0.15">
      <c r="A728" s="28"/>
      <c r="B728" s="28"/>
      <c r="G728" s="12"/>
      <c r="M728" s="12"/>
    </row>
    <row r="729" spans="1:13" x14ac:dyDescent="0.15">
      <c r="A729" s="28"/>
      <c r="B729" s="28"/>
      <c r="G729" s="12"/>
      <c r="M729" s="12"/>
    </row>
    <row r="730" spans="1:13" x14ac:dyDescent="0.15">
      <c r="A730" s="28"/>
      <c r="B730" s="28"/>
      <c r="G730" s="12"/>
      <c r="M730" s="12"/>
    </row>
    <row r="731" spans="1:13" x14ac:dyDescent="0.15">
      <c r="A731" s="28"/>
      <c r="B731" s="28"/>
      <c r="G731" s="12"/>
      <c r="M731" s="12"/>
    </row>
    <row r="732" spans="1:13" x14ac:dyDescent="0.15">
      <c r="A732" s="28"/>
      <c r="B732" s="28"/>
      <c r="G732" s="12"/>
      <c r="M732" s="12"/>
    </row>
    <row r="733" spans="1:13" x14ac:dyDescent="0.15">
      <c r="A733" s="28"/>
      <c r="B733" s="28"/>
      <c r="G733" s="12"/>
      <c r="M733" s="12"/>
    </row>
    <row r="734" spans="1:13" x14ac:dyDescent="0.15">
      <c r="A734" s="28"/>
      <c r="B734" s="28"/>
      <c r="G734" s="12"/>
      <c r="M734" s="12"/>
    </row>
    <row r="735" spans="1:13" x14ac:dyDescent="0.15">
      <c r="A735" s="28"/>
      <c r="B735" s="28"/>
      <c r="G735" s="12"/>
      <c r="M735" s="12"/>
    </row>
    <row r="736" spans="1:13" x14ac:dyDescent="0.15">
      <c r="A736" s="28"/>
      <c r="B736" s="28"/>
      <c r="G736" s="12"/>
      <c r="M736" s="12"/>
    </row>
    <row r="737" spans="1:13" x14ac:dyDescent="0.15">
      <c r="A737" s="28"/>
      <c r="B737" s="28"/>
      <c r="G737" s="12"/>
      <c r="M737" s="12"/>
    </row>
    <row r="738" spans="1:13" x14ac:dyDescent="0.15">
      <c r="A738" s="28"/>
      <c r="B738" s="28"/>
      <c r="G738" s="12"/>
      <c r="M738" s="12"/>
    </row>
    <row r="739" spans="1:13" x14ac:dyDescent="0.15">
      <c r="A739" s="28"/>
      <c r="B739" s="28"/>
      <c r="G739" s="12"/>
      <c r="M739" s="12"/>
    </row>
    <row r="740" spans="1:13" x14ac:dyDescent="0.15">
      <c r="A740" s="28"/>
      <c r="B740" s="28"/>
      <c r="G740" s="12"/>
      <c r="M740" s="12"/>
    </row>
    <row r="741" spans="1:13" x14ac:dyDescent="0.15">
      <c r="A741" s="28"/>
      <c r="B741" s="28"/>
      <c r="G741" s="12"/>
      <c r="M741" s="12"/>
    </row>
    <row r="742" spans="1:13" x14ac:dyDescent="0.15">
      <c r="A742" s="28"/>
      <c r="B742" s="28"/>
      <c r="G742" s="12"/>
      <c r="M742" s="12"/>
    </row>
    <row r="743" spans="1:13" x14ac:dyDescent="0.15">
      <c r="A743" s="28"/>
      <c r="B743" s="28"/>
      <c r="G743" s="12"/>
      <c r="M743" s="12"/>
    </row>
    <row r="744" spans="1:13" x14ac:dyDescent="0.15">
      <c r="A744" s="28"/>
      <c r="B744" s="28"/>
      <c r="G744" s="12"/>
      <c r="M744" s="12"/>
    </row>
    <row r="745" spans="1:13" x14ac:dyDescent="0.15">
      <c r="A745" s="28"/>
      <c r="B745" s="28"/>
      <c r="G745" s="12"/>
      <c r="M745" s="12"/>
    </row>
    <row r="746" spans="1:13" x14ac:dyDescent="0.15">
      <c r="A746" s="28"/>
      <c r="B746" s="28"/>
      <c r="G746" s="12"/>
      <c r="M746" s="12"/>
    </row>
    <row r="747" spans="1:13" x14ac:dyDescent="0.15">
      <c r="A747" s="28"/>
      <c r="B747" s="28"/>
      <c r="G747" s="12"/>
      <c r="M747" s="12"/>
    </row>
    <row r="748" spans="1:13" x14ac:dyDescent="0.15">
      <c r="A748" s="28"/>
      <c r="B748" s="28"/>
      <c r="G748" s="12"/>
      <c r="M748" s="12"/>
    </row>
    <row r="749" spans="1:13" x14ac:dyDescent="0.15">
      <c r="A749" s="28"/>
      <c r="B749" s="28"/>
      <c r="G749" s="12"/>
      <c r="M749" s="12"/>
    </row>
    <row r="750" spans="1:13" x14ac:dyDescent="0.15">
      <c r="A750" s="28"/>
      <c r="B750" s="28"/>
      <c r="G750" s="12"/>
      <c r="M750" s="12"/>
    </row>
    <row r="751" spans="1:13" x14ac:dyDescent="0.15">
      <c r="A751" s="28"/>
      <c r="B751" s="28"/>
      <c r="G751" s="12"/>
      <c r="M751" s="12"/>
    </row>
    <row r="752" spans="1:13" x14ac:dyDescent="0.15">
      <c r="A752" s="28"/>
      <c r="B752" s="28"/>
      <c r="G752" s="12"/>
      <c r="M752" s="12"/>
    </row>
    <row r="753" spans="1:13" x14ac:dyDescent="0.15">
      <c r="A753" s="28"/>
      <c r="B753" s="28"/>
      <c r="G753" s="12"/>
      <c r="M753" s="12"/>
    </row>
    <row r="754" spans="1:13" x14ac:dyDescent="0.15">
      <c r="A754" s="28"/>
      <c r="B754" s="28"/>
      <c r="G754" s="12"/>
      <c r="M754" s="12"/>
    </row>
    <row r="755" spans="1:13" x14ac:dyDescent="0.15">
      <c r="A755" s="28"/>
      <c r="B755" s="28"/>
      <c r="G755" s="12"/>
      <c r="M755" s="12"/>
    </row>
    <row r="756" spans="1:13" x14ac:dyDescent="0.15">
      <c r="A756" s="28"/>
      <c r="B756" s="28"/>
      <c r="G756" s="12"/>
      <c r="M756" s="12"/>
    </row>
    <row r="757" spans="1:13" x14ac:dyDescent="0.15">
      <c r="A757" s="28"/>
      <c r="B757" s="28"/>
      <c r="G757" s="12"/>
      <c r="M757" s="12"/>
    </row>
    <row r="758" spans="1:13" x14ac:dyDescent="0.15">
      <c r="A758" s="28"/>
      <c r="B758" s="28"/>
      <c r="G758" s="12"/>
      <c r="M758" s="12"/>
    </row>
    <row r="759" spans="1:13" x14ac:dyDescent="0.15">
      <c r="A759" s="28"/>
      <c r="B759" s="28"/>
      <c r="G759" s="12"/>
      <c r="M759" s="12"/>
    </row>
    <row r="760" spans="1:13" x14ac:dyDescent="0.15">
      <c r="A760" s="28"/>
      <c r="B760" s="28"/>
      <c r="G760" s="12"/>
      <c r="M760" s="12"/>
    </row>
    <row r="761" spans="1:13" x14ac:dyDescent="0.15">
      <c r="A761" s="28"/>
      <c r="B761" s="28"/>
      <c r="G761" s="12"/>
      <c r="M761" s="12"/>
    </row>
    <row r="762" spans="1:13" x14ac:dyDescent="0.15">
      <c r="A762" s="28"/>
      <c r="B762" s="28"/>
      <c r="G762" s="12"/>
      <c r="M762" s="12"/>
    </row>
    <row r="763" spans="1:13" x14ac:dyDescent="0.15">
      <c r="A763" s="28"/>
      <c r="B763" s="28"/>
      <c r="G763" s="12"/>
      <c r="M763" s="12"/>
    </row>
    <row r="764" spans="1:13" x14ac:dyDescent="0.15">
      <c r="A764" s="28"/>
      <c r="B764" s="28"/>
      <c r="G764" s="12"/>
      <c r="M764" s="12"/>
    </row>
    <row r="765" spans="1:13" x14ac:dyDescent="0.15">
      <c r="A765" s="28"/>
      <c r="B765" s="28"/>
      <c r="G765" s="12"/>
      <c r="M765" s="12"/>
    </row>
    <row r="766" spans="1:13" x14ac:dyDescent="0.15">
      <c r="A766" s="28"/>
      <c r="B766" s="28"/>
      <c r="G766" s="12"/>
      <c r="M766" s="12"/>
    </row>
    <row r="767" spans="1:13" x14ac:dyDescent="0.15">
      <c r="A767" s="28"/>
      <c r="B767" s="28"/>
      <c r="G767" s="12"/>
      <c r="M767" s="12"/>
    </row>
    <row r="768" spans="1:13" x14ac:dyDescent="0.15">
      <c r="A768" s="28"/>
      <c r="B768" s="28"/>
      <c r="G768" s="12"/>
      <c r="M768" s="12"/>
    </row>
    <row r="769" spans="1:13" x14ac:dyDescent="0.15">
      <c r="A769" s="28"/>
      <c r="B769" s="28"/>
      <c r="G769" s="12"/>
      <c r="M769" s="12"/>
    </row>
    <row r="770" spans="1:13" x14ac:dyDescent="0.15">
      <c r="A770" s="28"/>
      <c r="B770" s="28"/>
      <c r="G770" s="12"/>
      <c r="M770" s="12"/>
    </row>
    <row r="771" spans="1:13" x14ac:dyDescent="0.15">
      <c r="A771" s="28"/>
      <c r="B771" s="28"/>
      <c r="G771" s="12"/>
      <c r="M771" s="12"/>
    </row>
    <row r="772" spans="1:13" x14ac:dyDescent="0.15">
      <c r="A772" s="28"/>
      <c r="B772" s="28"/>
      <c r="G772" s="12"/>
      <c r="M772" s="12"/>
    </row>
    <row r="773" spans="1:13" x14ac:dyDescent="0.15">
      <c r="A773" s="28"/>
      <c r="B773" s="28"/>
      <c r="G773" s="12"/>
      <c r="M773" s="12"/>
    </row>
    <row r="774" spans="1:13" x14ac:dyDescent="0.15">
      <c r="A774" s="28"/>
      <c r="B774" s="28"/>
      <c r="G774" s="12"/>
      <c r="M774" s="12"/>
    </row>
    <row r="775" spans="1:13" x14ac:dyDescent="0.15">
      <c r="A775" s="28"/>
      <c r="B775" s="28"/>
      <c r="G775" s="12"/>
      <c r="M775" s="12"/>
    </row>
    <row r="776" spans="1:13" x14ac:dyDescent="0.15">
      <c r="A776" s="28"/>
      <c r="B776" s="28"/>
      <c r="G776" s="12"/>
      <c r="M776" s="12"/>
    </row>
    <row r="777" spans="1:13" x14ac:dyDescent="0.15">
      <c r="A777" s="28"/>
      <c r="B777" s="28"/>
      <c r="G777" s="12"/>
      <c r="M777" s="12"/>
    </row>
    <row r="778" spans="1:13" x14ac:dyDescent="0.15">
      <c r="A778" s="28"/>
      <c r="B778" s="28"/>
      <c r="G778" s="12"/>
      <c r="M778" s="12"/>
    </row>
    <row r="779" spans="1:13" x14ac:dyDescent="0.15">
      <c r="A779" s="28"/>
      <c r="B779" s="28"/>
      <c r="G779" s="12"/>
      <c r="M779" s="12"/>
    </row>
    <row r="780" spans="1:13" x14ac:dyDescent="0.15">
      <c r="A780" s="28"/>
      <c r="B780" s="28"/>
      <c r="G780" s="12"/>
      <c r="M780" s="12"/>
    </row>
    <row r="781" spans="1:13" x14ac:dyDescent="0.15">
      <c r="A781" s="28"/>
      <c r="B781" s="28"/>
      <c r="G781" s="12"/>
      <c r="M781" s="12"/>
    </row>
    <row r="782" spans="1:13" x14ac:dyDescent="0.15">
      <c r="A782" s="28"/>
      <c r="B782" s="28"/>
      <c r="G782" s="12"/>
      <c r="M782" s="12"/>
    </row>
    <row r="783" spans="1:13" x14ac:dyDescent="0.15">
      <c r="A783" s="28"/>
      <c r="B783" s="28"/>
      <c r="G783" s="12"/>
      <c r="M783" s="12"/>
    </row>
    <row r="784" spans="1:13" x14ac:dyDescent="0.15">
      <c r="A784" s="28"/>
      <c r="B784" s="28"/>
      <c r="G784" s="12"/>
      <c r="M784" s="12"/>
    </row>
    <row r="785" spans="1:13" x14ac:dyDescent="0.15">
      <c r="A785" s="28"/>
      <c r="B785" s="28"/>
      <c r="G785" s="12"/>
      <c r="M785" s="12"/>
    </row>
    <row r="786" spans="1:13" x14ac:dyDescent="0.15">
      <c r="A786" s="28"/>
      <c r="B786" s="28"/>
      <c r="G786" s="12"/>
      <c r="M786" s="12"/>
    </row>
    <row r="787" spans="1:13" x14ac:dyDescent="0.15">
      <c r="A787" s="28"/>
      <c r="B787" s="28"/>
      <c r="G787" s="12"/>
      <c r="M787" s="12"/>
    </row>
    <row r="788" spans="1:13" x14ac:dyDescent="0.15">
      <c r="A788" s="28"/>
      <c r="B788" s="28"/>
      <c r="G788" s="12"/>
      <c r="M788" s="12"/>
    </row>
    <row r="789" spans="1:13" x14ac:dyDescent="0.15">
      <c r="A789" s="28"/>
      <c r="B789" s="28"/>
      <c r="G789" s="12"/>
      <c r="M789" s="12"/>
    </row>
    <row r="790" spans="1:13" x14ac:dyDescent="0.15">
      <c r="A790" s="28"/>
      <c r="B790" s="28"/>
      <c r="G790" s="12"/>
      <c r="M790" s="12"/>
    </row>
    <row r="791" spans="1:13" x14ac:dyDescent="0.15">
      <c r="A791" s="28"/>
      <c r="B791" s="28"/>
      <c r="G791" s="12"/>
      <c r="M791" s="12"/>
    </row>
    <row r="792" spans="1:13" x14ac:dyDescent="0.15">
      <c r="A792" s="28"/>
      <c r="B792" s="28"/>
      <c r="G792" s="12"/>
      <c r="M792" s="12"/>
    </row>
    <row r="793" spans="1:13" x14ac:dyDescent="0.15">
      <c r="A793" s="28"/>
      <c r="B793" s="28"/>
      <c r="G793" s="12"/>
      <c r="M793" s="12"/>
    </row>
    <row r="794" spans="1:13" x14ac:dyDescent="0.15">
      <c r="A794" s="28"/>
      <c r="B794" s="28"/>
      <c r="G794" s="12"/>
      <c r="M794" s="12"/>
    </row>
    <row r="795" spans="1:13" x14ac:dyDescent="0.15">
      <c r="A795" s="28"/>
      <c r="B795" s="28"/>
      <c r="G795" s="12"/>
      <c r="M795" s="12"/>
    </row>
    <row r="796" spans="1:13" x14ac:dyDescent="0.15">
      <c r="A796" s="28"/>
      <c r="B796" s="28"/>
      <c r="G796" s="12"/>
      <c r="M796" s="12"/>
    </row>
    <row r="797" spans="1:13" x14ac:dyDescent="0.15">
      <c r="A797" s="28"/>
      <c r="B797" s="28"/>
      <c r="G797" s="12"/>
      <c r="M797" s="12"/>
    </row>
    <row r="798" spans="1:13" x14ac:dyDescent="0.15">
      <c r="A798" s="28"/>
      <c r="B798" s="28"/>
      <c r="G798" s="12"/>
      <c r="M798" s="12"/>
    </row>
    <row r="799" spans="1:13" x14ac:dyDescent="0.15">
      <c r="A799" s="28"/>
      <c r="B799" s="28"/>
      <c r="G799" s="12"/>
      <c r="M799" s="12"/>
    </row>
    <row r="800" spans="1:13" x14ac:dyDescent="0.15">
      <c r="A800" s="28"/>
      <c r="B800" s="28"/>
      <c r="G800" s="12"/>
      <c r="M800" s="12"/>
    </row>
    <row r="801" spans="1:13" x14ac:dyDescent="0.15">
      <c r="A801" s="28"/>
      <c r="B801" s="28"/>
      <c r="G801" s="12"/>
      <c r="M801" s="12"/>
    </row>
    <row r="802" spans="1:13" x14ac:dyDescent="0.15">
      <c r="A802" s="28"/>
      <c r="B802" s="28"/>
      <c r="G802" s="12"/>
      <c r="M802" s="12"/>
    </row>
    <row r="803" spans="1:13" x14ac:dyDescent="0.15">
      <c r="A803" s="28"/>
      <c r="B803" s="28"/>
      <c r="G803" s="12"/>
      <c r="M803" s="12"/>
    </row>
    <row r="804" spans="1:13" x14ac:dyDescent="0.15">
      <c r="A804" s="28"/>
      <c r="B804" s="28"/>
      <c r="G804" s="12"/>
      <c r="M804" s="12"/>
    </row>
    <row r="805" spans="1:13" x14ac:dyDescent="0.15">
      <c r="A805" s="28"/>
      <c r="B805" s="28"/>
      <c r="G805" s="12"/>
      <c r="M805" s="12"/>
    </row>
    <row r="806" spans="1:13" x14ac:dyDescent="0.15">
      <c r="A806" s="28"/>
      <c r="B806" s="28"/>
      <c r="G806" s="12"/>
      <c r="M806" s="12"/>
    </row>
    <row r="807" spans="1:13" x14ac:dyDescent="0.15">
      <c r="A807" s="28"/>
      <c r="B807" s="28"/>
      <c r="G807" s="12"/>
      <c r="M807" s="12"/>
    </row>
    <row r="808" spans="1:13" x14ac:dyDescent="0.15">
      <c r="A808" s="28"/>
      <c r="B808" s="28"/>
      <c r="G808" s="12"/>
      <c r="M808" s="12"/>
    </row>
    <row r="809" spans="1:13" x14ac:dyDescent="0.15">
      <c r="A809" s="28"/>
      <c r="B809" s="28"/>
      <c r="G809" s="12"/>
      <c r="M809" s="12"/>
    </row>
    <row r="810" spans="1:13" x14ac:dyDescent="0.15">
      <c r="A810" s="28"/>
      <c r="B810" s="28"/>
      <c r="G810" s="12"/>
      <c r="M810" s="12"/>
    </row>
    <row r="811" spans="1:13" x14ac:dyDescent="0.15">
      <c r="A811" s="28"/>
      <c r="B811" s="28"/>
      <c r="G811" s="12"/>
      <c r="M811" s="12"/>
    </row>
    <row r="812" spans="1:13" x14ac:dyDescent="0.15">
      <c r="A812" s="28"/>
      <c r="B812" s="28"/>
      <c r="G812" s="12"/>
      <c r="M812" s="12"/>
    </row>
    <row r="813" spans="1:13" x14ac:dyDescent="0.15">
      <c r="A813" s="28"/>
      <c r="B813" s="28"/>
      <c r="G813" s="12"/>
      <c r="M813" s="12"/>
    </row>
    <row r="814" spans="1:13" x14ac:dyDescent="0.15">
      <c r="A814" s="28"/>
      <c r="B814" s="28"/>
      <c r="G814" s="12"/>
      <c r="M814" s="12"/>
    </row>
    <row r="815" spans="1:13" x14ac:dyDescent="0.15">
      <c r="A815" s="28"/>
      <c r="B815" s="28"/>
      <c r="G815" s="12"/>
      <c r="M815" s="12"/>
    </row>
    <row r="816" spans="1:13" x14ac:dyDescent="0.15">
      <c r="A816" s="28"/>
      <c r="B816" s="28"/>
      <c r="G816" s="12"/>
      <c r="M816" s="12"/>
    </row>
    <row r="817" spans="1:13" x14ac:dyDescent="0.15">
      <c r="A817" s="28"/>
      <c r="B817" s="28"/>
      <c r="G817" s="12"/>
      <c r="M817" s="12"/>
    </row>
    <row r="818" spans="1:13" x14ac:dyDescent="0.15">
      <c r="A818" s="28"/>
      <c r="B818" s="28"/>
      <c r="G818" s="12"/>
      <c r="M818" s="12"/>
    </row>
    <row r="819" spans="1:13" x14ac:dyDescent="0.15">
      <c r="A819" s="28"/>
      <c r="B819" s="28"/>
      <c r="G819" s="12"/>
      <c r="M819" s="12"/>
    </row>
    <row r="820" spans="1:13" x14ac:dyDescent="0.15">
      <c r="A820" s="28"/>
      <c r="B820" s="28"/>
      <c r="G820" s="12"/>
      <c r="M820" s="12"/>
    </row>
    <row r="821" spans="1:13" x14ac:dyDescent="0.15">
      <c r="A821" s="28"/>
      <c r="B821" s="28"/>
      <c r="G821" s="12"/>
      <c r="M821" s="12"/>
    </row>
    <row r="822" spans="1:13" x14ac:dyDescent="0.15">
      <c r="A822" s="28"/>
      <c r="B822" s="28"/>
      <c r="G822" s="12"/>
      <c r="M822" s="12"/>
    </row>
    <row r="823" spans="1:13" x14ac:dyDescent="0.15">
      <c r="A823" s="28"/>
      <c r="B823" s="28"/>
      <c r="G823" s="12"/>
      <c r="M823" s="12"/>
    </row>
    <row r="824" spans="1:13" x14ac:dyDescent="0.15">
      <c r="A824" s="28"/>
      <c r="B824" s="28"/>
      <c r="G824" s="12"/>
      <c r="M824" s="12"/>
    </row>
    <row r="825" spans="1:13" x14ac:dyDescent="0.15">
      <c r="A825" s="28"/>
      <c r="B825" s="28"/>
      <c r="G825" s="12"/>
      <c r="M825" s="12"/>
    </row>
    <row r="826" spans="1:13" x14ac:dyDescent="0.15">
      <c r="A826" s="28"/>
      <c r="B826" s="28"/>
      <c r="G826" s="12"/>
      <c r="M826" s="12"/>
    </row>
    <row r="827" spans="1:13" x14ac:dyDescent="0.15">
      <c r="A827" s="28"/>
      <c r="B827" s="28"/>
      <c r="G827" s="12"/>
      <c r="M827" s="12"/>
    </row>
    <row r="828" spans="1:13" x14ac:dyDescent="0.15">
      <c r="A828" s="28"/>
      <c r="B828" s="28"/>
      <c r="G828" s="12"/>
      <c r="M828" s="12"/>
    </row>
    <row r="829" spans="1:13" x14ac:dyDescent="0.15">
      <c r="A829" s="28"/>
      <c r="B829" s="28"/>
      <c r="G829" s="12"/>
      <c r="M829" s="12"/>
    </row>
    <row r="830" spans="1:13" x14ac:dyDescent="0.15">
      <c r="A830" s="28"/>
      <c r="B830" s="28"/>
      <c r="G830" s="12"/>
      <c r="M830" s="12"/>
    </row>
    <row r="831" spans="1:13" x14ac:dyDescent="0.15">
      <c r="A831" s="28"/>
      <c r="B831" s="28"/>
      <c r="G831" s="12"/>
      <c r="M831" s="12"/>
    </row>
    <row r="832" spans="1:13" x14ac:dyDescent="0.15">
      <c r="A832" s="28"/>
      <c r="B832" s="28"/>
      <c r="G832" s="12"/>
      <c r="M832" s="12"/>
    </row>
    <row r="833" spans="1:13" x14ac:dyDescent="0.15">
      <c r="A833" s="28"/>
      <c r="B833" s="28"/>
      <c r="G833" s="12"/>
      <c r="M833" s="12"/>
    </row>
    <row r="834" spans="1:13" x14ac:dyDescent="0.15">
      <c r="A834" s="28"/>
      <c r="B834" s="28"/>
      <c r="G834" s="12"/>
      <c r="M834" s="12"/>
    </row>
    <row r="835" spans="1:13" x14ac:dyDescent="0.15">
      <c r="A835" s="28"/>
      <c r="B835" s="28"/>
      <c r="G835" s="12"/>
      <c r="M835" s="12"/>
    </row>
    <row r="836" spans="1:13" x14ac:dyDescent="0.15">
      <c r="A836" s="28"/>
      <c r="B836" s="28"/>
      <c r="G836" s="12"/>
      <c r="M836" s="12"/>
    </row>
    <row r="837" spans="1:13" x14ac:dyDescent="0.15">
      <c r="A837" s="28"/>
      <c r="B837" s="28"/>
      <c r="G837" s="12"/>
      <c r="M837" s="12"/>
    </row>
    <row r="838" spans="1:13" x14ac:dyDescent="0.15">
      <c r="A838" s="28"/>
      <c r="B838" s="28"/>
      <c r="G838" s="12"/>
      <c r="M838" s="12"/>
    </row>
    <row r="839" spans="1:13" x14ac:dyDescent="0.15">
      <c r="A839" s="28"/>
      <c r="B839" s="28"/>
      <c r="G839" s="12"/>
      <c r="M839" s="12"/>
    </row>
    <row r="840" spans="1:13" x14ac:dyDescent="0.15">
      <c r="A840" s="28"/>
      <c r="B840" s="28"/>
      <c r="G840" s="12"/>
      <c r="M840" s="12"/>
    </row>
    <row r="841" spans="1:13" x14ac:dyDescent="0.15">
      <c r="A841" s="28"/>
      <c r="B841" s="28"/>
      <c r="G841" s="12"/>
      <c r="M841" s="12"/>
    </row>
    <row r="842" spans="1:13" x14ac:dyDescent="0.15">
      <c r="A842" s="28"/>
      <c r="B842" s="28"/>
      <c r="G842" s="12"/>
      <c r="M842" s="12"/>
    </row>
    <row r="843" spans="1:13" x14ac:dyDescent="0.15">
      <c r="A843" s="28"/>
      <c r="B843" s="28"/>
      <c r="G843" s="12"/>
      <c r="M843" s="12"/>
    </row>
    <row r="844" spans="1:13" x14ac:dyDescent="0.15">
      <c r="A844" s="28"/>
      <c r="B844" s="28"/>
      <c r="G844" s="12"/>
      <c r="M844" s="12"/>
    </row>
    <row r="845" spans="1:13" x14ac:dyDescent="0.15">
      <c r="A845" s="28"/>
      <c r="B845" s="28"/>
      <c r="G845" s="12"/>
      <c r="M845" s="12"/>
    </row>
    <row r="846" spans="1:13" x14ac:dyDescent="0.15">
      <c r="A846" s="28"/>
      <c r="B846" s="28"/>
      <c r="G846" s="12"/>
      <c r="M846" s="12"/>
    </row>
    <row r="847" spans="1:13" x14ac:dyDescent="0.15">
      <c r="A847" s="28"/>
      <c r="B847" s="28"/>
      <c r="G847" s="12"/>
      <c r="M847" s="12"/>
    </row>
    <row r="848" spans="1:13" x14ac:dyDescent="0.15">
      <c r="A848" s="28"/>
      <c r="B848" s="28"/>
      <c r="G848" s="12"/>
      <c r="M848" s="12"/>
    </row>
    <row r="849" spans="1:13" x14ac:dyDescent="0.15">
      <c r="A849" s="28"/>
      <c r="B849" s="28"/>
      <c r="G849" s="12"/>
      <c r="M849" s="12"/>
    </row>
    <row r="850" spans="1:13" x14ac:dyDescent="0.15">
      <c r="A850" s="28"/>
      <c r="B850" s="28"/>
      <c r="G850" s="12"/>
      <c r="M850" s="12"/>
    </row>
    <row r="851" spans="1:13" x14ac:dyDescent="0.15">
      <c r="A851" s="28"/>
      <c r="B851" s="28"/>
      <c r="G851" s="12"/>
      <c r="M851" s="12"/>
    </row>
    <row r="852" spans="1:13" x14ac:dyDescent="0.15">
      <c r="A852" s="28"/>
      <c r="B852" s="28"/>
      <c r="G852" s="12"/>
      <c r="M852" s="12"/>
    </row>
    <row r="853" spans="1:13" x14ac:dyDescent="0.15">
      <c r="A853" s="28"/>
      <c r="B853" s="28"/>
      <c r="G853" s="12"/>
      <c r="M853" s="12"/>
    </row>
    <row r="854" spans="1:13" x14ac:dyDescent="0.15">
      <c r="A854" s="28"/>
      <c r="B854" s="28"/>
      <c r="G854" s="12"/>
      <c r="M854" s="12"/>
    </row>
    <row r="855" spans="1:13" x14ac:dyDescent="0.15">
      <c r="A855" s="28"/>
      <c r="B855" s="28"/>
      <c r="G855" s="12"/>
      <c r="M855" s="12"/>
    </row>
    <row r="856" spans="1:13" x14ac:dyDescent="0.15">
      <c r="A856" s="28"/>
      <c r="B856" s="28"/>
      <c r="G856" s="12"/>
      <c r="M856" s="12"/>
    </row>
    <row r="857" spans="1:13" x14ac:dyDescent="0.15">
      <c r="A857" s="28"/>
      <c r="B857" s="28"/>
      <c r="G857" s="12"/>
      <c r="M857" s="12"/>
    </row>
    <row r="858" spans="1:13" x14ac:dyDescent="0.15">
      <c r="A858" s="28"/>
      <c r="B858" s="28"/>
      <c r="G858" s="12"/>
      <c r="M858" s="12"/>
    </row>
    <row r="859" spans="1:13" x14ac:dyDescent="0.15">
      <c r="A859" s="28"/>
      <c r="B859" s="28"/>
      <c r="G859" s="12"/>
      <c r="M859" s="12"/>
    </row>
    <row r="860" spans="1:13" x14ac:dyDescent="0.15">
      <c r="A860" s="28"/>
      <c r="B860" s="28"/>
      <c r="G860" s="12"/>
      <c r="M860" s="12"/>
    </row>
    <row r="861" spans="1:13" x14ac:dyDescent="0.15">
      <c r="A861" s="28"/>
      <c r="B861" s="28"/>
      <c r="G861" s="12"/>
      <c r="M861" s="12"/>
    </row>
    <row r="862" spans="1:13" x14ac:dyDescent="0.15">
      <c r="A862" s="28"/>
      <c r="B862" s="28"/>
      <c r="G862" s="12"/>
      <c r="M862" s="12"/>
    </row>
    <row r="863" spans="1:13" x14ac:dyDescent="0.15">
      <c r="A863" s="28"/>
      <c r="B863" s="28"/>
      <c r="G863" s="12"/>
      <c r="M863" s="12"/>
    </row>
    <row r="864" spans="1:13" x14ac:dyDescent="0.15">
      <c r="A864" s="28"/>
      <c r="B864" s="28"/>
      <c r="G864" s="12"/>
      <c r="M864" s="12"/>
    </row>
    <row r="865" spans="1:13" x14ac:dyDescent="0.15">
      <c r="A865" s="28"/>
      <c r="B865" s="28"/>
      <c r="G865" s="12"/>
      <c r="M865" s="12"/>
    </row>
    <row r="866" spans="1:13" x14ac:dyDescent="0.15">
      <c r="A866" s="28"/>
      <c r="B866" s="28"/>
      <c r="G866" s="12"/>
      <c r="M866" s="12"/>
    </row>
    <row r="867" spans="1:13" x14ac:dyDescent="0.15">
      <c r="A867" s="28"/>
      <c r="B867" s="28"/>
      <c r="G867" s="12"/>
      <c r="M867" s="12"/>
    </row>
    <row r="868" spans="1:13" x14ac:dyDescent="0.15">
      <c r="A868" s="28"/>
      <c r="B868" s="28"/>
      <c r="G868" s="12"/>
      <c r="M868" s="12"/>
    </row>
    <row r="869" spans="1:13" x14ac:dyDescent="0.15">
      <c r="A869" s="28"/>
      <c r="B869" s="28"/>
      <c r="G869" s="12"/>
      <c r="M869" s="12"/>
    </row>
    <row r="870" spans="1:13" x14ac:dyDescent="0.15">
      <c r="A870" s="28"/>
      <c r="B870" s="28"/>
      <c r="G870" s="12"/>
      <c r="M870" s="12"/>
    </row>
    <row r="871" spans="1:13" x14ac:dyDescent="0.15">
      <c r="A871" s="28"/>
      <c r="B871" s="28"/>
      <c r="G871" s="12"/>
      <c r="M871" s="12"/>
    </row>
    <row r="872" spans="1:13" x14ac:dyDescent="0.15">
      <c r="A872" s="28"/>
      <c r="B872" s="28"/>
      <c r="G872" s="12"/>
      <c r="M872" s="12"/>
    </row>
    <row r="873" spans="1:13" x14ac:dyDescent="0.15">
      <c r="A873" s="28"/>
      <c r="B873" s="28"/>
      <c r="G873" s="12"/>
      <c r="M873" s="12"/>
    </row>
    <row r="874" spans="1:13" x14ac:dyDescent="0.15">
      <c r="A874" s="28"/>
      <c r="B874" s="28"/>
      <c r="G874" s="12"/>
      <c r="M874" s="12"/>
    </row>
    <row r="875" spans="1:13" x14ac:dyDescent="0.15">
      <c r="A875" s="28"/>
      <c r="B875" s="28"/>
      <c r="G875" s="12"/>
      <c r="M875" s="12"/>
    </row>
    <row r="876" spans="1:13" x14ac:dyDescent="0.15">
      <c r="A876" s="28"/>
      <c r="B876" s="28"/>
      <c r="G876" s="12"/>
      <c r="M876" s="12"/>
    </row>
    <row r="877" spans="1:13" x14ac:dyDescent="0.15">
      <c r="A877" s="28"/>
      <c r="B877" s="28"/>
      <c r="G877" s="12"/>
      <c r="M877" s="12"/>
    </row>
    <row r="878" spans="1:13" x14ac:dyDescent="0.15">
      <c r="A878" s="28"/>
      <c r="B878" s="28"/>
      <c r="G878" s="12"/>
      <c r="M878" s="12"/>
    </row>
    <row r="879" spans="1:13" x14ac:dyDescent="0.15">
      <c r="A879" s="28"/>
      <c r="B879" s="28"/>
      <c r="G879" s="12"/>
      <c r="M879" s="12"/>
    </row>
    <row r="880" spans="1:13" x14ac:dyDescent="0.15">
      <c r="A880" s="28"/>
      <c r="B880" s="28"/>
      <c r="G880" s="12"/>
      <c r="M880" s="12"/>
    </row>
    <row r="881" spans="1:13" x14ac:dyDescent="0.15">
      <c r="A881" s="28"/>
      <c r="B881" s="28"/>
      <c r="G881" s="12"/>
      <c r="M881" s="12"/>
    </row>
    <row r="882" spans="1:13" x14ac:dyDescent="0.15">
      <c r="A882" s="28"/>
      <c r="B882" s="28"/>
      <c r="G882" s="12"/>
      <c r="M882" s="12"/>
    </row>
    <row r="883" spans="1:13" x14ac:dyDescent="0.15">
      <c r="A883" s="28"/>
      <c r="B883" s="28"/>
      <c r="G883" s="12"/>
      <c r="M883" s="12"/>
    </row>
    <row r="884" spans="1:13" x14ac:dyDescent="0.15">
      <c r="A884" s="28"/>
      <c r="B884" s="28"/>
      <c r="G884" s="12"/>
      <c r="M884" s="12"/>
    </row>
    <row r="885" spans="1:13" x14ac:dyDescent="0.15">
      <c r="A885" s="28"/>
      <c r="B885" s="28"/>
      <c r="G885" s="12"/>
      <c r="M885" s="12"/>
    </row>
    <row r="886" spans="1:13" x14ac:dyDescent="0.15">
      <c r="A886" s="28"/>
      <c r="B886" s="28"/>
      <c r="G886" s="12"/>
      <c r="M886" s="12"/>
    </row>
    <row r="887" spans="1:13" x14ac:dyDescent="0.15">
      <c r="A887" s="28"/>
      <c r="B887" s="28"/>
      <c r="G887" s="12"/>
      <c r="M887" s="12"/>
    </row>
    <row r="888" spans="1:13" x14ac:dyDescent="0.15">
      <c r="A888" s="28"/>
      <c r="B888" s="28"/>
      <c r="G888" s="12"/>
      <c r="M888" s="12"/>
    </row>
    <row r="889" spans="1:13" x14ac:dyDescent="0.15">
      <c r="A889" s="28"/>
      <c r="B889" s="28"/>
      <c r="G889" s="12"/>
      <c r="M889" s="12"/>
    </row>
    <row r="890" spans="1:13" x14ac:dyDescent="0.15">
      <c r="A890" s="28"/>
      <c r="B890" s="28"/>
      <c r="G890" s="12"/>
      <c r="M890" s="12"/>
    </row>
    <row r="891" spans="1:13" x14ac:dyDescent="0.15">
      <c r="A891" s="28"/>
      <c r="B891" s="28"/>
      <c r="G891" s="12"/>
      <c r="M891" s="12"/>
    </row>
    <row r="892" spans="1:13" x14ac:dyDescent="0.15">
      <c r="A892" s="28"/>
      <c r="B892" s="28"/>
      <c r="G892" s="12"/>
      <c r="M892" s="12"/>
    </row>
    <row r="893" spans="1:13" x14ac:dyDescent="0.15">
      <c r="A893" s="28"/>
      <c r="B893" s="28"/>
      <c r="G893" s="12"/>
      <c r="M893" s="12"/>
    </row>
    <row r="894" spans="1:13" x14ac:dyDescent="0.15">
      <c r="A894" s="28"/>
      <c r="B894" s="28"/>
      <c r="G894" s="12"/>
      <c r="M894" s="12"/>
    </row>
    <row r="895" spans="1:13" x14ac:dyDescent="0.15">
      <c r="A895" s="28"/>
      <c r="B895" s="28"/>
      <c r="G895" s="12"/>
      <c r="M895" s="12"/>
    </row>
    <row r="896" spans="1:13" x14ac:dyDescent="0.15">
      <c r="A896" s="28"/>
      <c r="B896" s="28"/>
      <c r="G896" s="12"/>
      <c r="M896" s="12"/>
    </row>
    <row r="897" spans="1:13" x14ac:dyDescent="0.15">
      <c r="A897" s="28"/>
      <c r="B897" s="28"/>
      <c r="G897" s="12"/>
      <c r="M897" s="12"/>
    </row>
    <row r="898" spans="1:13" x14ac:dyDescent="0.15">
      <c r="A898" s="28"/>
      <c r="B898" s="28"/>
      <c r="G898" s="12"/>
      <c r="M898" s="12"/>
    </row>
    <row r="899" spans="1:13" x14ac:dyDescent="0.15">
      <c r="A899" s="28"/>
      <c r="B899" s="28"/>
      <c r="G899" s="12"/>
      <c r="M899" s="12"/>
    </row>
    <row r="900" spans="1:13" x14ac:dyDescent="0.15">
      <c r="A900" s="28"/>
      <c r="B900" s="28"/>
      <c r="G900" s="12"/>
      <c r="M900" s="12"/>
    </row>
    <row r="901" spans="1:13" x14ac:dyDescent="0.15">
      <c r="A901" s="28"/>
      <c r="B901" s="28"/>
      <c r="G901" s="12"/>
      <c r="M901" s="12"/>
    </row>
    <row r="902" spans="1:13" x14ac:dyDescent="0.15">
      <c r="A902" s="28"/>
      <c r="B902" s="28"/>
      <c r="G902" s="12"/>
      <c r="M902" s="12"/>
    </row>
    <row r="903" spans="1:13" x14ac:dyDescent="0.15">
      <c r="A903" s="28"/>
      <c r="B903" s="28"/>
      <c r="G903" s="12"/>
      <c r="M903" s="12"/>
    </row>
    <row r="904" spans="1:13" x14ac:dyDescent="0.15">
      <c r="A904" s="28"/>
      <c r="B904" s="28"/>
      <c r="G904" s="12"/>
      <c r="M904" s="12"/>
    </row>
    <row r="905" spans="1:13" x14ac:dyDescent="0.15">
      <c r="A905" s="28"/>
      <c r="B905" s="28"/>
      <c r="G905" s="12"/>
      <c r="M905" s="12"/>
    </row>
    <row r="906" spans="1:13" x14ac:dyDescent="0.15">
      <c r="A906" s="28"/>
      <c r="B906" s="28"/>
      <c r="G906" s="12"/>
      <c r="M906" s="12"/>
    </row>
    <row r="907" spans="1:13" x14ac:dyDescent="0.15">
      <c r="A907" s="28"/>
      <c r="B907" s="28"/>
      <c r="G907" s="12"/>
      <c r="M907" s="12"/>
    </row>
    <row r="908" spans="1:13" x14ac:dyDescent="0.15">
      <c r="A908" s="28"/>
      <c r="B908" s="28"/>
      <c r="G908" s="12"/>
      <c r="M908" s="12"/>
    </row>
    <row r="909" spans="1:13" x14ac:dyDescent="0.15">
      <c r="A909" s="28"/>
      <c r="B909" s="28"/>
      <c r="G909" s="12"/>
      <c r="M909" s="12"/>
    </row>
    <row r="910" spans="1:13" x14ac:dyDescent="0.15">
      <c r="A910" s="28"/>
      <c r="B910" s="28"/>
      <c r="G910" s="12"/>
      <c r="M910" s="12"/>
    </row>
    <row r="911" spans="1:13" x14ac:dyDescent="0.15">
      <c r="A911" s="28"/>
      <c r="B911" s="28"/>
      <c r="G911" s="12"/>
      <c r="M911" s="12"/>
    </row>
    <row r="912" spans="1:13" x14ac:dyDescent="0.15">
      <c r="A912" s="28"/>
      <c r="B912" s="28"/>
      <c r="G912" s="12"/>
      <c r="M912" s="12"/>
    </row>
    <row r="913" spans="1:13" x14ac:dyDescent="0.15">
      <c r="A913" s="28"/>
      <c r="B913" s="28"/>
      <c r="G913" s="12"/>
      <c r="M913" s="12"/>
    </row>
    <row r="914" spans="1:13" x14ac:dyDescent="0.15">
      <c r="A914" s="28"/>
      <c r="B914" s="28"/>
      <c r="G914" s="12"/>
      <c r="M914" s="12"/>
    </row>
    <row r="915" spans="1:13" x14ac:dyDescent="0.15">
      <c r="A915" s="28"/>
      <c r="B915" s="28"/>
      <c r="G915" s="12"/>
      <c r="M915" s="12"/>
    </row>
    <row r="916" spans="1:13" x14ac:dyDescent="0.15">
      <c r="A916" s="28"/>
      <c r="B916" s="28"/>
      <c r="G916" s="12"/>
      <c r="M916" s="12"/>
    </row>
    <row r="917" spans="1:13" x14ac:dyDescent="0.15">
      <c r="A917" s="28"/>
      <c r="B917" s="28"/>
      <c r="G917" s="12"/>
      <c r="M917" s="12"/>
    </row>
    <row r="918" spans="1:13" x14ac:dyDescent="0.15">
      <c r="A918" s="28"/>
      <c r="B918" s="28"/>
      <c r="G918" s="12"/>
      <c r="M918" s="12"/>
    </row>
    <row r="919" spans="1:13" x14ac:dyDescent="0.15">
      <c r="A919" s="28"/>
      <c r="B919" s="28"/>
      <c r="G919" s="12"/>
      <c r="M919" s="12"/>
    </row>
    <row r="920" spans="1:13" x14ac:dyDescent="0.15">
      <c r="A920" s="28"/>
      <c r="B920" s="28"/>
      <c r="G920" s="12"/>
      <c r="M920" s="12"/>
    </row>
    <row r="921" spans="1:13" x14ac:dyDescent="0.15">
      <c r="A921" s="28"/>
      <c r="B921" s="28"/>
      <c r="G921" s="12"/>
      <c r="M921" s="12"/>
    </row>
    <row r="922" spans="1:13" x14ac:dyDescent="0.15">
      <c r="A922" s="28"/>
      <c r="B922" s="28"/>
      <c r="G922" s="12"/>
      <c r="M922" s="12"/>
    </row>
    <row r="923" spans="1:13" x14ac:dyDescent="0.15">
      <c r="A923" s="28"/>
      <c r="B923" s="28"/>
      <c r="G923" s="12"/>
      <c r="M923" s="12"/>
    </row>
    <row r="924" spans="1:13" x14ac:dyDescent="0.15">
      <c r="A924" s="28"/>
      <c r="B924" s="28"/>
      <c r="G924" s="12"/>
      <c r="M924" s="12"/>
    </row>
    <row r="925" spans="1:13" x14ac:dyDescent="0.15">
      <c r="A925" s="28"/>
      <c r="B925" s="28"/>
      <c r="G925" s="12"/>
      <c r="M925" s="12"/>
    </row>
    <row r="926" spans="1:13" x14ac:dyDescent="0.15">
      <c r="A926" s="28"/>
      <c r="B926" s="28"/>
      <c r="G926" s="12"/>
      <c r="M926" s="12"/>
    </row>
    <row r="927" spans="1:13" x14ac:dyDescent="0.15">
      <c r="A927" s="28"/>
      <c r="B927" s="28"/>
      <c r="G927" s="12"/>
      <c r="M927" s="12"/>
    </row>
    <row r="928" spans="1:13" x14ac:dyDescent="0.15">
      <c r="A928" s="28"/>
      <c r="B928" s="28"/>
      <c r="G928" s="12"/>
      <c r="M928" s="12"/>
    </row>
    <row r="929" spans="1:13" x14ac:dyDescent="0.15">
      <c r="A929" s="28"/>
      <c r="B929" s="28"/>
      <c r="G929" s="12"/>
      <c r="M929" s="12"/>
    </row>
    <row r="930" spans="1:13" x14ac:dyDescent="0.15">
      <c r="A930" s="28"/>
      <c r="B930" s="28"/>
      <c r="G930" s="12"/>
      <c r="M930" s="12"/>
    </row>
    <row r="931" spans="1:13" x14ac:dyDescent="0.15">
      <c r="A931" s="28"/>
      <c r="B931" s="28"/>
      <c r="G931" s="12"/>
      <c r="M931" s="12"/>
    </row>
    <row r="932" spans="1:13" x14ac:dyDescent="0.15">
      <c r="A932" s="28"/>
      <c r="B932" s="28"/>
      <c r="G932" s="12"/>
      <c r="M932" s="12"/>
    </row>
    <row r="933" spans="1:13" x14ac:dyDescent="0.15">
      <c r="A933" s="28"/>
      <c r="B933" s="28"/>
      <c r="G933" s="12"/>
      <c r="M933" s="12"/>
    </row>
    <row r="934" spans="1:13" x14ac:dyDescent="0.15">
      <c r="A934" s="28"/>
      <c r="B934" s="28"/>
      <c r="G934" s="12"/>
      <c r="M934" s="12"/>
    </row>
    <row r="935" spans="1:13" x14ac:dyDescent="0.15">
      <c r="A935" s="28"/>
      <c r="B935" s="28"/>
      <c r="G935" s="12"/>
      <c r="M935" s="12"/>
    </row>
    <row r="936" spans="1:13" x14ac:dyDescent="0.15">
      <c r="A936" s="28"/>
      <c r="B936" s="28"/>
      <c r="G936" s="12"/>
      <c r="M936" s="12"/>
    </row>
    <row r="937" spans="1:13" x14ac:dyDescent="0.15">
      <c r="A937" s="28"/>
      <c r="B937" s="28"/>
      <c r="G937" s="12"/>
      <c r="M937" s="12"/>
    </row>
    <row r="938" spans="1:13" x14ac:dyDescent="0.15">
      <c r="A938" s="28"/>
      <c r="B938" s="28"/>
      <c r="G938" s="12"/>
      <c r="M938" s="12"/>
    </row>
    <row r="939" spans="1:13" x14ac:dyDescent="0.15">
      <c r="A939" s="28"/>
      <c r="B939" s="28"/>
      <c r="G939" s="12"/>
      <c r="M939" s="12"/>
    </row>
    <row r="940" spans="1:13" x14ac:dyDescent="0.15">
      <c r="A940" s="28"/>
      <c r="B940" s="28"/>
      <c r="G940" s="12"/>
      <c r="M940" s="12"/>
    </row>
    <row r="941" spans="1:13" x14ac:dyDescent="0.15">
      <c r="A941" s="28"/>
      <c r="B941" s="28"/>
      <c r="G941" s="12"/>
      <c r="M941" s="12"/>
    </row>
    <row r="942" spans="1:13" x14ac:dyDescent="0.15">
      <c r="A942" s="28"/>
      <c r="B942" s="28"/>
      <c r="G942" s="12"/>
      <c r="M942" s="12"/>
    </row>
    <row r="943" spans="1:13" x14ac:dyDescent="0.15">
      <c r="A943" s="28"/>
      <c r="B943" s="28"/>
      <c r="G943" s="12"/>
      <c r="M943" s="12"/>
    </row>
    <row r="944" spans="1:13" x14ac:dyDescent="0.15">
      <c r="A944" s="28"/>
      <c r="B944" s="28"/>
      <c r="G944" s="12"/>
      <c r="M944" s="12"/>
    </row>
    <row r="945" spans="1:13" x14ac:dyDescent="0.15">
      <c r="A945" s="28"/>
      <c r="B945" s="28"/>
      <c r="G945" s="12"/>
      <c r="M945" s="12"/>
    </row>
    <row r="946" spans="1:13" x14ac:dyDescent="0.15">
      <c r="A946" s="28"/>
      <c r="B946" s="28"/>
      <c r="G946" s="12"/>
      <c r="M946" s="12"/>
    </row>
    <row r="947" spans="1:13" x14ac:dyDescent="0.15">
      <c r="A947" s="28"/>
      <c r="B947" s="28"/>
      <c r="G947" s="12"/>
      <c r="M947" s="12"/>
    </row>
    <row r="948" spans="1:13" x14ac:dyDescent="0.15">
      <c r="A948" s="28"/>
      <c r="B948" s="28"/>
      <c r="G948" s="12"/>
      <c r="M948" s="12"/>
    </row>
    <row r="949" spans="1:13" x14ac:dyDescent="0.15">
      <c r="A949" s="28"/>
      <c r="B949" s="28"/>
      <c r="G949" s="12"/>
      <c r="M949" s="12"/>
    </row>
    <row r="950" spans="1:13" x14ac:dyDescent="0.15">
      <c r="A950" s="28"/>
      <c r="B950" s="28"/>
      <c r="G950" s="12"/>
      <c r="M950" s="12"/>
    </row>
    <row r="951" spans="1:13" x14ac:dyDescent="0.15">
      <c r="A951" s="28"/>
      <c r="B951" s="28"/>
      <c r="G951" s="12"/>
      <c r="M951" s="12"/>
    </row>
    <row r="952" spans="1:13" x14ac:dyDescent="0.15">
      <c r="A952" s="28"/>
      <c r="B952" s="28"/>
      <c r="G952" s="12"/>
      <c r="M952" s="12"/>
    </row>
    <row r="953" spans="1:13" x14ac:dyDescent="0.15">
      <c r="A953" s="28"/>
      <c r="B953" s="28"/>
      <c r="G953" s="12"/>
      <c r="M953" s="12"/>
    </row>
    <row r="954" spans="1:13" x14ac:dyDescent="0.15">
      <c r="A954" s="28"/>
      <c r="B954" s="28"/>
      <c r="G954" s="12"/>
      <c r="M954" s="12"/>
    </row>
    <row r="955" spans="1:13" x14ac:dyDescent="0.15">
      <c r="A955" s="28"/>
      <c r="B955" s="28"/>
      <c r="G955" s="12"/>
      <c r="M955" s="12"/>
    </row>
    <row r="956" spans="1:13" x14ac:dyDescent="0.15">
      <c r="A956" s="28"/>
      <c r="B956" s="28"/>
      <c r="G956" s="12"/>
      <c r="M956" s="12"/>
    </row>
    <row r="957" spans="1:13" x14ac:dyDescent="0.15">
      <c r="A957" s="28"/>
      <c r="B957" s="28"/>
      <c r="G957" s="12"/>
      <c r="M957" s="12"/>
    </row>
    <row r="958" spans="1:13" x14ac:dyDescent="0.15">
      <c r="A958" s="28"/>
      <c r="B958" s="28"/>
      <c r="G958" s="12"/>
      <c r="M958" s="12"/>
    </row>
    <row r="959" spans="1:13" x14ac:dyDescent="0.15">
      <c r="A959" s="28"/>
      <c r="B959" s="28"/>
      <c r="G959" s="12"/>
      <c r="M959" s="12"/>
    </row>
    <row r="960" spans="1:13" x14ac:dyDescent="0.15">
      <c r="A960" s="28"/>
      <c r="B960" s="28"/>
      <c r="G960" s="12"/>
      <c r="M960" s="12"/>
    </row>
    <row r="961" spans="1:13" x14ac:dyDescent="0.15">
      <c r="A961" s="28"/>
      <c r="B961" s="28"/>
      <c r="G961" s="12"/>
      <c r="M961" s="12"/>
    </row>
    <row r="962" spans="1:13" x14ac:dyDescent="0.15">
      <c r="A962" s="28"/>
      <c r="B962" s="28"/>
      <c r="G962" s="12"/>
      <c r="M962" s="12"/>
    </row>
    <row r="963" spans="1:13" x14ac:dyDescent="0.15">
      <c r="A963" s="28"/>
      <c r="B963" s="28"/>
      <c r="G963" s="12"/>
      <c r="M963" s="12"/>
    </row>
    <row r="964" spans="1:13" x14ac:dyDescent="0.15">
      <c r="A964" s="28"/>
      <c r="B964" s="28"/>
      <c r="G964" s="12"/>
      <c r="M964" s="12"/>
    </row>
    <row r="965" spans="1:13" x14ac:dyDescent="0.15">
      <c r="A965" s="28"/>
      <c r="B965" s="28"/>
      <c r="G965" s="12"/>
      <c r="M965" s="12"/>
    </row>
    <row r="966" spans="1:13" x14ac:dyDescent="0.15">
      <c r="A966" s="28"/>
      <c r="B966" s="28"/>
      <c r="G966" s="12"/>
      <c r="M966" s="12"/>
    </row>
    <row r="967" spans="1:13" x14ac:dyDescent="0.15">
      <c r="A967" s="28"/>
      <c r="B967" s="28"/>
      <c r="G967" s="12"/>
      <c r="M967" s="12"/>
    </row>
    <row r="968" spans="1:13" x14ac:dyDescent="0.15">
      <c r="A968" s="28"/>
      <c r="B968" s="28"/>
      <c r="G968" s="12"/>
      <c r="M968" s="12"/>
    </row>
    <row r="969" spans="1:13" x14ac:dyDescent="0.15">
      <c r="A969" s="28"/>
      <c r="B969" s="28"/>
      <c r="G969" s="12"/>
      <c r="M969" s="12"/>
    </row>
    <row r="970" spans="1:13" x14ac:dyDescent="0.15">
      <c r="A970" s="28"/>
      <c r="B970" s="28"/>
      <c r="G970" s="12"/>
      <c r="M970" s="12"/>
    </row>
    <row r="971" spans="1:13" x14ac:dyDescent="0.15">
      <c r="A971" s="28"/>
      <c r="B971" s="28"/>
      <c r="G971" s="12"/>
      <c r="M971" s="12"/>
    </row>
    <row r="972" spans="1:13" x14ac:dyDescent="0.15">
      <c r="A972" s="28"/>
      <c r="B972" s="28"/>
      <c r="G972" s="12"/>
      <c r="M972" s="12"/>
    </row>
    <row r="973" spans="1:13" x14ac:dyDescent="0.15">
      <c r="A973" s="28"/>
      <c r="B973" s="28"/>
      <c r="G973" s="12"/>
      <c r="M973" s="12"/>
    </row>
    <row r="974" spans="1:13" x14ac:dyDescent="0.15">
      <c r="A974" s="28"/>
      <c r="B974" s="28"/>
      <c r="G974" s="12"/>
      <c r="M974" s="12"/>
    </row>
    <row r="975" spans="1:13" x14ac:dyDescent="0.15">
      <c r="A975" s="28"/>
      <c r="B975" s="28"/>
      <c r="G975" s="12"/>
      <c r="M975" s="12"/>
    </row>
    <row r="976" spans="1:13" x14ac:dyDescent="0.15">
      <c r="A976" s="28"/>
      <c r="B976" s="28"/>
      <c r="G976" s="12"/>
      <c r="M976" s="12"/>
    </row>
    <row r="977" spans="1:13" x14ac:dyDescent="0.15">
      <c r="A977" s="28"/>
      <c r="B977" s="28"/>
      <c r="G977" s="12"/>
      <c r="M977" s="12"/>
    </row>
    <row r="978" spans="1:13" x14ac:dyDescent="0.15">
      <c r="A978" s="28"/>
      <c r="B978" s="28"/>
      <c r="G978" s="12"/>
      <c r="M978" s="12"/>
    </row>
    <row r="979" spans="1:13" x14ac:dyDescent="0.15">
      <c r="A979" s="28"/>
      <c r="B979" s="28"/>
      <c r="G979" s="12"/>
      <c r="M979" s="12"/>
    </row>
    <row r="980" spans="1:13" x14ac:dyDescent="0.15">
      <c r="A980" s="28"/>
      <c r="B980" s="28"/>
      <c r="G980" s="12"/>
      <c r="M980" s="12"/>
    </row>
    <row r="981" spans="1:13" x14ac:dyDescent="0.15">
      <c r="A981" s="28"/>
      <c r="B981" s="28"/>
      <c r="G981" s="12"/>
      <c r="M981" s="12"/>
    </row>
    <row r="982" spans="1:13" x14ac:dyDescent="0.15">
      <c r="A982" s="28"/>
      <c r="B982" s="28"/>
      <c r="G982" s="12"/>
      <c r="M982" s="12"/>
    </row>
    <row r="983" spans="1:13" x14ac:dyDescent="0.15">
      <c r="A983" s="28"/>
      <c r="B983" s="28"/>
      <c r="G983" s="12"/>
      <c r="M983" s="12"/>
    </row>
    <row r="984" spans="1:13" x14ac:dyDescent="0.15">
      <c r="A984" s="28"/>
      <c r="B984" s="28"/>
      <c r="G984" s="12"/>
      <c r="M984" s="12"/>
    </row>
    <row r="985" spans="1:13" x14ac:dyDescent="0.15">
      <c r="A985" s="28"/>
      <c r="B985" s="28"/>
      <c r="G985" s="12"/>
      <c r="M985" s="12"/>
    </row>
    <row r="986" spans="1:13" x14ac:dyDescent="0.15">
      <c r="A986" s="28"/>
      <c r="B986" s="28"/>
      <c r="G986" s="12"/>
      <c r="M986" s="12"/>
    </row>
    <row r="987" spans="1:13" x14ac:dyDescent="0.15">
      <c r="A987" s="28"/>
      <c r="B987" s="28"/>
      <c r="G987" s="12"/>
      <c r="M987" s="12"/>
    </row>
    <row r="988" spans="1:13" x14ac:dyDescent="0.15">
      <c r="A988" s="28"/>
      <c r="B988" s="28"/>
      <c r="G988" s="12"/>
      <c r="M988" s="12"/>
    </row>
    <row r="989" spans="1:13" x14ac:dyDescent="0.15">
      <c r="A989" s="28"/>
      <c r="B989" s="28"/>
      <c r="G989" s="12"/>
      <c r="M989" s="12"/>
    </row>
    <row r="990" spans="1:13" x14ac:dyDescent="0.15">
      <c r="A990" s="28"/>
      <c r="B990" s="28"/>
      <c r="G990" s="12"/>
      <c r="M990" s="12"/>
    </row>
    <row r="991" spans="1:13" x14ac:dyDescent="0.15">
      <c r="A991" s="28"/>
      <c r="B991" s="28"/>
      <c r="G991" s="12"/>
      <c r="M991" s="12"/>
    </row>
    <row r="992" spans="1:13" x14ac:dyDescent="0.15">
      <c r="A992" s="28"/>
      <c r="B992" s="28"/>
      <c r="G992" s="12"/>
      <c r="M992" s="12"/>
    </row>
    <row r="993" spans="1:13" x14ac:dyDescent="0.15">
      <c r="A993" s="28"/>
      <c r="B993" s="28"/>
      <c r="G993" s="12"/>
      <c r="M993" s="12"/>
    </row>
    <row r="994" spans="1:13" x14ac:dyDescent="0.15">
      <c r="A994" s="28"/>
      <c r="B994" s="28"/>
      <c r="G994" s="12"/>
      <c r="M994" s="12"/>
    </row>
    <row r="995" spans="1:13" x14ac:dyDescent="0.15">
      <c r="A995" s="28"/>
      <c r="B995" s="28"/>
      <c r="G995" s="12"/>
      <c r="M995" s="12"/>
    </row>
    <row r="996" spans="1:13" x14ac:dyDescent="0.15">
      <c r="A996" s="28"/>
      <c r="B996" s="28"/>
      <c r="G996" s="12"/>
      <c r="M996" s="12"/>
    </row>
    <row r="997" spans="1:13" x14ac:dyDescent="0.15">
      <c r="A997" s="28"/>
      <c r="B997" s="28"/>
      <c r="G997" s="12"/>
      <c r="M997" s="12"/>
    </row>
    <row r="998" spans="1:13" x14ac:dyDescent="0.15">
      <c r="A998" s="28"/>
      <c r="B998" s="28"/>
      <c r="G998" s="12"/>
      <c r="M998" s="12"/>
    </row>
    <row r="999" spans="1:13" x14ac:dyDescent="0.15">
      <c r="A999" s="28"/>
      <c r="B999" s="28"/>
      <c r="G999" s="12"/>
      <c r="M999" s="12"/>
    </row>
    <row r="1000" spans="1:13" x14ac:dyDescent="0.15">
      <c r="A1000" s="28"/>
      <c r="B1000" s="28"/>
      <c r="G1000" s="12"/>
      <c r="M1000" s="12"/>
    </row>
    <row r="1001" spans="1:13" x14ac:dyDescent="0.15">
      <c r="A1001" s="28"/>
      <c r="B1001" s="28"/>
      <c r="G1001" s="12"/>
      <c r="M1001" s="12"/>
    </row>
  </sheetData>
  <mergeCells count="3">
    <mergeCell ref="C5:F5"/>
    <mergeCell ref="C2:F2"/>
    <mergeCell ref="C3:F3"/>
  </mergeCells>
  <pageMargins left="0.7" right="0.7" top="0.75" bottom="0.75" header="0" footer="0"/>
  <pageSetup orientation="landscape" horizontalDpi="300" verticalDpi="300" r:id="rId1"/>
  <rowBreaks count="1" manualBreakCount="1">
    <brk id="30" max="16383" man="1"/>
  </rowBreaks>
  <colBreaks count="4" manualBreakCount="4">
    <brk id="7" max="1048575" man="1"/>
    <brk id="13" max="1048575" man="1"/>
    <brk id="19" max="1048575" man="1"/>
    <brk id="2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69696"/>
  </sheetPr>
  <dimension ref="A1:AH1000"/>
  <sheetViews>
    <sheetView showZeros="0" zoomScaleNormal="100" workbookViewId="0">
      <pane ySplit="8" topLeftCell="A57" activePane="bottomLeft" state="frozen"/>
      <selection pane="bottomLeft" activeCell="H4" sqref="H4"/>
    </sheetView>
  </sheetViews>
  <sheetFormatPr baseColWidth="10" defaultColWidth="12.5" defaultRowHeight="15" customHeight="1" outlineLevelCol="1" x14ac:dyDescent="0.15"/>
  <cols>
    <col min="1" max="1" width="5.1640625" customWidth="1"/>
    <col min="2" max="2" width="4.5" customWidth="1"/>
    <col min="3" max="3" width="30.5" customWidth="1"/>
    <col min="4" max="4" width="22.5" customWidth="1"/>
    <col min="5" max="10" width="7.6640625" customWidth="1"/>
    <col min="11" max="12" width="7.6640625" hidden="1" customWidth="1" outlineLevel="1"/>
    <col min="13" max="13" width="7.6640625" customWidth="1" collapsed="1"/>
    <col min="14" max="15" width="7.6640625" customWidth="1"/>
    <col min="16" max="20" width="4.5" hidden="1" customWidth="1"/>
    <col min="21" max="21" width="1.33203125" hidden="1" customWidth="1"/>
    <col min="22" max="25" width="3.6640625" hidden="1" customWidth="1"/>
    <col min="26" max="26" width="5.83203125" hidden="1" customWidth="1"/>
    <col min="27" max="27" width="6.6640625" hidden="1" customWidth="1"/>
    <col min="28" max="32" width="8" hidden="1" customWidth="1"/>
  </cols>
  <sheetData>
    <row r="1" spans="1:32" ht="15.75" customHeight="1" x14ac:dyDescent="0.2">
      <c r="B1" s="12"/>
      <c r="D1" s="36" t="str">
        <f>kopv_komandas!C1</f>
        <v>LR 2024.gada čempionāts zemledus makšķerēšanā</v>
      </c>
      <c r="E1" s="36"/>
      <c r="F1" s="36"/>
      <c r="G1" s="36"/>
      <c r="H1" s="36"/>
      <c r="I1" s="36"/>
      <c r="J1" s="36"/>
      <c r="K1" s="36"/>
      <c r="L1" s="36"/>
      <c r="N1" s="5"/>
      <c r="Q1" s="50"/>
      <c r="T1" s="7"/>
      <c r="Y1" s="8"/>
      <c r="Z1" s="12"/>
      <c r="AA1" s="8"/>
    </row>
    <row r="2" spans="1:32" ht="12.75" customHeight="1" x14ac:dyDescent="0.15">
      <c r="B2" s="12"/>
      <c r="D2" s="1"/>
      <c r="E2" s="1"/>
      <c r="F2" s="52"/>
      <c r="G2" s="1"/>
      <c r="H2" s="52"/>
      <c r="I2" s="1"/>
      <c r="J2" s="52"/>
      <c r="K2" s="52"/>
      <c r="L2" s="52"/>
      <c r="N2" s="5"/>
      <c r="Q2" s="50"/>
      <c r="U2" s="1"/>
      <c r="Y2" s="8"/>
      <c r="Z2" s="12"/>
      <c r="AA2" s="8"/>
    </row>
    <row r="3" spans="1:32" ht="15.75" customHeight="1" x14ac:dyDescent="0.15">
      <c r="B3" s="12"/>
      <c r="F3" s="5"/>
      <c r="H3" s="5"/>
      <c r="J3" s="5"/>
      <c r="K3" s="5"/>
      <c r="L3" s="5"/>
      <c r="N3" s="5"/>
      <c r="Q3" s="50"/>
      <c r="Y3" s="8"/>
      <c r="Z3" s="12"/>
      <c r="AA3" s="8"/>
    </row>
    <row r="4" spans="1:32" ht="12.75" customHeight="1" x14ac:dyDescent="0.15">
      <c r="B4" s="12"/>
      <c r="D4" s="4" t="s">
        <v>79</v>
      </c>
      <c r="E4" s="4"/>
      <c r="F4" s="4"/>
      <c r="H4" s="5"/>
      <c r="I4" s="4"/>
      <c r="J4" s="4"/>
      <c r="K4" s="4"/>
      <c r="L4" s="4"/>
      <c r="N4" s="5"/>
      <c r="Q4" s="50"/>
      <c r="U4" s="6"/>
      <c r="Y4" s="8"/>
      <c r="Z4" s="12"/>
      <c r="AA4" s="8"/>
    </row>
    <row r="5" spans="1:32" ht="12.75" customHeight="1" x14ac:dyDescent="0.15">
      <c r="B5" s="12"/>
      <c r="D5" s="52" t="s">
        <v>80</v>
      </c>
      <c r="E5" s="355">
        <v>2025</v>
      </c>
      <c r="F5" s="356"/>
      <c r="G5" s="355"/>
      <c r="H5" s="356"/>
      <c r="I5" s="355"/>
      <c r="J5" s="356"/>
      <c r="N5" s="5"/>
      <c r="Q5" s="50"/>
      <c r="S5" s="12"/>
      <c r="U5" s="52"/>
      <c r="Y5" s="8"/>
      <c r="Z5" s="12"/>
      <c r="AA5" s="8"/>
    </row>
    <row r="6" spans="1:32" ht="13.5" customHeight="1" x14ac:dyDescent="0.15">
      <c r="B6" s="12"/>
      <c r="F6" s="5"/>
      <c r="H6" s="5"/>
      <c r="J6" s="5"/>
      <c r="K6" s="5"/>
      <c r="L6" s="5"/>
      <c r="N6" s="5"/>
      <c r="Q6" s="50"/>
      <c r="S6" s="12"/>
      <c r="Y6" s="8"/>
      <c r="Z6" s="12"/>
      <c r="AA6" s="8"/>
    </row>
    <row r="7" spans="1:32" ht="13.5" customHeight="1" x14ac:dyDescent="0.15">
      <c r="A7" s="142" t="s">
        <v>83</v>
      </c>
      <c r="B7" s="159" t="s">
        <v>84</v>
      </c>
      <c r="C7" s="148" t="s">
        <v>3</v>
      </c>
      <c r="D7" s="235" t="s">
        <v>4</v>
      </c>
      <c r="E7" s="353" t="s">
        <v>7</v>
      </c>
      <c r="F7" s="354"/>
      <c r="G7" s="353" t="s">
        <v>8</v>
      </c>
      <c r="H7" s="354"/>
      <c r="I7" s="353" t="s">
        <v>9</v>
      </c>
      <c r="J7" s="354"/>
      <c r="K7" s="353" t="s">
        <v>81</v>
      </c>
      <c r="L7" s="354"/>
      <c r="M7" s="353" t="s">
        <v>78</v>
      </c>
      <c r="N7" s="354"/>
      <c r="O7" s="148" t="s">
        <v>71</v>
      </c>
      <c r="P7" s="28"/>
      <c r="Q7" s="82"/>
      <c r="R7" s="35"/>
      <c r="S7" s="35"/>
      <c r="T7" s="35"/>
      <c r="U7" s="35"/>
      <c r="V7" s="35"/>
      <c r="W7" s="35"/>
      <c r="X7" s="14"/>
      <c r="Y7" s="83"/>
      <c r="Z7" s="14"/>
      <c r="AA7" s="83"/>
      <c r="AB7" s="10"/>
      <c r="AC7" s="10"/>
      <c r="AD7" s="10"/>
      <c r="AE7" s="10"/>
      <c r="AF7" s="10"/>
    </row>
    <row r="8" spans="1:32" ht="15" customHeight="1" thickBot="1" x14ac:dyDescent="0.2">
      <c r="A8" s="276"/>
      <c r="B8" s="276"/>
      <c r="C8" s="148"/>
      <c r="D8" s="235"/>
      <c r="E8" s="236" t="s">
        <v>11</v>
      </c>
      <c r="F8" s="236" t="s">
        <v>12</v>
      </c>
      <c r="G8" s="236" t="s">
        <v>11</v>
      </c>
      <c r="H8" s="236" t="s">
        <v>12</v>
      </c>
      <c r="I8" s="236" t="s">
        <v>11</v>
      </c>
      <c r="J8" s="236" t="s">
        <v>12</v>
      </c>
      <c r="K8" s="236" t="s">
        <v>11</v>
      </c>
      <c r="L8" s="236" t="s">
        <v>12</v>
      </c>
      <c r="M8" s="236" t="s">
        <v>11</v>
      </c>
      <c r="N8" s="236" t="s">
        <v>12</v>
      </c>
      <c r="O8" s="237"/>
      <c r="P8" s="28"/>
      <c r="Q8" s="82"/>
      <c r="R8" s="35"/>
      <c r="S8" s="84"/>
      <c r="T8" s="35"/>
      <c r="U8" s="35"/>
      <c r="V8" s="35"/>
      <c r="W8" s="35"/>
      <c r="X8" s="14"/>
      <c r="Y8" s="83"/>
      <c r="Z8" s="14"/>
      <c r="AA8" s="83"/>
      <c r="AB8" s="10"/>
      <c r="AC8" s="10"/>
      <c r="AD8" s="10"/>
      <c r="AE8" s="10"/>
      <c r="AF8" s="10"/>
    </row>
    <row r="9" spans="1:32" ht="12" customHeight="1" x14ac:dyDescent="0.15">
      <c r="A9" s="277">
        <f>Kopsavilkums!A40</f>
        <v>6</v>
      </c>
      <c r="B9" s="278">
        <f>Kopsavilkums!B40</f>
        <v>1</v>
      </c>
      <c r="C9" s="163" t="str" cm="1">
        <f t="array" ref="C9">IFERROR(_xlfn.UNIQUE(_xlfn._xlws.FILTER(Kopsavilkums!$C$10:$C$135,(A9=Kopsavilkums!$A$10:$A$135))),"")</f>
        <v>C.Albula2/Alūksne</v>
      </c>
      <c r="D9" s="153" t="str" cm="1">
        <f t="array" ref="D9">IFERROR(_xlfn._xlws.FILTER(Kopsavilkums!$D$10:$D$135,(A9=Kopsavilkums!$A$10:$A$135)*(B9=Kopsavilkums!$B$10:$B$135)),"")</f>
        <v>Māris Lietuvietis</v>
      </c>
      <c r="E9" s="89" t="str" cm="1">
        <f t="array" aca="1" ref="E9" ca="1">IFERROR(_xlfn._xlws.FILTER(Ind_1_p!$K$9:$K$500,($A9=Ind_1_p!$A$9:$A$500)*($B9=Ind_1_p!$B$9:$B$500)*($D9=Ind_1_p!$D$9:$D$500)),"")</f>
        <v/>
      </c>
      <c r="F9" s="283" t="str" cm="1">
        <f t="array" aca="1" ref="F9" ca="1">IFERROR(_xlfn._xlws.FILTER(Ind_1_p!$L$9:$L$500,($A9=Ind_1_p!$A$9:$A$500)*($B9=Ind_1_p!$B$9:$B$500)*($D9=Ind_1_p!$D$9:$D$500)),"")</f>
        <v/>
      </c>
      <c r="G9" s="89" t="str" cm="1">
        <f t="array" aca="1" ref="G9" ca="1">IFERROR(_xlfn._xlws.FILTER(Ind_2_p!$K$9:$K$500,($A9=Ind_2_p!$A$9:$A$500)*($B9=Ind_2_p!$B$9:$B$500)*($D9=Ind_2_p!$D$9:$D$500)),"")</f>
        <v/>
      </c>
      <c r="H9" s="283" t="str" cm="1">
        <f t="array" aca="1" ref="H9" ca="1">IFERROR(_xlfn._xlws.FILTER(Ind_2_p!$L$9:$L$500,($A9=Ind_2_p!$A$9:$A$500)*($B9=Ind_2_p!$B$9:$B$500)*($D9=Ind_2_p!$D$9:$D$500)),"")</f>
        <v/>
      </c>
      <c r="I9" s="89" t="str" cm="1">
        <f t="array" aca="1" ref="I9" ca="1">IFERROR(_xlfn._xlws.FILTER(Ind_3_p!$K$9:$K$500,($A9=Ind_3_p!$A$9:$A$500)*($B9=Ind_3_p!$B$9:$B$500)*($D9=Ind_3_p!$D$9:$D$500)),"")</f>
        <v/>
      </c>
      <c r="J9" s="283" t="str" cm="1">
        <f t="array" aca="1" ref="J9" ca="1">IFERROR(_xlfn._xlws.FILTER(Ind_3_p!$L$9:$L$500,($A9=Ind_3_p!$A$9:$A$500)*($B9=Ind_3_p!$B$9:$B$500)*($D9=Ind_3_p!$D$9:$D$500)),"")</f>
        <v/>
      </c>
      <c r="K9" s="89" t="str" cm="1">
        <f t="array" aca="1" ref="K9" ca="1">IFERROR(_xlfn._xlws.FILTER(Ind_4_p!$K$9:$K$500,($A9=Ind_4_p!$A$9:$A$500)*($B9=Ind_4_p!$B$9:$B$500)*($D9=Ind_4_p!$D$9:$D$500)),"")</f>
        <v/>
      </c>
      <c r="L9" s="283" t="str" cm="1">
        <f t="array" aca="1" ref="L9" ca="1">IFERROR(_xlfn._xlws.FILTER(Ind_4_p!$L$9:$L$500,($A9=Ind_4_p!$A$9:$A$500)*($B9=Ind_4_p!$B$9:$B$500)*($D9=Ind_4_p!$D$9:$D$500)),"")</f>
        <v/>
      </c>
      <c r="M9" s="32" t="e">
        <f t="shared" ref="M9:M40" ca="1" si="0">E9+G9+I9+K9</f>
        <v>#VALUE!</v>
      </c>
      <c r="N9" s="238">
        <f ca="1">IF(SUM(E$9:E$500)&gt;0,IF(F9=0,(COUNTIFS('Sekt-1.p'!$E$11:$E$29,"&gt;=0")+2)*2,F9),0)+IF(SUM(G$9:G$500)&gt;0,IF(H9=0,(COUNTIFS('Sekt-2.p'!$E$11:$E$29,"&gt;=0")+2)*2,H9),0)+IF(SUM(I$9:I$500)&gt;0,IF(J9=0,(COUNTIFS('Sekt-3.p'!$E$11:$E$29,"&gt;=0")+2)*2,J9),0)+IF(SUM(K$9:K$500)&gt;0,IF(L9=0,(COUNTIFS('Sekt-4.p'!$E$11:$E$29,"&gt;=0")+2)*2,L9),0)</f>
        <v>0</v>
      </c>
      <c r="O9" s="68" t="str">
        <f t="shared" ref="O9:O40" ca="1" si="1">IF(VALUE(N9)=0,"",IF(N9&gt;0,_xlfn.RANK.EQ(N9,N$9:N$500,1)-COUNTIFS(N$9:N$500,0)+COUNTIFS(N$9:N$500,N9,M$9:M$500,"&gt;"&amp;M9)))</f>
        <v/>
      </c>
      <c r="Y9" s="8"/>
      <c r="Z9" s="16"/>
      <c r="AA9" s="8"/>
    </row>
    <row r="10" spans="1:32" ht="12" customHeight="1" x14ac:dyDescent="0.15">
      <c r="A10" s="279">
        <f>Kopsavilkums!A48</f>
        <v>7</v>
      </c>
      <c r="B10" s="280">
        <f>Kopsavilkums!B48</f>
        <v>3</v>
      </c>
      <c r="C10" s="163" t="str" cm="1">
        <f t="array" ref="C10">IFERROR(_xlfn.UNIQUE(_xlfn._xlws.FILTER(Kopsavilkums!$C$10:$C$135,(A10=Kopsavilkums!$A$10:$A$135))),"")</f>
        <v>LIARPS</v>
      </c>
      <c r="D10" s="153" t="str" cm="1">
        <f t="array" ref="D10">IFERROR(_xlfn._xlws.FILTER(Kopsavilkums!$D$10:$D$135,(A10=Kopsavilkums!$A$10:$A$135)*(B10=Kopsavilkums!$B$10:$B$135)),"")</f>
        <v>Raimonds Kinerts</v>
      </c>
      <c r="E10" s="89" t="str" cm="1">
        <f t="array" aca="1" ref="E10" ca="1">IFERROR(_xlfn._xlws.FILTER(Ind_1_p!$K$9:$K$500,($A10=Ind_1_p!$A$9:$A$500)*($B10=Ind_1_p!$B$9:$B$500)*($D10=Ind_1_p!$D$9:$D$500)),"")</f>
        <v/>
      </c>
      <c r="F10" s="283" t="str" cm="1">
        <f t="array" aca="1" ref="F10" ca="1">IFERROR(_xlfn._xlws.FILTER(Ind_1_p!$L$9:$L$500,($A10=Ind_1_p!$A$9:$A$500)*($B10=Ind_1_p!$B$9:$B$500)*($D10=Ind_1_p!$D$9:$D$500)),"")</f>
        <v/>
      </c>
      <c r="G10" s="89" t="str" cm="1">
        <f t="array" aca="1" ref="G10" ca="1">IFERROR(_xlfn._xlws.FILTER(Ind_2_p!$K$9:$K$500,($A10=Ind_2_p!$A$9:$A$500)*($B10=Ind_2_p!$B$9:$B$500)*($D10=Ind_2_p!$D$9:$D$500)),"")</f>
        <v/>
      </c>
      <c r="H10" s="283" t="str" cm="1">
        <f t="array" aca="1" ref="H10" ca="1">IFERROR(_xlfn._xlws.FILTER(Ind_2_p!$L$9:$L$500,($A10=Ind_2_p!$A$9:$A$500)*($B10=Ind_2_p!$B$9:$B$500)*($D10=Ind_2_p!$D$9:$D$500)),"")</f>
        <v/>
      </c>
      <c r="I10" s="89" t="str" cm="1">
        <f t="array" aca="1" ref="I10" ca="1">IFERROR(_xlfn._xlws.FILTER(Ind_3_p!$K$9:$K$500,($A10=Ind_3_p!$A$9:$A$500)*($B10=Ind_3_p!$B$9:$B$500)*($D10=Ind_3_p!$D$9:$D$500)),"")</f>
        <v/>
      </c>
      <c r="J10" s="283" t="str" cm="1">
        <f t="array" aca="1" ref="J10" ca="1">IFERROR(_xlfn._xlws.FILTER(Ind_3_p!$L$9:$L$500,($A10=Ind_3_p!$A$9:$A$500)*($B10=Ind_3_p!$B$9:$B$500)*($D10=Ind_3_p!$D$9:$D$500)),"")</f>
        <v/>
      </c>
      <c r="K10" s="89" t="str" cm="1">
        <f t="array" aca="1" ref="K10" ca="1">IFERROR(_xlfn._xlws.FILTER(Ind_4_p!$K$9:$K$500,($A10=Ind_4_p!$A$9:$A$500)*($B10=Ind_4_p!$B$9:$B$500)*($D10=Ind_4_p!$D$9:$D$500)),"")</f>
        <v/>
      </c>
      <c r="L10" s="283" t="str" cm="1">
        <f t="array" aca="1" ref="L10" ca="1">IFERROR(_xlfn._xlws.FILTER(Ind_4_p!$L$9:$L$500,($A10=Ind_4_p!$A$9:$A$500)*($B10=Ind_4_p!$B$9:$B$500)*($D10=Ind_4_p!$D$9:$D$500)),"")</f>
        <v/>
      </c>
      <c r="M10" s="32" t="e">
        <f t="shared" ca="1" si="0"/>
        <v>#VALUE!</v>
      </c>
      <c r="N10" s="238">
        <f ca="1">IF(SUM(E$9:E$500)&gt;0,IF(F10=0,(COUNTIFS('Sekt-1.p'!$E$11:$E$29,"&gt;=0")+2)*2,F10),0)+IF(SUM(G$9:G$500)&gt;0,IF(H10=0,(COUNTIFS('Sekt-2.p'!$E$11:$E$29,"&gt;=0")+2)*2,H10),0)+IF(SUM(I$9:I$500)&gt;0,IF(J10=0,(COUNTIFS('Sekt-3.p'!$E$11:$E$29,"&gt;=0")+2)*2,J10),0)+IF(SUM(K$9:K$500)&gt;0,IF(L10=0,(COUNTIFS('Sekt-4.p'!$E$11:$E$29,"&gt;=0")+2)*2,L10),0)</f>
        <v>0</v>
      </c>
      <c r="O10" s="68" t="str">
        <f t="shared" ca="1" si="1"/>
        <v/>
      </c>
      <c r="Y10" s="8"/>
      <c r="Z10" s="16"/>
      <c r="AA10" s="8"/>
    </row>
    <row r="11" spans="1:32" ht="12" customHeight="1" x14ac:dyDescent="0.15">
      <c r="A11" s="279">
        <f>Kopsavilkums!A41</f>
        <v>6</v>
      </c>
      <c r="B11" s="280">
        <f>Kopsavilkums!B41</f>
        <v>2</v>
      </c>
      <c r="C11" s="163" t="str" cm="1">
        <f t="array" ref="C11">IFERROR(_xlfn.UNIQUE(_xlfn._xlws.FILTER(Kopsavilkums!$C$10:$C$135,(A11=Kopsavilkums!$A$10:$A$135))),"")</f>
        <v>C.Albula2/Alūksne</v>
      </c>
      <c r="D11" s="153" t="str" cm="1">
        <f t="array" ref="D11">IFERROR(_xlfn._xlws.FILTER(Kopsavilkums!$D$10:$D$135,(A11=Kopsavilkums!$A$10:$A$135)*(B11=Kopsavilkums!$B$10:$B$135)),"")</f>
        <v>Andis Bukalders</v>
      </c>
      <c r="E11" s="89" t="str" cm="1">
        <f t="array" aca="1" ref="E11" ca="1">IFERROR(_xlfn._xlws.FILTER(Ind_1_p!$K$9:$K$500,($A11=Ind_1_p!$A$9:$A$500)*($B11=Ind_1_p!$B$9:$B$500)*($D11=Ind_1_p!$D$9:$D$500)),"")</f>
        <v/>
      </c>
      <c r="F11" s="283" t="str" cm="1">
        <f t="array" aca="1" ref="F11" ca="1">IFERROR(_xlfn._xlws.FILTER(Ind_1_p!$L$9:$L$500,($A11=Ind_1_p!$A$9:$A$500)*($B11=Ind_1_p!$B$9:$B$500)*($D11=Ind_1_p!$D$9:$D$500)),"")</f>
        <v/>
      </c>
      <c r="G11" s="89" t="str" cm="1">
        <f t="array" aca="1" ref="G11" ca="1">IFERROR(_xlfn._xlws.FILTER(Ind_2_p!$K$9:$K$500,($A11=Ind_2_p!$A$9:$A$500)*($B11=Ind_2_p!$B$9:$B$500)*($D11=Ind_2_p!$D$9:$D$500)),"")</f>
        <v/>
      </c>
      <c r="H11" s="283" t="str" cm="1">
        <f t="array" aca="1" ref="H11" ca="1">IFERROR(_xlfn._xlws.FILTER(Ind_2_p!$L$9:$L$500,($A11=Ind_2_p!$A$9:$A$500)*($B11=Ind_2_p!$B$9:$B$500)*($D11=Ind_2_p!$D$9:$D$500)),"")</f>
        <v/>
      </c>
      <c r="I11" s="89" t="str" cm="1">
        <f t="array" aca="1" ref="I11" ca="1">IFERROR(_xlfn._xlws.FILTER(Ind_3_p!$K$9:$K$500,($A11=Ind_3_p!$A$9:$A$500)*($B11=Ind_3_p!$B$9:$B$500)*($D11=Ind_3_p!$D$9:$D$500)),"")</f>
        <v/>
      </c>
      <c r="J11" s="283" t="str" cm="1">
        <f t="array" aca="1" ref="J11" ca="1">IFERROR(_xlfn._xlws.FILTER(Ind_3_p!$L$9:$L$500,($A11=Ind_3_p!$A$9:$A$500)*($B11=Ind_3_p!$B$9:$B$500)*($D11=Ind_3_p!$D$9:$D$500)),"")</f>
        <v/>
      </c>
      <c r="K11" s="89" t="str" cm="1">
        <f t="array" aca="1" ref="K11" ca="1">IFERROR(_xlfn._xlws.FILTER(Ind_4_p!$K$9:$K$500,($A11=Ind_4_p!$A$9:$A$500)*($B11=Ind_4_p!$B$9:$B$500)*($D11=Ind_4_p!$D$9:$D$500)),"")</f>
        <v/>
      </c>
      <c r="L11" s="283" t="str" cm="1">
        <f t="array" aca="1" ref="L11" ca="1">IFERROR(_xlfn._xlws.FILTER(Ind_4_p!$L$9:$L$500,($A11=Ind_4_p!$A$9:$A$500)*($B11=Ind_4_p!$B$9:$B$500)*($D11=Ind_4_p!$D$9:$D$500)),"")</f>
        <v/>
      </c>
      <c r="M11" s="32" t="e">
        <f t="shared" ca="1" si="0"/>
        <v>#VALUE!</v>
      </c>
      <c r="N11" s="238">
        <f ca="1">IF(SUM(E$9:E$500)&gt;0,IF(F11=0,(COUNTIFS('Sekt-1.p'!$E$11:$E$29,"&gt;=0")+2)*2,F11),0)+IF(SUM(G$9:G$500)&gt;0,IF(H11=0,(COUNTIFS('Sekt-2.p'!$E$11:$E$29,"&gt;=0")+2)*2,H11),0)+IF(SUM(I$9:I$500)&gt;0,IF(J11=0,(COUNTIFS('Sekt-3.p'!$E$11:$E$29,"&gt;=0")+2)*2,J11),0)+IF(SUM(K$9:K$500)&gt;0,IF(L11=0,(COUNTIFS('Sekt-4.p'!$E$11:$E$29,"&gt;=0")+2)*2,L11),0)</f>
        <v>0</v>
      </c>
      <c r="O11" s="68" t="str">
        <f t="shared" ca="1" si="1"/>
        <v/>
      </c>
      <c r="P11" s="12"/>
      <c r="Q11" s="30" t="str">
        <f ca="1">F11</f>
        <v/>
      </c>
      <c r="R11" s="30" t="str">
        <f ca="1">H11</f>
        <v/>
      </c>
      <c r="S11" s="30" t="str">
        <f ca="1">J11</f>
        <v/>
      </c>
      <c r="T11" s="34">
        <f ca="1">N11</f>
        <v>0</v>
      </c>
      <c r="U11" s="12"/>
      <c r="V11" s="8">
        <v>35</v>
      </c>
      <c r="W11" s="8">
        <v>20</v>
      </c>
      <c r="X11" s="8">
        <v>8</v>
      </c>
      <c r="Y11" s="85">
        <f>SUM(V11:X11)</f>
        <v>63</v>
      </c>
      <c r="Z11" s="33">
        <f>RANK(Y11,$Y$9:$Y$42,1)</f>
        <v>4</v>
      </c>
      <c r="AA11" s="86" t="e">
        <f>#REF!=Z11</f>
        <v>#REF!</v>
      </c>
      <c r="AB11" s="12"/>
      <c r="AC11" s="12"/>
      <c r="AD11" s="12"/>
      <c r="AE11" s="12"/>
      <c r="AF11" s="12"/>
    </row>
    <row r="12" spans="1:32" ht="12" customHeight="1" x14ac:dyDescent="0.15">
      <c r="A12" s="279">
        <f>Kopsavilkums!A88</f>
        <v>0</v>
      </c>
      <c r="B12" s="280">
        <f>Kopsavilkums!B88</f>
        <v>0</v>
      </c>
      <c r="C12" s="163" cm="1">
        <f t="array" ref="C12">IFERROR(_xlfn.UNIQUE(_xlfn._xlws.FILTER(Kopsavilkums!$C$10:$C$135,(A12=Kopsavilkums!$A$10:$A$135))),"")</f>
        <v>0</v>
      </c>
      <c r="D12" s="153" t="e" cm="1" vm="1">
        <f t="array" aca="1" ref="D12" ca="1">IFERROR(_xlfn._xlws.FILTER(Kopsavilkums!$D$10:$D$135,(A12=Kopsavilkums!$A$10:$A$135)*(B12=Kopsavilkums!$B$10:$B$135)),"")</f>
        <v>#VALUE!</v>
      </c>
      <c r="E12" s="89" t="str" cm="1">
        <f t="array" aca="1" ref="E12" ca="1">IFERROR(_xlfn._xlws.FILTER(Ind_1_p!$K$9:$K$500,($A12=Ind_1_p!$A$9:$A$500)*($B12=Ind_1_p!$B$9:$B$500)*($D12=Ind_1_p!$D$9:$D$500)),"")</f>
        <v/>
      </c>
      <c r="F12" s="283" t="str" cm="1">
        <f t="array" aca="1" ref="F12" ca="1">IFERROR(_xlfn._xlws.FILTER(Ind_1_p!$L$9:$L$500,($A12=Ind_1_p!$A$9:$A$500)*($B12=Ind_1_p!$B$9:$B$500)*($D12=Ind_1_p!$D$9:$D$500)),"")</f>
        <v/>
      </c>
      <c r="G12" s="89" t="str" cm="1">
        <f t="array" aca="1" ref="G12" ca="1">IFERROR(_xlfn._xlws.FILTER(Ind_2_p!$K$9:$K$500,($A12=Ind_2_p!$A$9:$A$500)*($B12=Ind_2_p!$B$9:$B$500)*($D12=Ind_2_p!$D$9:$D$500)),"")</f>
        <v/>
      </c>
      <c r="H12" s="283" t="str" cm="1">
        <f t="array" aca="1" ref="H12" ca="1">IFERROR(_xlfn._xlws.FILTER(Ind_2_p!$L$9:$L$500,($A12=Ind_2_p!$A$9:$A$500)*($B12=Ind_2_p!$B$9:$B$500)*($D12=Ind_2_p!$D$9:$D$500)),"")</f>
        <v/>
      </c>
      <c r="I12" s="89" t="str" cm="1">
        <f t="array" aca="1" ref="I12" ca="1">IFERROR(_xlfn._xlws.FILTER(Ind_3_p!$K$9:$K$500,($A12=Ind_3_p!$A$9:$A$500)*($B12=Ind_3_p!$B$9:$B$500)*($D12=Ind_3_p!$D$9:$D$500)),"")</f>
        <v/>
      </c>
      <c r="J12" s="283" t="str" cm="1">
        <f t="array" aca="1" ref="J12" ca="1">IFERROR(_xlfn._xlws.FILTER(Ind_3_p!$L$9:$L$500,($A12=Ind_3_p!$A$9:$A$500)*($B12=Ind_3_p!$B$9:$B$500)*($D12=Ind_3_p!$D$9:$D$500)),"")</f>
        <v/>
      </c>
      <c r="K12" s="89" t="str" cm="1">
        <f t="array" aca="1" ref="K12" ca="1">IFERROR(_xlfn._xlws.FILTER(Ind_4_p!$K$9:$K$500,($A12=Ind_4_p!$A$9:$A$500)*($B12=Ind_4_p!$B$9:$B$500)*($D12=Ind_4_p!$D$9:$D$500)),"")</f>
        <v/>
      </c>
      <c r="L12" s="283" t="str" cm="1">
        <f t="array" aca="1" ref="L12" ca="1">IFERROR(_xlfn._xlws.FILTER(Ind_4_p!$L$9:$L$500,($A12=Ind_4_p!$A$9:$A$500)*($B12=Ind_4_p!$B$9:$B$500)*($D12=Ind_4_p!$D$9:$D$500)),"")</f>
        <v/>
      </c>
      <c r="M12" s="32" t="e">
        <f t="shared" ca="1" si="0"/>
        <v>#VALUE!</v>
      </c>
      <c r="N12" s="238">
        <f ca="1">IF(SUM(E$9:E$500)&gt;0,IF(F12=0,(COUNTIFS('Sekt-1.p'!$E$11:$E$29,"&gt;=0")+2)*2,F12),0)+IF(SUM(G$9:G$500)&gt;0,IF(H12=0,(COUNTIFS('Sekt-2.p'!$E$11:$E$29,"&gt;=0")+2)*2,H12),0)+IF(SUM(I$9:I$500)&gt;0,IF(J12=0,(COUNTIFS('Sekt-3.p'!$E$11:$E$29,"&gt;=0")+2)*2,J12),0)+IF(SUM(K$9:K$500)&gt;0,IF(L12=0,(COUNTIFS('Sekt-4.p'!$E$11:$E$29,"&gt;=0")+2)*2,L12),0)</f>
        <v>0</v>
      </c>
      <c r="O12" s="68" t="str">
        <f t="shared" ca="1" si="1"/>
        <v/>
      </c>
      <c r="P12" s="12"/>
      <c r="Q12" s="30" t="str">
        <f ca="1">F12</f>
        <v/>
      </c>
      <c r="R12" s="30" t="str">
        <f ca="1">H12</f>
        <v/>
      </c>
      <c r="S12" s="30" t="str">
        <f ca="1">J12</f>
        <v/>
      </c>
      <c r="T12" s="34">
        <f ca="1">N12</f>
        <v>0</v>
      </c>
      <c r="U12" s="12"/>
      <c r="V12" s="8">
        <v>34</v>
      </c>
      <c r="W12" s="8">
        <v>24</v>
      </c>
      <c r="X12" s="8">
        <v>3</v>
      </c>
      <c r="Y12" s="85">
        <f>SUM(V12:X12)</f>
        <v>61</v>
      </c>
      <c r="Z12" s="33">
        <f>RANK(Y12,$Y$9:$Y$42,1)</f>
        <v>3</v>
      </c>
      <c r="AA12" s="86" t="e">
        <f>#REF!=Z12</f>
        <v>#REF!</v>
      </c>
      <c r="AB12" s="12"/>
      <c r="AC12" s="12"/>
      <c r="AD12" s="12"/>
      <c r="AE12" s="12"/>
      <c r="AF12" s="12"/>
    </row>
    <row r="13" spans="1:32" ht="12" customHeight="1" x14ac:dyDescent="0.15">
      <c r="A13" s="279">
        <f>Kopsavilkums!A91</f>
        <v>0</v>
      </c>
      <c r="B13" s="280">
        <f>Kopsavilkums!B91</f>
        <v>0</v>
      </c>
      <c r="C13" s="163" cm="1">
        <f t="array" ref="C13">IFERROR(_xlfn.UNIQUE(_xlfn._xlws.FILTER(Kopsavilkums!$C$10:$C$135,(A13=Kopsavilkums!$A$10:$A$135))),"")</f>
        <v>0</v>
      </c>
      <c r="D13" s="153" t="e" cm="1" vm="1">
        <f t="array" aca="1" ref="D13" ca="1">IFERROR(_xlfn._xlws.FILTER(Kopsavilkums!$D$10:$D$135,(A13=Kopsavilkums!$A$10:$A$135)*(B13=Kopsavilkums!$B$10:$B$135)),"")</f>
        <v>#VALUE!</v>
      </c>
      <c r="E13" s="89" t="str" cm="1">
        <f t="array" aca="1" ref="E13" ca="1">IFERROR(_xlfn._xlws.FILTER(Ind_1_p!$K$9:$K$500,($A13=Ind_1_p!$A$9:$A$500)*($B13=Ind_1_p!$B$9:$B$500)*($D13=Ind_1_p!$D$9:$D$500)),"")</f>
        <v/>
      </c>
      <c r="F13" s="283" t="str" cm="1">
        <f t="array" aca="1" ref="F13" ca="1">IFERROR(_xlfn._xlws.FILTER(Ind_1_p!$L$9:$L$500,($A13=Ind_1_p!$A$9:$A$500)*($B13=Ind_1_p!$B$9:$B$500)*($D13=Ind_1_p!$D$9:$D$500)),"")</f>
        <v/>
      </c>
      <c r="G13" s="89" t="str" cm="1">
        <f t="array" aca="1" ref="G13" ca="1">IFERROR(_xlfn._xlws.FILTER(Ind_2_p!$K$9:$K$500,($A13=Ind_2_p!$A$9:$A$500)*($B13=Ind_2_p!$B$9:$B$500)*($D13=Ind_2_p!$D$9:$D$500)),"")</f>
        <v/>
      </c>
      <c r="H13" s="283" t="str" cm="1">
        <f t="array" aca="1" ref="H13" ca="1">IFERROR(_xlfn._xlws.FILTER(Ind_2_p!$L$9:$L$500,($A13=Ind_2_p!$A$9:$A$500)*($B13=Ind_2_p!$B$9:$B$500)*($D13=Ind_2_p!$D$9:$D$500)),"")</f>
        <v/>
      </c>
      <c r="I13" s="89" t="str" cm="1">
        <f t="array" aca="1" ref="I13" ca="1">IFERROR(_xlfn._xlws.FILTER(Ind_3_p!$K$9:$K$500,($A13=Ind_3_p!$A$9:$A$500)*($B13=Ind_3_p!$B$9:$B$500)*($D13=Ind_3_p!$D$9:$D$500)),"")</f>
        <v/>
      </c>
      <c r="J13" s="283" t="str" cm="1">
        <f t="array" aca="1" ref="J13" ca="1">IFERROR(_xlfn._xlws.FILTER(Ind_3_p!$L$9:$L$500,($A13=Ind_3_p!$A$9:$A$500)*($B13=Ind_3_p!$B$9:$B$500)*($D13=Ind_3_p!$D$9:$D$500)),"")</f>
        <v/>
      </c>
      <c r="K13" s="89" t="str" cm="1">
        <f t="array" aca="1" ref="K13" ca="1">IFERROR(_xlfn._xlws.FILTER(Ind_4_p!$K$9:$K$500,($A13=Ind_4_p!$A$9:$A$500)*($B13=Ind_4_p!$B$9:$B$500)*($D13=Ind_4_p!$D$9:$D$500)),"")</f>
        <v/>
      </c>
      <c r="L13" s="283" t="str" cm="1">
        <f t="array" aca="1" ref="L13" ca="1">IFERROR(_xlfn._xlws.FILTER(Ind_4_p!$L$9:$L$500,($A13=Ind_4_p!$A$9:$A$500)*($B13=Ind_4_p!$B$9:$B$500)*($D13=Ind_4_p!$D$9:$D$500)),"")</f>
        <v/>
      </c>
      <c r="M13" s="32" t="e">
        <f t="shared" ca="1" si="0"/>
        <v>#VALUE!</v>
      </c>
      <c r="N13" s="238">
        <f ca="1">IF(SUM(E$9:E$500)&gt;0,IF(F13=0,(COUNTIFS('Sekt-1.p'!$E$11:$E$29,"&gt;=0")+2)*2,F13),0)+IF(SUM(G$9:G$500)&gt;0,IF(H13=0,(COUNTIFS('Sekt-2.p'!$E$11:$E$29,"&gt;=0")+2)*2,H13),0)+IF(SUM(I$9:I$500)&gt;0,IF(J13=0,(COUNTIFS('Sekt-3.p'!$E$11:$E$29,"&gt;=0")+2)*2,J13),0)+IF(SUM(K$9:K$500)&gt;0,IF(L13=0,(COUNTIFS('Sekt-4.p'!$E$11:$E$29,"&gt;=0")+2)*2,L13),0)</f>
        <v>0</v>
      </c>
      <c r="O13" s="68" t="str">
        <f t="shared" ca="1" si="1"/>
        <v/>
      </c>
      <c r="Y13" s="8"/>
      <c r="Z13" s="91"/>
      <c r="AA13" s="8"/>
    </row>
    <row r="14" spans="1:32" ht="12" customHeight="1" x14ac:dyDescent="0.15">
      <c r="A14" s="279">
        <f>Kopsavilkums!A58</f>
        <v>9</v>
      </c>
      <c r="B14" s="280">
        <f>Kopsavilkums!B58</f>
        <v>1</v>
      </c>
      <c r="C14" s="163" t="str" cm="1">
        <f t="array" ref="C14">IFERROR(_xlfn.UNIQUE(_xlfn._xlws.FILTER(Kopsavilkums!$C$10:$C$135,(A14=Kopsavilkums!$A$10:$A$135))),"")</f>
        <v>Mežoņi</v>
      </c>
      <c r="D14" s="153" t="str" cm="1">
        <f t="array" ref="D14">IFERROR(_xlfn._xlws.FILTER(Kopsavilkums!$D$10:$D$135,(A14=Kopsavilkums!$A$10:$A$135)*(B14=Kopsavilkums!$B$10:$B$135)),"")</f>
        <v>Jurģis Vīte</v>
      </c>
      <c r="E14" s="89" t="str" cm="1">
        <f t="array" aca="1" ref="E14" ca="1">IFERROR(_xlfn._xlws.FILTER(Ind_1_p!$K$9:$K$500,($A14=Ind_1_p!$A$9:$A$500)*($B14=Ind_1_p!$B$9:$B$500)*($D14=Ind_1_p!$D$9:$D$500)),"")</f>
        <v/>
      </c>
      <c r="F14" s="283" t="str" cm="1">
        <f t="array" aca="1" ref="F14" ca="1">IFERROR(_xlfn._xlws.FILTER(Ind_1_p!$L$9:$L$500,($A14=Ind_1_p!$A$9:$A$500)*($B14=Ind_1_p!$B$9:$B$500)*($D14=Ind_1_p!$D$9:$D$500)),"")</f>
        <v/>
      </c>
      <c r="G14" s="89" t="str" cm="1">
        <f t="array" aca="1" ref="G14" ca="1">IFERROR(_xlfn._xlws.FILTER(Ind_2_p!$K$9:$K$500,($A14=Ind_2_p!$A$9:$A$500)*($B14=Ind_2_p!$B$9:$B$500)*($D14=Ind_2_p!$D$9:$D$500)),"")</f>
        <v/>
      </c>
      <c r="H14" s="283" t="str" cm="1">
        <f t="array" aca="1" ref="H14" ca="1">IFERROR(_xlfn._xlws.FILTER(Ind_2_p!$L$9:$L$500,($A14=Ind_2_p!$A$9:$A$500)*($B14=Ind_2_p!$B$9:$B$500)*($D14=Ind_2_p!$D$9:$D$500)),"")</f>
        <v/>
      </c>
      <c r="I14" s="89" t="str" cm="1">
        <f t="array" aca="1" ref="I14" ca="1">IFERROR(_xlfn._xlws.FILTER(Ind_3_p!$K$9:$K$500,($A14=Ind_3_p!$A$9:$A$500)*($B14=Ind_3_p!$B$9:$B$500)*($D14=Ind_3_p!$D$9:$D$500)),"")</f>
        <v/>
      </c>
      <c r="J14" s="283" t="str" cm="1">
        <f t="array" aca="1" ref="J14" ca="1">IFERROR(_xlfn._xlws.FILTER(Ind_3_p!$L$9:$L$500,($A14=Ind_3_p!$A$9:$A$500)*($B14=Ind_3_p!$B$9:$B$500)*($D14=Ind_3_p!$D$9:$D$500)),"")</f>
        <v/>
      </c>
      <c r="K14" s="89" t="str" cm="1">
        <f t="array" aca="1" ref="K14" ca="1">IFERROR(_xlfn._xlws.FILTER(Ind_4_p!$K$9:$K$500,($A14=Ind_4_p!$A$9:$A$500)*($B14=Ind_4_p!$B$9:$B$500)*($D14=Ind_4_p!$D$9:$D$500)),"")</f>
        <v/>
      </c>
      <c r="L14" s="283" t="str" cm="1">
        <f t="array" aca="1" ref="L14" ca="1">IFERROR(_xlfn._xlws.FILTER(Ind_4_p!$L$9:$L$500,($A14=Ind_4_p!$A$9:$A$500)*($B14=Ind_4_p!$B$9:$B$500)*($D14=Ind_4_p!$D$9:$D$500)),"")</f>
        <v/>
      </c>
      <c r="M14" s="32" t="e">
        <f t="shared" ca="1" si="0"/>
        <v>#VALUE!</v>
      </c>
      <c r="N14" s="238">
        <f ca="1">IF(SUM(E$9:E$500)&gt;0,IF(F14=0,(COUNTIFS('Sekt-1.p'!$E$11:$E$29,"&gt;=0")+2)*2,F14),0)+IF(SUM(G$9:G$500)&gt;0,IF(H14=0,(COUNTIFS('Sekt-2.p'!$E$11:$E$29,"&gt;=0")+2)*2,H14),0)+IF(SUM(I$9:I$500)&gt;0,IF(J14=0,(COUNTIFS('Sekt-3.p'!$E$11:$E$29,"&gt;=0")+2)*2,J14),0)+IF(SUM(K$9:K$500)&gt;0,IF(L14=0,(COUNTIFS('Sekt-4.p'!$E$11:$E$29,"&gt;=0")+2)*2,L14),0)</f>
        <v>0</v>
      </c>
      <c r="O14" s="68" t="str">
        <f t="shared" ca="1" si="1"/>
        <v/>
      </c>
      <c r="P14" s="12"/>
      <c r="Q14" s="30" t="str">
        <f ca="1">F14</f>
        <v/>
      </c>
      <c r="R14" s="30" t="str">
        <f ca="1">H14</f>
        <v/>
      </c>
      <c r="S14" s="30" t="str">
        <f ca="1">J14</f>
        <v/>
      </c>
      <c r="T14" s="34">
        <f ca="1">N14</f>
        <v>0</v>
      </c>
      <c r="U14" s="12"/>
      <c r="V14" s="8">
        <v>30</v>
      </c>
      <c r="W14" s="8">
        <v>22</v>
      </c>
      <c r="X14" s="8">
        <v>25</v>
      </c>
      <c r="Y14" s="85">
        <f>SUM(V14:X14)</f>
        <v>77</v>
      </c>
      <c r="Z14" s="33">
        <f>RANK(Y14,$Y$9:$Y$42,1)</f>
        <v>7</v>
      </c>
      <c r="AA14" s="86" t="e">
        <f>#REF!=Z14</f>
        <v>#REF!</v>
      </c>
      <c r="AB14" s="12"/>
      <c r="AC14" s="12"/>
      <c r="AD14" s="12"/>
      <c r="AE14" s="12"/>
      <c r="AF14" s="12"/>
    </row>
    <row r="15" spans="1:32" ht="12" customHeight="1" x14ac:dyDescent="0.15">
      <c r="A15" s="279">
        <f>Kopsavilkums!A61</f>
        <v>9</v>
      </c>
      <c r="B15" s="280">
        <f>Kopsavilkums!B61</f>
        <v>4</v>
      </c>
      <c r="C15" s="163" t="str" cm="1">
        <f t="array" ref="C15">IFERROR(_xlfn.UNIQUE(_xlfn._xlws.FILTER(Kopsavilkums!$C$10:$C$135,(A15=Kopsavilkums!$A$10:$A$135))),"")</f>
        <v>Mežoņi</v>
      </c>
      <c r="D15" s="153" t="str" cm="1">
        <f t="array" ref="D15">IFERROR(_xlfn._xlws.FILTER(Kopsavilkums!$D$10:$D$135,(A15=Kopsavilkums!$A$10:$A$135)*(B15=Kopsavilkums!$B$10:$B$135)),"")</f>
        <v>Dmitrijs Bogdanovs</v>
      </c>
      <c r="E15" s="89" t="str" cm="1">
        <f t="array" aca="1" ref="E15" ca="1">IFERROR(_xlfn._xlws.FILTER(Ind_1_p!$K$9:$K$500,($A15=Ind_1_p!$A$9:$A$500)*($B15=Ind_1_p!$B$9:$B$500)*($D15=Ind_1_p!$D$9:$D$500)),"")</f>
        <v/>
      </c>
      <c r="F15" s="283" t="str" cm="1">
        <f t="array" aca="1" ref="F15" ca="1">IFERROR(_xlfn._xlws.FILTER(Ind_1_p!$L$9:$L$500,($A15=Ind_1_p!$A$9:$A$500)*($B15=Ind_1_p!$B$9:$B$500)*($D15=Ind_1_p!$D$9:$D$500)),"")</f>
        <v/>
      </c>
      <c r="G15" s="89" t="str" cm="1">
        <f t="array" aca="1" ref="G15" ca="1">IFERROR(_xlfn._xlws.FILTER(Ind_2_p!$K$9:$K$500,($A15=Ind_2_p!$A$9:$A$500)*($B15=Ind_2_p!$B$9:$B$500)*($D15=Ind_2_p!$D$9:$D$500)),"")</f>
        <v/>
      </c>
      <c r="H15" s="283" t="str" cm="1">
        <f t="array" aca="1" ref="H15" ca="1">IFERROR(_xlfn._xlws.FILTER(Ind_2_p!$L$9:$L$500,($A15=Ind_2_p!$A$9:$A$500)*($B15=Ind_2_p!$B$9:$B$500)*($D15=Ind_2_p!$D$9:$D$500)),"")</f>
        <v/>
      </c>
      <c r="I15" s="89" t="str" cm="1">
        <f t="array" aca="1" ref="I15" ca="1">IFERROR(_xlfn._xlws.FILTER(Ind_3_p!$K$9:$K$500,($A15=Ind_3_p!$A$9:$A$500)*($B15=Ind_3_p!$B$9:$B$500)*($D15=Ind_3_p!$D$9:$D$500)),"")</f>
        <v/>
      </c>
      <c r="J15" s="283" t="str" cm="1">
        <f t="array" aca="1" ref="J15" ca="1">IFERROR(_xlfn._xlws.FILTER(Ind_3_p!$L$9:$L$500,($A15=Ind_3_p!$A$9:$A$500)*($B15=Ind_3_p!$B$9:$B$500)*($D15=Ind_3_p!$D$9:$D$500)),"")</f>
        <v/>
      </c>
      <c r="K15" s="89" t="str" cm="1">
        <f t="array" aca="1" ref="K15" ca="1">IFERROR(_xlfn._xlws.FILTER(Ind_4_p!$K$9:$K$500,($A15=Ind_4_p!$A$9:$A$500)*($B15=Ind_4_p!$B$9:$B$500)*($D15=Ind_4_p!$D$9:$D$500)),"")</f>
        <v/>
      </c>
      <c r="L15" s="283" t="str" cm="1">
        <f t="array" aca="1" ref="L15" ca="1">IFERROR(_xlfn._xlws.FILTER(Ind_4_p!$L$9:$L$500,($A15=Ind_4_p!$A$9:$A$500)*($B15=Ind_4_p!$B$9:$B$500)*($D15=Ind_4_p!$D$9:$D$500)),"")</f>
        <v/>
      </c>
      <c r="M15" s="32" t="e">
        <f t="shared" ca="1" si="0"/>
        <v>#VALUE!</v>
      </c>
      <c r="N15" s="238">
        <f ca="1">IF(SUM(E$9:E$500)&gt;0,IF(F15=0,(COUNTIFS('Sekt-1.p'!$E$11:$E$29,"&gt;=0")+2)*2,F15),0)+IF(SUM(G$9:G$500)&gt;0,IF(H15=0,(COUNTIFS('Sekt-2.p'!$E$11:$E$29,"&gt;=0")+2)*2,H15),0)+IF(SUM(I$9:I$500)&gt;0,IF(J15=0,(COUNTIFS('Sekt-3.p'!$E$11:$E$29,"&gt;=0")+2)*2,J15),0)+IF(SUM(K$9:K$500)&gt;0,IF(L15=0,(COUNTIFS('Sekt-4.p'!$E$11:$E$29,"&gt;=0")+2)*2,L15),0)</f>
        <v>0</v>
      </c>
      <c r="O15" s="68" t="str">
        <f t="shared" ca="1" si="1"/>
        <v/>
      </c>
      <c r="Y15" s="8"/>
      <c r="Z15" s="16"/>
      <c r="AA15" s="8"/>
    </row>
    <row r="16" spans="1:32" ht="12" customHeight="1" x14ac:dyDescent="0.15">
      <c r="A16" s="279">
        <f>Kopsavilkums!A37</f>
        <v>5</v>
      </c>
      <c r="B16" s="280">
        <f>Kopsavilkums!B37</f>
        <v>4</v>
      </c>
      <c r="C16" s="163" t="str" cm="1">
        <f t="array" ref="C16">IFERROR(_xlfn.UNIQUE(_xlfn._xlws.FILTER(Kopsavilkums!$C$10:$C$135,(A16=Kopsavilkums!$A$10:$A$135))),"")</f>
        <v>NGT Jēkabpils</v>
      </c>
      <c r="D16" s="153" t="str" cm="1">
        <f t="array" ref="D16">IFERROR(_xlfn._xlws.FILTER(Kopsavilkums!$D$10:$D$135,(A16=Kopsavilkums!$A$10:$A$135)*(B16=Kopsavilkums!$B$10:$B$135)),"")</f>
        <v>Pēteris Priediņš</v>
      </c>
      <c r="E16" s="89" t="str" cm="1">
        <f t="array" aca="1" ref="E16" ca="1">IFERROR(_xlfn._xlws.FILTER(Ind_1_p!$K$9:$K$500,($A16=Ind_1_p!$A$9:$A$500)*($B16=Ind_1_p!$B$9:$B$500)*($D16=Ind_1_p!$D$9:$D$500)),"")</f>
        <v/>
      </c>
      <c r="F16" s="283" t="str" cm="1">
        <f t="array" aca="1" ref="F16" ca="1">IFERROR(_xlfn._xlws.FILTER(Ind_1_p!$L$9:$L$500,($A16=Ind_1_p!$A$9:$A$500)*($B16=Ind_1_p!$B$9:$B$500)*($D16=Ind_1_p!$D$9:$D$500)),"")</f>
        <v/>
      </c>
      <c r="G16" s="89" t="str" cm="1">
        <f t="array" aca="1" ref="G16" ca="1">IFERROR(_xlfn._xlws.FILTER(Ind_2_p!$K$9:$K$500,($A16=Ind_2_p!$A$9:$A$500)*($B16=Ind_2_p!$B$9:$B$500)*($D16=Ind_2_p!$D$9:$D$500)),"")</f>
        <v/>
      </c>
      <c r="H16" s="283" t="str" cm="1">
        <f t="array" aca="1" ref="H16" ca="1">IFERROR(_xlfn._xlws.FILTER(Ind_2_p!$L$9:$L$500,($A16=Ind_2_p!$A$9:$A$500)*($B16=Ind_2_p!$B$9:$B$500)*($D16=Ind_2_p!$D$9:$D$500)),"")</f>
        <v/>
      </c>
      <c r="I16" s="89" t="str" cm="1">
        <f t="array" aca="1" ref="I16" ca="1">IFERROR(_xlfn._xlws.FILTER(Ind_3_p!$K$9:$K$500,($A16=Ind_3_p!$A$9:$A$500)*($B16=Ind_3_p!$B$9:$B$500)*($D16=Ind_3_p!$D$9:$D$500)),"")</f>
        <v/>
      </c>
      <c r="J16" s="283" t="str" cm="1">
        <f t="array" aca="1" ref="J16" ca="1">IFERROR(_xlfn._xlws.FILTER(Ind_3_p!$L$9:$L$500,($A16=Ind_3_p!$A$9:$A$500)*($B16=Ind_3_p!$B$9:$B$500)*($D16=Ind_3_p!$D$9:$D$500)),"")</f>
        <v/>
      </c>
      <c r="K16" s="89" t="str" cm="1">
        <f t="array" aca="1" ref="K16" ca="1">IFERROR(_xlfn._xlws.FILTER(Ind_4_p!$K$9:$K$500,($A16=Ind_4_p!$A$9:$A$500)*($B16=Ind_4_p!$B$9:$B$500)*($D16=Ind_4_p!$D$9:$D$500)),"")</f>
        <v/>
      </c>
      <c r="L16" s="283" t="str" cm="1">
        <f t="array" aca="1" ref="L16" ca="1">IFERROR(_xlfn._xlws.FILTER(Ind_4_p!$L$9:$L$500,($A16=Ind_4_p!$A$9:$A$500)*($B16=Ind_4_p!$B$9:$B$500)*($D16=Ind_4_p!$D$9:$D$500)),"")</f>
        <v/>
      </c>
      <c r="M16" s="32" t="e">
        <f t="shared" ca="1" si="0"/>
        <v>#VALUE!</v>
      </c>
      <c r="N16" s="238">
        <f ca="1">IF(SUM(E$9:E$500)&gt;0,IF(F16=0,(COUNTIFS('Sekt-1.p'!$E$11:$E$29,"&gt;=0")+2)*2,F16),0)+IF(SUM(G$9:G$500)&gt;0,IF(H16=0,(COUNTIFS('Sekt-2.p'!$E$11:$E$29,"&gt;=0")+2)*2,H16),0)+IF(SUM(I$9:I$500)&gt;0,IF(J16=0,(COUNTIFS('Sekt-3.p'!$E$11:$E$29,"&gt;=0")+2)*2,J16),0)+IF(SUM(K$9:K$500)&gt;0,IF(L16=0,(COUNTIFS('Sekt-4.p'!$E$11:$E$29,"&gt;=0")+2)*2,L16),0)</f>
        <v>0</v>
      </c>
      <c r="O16" s="68" t="str">
        <f t="shared" ca="1" si="1"/>
        <v/>
      </c>
      <c r="Y16" s="8"/>
      <c r="Z16" s="16"/>
      <c r="AA16" s="8"/>
    </row>
    <row r="17" spans="1:32" ht="12" customHeight="1" x14ac:dyDescent="0.15">
      <c r="A17" s="279">
        <f>Kopsavilkums!A79</f>
        <v>0</v>
      </c>
      <c r="B17" s="280">
        <f>Kopsavilkums!B79</f>
        <v>0</v>
      </c>
      <c r="C17" s="163" cm="1">
        <f t="array" ref="C17">IFERROR(_xlfn.UNIQUE(_xlfn._xlws.FILTER(Kopsavilkums!$C$10:$C$135,(A17=Kopsavilkums!$A$10:$A$135))),"")</f>
        <v>0</v>
      </c>
      <c r="D17" s="153" t="e" cm="1" vm="1">
        <f t="array" aca="1" ref="D17" ca="1">IFERROR(_xlfn._xlws.FILTER(Kopsavilkums!$D$10:$D$135,(A17=Kopsavilkums!$A$10:$A$135)*(B17=Kopsavilkums!$B$10:$B$135)),"")</f>
        <v>#VALUE!</v>
      </c>
      <c r="E17" s="89" t="str" cm="1">
        <f t="array" aca="1" ref="E17" ca="1">IFERROR(_xlfn._xlws.FILTER(Ind_1_p!$K$9:$K$500,($A17=Ind_1_p!$A$9:$A$500)*($B17=Ind_1_p!$B$9:$B$500)*($D17=Ind_1_p!$D$9:$D$500)),"")</f>
        <v/>
      </c>
      <c r="F17" s="283" t="str" cm="1">
        <f t="array" aca="1" ref="F17" ca="1">IFERROR(_xlfn._xlws.FILTER(Ind_1_p!$L$9:$L$500,($A17=Ind_1_p!$A$9:$A$500)*($B17=Ind_1_p!$B$9:$B$500)*($D17=Ind_1_p!$D$9:$D$500)),"")</f>
        <v/>
      </c>
      <c r="G17" s="89" t="str" cm="1">
        <f t="array" aca="1" ref="G17" ca="1">IFERROR(_xlfn._xlws.FILTER(Ind_2_p!$K$9:$K$500,($A17=Ind_2_p!$A$9:$A$500)*($B17=Ind_2_p!$B$9:$B$500)*($D17=Ind_2_p!$D$9:$D$500)),"")</f>
        <v/>
      </c>
      <c r="H17" s="283" t="str" cm="1">
        <f t="array" aca="1" ref="H17" ca="1">IFERROR(_xlfn._xlws.FILTER(Ind_2_p!$L$9:$L$500,($A17=Ind_2_p!$A$9:$A$500)*($B17=Ind_2_p!$B$9:$B$500)*($D17=Ind_2_p!$D$9:$D$500)),"")</f>
        <v/>
      </c>
      <c r="I17" s="89" t="str" cm="1">
        <f t="array" aca="1" ref="I17" ca="1">IFERROR(_xlfn._xlws.FILTER(Ind_3_p!$K$9:$K$500,($A17=Ind_3_p!$A$9:$A$500)*($B17=Ind_3_p!$B$9:$B$500)*($D17=Ind_3_p!$D$9:$D$500)),"")</f>
        <v/>
      </c>
      <c r="J17" s="283" t="str" cm="1">
        <f t="array" aca="1" ref="J17" ca="1">IFERROR(_xlfn._xlws.FILTER(Ind_3_p!$L$9:$L$500,($A17=Ind_3_p!$A$9:$A$500)*($B17=Ind_3_p!$B$9:$B$500)*($D17=Ind_3_p!$D$9:$D$500)),"")</f>
        <v/>
      </c>
      <c r="K17" s="89" t="str" cm="1">
        <f t="array" aca="1" ref="K17" ca="1">IFERROR(_xlfn._xlws.FILTER(Ind_4_p!$K$9:$K$500,($A17=Ind_4_p!$A$9:$A$500)*($B17=Ind_4_p!$B$9:$B$500)*($D17=Ind_4_p!$D$9:$D$500)),"")</f>
        <v/>
      </c>
      <c r="L17" s="283" t="str" cm="1">
        <f t="array" aca="1" ref="L17" ca="1">IFERROR(_xlfn._xlws.FILTER(Ind_4_p!$L$9:$L$500,($A17=Ind_4_p!$A$9:$A$500)*($B17=Ind_4_p!$B$9:$B$500)*($D17=Ind_4_p!$D$9:$D$500)),"")</f>
        <v/>
      </c>
      <c r="M17" s="32" t="e">
        <f t="shared" ca="1" si="0"/>
        <v>#VALUE!</v>
      </c>
      <c r="N17" s="238">
        <f ca="1">IF(SUM(E$9:E$500)&gt;0,IF(F17=0,(COUNTIFS('Sekt-1.p'!$E$11:$E$29,"&gt;=0")+2)*2,F17),0)+IF(SUM(G$9:G$500)&gt;0,IF(H17=0,(COUNTIFS('Sekt-2.p'!$E$11:$E$29,"&gt;=0")+2)*2,H17),0)+IF(SUM(I$9:I$500)&gt;0,IF(J17=0,(COUNTIFS('Sekt-3.p'!$E$11:$E$29,"&gt;=0")+2)*2,J17),0)+IF(SUM(K$9:K$500)&gt;0,IF(L17=0,(COUNTIFS('Sekt-4.p'!$E$11:$E$29,"&gt;=0")+2)*2,L17),0)</f>
        <v>0</v>
      </c>
      <c r="O17" s="68" t="str">
        <f t="shared" ca="1" si="1"/>
        <v/>
      </c>
      <c r="Y17" s="8"/>
      <c r="Z17" s="16"/>
      <c r="AA17" s="8"/>
    </row>
    <row r="18" spans="1:32" ht="12" customHeight="1" x14ac:dyDescent="0.15">
      <c r="A18" s="279">
        <f>Kopsavilkums!A25</f>
        <v>3</v>
      </c>
      <c r="B18" s="280">
        <f>Kopsavilkums!B25</f>
        <v>4</v>
      </c>
      <c r="C18" s="163" t="str" cm="1">
        <f t="array" ref="C18">IFERROR(_xlfn.UNIQUE(_xlfn._xlws.FILTER(Kopsavilkums!$C$10:$C$135,(A18=Kopsavilkums!$A$10:$A$135))),"")</f>
        <v>Makšķerlietas.lv/Ziemeļnieki</v>
      </c>
      <c r="D18" s="153" t="str" cm="1">
        <f t="array" ref="D18">IFERROR(_xlfn._xlws.FILTER(Kopsavilkums!$D$10:$D$135,(A18=Kopsavilkums!$A$10:$A$135)*(B18=Kopsavilkums!$B$10:$B$135)),"")</f>
        <v>Māris Gailišs</v>
      </c>
      <c r="E18" s="89" t="str" cm="1">
        <f t="array" aca="1" ref="E18" ca="1">IFERROR(_xlfn._xlws.FILTER(Ind_1_p!$K$9:$K$500,($A18=Ind_1_p!$A$9:$A$500)*($B18=Ind_1_p!$B$9:$B$500)*($D18=Ind_1_p!$D$9:$D$500)),"")</f>
        <v/>
      </c>
      <c r="F18" s="283" t="str" cm="1">
        <f t="array" aca="1" ref="F18" ca="1">IFERROR(_xlfn._xlws.FILTER(Ind_1_p!$L$9:$L$500,($A18=Ind_1_p!$A$9:$A$500)*($B18=Ind_1_p!$B$9:$B$500)*($D18=Ind_1_p!$D$9:$D$500)),"")</f>
        <v/>
      </c>
      <c r="G18" s="89" t="str" cm="1">
        <f t="array" aca="1" ref="G18" ca="1">IFERROR(_xlfn._xlws.FILTER(Ind_2_p!$K$9:$K$500,($A18=Ind_2_p!$A$9:$A$500)*($B18=Ind_2_p!$B$9:$B$500)*($D18=Ind_2_p!$D$9:$D$500)),"")</f>
        <v/>
      </c>
      <c r="H18" s="283" t="str" cm="1">
        <f t="array" aca="1" ref="H18" ca="1">IFERROR(_xlfn._xlws.FILTER(Ind_2_p!$L$9:$L$500,($A18=Ind_2_p!$A$9:$A$500)*($B18=Ind_2_p!$B$9:$B$500)*($D18=Ind_2_p!$D$9:$D$500)),"")</f>
        <v/>
      </c>
      <c r="I18" s="89" t="str" cm="1">
        <f t="array" aca="1" ref="I18" ca="1">IFERROR(_xlfn._xlws.FILTER(Ind_3_p!$K$9:$K$500,($A18=Ind_3_p!$A$9:$A$500)*($B18=Ind_3_p!$B$9:$B$500)*($D18=Ind_3_p!$D$9:$D$500)),"")</f>
        <v/>
      </c>
      <c r="J18" s="283" t="str" cm="1">
        <f t="array" aca="1" ref="J18" ca="1">IFERROR(_xlfn._xlws.FILTER(Ind_3_p!$L$9:$L$500,($A18=Ind_3_p!$A$9:$A$500)*($B18=Ind_3_p!$B$9:$B$500)*($D18=Ind_3_p!$D$9:$D$500)),"")</f>
        <v/>
      </c>
      <c r="K18" s="89" t="str" cm="1">
        <f t="array" aca="1" ref="K18" ca="1">IFERROR(_xlfn._xlws.FILTER(Ind_4_p!$K$9:$K$500,($A18=Ind_4_p!$A$9:$A$500)*($B18=Ind_4_p!$B$9:$B$500)*($D18=Ind_4_p!$D$9:$D$500)),"")</f>
        <v/>
      </c>
      <c r="L18" s="283" t="str" cm="1">
        <f t="array" aca="1" ref="L18" ca="1">IFERROR(_xlfn._xlws.FILTER(Ind_4_p!$L$9:$L$500,($A18=Ind_4_p!$A$9:$A$500)*($B18=Ind_4_p!$B$9:$B$500)*($D18=Ind_4_p!$D$9:$D$500)),"")</f>
        <v/>
      </c>
      <c r="M18" s="32" t="e">
        <f t="shared" ca="1" si="0"/>
        <v>#VALUE!</v>
      </c>
      <c r="N18" s="238">
        <f ca="1">IF(SUM(E$9:E$500)&gt;0,IF(F18=0,(COUNTIFS('Sekt-1.p'!$E$11:$E$29,"&gt;=0")+2)*2,F18),0)+IF(SUM(G$9:G$500)&gt;0,IF(H18=0,(COUNTIFS('Sekt-2.p'!$E$11:$E$29,"&gt;=0")+2)*2,H18),0)+IF(SUM(I$9:I$500)&gt;0,IF(J18=0,(COUNTIFS('Sekt-3.p'!$E$11:$E$29,"&gt;=0")+2)*2,J18),0)+IF(SUM(K$9:K$500)&gt;0,IF(L18=0,(COUNTIFS('Sekt-4.p'!$E$11:$E$29,"&gt;=0")+2)*2,L18),0)</f>
        <v>0</v>
      </c>
      <c r="O18" s="68" t="str">
        <f t="shared" ca="1" si="1"/>
        <v/>
      </c>
      <c r="Y18" s="8"/>
      <c r="Z18" s="16"/>
      <c r="AA18" s="8"/>
    </row>
    <row r="19" spans="1:32" ht="12" customHeight="1" x14ac:dyDescent="0.15">
      <c r="A19" s="279">
        <f>Kopsavilkums!A76</f>
        <v>0</v>
      </c>
      <c r="B19" s="280">
        <f>Kopsavilkums!B76</f>
        <v>0</v>
      </c>
      <c r="C19" s="163" cm="1">
        <f t="array" ref="C19">IFERROR(_xlfn.UNIQUE(_xlfn._xlws.FILTER(Kopsavilkums!$C$10:$C$135,(A19=Kopsavilkums!$A$10:$A$135))),"")</f>
        <v>0</v>
      </c>
      <c r="D19" s="153" t="e" cm="1" vm="1">
        <f t="array" aca="1" ref="D19" ca="1">IFERROR(_xlfn._xlws.FILTER(Kopsavilkums!$D$10:$D$135,(A19=Kopsavilkums!$A$10:$A$135)*(B19=Kopsavilkums!$B$10:$B$135)),"")</f>
        <v>#VALUE!</v>
      </c>
      <c r="E19" s="89" t="str" cm="1">
        <f t="array" aca="1" ref="E19" ca="1">IFERROR(_xlfn._xlws.FILTER(Ind_1_p!$K$9:$K$500,($A19=Ind_1_p!$A$9:$A$500)*($B19=Ind_1_p!$B$9:$B$500)*($D19=Ind_1_p!$D$9:$D$500)),"")</f>
        <v/>
      </c>
      <c r="F19" s="283" t="str" cm="1">
        <f t="array" aca="1" ref="F19" ca="1">IFERROR(_xlfn._xlws.FILTER(Ind_1_p!$L$9:$L$500,($A19=Ind_1_p!$A$9:$A$500)*($B19=Ind_1_p!$B$9:$B$500)*($D19=Ind_1_p!$D$9:$D$500)),"")</f>
        <v/>
      </c>
      <c r="G19" s="89" t="str" cm="1">
        <f t="array" aca="1" ref="G19" ca="1">IFERROR(_xlfn._xlws.FILTER(Ind_2_p!$K$9:$K$500,($A19=Ind_2_p!$A$9:$A$500)*($B19=Ind_2_p!$B$9:$B$500)*($D19=Ind_2_p!$D$9:$D$500)),"")</f>
        <v/>
      </c>
      <c r="H19" s="283" t="str" cm="1">
        <f t="array" aca="1" ref="H19" ca="1">IFERROR(_xlfn._xlws.FILTER(Ind_2_p!$L$9:$L$500,($A19=Ind_2_p!$A$9:$A$500)*($B19=Ind_2_p!$B$9:$B$500)*($D19=Ind_2_p!$D$9:$D$500)),"")</f>
        <v/>
      </c>
      <c r="I19" s="89" t="str" cm="1">
        <f t="array" aca="1" ref="I19" ca="1">IFERROR(_xlfn._xlws.FILTER(Ind_3_p!$K$9:$K$500,($A19=Ind_3_p!$A$9:$A$500)*($B19=Ind_3_p!$B$9:$B$500)*($D19=Ind_3_p!$D$9:$D$500)),"")</f>
        <v/>
      </c>
      <c r="J19" s="283" t="str" cm="1">
        <f t="array" aca="1" ref="J19" ca="1">IFERROR(_xlfn._xlws.FILTER(Ind_3_p!$L$9:$L$500,($A19=Ind_3_p!$A$9:$A$500)*($B19=Ind_3_p!$B$9:$B$500)*($D19=Ind_3_p!$D$9:$D$500)),"")</f>
        <v/>
      </c>
      <c r="K19" s="89" t="str" cm="1">
        <f t="array" aca="1" ref="K19" ca="1">IFERROR(_xlfn._xlws.FILTER(Ind_4_p!$K$9:$K$500,($A19=Ind_4_p!$A$9:$A$500)*($B19=Ind_4_p!$B$9:$B$500)*($D19=Ind_4_p!$D$9:$D$500)),"")</f>
        <v/>
      </c>
      <c r="L19" s="283" t="str" cm="1">
        <f t="array" aca="1" ref="L19" ca="1">IFERROR(_xlfn._xlws.FILTER(Ind_4_p!$L$9:$L$500,($A19=Ind_4_p!$A$9:$A$500)*($B19=Ind_4_p!$B$9:$B$500)*($D19=Ind_4_p!$D$9:$D$500)),"")</f>
        <v/>
      </c>
      <c r="M19" s="32" t="e">
        <f t="shared" ca="1" si="0"/>
        <v>#VALUE!</v>
      </c>
      <c r="N19" s="238">
        <f ca="1">IF(SUM(E$9:E$500)&gt;0,IF(F19=0,(COUNTIFS('Sekt-1.p'!$E$11:$E$29,"&gt;=0")+2)*2,F19),0)+IF(SUM(G$9:G$500)&gt;0,IF(H19=0,(COUNTIFS('Sekt-2.p'!$E$11:$E$29,"&gt;=0")+2)*2,H19),0)+IF(SUM(I$9:I$500)&gt;0,IF(J19=0,(COUNTIFS('Sekt-3.p'!$E$11:$E$29,"&gt;=0")+2)*2,J19),0)+IF(SUM(K$9:K$500)&gt;0,IF(L19=0,(COUNTIFS('Sekt-4.p'!$E$11:$E$29,"&gt;=0")+2)*2,L19),0)</f>
        <v>0</v>
      </c>
      <c r="O19" s="68" t="str">
        <f t="shared" ca="1" si="1"/>
        <v/>
      </c>
      <c r="Y19" s="8"/>
      <c r="Z19" s="16"/>
      <c r="AA19" s="8"/>
    </row>
    <row r="20" spans="1:32" ht="12" customHeight="1" x14ac:dyDescent="0.15">
      <c r="A20" s="279">
        <f>Kopsavilkums!A73</f>
        <v>0</v>
      </c>
      <c r="B20" s="280">
        <f>Kopsavilkums!B73</f>
        <v>0</v>
      </c>
      <c r="C20" s="163" cm="1">
        <f t="array" ref="C20">IFERROR(_xlfn.UNIQUE(_xlfn._xlws.FILTER(Kopsavilkums!$C$10:$C$135,(A20=Kopsavilkums!$A$10:$A$135))),"")</f>
        <v>0</v>
      </c>
      <c r="D20" s="153" t="e" cm="1" vm="1">
        <f t="array" aca="1" ref="D20" ca="1">IFERROR(_xlfn._xlws.FILTER(Kopsavilkums!$D$10:$D$135,(A20=Kopsavilkums!$A$10:$A$135)*(B20=Kopsavilkums!$B$10:$B$135)),"")</f>
        <v>#VALUE!</v>
      </c>
      <c r="E20" s="89" t="str" cm="1">
        <f t="array" aca="1" ref="E20" ca="1">IFERROR(_xlfn._xlws.FILTER(Ind_1_p!$K$9:$K$500,($A20=Ind_1_p!$A$9:$A$500)*($B20=Ind_1_p!$B$9:$B$500)*($D20=Ind_1_p!$D$9:$D$500)),"")</f>
        <v/>
      </c>
      <c r="F20" s="283" t="str" cm="1">
        <f t="array" aca="1" ref="F20" ca="1">IFERROR(_xlfn._xlws.FILTER(Ind_1_p!$L$9:$L$500,($A20=Ind_1_p!$A$9:$A$500)*($B20=Ind_1_p!$B$9:$B$500)*($D20=Ind_1_p!$D$9:$D$500)),"")</f>
        <v/>
      </c>
      <c r="G20" s="89" t="str" cm="1">
        <f t="array" aca="1" ref="G20" ca="1">IFERROR(_xlfn._xlws.FILTER(Ind_2_p!$K$9:$K$500,($A20=Ind_2_p!$A$9:$A$500)*($B20=Ind_2_p!$B$9:$B$500)*($D20=Ind_2_p!$D$9:$D$500)),"")</f>
        <v/>
      </c>
      <c r="H20" s="283" t="str" cm="1">
        <f t="array" aca="1" ref="H20" ca="1">IFERROR(_xlfn._xlws.FILTER(Ind_2_p!$L$9:$L$500,($A20=Ind_2_p!$A$9:$A$500)*($B20=Ind_2_p!$B$9:$B$500)*($D20=Ind_2_p!$D$9:$D$500)),"")</f>
        <v/>
      </c>
      <c r="I20" s="89" t="str" cm="1">
        <f t="array" aca="1" ref="I20" ca="1">IFERROR(_xlfn._xlws.FILTER(Ind_3_p!$K$9:$K$500,($A20=Ind_3_p!$A$9:$A$500)*($B20=Ind_3_p!$B$9:$B$500)*($D20=Ind_3_p!$D$9:$D$500)),"")</f>
        <v/>
      </c>
      <c r="J20" s="283" t="str" cm="1">
        <f t="array" aca="1" ref="J20" ca="1">IFERROR(_xlfn._xlws.FILTER(Ind_3_p!$L$9:$L$500,($A20=Ind_3_p!$A$9:$A$500)*($B20=Ind_3_p!$B$9:$B$500)*($D20=Ind_3_p!$D$9:$D$500)),"")</f>
        <v/>
      </c>
      <c r="K20" s="89" t="str" cm="1">
        <f t="array" aca="1" ref="K20" ca="1">IFERROR(_xlfn._xlws.FILTER(Ind_4_p!$K$9:$K$500,($A20=Ind_4_p!$A$9:$A$500)*($B20=Ind_4_p!$B$9:$B$500)*($D20=Ind_4_p!$D$9:$D$500)),"")</f>
        <v/>
      </c>
      <c r="L20" s="283" t="str" cm="1">
        <f t="array" aca="1" ref="L20" ca="1">IFERROR(_xlfn._xlws.FILTER(Ind_4_p!$L$9:$L$500,($A20=Ind_4_p!$A$9:$A$500)*($B20=Ind_4_p!$B$9:$B$500)*($D20=Ind_4_p!$D$9:$D$500)),"")</f>
        <v/>
      </c>
      <c r="M20" s="32" t="e">
        <f t="shared" ca="1" si="0"/>
        <v>#VALUE!</v>
      </c>
      <c r="N20" s="238">
        <f ca="1">IF(SUM(E$9:E$500)&gt;0,IF(F20=0,(COUNTIFS('Sekt-1.p'!$E$11:$E$29,"&gt;=0")+2)*2,F20),0)+IF(SUM(G$9:G$500)&gt;0,IF(H20=0,(COUNTIFS('Sekt-2.p'!$E$11:$E$29,"&gt;=0")+2)*2,H20),0)+IF(SUM(I$9:I$500)&gt;0,IF(J20=0,(COUNTIFS('Sekt-3.p'!$E$11:$E$29,"&gt;=0")+2)*2,J20),0)+IF(SUM(K$9:K$500)&gt;0,IF(L20=0,(COUNTIFS('Sekt-4.p'!$E$11:$E$29,"&gt;=0")+2)*2,L20),0)</f>
        <v>0</v>
      </c>
      <c r="O20" s="68" t="str">
        <f t="shared" ca="1" si="1"/>
        <v/>
      </c>
      <c r="Y20" s="8"/>
      <c r="Z20" s="16"/>
      <c r="AA20" s="8"/>
    </row>
    <row r="21" spans="1:32" ht="12" customHeight="1" x14ac:dyDescent="0.15">
      <c r="A21" s="279">
        <f>Kopsavilkums!A67</f>
        <v>10</v>
      </c>
      <c r="B21" s="280">
        <f>Kopsavilkums!B67</f>
        <v>4</v>
      </c>
      <c r="C21" s="163" t="str" cm="1">
        <f t="array" ref="C21">IFERROR(_xlfn.UNIQUE(_xlfn._xlws.FILTER(Kopsavilkums!$C$10:$C$135,(A21=Kopsavilkums!$A$10:$A$135))),"")</f>
        <v>Vidzemes Klaidoņi</v>
      </c>
      <c r="D21" s="153" t="str" cm="1">
        <f t="array" ref="D21">IFERROR(_xlfn._xlws.FILTER(Kopsavilkums!$D$10:$D$135,(A21=Kopsavilkums!$A$10:$A$135)*(B21=Kopsavilkums!$B$10:$B$135)),"")</f>
        <v>Guntis Mežulis</v>
      </c>
      <c r="E21" s="89" t="str" cm="1">
        <f t="array" aca="1" ref="E21" ca="1">IFERROR(_xlfn._xlws.FILTER(Ind_1_p!$K$9:$K$500,($A21=Ind_1_p!$A$9:$A$500)*($B21=Ind_1_p!$B$9:$B$500)*($D21=Ind_1_p!$D$9:$D$500)),"")</f>
        <v/>
      </c>
      <c r="F21" s="283" t="str" cm="1">
        <f t="array" aca="1" ref="F21" ca="1">IFERROR(_xlfn._xlws.FILTER(Ind_1_p!$L$9:$L$500,($A21=Ind_1_p!$A$9:$A$500)*($B21=Ind_1_p!$B$9:$B$500)*($D21=Ind_1_p!$D$9:$D$500)),"")</f>
        <v/>
      </c>
      <c r="G21" s="89" t="str" cm="1">
        <f t="array" aca="1" ref="G21" ca="1">IFERROR(_xlfn._xlws.FILTER(Ind_2_p!$K$9:$K$500,($A21=Ind_2_p!$A$9:$A$500)*($B21=Ind_2_p!$B$9:$B$500)*($D21=Ind_2_p!$D$9:$D$500)),"")</f>
        <v/>
      </c>
      <c r="H21" s="283" t="str" cm="1">
        <f t="array" aca="1" ref="H21" ca="1">IFERROR(_xlfn._xlws.FILTER(Ind_2_p!$L$9:$L$500,($A21=Ind_2_p!$A$9:$A$500)*($B21=Ind_2_p!$B$9:$B$500)*($D21=Ind_2_p!$D$9:$D$500)),"")</f>
        <v/>
      </c>
      <c r="I21" s="89" t="str" cm="1">
        <f t="array" aca="1" ref="I21" ca="1">IFERROR(_xlfn._xlws.FILTER(Ind_3_p!$K$9:$K$500,($A21=Ind_3_p!$A$9:$A$500)*($B21=Ind_3_p!$B$9:$B$500)*($D21=Ind_3_p!$D$9:$D$500)),"")</f>
        <v/>
      </c>
      <c r="J21" s="283" t="str" cm="1">
        <f t="array" aca="1" ref="J21" ca="1">IFERROR(_xlfn._xlws.FILTER(Ind_3_p!$L$9:$L$500,($A21=Ind_3_p!$A$9:$A$500)*($B21=Ind_3_p!$B$9:$B$500)*($D21=Ind_3_p!$D$9:$D$500)),"")</f>
        <v/>
      </c>
      <c r="K21" s="89" t="str" cm="1">
        <f t="array" aca="1" ref="K21" ca="1">IFERROR(_xlfn._xlws.FILTER(Ind_4_p!$K$9:$K$500,($A21=Ind_4_p!$A$9:$A$500)*($B21=Ind_4_p!$B$9:$B$500)*($D21=Ind_4_p!$D$9:$D$500)),"")</f>
        <v/>
      </c>
      <c r="L21" s="283" t="str" cm="1">
        <f t="array" aca="1" ref="L21" ca="1">IFERROR(_xlfn._xlws.FILTER(Ind_4_p!$L$9:$L$500,($A21=Ind_4_p!$A$9:$A$500)*($B21=Ind_4_p!$B$9:$B$500)*($D21=Ind_4_p!$D$9:$D$500)),"")</f>
        <v/>
      </c>
      <c r="M21" s="32" t="e">
        <f t="shared" ca="1" si="0"/>
        <v>#VALUE!</v>
      </c>
      <c r="N21" s="238">
        <f ca="1">IF(SUM(E$9:E$500)&gt;0,IF(F21=0,(COUNTIFS('Sekt-1.p'!$E$11:$E$29,"&gt;=0")+2)*2,F21),0)+IF(SUM(G$9:G$500)&gt;0,IF(H21=0,(COUNTIFS('Sekt-2.p'!$E$11:$E$29,"&gt;=0")+2)*2,H21),0)+IF(SUM(I$9:I$500)&gt;0,IF(J21=0,(COUNTIFS('Sekt-3.p'!$E$11:$E$29,"&gt;=0")+2)*2,J21),0)+IF(SUM(K$9:K$500)&gt;0,IF(L21=0,(COUNTIFS('Sekt-4.p'!$E$11:$E$29,"&gt;=0")+2)*2,L21),0)</f>
        <v>0</v>
      </c>
      <c r="O21" s="68" t="str">
        <f t="shared" ca="1" si="1"/>
        <v/>
      </c>
      <c r="Y21" s="8"/>
      <c r="Z21" s="91"/>
      <c r="AA21" s="8"/>
    </row>
    <row r="22" spans="1:32" ht="12" customHeight="1" x14ac:dyDescent="0.15">
      <c r="A22" s="279">
        <f>Kopsavilkums!A36</f>
        <v>5</v>
      </c>
      <c r="B22" s="280">
        <f>Kopsavilkums!B36</f>
        <v>3</v>
      </c>
      <c r="C22" s="163" t="str" cm="1">
        <f t="array" ref="C22">IFERROR(_xlfn.UNIQUE(_xlfn._xlws.FILTER(Kopsavilkums!$C$10:$C$135,(A22=Kopsavilkums!$A$10:$A$135))),"")</f>
        <v>NGT Jēkabpils</v>
      </c>
      <c r="D22" s="153" t="str" cm="1">
        <f t="array" ref="D22">IFERROR(_xlfn._xlws.FILTER(Kopsavilkums!$D$10:$D$135,(A22=Kopsavilkums!$A$10:$A$135)*(B22=Kopsavilkums!$B$10:$B$135)),"")</f>
        <v>Mārtiņš Jaudzems</v>
      </c>
      <c r="E22" s="89" t="str" cm="1">
        <f t="array" aca="1" ref="E22" ca="1">IFERROR(_xlfn._xlws.FILTER(Ind_1_p!$K$9:$K$500,($A22=Ind_1_p!$A$9:$A$500)*($B22=Ind_1_p!$B$9:$B$500)*($D22=Ind_1_p!$D$9:$D$500)),"")</f>
        <v/>
      </c>
      <c r="F22" s="283" t="str" cm="1">
        <f t="array" aca="1" ref="F22" ca="1">IFERROR(_xlfn._xlws.FILTER(Ind_1_p!$L$9:$L$500,($A22=Ind_1_p!$A$9:$A$500)*($B22=Ind_1_p!$B$9:$B$500)*($D22=Ind_1_p!$D$9:$D$500)),"")</f>
        <v/>
      </c>
      <c r="G22" s="89" t="str" cm="1">
        <f t="array" aca="1" ref="G22" ca="1">IFERROR(_xlfn._xlws.FILTER(Ind_2_p!$K$9:$K$500,($A22=Ind_2_p!$A$9:$A$500)*($B22=Ind_2_p!$B$9:$B$500)*($D22=Ind_2_p!$D$9:$D$500)),"")</f>
        <v/>
      </c>
      <c r="H22" s="283" t="str" cm="1">
        <f t="array" aca="1" ref="H22" ca="1">IFERROR(_xlfn._xlws.FILTER(Ind_2_p!$L$9:$L$500,($A22=Ind_2_p!$A$9:$A$500)*($B22=Ind_2_p!$B$9:$B$500)*($D22=Ind_2_p!$D$9:$D$500)),"")</f>
        <v/>
      </c>
      <c r="I22" s="89" t="str" cm="1">
        <f t="array" aca="1" ref="I22" ca="1">IFERROR(_xlfn._xlws.FILTER(Ind_3_p!$K$9:$K$500,($A22=Ind_3_p!$A$9:$A$500)*($B22=Ind_3_p!$B$9:$B$500)*($D22=Ind_3_p!$D$9:$D$500)),"")</f>
        <v/>
      </c>
      <c r="J22" s="283" t="str" cm="1">
        <f t="array" aca="1" ref="J22" ca="1">IFERROR(_xlfn._xlws.FILTER(Ind_3_p!$L$9:$L$500,($A22=Ind_3_p!$A$9:$A$500)*($B22=Ind_3_p!$B$9:$B$500)*($D22=Ind_3_p!$D$9:$D$500)),"")</f>
        <v/>
      </c>
      <c r="K22" s="89" t="str" cm="1">
        <f t="array" aca="1" ref="K22" ca="1">IFERROR(_xlfn._xlws.FILTER(Ind_4_p!$K$9:$K$500,($A22=Ind_4_p!$A$9:$A$500)*($B22=Ind_4_p!$B$9:$B$500)*($D22=Ind_4_p!$D$9:$D$500)),"")</f>
        <v/>
      </c>
      <c r="L22" s="283" t="str" cm="1">
        <f t="array" aca="1" ref="L22" ca="1">IFERROR(_xlfn._xlws.FILTER(Ind_4_p!$L$9:$L$500,($A22=Ind_4_p!$A$9:$A$500)*($B22=Ind_4_p!$B$9:$B$500)*($D22=Ind_4_p!$D$9:$D$500)),"")</f>
        <v/>
      </c>
      <c r="M22" s="32" t="e">
        <f t="shared" ca="1" si="0"/>
        <v>#VALUE!</v>
      </c>
      <c r="N22" s="238">
        <f ca="1">IF(SUM(E$9:E$500)&gt;0,IF(F22=0,(COUNTIFS('Sekt-1.p'!$E$11:$E$29,"&gt;=0")+2)*2,F22),0)+IF(SUM(G$9:G$500)&gt;0,IF(H22=0,(COUNTIFS('Sekt-2.p'!$E$11:$E$29,"&gt;=0")+2)*2,H22),0)+IF(SUM(I$9:I$500)&gt;0,IF(J22=0,(COUNTIFS('Sekt-3.p'!$E$11:$E$29,"&gt;=0")+2)*2,J22),0)+IF(SUM(K$9:K$500)&gt;0,IF(L22=0,(COUNTIFS('Sekt-4.p'!$E$11:$E$29,"&gt;=0")+2)*2,L22),0)</f>
        <v>0</v>
      </c>
      <c r="O22" s="68" t="str">
        <f t="shared" ca="1" si="1"/>
        <v/>
      </c>
      <c r="Y22" s="8"/>
      <c r="Z22" s="16"/>
      <c r="AA22" s="8"/>
    </row>
    <row r="23" spans="1:32" ht="12" customHeight="1" x14ac:dyDescent="0.15">
      <c r="A23" s="279">
        <f>Kopsavilkums!A71</f>
        <v>0</v>
      </c>
      <c r="B23" s="280">
        <f>Kopsavilkums!B71</f>
        <v>0</v>
      </c>
      <c r="C23" s="163" cm="1">
        <f t="array" ref="C23">IFERROR(_xlfn.UNIQUE(_xlfn._xlws.FILTER(Kopsavilkums!$C$10:$C$135,(A23=Kopsavilkums!$A$10:$A$135))),"")</f>
        <v>0</v>
      </c>
      <c r="D23" s="153" t="e" cm="1" vm="1">
        <f t="array" aca="1" ref="D23" ca="1">IFERROR(_xlfn._xlws.FILTER(Kopsavilkums!$D$10:$D$135,(A23=Kopsavilkums!$A$10:$A$135)*(B23=Kopsavilkums!$B$10:$B$135)),"")</f>
        <v>#VALUE!</v>
      </c>
      <c r="E23" s="89" t="str" cm="1">
        <f t="array" aca="1" ref="E23" ca="1">IFERROR(_xlfn._xlws.FILTER(Ind_1_p!$K$9:$K$500,($A23=Ind_1_p!$A$9:$A$500)*($B23=Ind_1_p!$B$9:$B$500)*($D23=Ind_1_p!$D$9:$D$500)),"")</f>
        <v/>
      </c>
      <c r="F23" s="283" t="str" cm="1">
        <f t="array" aca="1" ref="F23" ca="1">IFERROR(_xlfn._xlws.FILTER(Ind_1_p!$L$9:$L$500,($A23=Ind_1_p!$A$9:$A$500)*($B23=Ind_1_p!$B$9:$B$500)*($D23=Ind_1_p!$D$9:$D$500)),"")</f>
        <v/>
      </c>
      <c r="G23" s="89" t="str" cm="1">
        <f t="array" aca="1" ref="G23" ca="1">IFERROR(_xlfn._xlws.FILTER(Ind_2_p!$K$9:$K$500,($A23=Ind_2_p!$A$9:$A$500)*($B23=Ind_2_p!$B$9:$B$500)*($D23=Ind_2_p!$D$9:$D$500)),"")</f>
        <v/>
      </c>
      <c r="H23" s="283" t="str" cm="1">
        <f t="array" aca="1" ref="H23" ca="1">IFERROR(_xlfn._xlws.FILTER(Ind_2_p!$L$9:$L$500,($A23=Ind_2_p!$A$9:$A$500)*($B23=Ind_2_p!$B$9:$B$500)*($D23=Ind_2_p!$D$9:$D$500)),"")</f>
        <v/>
      </c>
      <c r="I23" s="89" t="str" cm="1">
        <f t="array" aca="1" ref="I23" ca="1">IFERROR(_xlfn._xlws.FILTER(Ind_3_p!$K$9:$K$500,($A23=Ind_3_p!$A$9:$A$500)*($B23=Ind_3_p!$B$9:$B$500)*($D23=Ind_3_p!$D$9:$D$500)),"")</f>
        <v/>
      </c>
      <c r="J23" s="283" t="str" cm="1">
        <f t="array" aca="1" ref="J23" ca="1">IFERROR(_xlfn._xlws.FILTER(Ind_3_p!$L$9:$L$500,($A23=Ind_3_p!$A$9:$A$500)*($B23=Ind_3_p!$B$9:$B$500)*($D23=Ind_3_p!$D$9:$D$500)),"")</f>
        <v/>
      </c>
      <c r="K23" s="89" t="str" cm="1">
        <f t="array" aca="1" ref="K23" ca="1">IFERROR(_xlfn._xlws.FILTER(Ind_4_p!$K$9:$K$500,($A23=Ind_4_p!$A$9:$A$500)*($B23=Ind_4_p!$B$9:$B$500)*($D23=Ind_4_p!$D$9:$D$500)),"")</f>
        <v/>
      </c>
      <c r="L23" s="283" t="str" cm="1">
        <f t="array" aca="1" ref="L23" ca="1">IFERROR(_xlfn._xlws.FILTER(Ind_4_p!$L$9:$L$500,($A23=Ind_4_p!$A$9:$A$500)*($B23=Ind_4_p!$B$9:$B$500)*($D23=Ind_4_p!$D$9:$D$500)),"")</f>
        <v/>
      </c>
      <c r="M23" s="32" t="e">
        <f t="shared" ca="1" si="0"/>
        <v>#VALUE!</v>
      </c>
      <c r="N23" s="238">
        <f ca="1">IF(SUM(E$9:E$500)&gt;0,IF(F23=0,(COUNTIFS('Sekt-1.p'!$E$11:$E$29,"&gt;=0")+2)*2,F23),0)+IF(SUM(G$9:G$500)&gt;0,IF(H23=0,(COUNTIFS('Sekt-2.p'!$E$11:$E$29,"&gt;=0")+2)*2,H23),0)+IF(SUM(I$9:I$500)&gt;0,IF(J23=0,(COUNTIFS('Sekt-3.p'!$E$11:$E$29,"&gt;=0")+2)*2,J23),0)+IF(SUM(K$9:K$500)&gt;0,IF(L23=0,(COUNTIFS('Sekt-4.p'!$E$11:$E$29,"&gt;=0")+2)*2,L23),0)</f>
        <v>0</v>
      </c>
      <c r="O23" s="68" t="str">
        <f t="shared" ca="1" si="1"/>
        <v/>
      </c>
      <c r="Y23" s="8"/>
      <c r="Z23" s="16"/>
      <c r="AA23" s="8"/>
    </row>
    <row r="24" spans="1:32" ht="12" customHeight="1" x14ac:dyDescent="0.15">
      <c r="A24" s="279">
        <f>Kopsavilkums!A59</f>
        <v>9</v>
      </c>
      <c r="B24" s="280">
        <f>Kopsavilkums!B59</f>
        <v>2</v>
      </c>
      <c r="C24" s="163" t="str" cm="1">
        <f t="array" ref="C24">IFERROR(_xlfn.UNIQUE(_xlfn._xlws.FILTER(Kopsavilkums!$C$10:$C$135,(A24=Kopsavilkums!$A$10:$A$135))),"")</f>
        <v>Mežoņi</v>
      </c>
      <c r="D24" s="153" t="str" cm="1">
        <f t="array" ref="D24">IFERROR(_xlfn._xlws.FILTER(Kopsavilkums!$D$10:$D$135,(A24=Kopsavilkums!$A$10:$A$135)*(B24=Kopsavilkums!$B$10:$B$135)),"")</f>
        <v>Juris Timko</v>
      </c>
      <c r="E24" s="89" t="str" cm="1">
        <f t="array" aca="1" ref="E24" ca="1">IFERROR(_xlfn._xlws.FILTER(Ind_1_p!$K$9:$K$500,($A24=Ind_1_p!$A$9:$A$500)*($B24=Ind_1_p!$B$9:$B$500)*($D24=Ind_1_p!$D$9:$D$500)),"")</f>
        <v/>
      </c>
      <c r="F24" s="283" t="str" cm="1">
        <f t="array" aca="1" ref="F24" ca="1">IFERROR(_xlfn._xlws.FILTER(Ind_1_p!$L$9:$L$500,($A24=Ind_1_p!$A$9:$A$500)*($B24=Ind_1_p!$B$9:$B$500)*($D24=Ind_1_p!$D$9:$D$500)),"")</f>
        <v/>
      </c>
      <c r="G24" s="89" t="str" cm="1">
        <f t="array" aca="1" ref="G24" ca="1">IFERROR(_xlfn._xlws.FILTER(Ind_2_p!$K$9:$K$500,($A24=Ind_2_p!$A$9:$A$500)*($B24=Ind_2_p!$B$9:$B$500)*($D24=Ind_2_p!$D$9:$D$500)),"")</f>
        <v/>
      </c>
      <c r="H24" s="283" t="str" cm="1">
        <f t="array" aca="1" ref="H24" ca="1">IFERROR(_xlfn._xlws.FILTER(Ind_2_p!$L$9:$L$500,($A24=Ind_2_p!$A$9:$A$500)*($B24=Ind_2_p!$B$9:$B$500)*($D24=Ind_2_p!$D$9:$D$500)),"")</f>
        <v/>
      </c>
      <c r="I24" s="89" t="str" cm="1">
        <f t="array" aca="1" ref="I24" ca="1">IFERROR(_xlfn._xlws.FILTER(Ind_3_p!$K$9:$K$500,($A24=Ind_3_p!$A$9:$A$500)*($B24=Ind_3_p!$B$9:$B$500)*($D24=Ind_3_p!$D$9:$D$500)),"")</f>
        <v/>
      </c>
      <c r="J24" s="283" t="str" cm="1">
        <f t="array" aca="1" ref="J24" ca="1">IFERROR(_xlfn._xlws.FILTER(Ind_3_p!$L$9:$L$500,($A24=Ind_3_p!$A$9:$A$500)*($B24=Ind_3_p!$B$9:$B$500)*($D24=Ind_3_p!$D$9:$D$500)),"")</f>
        <v/>
      </c>
      <c r="K24" s="89" t="str" cm="1">
        <f t="array" aca="1" ref="K24" ca="1">IFERROR(_xlfn._xlws.FILTER(Ind_4_p!$K$9:$K$500,($A24=Ind_4_p!$A$9:$A$500)*($B24=Ind_4_p!$B$9:$B$500)*($D24=Ind_4_p!$D$9:$D$500)),"")</f>
        <v/>
      </c>
      <c r="L24" s="283" t="str" cm="1">
        <f t="array" aca="1" ref="L24" ca="1">IFERROR(_xlfn._xlws.FILTER(Ind_4_p!$L$9:$L$500,($A24=Ind_4_p!$A$9:$A$500)*($B24=Ind_4_p!$B$9:$B$500)*($D24=Ind_4_p!$D$9:$D$500)),"")</f>
        <v/>
      </c>
      <c r="M24" s="32" t="e">
        <f t="shared" ca="1" si="0"/>
        <v>#VALUE!</v>
      </c>
      <c r="N24" s="238">
        <f ca="1">IF(SUM(E$9:E$500)&gt;0,IF(F24=0,(COUNTIFS('Sekt-1.p'!$E$11:$E$29,"&gt;=0")+2)*2,F24),0)+IF(SUM(G$9:G$500)&gt;0,IF(H24=0,(COUNTIFS('Sekt-2.p'!$E$11:$E$29,"&gt;=0")+2)*2,H24),0)+IF(SUM(I$9:I$500)&gt;0,IF(J24=0,(COUNTIFS('Sekt-3.p'!$E$11:$E$29,"&gt;=0")+2)*2,J24),0)+IF(SUM(K$9:K$500)&gt;0,IF(L24=0,(COUNTIFS('Sekt-4.p'!$E$11:$E$29,"&gt;=0")+2)*2,L24),0)</f>
        <v>0</v>
      </c>
      <c r="O24" s="68" t="str">
        <f t="shared" ca="1" si="1"/>
        <v/>
      </c>
      <c r="Y24" s="8"/>
      <c r="Z24" s="16"/>
      <c r="AA24" s="8"/>
    </row>
    <row r="25" spans="1:32" ht="12" customHeight="1" x14ac:dyDescent="0.15">
      <c r="A25" s="279">
        <f>Kopsavilkums!A90</f>
        <v>0</v>
      </c>
      <c r="B25" s="280">
        <f>Kopsavilkums!B90</f>
        <v>0</v>
      </c>
      <c r="C25" s="163" cm="1">
        <f t="array" ref="C25">IFERROR(_xlfn.UNIQUE(_xlfn._xlws.FILTER(Kopsavilkums!$C$10:$C$135,(A25=Kopsavilkums!$A$10:$A$135))),"")</f>
        <v>0</v>
      </c>
      <c r="D25" s="153" t="e" cm="1" vm="1">
        <f t="array" aca="1" ref="D25" ca="1">IFERROR(_xlfn._xlws.FILTER(Kopsavilkums!$D$10:$D$135,(A25=Kopsavilkums!$A$10:$A$135)*(B25=Kopsavilkums!$B$10:$B$135)),"")</f>
        <v>#VALUE!</v>
      </c>
      <c r="E25" s="89" t="str" cm="1">
        <f t="array" aca="1" ref="E25" ca="1">IFERROR(_xlfn._xlws.FILTER(Ind_1_p!$K$9:$K$500,($A25=Ind_1_p!$A$9:$A$500)*($B25=Ind_1_p!$B$9:$B$500)*($D25=Ind_1_p!$D$9:$D$500)),"")</f>
        <v/>
      </c>
      <c r="F25" s="283" t="str" cm="1">
        <f t="array" aca="1" ref="F25" ca="1">IFERROR(_xlfn._xlws.FILTER(Ind_1_p!$L$9:$L$500,($A25=Ind_1_p!$A$9:$A$500)*($B25=Ind_1_p!$B$9:$B$500)*($D25=Ind_1_p!$D$9:$D$500)),"")</f>
        <v/>
      </c>
      <c r="G25" s="89" t="str" cm="1">
        <f t="array" aca="1" ref="G25" ca="1">IFERROR(_xlfn._xlws.FILTER(Ind_2_p!$K$9:$K$500,($A25=Ind_2_p!$A$9:$A$500)*($B25=Ind_2_p!$B$9:$B$500)*($D25=Ind_2_p!$D$9:$D$500)),"")</f>
        <v/>
      </c>
      <c r="H25" s="283" t="str" cm="1">
        <f t="array" aca="1" ref="H25" ca="1">IFERROR(_xlfn._xlws.FILTER(Ind_2_p!$L$9:$L$500,($A25=Ind_2_p!$A$9:$A$500)*($B25=Ind_2_p!$B$9:$B$500)*($D25=Ind_2_p!$D$9:$D$500)),"")</f>
        <v/>
      </c>
      <c r="I25" s="89" t="str" cm="1">
        <f t="array" aca="1" ref="I25" ca="1">IFERROR(_xlfn._xlws.FILTER(Ind_3_p!$K$9:$K$500,($A25=Ind_3_p!$A$9:$A$500)*($B25=Ind_3_p!$B$9:$B$500)*($D25=Ind_3_p!$D$9:$D$500)),"")</f>
        <v/>
      </c>
      <c r="J25" s="283" t="str" cm="1">
        <f t="array" aca="1" ref="J25" ca="1">IFERROR(_xlfn._xlws.FILTER(Ind_3_p!$L$9:$L$500,($A25=Ind_3_p!$A$9:$A$500)*($B25=Ind_3_p!$B$9:$B$500)*($D25=Ind_3_p!$D$9:$D$500)),"")</f>
        <v/>
      </c>
      <c r="K25" s="89" t="str" cm="1">
        <f t="array" aca="1" ref="K25" ca="1">IFERROR(_xlfn._xlws.FILTER(Ind_4_p!$K$9:$K$500,($A25=Ind_4_p!$A$9:$A$500)*($B25=Ind_4_p!$B$9:$B$500)*($D25=Ind_4_p!$D$9:$D$500)),"")</f>
        <v/>
      </c>
      <c r="L25" s="283" t="str" cm="1">
        <f t="array" aca="1" ref="L25" ca="1">IFERROR(_xlfn._xlws.FILTER(Ind_4_p!$L$9:$L$500,($A25=Ind_4_p!$A$9:$A$500)*($B25=Ind_4_p!$B$9:$B$500)*($D25=Ind_4_p!$D$9:$D$500)),"")</f>
        <v/>
      </c>
      <c r="M25" s="32" t="e">
        <f t="shared" ca="1" si="0"/>
        <v>#VALUE!</v>
      </c>
      <c r="N25" s="238">
        <f ca="1">IF(SUM(E$9:E$500)&gt;0,IF(F25=0,(COUNTIFS('Sekt-1.p'!$E$11:$E$29,"&gt;=0")+2)*2,F25),0)+IF(SUM(G$9:G$500)&gt;0,IF(H25=0,(COUNTIFS('Sekt-2.p'!$E$11:$E$29,"&gt;=0")+2)*2,H25),0)+IF(SUM(I$9:I$500)&gt;0,IF(J25=0,(COUNTIFS('Sekt-3.p'!$E$11:$E$29,"&gt;=0")+2)*2,J25),0)+IF(SUM(K$9:K$500)&gt;0,IF(L25=0,(COUNTIFS('Sekt-4.p'!$E$11:$E$29,"&gt;=0")+2)*2,L25),0)</f>
        <v>0</v>
      </c>
      <c r="O25" s="68" t="str">
        <f t="shared" ca="1" si="1"/>
        <v/>
      </c>
      <c r="P25" s="12"/>
      <c r="Q25" s="30"/>
      <c r="R25" s="30"/>
      <c r="S25" s="30"/>
      <c r="T25" s="34"/>
      <c r="U25" s="12"/>
      <c r="V25" s="8"/>
      <c r="W25" s="8"/>
      <c r="X25" s="8"/>
      <c r="Y25" s="85"/>
      <c r="Z25" s="33"/>
      <c r="AA25" s="86"/>
      <c r="AB25" s="12"/>
      <c r="AC25" s="12"/>
      <c r="AD25" s="12"/>
      <c r="AE25" s="12"/>
      <c r="AF25" s="12"/>
    </row>
    <row r="26" spans="1:32" ht="12" customHeight="1" x14ac:dyDescent="0.2">
      <c r="A26" s="279">
        <f>Kopsavilkums!A17</f>
        <v>2</v>
      </c>
      <c r="B26" s="280">
        <f>Kopsavilkums!B17</f>
        <v>2</v>
      </c>
      <c r="C26" s="163" t="str" cm="1">
        <f t="array" ref="C26">IFERROR(_xlfn.UNIQUE(_xlfn._xlws.FILTER(Kopsavilkums!$C$10:$C$135,(A26=Kopsavilkums!$A$10:$A$135))),"")</f>
        <v>Mēs Zivīm</v>
      </c>
      <c r="D26" s="153" t="str" cm="1">
        <f t="array" ref="D26">IFERROR(_xlfn._xlws.FILTER(Kopsavilkums!$D$10:$D$135,(A26=Kopsavilkums!$A$10:$A$135)*(B26=Kopsavilkums!$B$10:$B$135)),"")</f>
        <v>Agris Rudzāns</v>
      </c>
      <c r="E26" s="89" t="str" cm="1">
        <f t="array" aca="1" ref="E26" ca="1">IFERROR(_xlfn._xlws.FILTER(Ind_1_p!$K$9:$K$500,($A26=Ind_1_p!$A$9:$A$500)*($B26=Ind_1_p!$B$9:$B$500)*($D26=Ind_1_p!$D$9:$D$500)),"")</f>
        <v/>
      </c>
      <c r="F26" s="283" t="str" cm="1">
        <f t="array" aca="1" ref="F26" ca="1">IFERROR(_xlfn._xlws.FILTER(Ind_1_p!$L$9:$L$500,($A26=Ind_1_p!$A$9:$A$500)*($B26=Ind_1_p!$B$9:$B$500)*($D26=Ind_1_p!$D$9:$D$500)),"")</f>
        <v/>
      </c>
      <c r="G26" s="89" t="str" cm="1">
        <f t="array" aca="1" ref="G26" ca="1">IFERROR(_xlfn._xlws.FILTER(Ind_2_p!$K$9:$K$500,($A26=Ind_2_p!$A$9:$A$500)*($B26=Ind_2_p!$B$9:$B$500)*($D26=Ind_2_p!$D$9:$D$500)),"")</f>
        <v/>
      </c>
      <c r="H26" s="283" t="str" cm="1">
        <f t="array" aca="1" ref="H26" ca="1">IFERROR(_xlfn._xlws.FILTER(Ind_2_p!$L$9:$L$500,($A26=Ind_2_p!$A$9:$A$500)*($B26=Ind_2_p!$B$9:$B$500)*($D26=Ind_2_p!$D$9:$D$500)),"")</f>
        <v/>
      </c>
      <c r="I26" s="89" t="str" cm="1">
        <f t="array" aca="1" ref="I26" ca="1">IFERROR(_xlfn._xlws.FILTER(Ind_3_p!$K$9:$K$500,($A26=Ind_3_p!$A$9:$A$500)*($B26=Ind_3_p!$B$9:$B$500)*($D26=Ind_3_p!$D$9:$D$500)),"")</f>
        <v/>
      </c>
      <c r="J26" s="283" t="str" cm="1">
        <f t="array" aca="1" ref="J26" ca="1">IFERROR(_xlfn._xlws.FILTER(Ind_3_p!$L$9:$L$500,($A26=Ind_3_p!$A$9:$A$500)*($B26=Ind_3_p!$B$9:$B$500)*($D26=Ind_3_p!$D$9:$D$500)),"")</f>
        <v/>
      </c>
      <c r="K26" s="89" t="str" cm="1">
        <f t="array" aca="1" ref="K26" ca="1">IFERROR(_xlfn._xlws.FILTER(Ind_4_p!$K$9:$K$500,($A26=Ind_4_p!$A$9:$A$500)*($B26=Ind_4_p!$B$9:$B$500)*($D26=Ind_4_p!$D$9:$D$500)),"")</f>
        <v/>
      </c>
      <c r="L26" s="283" t="str" cm="1">
        <f t="array" aca="1" ref="L26" ca="1">IFERROR(_xlfn._xlws.FILTER(Ind_4_p!$L$9:$L$500,($A26=Ind_4_p!$A$9:$A$500)*($B26=Ind_4_p!$B$9:$B$500)*($D26=Ind_4_p!$D$9:$D$500)),"")</f>
        <v/>
      </c>
      <c r="M26" s="32" t="e">
        <f t="shared" ca="1" si="0"/>
        <v>#VALUE!</v>
      </c>
      <c r="N26" s="238">
        <f ca="1">IF(SUM(E$9:E$500)&gt;0,IF(F26=0,(COUNTIFS('Sekt-1.p'!$E$11:$E$29,"&gt;=0")+2)*2,F26),0)+IF(SUM(G$9:G$500)&gt;0,IF(H26=0,(COUNTIFS('Sekt-2.p'!$E$11:$E$29,"&gt;=0")+2)*2,H26),0)+IF(SUM(I$9:I$500)&gt;0,IF(J26=0,(COUNTIFS('Sekt-3.p'!$E$11:$E$29,"&gt;=0")+2)*2,J26),0)+IF(SUM(K$9:K$500)&gt;0,IF(L26=0,(COUNTIFS('Sekt-4.p'!$E$11:$E$29,"&gt;=0")+2)*2,L26),0)</f>
        <v>0</v>
      </c>
      <c r="O26" s="68" t="str">
        <f t="shared" ca="1" si="1"/>
        <v/>
      </c>
      <c r="Y26" s="8"/>
      <c r="Z26" s="88"/>
      <c r="AA26" s="8"/>
    </row>
    <row r="27" spans="1:32" ht="12" customHeight="1" x14ac:dyDescent="0.15">
      <c r="A27" s="279">
        <f>Kopsavilkums!A18</f>
        <v>2</v>
      </c>
      <c r="B27" s="280">
        <f>Kopsavilkums!B18</f>
        <v>3</v>
      </c>
      <c r="C27" s="163" t="str" cm="1">
        <f t="array" ref="C27">IFERROR(_xlfn.UNIQUE(_xlfn._xlws.FILTER(Kopsavilkums!$C$10:$C$135,(A27=Kopsavilkums!$A$10:$A$135))),"")</f>
        <v>Mēs Zivīm</v>
      </c>
      <c r="D27" s="153" t="str" cm="1">
        <f t="array" ref="D27">IFERROR(_xlfn._xlws.FILTER(Kopsavilkums!$D$10:$D$135,(A27=Kopsavilkums!$A$10:$A$135)*(B27=Kopsavilkums!$B$10:$B$135)),"")</f>
        <v>Juris Aigars Āboliņš</v>
      </c>
      <c r="E27" s="89" t="str" cm="1">
        <f t="array" aca="1" ref="E27" ca="1">IFERROR(_xlfn._xlws.FILTER(Ind_1_p!$K$9:$K$500,($A27=Ind_1_p!$A$9:$A$500)*($B27=Ind_1_p!$B$9:$B$500)*($D27=Ind_1_p!$D$9:$D$500)),"")</f>
        <v/>
      </c>
      <c r="F27" s="283" t="str" cm="1">
        <f t="array" aca="1" ref="F27" ca="1">IFERROR(_xlfn._xlws.FILTER(Ind_1_p!$L$9:$L$500,($A27=Ind_1_p!$A$9:$A$500)*($B27=Ind_1_p!$B$9:$B$500)*($D27=Ind_1_p!$D$9:$D$500)),"")</f>
        <v/>
      </c>
      <c r="G27" s="89" t="str" cm="1">
        <f t="array" aca="1" ref="G27" ca="1">IFERROR(_xlfn._xlws.FILTER(Ind_2_p!$K$9:$K$500,($A27=Ind_2_p!$A$9:$A$500)*($B27=Ind_2_p!$B$9:$B$500)*($D27=Ind_2_p!$D$9:$D$500)),"")</f>
        <v/>
      </c>
      <c r="H27" s="283" t="str" cm="1">
        <f t="array" aca="1" ref="H27" ca="1">IFERROR(_xlfn._xlws.FILTER(Ind_2_p!$L$9:$L$500,($A27=Ind_2_p!$A$9:$A$500)*($B27=Ind_2_p!$B$9:$B$500)*($D27=Ind_2_p!$D$9:$D$500)),"")</f>
        <v/>
      </c>
      <c r="I27" s="89" t="str" cm="1">
        <f t="array" aca="1" ref="I27" ca="1">IFERROR(_xlfn._xlws.FILTER(Ind_3_p!$K$9:$K$500,($A27=Ind_3_p!$A$9:$A$500)*($B27=Ind_3_p!$B$9:$B$500)*($D27=Ind_3_p!$D$9:$D$500)),"")</f>
        <v/>
      </c>
      <c r="J27" s="283" t="str" cm="1">
        <f t="array" aca="1" ref="J27" ca="1">IFERROR(_xlfn._xlws.FILTER(Ind_3_p!$L$9:$L$500,($A27=Ind_3_p!$A$9:$A$500)*($B27=Ind_3_p!$B$9:$B$500)*($D27=Ind_3_p!$D$9:$D$500)),"")</f>
        <v/>
      </c>
      <c r="K27" s="89" t="str" cm="1">
        <f t="array" aca="1" ref="K27" ca="1">IFERROR(_xlfn._xlws.FILTER(Ind_4_p!$K$9:$K$500,($A27=Ind_4_p!$A$9:$A$500)*($B27=Ind_4_p!$B$9:$B$500)*($D27=Ind_4_p!$D$9:$D$500)),"")</f>
        <v/>
      </c>
      <c r="L27" s="283" t="str" cm="1">
        <f t="array" aca="1" ref="L27" ca="1">IFERROR(_xlfn._xlws.FILTER(Ind_4_p!$L$9:$L$500,($A27=Ind_4_p!$A$9:$A$500)*($B27=Ind_4_p!$B$9:$B$500)*($D27=Ind_4_p!$D$9:$D$500)),"")</f>
        <v/>
      </c>
      <c r="M27" s="32" t="e">
        <f t="shared" ca="1" si="0"/>
        <v>#VALUE!</v>
      </c>
      <c r="N27" s="238">
        <f ca="1">IF(SUM(E$9:E$500)&gt;0,IF(F27=0,(COUNTIFS('Sekt-1.p'!$E$11:$E$29,"&gt;=0")+2)*2,F27),0)+IF(SUM(G$9:G$500)&gt;0,IF(H27=0,(COUNTIFS('Sekt-2.p'!$E$11:$E$29,"&gt;=0")+2)*2,H27),0)+IF(SUM(I$9:I$500)&gt;0,IF(J27=0,(COUNTIFS('Sekt-3.p'!$E$11:$E$29,"&gt;=0")+2)*2,J27),0)+IF(SUM(K$9:K$500)&gt;0,IF(L27=0,(COUNTIFS('Sekt-4.p'!$E$11:$E$29,"&gt;=0")+2)*2,L27),0)</f>
        <v>0</v>
      </c>
      <c r="O27" s="68" t="str">
        <f t="shared" ca="1" si="1"/>
        <v/>
      </c>
      <c r="Y27" s="8"/>
      <c r="Z27" s="16"/>
      <c r="AA27" s="8"/>
    </row>
    <row r="28" spans="1:32" ht="12" customHeight="1" x14ac:dyDescent="0.15">
      <c r="A28" s="279">
        <f>Kopsavilkums!A66</f>
        <v>10</v>
      </c>
      <c r="B28" s="280">
        <f>Kopsavilkums!B66</f>
        <v>3</v>
      </c>
      <c r="C28" s="163" t="str" cm="1">
        <f t="array" ref="C28">IFERROR(_xlfn.UNIQUE(_xlfn._xlws.FILTER(Kopsavilkums!$C$10:$C$135,(A28=Kopsavilkums!$A$10:$A$135))),"")</f>
        <v>Vidzemes Klaidoņi</v>
      </c>
      <c r="D28" s="153" t="str" cm="1">
        <f t="array" ref="D28">IFERROR(_xlfn._xlws.FILTER(Kopsavilkums!$D$10:$D$135,(A28=Kopsavilkums!$A$10:$A$135)*(B28=Kopsavilkums!$B$10:$B$135)),"")</f>
        <v>Rihards Evardsons</v>
      </c>
      <c r="E28" s="89" t="str" cm="1">
        <f t="array" aca="1" ref="E28" ca="1">IFERROR(_xlfn._xlws.FILTER(Ind_1_p!$K$9:$K$500,($A28=Ind_1_p!$A$9:$A$500)*($B28=Ind_1_p!$B$9:$B$500)*($D28=Ind_1_p!$D$9:$D$500)),"")</f>
        <v/>
      </c>
      <c r="F28" s="283" t="str" cm="1">
        <f t="array" aca="1" ref="F28" ca="1">IFERROR(_xlfn._xlws.FILTER(Ind_1_p!$L$9:$L$500,($A28=Ind_1_p!$A$9:$A$500)*($B28=Ind_1_p!$B$9:$B$500)*($D28=Ind_1_p!$D$9:$D$500)),"")</f>
        <v/>
      </c>
      <c r="G28" s="89" t="str" cm="1">
        <f t="array" aca="1" ref="G28" ca="1">IFERROR(_xlfn._xlws.FILTER(Ind_2_p!$K$9:$K$500,($A28=Ind_2_p!$A$9:$A$500)*($B28=Ind_2_p!$B$9:$B$500)*($D28=Ind_2_p!$D$9:$D$500)),"")</f>
        <v/>
      </c>
      <c r="H28" s="283" t="str" cm="1">
        <f t="array" aca="1" ref="H28" ca="1">IFERROR(_xlfn._xlws.FILTER(Ind_2_p!$L$9:$L$500,($A28=Ind_2_p!$A$9:$A$500)*($B28=Ind_2_p!$B$9:$B$500)*($D28=Ind_2_p!$D$9:$D$500)),"")</f>
        <v/>
      </c>
      <c r="I28" s="89" t="str" cm="1">
        <f t="array" aca="1" ref="I28" ca="1">IFERROR(_xlfn._xlws.FILTER(Ind_3_p!$K$9:$K$500,($A28=Ind_3_p!$A$9:$A$500)*($B28=Ind_3_p!$B$9:$B$500)*($D28=Ind_3_p!$D$9:$D$500)),"")</f>
        <v/>
      </c>
      <c r="J28" s="283" t="str" cm="1">
        <f t="array" aca="1" ref="J28" ca="1">IFERROR(_xlfn._xlws.FILTER(Ind_3_p!$L$9:$L$500,($A28=Ind_3_p!$A$9:$A$500)*($B28=Ind_3_p!$B$9:$B$500)*($D28=Ind_3_p!$D$9:$D$500)),"")</f>
        <v/>
      </c>
      <c r="K28" s="89" t="str" cm="1">
        <f t="array" aca="1" ref="K28" ca="1">IFERROR(_xlfn._xlws.FILTER(Ind_4_p!$K$9:$K$500,($A28=Ind_4_p!$A$9:$A$500)*($B28=Ind_4_p!$B$9:$B$500)*($D28=Ind_4_p!$D$9:$D$500)),"")</f>
        <v/>
      </c>
      <c r="L28" s="283" t="str" cm="1">
        <f t="array" aca="1" ref="L28" ca="1">IFERROR(_xlfn._xlws.FILTER(Ind_4_p!$L$9:$L$500,($A28=Ind_4_p!$A$9:$A$500)*($B28=Ind_4_p!$B$9:$B$500)*($D28=Ind_4_p!$D$9:$D$500)),"")</f>
        <v/>
      </c>
      <c r="M28" s="32" t="e">
        <f t="shared" ca="1" si="0"/>
        <v>#VALUE!</v>
      </c>
      <c r="N28" s="238">
        <f ca="1">IF(SUM(E$9:E$500)&gt;0,IF(F28=0,(COUNTIFS('Sekt-1.p'!$E$11:$E$29,"&gt;=0")+2)*2,F28),0)+IF(SUM(G$9:G$500)&gt;0,IF(H28=0,(COUNTIFS('Sekt-2.p'!$E$11:$E$29,"&gt;=0")+2)*2,H28),0)+IF(SUM(I$9:I$500)&gt;0,IF(J28=0,(COUNTIFS('Sekt-3.p'!$E$11:$E$29,"&gt;=0")+2)*2,J28),0)+IF(SUM(K$9:K$500)&gt;0,IF(L28=0,(COUNTIFS('Sekt-4.p'!$E$11:$E$29,"&gt;=0")+2)*2,L28),0)</f>
        <v>0</v>
      </c>
      <c r="O28" s="68" t="str">
        <f t="shared" ca="1" si="1"/>
        <v/>
      </c>
      <c r="Y28" s="8"/>
      <c r="Z28" s="91"/>
      <c r="AA28" s="8"/>
    </row>
    <row r="29" spans="1:32" ht="12" customHeight="1" x14ac:dyDescent="0.15">
      <c r="A29" s="279">
        <f>Kopsavilkums!A52</f>
        <v>8</v>
      </c>
      <c r="B29" s="280">
        <f>Kopsavilkums!B52</f>
        <v>1</v>
      </c>
      <c r="C29" s="163" t="str" cm="1">
        <f t="array" ref="C29">IFERROR(_xlfn.UNIQUE(_xlfn._xlws.FILTER(Kopsavilkums!$C$10:$C$135,(A29=Kopsavilkums!$A$10:$A$135))),"")</f>
        <v>CMS</v>
      </c>
      <c r="D29" s="153" t="str" cm="1">
        <f t="array" ref="D29">IFERROR(_xlfn._xlws.FILTER(Kopsavilkums!$D$10:$D$135,(A29=Kopsavilkums!$A$10:$A$135)*(B29=Kopsavilkums!$B$10:$B$135)),"")</f>
        <v>Valters Innus</v>
      </c>
      <c r="E29" s="89" t="str" cm="1">
        <f t="array" aca="1" ref="E29" ca="1">IFERROR(_xlfn._xlws.FILTER(Ind_1_p!$K$9:$K$500,($A29=Ind_1_p!$A$9:$A$500)*($B29=Ind_1_p!$B$9:$B$500)*($D29=Ind_1_p!$D$9:$D$500)),"")</f>
        <v/>
      </c>
      <c r="F29" s="283" t="str" cm="1">
        <f t="array" aca="1" ref="F29" ca="1">IFERROR(_xlfn._xlws.FILTER(Ind_1_p!$L$9:$L$500,($A29=Ind_1_p!$A$9:$A$500)*($B29=Ind_1_p!$B$9:$B$500)*($D29=Ind_1_p!$D$9:$D$500)),"")</f>
        <v/>
      </c>
      <c r="G29" s="89" t="str" cm="1">
        <f t="array" aca="1" ref="G29" ca="1">IFERROR(_xlfn._xlws.FILTER(Ind_2_p!$K$9:$K$500,($A29=Ind_2_p!$A$9:$A$500)*($B29=Ind_2_p!$B$9:$B$500)*($D29=Ind_2_p!$D$9:$D$500)),"")</f>
        <v/>
      </c>
      <c r="H29" s="283" t="str" cm="1">
        <f t="array" aca="1" ref="H29" ca="1">IFERROR(_xlfn._xlws.FILTER(Ind_2_p!$L$9:$L$500,($A29=Ind_2_p!$A$9:$A$500)*($B29=Ind_2_p!$B$9:$B$500)*($D29=Ind_2_p!$D$9:$D$500)),"")</f>
        <v/>
      </c>
      <c r="I29" s="89" t="str" cm="1">
        <f t="array" aca="1" ref="I29" ca="1">IFERROR(_xlfn._xlws.FILTER(Ind_3_p!$K$9:$K$500,($A29=Ind_3_p!$A$9:$A$500)*($B29=Ind_3_p!$B$9:$B$500)*($D29=Ind_3_p!$D$9:$D$500)),"")</f>
        <v/>
      </c>
      <c r="J29" s="283" t="str" cm="1">
        <f t="array" aca="1" ref="J29" ca="1">IFERROR(_xlfn._xlws.FILTER(Ind_3_p!$L$9:$L$500,($A29=Ind_3_p!$A$9:$A$500)*($B29=Ind_3_p!$B$9:$B$500)*($D29=Ind_3_p!$D$9:$D$500)),"")</f>
        <v/>
      </c>
      <c r="K29" s="89" t="str" cm="1">
        <f t="array" aca="1" ref="K29" ca="1">IFERROR(_xlfn._xlws.FILTER(Ind_4_p!$K$9:$K$500,($A29=Ind_4_p!$A$9:$A$500)*($B29=Ind_4_p!$B$9:$B$500)*($D29=Ind_4_p!$D$9:$D$500)),"")</f>
        <v/>
      </c>
      <c r="L29" s="283" t="str" cm="1">
        <f t="array" aca="1" ref="L29" ca="1">IFERROR(_xlfn._xlws.FILTER(Ind_4_p!$L$9:$L$500,($A29=Ind_4_p!$A$9:$A$500)*($B29=Ind_4_p!$B$9:$B$500)*($D29=Ind_4_p!$D$9:$D$500)),"")</f>
        <v/>
      </c>
      <c r="M29" s="32" t="e">
        <f t="shared" ca="1" si="0"/>
        <v>#VALUE!</v>
      </c>
      <c r="N29" s="238">
        <f ca="1">IF(SUM(E$9:E$500)&gt;0,IF(F29=0,(COUNTIFS('Sekt-1.p'!$E$11:$E$29,"&gt;=0")+2)*2,F29),0)+IF(SUM(G$9:G$500)&gt;0,IF(H29=0,(COUNTIFS('Sekt-2.p'!$E$11:$E$29,"&gt;=0")+2)*2,H29),0)+IF(SUM(I$9:I$500)&gt;0,IF(J29=0,(COUNTIFS('Sekt-3.p'!$E$11:$E$29,"&gt;=0")+2)*2,J29),0)+IF(SUM(K$9:K$500)&gt;0,IF(L29=0,(COUNTIFS('Sekt-4.p'!$E$11:$E$29,"&gt;=0")+2)*2,L29),0)</f>
        <v>0</v>
      </c>
      <c r="O29" s="68" t="str">
        <f t="shared" ca="1" si="1"/>
        <v/>
      </c>
      <c r="Y29" s="8"/>
      <c r="Z29" s="16"/>
      <c r="AA29" s="8"/>
    </row>
    <row r="30" spans="1:32" ht="12" customHeight="1" x14ac:dyDescent="0.15">
      <c r="A30" s="279">
        <f>Kopsavilkums!A53</f>
        <v>8</v>
      </c>
      <c r="B30" s="280">
        <f>Kopsavilkums!B53</f>
        <v>2</v>
      </c>
      <c r="C30" s="163" t="str" cm="1">
        <f t="array" ref="C30">IFERROR(_xlfn.UNIQUE(_xlfn._xlws.FILTER(Kopsavilkums!$C$10:$C$135,(A30=Kopsavilkums!$A$10:$A$135))),"")</f>
        <v>CMS</v>
      </c>
      <c r="D30" s="153" t="str" cm="1">
        <f t="array" ref="D30">IFERROR(_xlfn._xlws.FILTER(Kopsavilkums!$D$10:$D$135,(A30=Kopsavilkums!$A$10:$A$135)*(B30=Kopsavilkums!$B$10:$B$135)),"")</f>
        <v>Guntars Bimšteins</v>
      </c>
      <c r="E30" s="89" t="str" cm="1">
        <f t="array" aca="1" ref="E30" ca="1">IFERROR(_xlfn._xlws.FILTER(Ind_1_p!$K$9:$K$500,($A30=Ind_1_p!$A$9:$A$500)*($B30=Ind_1_p!$B$9:$B$500)*($D30=Ind_1_p!$D$9:$D$500)),"")</f>
        <v/>
      </c>
      <c r="F30" s="283" t="str" cm="1">
        <f t="array" aca="1" ref="F30" ca="1">IFERROR(_xlfn._xlws.FILTER(Ind_1_p!$L$9:$L$500,($A30=Ind_1_p!$A$9:$A$500)*($B30=Ind_1_p!$B$9:$B$500)*($D30=Ind_1_p!$D$9:$D$500)),"")</f>
        <v/>
      </c>
      <c r="G30" s="89" t="str" cm="1">
        <f t="array" aca="1" ref="G30" ca="1">IFERROR(_xlfn._xlws.FILTER(Ind_2_p!$K$9:$K$500,($A30=Ind_2_p!$A$9:$A$500)*($B30=Ind_2_p!$B$9:$B$500)*($D30=Ind_2_p!$D$9:$D$500)),"")</f>
        <v/>
      </c>
      <c r="H30" s="283" t="str" cm="1">
        <f t="array" aca="1" ref="H30" ca="1">IFERROR(_xlfn._xlws.FILTER(Ind_2_p!$L$9:$L$500,($A30=Ind_2_p!$A$9:$A$500)*($B30=Ind_2_p!$B$9:$B$500)*($D30=Ind_2_p!$D$9:$D$500)),"")</f>
        <v/>
      </c>
      <c r="I30" s="89" t="str" cm="1">
        <f t="array" aca="1" ref="I30" ca="1">IFERROR(_xlfn._xlws.FILTER(Ind_3_p!$K$9:$K$500,($A30=Ind_3_p!$A$9:$A$500)*($B30=Ind_3_p!$B$9:$B$500)*($D30=Ind_3_p!$D$9:$D$500)),"")</f>
        <v/>
      </c>
      <c r="J30" s="283" t="str" cm="1">
        <f t="array" aca="1" ref="J30" ca="1">IFERROR(_xlfn._xlws.FILTER(Ind_3_p!$L$9:$L$500,($A30=Ind_3_p!$A$9:$A$500)*($B30=Ind_3_p!$B$9:$B$500)*($D30=Ind_3_p!$D$9:$D$500)),"")</f>
        <v/>
      </c>
      <c r="K30" s="89" t="str" cm="1">
        <f t="array" aca="1" ref="K30" ca="1">IFERROR(_xlfn._xlws.FILTER(Ind_4_p!$K$9:$K$500,($A30=Ind_4_p!$A$9:$A$500)*($B30=Ind_4_p!$B$9:$B$500)*($D30=Ind_4_p!$D$9:$D$500)),"")</f>
        <v/>
      </c>
      <c r="L30" s="283" t="str" cm="1">
        <f t="array" aca="1" ref="L30" ca="1">IFERROR(_xlfn._xlws.FILTER(Ind_4_p!$L$9:$L$500,($A30=Ind_4_p!$A$9:$A$500)*($B30=Ind_4_p!$B$9:$B$500)*($D30=Ind_4_p!$D$9:$D$500)),"")</f>
        <v/>
      </c>
      <c r="M30" s="32" t="e">
        <f t="shared" ca="1" si="0"/>
        <v>#VALUE!</v>
      </c>
      <c r="N30" s="238">
        <f ca="1">IF(SUM(E$9:E$500)&gt;0,IF(F30=0,(COUNTIFS('Sekt-1.p'!$E$11:$E$29,"&gt;=0")+2)*2,F30),0)+IF(SUM(G$9:G$500)&gt;0,IF(H30=0,(COUNTIFS('Sekt-2.p'!$E$11:$E$29,"&gt;=0")+2)*2,H30),0)+IF(SUM(I$9:I$500)&gt;0,IF(J30=0,(COUNTIFS('Sekt-3.p'!$E$11:$E$29,"&gt;=0")+2)*2,J30),0)+IF(SUM(K$9:K$500)&gt;0,IF(L30=0,(COUNTIFS('Sekt-4.p'!$E$11:$E$29,"&gt;=0")+2)*2,L30),0)</f>
        <v>0</v>
      </c>
      <c r="O30" s="68" t="str">
        <f t="shared" ca="1" si="1"/>
        <v/>
      </c>
      <c r="Y30" s="8"/>
      <c r="Z30" s="16"/>
      <c r="AA30" s="8"/>
    </row>
    <row r="31" spans="1:32" ht="12" customHeight="1" x14ac:dyDescent="0.15">
      <c r="A31" s="279">
        <f>Kopsavilkums!A23</f>
        <v>3</v>
      </c>
      <c r="B31" s="280">
        <f>Kopsavilkums!B23</f>
        <v>2</v>
      </c>
      <c r="C31" s="163" t="str" cm="1">
        <f t="array" ref="C31">IFERROR(_xlfn.UNIQUE(_xlfn._xlws.FILTER(Kopsavilkums!$C$10:$C$135,(A31=Kopsavilkums!$A$10:$A$135))),"")</f>
        <v>Makšķerlietas.lv/Ziemeļnieki</v>
      </c>
      <c r="D31" s="153" t="str" cm="1">
        <f t="array" ref="D31">IFERROR(_xlfn._xlws.FILTER(Kopsavilkums!$D$10:$D$135,(A31=Kopsavilkums!$A$10:$A$135)*(B31=Kopsavilkums!$B$10:$B$135)),"")</f>
        <v>Jānis Štrauss</v>
      </c>
      <c r="E31" s="89" t="str" cm="1">
        <f t="array" aca="1" ref="E31" ca="1">IFERROR(_xlfn._xlws.FILTER(Ind_1_p!$K$9:$K$500,($A31=Ind_1_p!$A$9:$A$500)*($B31=Ind_1_p!$B$9:$B$500)*($D31=Ind_1_p!$D$9:$D$500)),"")</f>
        <v/>
      </c>
      <c r="F31" s="283" t="str" cm="1">
        <f t="array" aca="1" ref="F31" ca="1">IFERROR(_xlfn._xlws.FILTER(Ind_1_p!$L$9:$L$500,($A31=Ind_1_p!$A$9:$A$500)*($B31=Ind_1_p!$B$9:$B$500)*($D31=Ind_1_p!$D$9:$D$500)),"")</f>
        <v/>
      </c>
      <c r="G31" s="89" t="str" cm="1">
        <f t="array" aca="1" ref="G31" ca="1">IFERROR(_xlfn._xlws.FILTER(Ind_2_p!$K$9:$K$500,($A31=Ind_2_p!$A$9:$A$500)*($B31=Ind_2_p!$B$9:$B$500)*($D31=Ind_2_p!$D$9:$D$500)),"")</f>
        <v/>
      </c>
      <c r="H31" s="283" t="str" cm="1">
        <f t="array" aca="1" ref="H31" ca="1">IFERROR(_xlfn._xlws.FILTER(Ind_2_p!$L$9:$L$500,($A31=Ind_2_p!$A$9:$A$500)*($B31=Ind_2_p!$B$9:$B$500)*($D31=Ind_2_p!$D$9:$D$500)),"")</f>
        <v/>
      </c>
      <c r="I31" s="89" t="str" cm="1">
        <f t="array" aca="1" ref="I31" ca="1">IFERROR(_xlfn._xlws.FILTER(Ind_3_p!$K$9:$K$500,($A31=Ind_3_p!$A$9:$A$500)*($B31=Ind_3_p!$B$9:$B$500)*($D31=Ind_3_p!$D$9:$D$500)),"")</f>
        <v/>
      </c>
      <c r="J31" s="283" t="str" cm="1">
        <f t="array" aca="1" ref="J31" ca="1">IFERROR(_xlfn._xlws.FILTER(Ind_3_p!$L$9:$L$500,($A31=Ind_3_p!$A$9:$A$500)*($B31=Ind_3_p!$B$9:$B$500)*($D31=Ind_3_p!$D$9:$D$500)),"")</f>
        <v/>
      </c>
      <c r="K31" s="89" t="str" cm="1">
        <f t="array" aca="1" ref="K31" ca="1">IFERROR(_xlfn._xlws.FILTER(Ind_4_p!$K$9:$K$500,($A31=Ind_4_p!$A$9:$A$500)*($B31=Ind_4_p!$B$9:$B$500)*($D31=Ind_4_p!$D$9:$D$500)),"")</f>
        <v/>
      </c>
      <c r="L31" s="283" t="str" cm="1">
        <f t="array" aca="1" ref="L31" ca="1">IFERROR(_xlfn._xlws.FILTER(Ind_4_p!$L$9:$L$500,($A31=Ind_4_p!$A$9:$A$500)*($B31=Ind_4_p!$B$9:$B$500)*($D31=Ind_4_p!$D$9:$D$500)),"")</f>
        <v/>
      </c>
      <c r="M31" s="32" t="e">
        <f t="shared" ca="1" si="0"/>
        <v>#VALUE!</v>
      </c>
      <c r="N31" s="238">
        <f ca="1">IF(SUM(E$9:E$500)&gt;0,IF(F31=0,(COUNTIFS('Sekt-1.p'!$E$11:$E$29,"&gt;=0")+2)*2,F31),0)+IF(SUM(G$9:G$500)&gt;0,IF(H31=0,(COUNTIFS('Sekt-2.p'!$E$11:$E$29,"&gt;=0")+2)*2,H31),0)+IF(SUM(I$9:I$500)&gt;0,IF(J31=0,(COUNTIFS('Sekt-3.p'!$E$11:$E$29,"&gt;=0")+2)*2,J31),0)+IF(SUM(K$9:K$500)&gt;0,IF(L31=0,(COUNTIFS('Sekt-4.p'!$E$11:$E$29,"&gt;=0")+2)*2,L31),0)</f>
        <v>0</v>
      </c>
      <c r="O31" s="68" t="str">
        <f t="shared" ca="1" si="1"/>
        <v/>
      </c>
      <c r="Y31" s="8"/>
      <c r="Z31" s="16"/>
      <c r="AA31" s="8"/>
    </row>
    <row r="32" spans="1:32" ht="12" customHeight="1" x14ac:dyDescent="0.15">
      <c r="A32" s="279">
        <f>Kopsavilkums!A34</f>
        <v>5</v>
      </c>
      <c r="B32" s="280">
        <f>Kopsavilkums!B34</f>
        <v>1</v>
      </c>
      <c r="C32" s="163" t="str" cm="1">
        <f t="array" ref="C32">IFERROR(_xlfn.UNIQUE(_xlfn._xlws.FILTER(Kopsavilkums!$C$10:$C$135,(A32=Kopsavilkums!$A$10:$A$135))),"")</f>
        <v>NGT Jēkabpils</v>
      </c>
      <c r="D32" s="153" t="str" cm="1">
        <f t="array" ref="D32">IFERROR(_xlfn._xlws.FILTER(Kopsavilkums!$D$10:$D$135,(A32=Kopsavilkums!$A$10:$A$135)*(B32=Kopsavilkums!$B$10:$B$135)),"")</f>
        <v>Jurģis Turkopolis</v>
      </c>
      <c r="E32" s="89" t="str" cm="1">
        <f t="array" aca="1" ref="E32" ca="1">IFERROR(_xlfn._xlws.FILTER(Ind_1_p!$K$9:$K$500,($A32=Ind_1_p!$A$9:$A$500)*($B32=Ind_1_p!$B$9:$B$500)*($D32=Ind_1_p!$D$9:$D$500)),"")</f>
        <v/>
      </c>
      <c r="F32" s="283" t="str" cm="1">
        <f t="array" aca="1" ref="F32" ca="1">IFERROR(_xlfn._xlws.FILTER(Ind_1_p!$L$9:$L$500,($A32=Ind_1_p!$A$9:$A$500)*($B32=Ind_1_p!$B$9:$B$500)*($D32=Ind_1_p!$D$9:$D$500)),"")</f>
        <v/>
      </c>
      <c r="G32" s="89" t="str" cm="1">
        <f t="array" aca="1" ref="G32" ca="1">IFERROR(_xlfn._xlws.FILTER(Ind_2_p!$K$9:$K$500,($A32=Ind_2_p!$A$9:$A$500)*($B32=Ind_2_p!$B$9:$B$500)*($D32=Ind_2_p!$D$9:$D$500)),"")</f>
        <v/>
      </c>
      <c r="H32" s="283" t="str" cm="1">
        <f t="array" aca="1" ref="H32" ca="1">IFERROR(_xlfn._xlws.FILTER(Ind_2_p!$L$9:$L$500,($A32=Ind_2_p!$A$9:$A$500)*($B32=Ind_2_p!$B$9:$B$500)*($D32=Ind_2_p!$D$9:$D$500)),"")</f>
        <v/>
      </c>
      <c r="I32" s="89" t="str" cm="1">
        <f t="array" aca="1" ref="I32" ca="1">IFERROR(_xlfn._xlws.FILTER(Ind_3_p!$K$9:$K$500,($A32=Ind_3_p!$A$9:$A$500)*($B32=Ind_3_p!$B$9:$B$500)*($D32=Ind_3_p!$D$9:$D$500)),"")</f>
        <v/>
      </c>
      <c r="J32" s="283" t="str" cm="1">
        <f t="array" aca="1" ref="J32" ca="1">IFERROR(_xlfn._xlws.FILTER(Ind_3_p!$L$9:$L$500,($A32=Ind_3_p!$A$9:$A$500)*($B32=Ind_3_p!$B$9:$B$500)*($D32=Ind_3_p!$D$9:$D$500)),"")</f>
        <v/>
      </c>
      <c r="K32" s="89" t="str" cm="1">
        <f t="array" aca="1" ref="K32" ca="1">IFERROR(_xlfn._xlws.FILTER(Ind_4_p!$K$9:$K$500,($A32=Ind_4_p!$A$9:$A$500)*($B32=Ind_4_p!$B$9:$B$500)*($D32=Ind_4_p!$D$9:$D$500)),"")</f>
        <v/>
      </c>
      <c r="L32" s="283" t="str" cm="1">
        <f t="array" aca="1" ref="L32" ca="1">IFERROR(_xlfn._xlws.FILTER(Ind_4_p!$L$9:$L$500,($A32=Ind_4_p!$A$9:$A$500)*($B32=Ind_4_p!$B$9:$B$500)*($D32=Ind_4_p!$D$9:$D$500)),"")</f>
        <v/>
      </c>
      <c r="M32" s="32" t="e">
        <f t="shared" ca="1" si="0"/>
        <v>#VALUE!</v>
      </c>
      <c r="N32" s="238">
        <f ca="1">IF(SUM(E$9:E$500)&gt;0,IF(F32=0,(COUNTIFS('Sekt-1.p'!$E$11:$E$29,"&gt;=0")+2)*2,F32),0)+IF(SUM(G$9:G$500)&gt;0,IF(H32=0,(COUNTIFS('Sekt-2.p'!$E$11:$E$29,"&gt;=0")+2)*2,H32),0)+IF(SUM(I$9:I$500)&gt;0,IF(J32=0,(COUNTIFS('Sekt-3.p'!$E$11:$E$29,"&gt;=0")+2)*2,J32),0)+IF(SUM(K$9:K$500)&gt;0,IF(L32=0,(COUNTIFS('Sekt-4.p'!$E$11:$E$29,"&gt;=0")+2)*2,L32),0)</f>
        <v>0</v>
      </c>
      <c r="O32" s="68" t="str">
        <f t="shared" ca="1" si="1"/>
        <v/>
      </c>
      <c r="Y32" s="8"/>
      <c r="Z32" s="87"/>
      <c r="AA32" s="8"/>
    </row>
    <row r="33" spans="1:34" ht="12" customHeight="1" x14ac:dyDescent="0.15">
      <c r="A33" s="279">
        <f>Kopsavilkums!A65</f>
        <v>10</v>
      </c>
      <c r="B33" s="280">
        <f>Kopsavilkums!B65</f>
        <v>2</v>
      </c>
      <c r="C33" s="163" t="str" cm="1">
        <f t="array" ref="C33">IFERROR(_xlfn.UNIQUE(_xlfn._xlws.FILTER(Kopsavilkums!$C$10:$C$135,(A33=Kopsavilkums!$A$10:$A$135))),"")</f>
        <v>Vidzemes Klaidoņi</v>
      </c>
      <c r="D33" s="153" t="str" cm="1">
        <f t="array" ref="D33">IFERROR(_xlfn._xlws.FILTER(Kopsavilkums!$D$10:$D$135,(A33=Kopsavilkums!$A$10:$A$135)*(B33=Kopsavilkums!$B$10:$B$135)),"")</f>
        <v>Andris Klempners</v>
      </c>
      <c r="E33" s="89" t="str" cm="1">
        <f t="array" aca="1" ref="E33" ca="1">IFERROR(_xlfn._xlws.FILTER(Ind_1_p!$K$9:$K$500,($A33=Ind_1_p!$A$9:$A$500)*($B33=Ind_1_p!$B$9:$B$500)*($D33=Ind_1_p!$D$9:$D$500)),"")</f>
        <v/>
      </c>
      <c r="F33" s="283" t="str" cm="1">
        <f t="array" aca="1" ref="F33" ca="1">IFERROR(_xlfn._xlws.FILTER(Ind_1_p!$L$9:$L$500,($A33=Ind_1_p!$A$9:$A$500)*($B33=Ind_1_p!$B$9:$B$500)*($D33=Ind_1_p!$D$9:$D$500)),"")</f>
        <v/>
      </c>
      <c r="G33" s="89" t="str" cm="1">
        <f t="array" aca="1" ref="G33" ca="1">IFERROR(_xlfn._xlws.FILTER(Ind_2_p!$K$9:$K$500,($A33=Ind_2_p!$A$9:$A$500)*($B33=Ind_2_p!$B$9:$B$500)*($D33=Ind_2_p!$D$9:$D$500)),"")</f>
        <v/>
      </c>
      <c r="H33" s="283" t="str" cm="1">
        <f t="array" aca="1" ref="H33" ca="1">IFERROR(_xlfn._xlws.FILTER(Ind_2_p!$L$9:$L$500,($A33=Ind_2_p!$A$9:$A$500)*($B33=Ind_2_p!$B$9:$B$500)*($D33=Ind_2_p!$D$9:$D$500)),"")</f>
        <v/>
      </c>
      <c r="I33" s="89" t="str" cm="1">
        <f t="array" aca="1" ref="I33" ca="1">IFERROR(_xlfn._xlws.FILTER(Ind_3_p!$K$9:$K$500,($A33=Ind_3_p!$A$9:$A$500)*($B33=Ind_3_p!$B$9:$B$500)*($D33=Ind_3_p!$D$9:$D$500)),"")</f>
        <v/>
      </c>
      <c r="J33" s="283" t="str" cm="1">
        <f t="array" aca="1" ref="J33" ca="1">IFERROR(_xlfn._xlws.FILTER(Ind_3_p!$L$9:$L$500,($A33=Ind_3_p!$A$9:$A$500)*($B33=Ind_3_p!$B$9:$B$500)*($D33=Ind_3_p!$D$9:$D$500)),"")</f>
        <v/>
      </c>
      <c r="K33" s="89" t="str" cm="1">
        <f t="array" aca="1" ref="K33" ca="1">IFERROR(_xlfn._xlws.FILTER(Ind_4_p!$K$9:$K$500,($A33=Ind_4_p!$A$9:$A$500)*($B33=Ind_4_p!$B$9:$B$500)*($D33=Ind_4_p!$D$9:$D$500)),"")</f>
        <v/>
      </c>
      <c r="L33" s="283" t="str" cm="1">
        <f t="array" aca="1" ref="L33" ca="1">IFERROR(_xlfn._xlws.FILTER(Ind_4_p!$L$9:$L$500,($A33=Ind_4_p!$A$9:$A$500)*($B33=Ind_4_p!$B$9:$B$500)*($D33=Ind_4_p!$D$9:$D$500)),"")</f>
        <v/>
      </c>
      <c r="M33" s="32" t="e">
        <f t="shared" ca="1" si="0"/>
        <v>#VALUE!</v>
      </c>
      <c r="N33" s="238">
        <f ca="1">IF(SUM(E$9:E$500)&gt;0,IF(F33=0,(COUNTIFS('Sekt-1.p'!$E$11:$E$29,"&gt;=0")+2)*2,F33),0)+IF(SUM(G$9:G$500)&gt;0,IF(H33=0,(COUNTIFS('Sekt-2.p'!$E$11:$E$29,"&gt;=0")+2)*2,H33),0)+IF(SUM(I$9:I$500)&gt;0,IF(J33=0,(COUNTIFS('Sekt-3.p'!$E$11:$E$29,"&gt;=0")+2)*2,J33),0)+IF(SUM(K$9:K$500)&gt;0,IF(L33=0,(COUNTIFS('Sekt-4.p'!$E$11:$E$29,"&gt;=0")+2)*2,L33),0)</f>
        <v>0</v>
      </c>
      <c r="O33" s="68" t="str">
        <f t="shared" ca="1" si="1"/>
        <v/>
      </c>
      <c r="Y33" s="8"/>
      <c r="Z33" s="16"/>
      <c r="AA33" s="8"/>
    </row>
    <row r="34" spans="1:34" ht="12" customHeight="1" x14ac:dyDescent="0.15">
      <c r="A34" s="279">
        <f>Kopsavilkums!A16</f>
        <v>2</v>
      </c>
      <c r="B34" s="280">
        <f>Kopsavilkums!B16</f>
        <v>1</v>
      </c>
      <c r="C34" s="163" t="str" cm="1">
        <f t="array" ref="C34">IFERROR(_xlfn.UNIQUE(_xlfn._xlws.FILTER(Kopsavilkums!$C$10:$C$135,(A34=Kopsavilkums!$A$10:$A$135))),"")</f>
        <v>Mēs Zivīm</v>
      </c>
      <c r="D34" s="153" t="str" cm="1">
        <f t="array" ref="D34">IFERROR(_xlfn._xlws.FILTER(Kopsavilkums!$D$10:$D$135,(A34=Kopsavilkums!$A$10:$A$135)*(B34=Kopsavilkums!$B$10:$B$135)),"")</f>
        <v>Aldis Kalvāns</v>
      </c>
      <c r="E34" s="89" t="str" cm="1">
        <f t="array" aca="1" ref="E34" ca="1">IFERROR(_xlfn._xlws.FILTER(Ind_1_p!$K$9:$K$500,($A34=Ind_1_p!$A$9:$A$500)*($B34=Ind_1_p!$B$9:$B$500)*($D34=Ind_1_p!$D$9:$D$500)),"")</f>
        <v/>
      </c>
      <c r="F34" s="283" t="str" cm="1">
        <f t="array" aca="1" ref="F34" ca="1">IFERROR(_xlfn._xlws.FILTER(Ind_1_p!$L$9:$L$500,($A34=Ind_1_p!$A$9:$A$500)*($B34=Ind_1_p!$B$9:$B$500)*($D34=Ind_1_p!$D$9:$D$500)),"")</f>
        <v/>
      </c>
      <c r="G34" s="89" t="str" cm="1">
        <f t="array" aca="1" ref="G34" ca="1">IFERROR(_xlfn._xlws.FILTER(Ind_2_p!$K$9:$K$500,($A34=Ind_2_p!$A$9:$A$500)*($B34=Ind_2_p!$B$9:$B$500)*($D34=Ind_2_p!$D$9:$D$500)),"")</f>
        <v/>
      </c>
      <c r="H34" s="283" t="str" cm="1">
        <f t="array" aca="1" ref="H34" ca="1">IFERROR(_xlfn._xlws.FILTER(Ind_2_p!$L$9:$L$500,($A34=Ind_2_p!$A$9:$A$500)*($B34=Ind_2_p!$B$9:$B$500)*($D34=Ind_2_p!$D$9:$D$500)),"")</f>
        <v/>
      </c>
      <c r="I34" s="89" t="str" cm="1">
        <f t="array" aca="1" ref="I34" ca="1">IFERROR(_xlfn._xlws.FILTER(Ind_3_p!$K$9:$K$500,($A34=Ind_3_p!$A$9:$A$500)*($B34=Ind_3_p!$B$9:$B$500)*($D34=Ind_3_p!$D$9:$D$500)),"")</f>
        <v/>
      </c>
      <c r="J34" s="283" t="str" cm="1">
        <f t="array" aca="1" ref="J34" ca="1">IFERROR(_xlfn._xlws.FILTER(Ind_3_p!$L$9:$L$500,($A34=Ind_3_p!$A$9:$A$500)*($B34=Ind_3_p!$B$9:$B$500)*($D34=Ind_3_p!$D$9:$D$500)),"")</f>
        <v/>
      </c>
      <c r="K34" s="89" t="str" cm="1">
        <f t="array" aca="1" ref="K34" ca="1">IFERROR(_xlfn._xlws.FILTER(Ind_4_p!$K$9:$K$500,($A34=Ind_4_p!$A$9:$A$500)*($B34=Ind_4_p!$B$9:$B$500)*($D34=Ind_4_p!$D$9:$D$500)),"")</f>
        <v/>
      </c>
      <c r="L34" s="283" t="str" cm="1">
        <f t="array" aca="1" ref="L34" ca="1">IFERROR(_xlfn._xlws.FILTER(Ind_4_p!$L$9:$L$500,($A34=Ind_4_p!$A$9:$A$500)*($B34=Ind_4_p!$B$9:$B$500)*($D34=Ind_4_p!$D$9:$D$500)),"")</f>
        <v/>
      </c>
      <c r="M34" s="32" t="e">
        <f t="shared" ca="1" si="0"/>
        <v>#VALUE!</v>
      </c>
      <c r="N34" s="238">
        <f ca="1">IF(SUM(E$9:E$500)&gt;0,IF(F34=0,(COUNTIFS('Sekt-1.p'!$E$11:$E$29,"&gt;=0")+2)*2,F34),0)+IF(SUM(G$9:G$500)&gt;0,IF(H34=0,(COUNTIFS('Sekt-2.p'!$E$11:$E$29,"&gt;=0")+2)*2,H34),0)+IF(SUM(I$9:I$500)&gt;0,IF(J34=0,(COUNTIFS('Sekt-3.p'!$E$11:$E$29,"&gt;=0")+2)*2,J34),0)+IF(SUM(K$9:K$500)&gt;0,IF(L34=0,(COUNTIFS('Sekt-4.p'!$E$11:$E$29,"&gt;=0")+2)*2,L34),0)</f>
        <v>0</v>
      </c>
      <c r="O34" s="68" t="str">
        <f t="shared" ca="1" si="1"/>
        <v/>
      </c>
      <c r="P34" s="12"/>
      <c r="Q34" s="30" t="str">
        <f ca="1">F34</f>
        <v/>
      </c>
      <c r="R34" s="30" t="str">
        <f ca="1">H34</f>
        <v/>
      </c>
      <c r="S34" s="30" t="str">
        <f ca="1">J34</f>
        <v/>
      </c>
      <c r="T34" s="34">
        <f ca="1">N34</f>
        <v>0</v>
      </c>
      <c r="U34" s="12"/>
      <c r="V34" s="8">
        <v>43</v>
      </c>
      <c r="W34" s="8">
        <v>29</v>
      </c>
      <c r="X34" s="8">
        <v>19</v>
      </c>
      <c r="Y34" s="85">
        <f>SUM(V34:X34)</f>
        <v>91</v>
      </c>
      <c r="Z34" s="33">
        <f>RANK(Y34,$Y$9:$Y$42,1)</f>
        <v>8</v>
      </c>
      <c r="AA34" s="86" t="e">
        <f>#REF!=Z34</f>
        <v>#REF!</v>
      </c>
      <c r="AB34" s="12"/>
      <c r="AC34" s="12"/>
      <c r="AD34" s="12"/>
      <c r="AE34" s="12"/>
      <c r="AF34" s="12"/>
    </row>
    <row r="35" spans="1:34" ht="12" customHeight="1" x14ac:dyDescent="0.15">
      <c r="A35" s="279">
        <f>Kopsavilkums!A77</f>
        <v>0</v>
      </c>
      <c r="B35" s="280">
        <f>Kopsavilkums!B77</f>
        <v>0</v>
      </c>
      <c r="C35" s="163" cm="1">
        <f t="array" ref="C35">IFERROR(_xlfn.UNIQUE(_xlfn._xlws.FILTER(Kopsavilkums!$C$10:$C$135,(A35=Kopsavilkums!$A$10:$A$135))),"")</f>
        <v>0</v>
      </c>
      <c r="D35" s="153" t="e" cm="1" vm="1">
        <f t="array" aca="1" ref="D35" ca="1">IFERROR(_xlfn._xlws.FILTER(Kopsavilkums!$D$10:$D$135,(A35=Kopsavilkums!$A$10:$A$135)*(B35=Kopsavilkums!$B$10:$B$135)),"")</f>
        <v>#VALUE!</v>
      </c>
      <c r="E35" s="89" t="str" cm="1">
        <f t="array" aca="1" ref="E35" ca="1">IFERROR(_xlfn._xlws.FILTER(Ind_1_p!$K$9:$K$500,($A35=Ind_1_p!$A$9:$A$500)*($B35=Ind_1_p!$B$9:$B$500)*($D35=Ind_1_p!$D$9:$D$500)),"")</f>
        <v/>
      </c>
      <c r="F35" s="283" t="str" cm="1">
        <f t="array" aca="1" ref="F35" ca="1">IFERROR(_xlfn._xlws.FILTER(Ind_1_p!$L$9:$L$500,($A35=Ind_1_p!$A$9:$A$500)*($B35=Ind_1_p!$B$9:$B$500)*($D35=Ind_1_p!$D$9:$D$500)),"")</f>
        <v/>
      </c>
      <c r="G35" s="89" t="str" cm="1">
        <f t="array" aca="1" ref="G35" ca="1">IFERROR(_xlfn._xlws.FILTER(Ind_2_p!$K$9:$K$500,($A35=Ind_2_p!$A$9:$A$500)*($B35=Ind_2_p!$B$9:$B$500)*($D35=Ind_2_p!$D$9:$D$500)),"")</f>
        <v/>
      </c>
      <c r="H35" s="283" t="str" cm="1">
        <f t="array" aca="1" ref="H35" ca="1">IFERROR(_xlfn._xlws.FILTER(Ind_2_p!$L$9:$L$500,($A35=Ind_2_p!$A$9:$A$500)*($B35=Ind_2_p!$B$9:$B$500)*($D35=Ind_2_p!$D$9:$D$500)),"")</f>
        <v/>
      </c>
      <c r="I35" s="89" t="str" cm="1">
        <f t="array" aca="1" ref="I35" ca="1">IFERROR(_xlfn._xlws.FILTER(Ind_3_p!$K$9:$K$500,($A35=Ind_3_p!$A$9:$A$500)*($B35=Ind_3_p!$B$9:$B$500)*($D35=Ind_3_p!$D$9:$D$500)),"")</f>
        <v/>
      </c>
      <c r="J35" s="283" t="str" cm="1">
        <f t="array" aca="1" ref="J35" ca="1">IFERROR(_xlfn._xlws.FILTER(Ind_3_p!$L$9:$L$500,($A35=Ind_3_p!$A$9:$A$500)*($B35=Ind_3_p!$B$9:$B$500)*($D35=Ind_3_p!$D$9:$D$500)),"")</f>
        <v/>
      </c>
      <c r="K35" s="89" t="str" cm="1">
        <f t="array" aca="1" ref="K35" ca="1">IFERROR(_xlfn._xlws.FILTER(Ind_4_p!$K$9:$K$500,($A35=Ind_4_p!$A$9:$A$500)*($B35=Ind_4_p!$B$9:$B$500)*($D35=Ind_4_p!$D$9:$D$500)),"")</f>
        <v/>
      </c>
      <c r="L35" s="283" t="str" cm="1">
        <f t="array" aca="1" ref="L35" ca="1">IFERROR(_xlfn._xlws.FILTER(Ind_4_p!$L$9:$L$500,($A35=Ind_4_p!$A$9:$A$500)*($B35=Ind_4_p!$B$9:$B$500)*($D35=Ind_4_p!$D$9:$D$500)),"")</f>
        <v/>
      </c>
      <c r="M35" s="32" t="e">
        <f t="shared" ca="1" si="0"/>
        <v>#VALUE!</v>
      </c>
      <c r="N35" s="238">
        <f ca="1">IF(SUM(E$9:E$500)&gt;0,IF(F35=0,(COUNTIFS('Sekt-1.p'!$E$11:$E$29,"&gt;=0")+2)*2,F35),0)+IF(SUM(G$9:G$500)&gt;0,IF(H35=0,(COUNTIFS('Sekt-2.p'!$E$11:$E$29,"&gt;=0")+2)*2,H35),0)+IF(SUM(I$9:I$500)&gt;0,IF(J35=0,(COUNTIFS('Sekt-3.p'!$E$11:$E$29,"&gt;=0")+2)*2,J35),0)+IF(SUM(K$9:K$500)&gt;0,IF(L35=0,(COUNTIFS('Sekt-4.p'!$E$11:$E$29,"&gt;=0")+2)*2,L35),0)</f>
        <v>0</v>
      </c>
      <c r="O35" s="68" t="str">
        <f t="shared" ca="1" si="1"/>
        <v/>
      </c>
      <c r="P35" s="12"/>
      <c r="Q35" s="30" t="str">
        <f ca="1">F35</f>
        <v/>
      </c>
      <c r="R35" s="30" t="str">
        <f ca="1">H35</f>
        <v/>
      </c>
      <c r="S35" s="30" t="str">
        <f ca="1">J35</f>
        <v/>
      </c>
      <c r="T35" s="34">
        <f ca="1">N35</f>
        <v>0</v>
      </c>
      <c r="U35" s="12"/>
      <c r="V35" s="8">
        <v>9</v>
      </c>
      <c r="W35" s="8">
        <v>27</v>
      </c>
      <c r="X35" s="8">
        <v>27</v>
      </c>
      <c r="Y35" s="85">
        <f>SUM(V35:X35)</f>
        <v>63</v>
      </c>
      <c r="Z35" s="33">
        <f>RANK(Y35,$Y$9:$Y$42,1)</f>
        <v>4</v>
      </c>
      <c r="AA35" s="86" t="e">
        <f>#REF!=Z35</f>
        <v>#REF!</v>
      </c>
      <c r="AB35" s="12"/>
      <c r="AC35" s="12"/>
      <c r="AD35" s="12"/>
      <c r="AE35" s="12"/>
      <c r="AF35" s="12"/>
    </row>
    <row r="36" spans="1:34" ht="12" customHeight="1" x14ac:dyDescent="0.15">
      <c r="A36" s="279">
        <f>Kopsavilkums!A11</f>
        <v>1</v>
      </c>
      <c r="B36" s="280">
        <f>Kopsavilkums!B11</f>
        <v>2</v>
      </c>
      <c r="C36" s="163" t="str" cm="1">
        <f t="array" ref="C36">IFERROR(_xlfn.UNIQUE(_xlfn._xlws.FILTER(Kopsavilkums!$C$10:$C$135,(A36=Kopsavilkums!$A$10:$A$135))),"")</f>
        <v>OK cope sport/ Groundbaits</v>
      </c>
      <c r="D36" s="153" t="str" cm="1">
        <f t="array" ref="D36">IFERROR(_xlfn._xlws.FILTER(Kopsavilkums!$D$10:$D$135,(A36=Kopsavilkums!$A$10:$A$135)*(B36=Kopsavilkums!$B$10:$B$135)),"")</f>
        <v>Kārlis Goldmans</v>
      </c>
      <c r="E36" s="89" t="str" cm="1">
        <f t="array" aca="1" ref="E36" ca="1">IFERROR(_xlfn._xlws.FILTER(Ind_1_p!$K$9:$K$500,($A36=Ind_1_p!$A$9:$A$500)*($B36=Ind_1_p!$B$9:$B$500)*($D36=Ind_1_p!$D$9:$D$500)),"")</f>
        <v/>
      </c>
      <c r="F36" s="283" t="str" cm="1">
        <f t="array" aca="1" ref="F36" ca="1">IFERROR(_xlfn._xlws.FILTER(Ind_1_p!$L$9:$L$500,($A36=Ind_1_p!$A$9:$A$500)*($B36=Ind_1_p!$B$9:$B$500)*($D36=Ind_1_p!$D$9:$D$500)),"")</f>
        <v/>
      </c>
      <c r="G36" s="89" t="str" cm="1">
        <f t="array" aca="1" ref="G36" ca="1">IFERROR(_xlfn._xlws.FILTER(Ind_2_p!$K$9:$K$500,($A36=Ind_2_p!$A$9:$A$500)*($B36=Ind_2_p!$B$9:$B$500)*($D36=Ind_2_p!$D$9:$D$500)),"")</f>
        <v/>
      </c>
      <c r="H36" s="283" t="str" cm="1">
        <f t="array" aca="1" ref="H36" ca="1">IFERROR(_xlfn._xlws.FILTER(Ind_2_p!$L$9:$L$500,($A36=Ind_2_p!$A$9:$A$500)*($B36=Ind_2_p!$B$9:$B$500)*($D36=Ind_2_p!$D$9:$D$500)),"")</f>
        <v/>
      </c>
      <c r="I36" s="89" t="str" cm="1">
        <f t="array" aca="1" ref="I36" ca="1">IFERROR(_xlfn._xlws.FILTER(Ind_3_p!$K$9:$K$500,($A36=Ind_3_p!$A$9:$A$500)*($B36=Ind_3_p!$B$9:$B$500)*($D36=Ind_3_p!$D$9:$D$500)),"")</f>
        <v/>
      </c>
      <c r="J36" s="283" t="str" cm="1">
        <f t="array" aca="1" ref="J36" ca="1">IFERROR(_xlfn._xlws.FILTER(Ind_3_p!$L$9:$L$500,($A36=Ind_3_p!$A$9:$A$500)*($B36=Ind_3_p!$B$9:$B$500)*($D36=Ind_3_p!$D$9:$D$500)),"")</f>
        <v/>
      </c>
      <c r="K36" s="89" t="str" cm="1">
        <f t="array" aca="1" ref="K36" ca="1">IFERROR(_xlfn._xlws.FILTER(Ind_4_p!$K$9:$K$500,($A36=Ind_4_p!$A$9:$A$500)*($B36=Ind_4_p!$B$9:$B$500)*($D36=Ind_4_p!$D$9:$D$500)),"")</f>
        <v/>
      </c>
      <c r="L36" s="283" t="str" cm="1">
        <f t="array" aca="1" ref="L36" ca="1">IFERROR(_xlfn._xlws.FILTER(Ind_4_p!$L$9:$L$500,($A36=Ind_4_p!$A$9:$A$500)*($B36=Ind_4_p!$B$9:$B$500)*($D36=Ind_4_p!$D$9:$D$500)),"")</f>
        <v/>
      </c>
      <c r="M36" s="32" t="e">
        <f t="shared" ca="1" si="0"/>
        <v>#VALUE!</v>
      </c>
      <c r="N36" s="238">
        <f ca="1">IF(SUM(E$9:E$500)&gt;0,IF(F36=0,(COUNTIFS('Sekt-1.p'!$E$11:$E$29,"&gt;=0")+2)*2,F36),0)+IF(SUM(G$9:G$500)&gt;0,IF(H36=0,(COUNTIFS('Sekt-2.p'!$E$11:$E$29,"&gt;=0")+2)*2,H36),0)+IF(SUM(I$9:I$500)&gt;0,IF(J36=0,(COUNTIFS('Sekt-3.p'!$E$11:$E$29,"&gt;=0")+2)*2,J36),0)+IF(SUM(K$9:K$500)&gt;0,IF(L36=0,(COUNTIFS('Sekt-4.p'!$E$11:$E$29,"&gt;=0")+2)*2,L36),0)</f>
        <v>0</v>
      </c>
      <c r="O36" s="68" t="str">
        <f t="shared" ca="1" si="1"/>
        <v/>
      </c>
      <c r="Y36" s="8"/>
      <c r="Z36" s="16"/>
      <c r="AA36" s="8"/>
    </row>
    <row r="37" spans="1:34" ht="12" customHeight="1" x14ac:dyDescent="0.15">
      <c r="A37" s="279">
        <f>Kopsavilkums!A72</f>
        <v>0</v>
      </c>
      <c r="B37" s="280">
        <f>Kopsavilkums!B72</f>
        <v>0</v>
      </c>
      <c r="C37" s="163" cm="1">
        <f t="array" ref="C37">IFERROR(_xlfn.UNIQUE(_xlfn._xlws.FILTER(Kopsavilkums!$C$10:$C$135,(A37=Kopsavilkums!$A$10:$A$135))),"")</f>
        <v>0</v>
      </c>
      <c r="D37" s="153" t="e" cm="1" vm="1">
        <f t="array" aca="1" ref="D37" ca="1">IFERROR(_xlfn._xlws.FILTER(Kopsavilkums!$D$10:$D$135,(A37=Kopsavilkums!$A$10:$A$135)*(B37=Kopsavilkums!$B$10:$B$135)),"")</f>
        <v>#VALUE!</v>
      </c>
      <c r="E37" s="89" t="str" cm="1">
        <f t="array" aca="1" ref="E37" ca="1">IFERROR(_xlfn._xlws.FILTER(Ind_1_p!$K$9:$K$500,($A37=Ind_1_p!$A$9:$A$500)*($B37=Ind_1_p!$B$9:$B$500)*($D37=Ind_1_p!$D$9:$D$500)),"")</f>
        <v/>
      </c>
      <c r="F37" s="283" t="str" cm="1">
        <f t="array" aca="1" ref="F37" ca="1">IFERROR(_xlfn._xlws.FILTER(Ind_1_p!$L$9:$L$500,($A37=Ind_1_p!$A$9:$A$500)*($B37=Ind_1_p!$B$9:$B$500)*($D37=Ind_1_p!$D$9:$D$500)),"")</f>
        <v/>
      </c>
      <c r="G37" s="89" t="str" cm="1">
        <f t="array" aca="1" ref="G37" ca="1">IFERROR(_xlfn._xlws.FILTER(Ind_2_p!$K$9:$K$500,($A37=Ind_2_p!$A$9:$A$500)*($B37=Ind_2_p!$B$9:$B$500)*($D37=Ind_2_p!$D$9:$D$500)),"")</f>
        <v/>
      </c>
      <c r="H37" s="283" t="str" cm="1">
        <f t="array" aca="1" ref="H37" ca="1">IFERROR(_xlfn._xlws.FILTER(Ind_2_p!$L$9:$L$500,($A37=Ind_2_p!$A$9:$A$500)*($B37=Ind_2_p!$B$9:$B$500)*($D37=Ind_2_p!$D$9:$D$500)),"")</f>
        <v/>
      </c>
      <c r="I37" s="89" t="str" cm="1">
        <f t="array" aca="1" ref="I37" ca="1">IFERROR(_xlfn._xlws.FILTER(Ind_3_p!$K$9:$K$500,($A37=Ind_3_p!$A$9:$A$500)*($B37=Ind_3_p!$B$9:$B$500)*($D37=Ind_3_p!$D$9:$D$500)),"")</f>
        <v/>
      </c>
      <c r="J37" s="283" t="str" cm="1">
        <f t="array" aca="1" ref="J37" ca="1">IFERROR(_xlfn._xlws.FILTER(Ind_3_p!$L$9:$L$500,($A37=Ind_3_p!$A$9:$A$500)*($B37=Ind_3_p!$B$9:$B$500)*($D37=Ind_3_p!$D$9:$D$500)),"")</f>
        <v/>
      </c>
      <c r="K37" s="89" t="str" cm="1">
        <f t="array" aca="1" ref="K37" ca="1">IFERROR(_xlfn._xlws.FILTER(Ind_4_p!$K$9:$K$500,($A37=Ind_4_p!$A$9:$A$500)*($B37=Ind_4_p!$B$9:$B$500)*($D37=Ind_4_p!$D$9:$D$500)),"")</f>
        <v/>
      </c>
      <c r="L37" s="283" t="str" cm="1">
        <f t="array" aca="1" ref="L37" ca="1">IFERROR(_xlfn._xlws.FILTER(Ind_4_p!$L$9:$L$500,($A37=Ind_4_p!$A$9:$A$500)*($B37=Ind_4_p!$B$9:$B$500)*($D37=Ind_4_p!$D$9:$D$500)),"")</f>
        <v/>
      </c>
      <c r="M37" s="32" t="e">
        <f t="shared" ca="1" si="0"/>
        <v>#VALUE!</v>
      </c>
      <c r="N37" s="238">
        <f ca="1">IF(SUM(E$9:E$500)&gt;0,IF(F37=0,(COUNTIFS('Sekt-1.p'!$E$11:$E$29,"&gt;=0")+2)*2,F37),0)+IF(SUM(G$9:G$500)&gt;0,IF(H37=0,(COUNTIFS('Sekt-2.p'!$E$11:$E$29,"&gt;=0")+2)*2,H37),0)+IF(SUM(I$9:I$500)&gt;0,IF(J37=0,(COUNTIFS('Sekt-3.p'!$E$11:$E$29,"&gt;=0")+2)*2,J37),0)+IF(SUM(K$9:K$500)&gt;0,IF(L37=0,(COUNTIFS('Sekt-4.p'!$E$11:$E$29,"&gt;=0")+2)*2,L37),0)</f>
        <v>0</v>
      </c>
      <c r="O37" s="68" t="str">
        <f t="shared" ca="1" si="1"/>
        <v/>
      </c>
      <c r="Y37" s="8"/>
      <c r="Z37" s="16"/>
      <c r="AA37" s="8"/>
    </row>
    <row r="38" spans="1:34" ht="12" customHeight="1" x14ac:dyDescent="0.15">
      <c r="A38" s="279">
        <f>Kopsavilkums!A19</f>
        <v>2</v>
      </c>
      <c r="B38" s="280">
        <f>Kopsavilkums!B19</f>
        <v>4</v>
      </c>
      <c r="C38" s="163" t="str" cm="1">
        <f t="array" ref="C38">IFERROR(_xlfn.UNIQUE(_xlfn._xlws.FILTER(Kopsavilkums!$C$10:$C$135,(A38=Kopsavilkums!$A$10:$A$135))),"")</f>
        <v>Mēs Zivīm</v>
      </c>
      <c r="D38" s="153" t="str" cm="1">
        <f t="array" ref="D38">IFERROR(_xlfn._xlws.FILTER(Kopsavilkums!$D$10:$D$135,(A38=Kopsavilkums!$A$10:$A$135)*(B38=Kopsavilkums!$B$10:$B$135)),"")</f>
        <v>Aidas Sunta</v>
      </c>
      <c r="E38" s="89" t="str" cm="1">
        <f t="array" aca="1" ref="E38" ca="1">IFERROR(_xlfn._xlws.FILTER(Ind_1_p!$K$9:$K$500,($A38=Ind_1_p!$A$9:$A$500)*($B38=Ind_1_p!$B$9:$B$500)*($D38=Ind_1_p!$D$9:$D$500)),"")</f>
        <v/>
      </c>
      <c r="F38" s="283" t="str" cm="1">
        <f t="array" aca="1" ref="F38" ca="1">IFERROR(_xlfn._xlws.FILTER(Ind_1_p!$L$9:$L$500,($A38=Ind_1_p!$A$9:$A$500)*($B38=Ind_1_p!$B$9:$B$500)*($D38=Ind_1_p!$D$9:$D$500)),"")</f>
        <v/>
      </c>
      <c r="G38" s="89" t="str" cm="1">
        <f t="array" aca="1" ref="G38" ca="1">IFERROR(_xlfn._xlws.FILTER(Ind_2_p!$K$9:$K$500,($A38=Ind_2_p!$A$9:$A$500)*($B38=Ind_2_p!$B$9:$B$500)*($D38=Ind_2_p!$D$9:$D$500)),"")</f>
        <v/>
      </c>
      <c r="H38" s="283" t="str" cm="1">
        <f t="array" aca="1" ref="H38" ca="1">IFERROR(_xlfn._xlws.FILTER(Ind_2_p!$L$9:$L$500,($A38=Ind_2_p!$A$9:$A$500)*($B38=Ind_2_p!$B$9:$B$500)*($D38=Ind_2_p!$D$9:$D$500)),"")</f>
        <v/>
      </c>
      <c r="I38" s="89" t="str" cm="1">
        <f t="array" aca="1" ref="I38" ca="1">IFERROR(_xlfn._xlws.FILTER(Ind_3_p!$K$9:$K$500,($A38=Ind_3_p!$A$9:$A$500)*($B38=Ind_3_p!$B$9:$B$500)*($D38=Ind_3_p!$D$9:$D$500)),"")</f>
        <v/>
      </c>
      <c r="J38" s="283" t="str" cm="1">
        <f t="array" aca="1" ref="J38" ca="1">IFERROR(_xlfn._xlws.FILTER(Ind_3_p!$L$9:$L$500,($A38=Ind_3_p!$A$9:$A$500)*($B38=Ind_3_p!$B$9:$B$500)*($D38=Ind_3_p!$D$9:$D$500)),"")</f>
        <v/>
      </c>
      <c r="K38" s="89" t="str" cm="1">
        <f t="array" aca="1" ref="K38" ca="1">IFERROR(_xlfn._xlws.FILTER(Ind_4_p!$K$9:$K$500,($A38=Ind_4_p!$A$9:$A$500)*($B38=Ind_4_p!$B$9:$B$500)*($D38=Ind_4_p!$D$9:$D$500)),"")</f>
        <v/>
      </c>
      <c r="L38" s="283" t="str" cm="1">
        <f t="array" aca="1" ref="L38" ca="1">IFERROR(_xlfn._xlws.FILTER(Ind_4_p!$L$9:$L$500,($A38=Ind_4_p!$A$9:$A$500)*($B38=Ind_4_p!$B$9:$B$500)*($D38=Ind_4_p!$D$9:$D$500)),"")</f>
        <v/>
      </c>
      <c r="M38" s="32" t="e">
        <f t="shared" ca="1" si="0"/>
        <v>#VALUE!</v>
      </c>
      <c r="N38" s="238">
        <f ca="1">IF(SUM(E$9:E$500)&gt;0,IF(F38=0,(COUNTIFS('Sekt-1.p'!$E$11:$E$29,"&gt;=0")+2)*2,F38),0)+IF(SUM(G$9:G$500)&gt;0,IF(H38=0,(COUNTIFS('Sekt-2.p'!$E$11:$E$29,"&gt;=0")+2)*2,H38),0)+IF(SUM(I$9:I$500)&gt;0,IF(J38=0,(COUNTIFS('Sekt-3.p'!$E$11:$E$29,"&gt;=0")+2)*2,J38),0)+IF(SUM(K$9:K$500)&gt;0,IF(L38=0,(COUNTIFS('Sekt-4.p'!$E$11:$E$29,"&gt;=0")+2)*2,L38),0)</f>
        <v>0</v>
      </c>
      <c r="O38" s="68" t="str">
        <f t="shared" ca="1" si="1"/>
        <v/>
      </c>
      <c r="Y38" s="8"/>
      <c r="Z38" s="16"/>
      <c r="AA38" s="8"/>
    </row>
    <row r="39" spans="1:34" ht="12" customHeight="1" x14ac:dyDescent="0.15">
      <c r="A39" s="279">
        <f>Kopsavilkums!A47</f>
        <v>7</v>
      </c>
      <c r="B39" s="280">
        <f>Kopsavilkums!B47</f>
        <v>2</v>
      </c>
      <c r="C39" s="163" t="str" cm="1">
        <f t="array" ref="C39">IFERROR(_xlfn.UNIQUE(_xlfn._xlws.FILTER(Kopsavilkums!$C$10:$C$135,(A39=Kopsavilkums!$A$10:$A$135))),"")</f>
        <v>LIARPS</v>
      </c>
      <c r="D39" s="153" t="str" cm="1">
        <f t="array" ref="D39">IFERROR(_xlfn._xlws.FILTER(Kopsavilkums!$D$10:$D$135,(A39=Kopsavilkums!$A$10:$A$135)*(B39=Kopsavilkums!$B$10:$B$135)),"")</f>
        <v>Aldis Voits</v>
      </c>
      <c r="E39" s="89" t="str" cm="1">
        <f t="array" aca="1" ref="E39" ca="1">IFERROR(_xlfn._xlws.FILTER(Ind_1_p!$K$9:$K$500,($A39=Ind_1_p!$A$9:$A$500)*($B39=Ind_1_p!$B$9:$B$500)*($D39=Ind_1_p!$D$9:$D$500)),"")</f>
        <v/>
      </c>
      <c r="F39" s="283" t="str" cm="1">
        <f t="array" aca="1" ref="F39" ca="1">IFERROR(_xlfn._xlws.FILTER(Ind_1_p!$L$9:$L$500,($A39=Ind_1_p!$A$9:$A$500)*($B39=Ind_1_p!$B$9:$B$500)*($D39=Ind_1_p!$D$9:$D$500)),"")</f>
        <v/>
      </c>
      <c r="G39" s="89" t="str" cm="1">
        <f t="array" aca="1" ref="G39" ca="1">IFERROR(_xlfn._xlws.FILTER(Ind_2_p!$K$9:$K$500,($A39=Ind_2_p!$A$9:$A$500)*($B39=Ind_2_p!$B$9:$B$500)*($D39=Ind_2_p!$D$9:$D$500)),"")</f>
        <v/>
      </c>
      <c r="H39" s="283" t="str" cm="1">
        <f t="array" aca="1" ref="H39" ca="1">IFERROR(_xlfn._xlws.FILTER(Ind_2_p!$L$9:$L$500,($A39=Ind_2_p!$A$9:$A$500)*($B39=Ind_2_p!$B$9:$B$500)*($D39=Ind_2_p!$D$9:$D$500)),"")</f>
        <v/>
      </c>
      <c r="I39" s="89" t="str" cm="1">
        <f t="array" aca="1" ref="I39" ca="1">IFERROR(_xlfn._xlws.FILTER(Ind_3_p!$K$9:$K$500,($A39=Ind_3_p!$A$9:$A$500)*($B39=Ind_3_p!$B$9:$B$500)*($D39=Ind_3_p!$D$9:$D$500)),"")</f>
        <v/>
      </c>
      <c r="J39" s="283" t="str" cm="1">
        <f t="array" aca="1" ref="J39" ca="1">IFERROR(_xlfn._xlws.FILTER(Ind_3_p!$L$9:$L$500,($A39=Ind_3_p!$A$9:$A$500)*($B39=Ind_3_p!$B$9:$B$500)*($D39=Ind_3_p!$D$9:$D$500)),"")</f>
        <v/>
      </c>
      <c r="K39" s="89" t="str" cm="1">
        <f t="array" aca="1" ref="K39" ca="1">IFERROR(_xlfn._xlws.FILTER(Ind_4_p!$K$9:$K$500,($A39=Ind_4_p!$A$9:$A$500)*($B39=Ind_4_p!$B$9:$B$500)*($D39=Ind_4_p!$D$9:$D$500)),"")</f>
        <v/>
      </c>
      <c r="L39" s="283" t="str" cm="1">
        <f t="array" aca="1" ref="L39" ca="1">IFERROR(_xlfn._xlws.FILTER(Ind_4_p!$L$9:$L$500,($A39=Ind_4_p!$A$9:$A$500)*($B39=Ind_4_p!$B$9:$B$500)*($D39=Ind_4_p!$D$9:$D$500)),"")</f>
        <v/>
      </c>
      <c r="M39" s="32" t="e">
        <f t="shared" ca="1" si="0"/>
        <v>#VALUE!</v>
      </c>
      <c r="N39" s="238">
        <f ca="1">IF(SUM(E$9:E$500)&gt;0,IF(F39=0,(COUNTIFS('Sekt-1.p'!$E$11:$E$29,"&gt;=0")+2)*2,F39),0)+IF(SUM(G$9:G$500)&gt;0,IF(H39=0,(COUNTIFS('Sekt-2.p'!$E$11:$E$29,"&gt;=0")+2)*2,H39),0)+IF(SUM(I$9:I$500)&gt;0,IF(J39=0,(COUNTIFS('Sekt-3.p'!$E$11:$E$29,"&gt;=0")+2)*2,J39),0)+IF(SUM(K$9:K$500)&gt;0,IF(L39=0,(COUNTIFS('Sekt-4.p'!$E$11:$E$29,"&gt;=0")+2)*2,L39),0)</f>
        <v>0</v>
      </c>
      <c r="O39" s="68" t="str">
        <f t="shared" ca="1" si="1"/>
        <v/>
      </c>
      <c r="P39" s="12"/>
      <c r="Q39" s="30" t="str">
        <f ca="1">F39</f>
        <v/>
      </c>
      <c r="R39" s="30" t="str">
        <f ca="1">H39</f>
        <v/>
      </c>
      <c r="S39" s="30" t="str">
        <f ca="1">J39</f>
        <v/>
      </c>
      <c r="T39" s="34">
        <f ca="1">N39</f>
        <v>0</v>
      </c>
      <c r="U39" s="12"/>
      <c r="V39" s="8">
        <v>5</v>
      </c>
      <c r="W39" s="8">
        <v>23</v>
      </c>
      <c r="X39" s="8">
        <v>2</v>
      </c>
      <c r="Y39" s="85">
        <f>SUM(V39:X39)</f>
        <v>30</v>
      </c>
      <c r="Z39" s="33">
        <f>RANK(Y39,$Y$9:$Y$42,1)</f>
        <v>2</v>
      </c>
      <c r="AA39" s="86" t="e">
        <f>#REF!=Z39</f>
        <v>#REF!</v>
      </c>
      <c r="AB39" s="12"/>
      <c r="AC39" s="12"/>
      <c r="AD39" s="12"/>
      <c r="AE39" s="12"/>
      <c r="AF39" s="12"/>
    </row>
    <row r="40" spans="1:34" ht="12" customHeight="1" x14ac:dyDescent="0.15">
      <c r="A40" s="279">
        <f>Kopsavilkums!A13</f>
        <v>1</v>
      </c>
      <c r="B40" s="280">
        <f>Kopsavilkums!B13</f>
        <v>4</v>
      </c>
      <c r="C40" s="163" t="str" cm="1">
        <f t="array" ref="C40">IFERROR(_xlfn.UNIQUE(_xlfn._xlws.FILTER(Kopsavilkums!$C$10:$C$135,(A40=Kopsavilkums!$A$10:$A$135))),"")</f>
        <v>OK cope sport/ Groundbaits</v>
      </c>
      <c r="D40" s="153" t="str" cm="1">
        <f t="array" ref="D40">IFERROR(_xlfn._xlws.FILTER(Kopsavilkums!$D$10:$D$135,(A40=Kopsavilkums!$A$10:$A$135)*(B40=Kopsavilkums!$B$10:$B$135)),"")</f>
        <v>Jorens Alens Brigaders</v>
      </c>
      <c r="E40" s="89" t="str" cm="1">
        <f t="array" aca="1" ref="E40" ca="1">IFERROR(_xlfn._xlws.FILTER(Ind_1_p!$K$9:$K$500,($A40=Ind_1_p!$A$9:$A$500)*($B40=Ind_1_p!$B$9:$B$500)*($D40=Ind_1_p!$D$9:$D$500)),"")</f>
        <v/>
      </c>
      <c r="F40" s="283" t="str" cm="1">
        <f t="array" aca="1" ref="F40" ca="1">IFERROR(_xlfn._xlws.FILTER(Ind_1_p!$L$9:$L$500,($A40=Ind_1_p!$A$9:$A$500)*($B40=Ind_1_p!$B$9:$B$500)*($D40=Ind_1_p!$D$9:$D$500)),"")</f>
        <v/>
      </c>
      <c r="G40" s="89" t="str" cm="1">
        <f t="array" aca="1" ref="G40" ca="1">IFERROR(_xlfn._xlws.FILTER(Ind_2_p!$K$9:$K$500,($A40=Ind_2_p!$A$9:$A$500)*($B40=Ind_2_p!$B$9:$B$500)*($D40=Ind_2_p!$D$9:$D$500)),"")</f>
        <v/>
      </c>
      <c r="H40" s="283" t="str" cm="1">
        <f t="array" aca="1" ref="H40" ca="1">IFERROR(_xlfn._xlws.FILTER(Ind_2_p!$L$9:$L$500,($A40=Ind_2_p!$A$9:$A$500)*($B40=Ind_2_p!$B$9:$B$500)*($D40=Ind_2_p!$D$9:$D$500)),"")</f>
        <v/>
      </c>
      <c r="I40" s="89" t="str" cm="1">
        <f t="array" aca="1" ref="I40" ca="1">IFERROR(_xlfn._xlws.FILTER(Ind_3_p!$K$9:$K$500,($A40=Ind_3_p!$A$9:$A$500)*($B40=Ind_3_p!$B$9:$B$500)*($D40=Ind_3_p!$D$9:$D$500)),"")</f>
        <v/>
      </c>
      <c r="J40" s="283" t="str" cm="1">
        <f t="array" aca="1" ref="J40" ca="1">IFERROR(_xlfn._xlws.FILTER(Ind_3_p!$L$9:$L$500,($A40=Ind_3_p!$A$9:$A$500)*($B40=Ind_3_p!$B$9:$B$500)*($D40=Ind_3_p!$D$9:$D$500)),"")</f>
        <v/>
      </c>
      <c r="K40" s="89" t="str" cm="1">
        <f t="array" aca="1" ref="K40" ca="1">IFERROR(_xlfn._xlws.FILTER(Ind_4_p!$K$9:$K$500,($A40=Ind_4_p!$A$9:$A$500)*($B40=Ind_4_p!$B$9:$B$500)*($D40=Ind_4_p!$D$9:$D$500)),"")</f>
        <v/>
      </c>
      <c r="L40" s="283" t="str" cm="1">
        <f t="array" aca="1" ref="L40" ca="1">IFERROR(_xlfn._xlws.FILTER(Ind_4_p!$L$9:$L$500,($A40=Ind_4_p!$A$9:$A$500)*($B40=Ind_4_p!$B$9:$B$500)*($D40=Ind_4_p!$D$9:$D$500)),"")</f>
        <v/>
      </c>
      <c r="M40" s="32" t="e">
        <f t="shared" ca="1" si="0"/>
        <v>#VALUE!</v>
      </c>
      <c r="N40" s="238">
        <f ca="1">IF(SUM(E$9:E$500)&gt;0,IF(F40=0,(COUNTIFS('Sekt-1.p'!$E$11:$E$29,"&gt;=0")+2)*2,F40),0)+IF(SUM(G$9:G$500)&gt;0,IF(H40=0,(COUNTIFS('Sekt-2.p'!$E$11:$E$29,"&gt;=0")+2)*2,H40),0)+IF(SUM(I$9:I$500)&gt;0,IF(J40=0,(COUNTIFS('Sekt-3.p'!$E$11:$E$29,"&gt;=0")+2)*2,J40),0)+IF(SUM(K$9:K$500)&gt;0,IF(L40=0,(COUNTIFS('Sekt-4.p'!$E$11:$E$29,"&gt;=0")+2)*2,L40),0)</f>
        <v>0</v>
      </c>
      <c r="O40" s="68" t="str">
        <f t="shared" ca="1" si="1"/>
        <v/>
      </c>
      <c r="Y40" s="8"/>
      <c r="Z40" s="16"/>
      <c r="AA40" s="8"/>
    </row>
    <row r="41" spans="1:34" ht="12" customHeight="1" x14ac:dyDescent="0.15">
      <c r="A41" s="279">
        <f>Kopsavilkums!A78</f>
        <v>0</v>
      </c>
      <c r="B41" s="280">
        <f>Kopsavilkums!B78</f>
        <v>0</v>
      </c>
      <c r="C41" s="163" cm="1">
        <f t="array" ref="C41">IFERROR(_xlfn.UNIQUE(_xlfn._xlws.FILTER(Kopsavilkums!$C$10:$C$135,(A41=Kopsavilkums!$A$10:$A$135))),"")</f>
        <v>0</v>
      </c>
      <c r="D41" s="153" t="e" cm="1" vm="1">
        <f t="array" aca="1" ref="D41" ca="1">IFERROR(_xlfn._xlws.FILTER(Kopsavilkums!$D$10:$D$135,(A41=Kopsavilkums!$A$10:$A$135)*(B41=Kopsavilkums!$B$10:$B$135)),"")</f>
        <v>#VALUE!</v>
      </c>
      <c r="E41" s="89" t="str" cm="1">
        <f t="array" aca="1" ref="E41" ca="1">IFERROR(_xlfn._xlws.FILTER(Ind_1_p!$K$9:$K$500,($A41=Ind_1_p!$A$9:$A$500)*($B41=Ind_1_p!$B$9:$B$500)*($D41=Ind_1_p!$D$9:$D$500)),"")</f>
        <v/>
      </c>
      <c r="F41" s="283" t="str" cm="1">
        <f t="array" aca="1" ref="F41" ca="1">IFERROR(_xlfn._xlws.FILTER(Ind_1_p!$L$9:$L$500,($A41=Ind_1_p!$A$9:$A$500)*($B41=Ind_1_p!$B$9:$B$500)*($D41=Ind_1_p!$D$9:$D$500)),"")</f>
        <v/>
      </c>
      <c r="G41" s="89" t="str" cm="1">
        <f t="array" aca="1" ref="G41" ca="1">IFERROR(_xlfn._xlws.FILTER(Ind_2_p!$K$9:$K$500,($A41=Ind_2_p!$A$9:$A$500)*($B41=Ind_2_p!$B$9:$B$500)*($D41=Ind_2_p!$D$9:$D$500)),"")</f>
        <v/>
      </c>
      <c r="H41" s="283" t="str" cm="1">
        <f t="array" aca="1" ref="H41" ca="1">IFERROR(_xlfn._xlws.FILTER(Ind_2_p!$L$9:$L$500,($A41=Ind_2_p!$A$9:$A$500)*($B41=Ind_2_p!$B$9:$B$500)*($D41=Ind_2_p!$D$9:$D$500)),"")</f>
        <v/>
      </c>
      <c r="I41" s="89" t="str" cm="1">
        <f t="array" aca="1" ref="I41" ca="1">IFERROR(_xlfn._xlws.FILTER(Ind_3_p!$K$9:$K$500,($A41=Ind_3_p!$A$9:$A$500)*($B41=Ind_3_p!$B$9:$B$500)*($D41=Ind_3_p!$D$9:$D$500)),"")</f>
        <v/>
      </c>
      <c r="J41" s="283" t="str" cm="1">
        <f t="array" aca="1" ref="J41" ca="1">IFERROR(_xlfn._xlws.FILTER(Ind_3_p!$L$9:$L$500,($A41=Ind_3_p!$A$9:$A$500)*($B41=Ind_3_p!$B$9:$B$500)*($D41=Ind_3_p!$D$9:$D$500)),"")</f>
        <v/>
      </c>
      <c r="K41" s="89" t="str" cm="1">
        <f t="array" aca="1" ref="K41" ca="1">IFERROR(_xlfn._xlws.FILTER(Ind_4_p!$K$9:$K$500,($A41=Ind_4_p!$A$9:$A$500)*($B41=Ind_4_p!$B$9:$B$500)*($D41=Ind_4_p!$D$9:$D$500)),"")</f>
        <v/>
      </c>
      <c r="L41" s="283" t="str" cm="1">
        <f t="array" aca="1" ref="L41" ca="1">IFERROR(_xlfn._xlws.FILTER(Ind_4_p!$L$9:$L$500,($A41=Ind_4_p!$A$9:$A$500)*($B41=Ind_4_p!$B$9:$B$500)*($D41=Ind_4_p!$D$9:$D$500)),"")</f>
        <v/>
      </c>
      <c r="M41" s="32" t="e">
        <f t="shared" ref="M41:M72" ca="1" si="2">E41+G41+I41+K41</f>
        <v>#VALUE!</v>
      </c>
      <c r="N41" s="238">
        <f ca="1">IF(SUM(E$9:E$500)&gt;0,IF(F41=0,(COUNTIFS('Sekt-1.p'!$E$11:$E$29,"&gt;=0")+2)*2,F41),0)+IF(SUM(G$9:G$500)&gt;0,IF(H41=0,(COUNTIFS('Sekt-2.p'!$E$11:$E$29,"&gt;=0")+2)*2,H41),0)+IF(SUM(I$9:I$500)&gt;0,IF(J41=0,(COUNTIFS('Sekt-3.p'!$E$11:$E$29,"&gt;=0")+2)*2,J41),0)+IF(SUM(K$9:K$500)&gt;0,IF(L41=0,(COUNTIFS('Sekt-4.p'!$E$11:$E$29,"&gt;=0")+2)*2,L41),0)</f>
        <v>0</v>
      </c>
      <c r="O41" s="68" t="str">
        <f t="shared" ref="O41:O72" ca="1" si="3">IF(VALUE(N41)=0,"",IF(N41&gt;0,_xlfn.RANK.EQ(N41,N$9:N$500,1)-COUNTIFS(N$9:N$500,0)+COUNTIFS(N$9:N$500,N41,M$9:M$500,"&gt;"&amp;M41)))</f>
        <v/>
      </c>
      <c r="P41" s="12"/>
      <c r="Q41" s="30" t="str">
        <f ca="1">F41</f>
        <v/>
      </c>
      <c r="R41" s="30" t="str">
        <f ca="1">H41</f>
        <v/>
      </c>
      <c r="S41" s="30" t="str">
        <f ca="1">J41</f>
        <v/>
      </c>
      <c r="T41" s="34">
        <f ca="1">N41</f>
        <v>0</v>
      </c>
      <c r="U41" s="12"/>
      <c r="V41" s="12"/>
      <c r="W41" s="12"/>
      <c r="X41" s="12"/>
      <c r="Y41" s="85">
        <f>SUM(V41:X41)</f>
        <v>0</v>
      </c>
      <c r="Z41" s="33">
        <f>RANK(Y41,$Y$9:$Y$42,1)</f>
        <v>1</v>
      </c>
      <c r="AA41" s="86" t="e">
        <f>#REF!=Z41</f>
        <v>#REF!</v>
      </c>
      <c r="AB41" s="12"/>
      <c r="AC41" s="12"/>
      <c r="AD41" s="12"/>
      <c r="AE41" s="12"/>
      <c r="AF41" s="12"/>
    </row>
    <row r="42" spans="1:34" ht="12" customHeight="1" x14ac:dyDescent="0.15">
      <c r="A42" s="279">
        <f>Kopsavilkums!A109</f>
        <v>0</v>
      </c>
      <c r="B42" s="280">
        <f>Kopsavilkums!B109</f>
        <v>0</v>
      </c>
      <c r="C42" s="163" cm="1">
        <f t="array" ref="C42">IFERROR(_xlfn.UNIQUE(_xlfn._xlws.FILTER(Kopsavilkums!$C$10:$C$135,(A42=Kopsavilkums!$A$10:$A$135))),"")</f>
        <v>0</v>
      </c>
      <c r="D42" s="153" t="e" cm="1" vm="1">
        <f t="array" aca="1" ref="D42" ca="1">IFERROR(_xlfn._xlws.FILTER(Kopsavilkums!$D$10:$D$135,(A42=Kopsavilkums!$A$10:$A$135)*(B42=Kopsavilkums!$B$10:$B$135)),"")</f>
        <v>#VALUE!</v>
      </c>
      <c r="E42" s="89" t="str" cm="1">
        <f t="array" aca="1" ref="E42" ca="1">IFERROR(_xlfn._xlws.FILTER(Ind_1_p!$K$9:$K$500,($A42=Ind_1_p!$A$9:$A$500)*($B42=Ind_1_p!$B$9:$B$500)*($D42=Ind_1_p!$D$9:$D$500)),"")</f>
        <v/>
      </c>
      <c r="F42" s="283" t="str" cm="1">
        <f t="array" aca="1" ref="F42" ca="1">IFERROR(_xlfn._xlws.FILTER(Ind_1_p!$L$9:$L$500,($A42=Ind_1_p!$A$9:$A$500)*($B42=Ind_1_p!$B$9:$B$500)*($D42=Ind_1_p!$D$9:$D$500)),"")</f>
        <v/>
      </c>
      <c r="G42" s="89" t="str" cm="1">
        <f t="array" aca="1" ref="G42" ca="1">IFERROR(_xlfn._xlws.FILTER(Ind_2_p!$K$9:$K$500,($A42=Ind_2_p!$A$9:$A$500)*($B42=Ind_2_p!$B$9:$B$500)*($D42=Ind_2_p!$D$9:$D$500)),"")</f>
        <v/>
      </c>
      <c r="H42" s="283" t="str" cm="1">
        <f t="array" aca="1" ref="H42" ca="1">IFERROR(_xlfn._xlws.FILTER(Ind_2_p!$L$9:$L$500,($A42=Ind_2_p!$A$9:$A$500)*($B42=Ind_2_p!$B$9:$B$500)*($D42=Ind_2_p!$D$9:$D$500)),"")</f>
        <v/>
      </c>
      <c r="I42" s="89" t="str" cm="1">
        <f t="array" aca="1" ref="I42" ca="1">IFERROR(_xlfn._xlws.FILTER(Ind_3_p!$K$9:$K$500,($A42=Ind_3_p!$A$9:$A$500)*($B42=Ind_3_p!$B$9:$B$500)*($D42=Ind_3_p!$D$9:$D$500)),"")</f>
        <v/>
      </c>
      <c r="J42" s="283" t="str" cm="1">
        <f t="array" aca="1" ref="J42" ca="1">IFERROR(_xlfn._xlws.FILTER(Ind_3_p!$L$9:$L$500,($A42=Ind_3_p!$A$9:$A$500)*($B42=Ind_3_p!$B$9:$B$500)*($D42=Ind_3_p!$D$9:$D$500)),"")</f>
        <v/>
      </c>
      <c r="K42" s="89" t="str" cm="1">
        <f t="array" aca="1" ref="K42" ca="1">IFERROR(_xlfn._xlws.FILTER(Ind_4_p!$K$9:$K$500,($A42=Ind_4_p!$A$9:$A$500)*($B42=Ind_4_p!$B$9:$B$500)*($D42=Ind_4_p!$D$9:$D$500)),"")</f>
        <v/>
      </c>
      <c r="L42" s="283" t="str" cm="1">
        <f t="array" aca="1" ref="L42" ca="1">IFERROR(_xlfn._xlws.FILTER(Ind_4_p!$L$9:$L$500,($A42=Ind_4_p!$A$9:$A$500)*($B42=Ind_4_p!$B$9:$B$500)*($D42=Ind_4_p!$D$9:$D$500)),"")</f>
        <v/>
      </c>
      <c r="M42" s="32" t="e">
        <f t="shared" ca="1" si="2"/>
        <v>#VALUE!</v>
      </c>
      <c r="N42" s="238">
        <f ca="1">IF(SUM(E$9:E$500)&gt;0,IF(F42=0,(COUNTIFS('Sekt-1.p'!$E$11:$E$29,"&gt;=0")+2)*2,F42),0)+IF(SUM(G$9:G$500)&gt;0,IF(H42=0,(COUNTIFS('Sekt-2.p'!$E$11:$E$29,"&gt;=0")+2)*2,H42),0)+IF(SUM(I$9:I$500)&gt;0,IF(J42=0,(COUNTIFS('Sekt-3.p'!$E$11:$E$29,"&gt;=0")+2)*2,J42),0)+IF(SUM(K$9:K$500)&gt;0,IF(L42=0,(COUNTIFS('Sekt-4.p'!$E$11:$E$29,"&gt;=0")+2)*2,L42),0)</f>
        <v>0</v>
      </c>
      <c r="O42" s="68" t="str">
        <f t="shared" ca="1" si="3"/>
        <v/>
      </c>
      <c r="P42" s="12"/>
      <c r="Q42" s="30" t="str">
        <f ca="1">F42</f>
        <v/>
      </c>
      <c r="R42" s="30" t="str">
        <f ca="1">H42</f>
        <v/>
      </c>
      <c r="S42" s="30" t="str">
        <f ca="1">J42</f>
        <v/>
      </c>
      <c r="T42" s="34">
        <f ca="1">N42</f>
        <v>0</v>
      </c>
      <c r="U42" s="12"/>
      <c r="V42" s="8">
        <v>44</v>
      </c>
      <c r="W42" s="8">
        <v>11</v>
      </c>
      <c r="X42" s="8">
        <v>10</v>
      </c>
      <c r="Y42" s="85">
        <f>SUM(V42:X42)</f>
        <v>65</v>
      </c>
      <c r="Z42" s="33">
        <f>RANK(Y42,$Y$9:$Y$42,1)</f>
        <v>6</v>
      </c>
      <c r="AA42" s="86" t="e">
        <f>#REF!=Z42</f>
        <v>#REF!</v>
      </c>
      <c r="AB42" s="12"/>
      <c r="AC42" s="12"/>
      <c r="AD42" s="12"/>
      <c r="AE42" s="12"/>
      <c r="AF42" s="12"/>
    </row>
    <row r="43" spans="1:34" ht="12" customHeight="1" x14ac:dyDescent="0.15">
      <c r="A43" s="279">
        <f>Kopsavilkums!A64</f>
        <v>10</v>
      </c>
      <c r="B43" s="280">
        <f>Kopsavilkums!B64</f>
        <v>1</v>
      </c>
      <c r="C43" s="163" t="str" cm="1">
        <f t="array" ref="C43">IFERROR(_xlfn.UNIQUE(_xlfn._xlws.FILTER(Kopsavilkums!$C$10:$C$135,(A43=Kopsavilkums!$A$10:$A$135))),"")</f>
        <v>Vidzemes Klaidoņi</v>
      </c>
      <c r="D43" s="153" t="str" cm="1">
        <f t="array" ref="D43">IFERROR(_xlfn._xlws.FILTER(Kopsavilkums!$D$10:$D$135,(A43=Kopsavilkums!$A$10:$A$135)*(B43=Kopsavilkums!$B$10:$B$135)),"")</f>
        <v>Kirils Morozovs</v>
      </c>
      <c r="E43" s="89" t="str" cm="1">
        <f t="array" aca="1" ref="E43" ca="1">IFERROR(_xlfn._xlws.FILTER(Ind_1_p!$K$9:$K$500,($A43=Ind_1_p!$A$9:$A$500)*($B43=Ind_1_p!$B$9:$B$500)*($D43=Ind_1_p!$D$9:$D$500)),"")</f>
        <v/>
      </c>
      <c r="F43" s="283" t="str" cm="1">
        <f t="array" aca="1" ref="F43" ca="1">IFERROR(_xlfn._xlws.FILTER(Ind_1_p!$L$9:$L$500,($A43=Ind_1_p!$A$9:$A$500)*($B43=Ind_1_p!$B$9:$B$500)*($D43=Ind_1_p!$D$9:$D$500)),"")</f>
        <v/>
      </c>
      <c r="G43" s="89" t="str" cm="1">
        <f t="array" aca="1" ref="G43" ca="1">IFERROR(_xlfn._xlws.FILTER(Ind_2_p!$K$9:$K$500,($A43=Ind_2_p!$A$9:$A$500)*($B43=Ind_2_p!$B$9:$B$500)*($D43=Ind_2_p!$D$9:$D$500)),"")</f>
        <v/>
      </c>
      <c r="H43" s="283" t="str" cm="1">
        <f t="array" aca="1" ref="H43" ca="1">IFERROR(_xlfn._xlws.FILTER(Ind_2_p!$L$9:$L$500,($A43=Ind_2_p!$A$9:$A$500)*($B43=Ind_2_p!$B$9:$B$500)*($D43=Ind_2_p!$D$9:$D$500)),"")</f>
        <v/>
      </c>
      <c r="I43" s="89" t="str" cm="1">
        <f t="array" aca="1" ref="I43" ca="1">IFERROR(_xlfn._xlws.FILTER(Ind_3_p!$K$9:$K$500,($A43=Ind_3_p!$A$9:$A$500)*($B43=Ind_3_p!$B$9:$B$500)*($D43=Ind_3_p!$D$9:$D$500)),"")</f>
        <v/>
      </c>
      <c r="J43" s="283" t="str" cm="1">
        <f t="array" aca="1" ref="J43" ca="1">IFERROR(_xlfn._xlws.FILTER(Ind_3_p!$L$9:$L$500,($A43=Ind_3_p!$A$9:$A$500)*($B43=Ind_3_p!$B$9:$B$500)*($D43=Ind_3_p!$D$9:$D$500)),"")</f>
        <v/>
      </c>
      <c r="K43" s="89" t="str" cm="1">
        <f t="array" aca="1" ref="K43" ca="1">IFERROR(_xlfn._xlws.FILTER(Ind_4_p!$K$9:$K$500,($A43=Ind_4_p!$A$9:$A$500)*($B43=Ind_4_p!$B$9:$B$500)*($D43=Ind_4_p!$D$9:$D$500)),"")</f>
        <v/>
      </c>
      <c r="L43" s="283" t="str" cm="1">
        <f t="array" aca="1" ref="L43" ca="1">IFERROR(_xlfn._xlws.FILTER(Ind_4_p!$L$9:$L$500,($A43=Ind_4_p!$A$9:$A$500)*($B43=Ind_4_p!$B$9:$B$500)*($D43=Ind_4_p!$D$9:$D$500)),"")</f>
        <v/>
      </c>
      <c r="M43" s="32" t="e">
        <f t="shared" ca="1" si="2"/>
        <v>#VALUE!</v>
      </c>
      <c r="N43" s="238">
        <f ca="1">IF(SUM(E$9:E$500)&gt;0,IF(F43=0,(COUNTIFS('Sekt-1.p'!$E$11:$E$29,"&gt;=0")+2)*2,F43),0)+IF(SUM(G$9:G$500)&gt;0,IF(H43=0,(COUNTIFS('Sekt-2.p'!$E$11:$E$29,"&gt;=0")+2)*2,H43),0)+IF(SUM(I$9:I$500)&gt;0,IF(J43=0,(COUNTIFS('Sekt-3.p'!$E$11:$E$29,"&gt;=0")+2)*2,J43),0)+IF(SUM(K$9:K$500)&gt;0,IF(L43=0,(COUNTIFS('Sekt-4.p'!$E$11:$E$29,"&gt;=0")+2)*2,L43),0)</f>
        <v>0</v>
      </c>
      <c r="O43" s="68" t="str">
        <f t="shared" ca="1" si="3"/>
        <v/>
      </c>
      <c r="Y43" s="8"/>
      <c r="Z43" s="16"/>
      <c r="AA43" s="8"/>
    </row>
    <row r="44" spans="1:34" ht="12" customHeight="1" x14ac:dyDescent="0.15">
      <c r="A44" s="279">
        <f>Kopsavilkums!A43</f>
        <v>6</v>
      </c>
      <c r="B44" s="280">
        <f>Kopsavilkums!B43</f>
        <v>4</v>
      </c>
      <c r="C44" s="163" t="str" cm="1">
        <f t="array" ref="C44">IFERROR(_xlfn.UNIQUE(_xlfn._xlws.FILTER(Kopsavilkums!$C$10:$C$135,(A44=Kopsavilkums!$A$10:$A$135))),"")</f>
        <v>C.Albula2/Alūksne</v>
      </c>
      <c r="D44" s="153" t="str" cm="1">
        <f t="array" ref="D44">IFERROR(_xlfn._xlws.FILTER(Kopsavilkums!$D$10:$D$135,(A44=Kopsavilkums!$A$10:$A$135)*(B44=Kopsavilkums!$B$10:$B$135)),"")</f>
        <v>Nauris Drelnieks</v>
      </c>
      <c r="E44" s="89" t="str" cm="1">
        <f t="array" aca="1" ref="E44" ca="1">IFERROR(_xlfn._xlws.FILTER(Ind_1_p!$K$9:$K$500,($A44=Ind_1_p!$A$9:$A$500)*($B44=Ind_1_p!$B$9:$B$500)*($D44=Ind_1_p!$D$9:$D$500)),"")</f>
        <v/>
      </c>
      <c r="F44" s="283" t="str" cm="1">
        <f t="array" aca="1" ref="F44" ca="1">IFERROR(_xlfn._xlws.FILTER(Ind_1_p!$L$9:$L$500,($A44=Ind_1_p!$A$9:$A$500)*($B44=Ind_1_p!$B$9:$B$500)*($D44=Ind_1_p!$D$9:$D$500)),"")</f>
        <v/>
      </c>
      <c r="G44" s="89" t="str" cm="1">
        <f t="array" aca="1" ref="G44" ca="1">IFERROR(_xlfn._xlws.FILTER(Ind_2_p!$K$9:$K$500,($A44=Ind_2_p!$A$9:$A$500)*($B44=Ind_2_p!$B$9:$B$500)*($D44=Ind_2_p!$D$9:$D$500)),"")</f>
        <v/>
      </c>
      <c r="H44" s="283" t="str" cm="1">
        <f t="array" aca="1" ref="H44" ca="1">IFERROR(_xlfn._xlws.FILTER(Ind_2_p!$L$9:$L$500,($A44=Ind_2_p!$A$9:$A$500)*($B44=Ind_2_p!$B$9:$B$500)*($D44=Ind_2_p!$D$9:$D$500)),"")</f>
        <v/>
      </c>
      <c r="I44" s="89" t="str" cm="1">
        <f t="array" aca="1" ref="I44" ca="1">IFERROR(_xlfn._xlws.FILTER(Ind_3_p!$K$9:$K$500,($A44=Ind_3_p!$A$9:$A$500)*($B44=Ind_3_p!$B$9:$B$500)*($D44=Ind_3_p!$D$9:$D$500)),"")</f>
        <v/>
      </c>
      <c r="J44" s="283" t="str" cm="1">
        <f t="array" aca="1" ref="J44" ca="1">IFERROR(_xlfn._xlws.FILTER(Ind_3_p!$L$9:$L$500,($A44=Ind_3_p!$A$9:$A$500)*($B44=Ind_3_p!$B$9:$B$500)*($D44=Ind_3_p!$D$9:$D$500)),"")</f>
        <v/>
      </c>
      <c r="K44" s="89" t="str" cm="1">
        <f t="array" aca="1" ref="K44" ca="1">IFERROR(_xlfn._xlws.FILTER(Ind_4_p!$K$9:$K$500,($A44=Ind_4_p!$A$9:$A$500)*($B44=Ind_4_p!$B$9:$B$500)*($D44=Ind_4_p!$D$9:$D$500)),"")</f>
        <v/>
      </c>
      <c r="L44" s="283" t="str" cm="1">
        <f t="array" aca="1" ref="L44" ca="1">IFERROR(_xlfn._xlws.FILTER(Ind_4_p!$L$9:$L$500,($A44=Ind_4_p!$A$9:$A$500)*($B44=Ind_4_p!$B$9:$B$500)*($D44=Ind_4_p!$D$9:$D$500)),"")</f>
        <v/>
      </c>
      <c r="M44" s="32" t="e">
        <f t="shared" ca="1" si="2"/>
        <v>#VALUE!</v>
      </c>
      <c r="N44" s="238">
        <f ca="1">IF(SUM(E$9:E$500)&gt;0,IF(F44=0,(COUNTIFS('Sekt-1.p'!$E$11:$E$29,"&gt;=0")+2)*2,F44),0)+IF(SUM(G$9:G$500)&gt;0,IF(H44=0,(COUNTIFS('Sekt-2.p'!$E$11:$E$29,"&gt;=0")+2)*2,H44),0)+IF(SUM(I$9:I$500)&gt;0,IF(J44=0,(COUNTIFS('Sekt-3.p'!$E$11:$E$29,"&gt;=0")+2)*2,J44),0)+IF(SUM(K$9:K$500)&gt;0,IF(L44=0,(COUNTIFS('Sekt-4.p'!$E$11:$E$29,"&gt;=0")+2)*2,L44),0)</f>
        <v>0</v>
      </c>
      <c r="O44" s="68" t="str">
        <f t="shared" ca="1" si="3"/>
        <v/>
      </c>
      <c r="Y44" s="8"/>
      <c r="Z44" s="16"/>
      <c r="AA44" s="8"/>
    </row>
    <row r="45" spans="1:34" ht="12" customHeight="1" x14ac:dyDescent="0.15">
      <c r="A45" s="279">
        <f>Kopsavilkums!A54</f>
        <v>8</v>
      </c>
      <c r="B45" s="280">
        <f>Kopsavilkums!B54</f>
        <v>3</v>
      </c>
      <c r="C45" s="163" t="str" cm="1">
        <f t="array" ref="C45">IFERROR(_xlfn.UNIQUE(_xlfn._xlws.FILTER(Kopsavilkums!$C$10:$C$135,(A45=Kopsavilkums!$A$10:$A$135))),"")</f>
        <v>CMS</v>
      </c>
      <c r="D45" s="153" t="str" cm="1">
        <f t="array" ref="D45">IFERROR(_xlfn._xlws.FILTER(Kopsavilkums!$D$10:$D$135,(A45=Kopsavilkums!$A$10:$A$135)*(B45=Kopsavilkums!$B$10:$B$135)),"")</f>
        <v>Andrejs Aleksējevs</v>
      </c>
      <c r="E45" s="89" t="str" cm="1">
        <f t="array" aca="1" ref="E45" ca="1">IFERROR(_xlfn._xlws.FILTER(Ind_1_p!$K$9:$K$500,($A45=Ind_1_p!$A$9:$A$500)*($B45=Ind_1_p!$B$9:$B$500)*($D45=Ind_1_p!$D$9:$D$500)),"")</f>
        <v/>
      </c>
      <c r="F45" s="283" t="str" cm="1">
        <f t="array" aca="1" ref="F45" ca="1">IFERROR(_xlfn._xlws.FILTER(Ind_1_p!$L$9:$L$500,($A45=Ind_1_p!$A$9:$A$500)*($B45=Ind_1_p!$B$9:$B$500)*($D45=Ind_1_p!$D$9:$D$500)),"")</f>
        <v/>
      </c>
      <c r="G45" s="89" t="str" cm="1">
        <f t="array" aca="1" ref="G45" ca="1">IFERROR(_xlfn._xlws.FILTER(Ind_2_p!$K$9:$K$500,($A45=Ind_2_p!$A$9:$A$500)*($B45=Ind_2_p!$B$9:$B$500)*($D45=Ind_2_p!$D$9:$D$500)),"")</f>
        <v/>
      </c>
      <c r="H45" s="283" t="str" cm="1">
        <f t="array" aca="1" ref="H45" ca="1">IFERROR(_xlfn._xlws.FILTER(Ind_2_p!$L$9:$L$500,($A45=Ind_2_p!$A$9:$A$500)*($B45=Ind_2_p!$B$9:$B$500)*($D45=Ind_2_p!$D$9:$D$500)),"")</f>
        <v/>
      </c>
      <c r="I45" s="89" t="str" cm="1">
        <f t="array" aca="1" ref="I45" ca="1">IFERROR(_xlfn._xlws.FILTER(Ind_3_p!$K$9:$K$500,($A45=Ind_3_p!$A$9:$A$500)*($B45=Ind_3_p!$B$9:$B$500)*($D45=Ind_3_p!$D$9:$D$500)),"")</f>
        <v/>
      </c>
      <c r="J45" s="283" t="str" cm="1">
        <f t="array" aca="1" ref="J45" ca="1">IFERROR(_xlfn._xlws.FILTER(Ind_3_p!$L$9:$L$500,($A45=Ind_3_p!$A$9:$A$500)*($B45=Ind_3_p!$B$9:$B$500)*($D45=Ind_3_p!$D$9:$D$500)),"")</f>
        <v/>
      </c>
      <c r="K45" s="89" t="str" cm="1">
        <f t="array" aca="1" ref="K45" ca="1">IFERROR(_xlfn._xlws.FILTER(Ind_4_p!$K$9:$K$500,($A45=Ind_4_p!$A$9:$A$500)*($B45=Ind_4_p!$B$9:$B$500)*($D45=Ind_4_p!$D$9:$D$500)),"")</f>
        <v/>
      </c>
      <c r="L45" s="283" t="str" cm="1">
        <f t="array" aca="1" ref="L45" ca="1">IFERROR(_xlfn._xlws.FILTER(Ind_4_p!$L$9:$L$500,($A45=Ind_4_p!$A$9:$A$500)*($B45=Ind_4_p!$B$9:$B$500)*($D45=Ind_4_p!$D$9:$D$500)),"")</f>
        <v/>
      </c>
      <c r="M45" s="32" t="e">
        <f t="shared" ca="1" si="2"/>
        <v>#VALUE!</v>
      </c>
      <c r="N45" s="238">
        <f ca="1">IF(SUM(E$9:E$500)&gt;0,IF(F45=0,(COUNTIFS('Sekt-1.p'!$E$11:$E$29,"&gt;=0")+2)*2,F45),0)+IF(SUM(G$9:G$500)&gt;0,IF(H45=0,(COUNTIFS('Sekt-2.p'!$E$11:$E$29,"&gt;=0")+2)*2,H45),0)+IF(SUM(I$9:I$500)&gt;0,IF(J45=0,(COUNTIFS('Sekt-3.p'!$E$11:$E$29,"&gt;=0")+2)*2,J45),0)+IF(SUM(K$9:K$500)&gt;0,IF(L45=0,(COUNTIFS('Sekt-4.p'!$E$11:$E$29,"&gt;=0")+2)*2,L45),0)</f>
        <v>0</v>
      </c>
      <c r="O45" s="68" t="str">
        <f t="shared" ca="1" si="3"/>
        <v/>
      </c>
      <c r="Y45" s="8"/>
      <c r="Z45" s="16"/>
      <c r="AA45" s="8"/>
      <c r="AH45" s="256"/>
    </row>
    <row r="46" spans="1:34" ht="12" customHeight="1" x14ac:dyDescent="0.15">
      <c r="A46" s="279">
        <f>Kopsavilkums!A106</f>
        <v>0</v>
      </c>
      <c r="B46" s="280">
        <f>Kopsavilkums!B106</f>
        <v>0</v>
      </c>
      <c r="C46" s="163" cm="1">
        <f t="array" ref="C46">IFERROR(_xlfn.UNIQUE(_xlfn._xlws.FILTER(Kopsavilkums!$C$10:$C$135,(A46=Kopsavilkums!$A$10:$A$135))),"")</f>
        <v>0</v>
      </c>
      <c r="D46" s="153" t="e" cm="1" vm="1">
        <f t="array" aca="1" ref="D46" ca="1">IFERROR(_xlfn._xlws.FILTER(Kopsavilkums!$D$10:$D$135,(A46=Kopsavilkums!$A$10:$A$135)*(B46=Kopsavilkums!$B$10:$B$135)),"")</f>
        <v>#VALUE!</v>
      </c>
      <c r="E46" s="89" t="str" cm="1">
        <f t="array" aca="1" ref="E46" ca="1">IFERROR(_xlfn._xlws.FILTER(Ind_1_p!$K$9:$K$500,($A46=Ind_1_p!$A$9:$A$500)*($B46=Ind_1_p!$B$9:$B$500)*($D46=Ind_1_p!$D$9:$D$500)),"")</f>
        <v/>
      </c>
      <c r="F46" s="283" t="str" cm="1">
        <f t="array" aca="1" ref="F46" ca="1">IFERROR(_xlfn._xlws.FILTER(Ind_1_p!$L$9:$L$500,($A46=Ind_1_p!$A$9:$A$500)*($B46=Ind_1_p!$B$9:$B$500)*($D46=Ind_1_p!$D$9:$D$500)),"")</f>
        <v/>
      </c>
      <c r="G46" s="89" t="str" cm="1">
        <f t="array" aca="1" ref="G46" ca="1">IFERROR(_xlfn._xlws.FILTER(Ind_2_p!$K$9:$K$500,($A46=Ind_2_p!$A$9:$A$500)*($B46=Ind_2_p!$B$9:$B$500)*($D46=Ind_2_p!$D$9:$D$500)),"")</f>
        <v/>
      </c>
      <c r="H46" s="283" t="str" cm="1">
        <f t="array" aca="1" ref="H46" ca="1">IFERROR(_xlfn._xlws.FILTER(Ind_2_p!$L$9:$L$500,($A46=Ind_2_p!$A$9:$A$500)*($B46=Ind_2_p!$B$9:$B$500)*($D46=Ind_2_p!$D$9:$D$500)),"")</f>
        <v/>
      </c>
      <c r="I46" s="89" t="str" cm="1">
        <f t="array" aca="1" ref="I46" ca="1">IFERROR(_xlfn._xlws.FILTER(Ind_3_p!$K$9:$K$500,($A46=Ind_3_p!$A$9:$A$500)*($B46=Ind_3_p!$B$9:$B$500)*($D46=Ind_3_p!$D$9:$D$500)),"")</f>
        <v/>
      </c>
      <c r="J46" s="283" t="str" cm="1">
        <f t="array" aca="1" ref="J46" ca="1">IFERROR(_xlfn._xlws.FILTER(Ind_3_p!$L$9:$L$500,($A46=Ind_3_p!$A$9:$A$500)*($B46=Ind_3_p!$B$9:$B$500)*($D46=Ind_3_p!$D$9:$D$500)),"")</f>
        <v/>
      </c>
      <c r="K46" s="89" t="str" cm="1">
        <f t="array" aca="1" ref="K46" ca="1">IFERROR(_xlfn._xlws.FILTER(Ind_4_p!$K$9:$K$500,($A46=Ind_4_p!$A$9:$A$500)*($B46=Ind_4_p!$B$9:$B$500)*($D46=Ind_4_p!$D$9:$D$500)),"")</f>
        <v/>
      </c>
      <c r="L46" s="283" t="str" cm="1">
        <f t="array" aca="1" ref="L46" ca="1">IFERROR(_xlfn._xlws.FILTER(Ind_4_p!$L$9:$L$500,($A46=Ind_4_p!$A$9:$A$500)*($B46=Ind_4_p!$B$9:$B$500)*($D46=Ind_4_p!$D$9:$D$500)),"")</f>
        <v/>
      </c>
      <c r="M46" s="32" t="e">
        <f t="shared" ca="1" si="2"/>
        <v>#VALUE!</v>
      </c>
      <c r="N46" s="238">
        <f ca="1">IF(SUM(E$9:E$500)&gt;0,IF(F46=0,(COUNTIFS('Sekt-1.p'!$E$11:$E$29,"&gt;=0")+2)*2,F46),0)+IF(SUM(G$9:G$500)&gt;0,IF(H46=0,(COUNTIFS('Sekt-2.p'!$E$11:$E$29,"&gt;=0")+2)*2,H46),0)+IF(SUM(I$9:I$500)&gt;0,IF(J46=0,(COUNTIFS('Sekt-3.p'!$E$11:$E$29,"&gt;=0")+2)*2,J46),0)+IF(SUM(K$9:K$500)&gt;0,IF(L46=0,(COUNTIFS('Sekt-4.p'!$E$11:$E$29,"&gt;=0")+2)*2,L46),0)</f>
        <v>0</v>
      </c>
      <c r="O46" s="68" t="str">
        <f t="shared" ca="1" si="3"/>
        <v/>
      </c>
      <c r="Y46" s="8"/>
      <c r="Z46" s="16"/>
      <c r="AA46" s="8"/>
    </row>
    <row r="47" spans="1:34" ht="12" customHeight="1" x14ac:dyDescent="0.15">
      <c r="A47" s="279">
        <f>Kopsavilkums!A12</f>
        <v>1</v>
      </c>
      <c r="B47" s="280">
        <f>Kopsavilkums!B12</f>
        <v>3</v>
      </c>
      <c r="C47" s="163" t="str" cm="1">
        <f t="array" ref="C47">IFERROR(_xlfn.UNIQUE(_xlfn._xlws.FILTER(Kopsavilkums!$C$10:$C$135,(A47=Kopsavilkums!$A$10:$A$135))),"")</f>
        <v>OK cope sport/ Groundbaits</v>
      </c>
      <c r="D47" s="153" t="str" cm="1">
        <f t="array" ref="D47">IFERROR(_xlfn._xlws.FILTER(Kopsavilkums!$D$10:$D$135,(A47=Kopsavilkums!$A$10:$A$135)*(B47=Kopsavilkums!$B$10:$B$135)),"")</f>
        <v>Arturs Baltais</v>
      </c>
      <c r="E47" s="89" t="str" cm="1">
        <f t="array" aca="1" ref="E47" ca="1">IFERROR(_xlfn._xlws.FILTER(Ind_1_p!$K$9:$K$500,($A47=Ind_1_p!$A$9:$A$500)*($B47=Ind_1_p!$B$9:$B$500)*($D47=Ind_1_p!$D$9:$D$500)),"")</f>
        <v/>
      </c>
      <c r="F47" s="283" t="str" cm="1">
        <f t="array" aca="1" ref="F47" ca="1">IFERROR(_xlfn._xlws.FILTER(Ind_1_p!$L$9:$L$500,($A47=Ind_1_p!$A$9:$A$500)*($B47=Ind_1_p!$B$9:$B$500)*($D47=Ind_1_p!$D$9:$D$500)),"")</f>
        <v/>
      </c>
      <c r="G47" s="89" t="str" cm="1">
        <f t="array" aca="1" ref="G47" ca="1">IFERROR(_xlfn._xlws.FILTER(Ind_2_p!$K$9:$K$500,($A47=Ind_2_p!$A$9:$A$500)*($B47=Ind_2_p!$B$9:$B$500)*($D47=Ind_2_p!$D$9:$D$500)),"")</f>
        <v/>
      </c>
      <c r="H47" s="283" t="str" cm="1">
        <f t="array" aca="1" ref="H47" ca="1">IFERROR(_xlfn._xlws.FILTER(Ind_2_p!$L$9:$L$500,($A47=Ind_2_p!$A$9:$A$500)*($B47=Ind_2_p!$B$9:$B$500)*($D47=Ind_2_p!$D$9:$D$500)),"")</f>
        <v/>
      </c>
      <c r="I47" s="89" t="str" cm="1">
        <f t="array" aca="1" ref="I47" ca="1">IFERROR(_xlfn._xlws.FILTER(Ind_3_p!$K$9:$K$500,($A47=Ind_3_p!$A$9:$A$500)*($B47=Ind_3_p!$B$9:$B$500)*($D47=Ind_3_p!$D$9:$D$500)),"")</f>
        <v/>
      </c>
      <c r="J47" s="283" t="str" cm="1">
        <f t="array" aca="1" ref="J47" ca="1">IFERROR(_xlfn._xlws.FILTER(Ind_3_p!$L$9:$L$500,($A47=Ind_3_p!$A$9:$A$500)*($B47=Ind_3_p!$B$9:$B$500)*($D47=Ind_3_p!$D$9:$D$500)),"")</f>
        <v/>
      </c>
      <c r="K47" s="89" t="str" cm="1">
        <f t="array" aca="1" ref="K47" ca="1">IFERROR(_xlfn._xlws.FILTER(Ind_4_p!$K$9:$K$500,($A47=Ind_4_p!$A$9:$A$500)*($B47=Ind_4_p!$B$9:$B$500)*($D47=Ind_4_p!$D$9:$D$500)),"")</f>
        <v/>
      </c>
      <c r="L47" s="283" t="str" cm="1">
        <f t="array" aca="1" ref="L47" ca="1">IFERROR(_xlfn._xlws.FILTER(Ind_4_p!$L$9:$L$500,($A47=Ind_4_p!$A$9:$A$500)*($B47=Ind_4_p!$B$9:$B$500)*($D47=Ind_4_p!$D$9:$D$500)),"")</f>
        <v/>
      </c>
      <c r="M47" s="32" t="e">
        <f t="shared" ca="1" si="2"/>
        <v>#VALUE!</v>
      </c>
      <c r="N47" s="238">
        <f ca="1">IF(SUM(E$9:E$500)&gt;0,IF(F47=0,(COUNTIFS('Sekt-1.p'!$E$11:$E$29,"&gt;=0")+2)*2,F47),0)+IF(SUM(G$9:G$500)&gt;0,IF(H47=0,(COUNTIFS('Sekt-2.p'!$E$11:$E$29,"&gt;=0")+2)*2,H47),0)+IF(SUM(I$9:I$500)&gt;0,IF(J47=0,(COUNTIFS('Sekt-3.p'!$E$11:$E$29,"&gt;=0")+2)*2,J47),0)+IF(SUM(K$9:K$500)&gt;0,IF(L47=0,(COUNTIFS('Sekt-4.p'!$E$11:$E$29,"&gt;=0")+2)*2,L47),0)</f>
        <v>0</v>
      </c>
      <c r="O47" s="68" t="str">
        <f t="shared" ca="1" si="3"/>
        <v/>
      </c>
      <c r="Y47" s="8"/>
      <c r="Z47" s="16"/>
      <c r="AA47" s="8"/>
    </row>
    <row r="48" spans="1:34" ht="12" customHeight="1" x14ac:dyDescent="0.15">
      <c r="A48" s="279">
        <f>Kopsavilkums!A107</f>
        <v>0</v>
      </c>
      <c r="B48" s="280">
        <f>Kopsavilkums!B107</f>
        <v>0</v>
      </c>
      <c r="C48" s="163" cm="1">
        <f t="array" ref="C48">IFERROR(_xlfn.UNIQUE(_xlfn._xlws.FILTER(Kopsavilkums!$C$10:$C$135,(A48=Kopsavilkums!$A$10:$A$135))),"")</f>
        <v>0</v>
      </c>
      <c r="D48" s="153" t="e" cm="1" vm="1">
        <f t="array" aca="1" ref="D48" ca="1">IFERROR(_xlfn._xlws.FILTER(Kopsavilkums!$D$10:$D$135,(A48=Kopsavilkums!$A$10:$A$135)*(B48=Kopsavilkums!$B$10:$B$135)),"")</f>
        <v>#VALUE!</v>
      </c>
      <c r="E48" s="89" t="str" cm="1">
        <f t="array" aca="1" ref="E48" ca="1">IFERROR(_xlfn._xlws.FILTER(Ind_1_p!$K$9:$K$500,($A48=Ind_1_p!$A$9:$A$500)*($B48=Ind_1_p!$B$9:$B$500)*($D48=Ind_1_p!$D$9:$D$500)),"")</f>
        <v/>
      </c>
      <c r="F48" s="283" t="str" cm="1">
        <f t="array" aca="1" ref="F48" ca="1">IFERROR(_xlfn._xlws.FILTER(Ind_1_p!$L$9:$L$500,($A48=Ind_1_p!$A$9:$A$500)*($B48=Ind_1_p!$B$9:$B$500)*($D48=Ind_1_p!$D$9:$D$500)),"")</f>
        <v/>
      </c>
      <c r="G48" s="89" t="str" cm="1">
        <f t="array" aca="1" ref="G48" ca="1">IFERROR(_xlfn._xlws.FILTER(Ind_2_p!$K$9:$K$500,($A48=Ind_2_p!$A$9:$A$500)*($B48=Ind_2_p!$B$9:$B$500)*($D48=Ind_2_p!$D$9:$D$500)),"")</f>
        <v/>
      </c>
      <c r="H48" s="283" t="str" cm="1">
        <f t="array" aca="1" ref="H48" ca="1">IFERROR(_xlfn._xlws.FILTER(Ind_2_p!$L$9:$L$500,($A48=Ind_2_p!$A$9:$A$500)*($B48=Ind_2_p!$B$9:$B$500)*($D48=Ind_2_p!$D$9:$D$500)),"")</f>
        <v/>
      </c>
      <c r="I48" s="89" t="str" cm="1">
        <f t="array" aca="1" ref="I48" ca="1">IFERROR(_xlfn._xlws.FILTER(Ind_3_p!$K$9:$K$500,($A48=Ind_3_p!$A$9:$A$500)*($B48=Ind_3_p!$B$9:$B$500)*($D48=Ind_3_p!$D$9:$D$500)),"")</f>
        <v/>
      </c>
      <c r="J48" s="283" t="str" cm="1">
        <f t="array" aca="1" ref="J48" ca="1">IFERROR(_xlfn._xlws.FILTER(Ind_3_p!$L$9:$L$500,($A48=Ind_3_p!$A$9:$A$500)*($B48=Ind_3_p!$B$9:$B$500)*($D48=Ind_3_p!$D$9:$D$500)),"")</f>
        <v/>
      </c>
      <c r="K48" s="89" t="str" cm="1">
        <f t="array" aca="1" ref="K48" ca="1">IFERROR(_xlfn._xlws.FILTER(Ind_4_p!$K$9:$K$500,($A48=Ind_4_p!$A$9:$A$500)*($B48=Ind_4_p!$B$9:$B$500)*($D48=Ind_4_p!$D$9:$D$500)),"")</f>
        <v/>
      </c>
      <c r="L48" s="283" t="str" cm="1">
        <f t="array" aca="1" ref="L48" ca="1">IFERROR(_xlfn._xlws.FILTER(Ind_4_p!$L$9:$L$500,($A48=Ind_4_p!$A$9:$A$500)*($B48=Ind_4_p!$B$9:$B$500)*($D48=Ind_4_p!$D$9:$D$500)),"")</f>
        <v/>
      </c>
      <c r="M48" s="32" t="e">
        <f t="shared" ca="1" si="2"/>
        <v>#VALUE!</v>
      </c>
      <c r="N48" s="238">
        <f ca="1">IF(SUM(E$9:E$500)&gt;0,IF(F48=0,(COUNTIFS('Sekt-1.p'!$E$11:$E$29,"&gt;=0")+2)*2,F48),0)+IF(SUM(G$9:G$500)&gt;0,IF(H48=0,(COUNTIFS('Sekt-2.p'!$E$11:$E$29,"&gt;=0")+2)*2,H48),0)+IF(SUM(I$9:I$500)&gt;0,IF(J48=0,(COUNTIFS('Sekt-3.p'!$E$11:$E$29,"&gt;=0")+2)*2,J48),0)+IF(SUM(K$9:K$500)&gt;0,IF(L48=0,(COUNTIFS('Sekt-4.p'!$E$11:$E$29,"&gt;=0")+2)*2,L48),0)</f>
        <v>0</v>
      </c>
      <c r="O48" s="68" t="str">
        <f t="shared" ca="1" si="3"/>
        <v/>
      </c>
      <c r="P48" s="12"/>
      <c r="Q48" s="30" t="str">
        <f ca="1">F48</f>
        <v/>
      </c>
      <c r="R48" s="30" t="str">
        <f ca="1">H48</f>
        <v/>
      </c>
      <c r="S48" s="30" t="str">
        <f ca="1">J48</f>
        <v/>
      </c>
      <c r="T48" s="34">
        <f ca="1">N48</f>
        <v>0</v>
      </c>
      <c r="U48" s="12"/>
      <c r="V48" s="8">
        <v>21</v>
      </c>
      <c r="W48" s="8">
        <v>4</v>
      </c>
      <c r="X48" s="8">
        <v>32</v>
      </c>
      <c r="Y48" s="85">
        <f>SUM(V48:X48)</f>
        <v>57</v>
      </c>
      <c r="Z48" s="33" t="e">
        <f>RANK(Y48,$Y$9:$Y$42,1)</f>
        <v>#N/A</v>
      </c>
      <c r="AA48" s="86" t="e">
        <f>#REF!=Z48</f>
        <v>#REF!</v>
      </c>
      <c r="AB48" s="12"/>
      <c r="AC48" s="12"/>
      <c r="AD48" s="12"/>
      <c r="AE48" s="12"/>
      <c r="AF48" s="12"/>
    </row>
    <row r="49" spans="1:32" ht="12" customHeight="1" x14ac:dyDescent="0.15">
      <c r="A49" s="279">
        <f>Kopsavilkums!A60</f>
        <v>9</v>
      </c>
      <c r="B49" s="280">
        <f>Kopsavilkums!B60</f>
        <v>3</v>
      </c>
      <c r="C49" s="163" t="str" cm="1">
        <f t="array" ref="C49">IFERROR(_xlfn.UNIQUE(_xlfn._xlws.FILTER(Kopsavilkums!$C$10:$C$135,(A49=Kopsavilkums!$A$10:$A$135))),"")</f>
        <v>Mežoņi</v>
      </c>
      <c r="D49" s="153" t="str" cm="1">
        <f t="array" ref="D49">IFERROR(_xlfn._xlws.FILTER(Kopsavilkums!$D$10:$D$135,(A49=Kopsavilkums!$A$10:$A$135)*(B49=Kopsavilkums!$B$10:$B$135)),"")</f>
        <v>Edgars Abazorins</v>
      </c>
      <c r="E49" s="89" t="str" cm="1">
        <f t="array" aca="1" ref="E49" ca="1">IFERROR(_xlfn._xlws.FILTER(Ind_1_p!$K$9:$K$500,($A49=Ind_1_p!$A$9:$A$500)*($B49=Ind_1_p!$B$9:$B$500)*($D49=Ind_1_p!$D$9:$D$500)),"")</f>
        <v/>
      </c>
      <c r="F49" s="283" t="str" cm="1">
        <f t="array" aca="1" ref="F49" ca="1">IFERROR(_xlfn._xlws.FILTER(Ind_1_p!$L$9:$L$500,($A49=Ind_1_p!$A$9:$A$500)*($B49=Ind_1_p!$B$9:$B$500)*($D49=Ind_1_p!$D$9:$D$500)),"")</f>
        <v/>
      </c>
      <c r="G49" s="89" t="str" cm="1">
        <f t="array" aca="1" ref="G49" ca="1">IFERROR(_xlfn._xlws.FILTER(Ind_2_p!$K$9:$K$500,($A49=Ind_2_p!$A$9:$A$500)*($B49=Ind_2_p!$B$9:$B$500)*($D49=Ind_2_p!$D$9:$D$500)),"")</f>
        <v/>
      </c>
      <c r="H49" s="283" t="str" cm="1">
        <f t="array" aca="1" ref="H49" ca="1">IFERROR(_xlfn._xlws.FILTER(Ind_2_p!$L$9:$L$500,($A49=Ind_2_p!$A$9:$A$500)*($B49=Ind_2_p!$B$9:$B$500)*($D49=Ind_2_p!$D$9:$D$500)),"")</f>
        <v/>
      </c>
      <c r="I49" s="89" t="str" cm="1">
        <f t="array" aca="1" ref="I49" ca="1">IFERROR(_xlfn._xlws.FILTER(Ind_3_p!$K$9:$K$500,($A49=Ind_3_p!$A$9:$A$500)*($B49=Ind_3_p!$B$9:$B$500)*($D49=Ind_3_p!$D$9:$D$500)),"")</f>
        <v/>
      </c>
      <c r="J49" s="283" t="str" cm="1">
        <f t="array" aca="1" ref="J49" ca="1">IFERROR(_xlfn._xlws.FILTER(Ind_3_p!$L$9:$L$500,($A49=Ind_3_p!$A$9:$A$500)*($B49=Ind_3_p!$B$9:$B$500)*($D49=Ind_3_p!$D$9:$D$500)),"")</f>
        <v/>
      </c>
      <c r="K49" s="89" t="str" cm="1">
        <f t="array" aca="1" ref="K49" ca="1">IFERROR(_xlfn._xlws.FILTER(Ind_4_p!$K$9:$K$500,($A49=Ind_4_p!$A$9:$A$500)*($B49=Ind_4_p!$B$9:$B$500)*($D49=Ind_4_p!$D$9:$D$500)),"")</f>
        <v/>
      </c>
      <c r="L49" s="283" t="str" cm="1">
        <f t="array" aca="1" ref="L49" ca="1">IFERROR(_xlfn._xlws.FILTER(Ind_4_p!$L$9:$L$500,($A49=Ind_4_p!$A$9:$A$500)*($B49=Ind_4_p!$B$9:$B$500)*($D49=Ind_4_p!$D$9:$D$500)),"")</f>
        <v/>
      </c>
      <c r="M49" s="32" t="e">
        <f t="shared" ca="1" si="2"/>
        <v>#VALUE!</v>
      </c>
      <c r="N49" s="238">
        <f ca="1">IF(SUM(E$9:E$500)&gt;0,IF(F49=0,(COUNTIFS('Sekt-1.p'!$E$11:$E$29,"&gt;=0")+2)*2,F49),0)+IF(SUM(G$9:G$500)&gt;0,IF(H49=0,(COUNTIFS('Sekt-2.p'!$E$11:$E$29,"&gt;=0")+2)*2,H49),0)+IF(SUM(I$9:I$500)&gt;0,IF(J49=0,(COUNTIFS('Sekt-3.p'!$E$11:$E$29,"&gt;=0")+2)*2,J49),0)+IF(SUM(K$9:K$500)&gt;0,IF(L49=0,(COUNTIFS('Sekt-4.p'!$E$11:$E$29,"&gt;=0")+2)*2,L49),0)</f>
        <v>0</v>
      </c>
      <c r="O49" s="68" t="str">
        <f t="shared" ca="1" si="3"/>
        <v/>
      </c>
      <c r="P49" s="12"/>
      <c r="Q49" s="30" t="str">
        <f ca="1">F49</f>
        <v/>
      </c>
      <c r="R49" s="30" t="str">
        <f ca="1">H49</f>
        <v/>
      </c>
      <c r="S49" s="30" t="str">
        <f ca="1">J49</f>
        <v/>
      </c>
      <c r="T49" s="34">
        <f ca="1">N49</f>
        <v>0</v>
      </c>
      <c r="U49" s="12"/>
      <c r="V49" s="8">
        <v>2</v>
      </c>
      <c r="W49" s="8">
        <v>32</v>
      </c>
      <c r="X49" s="8">
        <v>14</v>
      </c>
      <c r="Y49" s="85">
        <f>SUM(V49:X49)</f>
        <v>48</v>
      </c>
      <c r="Z49" s="39" t="e">
        <f>RANK(Y49,$Y$9:$Y$42,1)</f>
        <v>#N/A</v>
      </c>
      <c r="AA49" s="86" t="e">
        <f>#REF!=Z49</f>
        <v>#REF!</v>
      </c>
      <c r="AB49" s="12"/>
      <c r="AC49" s="12"/>
      <c r="AD49" s="12"/>
      <c r="AE49" s="12"/>
      <c r="AF49" s="12"/>
    </row>
    <row r="50" spans="1:32" ht="12" customHeight="1" x14ac:dyDescent="0.15">
      <c r="A50" s="279">
        <f>Kopsavilkums!A24</f>
        <v>3</v>
      </c>
      <c r="B50" s="280">
        <f>Kopsavilkums!B24</f>
        <v>3</v>
      </c>
      <c r="C50" s="163" t="str" cm="1">
        <f t="array" ref="C50">IFERROR(_xlfn.UNIQUE(_xlfn._xlws.FILTER(Kopsavilkums!$C$10:$C$135,(A50=Kopsavilkums!$A$10:$A$135))),"")</f>
        <v>Makšķerlietas.lv/Ziemeļnieki</v>
      </c>
      <c r="D50" s="153" t="str" cm="1">
        <f t="array" ref="D50">IFERROR(_xlfn._xlws.FILTER(Kopsavilkums!$D$10:$D$135,(A50=Kopsavilkums!$A$10:$A$135)*(B50=Kopsavilkums!$B$10:$B$135)),"")</f>
        <v>Ingars Ūdris</v>
      </c>
      <c r="E50" s="89" t="str" cm="1">
        <f t="array" aca="1" ref="E50" ca="1">IFERROR(_xlfn._xlws.FILTER(Ind_1_p!$K$9:$K$500,($A50=Ind_1_p!$A$9:$A$500)*($B50=Ind_1_p!$B$9:$B$500)*($D50=Ind_1_p!$D$9:$D$500)),"")</f>
        <v/>
      </c>
      <c r="F50" s="283" t="str" cm="1">
        <f t="array" aca="1" ref="F50" ca="1">IFERROR(_xlfn._xlws.FILTER(Ind_1_p!$L$9:$L$500,($A50=Ind_1_p!$A$9:$A$500)*($B50=Ind_1_p!$B$9:$B$500)*($D50=Ind_1_p!$D$9:$D$500)),"")</f>
        <v/>
      </c>
      <c r="G50" s="89" t="str" cm="1">
        <f t="array" aca="1" ref="G50" ca="1">IFERROR(_xlfn._xlws.FILTER(Ind_2_p!$K$9:$K$500,($A50=Ind_2_p!$A$9:$A$500)*($B50=Ind_2_p!$B$9:$B$500)*($D50=Ind_2_p!$D$9:$D$500)),"")</f>
        <v/>
      </c>
      <c r="H50" s="283" t="str" cm="1">
        <f t="array" aca="1" ref="H50" ca="1">IFERROR(_xlfn._xlws.FILTER(Ind_2_p!$L$9:$L$500,($A50=Ind_2_p!$A$9:$A$500)*($B50=Ind_2_p!$B$9:$B$500)*($D50=Ind_2_p!$D$9:$D$500)),"")</f>
        <v/>
      </c>
      <c r="I50" s="89" t="str" cm="1">
        <f t="array" aca="1" ref="I50" ca="1">IFERROR(_xlfn._xlws.FILTER(Ind_3_p!$K$9:$K$500,($A50=Ind_3_p!$A$9:$A$500)*($B50=Ind_3_p!$B$9:$B$500)*($D50=Ind_3_p!$D$9:$D$500)),"")</f>
        <v/>
      </c>
      <c r="J50" s="283" t="str" cm="1">
        <f t="array" aca="1" ref="J50" ca="1">IFERROR(_xlfn._xlws.FILTER(Ind_3_p!$L$9:$L$500,($A50=Ind_3_p!$A$9:$A$500)*($B50=Ind_3_p!$B$9:$B$500)*($D50=Ind_3_p!$D$9:$D$500)),"")</f>
        <v/>
      </c>
      <c r="K50" s="89" t="str" cm="1">
        <f t="array" aca="1" ref="K50" ca="1">IFERROR(_xlfn._xlws.FILTER(Ind_4_p!$K$9:$K$500,($A50=Ind_4_p!$A$9:$A$500)*($B50=Ind_4_p!$B$9:$B$500)*($D50=Ind_4_p!$D$9:$D$500)),"")</f>
        <v/>
      </c>
      <c r="L50" s="283" t="str" cm="1">
        <f t="array" aca="1" ref="L50" ca="1">IFERROR(_xlfn._xlws.FILTER(Ind_4_p!$L$9:$L$500,($A50=Ind_4_p!$A$9:$A$500)*($B50=Ind_4_p!$B$9:$B$500)*($D50=Ind_4_p!$D$9:$D$500)),"")</f>
        <v/>
      </c>
      <c r="M50" s="32" t="e">
        <f t="shared" ca="1" si="2"/>
        <v>#VALUE!</v>
      </c>
      <c r="N50" s="238">
        <f ca="1">IF(SUM(E$9:E$500)&gt;0,IF(F50=0,(COUNTIFS('Sekt-1.p'!$E$11:$E$29,"&gt;=0")+2)*2,F50),0)+IF(SUM(G$9:G$500)&gt;0,IF(H50=0,(COUNTIFS('Sekt-2.p'!$E$11:$E$29,"&gt;=0")+2)*2,H50),0)+IF(SUM(I$9:I$500)&gt;0,IF(J50=0,(COUNTIFS('Sekt-3.p'!$E$11:$E$29,"&gt;=0")+2)*2,J50),0)+IF(SUM(K$9:K$500)&gt;0,IF(L50=0,(COUNTIFS('Sekt-4.p'!$E$11:$E$29,"&gt;=0")+2)*2,L50),0)</f>
        <v>0</v>
      </c>
      <c r="O50" s="68" t="str">
        <f t="shared" ca="1" si="3"/>
        <v/>
      </c>
      <c r="Y50" s="8"/>
      <c r="Z50" s="12"/>
      <c r="AA50" s="8"/>
    </row>
    <row r="51" spans="1:32" ht="12" customHeight="1" x14ac:dyDescent="0.15">
      <c r="A51" s="279">
        <f>Kopsavilkums!A83</f>
        <v>0</v>
      </c>
      <c r="B51" s="280">
        <f>Kopsavilkums!B83</f>
        <v>0</v>
      </c>
      <c r="C51" s="163" cm="1">
        <f t="array" ref="C51">IFERROR(_xlfn.UNIQUE(_xlfn._xlws.FILTER(Kopsavilkums!$C$10:$C$135,(A51=Kopsavilkums!$A$10:$A$135))),"")</f>
        <v>0</v>
      </c>
      <c r="D51" s="153" t="e" cm="1" vm="1">
        <f t="array" aca="1" ref="D51" ca="1">IFERROR(_xlfn._xlws.FILTER(Kopsavilkums!$D$10:$D$135,(A51=Kopsavilkums!$A$10:$A$135)*(B51=Kopsavilkums!$B$10:$B$135)),"")</f>
        <v>#VALUE!</v>
      </c>
      <c r="E51" s="89" t="str" cm="1">
        <f t="array" aca="1" ref="E51" ca="1">IFERROR(_xlfn._xlws.FILTER(Ind_1_p!$K$9:$K$500,($A51=Ind_1_p!$A$9:$A$500)*($B51=Ind_1_p!$B$9:$B$500)*($D51=Ind_1_p!$D$9:$D$500)),"")</f>
        <v/>
      </c>
      <c r="F51" s="283" t="str" cm="1">
        <f t="array" aca="1" ref="F51" ca="1">IFERROR(_xlfn._xlws.FILTER(Ind_1_p!$L$9:$L$500,($A51=Ind_1_p!$A$9:$A$500)*($B51=Ind_1_p!$B$9:$B$500)*($D51=Ind_1_p!$D$9:$D$500)),"")</f>
        <v/>
      </c>
      <c r="G51" s="89" t="str" cm="1">
        <f t="array" aca="1" ref="G51" ca="1">IFERROR(_xlfn._xlws.FILTER(Ind_2_p!$K$9:$K$500,($A51=Ind_2_p!$A$9:$A$500)*($B51=Ind_2_p!$B$9:$B$500)*($D51=Ind_2_p!$D$9:$D$500)),"")</f>
        <v/>
      </c>
      <c r="H51" s="283" t="str" cm="1">
        <f t="array" aca="1" ref="H51" ca="1">IFERROR(_xlfn._xlws.FILTER(Ind_2_p!$L$9:$L$500,($A51=Ind_2_p!$A$9:$A$500)*($B51=Ind_2_p!$B$9:$B$500)*($D51=Ind_2_p!$D$9:$D$500)),"")</f>
        <v/>
      </c>
      <c r="I51" s="89" t="str" cm="1">
        <f t="array" aca="1" ref="I51" ca="1">IFERROR(_xlfn._xlws.FILTER(Ind_3_p!$K$9:$K$500,($A51=Ind_3_p!$A$9:$A$500)*($B51=Ind_3_p!$B$9:$B$500)*($D51=Ind_3_p!$D$9:$D$500)),"")</f>
        <v/>
      </c>
      <c r="J51" s="283" t="str" cm="1">
        <f t="array" aca="1" ref="J51" ca="1">IFERROR(_xlfn._xlws.FILTER(Ind_3_p!$L$9:$L$500,($A51=Ind_3_p!$A$9:$A$500)*($B51=Ind_3_p!$B$9:$B$500)*($D51=Ind_3_p!$D$9:$D$500)),"")</f>
        <v/>
      </c>
      <c r="K51" s="89" t="str" cm="1">
        <f t="array" aca="1" ref="K51" ca="1">IFERROR(_xlfn._xlws.FILTER(Ind_4_p!$K$9:$K$500,($A51=Ind_4_p!$A$9:$A$500)*($B51=Ind_4_p!$B$9:$B$500)*($D51=Ind_4_p!$D$9:$D$500)),"")</f>
        <v/>
      </c>
      <c r="L51" s="283" t="str" cm="1">
        <f t="array" aca="1" ref="L51" ca="1">IFERROR(_xlfn._xlws.FILTER(Ind_4_p!$L$9:$L$500,($A51=Ind_4_p!$A$9:$A$500)*($B51=Ind_4_p!$B$9:$B$500)*($D51=Ind_4_p!$D$9:$D$500)),"")</f>
        <v/>
      </c>
      <c r="M51" s="32" t="e">
        <f t="shared" ca="1" si="2"/>
        <v>#VALUE!</v>
      </c>
      <c r="N51" s="238">
        <f ca="1">IF(SUM(E$9:E$500)&gt;0,IF(F51=0,(COUNTIFS('Sekt-1.p'!$E$11:$E$29,"&gt;=0")+2)*2,F51),0)+IF(SUM(G$9:G$500)&gt;0,IF(H51=0,(COUNTIFS('Sekt-2.p'!$E$11:$E$29,"&gt;=0")+2)*2,H51),0)+IF(SUM(I$9:I$500)&gt;0,IF(J51=0,(COUNTIFS('Sekt-3.p'!$E$11:$E$29,"&gt;=0")+2)*2,J51),0)+IF(SUM(K$9:K$500)&gt;0,IF(L51=0,(COUNTIFS('Sekt-4.p'!$E$11:$E$29,"&gt;=0")+2)*2,L51),0)</f>
        <v>0</v>
      </c>
      <c r="O51" s="68" t="str">
        <f t="shared" ca="1" si="3"/>
        <v/>
      </c>
      <c r="Y51" s="8"/>
      <c r="Z51" s="239"/>
      <c r="AA51" s="8"/>
    </row>
    <row r="52" spans="1:32" ht="12" customHeight="1" x14ac:dyDescent="0.2">
      <c r="A52" s="279">
        <f>Kopsavilkums!A46</f>
        <v>7</v>
      </c>
      <c r="B52" s="280">
        <f>Kopsavilkums!B46</f>
        <v>1</v>
      </c>
      <c r="C52" s="163" t="str" cm="1">
        <f t="array" ref="C52">IFERROR(_xlfn.UNIQUE(_xlfn._xlws.FILTER(Kopsavilkums!$C$10:$C$135,(A52=Kopsavilkums!$A$10:$A$135))),"")</f>
        <v>LIARPS</v>
      </c>
      <c r="D52" s="153" t="str" cm="1">
        <f t="array" ref="D52">IFERROR(_xlfn._xlws.FILTER(Kopsavilkums!$D$10:$D$135,(A52=Kopsavilkums!$A$10:$A$135)*(B52=Kopsavilkums!$B$10:$B$135)),"")</f>
        <v>Ēriks Tučs</v>
      </c>
      <c r="E52" s="89" t="str" cm="1">
        <f t="array" aca="1" ref="E52" ca="1">IFERROR(_xlfn._xlws.FILTER(Ind_1_p!$K$9:$K$500,($A52=Ind_1_p!$A$9:$A$500)*($B52=Ind_1_p!$B$9:$B$500)*($D52=Ind_1_p!$D$9:$D$500)),"")</f>
        <v/>
      </c>
      <c r="F52" s="283" t="str" cm="1">
        <f t="array" aca="1" ref="F52" ca="1">IFERROR(_xlfn._xlws.FILTER(Ind_1_p!$L$9:$L$500,($A52=Ind_1_p!$A$9:$A$500)*($B52=Ind_1_p!$B$9:$B$500)*($D52=Ind_1_p!$D$9:$D$500)),"")</f>
        <v/>
      </c>
      <c r="G52" s="89" t="str" cm="1">
        <f t="array" aca="1" ref="G52" ca="1">IFERROR(_xlfn._xlws.FILTER(Ind_2_p!$K$9:$K$500,($A52=Ind_2_p!$A$9:$A$500)*($B52=Ind_2_p!$B$9:$B$500)*($D52=Ind_2_p!$D$9:$D$500)),"")</f>
        <v/>
      </c>
      <c r="H52" s="283" t="str" cm="1">
        <f t="array" aca="1" ref="H52" ca="1">IFERROR(_xlfn._xlws.FILTER(Ind_2_p!$L$9:$L$500,($A52=Ind_2_p!$A$9:$A$500)*($B52=Ind_2_p!$B$9:$B$500)*($D52=Ind_2_p!$D$9:$D$500)),"")</f>
        <v/>
      </c>
      <c r="I52" s="89" t="str" cm="1">
        <f t="array" aca="1" ref="I52" ca="1">IFERROR(_xlfn._xlws.FILTER(Ind_3_p!$K$9:$K$500,($A52=Ind_3_p!$A$9:$A$500)*($B52=Ind_3_p!$B$9:$B$500)*($D52=Ind_3_p!$D$9:$D$500)),"")</f>
        <v/>
      </c>
      <c r="J52" s="283" t="str" cm="1">
        <f t="array" aca="1" ref="J52" ca="1">IFERROR(_xlfn._xlws.FILTER(Ind_3_p!$L$9:$L$500,($A52=Ind_3_p!$A$9:$A$500)*($B52=Ind_3_p!$B$9:$B$500)*($D52=Ind_3_p!$D$9:$D$500)),"")</f>
        <v/>
      </c>
      <c r="K52" s="89" t="str" cm="1">
        <f t="array" aca="1" ref="K52" ca="1">IFERROR(_xlfn._xlws.FILTER(Ind_4_p!$K$9:$K$500,($A52=Ind_4_p!$A$9:$A$500)*($B52=Ind_4_p!$B$9:$B$500)*($D52=Ind_4_p!$D$9:$D$500)),"")</f>
        <v/>
      </c>
      <c r="L52" s="283" t="str" cm="1">
        <f t="array" aca="1" ref="L52" ca="1">IFERROR(_xlfn._xlws.FILTER(Ind_4_p!$L$9:$L$500,($A52=Ind_4_p!$A$9:$A$500)*($B52=Ind_4_p!$B$9:$B$500)*($D52=Ind_4_p!$D$9:$D$500)),"")</f>
        <v/>
      </c>
      <c r="M52" s="32" t="e">
        <f t="shared" ca="1" si="2"/>
        <v>#VALUE!</v>
      </c>
      <c r="N52" s="238">
        <f ca="1">IF(SUM(E$9:E$500)&gt;0,IF(F52=0,(COUNTIFS('Sekt-1.p'!$E$11:$E$29,"&gt;=0")+2)*2,F52),0)+IF(SUM(G$9:G$500)&gt;0,IF(H52=0,(COUNTIFS('Sekt-2.p'!$E$11:$E$29,"&gt;=0")+2)*2,H52),0)+IF(SUM(I$9:I$500)&gt;0,IF(J52=0,(COUNTIFS('Sekt-3.p'!$E$11:$E$29,"&gt;=0")+2)*2,J52),0)+IF(SUM(K$9:K$500)&gt;0,IF(L52=0,(COUNTIFS('Sekt-4.p'!$E$11:$E$29,"&gt;=0")+2)*2,L52),0)</f>
        <v>0</v>
      </c>
      <c r="O52" s="68" t="str">
        <f t="shared" ca="1" si="3"/>
        <v/>
      </c>
      <c r="Y52" s="8"/>
      <c r="Z52" s="240"/>
      <c r="AA52" s="8"/>
    </row>
    <row r="53" spans="1:32" ht="12" customHeight="1" x14ac:dyDescent="0.15">
      <c r="A53" s="279">
        <f>Kopsavilkums!A22</f>
        <v>3</v>
      </c>
      <c r="B53" s="280">
        <f>Kopsavilkums!B22</f>
        <v>1</v>
      </c>
      <c r="C53" s="163" t="str" cm="1">
        <f t="array" ref="C53">IFERROR(_xlfn.UNIQUE(_xlfn._xlws.FILTER(Kopsavilkums!$C$10:$C$135,(A53=Kopsavilkums!$A$10:$A$135))),"")</f>
        <v>Makšķerlietas.lv/Ziemeļnieki</v>
      </c>
      <c r="D53" s="153" t="str" cm="1">
        <f t="array" ref="D53">IFERROR(_xlfn._xlws.FILTER(Kopsavilkums!$D$10:$D$135,(A53=Kopsavilkums!$A$10:$A$135)*(B53=Kopsavilkums!$B$10:$B$135)),"")</f>
        <v>Einārs Kuprovskis</v>
      </c>
      <c r="E53" s="89" t="str" cm="1">
        <f t="array" aca="1" ref="E53" ca="1">IFERROR(_xlfn._xlws.FILTER(Ind_1_p!$K$9:$K$500,($A53=Ind_1_p!$A$9:$A$500)*($B53=Ind_1_p!$B$9:$B$500)*($D53=Ind_1_p!$D$9:$D$500)),"")</f>
        <v/>
      </c>
      <c r="F53" s="283" t="str" cm="1">
        <f t="array" aca="1" ref="F53" ca="1">IFERROR(_xlfn._xlws.FILTER(Ind_1_p!$L$9:$L$500,($A53=Ind_1_p!$A$9:$A$500)*($B53=Ind_1_p!$B$9:$B$500)*($D53=Ind_1_p!$D$9:$D$500)),"")</f>
        <v/>
      </c>
      <c r="G53" s="89" t="str" cm="1">
        <f t="array" aca="1" ref="G53" ca="1">IFERROR(_xlfn._xlws.FILTER(Ind_2_p!$K$9:$K$500,($A53=Ind_2_p!$A$9:$A$500)*($B53=Ind_2_p!$B$9:$B$500)*($D53=Ind_2_p!$D$9:$D$500)),"")</f>
        <v/>
      </c>
      <c r="H53" s="283" t="str" cm="1">
        <f t="array" aca="1" ref="H53" ca="1">IFERROR(_xlfn._xlws.FILTER(Ind_2_p!$L$9:$L$500,($A53=Ind_2_p!$A$9:$A$500)*($B53=Ind_2_p!$B$9:$B$500)*($D53=Ind_2_p!$D$9:$D$500)),"")</f>
        <v/>
      </c>
      <c r="I53" s="89" t="str" cm="1">
        <f t="array" aca="1" ref="I53" ca="1">IFERROR(_xlfn._xlws.FILTER(Ind_3_p!$K$9:$K$500,($A53=Ind_3_p!$A$9:$A$500)*($B53=Ind_3_p!$B$9:$B$500)*($D53=Ind_3_p!$D$9:$D$500)),"")</f>
        <v/>
      </c>
      <c r="J53" s="283" t="str" cm="1">
        <f t="array" aca="1" ref="J53" ca="1">IFERROR(_xlfn._xlws.FILTER(Ind_3_p!$L$9:$L$500,($A53=Ind_3_p!$A$9:$A$500)*($B53=Ind_3_p!$B$9:$B$500)*($D53=Ind_3_p!$D$9:$D$500)),"")</f>
        <v/>
      </c>
      <c r="K53" s="89" t="str" cm="1">
        <f t="array" aca="1" ref="K53" ca="1">IFERROR(_xlfn._xlws.FILTER(Ind_4_p!$K$9:$K$500,($A53=Ind_4_p!$A$9:$A$500)*($B53=Ind_4_p!$B$9:$B$500)*($D53=Ind_4_p!$D$9:$D$500)),"")</f>
        <v/>
      </c>
      <c r="L53" s="283" t="str" cm="1">
        <f t="array" aca="1" ref="L53" ca="1">IFERROR(_xlfn._xlws.FILTER(Ind_4_p!$L$9:$L$500,($A53=Ind_4_p!$A$9:$A$500)*($B53=Ind_4_p!$B$9:$B$500)*($D53=Ind_4_p!$D$9:$D$500)),"")</f>
        <v/>
      </c>
      <c r="M53" s="32" t="e">
        <f t="shared" ca="1" si="2"/>
        <v>#VALUE!</v>
      </c>
      <c r="N53" s="238">
        <f ca="1">IF(SUM(E$9:E$500)&gt;0,IF(F53=0,(COUNTIFS('Sekt-1.p'!$E$11:$E$29,"&gt;=0")+2)*2,F53),0)+IF(SUM(G$9:G$500)&gt;0,IF(H53=0,(COUNTIFS('Sekt-2.p'!$E$11:$E$29,"&gt;=0")+2)*2,H53),0)+IF(SUM(I$9:I$500)&gt;0,IF(J53=0,(COUNTIFS('Sekt-3.p'!$E$11:$E$29,"&gt;=0")+2)*2,J53),0)+IF(SUM(K$9:K$500)&gt;0,IF(L53=0,(COUNTIFS('Sekt-4.p'!$E$11:$E$29,"&gt;=0")+2)*2,L53),0)</f>
        <v>0</v>
      </c>
      <c r="O53" s="68" t="str">
        <f t="shared" ca="1" si="3"/>
        <v/>
      </c>
      <c r="Y53" s="8"/>
      <c r="Z53" s="12"/>
      <c r="AA53" s="8"/>
    </row>
    <row r="54" spans="1:32" ht="12" customHeight="1" x14ac:dyDescent="0.15">
      <c r="A54" s="279">
        <f>Kopsavilkums!A35</f>
        <v>5</v>
      </c>
      <c r="B54" s="280">
        <f>Kopsavilkums!B35</f>
        <v>2</v>
      </c>
      <c r="C54" s="163" t="str" cm="1">
        <f t="array" ref="C54">IFERROR(_xlfn.UNIQUE(_xlfn._xlws.FILTER(Kopsavilkums!$C$10:$C$135,(A54=Kopsavilkums!$A$10:$A$135))),"")</f>
        <v>NGT Jēkabpils</v>
      </c>
      <c r="D54" s="153" t="str" cm="1">
        <f t="array" ref="D54">IFERROR(_xlfn._xlws.FILTER(Kopsavilkums!$D$10:$D$135,(A54=Kopsavilkums!$A$10:$A$135)*(B54=Kopsavilkums!$B$10:$B$135)),"")</f>
        <v>Verners Turkopolis</v>
      </c>
      <c r="E54" s="89" t="str" cm="1">
        <f t="array" aca="1" ref="E54" ca="1">IFERROR(_xlfn._xlws.FILTER(Ind_1_p!$K$9:$K$500,($A54=Ind_1_p!$A$9:$A$500)*($B54=Ind_1_p!$B$9:$B$500)*($D54=Ind_1_p!$D$9:$D$500)),"")</f>
        <v/>
      </c>
      <c r="F54" s="283" t="str" cm="1">
        <f t="array" aca="1" ref="F54" ca="1">IFERROR(_xlfn._xlws.FILTER(Ind_1_p!$L$9:$L$500,($A54=Ind_1_p!$A$9:$A$500)*($B54=Ind_1_p!$B$9:$B$500)*($D54=Ind_1_p!$D$9:$D$500)),"")</f>
        <v/>
      </c>
      <c r="G54" s="89" t="str" cm="1">
        <f t="array" aca="1" ref="G54" ca="1">IFERROR(_xlfn._xlws.FILTER(Ind_2_p!$K$9:$K$500,($A54=Ind_2_p!$A$9:$A$500)*($B54=Ind_2_p!$B$9:$B$500)*($D54=Ind_2_p!$D$9:$D$500)),"")</f>
        <v/>
      </c>
      <c r="H54" s="283" t="str" cm="1">
        <f t="array" aca="1" ref="H54" ca="1">IFERROR(_xlfn._xlws.FILTER(Ind_2_p!$L$9:$L$500,($A54=Ind_2_p!$A$9:$A$500)*($B54=Ind_2_p!$B$9:$B$500)*($D54=Ind_2_p!$D$9:$D$500)),"")</f>
        <v/>
      </c>
      <c r="I54" s="89" t="str" cm="1">
        <f t="array" aca="1" ref="I54" ca="1">IFERROR(_xlfn._xlws.FILTER(Ind_3_p!$K$9:$K$500,($A54=Ind_3_p!$A$9:$A$500)*($B54=Ind_3_p!$B$9:$B$500)*($D54=Ind_3_p!$D$9:$D$500)),"")</f>
        <v/>
      </c>
      <c r="J54" s="283" t="str" cm="1">
        <f t="array" aca="1" ref="J54" ca="1">IFERROR(_xlfn._xlws.FILTER(Ind_3_p!$L$9:$L$500,($A54=Ind_3_p!$A$9:$A$500)*($B54=Ind_3_p!$B$9:$B$500)*($D54=Ind_3_p!$D$9:$D$500)),"")</f>
        <v/>
      </c>
      <c r="K54" s="89" t="str" cm="1">
        <f t="array" aca="1" ref="K54" ca="1">IFERROR(_xlfn._xlws.FILTER(Ind_4_p!$K$9:$K$500,($A54=Ind_4_p!$A$9:$A$500)*($B54=Ind_4_p!$B$9:$B$500)*($D54=Ind_4_p!$D$9:$D$500)),"")</f>
        <v/>
      </c>
      <c r="L54" s="283" t="str" cm="1">
        <f t="array" aca="1" ref="L54" ca="1">IFERROR(_xlfn._xlws.FILTER(Ind_4_p!$L$9:$L$500,($A54=Ind_4_p!$A$9:$A$500)*($B54=Ind_4_p!$B$9:$B$500)*($D54=Ind_4_p!$D$9:$D$500)),"")</f>
        <v/>
      </c>
      <c r="M54" s="32" t="e">
        <f t="shared" ca="1" si="2"/>
        <v>#VALUE!</v>
      </c>
      <c r="N54" s="238">
        <f ca="1">IF(SUM(E$9:E$500)&gt;0,IF(F54=0,(COUNTIFS('Sekt-1.p'!$E$11:$E$29,"&gt;=0")+2)*2,F54),0)+IF(SUM(G$9:G$500)&gt;0,IF(H54=0,(COUNTIFS('Sekt-2.p'!$E$11:$E$29,"&gt;=0")+2)*2,H54),0)+IF(SUM(I$9:I$500)&gt;0,IF(J54=0,(COUNTIFS('Sekt-3.p'!$E$11:$E$29,"&gt;=0")+2)*2,J54),0)+IF(SUM(K$9:K$500)&gt;0,IF(L54=0,(COUNTIFS('Sekt-4.p'!$E$11:$E$29,"&gt;=0")+2)*2,L54),0)</f>
        <v>0</v>
      </c>
      <c r="O54" s="68" t="str">
        <f t="shared" ca="1" si="3"/>
        <v/>
      </c>
      <c r="Y54" s="8"/>
      <c r="Z54" s="12"/>
      <c r="AA54" s="8"/>
    </row>
    <row r="55" spans="1:32" ht="12" customHeight="1" x14ac:dyDescent="0.15">
      <c r="A55" s="279">
        <f>Kopsavilkums!A42</f>
        <v>6</v>
      </c>
      <c r="B55" s="280">
        <f>Kopsavilkums!B42</f>
        <v>3</v>
      </c>
      <c r="C55" s="163" t="str" cm="1">
        <f t="array" ref="C55">IFERROR(_xlfn.UNIQUE(_xlfn._xlws.FILTER(Kopsavilkums!$C$10:$C$135,(A55=Kopsavilkums!$A$10:$A$135))),"")</f>
        <v>C.Albula2/Alūksne</v>
      </c>
      <c r="D55" s="153" t="str" cm="1">
        <f t="array" ref="D55">IFERROR(_xlfn._xlws.FILTER(Kopsavilkums!$D$10:$D$135,(A55=Kopsavilkums!$A$10:$A$135)*(B55=Kopsavilkums!$B$10:$B$135)),"")</f>
        <v>Roberts Pilips</v>
      </c>
      <c r="E55" s="89" t="str" cm="1">
        <f t="array" aca="1" ref="E55" ca="1">IFERROR(_xlfn._xlws.FILTER(Ind_1_p!$K$9:$K$500,($A55=Ind_1_p!$A$9:$A$500)*($B55=Ind_1_p!$B$9:$B$500)*($D55=Ind_1_p!$D$9:$D$500)),"")</f>
        <v/>
      </c>
      <c r="F55" s="283" t="str" cm="1">
        <f t="array" aca="1" ref="F55" ca="1">IFERROR(_xlfn._xlws.FILTER(Ind_1_p!$L$9:$L$500,($A55=Ind_1_p!$A$9:$A$500)*($B55=Ind_1_p!$B$9:$B$500)*($D55=Ind_1_p!$D$9:$D$500)),"")</f>
        <v/>
      </c>
      <c r="G55" s="89" t="str" cm="1">
        <f t="array" aca="1" ref="G55" ca="1">IFERROR(_xlfn._xlws.FILTER(Ind_2_p!$K$9:$K$500,($A55=Ind_2_p!$A$9:$A$500)*($B55=Ind_2_p!$B$9:$B$500)*($D55=Ind_2_p!$D$9:$D$500)),"")</f>
        <v/>
      </c>
      <c r="H55" s="283" t="str" cm="1">
        <f t="array" aca="1" ref="H55" ca="1">IFERROR(_xlfn._xlws.FILTER(Ind_2_p!$L$9:$L$500,($A55=Ind_2_p!$A$9:$A$500)*($B55=Ind_2_p!$B$9:$B$500)*($D55=Ind_2_p!$D$9:$D$500)),"")</f>
        <v/>
      </c>
      <c r="I55" s="89" t="str" cm="1">
        <f t="array" aca="1" ref="I55" ca="1">IFERROR(_xlfn._xlws.FILTER(Ind_3_p!$K$9:$K$500,($A55=Ind_3_p!$A$9:$A$500)*($B55=Ind_3_p!$B$9:$B$500)*($D55=Ind_3_p!$D$9:$D$500)),"")</f>
        <v/>
      </c>
      <c r="J55" s="283" t="str" cm="1">
        <f t="array" aca="1" ref="J55" ca="1">IFERROR(_xlfn._xlws.FILTER(Ind_3_p!$L$9:$L$500,($A55=Ind_3_p!$A$9:$A$500)*($B55=Ind_3_p!$B$9:$B$500)*($D55=Ind_3_p!$D$9:$D$500)),"")</f>
        <v/>
      </c>
      <c r="K55" s="89" t="str" cm="1">
        <f t="array" aca="1" ref="K55" ca="1">IFERROR(_xlfn._xlws.FILTER(Ind_4_p!$K$9:$K$500,($A55=Ind_4_p!$A$9:$A$500)*($B55=Ind_4_p!$B$9:$B$500)*($D55=Ind_4_p!$D$9:$D$500)),"")</f>
        <v/>
      </c>
      <c r="L55" s="283" t="str" cm="1">
        <f t="array" aca="1" ref="L55" ca="1">IFERROR(_xlfn._xlws.FILTER(Ind_4_p!$L$9:$L$500,($A55=Ind_4_p!$A$9:$A$500)*($B55=Ind_4_p!$B$9:$B$500)*($D55=Ind_4_p!$D$9:$D$500)),"")</f>
        <v/>
      </c>
      <c r="M55" s="32" t="e">
        <f t="shared" ca="1" si="2"/>
        <v>#VALUE!</v>
      </c>
      <c r="N55" s="238">
        <f ca="1">IF(SUM(E$9:E$500)&gt;0,IF(F55=0,(COUNTIFS('Sekt-1.p'!$E$11:$E$29,"&gt;=0")+2)*2,F55),0)+IF(SUM(G$9:G$500)&gt;0,IF(H55=0,(COUNTIFS('Sekt-2.p'!$E$11:$E$29,"&gt;=0")+2)*2,H55),0)+IF(SUM(I$9:I$500)&gt;0,IF(J55=0,(COUNTIFS('Sekt-3.p'!$E$11:$E$29,"&gt;=0")+2)*2,J55),0)+IF(SUM(K$9:K$500)&gt;0,IF(L55=0,(COUNTIFS('Sekt-4.p'!$E$11:$E$29,"&gt;=0")+2)*2,L55),0)</f>
        <v>0</v>
      </c>
      <c r="O55" s="68" t="str">
        <f t="shared" ca="1" si="3"/>
        <v/>
      </c>
      <c r="P55" s="12"/>
      <c r="Q55" s="30" t="str">
        <f ca="1">F55</f>
        <v/>
      </c>
      <c r="R55" s="30" t="str">
        <f ca="1">H55</f>
        <v/>
      </c>
      <c r="S55" s="30" t="str">
        <f ca="1">J55</f>
        <v/>
      </c>
      <c r="T55" s="34">
        <f ca="1">N55</f>
        <v>0</v>
      </c>
      <c r="U55" s="12"/>
      <c r="V55" s="8">
        <v>16</v>
      </c>
      <c r="W55" s="8">
        <v>1</v>
      </c>
      <c r="X55" s="8">
        <v>26</v>
      </c>
      <c r="Y55" s="85">
        <f>SUM(V55:X55)</f>
        <v>43</v>
      </c>
      <c r="Z55" s="39" t="e">
        <f>RANK(Y55,$Y$9:$Y$42,1)</f>
        <v>#N/A</v>
      </c>
      <c r="AA55" s="86" t="e">
        <f>#REF!=Z55</f>
        <v>#REF!</v>
      </c>
      <c r="AB55" s="12"/>
      <c r="AC55" s="12"/>
      <c r="AD55" s="12"/>
      <c r="AE55" s="12"/>
      <c r="AF55" s="12"/>
    </row>
    <row r="56" spans="1:32" ht="12" customHeight="1" x14ac:dyDescent="0.15">
      <c r="A56" s="279">
        <f>Kopsavilkums!A49</f>
        <v>7</v>
      </c>
      <c r="B56" s="280">
        <f>Kopsavilkums!B49</f>
        <v>4</v>
      </c>
      <c r="C56" s="163" t="str" cm="1">
        <f t="array" ref="C56">IFERROR(_xlfn.UNIQUE(_xlfn._xlws.FILTER(Kopsavilkums!$C$10:$C$135,(A56=Kopsavilkums!$A$10:$A$135))),"")</f>
        <v>LIARPS</v>
      </c>
      <c r="D56" s="153" t="str" cm="1">
        <f t="array" ref="D56">IFERROR(_xlfn._xlws.FILTER(Kopsavilkums!$D$10:$D$135,(A56=Kopsavilkums!$A$10:$A$135)*(B56=Kopsavilkums!$B$10:$B$135)),"")</f>
        <v>Jānis Gailītis</v>
      </c>
      <c r="E56" s="89" t="str" cm="1">
        <f t="array" aca="1" ref="E56" ca="1">IFERROR(_xlfn._xlws.FILTER(Ind_1_p!$K$9:$K$500,($A56=Ind_1_p!$A$9:$A$500)*($B56=Ind_1_p!$B$9:$B$500)*($D56=Ind_1_p!$D$9:$D$500)),"")</f>
        <v/>
      </c>
      <c r="F56" s="283" t="str" cm="1">
        <f t="array" aca="1" ref="F56" ca="1">IFERROR(_xlfn._xlws.FILTER(Ind_1_p!$L$9:$L$500,($A56=Ind_1_p!$A$9:$A$500)*($B56=Ind_1_p!$B$9:$B$500)*($D56=Ind_1_p!$D$9:$D$500)),"")</f>
        <v/>
      </c>
      <c r="G56" s="89" t="str" cm="1">
        <f t="array" aca="1" ref="G56" ca="1">IFERROR(_xlfn._xlws.FILTER(Ind_2_p!$K$9:$K$500,($A56=Ind_2_p!$A$9:$A$500)*($B56=Ind_2_p!$B$9:$B$500)*($D56=Ind_2_p!$D$9:$D$500)),"")</f>
        <v/>
      </c>
      <c r="H56" s="283" t="str" cm="1">
        <f t="array" aca="1" ref="H56" ca="1">IFERROR(_xlfn._xlws.FILTER(Ind_2_p!$L$9:$L$500,($A56=Ind_2_p!$A$9:$A$500)*($B56=Ind_2_p!$B$9:$B$500)*($D56=Ind_2_p!$D$9:$D$500)),"")</f>
        <v/>
      </c>
      <c r="I56" s="89" t="str" cm="1">
        <f t="array" aca="1" ref="I56" ca="1">IFERROR(_xlfn._xlws.FILTER(Ind_3_p!$K$9:$K$500,($A56=Ind_3_p!$A$9:$A$500)*($B56=Ind_3_p!$B$9:$B$500)*($D56=Ind_3_p!$D$9:$D$500)),"")</f>
        <v/>
      </c>
      <c r="J56" s="283" t="str" cm="1">
        <f t="array" aca="1" ref="J56" ca="1">IFERROR(_xlfn._xlws.FILTER(Ind_3_p!$L$9:$L$500,($A56=Ind_3_p!$A$9:$A$500)*($B56=Ind_3_p!$B$9:$B$500)*($D56=Ind_3_p!$D$9:$D$500)),"")</f>
        <v/>
      </c>
      <c r="K56" s="89" t="str" cm="1">
        <f t="array" aca="1" ref="K56" ca="1">IFERROR(_xlfn._xlws.FILTER(Ind_4_p!$K$9:$K$500,($A56=Ind_4_p!$A$9:$A$500)*($B56=Ind_4_p!$B$9:$B$500)*($D56=Ind_4_p!$D$9:$D$500)),"")</f>
        <v/>
      </c>
      <c r="L56" s="283" t="str" cm="1">
        <f t="array" aca="1" ref="L56" ca="1">IFERROR(_xlfn._xlws.FILTER(Ind_4_p!$L$9:$L$500,($A56=Ind_4_p!$A$9:$A$500)*($B56=Ind_4_p!$B$9:$B$500)*($D56=Ind_4_p!$D$9:$D$500)),"")</f>
        <v/>
      </c>
      <c r="M56" s="32" t="e">
        <f t="shared" ca="1" si="2"/>
        <v>#VALUE!</v>
      </c>
      <c r="N56" s="238">
        <f ca="1">IF(SUM(E$9:E$500)&gt;0,IF(F56=0,(COUNTIFS('Sekt-1.p'!$E$11:$E$29,"&gt;=0")+2)*2,F56),0)+IF(SUM(G$9:G$500)&gt;0,IF(H56=0,(COUNTIFS('Sekt-2.p'!$E$11:$E$29,"&gt;=0")+2)*2,H56),0)+IF(SUM(I$9:I$500)&gt;0,IF(J56=0,(COUNTIFS('Sekt-3.p'!$E$11:$E$29,"&gt;=0")+2)*2,J56),0)+IF(SUM(K$9:K$500)&gt;0,IF(L56=0,(COUNTIFS('Sekt-4.p'!$E$11:$E$29,"&gt;=0")+2)*2,L56),0)</f>
        <v>0</v>
      </c>
      <c r="O56" s="68" t="str">
        <f t="shared" ca="1" si="3"/>
        <v/>
      </c>
      <c r="Y56" s="8"/>
      <c r="Z56" s="12"/>
      <c r="AA56" s="8"/>
    </row>
    <row r="57" spans="1:32" ht="12" customHeight="1" x14ac:dyDescent="0.15">
      <c r="A57" s="279">
        <f>Kopsavilkums!A10</f>
        <v>1</v>
      </c>
      <c r="B57" s="280">
        <f>Kopsavilkums!B10</f>
        <v>1</v>
      </c>
      <c r="C57" s="163" t="str" cm="1">
        <f t="array" ref="C57">IFERROR(_xlfn.UNIQUE(_xlfn._xlws.FILTER(Kopsavilkums!$C$10:$C$135,(A57=Kopsavilkums!$A$10:$A$135))),"")</f>
        <v>OK cope sport/ Groundbaits</v>
      </c>
      <c r="D57" s="153" t="str" cm="1">
        <f t="array" ref="D57">IFERROR(_xlfn._xlws.FILTER(Kopsavilkums!$D$10:$D$135,(A57=Kopsavilkums!$A$10:$A$135)*(B57=Kopsavilkums!$B$10:$B$135)),"")</f>
        <v>Krišjānis Lisovskis</v>
      </c>
      <c r="E57" s="89" t="str" cm="1">
        <f t="array" aca="1" ref="E57" ca="1">IFERROR(_xlfn._xlws.FILTER(Ind_1_p!$K$9:$K$500,($A57=Ind_1_p!$A$9:$A$500)*($B57=Ind_1_p!$B$9:$B$500)*($D57=Ind_1_p!$D$9:$D$500)),"")</f>
        <v/>
      </c>
      <c r="F57" s="283" t="str" cm="1">
        <f t="array" aca="1" ref="F57" ca="1">IFERROR(_xlfn._xlws.FILTER(Ind_1_p!$L$9:$L$500,($A57=Ind_1_p!$A$9:$A$500)*($B57=Ind_1_p!$B$9:$B$500)*($D57=Ind_1_p!$D$9:$D$500)),"")</f>
        <v/>
      </c>
      <c r="G57" s="89" t="str" cm="1">
        <f t="array" aca="1" ref="G57" ca="1">IFERROR(_xlfn._xlws.FILTER(Ind_2_p!$K$9:$K$500,($A57=Ind_2_p!$A$9:$A$500)*($B57=Ind_2_p!$B$9:$B$500)*($D57=Ind_2_p!$D$9:$D$500)),"")</f>
        <v/>
      </c>
      <c r="H57" s="283" t="str" cm="1">
        <f t="array" aca="1" ref="H57" ca="1">IFERROR(_xlfn._xlws.FILTER(Ind_2_p!$L$9:$L$500,($A57=Ind_2_p!$A$9:$A$500)*($B57=Ind_2_p!$B$9:$B$500)*($D57=Ind_2_p!$D$9:$D$500)),"")</f>
        <v/>
      </c>
      <c r="I57" s="89" t="str" cm="1">
        <f t="array" aca="1" ref="I57" ca="1">IFERROR(_xlfn._xlws.FILTER(Ind_3_p!$K$9:$K$500,($A57=Ind_3_p!$A$9:$A$500)*($B57=Ind_3_p!$B$9:$B$500)*($D57=Ind_3_p!$D$9:$D$500)),"")</f>
        <v/>
      </c>
      <c r="J57" s="283" t="str" cm="1">
        <f t="array" aca="1" ref="J57" ca="1">IFERROR(_xlfn._xlws.FILTER(Ind_3_p!$L$9:$L$500,($A57=Ind_3_p!$A$9:$A$500)*($B57=Ind_3_p!$B$9:$B$500)*($D57=Ind_3_p!$D$9:$D$500)),"")</f>
        <v/>
      </c>
      <c r="K57" s="89" t="str" cm="1">
        <f t="array" aca="1" ref="K57" ca="1">IFERROR(_xlfn._xlws.FILTER(Ind_4_p!$K$9:$K$500,($A57=Ind_4_p!$A$9:$A$500)*($B57=Ind_4_p!$B$9:$B$500)*($D57=Ind_4_p!$D$9:$D$500)),"")</f>
        <v/>
      </c>
      <c r="L57" s="283" t="str" cm="1">
        <f t="array" aca="1" ref="L57" ca="1">IFERROR(_xlfn._xlws.FILTER(Ind_4_p!$L$9:$L$500,($A57=Ind_4_p!$A$9:$A$500)*($B57=Ind_4_p!$B$9:$B$500)*($D57=Ind_4_p!$D$9:$D$500)),"")</f>
        <v/>
      </c>
      <c r="M57" s="32" t="e">
        <f t="shared" ca="1" si="2"/>
        <v>#VALUE!</v>
      </c>
      <c r="N57" s="238">
        <f ca="1">IF(SUM(E$9:E$500)&gt;0,IF(F57=0,(COUNTIFS('Sekt-1.p'!$E$11:$E$29,"&gt;=0")+2)*2,F57),0)+IF(SUM(G$9:G$500)&gt;0,IF(H57=0,(COUNTIFS('Sekt-2.p'!$E$11:$E$29,"&gt;=0")+2)*2,H57),0)+IF(SUM(I$9:I$500)&gt;0,IF(J57=0,(COUNTIFS('Sekt-3.p'!$E$11:$E$29,"&gt;=0")+2)*2,J57),0)+IF(SUM(K$9:K$500)&gt;0,IF(L57=0,(COUNTIFS('Sekt-4.p'!$E$11:$E$29,"&gt;=0")+2)*2,L57),0)</f>
        <v>0</v>
      </c>
      <c r="O57" s="68" t="str">
        <f t="shared" ca="1" si="3"/>
        <v/>
      </c>
      <c r="Y57" s="8"/>
      <c r="Z57" s="12"/>
      <c r="AA57" s="8"/>
    </row>
    <row r="58" spans="1:32" ht="12.75" customHeight="1" x14ac:dyDescent="0.15">
      <c r="A58" s="279">
        <f>Kopsavilkums!A31</f>
        <v>4</v>
      </c>
      <c r="B58" s="280">
        <f>Kopsavilkums!B31</f>
        <v>4</v>
      </c>
      <c r="C58" s="163" t="str" cm="1">
        <f t="array" ref="C58">IFERROR(_xlfn.UNIQUE(_xlfn._xlws.FILTER(Kopsavilkums!$C$10:$C$135,(A58=Kopsavilkums!$A$10:$A$135))),"")</f>
        <v>C.Albula1/Alūksne</v>
      </c>
      <c r="D58" s="153" t="str" cm="1">
        <f t="array" ref="D58">IFERROR(_xlfn._xlws.FILTER(Kopsavilkums!$D$10:$D$135,(A58=Kopsavilkums!$A$10:$A$135)*(B58=Kopsavilkums!$B$10:$B$135)),"")</f>
        <v>Krists Vaļģis</v>
      </c>
      <c r="E58" s="89" t="str" cm="1">
        <f t="array" aca="1" ref="E58" ca="1">IFERROR(_xlfn._xlws.FILTER(Ind_1_p!$K$9:$K$500,($A58=Ind_1_p!$A$9:$A$500)*($B58=Ind_1_p!$B$9:$B$500)*($D58=Ind_1_p!$D$9:$D$500)),"")</f>
        <v/>
      </c>
      <c r="F58" s="283" t="str" cm="1">
        <f t="array" aca="1" ref="F58" ca="1">IFERROR(_xlfn._xlws.FILTER(Ind_1_p!$L$9:$L$500,($A58=Ind_1_p!$A$9:$A$500)*($B58=Ind_1_p!$B$9:$B$500)*($D58=Ind_1_p!$D$9:$D$500)),"")</f>
        <v/>
      </c>
      <c r="G58" s="89" t="str" cm="1">
        <f t="array" aca="1" ref="G58" ca="1">IFERROR(_xlfn._xlws.FILTER(Ind_2_p!$K$9:$K$500,($A58=Ind_2_p!$A$9:$A$500)*($B58=Ind_2_p!$B$9:$B$500)*($D58=Ind_2_p!$D$9:$D$500)),"")</f>
        <v/>
      </c>
      <c r="H58" s="283" t="str" cm="1">
        <f t="array" aca="1" ref="H58" ca="1">IFERROR(_xlfn._xlws.FILTER(Ind_2_p!$L$9:$L$500,($A58=Ind_2_p!$A$9:$A$500)*($B58=Ind_2_p!$B$9:$B$500)*($D58=Ind_2_p!$D$9:$D$500)),"")</f>
        <v/>
      </c>
      <c r="I58" s="89" t="str" cm="1">
        <f t="array" aca="1" ref="I58" ca="1">IFERROR(_xlfn._xlws.FILTER(Ind_3_p!$K$9:$K$500,($A58=Ind_3_p!$A$9:$A$500)*($B58=Ind_3_p!$B$9:$B$500)*($D58=Ind_3_p!$D$9:$D$500)),"")</f>
        <v/>
      </c>
      <c r="J58" s="283" t="str" cm="1">
        <f t="array" aca="1" ref="J58" ca="1">IFERROR(_xlfn._xlws.FILTER(Ind_3_p!$L$9:$L$500,($A58=Ind_3_p!$A$9:$A$500)*($B58=Ind_3_p!$B$9:$B$500)*($D58=Ind_3_p!$D$9:$D$500)),"")</f>
        <v/>
      </c>
      <c r="K58" s="89" t="str" cm="1">
        <f t="array" aca="1" ref="K58" ca="1">IFERROR(_xlfn._xlws.FILTER(Ind_4_p!$K$9:$K$500,($A58=Ind_4_p!$A$9:$A$500)*($B58=Ind_4_p!$B$9:$B$500)*($D58=Ind_4_p!$D$9:$D$500)),"")</f>
        <v/>
      </c>
      <c r="L58" s="283" t="str" cm="1">
        <f t="array" aca="1" ref="L58" ca="1">IFERROR(_xlfn._xlws.FILTER(Ind_4_p!$L$9:$L$500,($A58=Ind_4_p!$A$9:$A$500)*($B58=Ind_4_p!$B$9:$B$500)*($D58=Ind_4_p!$D$9:$D$500)),"")</f>
        <v/>
      </c>
      <c r="M58" s="32" t="e">
        <f t="shared" ca="1" si="2"/>
        <v>#VALUE!</v>
      </c>
      <c r="N58" s="238">
        <f ca="1">IF(SUM(E$9:E$500)&gt;0,IF(F58=0,(COUNTIFS('Sekt-1.p'!$E$11:$E$29,"&gt;=0")+2)*2,F58),0)+IF(SUM(G$9:G$500)&gt;0,IF(H58=0,(COUNTIFS('Sekt-2.p'!$E$11:$E$29,"&gt;=0")+2)*2,H58),0)+IF(SUM(I$9:I$500)&gt;0,IF(J58=0,(COUNTIFS('Sekt-3.p'!$E$11:$E$29,"&gt;=0")+2)*2,J58),0)+IF(SUM(K$9:K$500)&gt;0,IF(L58=0,(COUNTIFS('Sekt-4.p'!$E$11:$E$29,"&gt;=0")+2)*2,L58),0)</f>
        <v>0</v>
      </c>
      <c r="O58" s="68" t="str">
        <f t="shared" ca="1" si="3"/>
        <v/>
      </c>
      <c r="Y58" s="8"/>
      <c r="Z58" s="12"/>
      <c r="AA58" s="8"/>
    </row>
    <row r="59" spans="1:32" ht="12.75" customHeight="1" x14ac:dyDescent="0.15">
      <c r="A59" s="279">
        <f>Kopsavilkums!A70</f>
        <v>0</v>
      </c>
      <c r="B59" s="280">
        <f>Kopsavilkums!B70</f>
        <v>0</v>
      </c>
      <c r="C59" s="163" cm="1">
        <f t="array" ref="C59">IFERROR(_xlfn.UNIQUE(_xlfn._xlws.FILTER(Kopsavilkums!$C$10:$C$135,(A59=Kopsavilkums!$A$10:$A$135))),"")</f>
        <v>0</v>
      </c>
      <c r="D59" s="153" t="e" cm="1" vm="1">
        <f t="array" aca="1" ref="D59" ca="1">IFERROR(_xlfn._xlws.FILTER(Kopsavilkums!$D$10:$D$135,(A59=Kopsavilkums!$A$10:$A$135)*(B59=Kopsavilkums!$B$10:$B$135)),"")</f>
        <v>#VALUE!</v>
      </c>
      <c r="E59" s="89" t="str" cm="1">
        <f t="array" aca="1" ref="E59" ca="1">IFERROR(_xlfn._xlws.FILTER(Ind_1_p!$K$9:$K$500,($A59=Ind_1_p!$A$9:$A$500)*($B59=Ind_1_p!$B$9:$B$500)*($D59=Ind_1_p!$D$9:$D$500)),"")</f>
        <v/>
      </c>
      <c r="F59" s="283" t="str" cm="1">
        <f t="array" aca="1" ref="F59" ca="1">IFERROR(_xlfn._xlws.FILTER(Ind_1_p!$L$9:$L$500,($A59=Ind_1_p!$A$9:$A$500)*($B59=Ind_1_p!$B$9:$B$500)*($D59=Ind_1_p!$D$9:$D$500)),"")</f>
        <v/>
      </c>
      <c r="G59" s="89" t="str" cm="1">
        <f t="array" aca="1" ref="G59" ca="1">IFERROR(_xlfn._xlws.FILTER(Ind_2_p!$K$9:$K$500,($A59=Ind_2_p!$A$9:$A$500)*($B59=Ind_2_p!$B$9:$B$500)*($D59=Ind_2_p!$D$9:$D$500)),"")</f>
        <v/>
      </c>
      <c r="H59" s="283" t="str" cm="1">
        <f t="array" aca="1" ref="H59" ca="1">IFERROR(_xlfn._xlws.FILTER(Ind_2_p!$L$9:$L$500,($A59=Ind_2_p!$A$9:$A$500)*($B59=Ind_2_p!$B$9:$B$500)*($D59=Ind_2_p!$D$9:$D$500)),"")</f>
        <v/>
      </c>
      <c r="I59" s="89" t="str" cm="1">
        <f t="array" aca="1" ref="I59" ca="1">IFERROR(_xlfn._xlws.FILTER(Ind_3_p!$K$9:$K$500,($A59=Ind_3_p!$A$9:$A$500)*($B59=Ind_3_p!$B$9:$B$500)*($D59=Ind_3_p!$D$9:$D$500)),"")</f>
        <v/>
      </c>
      <c r="J59" s="283" t="str" cm="1">
        <f t="array" aca="1" ref="J59" ca="1">IFERROR(_xlfn._xlws.FILTER(Ind_3_p!$L$9:$L$500,($A59=Ind_3_p!$A$9:$A$500)*($B59=Ind_3_p!$B$9:$B$500)*($D59=Ind_3_p!$D$9:$D$500)),"")</f>
        <v/>
      </c>
      <c r="K59" s="89" t="str" cm="1">
        <f t="array" aca="1" ref="K59" ca="1">IFERROR(_xlfn._xlws.FILTER(Ind_4_p!$K$9:$K$500,($A59=Ind_4_p!$A$9:$A$500)*($B59=Ind_4_p!$B$9:$B$500)*($D59=Ind_4_p!$D$9:$D$500)),"")</f>
        <v/>
      </c>
      <c r="L59" s="283" t="str" cm="1">
        <f t="array" aca="1" ref="L59" ca="1">IFERROR(_xlfn._xlws.FILTER(Ind_4_p!$L$9:$L$500,($A59=Ind_4_p!$A$9:$A$500)*($B59=Ind_4_p!$B$9:$B$500)*($D59=Ind_4_p!$D$9:$D$500)),"")</f>
        <v/>
      </c>
      <c r="M59" s="32" t="e">
        <f t="shared" ca="1" si="2"/>
        <v>#VALUE!</v>
      </c>
      <c r="N59" s="238">
        <f ca="1">IF(SUM(E$9:E$500)&gt;0,IF(F59=0,(COUNTIFS('Sekt-1.p'!$E$11:$E$29,"&gt;=0")+2)*2,F59),0)+IF(SUM(G$9:G$500)&gt;0,IF(H59=0,(COUNTIFS('Sekt-2.p'!$E$11:$E$29,"&gt;=0")+2)*2,H59),0)+IF(SUM(I$9:I$500)&gt;0,IF(J59=0,(COUNTIFS('Sekt-3.p'!$E$11:$E$29,"&gt;=0")+2)*2,J59),0)+IF(SUM(K$9:K$500)&gt;0,IF(L59=0,(COUNTIFS('Sekt-4.p'!$E$11:$E$29,"&gt;=0")+2)*2,L59),0)</f>
        <v>0</v>
      </c>
      <c r="O59" s="68" t="str">
        <f t="shared" ca="1" si="3"/>
        <v/>
      </c>
      <c r="P59" s="12"/>
      <c r="Q59" s="30" t="str">
        <f ca="1">F59</f>
        <v/>
      </c>
      <c r="R59" s="30" t="str">
        <f ca="1">H59</f>
        <v/>
      </c>
      <c r="S59" s="30" t="str">
        <f ca="1">J59</f>
        <v/>
      </c>
      <c r="T59" s="34">
        <f ca="1">N59</f>
        <v>0</v>
      </c>
      <c r="U59" s="12"/>
      <c r="V59" s="8">
        <v>19</v>
      </c>
      <c r="W59" s="8">
        <v>43</v>
      </c>
      <c r="X59" s="8">
        <v>12</v>
      </c>
      <c r="Y59" s="85">
        <f>SUM(V59:X59)</f>
        <v>74</v>
      </c>
      <c r="Z59" s="39" t="e">
        <f>RANK(Y59,$Y$9:$Y$42,1)</f>
        <v>#N/A</v>
      </c>
      <c r="AA59" s="86" t="e">
        <f>#REF!=Z59</f>
        <v>#REF!</v>
      </c>
      <c r="AB59" s="12"/>
      <c r="AC59" s="12"/>
      <c r="AD59" s="12"/>
      <c r="AE59" s="12"/>
      <c r="AF59" s="12"/>
    </row>
    <row r="60" spans="1:32" ht="12.75" customHeight="1" x14ac:dyDescent="0.15">
      <c r="A60" s="279">
        <f>Kopsavilkums!A100</f>
        <v>0</v>
      </c>
      <c r="B60" s="280">
        <f>Kopsavilkums!B100</f>
        <v>0</v>
      </c>
      <c r="C60" s="163" cm="1">
        <f t="array" ref="C60">IFERROR(_xlfn.UNIQUE(_xlfn._xlws.FILTER(Kopsavilkums!$C$10:$C$135,(A60=Kopsavilkums!$A$10:$A$135))),"")</f>
        <v>0</v>
      </c>
      <c r="D60" s="153" t="e" cm="1" vm="1">
        <f t="array" aca="1" ref="D60" ca="1">IFERROR(_xlfn._xlws.FILTER(Kopsavilkums!$D$10:$D$135,(A60=Kopsavilkums!$A$10:$A$135)*(B60=Kopsavilkums!$B$10:$B$135)),"")</f>
        <v>#VALUE!</v>
      </c>
      <c r="E60" s="89" t="str" cm="1">
        <f t="array" aca="1" ref="E60" ca="1">IFERROR(_xlfn._xlws.FILTER(Ind_1_p!$K$9:$K$500,($A60=Ind_1_p!$A$9:$A$500)*($B60=Ind_1_p!$B$9:$B$500)*($D60=Ind_1_p!$D$9:$D$500)),"")</f>
        <v/>
      </c>
      <c r="F60" s="283" t="str" cm="1">
        <f t="array" aca="1" ref="F60" ca="1">IFERROR(_xlfn._xlws.FILTER(Ind_1_p!$L$9:$L$500,($A60=Ind_1_p!$A$9:$A$500)*($B60=Ind_1_p!$B$9:$B$500)*($D60=Ind_1_p!$D$9:$D$500)),"")</f>
        <v/>
      </c>
      <c r="G60" s="89" t="str" cm="1">
        <f t="array" aca="1" ref="G60" ca="1">IFERROR(_xlfn._xlws.FILTER(Ind_2_p!$K$9:$K$500,($A60=Ind_2_p!$A$9:$A$500)*($B60=Ind_2_p!$B$9:$B$500)*($D60=Ind_2_p!$D$9:$D$500)),"")</f>
        <v/>
      </c>
      <c r="H60" s="283" t="str" cm="1">
        <f t="array" aca="1" ref="H60" ca="1">IFERROR(_xlfn._xlws.FILTER(Ind_2_p!$L$9:$L$500,($A60=Ind_2_p!$A$9:$A$500)*($B60=Ind_2_p!$B$9:$B$500)*($D60=Ind_2_p!$D$9:$D$500)),"")</f>
        <v/>
      </c>
      <c r="I60" s="89" t="str" cm="1">
        <f t="array" aca="1" ref="I60" ca="1">IFERROR(_xlfn._xlws.FILTER(Ind_3_p!$K$9:$K$500,($A60=Ind_3_p!$A$9:$A$500)*($B60=Ind_3_p!$B$9:$B$500)*($D60=Ind_3_p!$D$9:$D$500)),"")</f>
        <v/>
      </c>
      <c r="J60" s="283" t="str" cm="1">
        <f t="array" aca="1" ref="J60" ca="1">IFERROR(_xlfn._xlws.FILTER(Ind_3_p!$L$9:$L$500,($A60=Ind_3_p!$A$9:$A$500)*($B60=Ind_3_p!$B$9:$B$500)*($D60=Ind_3_p!$D$9:$D$500)),"")</f>
        <v/>
      </c>
      <c r="K60" s="89" t="str" cm="1">
        <f t="array" aca="1" ref="K60" ca="1">IFERROR(_xlfn._xlws.FILTER(Ind_4_p!$K$9:$K$500,($A60=Ind_4_p!$A$9:$A$500)*($B60=Ind_4_p!$B$9:$B$500)*($D60=Ind_4_p!$D$9:$D$500)),"")</f>
        <v/>
      </c>
      <c r="L60" s="283" t="str" cm="1">
        <f t="array" aca="1" ref="L60" ca="1">IFERROR(_xlfn._xlws.FILTER(Ind_4_p!$L$9:$L$500,($A60=Ind_4_p!$A$9:$A$500)*($B60=Ind_4_p!$B$9:$B$500)*($D60=Ind_4_p!$D$9:$D$500)),"")</f>
        <v/>
      </c>
      <c r="M60" s="32" t="e">
        <f t="shared" ca="1" si="2"/>
        <v>#VALUE!</v>
      </c>
      <c r="N60" s="238">
        <f ca="1">IF(SUM(E$9:E$500)&gt;0,IF(F60=0,(COUNTIFS('Sekt-1.p'!$E$11:$E$29,"&gt;=0")+2)*2,F60),0)+IF(SUM(G$9:G$500)&gt;0,IF(H60=0,(COUNTIFS('Sekt-2.p'!$E$11:$E$29,"&gt;=0")+2)*2,H60),0)+IF(SUM(I$9:I$500)&gt;0,IF(J60=0,(COUNTIFS('Sekt-3.p'!$E$11:$E$29,"&gt;=0")+2)*2,J60),0)+IF(SUM(K$9:K$500)&gt;0,IF(L60=0,(COUNTIFS('Sekt-4.p'!$E$11:$E$29,"&gt;=0")+2)*2,L60),0)</f>
        <v>0</v>
      </c>
      <c r="O60" s="68" t="str">
        <f t="shared" ca="1" si="3"/>
        <v/>
      </c>
      <c r="Y60" s="8"/>
      <c r="Z60" s="239"/>
      <c r="AA60" s="8"/>
    </row>
    <row r="61" spans="1:32" ht="12.75" customHeight="1" x14ac:dyDescent="0.15">
      <c r="A61" s="279">
        <f>Kopsavilkums!A89</f>
        <v>0</v>
      </c>
      <c r="B61" s="280">
        <f>Kopsavilkums!B89</f>
        <v>0</v>
      </c>
      <c r="C61" s="163" cm="1">
        <f t="array" ref="C61">IFERROR(_xlfn.UNIQUE(_xlfn._xlws.FILTER(Kopsavilkums!$C$10:$C$135,(A61=Kopsavilkums!$A$10:$A$135))),"")</f>
        <v>0</v>
      </c>
      <c r="D61" s="153" t="e" cm="1" vm="1">
        <f t="array" aca="1" ref="D61" ca="1">IFERROR(_xlfn._xlws.FILTER(Kopsavilkums!$D$10:$D$135,(A61=Kopsavilkums!$A$10:$A$135)*(B61=Kopsavilkums!$B$10:$B$135)),"")</f>
        <v>#VALUE!</v>
      </c>
      <c r="E61" s="89" t="str" cm="1">
        <f t="array" aca="1" ref="E61" ca="1">IFERROR(_xlfn._xlws.FILTER(Ind_1_p!$K$9:$K$500,($A61=Ind_1_p!$A$9:$A$500)*($B61=Ind_1_p!$B$9:$B$500)*($D61=Ind_1_p!$D$9:$D$500)),"")</f>
        <v/>
      </c>
      <c r="F61" s="283" t="str" cm="1">
        <f t="array" aca="1" ref="F61" ca="1">IFERROR(_xlfn._xlws.FILTER(Ind_1_p!$L$9:$L$500,($A61=Ind_1_p!$A$9:$A$500)*($B61=Ind_1_p!$B$9:$B$500)*($D61=Ind_1_p!$D$9:$D$500)),"")</f>
        <v/>
      </c>
      <c r="G61" s="89" t="str" cm="1">
        <f t="array" aca="1" ref="G61" ca="1">IFERROR(_xlfn._xlws.FILTER(Ind_2_p!$K$9:$K$500,($A61=Ind_2_p!$A$9:$A$500)*($B61=Ind_2_p!$B$9:$B$500)*($D61=Ind_2_p!$D$9:$D$500)),"")</f>
        <v/>
      </c>
      <c r="H61" s="283" t="str" cm="1">
        <f t="array" aca="1" ref="H61" ca="1">IFERROR(_xlfn._xlws.FILTER(Ind_2_p!$L$9:$L$500,($A61=Ind_2_p!$A$9:$A$500)*($B61=Ind_2_p!$B$9:$B$500)*($D61=Ind_2_p!$D$9:$D$500)),"")</f>
        <v/>
      </c>
      <c r="I61" s="89" t="str" cm="1">
        <f t="array" aca="1" ref="I61" ca="1">IFERROR(_xlfn._xlws.FILTER(Ind_3_p!$K$9:$K$500,($A61=Ind_3_p!$A$9:$A$500)*($B61=Ind_3_p!$B$9:$B$500)*($D61=Ind_3_p!$D$9:$D$500)),"")</f>
        <v/>
      </c>
      <c r="J61" s="283" t="str" cm="1">
        <f t="array" aca="1" ref="J61" ca="1">IFERROR(_xlfn._xlws.FILTER(Ind_3_p!$L$9:$L$500,($A61=Ind_3_p!$A$9:$A$500)*($B61=Ind_3_p!$B$9:$B$500)*($D61=Ind_3_p!$D$9:$D$500)),"")</f>
        <v/>
      </c>
      <c r="K61" s="89" t="str" cm="1">
        <f t="array" aca="1" ref="K61" ca="1">IFERROR(_xlfn._xlws.FILTER(Ind_4_p!$K$9:$K$500,($A61=Ind_4_p!$A$9:$A$500)*($B61=Ind_4_p!$B$9:$B$500)*($D61=Ind_4_p!$D$9:$D$500)),"")</f>
        <v/>
      </c>
      <c r="L61" s="283" t="str" cm="1">
        <f t="array" aca="1" ref="L61" ca="1">IFERROR(_xlfn._xlws.FILTER(Ind_4_p!$L$9:$L$500,($A61=Ind_4_p!$A$9:$A$500)*($B61=Ind_4_p!$B$9:$B$500)*($D61=Ind_4_p!$D$9:$D$500)),"")</f>
        <v/>
      </c>
      <c r="M61" s="32" t="e">
        <f t="shared" ca="1" si="2"/>
        <v>#VALUE!</v>
      </c>
      <c r="N61" s="238">
        <f ca="1">IF(SUM(E$9:E$500)&gt;0,IF(F61=0,(COUNTIFS('Sekt-1.p'!$E$11:$E$29,"&gt;=0")+2)*2,F61),0)+IF(SUM(G$9:G$500)&gt;0,IF(H61=0,(COUNTIFS('Sekt-2.p'!$E$11:$E$29,"&gt;=0")+2)*2,H61),0)+IF(SUM(I$9:I$500)&gt;0,IF(J61=0,(COUNTIFS('Sekt-3.p'!$E$11:$E$29,"&gt;=0")+2)*2,J61),0)+IF(SUM(K$9:K$500)&gt;0,IF(L61=0,(COUNTIFS('Sekt-4.p'!$E$11:$E$29,"&gt;=0")+2)*2,L61),0)</f>
        <v>0</v>
      </c>
      <c r="O61" s="68" t="str">
        <f t="shared" ca="1" si="3"/>
        <v/>
      </c>
      <c r="P61" s="12"/>
      <c r="Q61" s="30"/>
      <c r="R61" s="30"/>
      <c r="S61" s="30"/>
      <c r="T61" s="34"/>
      <c r="U61" s="12"/>
      <c r="V61" s="8"/>
      <c r="W61" s="8"/>
      <c r="X61" s="8"/>
      <c r="Y61" s="85"/>
      <c r="Z61" s="39"/>
      <c r="AA61" s="86"/>
      <c r="AB61" s="12"/>
      <c r="AC61" s="12"/>
      <c r="AD61" s="12"/>
      <c r="AE61" s="12"/>
      <c r="AF61" s="12"/>
    </row>
    <row r="62" spans="1:32" ht="12.75" customHeight="1" x14ac:dyDescent="0.15">
      <c r="A62" s="279">
        <f>Kopsavilkums!A55</f>
        <v>8</v>
      </c>
      <c r="B62" s="280">
        <f>Kopsavilkums!B55</f>
        <v>4</v>
      </c>
      <c r="C62" s="163" t="str" cm="1">
        <f t="array" ref="C62">IFERROR(_xlfn.UNIQUE(_xlfn._xlws.FILTER(Kopsavilkums!$C$10:$C$135,(A62=Kopsavilkums!$A$10:$A$135))),"")</f>
        <v>CMS</v>
      </c>
      <c r="D62" s="153" t="str" cm="1">
        <f t="array" ref="D62">IFERROR(_xlfn._xlws.FILTER(Kopsavilkums!$D$10:$D$135,(A62=Kopsavilkums!$A$10:$A$135)*(B62=Kopsavilkums!$B$10:$B$135)),"")</f>
        <v>Jānis Bitenieks</v>
      </c>
      <c r="E62" s="89" t="str" cm="1">
        <f t="array" aca="1" ref="E62" ca="1">IFERROR(_xlfn._xlws.FILTER(Ind_1_p!$K$9:$K$500,($A62=Ind_1_p!$A$9:$A$500)*($B62=Ind_1_p!$B$9:$B$500)*($D62=Ind_1_p!$D$9:$D$500)),"")</f>
        <v/>
      </c>
      <c r="F62" s="283" t="str" cm="1">
        <f t="array" aca="1" ref="F62" ca="1">IFERROR(_xlfn._xlws.FILTER(Ind_1_p!$L$9:$L$500,($A62=Ind_1_p!$A$9:$A$500)*($B62=Ind_1_p!$B$9:$B$500)*($D62=Ind_1_p!$D$9:$D$500)),"")</f>
        <v/>
      </c>
      <c r="G62" s="89" t="str" cm="1">
        <f t="array" aca="1" ref="G62" ca="1">IFERROR(_xlfn._xlws.FILTER(Ind_2_p!$K$9:$K$500,($A62=Ind_2_p!$A$9:$A$500)*($B62=Ind_2_p!$B$9:$B$500)*($D62=Ind_2_p!$D$9:$D$500)),"")</f>
        <v/>
      </c>
      <c r="H62" s="283" t="str" cm="1">
        <f t="array" aca="1" ref="H62" ca="1">IFERROR(_xlfn._xlws.FILTER(Ind_2_p!$L$9:$L$500,($A62=Ind_2_p!$A$9:$A$500)*($B62=Ind_2_p!$B$9:$B$500)*($D62=Ind_2_p!$D$9:$D$500)),"")</f>
        <v/>
      </c>
      <c r="I62" s="89" t="str" cm="1">
        <f t="array" aca="1" ref="I62" ca="1">IFERROR(_xlfn._xlws.FILTER(Ind_3_p!$K$9:$K$500,($A62=Ind_3_p!$A$9:$A$500)*($B62=Ind_3_p!$B$9:$B$500)*($D62=Ind_3_p!$D$9:$D$500)),"")</f>
        <v/>
      </c>
      <c r="J62" s="283" t="str" cm="1">
        <f t="array" aca="1" ref="J62" ca="1">IFERROR(_xlfn._xlws.FILTER(Ind_3_p!$L$9:$L$500,($A62=Ind_3_p!$A$9:$A$500)*($B62=Ind_3_p!$B$9:$B$500)*($D62=Ind_3_p!$D$9:$D$500)),"")</f>
        <v/>
      </c>
      <c r="K62" s="89" t="str" cm="1">
        <f t="array" aca="1" ref="K62" ca="1">IFERROR(_xlfn._xlws.FILTER(Ind_4_p!$K$9:$K$500,($A62=Ind_4_p!$A$9:$A$500)*($B62=Ind_4_p!$B$9:$B$500)*($D62=Ind_4_p!$D$9:$D$500)),"")</f>
        <v/>
      </c>
      <c r="L62" s="283" t="str" cm="1">
        <f t="array" aca="1" ref="L62" ca="1">IFERROR(_xlfn._xlws.FILTER(Ind_4_p!$L$9:$L$500,($A62=Ind_4_p!$A$9:$A$500)*($B62=Ind_4_p!$B$9:$B$500)*($D62=Ind_4_p!$D$9:$D$500)),"")</f>
        <v/>
      </c>
      <c r="M62" s="32" t="e">
        <f t="shared" ca="1" si="2"/>
        <v>#VALUE!</v>
      </c>
      <c r="N62" s="238">
        <f ca="1">IF(SUM(E$9:E$500)&gt;0,IF(F62=0,(COUNTIFS('Sekt-1.p'!$E$11:$E$29,"&gt;=0")+2)*2,F62),0)+IF(SUM(G$9:G$500)&gt;0,IF(H62=0,(COUNTIFS('Sekt-2.p'!$E$11:$E$29,"&gt;=0")+2)*2,H62),0)+IF(SUM(I$9:I$500)&gt;0,IF(J62=0,(COUNTIFS('Sekt-3.p'!$E$11:$E$29,"&gt;=0")+2)*2,J62),0)+IF(SUM(K$9:K$500)&gt;0,IF(L62=0,(COUNTIFS('Sekt-4.p'!$E$11:$E$29,"&gt;=0")+2)*2,L62),0)</f>
        <v>0</v>
      </c>
      <c r="O62" s="68" t="str">
        <f t="shared" ca="1" si="3"/>
        <v/>
      </c>
      <c r="P62" s="12"/>
      <c r="Q62" s="30" t="str">
        <f ca="1">F62</f>
        <v/>
      </c>
      <c r="R62" s="30" t="str">
        <f ca="1">H62</f>
        <v/>
      </c>
      <c r="S62" s="30" t="str">
        <f ca="1">J62</f>
        <v/>
      </c>
      <c r="T62" s="34">
        <f ca="1">N62</f>
        <v>0</v>
      </c>
      <c r="U62" s="12"/>
      <c r="V62" s="8">
        <v>22</v>
      </c>
      <c r="W62" s="8">
        <v>18</v>
      </c>
      <c r="X62" s="8">
        <v>20</v>
      </c>
      <c r="Y62" s="85">
        <f>SUM(V62:X62)</f>
        <v>60</v>
      </c>
      <c r="Z62" s="39" t="e">
        <f>RANK(Y62,$Y$9:$Y$42,1)</f>
        <v>#N/A</v>
      </c>
      <c r="AA62" s="86" t="e">
        <f>#REF!=Z62</f>
        <v>#REF!</v>
      </c>
      <c r="AB62" s="12"/>
      <c r="AC62" s="12"/>
      <c r="AD62" s="12"/>
      <c r="AE62" s="12"/>
      <c r="AF62" s="12"/>
    </row>
    <row r="63" spans="1:32" ht="12.75" customHeight="1" x14ac:dyDescent="0.15">
      <c r="A63" s="279">
        <f>Kopsavilkums!A30</f>
        <v>4</v>
      </c>
      <c r="B63" s="280">
        <f>Kopsavilkums!B30</f>
        <v>3</v>
      </c>
      <c r="C63" s="163" t="str" cm="1">
        <f t="array" ref="C63">IFERROR(_xlfn.UNIQUE(_xlfn._xlws.FILTER(Kopsavilkums!$C$10:$C$135,(A63=Kopsavilkums!$A$10:$A$135))),"")</f>
        <v>C.Albula1/Alūksne</v>
      </c>
      <c r="D63" s="153" t="str" cm="1">
        <f t="array" ref="D63">IFERROR(_xlfn._xlws.FILTER(Kopsavilkums!$D$10:$D$135,(A63=Kopsavilkums!$A$10:$A$135)*(B63=Kopsavilkums!$B$10:$B$135)),"")</f>
        <v>Rolands Ķīsis</v>
      </c>
      <c r="E63" s="89" t="str" cm="1">
        <f t="array" aca="1" ref="E63" ca="1">IFERROR(_xlfn._xlws.FILTER(Ind_1_p!$K$9:$K$500,($A63=Ind_1_p!$A$9:$A$500)*($B63=Ind_1_p!$B$9:$B$500)*($D63=Ind_1_p!$D$9:$D$500)),"")</f>
        <v/>
      </c>
      <c r="F63" s="283" t="str" cm="1">
        <f t="array" aca="1" ref="F63" ca="1">IFERROR(_xlfn._xlws.FILTER(Ind_1_p!$L$9:$L$500,($A63=Ind_1_p!$A$9:$A$500)*($B63=Ind_1_p!$B$9:$B$500)*($D63=Ind_1_p!$D$9:$D$500)),"")</f>
        <v/>
      </c>
      <c r="G63" s="89" t="str" cm="1">
        <f t="array" aca="1" ref="G63" ca="1">IFERROR(_xlfn._xlws.FILTER(Ind_2_p!$K$9:$K$500,($A63=Ind_2_p!$A$9:$A$500)*($B63=Ind_2_p!$B$9:$B$500)*($D63=Ind_2_p!$D$9:$D$500)),"")</f>
        <v/>
      </c>
      <c r="H63" s="283" t="str" cm="1">
        <f t="array" aca="1" ref="H63" ca="1">IFERROR(_xlfn._xlws.FILTER(Ind_2_p!$L$9:$L$500,($A63=Ind_2_p!$A$9:$A$500)*($B63=Ind_2_p!$B$9:$B$500)*($D63=Ind_2_p!$D$9:$D$500)),"")</f>
        <v/>
      </c>
      <c r="I63" s="89" t="str" cm="1">
        <f t="array" aca="1" ref="I63" ca="1">IFERROR(_xlfn._xlws.FILTER(Ind_3_p!$K$9:$K$500,($A63=Ind_3_p!$A$9:$A$500)*($B63=Ind_3_p!$B$9:$B$500)*($D63=Ind_3_p!$D$9:$D$500)),"")</f>
        <v/>
      </c>
      <c r="J63" s="283" t="str" cm="1">
        <f t="array" aca="1" ref="J63" ca="1">IFERROR(_xlfn._xlws.FILTER(Ind_3_p!$L$9:$L$500,($A63=Ind_3_p!$A$9:$A$500)*($B63=Ind_3_p!$B$9:$B$500)*($D63=Ind_3_p!$D$9:$D$500)),"")</f>
        <v/>
      </c>
      <c r="K63" s="89" t="str" cm="1">
        <f t="array" aca="1" ref="K63" ca="1">IFERROR(_xlfn._xlws.FILTER(Ind_4_p!$K$9:$K$500,($A63=Ind_4_p!$A$9:$A$500)*($B63=Ind_4_p!$B$9:$B$500)*($D63=Ind_4_p!$D$9:$D$500)),"")</f>
        <v/>
      </c>
      <c r="L63" s="283" t="str" cm="1">
        <f t="array" aca="1" ref="L63" ca="1">IFERROR(_xlfn._xlws.FILTER(Ind_4_p!$L$9:$L$500,($A63=Ind_4_p!$A$9:$A$500)*($B63=Ind_4_p!$B$9:$B$500)*($D63=Ind_4_p!$D$9:$D$500)),"")</f>
        <v/>
      </c>
      <c r="M63" s="32" t="e">
        <f t="shared" ca="1" si="2"/>
        <v>#VALUE!</v>
      </c>
      <c r="N63" s="238">
        <f ca="1">IF(SUM(E$9:E$500)&gt;0,IF(F63=0,(COUNTIFS('Sekt-1.p'!$E$11:$E$29,"&gt;=0")+2)*2,F63),0)+IF(SUM(G$9:G$500)&gt;0,IF(H63=0,(COUNTIFS('Sekt-2.p'!$E$11:$E$29,"&gt;=0")+2)*2,H63),0)+IF(SUM(I$9:I$500)&gt;0,IF(J63=0,(COUNTIFS('Sekt-3.p'!$E$11:$E$29,"&gt;=0")+2)*2,J63),0)+IF(SUM(K$9:K$500)&gt;0,IF(L63=0,(COUNTIFS('Sekt-4.p'!$E$11:$E$29,"&gt;=0")+2)*2,L63),0)</f>
        <v>0</v>
      </c>
      <c r="O63" s="68" t="str">
        <f t="shared" ca="1" si="3"/>
        <v/>
      </c>
      <c r="Y63" s="8"/>
      <c r="Z63" s="12"/>
      <c r="AA63" s="8"/>
    </row>
    <row r="64" spans="1:32" ht="12.75" customHeight="1" x14ac:dyDescent="0.15">
      <c r="A64" s="279">
        <f>Kopsavilkums!A44</f>
        <v>6</v>
      </c>
      <c r="B64" s="280">
        <f>Kopsavilkums!B44</f>
        <v>5</v>
      </c>
      <c r="C64" s="163" t="str" cm="1">
        <f t="array" ref="C64">IFERROR(_xlfn.UNIQUE(_xlfn._xlws.FILTER(Kopsavilkums!$C$10:$C$135,(A64=Kopsavilkums!$A$10:$A$135))),"")</f>
        <v>C.Albula2/Alūksne</v>
      </c>
      <c r="D64" s="153" cm="1">
        <f t="array" ref="D64">IFERROR(_xlfn._xlws.FILTER(Kopsavilkums!$D$10:$D$135,(A64=Kopsavilkums!$A$10:$A$135)*(B64=Kopsavilkums!$B$10:$B$135)),"")</f>
        <v>0</v>
      </c>
      <c r="E64" s="89" t="str" cm="1">
        <f t="array" aca="1" ref="E64" ca="1">IFERROR(_xlfn._xlws.FILTER(Ind_1_p!$K$9:$K$500,($A64=Ind_1_p!$A$9:$A$500)*($B64=Ind_1_p!$B$9:$B$500)*($D64=Ind_1_p!$D$9:$D$500)),"")</f>
        <v/>
      </c>
      <c r="F64" s="283" t="str" cm="1">
        <f t="array" aca="1" ref="F64" ca="1">IFERROR(_xlfn._xlws.FILTER(Ind_1_p!$L$9:$L$500,($A64=Ind_1_p!$A$9:$A$500)*($B64=Ind_1_p!$B$9:$B$500)*($D64=Ind_1_p!$D$9:$D$500)),"")</f>
        <v/>
      </c>
      <c r="G64" s="89" t="str" cm="1">
        <f t="array" aca="1" ref="G64" ca="1">IFERROR(_xlfn._xlws.FILTER(Ind_2_p!$K$9:$K$500,($A64=Ind_2_p!$A$9:$A$500)*($B64=Ind_2_p!$B$9:$B$500)*($D64=Ind_2_p!$D$9:$D$500)),"")</f>
        <v/>
      </c>
      <c r="H64" s="283" t="str" cm="1">
        <f t="array" aca="1" ref="H64" ca="1">IFERROR(_xlfn._xlws.FILTER(Ind_2_p!$L$9:$L$500,($A64=Ind_2_p!$A$9:$A$500)*($B64=Ind_2_p!$B$9:$B$500)*($D64=Ind_2_p!$D$9:$D$500)),"")</f>
        <v/>
      </c>
      <c r="I64" s="89" t="str" cm="1">
        <f t="array" aca="1" ref="I64" ca="1">IFERROR(_xlfn._xlws.FILTER(Ind_3_p!$K$9:$K$500,($A64=Ind_3_p!$A$9:$A$500)*($B64=Ind_3_p!$B$9:$B$500)*($D64=Ind_3_p!$D$9:$D$500)),"")</f>
        <v/>
      </c>
      <c r="J64" s="283" t="str" cm="1">
        <f t="array" aca="1" ref="J64" ca="1">IFERROR(_xlfn._xlws.FILTER(Ind_3_p!$L$9:$L$500,($A64=Ind_3_p!$A$9:$A$500)*($B64=Ind_3_p!$B$9:$B$500)*($D64=Ind_3_p!$D$9:$D$500)),"")</f>
        <v/>
      </c>
      <c r="K64" s="89" t="str" cm="1">
        <f t="array" aca="1" ref="K64" ca="1">IFERROR(_xlfn._xlws.FILTER(Ind_4_p!$K$9:$K$500,($A64=Ind_4_p!$A$9:$A$500)*($B64=Ind_4_p!$B$9:$B$500)*($D64=Ind_4_p!$D$9:$D$500)),"")</f>
        <v/>
      </c>
      <c r="L64" s="283" t="str" cm="1">
        <f t="array" aca="1" ref="L64" ca="1">IFERROR(_xlfn._xlws.FILTER(Ind_4_p!$L$9:$L$500,($A64=Ind_4_p!$A$9:$A$500)*($B64=Ind_4_p!$B$9:$B$500)*($D64=Ind_4_p!$D$9:$D$500)),"")</f>
        <v/>
      </c>
      <c r="M64" s="32" t="e">
        <f t="shared" ca="1" si="2"/>
        <v>#VALUE!</v>
      </c>
      <c r="N64" s="238">
        <f ca="1">IF(SUM(E$9:E$500)&gt;0,IF(F64=0,(COUNTIFS('Sekt-1.p'!$E$11:$E$29,"&gt;=0")+2)*2,F64),0)+IF(SUM(G$9:G$500)&gt;0,IF(H64=0,(COUNTIFS('Sekt-2.p'!$E$11:$E$29,"&gt;=0")+2)*2,H64),0)+IF(SUM(I$9:I$500)&gt;0,IF(J64=0,(COUNTIFS('Sekt-3.p'!$E$11:$E$29,"&gt;=0")+2)*2,J64),0)+IF(SUM(K$9:K$500)&gt;0,IF(L64=0,(COUNTIFS('Sekt-4.p'!$E$11:$E$29,"&gt;=0")+2)*2,L64),0)</f>
        <v>0</v>
      </c>
      <c r="O64" s="68" t="str">
        <f t="shared" ca="1" si="3"/>
        <v/>
      </c>
      <c r="Y64" s="8"/>
      <c r="Z64" s="12"/>
      <c r="AA64" s="8"/>
    </row>
    <row r="65" spans="1:32" ht="12.75" customHeight="1" x14ac:dyDescent="0.15">
      <c r="A65" s="279">
        <f>Kopsavilkums!A28</f>
        <v>4</v>
      </c>
      <c r="B65" s="280">
        <f>Kopsavilkums!B28</f>
        <v>1</v>
      </c>
      <c r="C65" s="163" t="str" cm="1">
        <f t="array" ref="C65">IFERROR(_xlfn.UNIQUE(_xlfn._xlws.FILTER(Kopsavilkums!$C$10:$C$135,(A65=Kopsavilkums!$A$10:$A$135))),"")</f>
        <v>C.Albula1/Alūksne</v>
      </c>
      <c r="D65" s="153" t="str" cm="1">
        <f t="array" ref="D65">IFERROR(_xlfn._xlws.FILTER(Kopsavilkums!$D$10:$D$135,(A65=Kopsavilkums!$A$10:$A$135)*(B65=Kopsavilkums!$B$10:$B$135)),"")</f>
        <v>Jānis Skulte</v>
      </c>
      <c r="E65" s="89" t="str" cm="1">
        <f t="array" aca="1" ref="E65" ca="1">IFERROR(_xlfn._xlws.FILTER(Ind_1_p!$K$9:$K$500,($A65=Ind_1_p!$A$9:$A$500)*($B65=Ind_1_p!$B$9:$B$500)*($D65=Ind_1_p!$D$9:$D$500)),"")</f>
        <v/>
      </c>
      <c r="F65" s="283" t="str" cm="1">
        <f t="array" aca="1" ref="F65" ca="1">IFERROR(_xlfn._xlws.FILTER(Ind_1_p!$L$9:$L$500,($A65=Ind_1_p!$A$9:$A$500)*($B65=Ind_1_p!$B$9:$B$500)*($D65=Ind_1_p!$D$9:$D$500)),"")</f>
        <v/>
      </c>
      <c r="G65" s="89" t="str" cm="1">
        <f t="array" aca="1" ref="G65" ca="1">IFERROR(_xlfn._xlws.FILTER(Ind_2_p!$K$9:$K$500,($A65=Ind_2_p!$A$9:$A$500)*($B65=Ind_2_p!$B$9:$B$500)*($D65=Ind_2_p!$D$9:$D$500)),"")</f>
        <v/>
      </c>
      <c r="H65" s="283" t="str" cm="1">
        <f t="array" aca="1" ref="H65" ca="1">IFERROR(_xlfn._xlws.FILTER(Ind_2_p!$L$9:$L$500,($A65=Ind_2_p!$A$9:$A$500)*($B65=Ind_2_p!$B$9:$B$500)*($D65=Ind_2_p!$D$9:$D$500)),"")</f>
        <v/>
      </c>
      <c r="I65" s="89" t="str" cm="1">
        <f t="array" aca="1" ref="I65" ca="1">IFERROR(_xlfn._xlws.FILTER(Ind_3_p!$K$9:$K$500,($A65=Ind_3_p!$A$9:$A$500)*($B65=Ind_3_p!$B$9:$B$500)*($D65=Ind_3_p!$D$9:$D$500)),"")</f>
        <v/>
      </c>
      <c r="J65" s="283" t="str" cm="1">
        <f t="array" aca="1" ref="J65" ca="1">IFERROR(_xlfn._xlws.FILTER(Ind_3_p!$L$9:$L$500,($A65=Ind_3_p!$A$9:$A$500)*($B65=Ind_3_p!$B$9:$B$500)*($D65=Ind_3_p!$D$9:$D$500)),"")</f>
        <v/>
      </c>
      <c r="K65" s="89" t="str" cm="1">
        <f t="array" aca="1" ref="K65" ca="1">IFERROR(_xlfn._xlws.FILTER(Ind_4_p!$K$9:$K$500,($A65=Ind_4_p!$A$9:$A$500)*($B65=Ind_4_p!$B$9:$B$500)*($D65=Ind_4_p!$D$9:$D$500)),"")</f>
        <v/>
      </c>
      <c r="L65" s="283" t="str" cm="1">
        <f t="array" aca="1" ref="L65" ca="1">IFERROR(_xlfn._xlws.FILTER(Ind_4_p!$L$9:$L$500,($A65=Ind_4_p!$A$9:$A$500)*($B65=Ind_4_p!$B$9:$B$500)*($D65=Ind_4_p!$D$9:$D$500)),"")</f>
        <v/>
      </c>
      <c r="M65" s="32" t="e">
        <f t="shared" ca="1" si="2"/>
        <v>#VALUE!</v>
      </c>
      <c r="N65" s="238">
        <f ca="1">IF(SUM(E$9:E$500)&gt;0,IF(F65=0,(COUNTIFS('Sekt-1.p'!$E$11:$E$29,"&gt;=0")+2)*2,F65),0)+IF(SUM(G$9:G$500)&gt;0,IF(H65=0,(COUNTIFS('Sekt-2.p'!$E$11:$E$29,"&gt;=0")+2)*2,H65),0)+IF(SUM(I$9:I$500)&gt;0,IF(J65=0,(COUNTIFS('Sekt-3.p'!$E$11:$E$29,"&gt;=0")+2)*2,J65),0)+IF(SUM(K$9:K$500)&gt;0,IF(L65=0,(COUNTIFS('Sekt-4.p'!$E$11:$E$29,"&gt;=0")+2)*2,L65),0)</f>
        <v>0</v>
      </c>
      <c r="O65" s="68" t="str">
        <f t="shared" ca="1" si="3"/>
        <v/>
      </c>
      <c r="Y65" s="8"/>
      <c r="Z65" s="12"/>
      <c r="AA65" s="8"/>
    </row>
    <row r="66" spans="1:32" ht="12.75" customHeight="1" x14ac:dyDescent="0.15">
      <c r="A66" s="279">
        <f>Kopsavilkums!A29</f>
        <v>4</v>
      </c>
      <c r="B66" s="280">
        <f>Kopsavilkums!B29</f>
        <v>2</v>
      </c>
      <c r="C66" s="163" t="str" cm="1">
        <f t="array" ref="C66">IFERROR(_xlfn.UNIQUE(_xlfn._xlws.FILTER(Kopsavilkums!$C$10:$C$135,(A66=Kopsavilkums!$A$10:$A$135))),"")</f>
        <v>C.Albula1/Alūksne</v>
      </c>
      <c r="D66" s="153" t="str" cm="1">
        <f t="array" ref="D66">IFERROR(_xlfn._xlws.FILTER(Kopsavilkums!$D$10:$D$135,(A66=Kopsavilkums!$A$10:$A$135)*(B66=Kopsavilkums!$B$10:$B$135)),"")</f>
        <v>Andris Jerums</v>
      </c>
      <c r="E66" s="89" t="str" cm="1">
        <f t="array" aca="1" ref="E66" ca="1">IFERROR(_xlfn._xlws.FILTER(Ind_1_p!$K$9:$K$500,($A66=Ind_1_p!$A$9:$A$500)*($B66=Ind_1_p!$B$9:$B$500)*($D66=Ind_1_p!$D$9:$D$500)),"")</f>
        <v/>
      </c>
      <c r="F66" s="283" t="str" cm="1">
        <f t="array" aca="1" ref="F66" ca="1">IFERROR(_xlfn._xlws.FILTER(Ind_1_p!$L$9:$L$500,($A66=Ind_1_p!$A$9:$A$500)*($B66=Ind_1_p!$B$9:$B$500)*($D66=Ind_1_p!$D$9:$D$500)),"")</f>
        <v/>
      </c>
      <c r="G66" s="89" t="str" cm="1">
        <f t="array" aca="1" ref="G66" ca="1">IFERROR(_xlfn._xlws.FILTER(Ind_2_p!$K$9:$K$500,($A66=Ind_2_p!$A$9:$A$500)*($B66=Ind_2_p!$B$9:$B$500)*($D66=Ind_2_p!$D$9:$D$500)),"")</f>
        <v/>
      </c>
      <c r="H66" s="283" t="str" cm="1">
        <f t="array" aca="1" ref="H66" ca="1">IFERROR(_xlfn._xlws.FILTER(Ind_2_p!$L$9:$L$500,($A66=Ind_2_p!$A$9:$A$500)*($B66=Ind_2_p!$B$9:$B$500)*($D66=Ind_2_p!$D$9:$D$500)),"")</f>
        <v/>
      </c>
      <c r="I66" s="89" t="str" cm="1">
        <f t="array" aca="1" ref="I66" ca="1">IFERROR(_xlfn._xlws.FILTER(Ind_3_p!$K$9:$K$500,($A66=Ind_3_p!$A$9:$A$500)*($B66=Ind_3_p!$B$9:$B$500)*($D66=Ind_3_p!$D$9:$D$500)),"")</f>
        <v/>
      </c>
      <c r="J66" s="283" t="str" cm="1">
        <f t="array" aca="1" ref="J66" ca="1">IFERROR(_xlfn._xlws.FILTER(Ind_3_p!$L$9:$L$500,($A66=Ind_3_p!$A$9:$A$500)*($B66=Ind_3_p!$B$9:$B$500)*($D66=Ind_3_p!$D$9:$D$500)),"")</f>
        <v/>
      </c>
      <c r="K66" s="89" t="str" cm="1">
        <f t="array" aca="1" ref="K66" ca="1">IFERROR(_xlfn._xlws.FILTER(Ind_4_p!$K$9:$K$500,($A66=Ind_4_p!$A$9:$A$500)*($B66=Ind_4_p!$B$9:$B$500)*($D66=Ind_4_p!$D$9:$D$500)),"")</f>
        <v/>
      </c>
      <c r="L66" s="283" t="str" cm="1">
        <f t="array" aca="1" ref="L66" ca="1">IFERROR(_xlfn._xlws.FILTER(Ind_4_p!$L$9:$L$500,($A66=Ind_4_p!$A$9:$A$500)*($B66=Ind_4_p!$B$9:$B$500)*($D66=Ind_4_p!$D$9:$D$500)),"")</f>
        <v/>
      </c>
      <c r="M66" s="32" t="e">
        <f t="shared" ca="1" si="2"/>
        <v>#VALUE!</v>
      </c>
      <c r="N66" s="238">
        <f ca="1">IF(SUM(E$9:E$500)&gt;0,IF(F66=0,(COUNTIFS('Sekt-1.p'!$E$11:$E$29,"&gt;=0")+2)*2,F66),0)+IF(SUM(G$9:G$500)&gt;0,IF(H66=0,(COUNTIFS('Sekt-2.p'!$E$11:$E$29,"&gt;=0")+2)*2,H66),0)+IF(SUM(I$9:I$500)&gt;0,IF(J66=0,(COUNTIFS('Sekt-3.p'!$E$11:$E$29,"&gt;=0")+2)*2,J66),0)+IF(SUM(K$9:K$500)&gt;0,IF(L66=0,(COUNTIFS('Sekt-4.p'!$E$11:$E$29,"&gt;=0")+2)*2,L66),0)</f>
        <v>0</v>
      </c>
      <c r="O66" s="68" t="str">
        <f t="shared" ca="1" si="3"/>
        <v/>
      </c>
      <c r="Y66" s="8"/>
      <c r="Z66" s="12"/>
      <c r="AA66" s="8"/>
    </row>
    <row r="67" spans="1:32" ht="12.75" customHeight="1" x14ac:dyDescent="0.15">
      <c r="A67" s="279">
        <f>Kopsavilkums!A85</f>
        <v>0</v>
      </c>
      <c r="B67" s="280">
        <f>Kopsavilkums!B85</f>
        <v>0</v>
      </c>
      <c r="C67" s="163" cm="1">
        <f t="array" ref="C67">IFERROR(_xlfn.UNIQUE(_xlfn._xlws.FILTER(Kopsavilkums!$C$10:$C$135,(A67=Kopsavilkums!$A$10:$A$135))),"")</f>
        <v>0</v>
      </c>
      <c r="D67" s="153" t="e" cm="1" vm="1">
        <f t="array" aca="1" ref="D67" ca="1">IFERROR(_xlfn._xlws.FILTER(Kopsavilkums!$D$10:$D$135,(A67=Kopsavilkums!$A$10:$A$135)*(B67=Kopsavilkums!$B$10:$B$135)),"")</f>
        <v>#VALUE!</v>
      </c>
      <c r="E67" s="89" t="str" cm="1">
        <f t="array" aca="1" ref="E67" ca="1">IFERROR(_xlfn._xlws.FILTER(Ind_1_p!$K$9:$K$500,($A67=Ind_1_p!$A$9:$A$500)*($B67=Ind_1_p!$B$9:$B$500)*($D67=Ind_1_p!$D$9:$D$500)),"")</f>
        <v/>
      </c>
      <c r="F67" s="283" t="str" cm="1">
        <f t="array" aca="1" ref="F67" ca="1">IFERROR(_xlfn._xlws.FILTER(Ind_1_p!$L$9:$L$500,($A67=Ind_1_p!$A$9:$A$500)*($B67=Ind_1_p!$B$9:$B$500)*($D67=Ind_1_p!$D$9:$D$500)),"")</f>
        <v/>
      </c>
      <c r="G67" s="89" t="str" cm="1">
        <f t="array" aca="1" ref="G67" ca="1">IFERROR(_xlfn._xlws.FILTER(Ind_2_p!$K$9:$K$500,($A67=Ind_2_p!$A$9:$A$500)*($B67=Ind_2_p!$B$9:$B$500)*($D67=Ind_2_p!$D$9:$D$500)),"")</f>
        <v/>
      </c>
      <c r="H67" s="283" t="str" cm="1">
        <f t="array" aca="1" ref="H67" ca="1">IFERROR(_xlfn._xlws.FILTER(Ind_2_p!$L$9:$L$500,($A67=Ind_2_p!$A$9:$A$500)*($B67=Ind_2_p!$B$9:$B$500)*($D67=Ind_2_p!$D$9:$D$500)),"")</f>
        <v/>
      </c>
      <c r="I67" s="89" t="str" cm="1">
        <f t="array" aca="1" ref="I67" ca="1">IFERROR(_xlfn._xlws.FILTER(Ind_3_p!$K$9:$K$500,($A67=Ind_3_p!$A$9:$A$500)*($B67=Ind_3_p!$B$9:$B$500)*($D67=Ind_3_p!$D$9:$D$500)),"")</f>
        <v/>
      </c>
      <c r="J67" s="283" t="str" cm="1">
        <f t="array" aca="1" ref="J67" ca="1">IFERROR(_xlfn._xlws.FILTER(Ind_3_p!$L$9:$L$500,($A67=Ind_3_p!$A$9:$A$500)*($B67=Ind_3_p!$B$9:$B$500)*($D67=Ind_3_p!$D$9:$D$500)),"")</f>
        <v/>
      </c>
      <c r="K67" s="89" t="str" cm="1">
        <f t="array" aca="1" ref="K67" ca="1">IFERROR(_xlfn._xlws.FILTER(Ind_4_p!$K$9:$K$500,($A67=Ind_4_p!$A$9:$A$500)*($B67=Ind_4_p!$B$9:$B$500)*($D67=Ind_4_p!$D$9:$D$500)),"")</f>
        <v/>
      </c>
      <c r="L67" s="283" t="str" cm="1">
        <f t="array" aca="1" ref="L67" ca="1">IFERROR(_xlfn._xlws.FILTER(Ind_4_p!$L$9:$L$500,($A67=Ind_4_p!$A$9:$A$500)*($B67=Ind_4_p!$B$9:$B$500)*($D67=Ind_4_p!$D$9:$D$500)),"")</f>
        <v/>
      </c>
      <c r="M67" s="32" t="e">
        <f t="shared" ca="1" si="2"/>
        <v>#VALUE!</v>
      </c>
      <c r="N67" s="238">
        <f ca="1">IF(SUM(E$9:E$500)&gt;0,IF(F67=0,(COUNTIFS('Sekt-1.p'!$E$11:$E$29,"&gt;=0")+2)*2,F67),0)+IF(SUM(G$9:G$500)&gt;0,IF(H67=0,(COUNTIFS('Sekt-2.p'!$E$11:$E$29,"&gt;=0")+2)*2,H67),0)+IF(SUM(I$9:I$500)&gt;0,IF(J67=0,(COUNTIFS('Sekt-3.p'!$E$11:$E$29,"&gt;=0")+2)*2,J67),0)+IF(SUM(K$9:K$500)&gt;0,IF(L67=0,(COUNTIFS('Sekt-4.p'!$E$11:$E$29,"&gt;=0")+2)*2,L67),0)</f>
        <v>0</v>
      </c>
      <c r="O67" s="68" t="str">
        <f t="shared" ca="1" si="3"/>
        <v/>
      </c>
      <c r="P67" s="12"/>
      <c r="Q67" s="30" t="str">
        <f ca="1">F67</f>
        <v/>
      </c>
      <c r="R67" s="30" t="str">
        <f ca="1">H67</f>
        <v/>
      </c>
      <c r="S67" s="30" t="str">
        <f ca="1">J67</f>
        <v/>
      </c>
      <c r="T67" s="34">
        <f ca="1">N67</f>
        <v>0</v>
      </c>
      <c r="U67" s="12"/>
      <c r="V67" s="8">
        <v>3</v>
      </c>
      <c r="W67" s="8">
        <v>33</v>
      </c>
      <c r="X67" s="8">
        <v>24</v>
      </c>
      <c r="Y67" s="85">
        <f>SUM(V67:X67)</f>
        <v>60</v>
      </c>
      <c r="Z67" s="39" t="e">
        <f>RANK(Y67,$Y$9:$Y$42,1)</f>
        <v>#N/A</v>
      </c>
      <c r="AA67" s="86" t="e">
        <f>#REF!=Z67</f>
        <v>#REF!</v>
      </c>
      <c r="AB67" s="12"/>
      <c r="AC67" s="12"/>
      <c r="AD67" s="12"/>
      <c r="AE67" s="12"/>
      <c r="AF67" s="12"/>
    </row>
    <row r="68" spans="1:32" ht="12.75" customHeight="1" x14ac:dyDescent="0.15">
      <c r="A68" s="279">
        <f>Kopsavilkums!A82</f>
        <v>0</v>
      </c>
      <c r="B68" s="280">
        <f>Kopsavilkums!B82</f>
        <v>0</v>
      </c>
      <c r="C68" s="163" cm="1">
        <f t="array" ref="C68">IFERROR(_xlfn.UNIQUE(_xlfn._xlws.FILTER(Kopsavilkums!$C$10:$C$135,(A68=Kopsavilkums!$A$10:$A$135))),"")</f>
        <v>0</v>
      </c>
      <c r="D68" s="153" t="e" cm="1" vm="1">
        <f t="array" aca="1" ref="D68" ca="1">IFERROR(_xlfn._xlws.FILTER(Kopsavilkums!$D$10:$D$135,(A68=Kopsavilkums!$A$10:$A$135)*(B68=Kopsavilkums!$B$10:$B$135)),"")</f>
        <v>#VALUE!</v>
      </c>
      <c r="E68" s="89" t="str" cm="1">
        <f t="array" aca="1" ref="E68" ca="1">IFERROR(_xlfn._xlws.FILTER(Ind_1_p!$K$9:$K$500,($A68=Ind_1_p!$A$9:$A$500)*($B68=Ind_1_p!$B$9:$B$500)*($D68=Ind_1_p!$D$9:$D$500)),"")</f>
        <v/>
      </c>
      <c r="F68" s="283" t="str" cm="1">
        <f t="array" aca="1" ref="F68" ca="1">IFERROR(_xlfn._xlws.FILTER(Ind_1_p!$L$9:$L$500,($A68=Ind_1_p!$A$9:$A$500)*($B68=Ind_1_p!$B$9:$B$500)*($D68=Ind_1_p!$D$9:$D$500)),"")</f>
        <v/>
      </c>
      <c r="G68" s="89" t="str" cm="1">
        <f t="array" aca="1" ref="G68" ca="1">IFERROR(_xlfn._xlws.FILTER(Ind_2_p!$K$9:$K$500,($A68=Ind_2_p!$A$9:$A$500)*($B68=Ind_2_p!$B$9:$B$500)*($D68=Ind_2_p!$D$9:$D$500)),"")</f>
        <v/>
      </c>
      <c r="H68" s="283" t="str" cm="1">
        <f t="array" aca="1" ref="H68" ca="1">IFERROR(_xlfn._xlws.FILTER(Ind_2_p!$L$9:$L$500,($A68=Ind_2_p!$A$9:$A$500)*($B68=Ind_2_p!$B$9:$B$500)*($D68=Ind_2_p!$D$9:$D$500)),"")</f>
        <v/>
      </c>
      <c r="I68" s="89" t="str" cm="1">
        <f t="array" aca="1" ref="I68" ca="1">IFERROR(_xlfn._xlws.FILTER(Ind_3_p!$K$9:$K$500,($A68=Ind_3_p!$A$9:$A$500)*($B68=Ind_3_p!$B$9:$B$500)*($D68=Ind_3_p!$D$9:$D$500)),"")</f>
        <v/>
      </c>
      <c r="J68" s="283" t="str" cm="1">
        <f t="array" aca="1" ref="J68" ca="1">IFERROR(_xlfn._xlws.FILTER(Ind_3_p!$L$9:$L$500,($A68=Ind_3_p!$A$9:$A$500)*($B68=Ind_3_p!$B$9:$B$500)*($D68=Ind_3_p!$D$9:$D$500)),"")</f>
        <v/>
      </c>
      <c r="K68" s="89" t="str" cm="1">
        <f t="array" aca="1" ref="K68" ca="1">IFERROR(_xlfn._xlws.FILTER(Ind_4_p!$K$9:$K$500,($A68=Ind_4_p!$A$9:$A$500)*($B68=Ind_4_p!$B$9:$B$500)*($D68=Ind_4_p!$D$9:$D$500)),"")</f>
        <v/>
      </c>
      <c r="L68" s="283" t="str" cm="1">
        <f t="array" aca="1" ref="L68" ca="1">IFERROR(_xlfn._xlws.FILTER(Ind_4_p!$L$9:$L$500,($A68=Ind_4_p!$A$9:$A$500)*($B68=Ind_4_p!$B$9:$B$500)*($D68=Ind_4_p!$D$9:$D$500)),"")</f>
        <v/>
      </c>
      <c r="M68" s="32" t="e">
        <f t="shared" ca="1" si="2"/>
        <v>#VALUE!</v>
      </c>
      <c r="N68" s="238">
        <f ca="1">IF(SUM(E$9:E$500)&gt;0,IF(F68=0,(COUNTIFS('Sekt-1.p'!$E$11:$E$29,"&gt;=0")+2)*2,F68),0)+IF(SUM(G$9:G$500)&gt;0,IF(H68=0,(COUNTIFS('Sekt-2.p'!$E$11:$E$29,"&gt;=0")+2)*2,H68),0)+IF(SUM(I$9:I$500)&gt;0,IF(J68=0,(COUNTIFS('Sekt-3.p'!$E$11:$E$29,"&gt;=0")+2)*2,J68),0)+IF(SUM(K$9:K$500)&gt;0,IF(L68=0,(COUNTIFS('Sekt-4.p'!$E$11:$E$29,"&gt;=0")+2)*2,L68),0)</f>
        <v>0</v>
      </c>
      <c r="O68" s="68" t="str">
        <f t="shared" ca="1" si="3"/>
        <v/>
      </c>
      <c r="P68" s="12"/>
      <c r="Q68" s="30"/>
      <c r="R68" s="30"/>
      <c r="S68" s="30"/>
      <c r="T68" s="34"/>
      <c r="U68" s="12"/>
      <c r="V68" s="8"/>
      <c r="W68" s="8"/>
      <c r="X68" s="8"/>
      <c r="Y68" s="85"/>
      <c r="Z68" s="39"/>
      <c r="AA68" s="86"/>
      <c r="AB68" s="12"/>
      <c r="AC68" s="12"/>
      <c r="AD68" s="12"/>
      <c r="AE68" s="12"/>
      <c r="AF68" s="12"/>
    </row>
    <row r="69" spans="1:32" ht="12.75" customHeight="1" x14ac:dyDescent="0.15">
      <c r="A69" s="279">
        <f>Kopsavilkums!A110</f>
        <v>0</v>
      </c>
      <c r="B69" s="280">
        <f>Kopsavilkums!B110</f>
        <v>0</v>
      </c>
      <c r="C69" s="163" cm="1">
        <f t="array" ref="C69">IFERROR(_xlfn.UNIQUE(_xlfn._xlws.FILTER(Kopsavilkums!$C$10:$C$135,(A69=Kopsavilkums!$A$10:$A$135))),"")</f>
        <v>0</v>
      </c>
      <c r="D69" s="153" t="e" cm="1" vm="1">
        <f t="array" aca="1" ref="D69" ca="1">IFERROR(_xlfn._xlws.FILTER(Kopsavilkums!$D$10:$D$135,(A69=Kopsavilkums!$A$10:$A$135)*(B69=Kopsavilkums!$B$10:$B$135)),"")</f>
        <v>#VALUE!</v>
      </c>
      <c r="E69" s="89" t="str" cm="1">
        <f t="array" aca="1" ref="E69" ca="1">IFERROR(_xlfn._xlws.FILTER(Ind_1_p!$K$9:$K$500,($A69=Ind_1_p!$A$9:$A$500)*($B69=Ind_1_p!$B$9:$B$500)*($D69=Ind_1_p!$D$9:$D$500)),"")</f>
        <v/>
      </c>
      <c r="F69" s="283" t="str" cm="1">
        <f t="array" aca="1" ref="F69" ca="1">IFERROR(_xlfn._xlws.FILTER(Ind_1_p!$L$9:$L$500,($A69=Ind_1_p!$A$9:$A$500)*($B69=Ind_1_p!$B$9:$B$500)*($D69=Ind_1_p!$D$9:$D$500)),"")</f>
        <v/>
      </c>
      <c r="G69" s="89" t="str" cm="1">
        <f t="array" aca="1" ref="G69" ca="1">IFERROR(_xlfn._xlws.FILTER(Ind_2_p!$K$9:$K$500,($A69=Ind_2_p!$A$9:$A$500)*($B69=Ind_2_p!$B$9:$B$500)*($D69=Ind_2_p!$D$9:$D$500)),"")</f>
        <v/>
      </c>
      <c r="H69" s="283" t="str" cm="1">
        <f t="array" aca="1" ref="H69" ca="1">IFERROR(_xlfn._xlws.FILTER(Ind_2_p!$L$9:$L$500,($A69=Ind_2_p!$A$9:$A$500)*($B69=Ind_2_p!$B$9:$B$500)*($D69=Ind_2_p!$D$9:$D$500)),"")</f>
        <v/>
      </c>
      <c r="I69" s="89" t="str" cm="1">
        <f t="array" aca="1" ref="I69" ca="1">IFERROR(_xlfn._xlws.FILTER(Ind_3_p!$K$9:$K$500,($A69=Ind_3_p!$A$9:$A$500)*($B69=Ind_3_p!$B$9:$B$500)*($D69=Ind_3_p!$D$9:$D$500)),"")</f>
        <v/>
      </c>
      <c r="J69" s="283" t="str" cm="1">
        <f t="array" aca="1" ref="J69" ca="1">IFERROR(_xlfn._xlws.FILTER(Ind_3_p!$L$9:$L$500,($A69=Ind_3_p!$A$9:$A$500)*($B69=Ind_3_p!$B$9:$B$500)*($D69=Ind_3_p!$D$9:$D$500)),"")</f>
        <v/>
      </c>
      <c r="K69" s="89" t="str" cm="1">
        <f t="array" aca="1" ref="K69" ca="1">IFERROR(_xlfn._xlws.FILTER(Ind_4_p!$K$9:$K$500,($A69=Ind_4_p!$A$9:$A$500)*($B69=Ind_4_p!$B$9:$B$500)*($D69=Ind_4_p!$D$9:$D$500)),"")</f>
        <v/>
      </c>
      <c r="L69" s="283" t="str" cm="1">
        <f t="array" aca="1" ref="L69" ca="1">IFERROR(_xlfn._xlws.FILTER(Ind_4_p!$L$9:$L$500,($A69=Ind_4_p!$A$9:$A$500)*($B69=Ind_4_p!$B$9:$B$500)*($D69=Ind_4_p!$D$9:$D$500)),"")</f>
        <v/>
      </c>
      <c r="M69" s="32" t="e">
        <f t="shared" ca="1" si="2"/>
        <v>#VALUE!</v>
      </c>
      <c r="N69" s="238">
        <f ca="1">IF(SUM(E$9:E$500)&gt;0,IF(F69=0,(COUNTIFS('Sekt-1.p'!$E$11:$E$29,"&gt;=0")+2)*2,F69),0)+IF(SUM(G$9:G$500)&gt;0,IF(H69=0,(COUNTIFS('Sekt-2.p'!$E$11:$E$29,"&gt;=0")+2)*2,H69),0)+IF(SUM(I$9:I$500)&gt;0,IF(J69=0,(COUNTIFS('Sekt-3.p'!$E$11:$E$29,"&gt;=0")+2)*2,J69),0)+IF(SUM(K$9:K$500)&gt;0,IF(L69=0,(COUNTIFS('Sekt-4.p'!$E$11:$E$29,"&gt;=0")+2)*2,L69),0)</f>
        <v>0</v>
      </c>
      <c r="O69" s="68" t="str">
        <f t="shared" ca="1" si="3"/>
        <v/>
      </c>
      <c r="Y69" s="8"/>
      <c r="Z69" s="12"/>
      <c r="AA69" s="8"/>
    </row>
    <row r="70" spans="1:32" ht="12.75" customHeight="1" x14ac:dyDescent="0.15">
      <c r="A70" s="279">
        <f>Kopsavilkums!A92</f>
        <v>0</v>
      </c>
      <c r="B70" s="280">
        <f>Kopsavilkums!B92</f>
        <v>0</v>
      </c>
      <c r="C70" s="163" cm="1">
        <f t="array" ref="C70">IFERROR(_xlfn.UNIQUE(_xlfn._xlws.FILTER(Kopsavilkums!$C$10:$C$135,(A70=Kopsavilkums!$A$10:$A$135))),"")</f>
        <v>0</v>
      </c>
      <c r="D70" s="153" t="e" cm="1" vm="1">
        <f t="array" aca="1" ref="D70" ca="1">IFERROR(_xlfn._xlws.FILTER(Kopsavilkums!$D$10:$D$135,(A70=Kopsavilkums!$A$10:$A$135)*(B70=Kopsavilkums!$B$10:$B$135)),"")</f>
        <v>#VALUE!</v>
      </c>
      <c r="E70" s="89" t="str" cm="1">
        <f t="array" aca="1" ref="E70" ca="1">IFERROR(_xlfn._xlws.FILTER(Ind_1_p!$K$9:$K$500,($A70=Ind_1_p!$A$9:$A$500)*($B70=Ind_1_p!$B$9:$B$500)*($D70=Ind_1_p!$D$9:$D$500)),"")</f>
        <v/>
      </c>
      <c r="F70" s="283" t="str" cm="1">
        <f t="array" aca="1" ref="F70" ca="1">IFERROR(_xlfn._xlws.FILTER(Ind_1_p!$L$9:$L$500,($A70=Ind_1_p!$A$9:$A$500)*($B70=Ind_1_p!$B$9:$B$500)*($D70=Ind_1_p!$D$9:$D$500)),"")</f>
        <v/>
      </c>
      <c r="G70" s="89" t="str" cm="1">
        <f t="array" aca="1" ref="G70" ca="1">IFERROR(_xlfn._xlws.FILTER(Ind_2_p!$K$9:$K$500,($A70=Ind_2_p!$A$9:$A$500)*($B70=Ind_2_p!$B$9:$B$500)*($D70=Ind_2_p!$D$9:$D$500)),"")</f>
        <v/>
      </c>
      <c r="H70" s="283" t="str" cm="1">
        <f t="array" aca="1" ref="H70" ca="1">IFERROR(_xlfn._xlws.FILTER(Ind_2_p!$L$9:$L$500,($A70=Ind_2_p!$A$9:$A$500)*($B70=Ind_2_p!$B$9:$B$500)*($D70=Ind_2_p!$D$9:$D$500)),"")</f>
        <v/>
      </c>
      <c r="I70" s="89" t="str" cm="1">
        <f t="array" aca="1" ref="I70" ca="1">IFERROR(_xlfn._xlws.FILTER(Ind_3_p!$K$9:$K$500,($A70=Ind_3_p!$A$9:$A$500)*($B70=Ind_3_p!$B$9:$B$500)*($D70=Ind_3_p!$D$9:$D$500)),"")</f>
        <v/>
      </c>
      <c r="J70" s="283" t="str" cm="1">
        <f t="array" aca="1" ref="J70" ca="1">IFERROR(_xlfn._xlws.FILTER(Ind_3_p!$L$9:$L$500,($A70=Ind_3_p!$A$9:$A$500)*($B70=Ind_3_p!$B$9:$B$500)*($D70=Ind_3_p!$D$9:$D$500)),"")</f>
        <v/>
      </c>
      <c r="K70" s="89" t="str" cm="1">
        <f t="array" aca="1" ref="K70" ca="1">IFERROR(_xlfn._xlws.FILTER(Ind_4_p!$K$9:$K$500,($A70=Ind_4_p!$A$9:$A$500)*($B70=Ind_4_p!$B$9:$B$500)*($D70=Ind_4_p!$D$9:$D$500)),"")</f>
        <v/>
      </c>
      <c r="L70" s="283" t="str" cm="1">
        <f t="array" aca="1" ref="L70" ca="1">IFERROR(_xlfn._xlws.FILTER(Ind_4_p!$L$9:$L$500,($A70=Ind_4_p!$A$9:$A$500)*($B70=Ind_4_p!$B$9:$B$500)*($D70=Ind_4_p!$D$9:$D$500)),"")</f>
        <v/>
      </c>
      <c r="M70" s="32" t="e">
        <f t="shared" ca="1" si="2"/>
        <v>#VALUE!</v>
      </c>
      <c r="N70" s="238">
        <f ca="1">IF(SUM(E$9:E$500)&gt;0,IF(F70=0,(COUNTIFS('Sekt-1.p'!$E$11:$E$29,"&gt;=0")+2)*2,F70),0)+IF(SUM(G$9:G$500)&gt;0,IF(H70=0,(COUNTIFS('Sekt-2.p'!$E$11:$E$29,"&gt;=0")+2)*2,H70),0)+IF(SUM(I$9:I$500)&gt;0,IF(J70=0,(COUNTIFS('Sekt-3.p'!$E$11:$E$29,"&gt;=0")+2)*2,J70),0)+IF(SUM(K$9:K$500)&gt;0,IF(L70=0,(COUNTIFS('Sekt-4.p'!$E$11:$E$29,"&gt;=0")+2)*2,L70),0)</f>
        <v>0</v>
      </c>
      <c r="O70" s="68" t="str">
        <f t="shared" ca="1" si="3"/>
        <v/>
      </c>
      <c r="Y70" s="8"/>
      <c r="Z70" s="12"/>
      <c r="AA70" s="8"/>
    </row>
    <row r="71" spans="1:32" ht="12.75" customHeight="1" x14ac:dyDescent="0.15">
      <c r="A71" s="279">
        <f>Kopsavilkums!A102</f>
        <v>0</v>
      </c>
      <c r="B71" s="280">
        <f>Kopsavilkums!B102</f>
        <v>0</v>
      </c>
      <c r="C71" s="163" cm="1">
        <f t="array" ref="C71">IFERROR(_xlfn.UNIQUE(_xlfn._xlws.FILTER(Kopsavilkums!$C$10:$C$135,(A71=Kopsavilkums!$A$10:$A$135))),"")</f>
        <v>0</v>
      </c>
      <c r="D71" s="153" t="e" cm="1" vm="1">
        <f t="array" aca="1" ref="D71" ca="1">IFERROR(_xlfn._xlws.FILTER(Kopsavilkums!$D$10:$D$135,(A71=Kopsavilkums!$A$10:$A$135)*(B71=Kopsavilkums!$B$10:$B$135)),"")</f>
        <v>#VALUE!</v>
      </c>
      <c r="E71" s="89" t="str" cm="1">
        <f t="array" aca="1" ref="E71" ca="1">IFERROR(_xlfn._xlws.FILTER(Ind_1_p!$K$9:$K$500,($A71=Ind_1_p!$A$9:$A$500)*($B71=Ind_1_p!$B$9:$B$500)*($D71=Ind_1_p!$D$9:$D$500)),"")</f>
        <v/>
      </c>
      <c r="F71" s="283" t="str" cm="1">
        <f t="array" aca="1" ref="F71" ca="1">IFERROR(_xlfn._xlws.FILTER(Ind_1_p!$L$9:$L$500,($A71=Ind_1_p!$A$9:$A$500)*($B71=Ind_1_p!$B$9:$B$500)*($D71=Ind_1_p!$D$9:$D$500)),"")</f>
        <v/>
      </c>
      <c r="G71" s="89" t="str" cm="1">
        <f t="array" aca="1" ref="G71" ca="1">IFERROR(_xlfn._xlws.FILTER(Ind_2_p!$K$9:$K$500,($A71=Ind_2_p!$A$9:$A$500)*($B71=Ind_2_p!$B$9:$B$500)*($D71=Ind_2_p!$D$9:$D$500)),"")</f>
        <v/>
      </c>
      <c r="H71" s="283" t="str" cm="1">
        <f t="array" aca="1" ref="H71" ca="1">IFERROR(_xlfn._xlws.FILTER(Ind_2_p!$L$9:$L$500,($A71=Ind_2_p!$A$9:$A$500)*($B71=Ind_2_p!$B$9:$B$500)*($D71=Ind_2_p!$D$9:$D$500)),"")</f>
        <v/>
      </c>
      <c r="I71" s="89" t="str" cm="1">
        <f t="array" aca="1" ref="I71" ca="1">IFERROR(_xlfn._xlws.FILTER(Ind_3_p!$K$9:$K$500,($A71=Ind_3_p!$A$9:$A$500)*($B71=Ind_3_p!$B$9:$B$500)*($D71=Ind_3_p!$D$9:$D$500)),"")</f>
        <v/>
      </c>
      <c r="J71" s="283" t="str" cm="1">
        <f t="array" aca="1" ref="J71" ca="1">IFERROR(_xlfn._xlws.FILTER(Ind_3_p!$L$9:$L$500,($A71=Ind_3_p!$A$9:$A$500)*($B71=Ind_3_p!$B$9:$B$500)*($D71=Ind_3_p!$D$9:$D$500)),"")</f>
        <v/>
      </c>
      <c r="K71" s="89" t="str" cm="1">
        <f t="array" aca="1" ref="K71" ca="1">IFERROR(_xlfn._xlws.FILTER(Ind_4_p!$K$9:$K$500,($A71=Ind_4_p!$A$9:$A$500)*($B71=Ind_4_p!$B$9:$B$500)*($D71=Ind_4_p!$D$9:$D$500)),"")</f>
        <v/>
      </c>
      <c r="L71" s="283" t="str" cm="1">
        <f t="array" aca="1" ref="L71" ca="1">IFERROR(_xlfn._xlws.FILTER(Ind_4_p!$L$9:$L$500,($A71=Ind_4_p!$A$9:$A$500)*($B71=Ind_4_p!$B$9:$B$500)*($D71=Ind_4_p!$D$9:$D$500)),"")</f>
        <v/>
      </c>
      <c r="M71" s="32" t="e">
        <f t="shared" ca="1" si="2"/>
        <v>#VALUE!</v>
      </c>
      <c r="N71" s="238">
        <f ca="1">IF(SUM(E$9:E$500)&gt;0,IF(F71=0,(COUNTIFS('Sekt-1.p'!$E$11:$E$29,"&gt;=0")+2)*2,F71),0)+IF(SUM(G$9:G$500)&gt;0,IF(H71=0,(COUNTIFS('Sekt-2.p'!$E$11:$E$29,"&gt;=0")+2)*2,H71),0)+IF(SUM(I$9:I$500)&gt;0,IF(J71=0,(COUNTIFS('Sekt-3.p'!$E$11:$E$29,"&gt;=0")+2)*2,J71),0)+IF(SUM(K$9:K$500)&gt;0,IF(L71=0,(COUNTIFS('Sekt-4.p'!$E$11:$E$29,"&gt;=0")+2)*2,L71),0)</f>
        <v>0</v>
      </c>
      <c r="O71" s="68" t="str">
        <f t="shared" ca="1" si="3"/>
        <v/>
      </c>
      <c r="P71" s="12"/>
      <c r="Q71" s="30" t="str">
        <f ca="1">F71</f>
        <v/>
      </c>
      <c r="R71" s="30" t="str">
        <f ca="1">H71</f>
        <v/>
      </c>
      <c r="S71" s="30" t="str">
        <f ca="1">J71</f>
        <v/>
      </c>
      <c r="T71" s="34">
        <f ca="1">N71</f>
        <v>0</v>
      </c>
      <c r="U71" s="12"/>
      <c r="V71" s="8">
        <v>14</v>
      </c>
      <c r="W71" s="8">
        <v>5</v>
      </c>
      <c r="X71" s="8">
        <v>11</v>
      </c>
      <c r="Y71" s="85">
        <f>SUM(V71:X71)</f>
        <v>30</v>
      </c>
      <c r="Z71" s="39">
        <f>RANK(Y71,$Y$9:$Y$42,1)</f>
        <v>2</v>
      </c>
      <c r="AA71" s="86" t="e">
        <f>#REF!=Z71</f>
        <v>#REF!</v>
      </c>
      <c r="AB71" s="12"/>
      <c r="AC71" s="12"/>
      <c r="AD71" s="12"/>
      <c r="AE71" s="12"/>
      <c r="AF71" s="12"/>
    </row>
    <row r="72" spans="1:32" ht="12.75" customHeight="1" x14ac:dyDescent="0.15">
      <c r="A72" s="279">
        <f>Kopsavilkums!A94</f>
        <v>0</v>
      </c>
      <c r="B72" s="280">
        <f>Kopsavilkums!B94</f>
        <v>0</v>
      </c>
      <c r="C72" s="163" cm="1">
        <f t="array" ref="C72">IFERROR(_xlfn.UNIQUE(_xlfn._xlws.FILTER(Kopsavilkums!$C$10:$C$135,(A72=Kopsavilkums!$A$10:$A$135))),"")</f>
        <v>0</v>
      </c>
      <c r="D72" s="153" t="e" cm="1" vm="1">
        <f t="array" aca="1" ref="D72" ca="1">IFERROR(_xlfn._xlws.FILTER(Kopsavilkums!$D$10:$D$135,(A72=Kopsavilkums!$A$10:$A$135)*(B72=Kopsavilkums!$B$10:$B$135)),"")</f>
        <v>#VALUE!</v>
      </c>
      <c r="E72" s="89" t="str" cm="1">
        <f t="array" aca="1" ref="E72" ca="1">IFERROR(_xlfn._xlws.FILTER(Ind_1_p!$K$9:$K$500,($A72=Ind_1_p!$A$9:$A$500)*($B72=Ind_1_p!$B$9:$B$500)*($D72=Ind_1_p!$D$9:$D$500)),"")</f>
        <v/>
      </c>
      <c r="F72" s="283" t="str" cm="1">
        <f t="array" aca="1" ref="F72" ca="1">IFERROR(_xlfn._xlws.FILTER(Ind_1_p!$L$9:$L$500,($A72=Ind_1_p!$A$9:$A$500)*($B72=Ind_1_p!$B$9:$B$500)*($D72=Ind_1_p!$D$9:$D$500)),"")</f>
        <v/>
      </c>
      <c r="G72" s="89" t="str" cm="1">
        <f t="array" aca="1" ref="G72" ca="1">IFERROR(_xlfn._xlws.FILTER(Ind_2_p!$K$9:$K$500,($A72=Ind_2_p!$A$9:$A$500)*($B72=Ind_2_p!$B$9:$B$500)*($D72=Ind_2_p!$D$9:$D$500)),"")</f>
        <v/>
      </c>
      <c r="H72" s="283" t="str" cm="1">
        <f t="array" aca="1" ref="H72" ca="1">IFERROR(_xlfn._xlws.FILTER(Ind_2_p!$L$9:$L$500,($A72=Ind_2_p!$A$9:$A$500)*($B72=Ind_2_p!$B$9:$B$500)*($D72=Ind_2_p!$D$9:$D$500)),"")</f>
        <v/>
      </c>
      <c r="I72" s="89" t="str" cm="1">
        <f t="array" aca="1" ref="I72" ca="1">IFERROR(_xlfn._xlws.FILTER(Ind_3_p!$K$9:$K$500,($A72=Ind_3_p!$A$9:$A$500)*($B72=Ind_3_p!$B$9:$B$500)*($D72=Ind_3_p!$D$9:$D$500)),"")</f>
        <v/>
      </c>
      <c r="J72" s="283" t="str" cm="1">
        <f t="array" aca="1" ref="J72" ca="1">IFERROR(_xlfn._xlws.FILTER(Ind_3_p!$L$9:$L$500,($A72=Ind_3_p!$A$9:$A$500)*($B72=Ind_3_p!$B$9:$B$500)*($D72=Ind_3_p!$D$9:$D$500)),"")</f>
        <v/>
      </c>
      <c r="K72" s="89" t="str" cm="1">
        <f t="array" aca="1" ref="K72" ca="1">IFERROR(_xlfn._xlws.FILTER(Ind_4_p!$K$9:$K$500,($A72=Ind_4_p!$A$9:$A$500)*($B72=Ind_4_p!$B$9:$B$500)*($D72=Ind_4_p!$D$9:$D$500)),"")</f>
        <v/>
      </c>
      <c r="L72" s="283" t="str" cm="1">
        <f t="array" aca="1" ref="L72" ca="1">IFERROR(_xlfn._xlws.FILTER(Ind_4_p!$L$9:$L$500,($A72=Ind_4_p!$A$9:$A$500)*($B72=Ind_4_p!$B$9:$B$500)*($D72=Ind_4_p!$D$9:$D$500)),"")</f>
        <v/>
      </c>
      <c r="M72" s="32" t="e">
        <f t="shared" ca="1" si="2"/>
        <v>#VALUE!</v>
      </c>
      <c r="N72" s="238">
        <f ca="1">IF(SUM(E$9:E$500)&gt;0,IF(F72=0,(COUNTIFS('Sekt-1.p'!$E$11:$E$29,"&gt;=0")+2)*2,F72),0)+IF(SUM(G$9:G$500)&gt;0,IF(H72=0,(COUNTIFS('Sekt-2.p'!$E$11:$E$29,"&gt;=0")+2)*2,H72),0)+IF(SUM(I$9:I$500)&gt;0,IF(J72=0,(COUNTIFS('Sekt-3.p'!$E$11:$E$29,"&gt;=0")+2)*2,J72),0)+IF(SUM(K$9:K$500)&gt;0,IF(L72=0,(COUNTIFS('Sekt-4.p'!$E$11:$E$29,"&gt;=0")+2)*2,L72),0)</f>
        <v>0</v>
      </c>
      <c r="O72" s="68" t="str">
        <f t="shared" ca="1" si="3"/>
        <v/>
      </c>
      <c r="Y72" s="8"/>
      <c r="Z72" s="12"/>
      <c r="AA72" s="8"/>
    </row>
    <row r="73" spans="1:32" ht="12.75" customHeight="1" x14ac:dyDescent="0.15">
      <c r="A73" s="279">
        <f>Kopsavilkums!A101</f>
        <v>0</v>
      </c>
      <c r="B73" s="280">
        <f>Kopsavilkums!B101</f>
        <v>0</v>
      </c>
      <c r="C73" s="163" cm="1">
        <f t="array" ref="C73">IFERROR(_xlfn.UNIQUE(_xlfn._xlws.FILTER(Kopsavilkums!$C$10:$C$135,(A73=Kopsavilkums!$A$10:$A$135))),"")</f>
        <v>0</v>
      </c>
      <c r="D73" s="153" t="e" cm="1" vm="1">
        <f t="array" aca="1" ref="D73" ca="1">IFERROR(_xlfn._xlws.FILTER(Kopsavilkums!$D$10:$D$135,(A73=Kopsavilkums!$A$10:$A$135)*(B73=Kopsavilkums!$B$10:$B$135)),"")</f>
        <v>#VALUE!</v>
      </c>
      <c r="E73" s="89" t="str" cm="1">
        <f t="array" aca="1" ref="E73" ca="1">IFERROR(_xlfn._xlws.FILTER(Ind_1_p!$K$9:$K$500,($A73=Ind_1_p!$A$9:$A$500)*($B73=Ind_1_p!$B$9:$B$500)*($D73=Ind_1_p!$D$9:$D$500)),"")</f>
        <v/>
      </c>
      <c r="F73" s="283" t="str" cm="1">
        <f t="array" aca="1" ref="F73" ca="1">IFERROR(_xlfn._xlws.FILTER(Ind_1_p!$L$9:$L$500,($A73=Ind_1_p!$A$9:$A$500)*($B73=Ind_1_p!$B$9:$B$500)*($D73=Ind_1_p!$D$9:$D$500)),"")</f>
        <v/>
      </c>
      <c r="G73" s="89" t="str" cm="1">
        <f t="array" aca="1" ref="G73" ca="1">IFERROR(_xlfn._xlws.FILTER(Ind_2_p!$K$9:$K$500,($A73=Ind_2_p!$A$9:$A$500)*($B73=Ind_2_p!$B$9:$B$500)*($D73=Ind_2_p!$D$9:$D$500)),"")</f>
        <v/>
      </c>
      <c r="H73" s="283" t="str" cm="1">
        <f t="array" aca="1" ref="H73" ca="1">IFERROR(_xlfn._xlws.FILTER(Ind_2_p!$L$9:$L$500,($A73=Ind_2_p!$A$9:$A$500)*($B73=Ind_2_p!$B$9:$B$500)*($D73=Ind_2_p!$D$9:$D$500)),"")</f>
        <v/>
      </c>
      <c r="I73" s="89" t="str" cm="1">
        <f t="array" aca="1" ref="I73" ca="1">IFERROR(_xlfn._xlws.FILTER(Ind_3_p!$K$9:$K$500,($A73=Ind_3_p!$A$9:$A$500)*($B73=Ind_3_p!$B$9:$B$500)*($D73=Ind_3_p!$D$9:$D$500)),"")</f>
        <v/>
      </c>
      <c r="J73" s="283" t="str" cm="1">
        <f t="array" aca="1" ref="J73" ca="1">IFERROR(_xlfn._xlws.FILTER(Ind_3_p!$L$9:$L$500,($A73=Ind_3_p!$A$9:$A$500)*($B73=Ind_3_p!$B$9:$B$500)*($D73=Ind_3_p!$D$9:$D$500)),"")</f>
        <v/>
      </c>
      <c r="K73" s="89" t="str" cm="1">
        <f t="array" aca="1" ref="K73" ca="1">IFERROR(_xlfn._xlws.FILTER(Ind_4_p!$K$9:$K$500,($A73=Ind_4_p!$A$9:$A$500)*($B73=Ind_4_p!$B$9:$B$500)*($D73=Ind_4_p!$D$9:$D$500)),"")</f>
        <v/>
      </c>
      <c r="L73" s="283" t="str" cm="1">
        <f t="array" aca="1" ref="L73" ca="1">IFERROR(_xlfn._xlws.FILTER(Ind_4_p!$L$9:$L$500,($A73=Ind_4_p!$A$9:$A$500)*($B73=Ind_4_p!$B$9:$B$500)*($D73=Ind_4_p!$D$9:$D$500)),"")</f>
        <v/>
      </c>
      <c r="M73" s="32" t="e">
        <f t="shared" ref="M73:M104" ca="1" si="4">E73+G73+I73+K73</f>
        <v>#VALUE!</v>
      </c>
      <c r="N73" s="238">
        <f ca="1">IF(SUM(E$9:E$500)&gt;0,IF(F73=0,(COUNTIFS('Sekt-1.p'!$E$11:$E$29,"&gt;=0")+2)*2,F73),0)+IF(SUM(G$9:G$500)&gt;0,IF(H73=0,(COUNTIFS('Sekt-2.p'!$E$11:$E$29,"&gt;=0")+2)*2,H73),0)+IF(SUM(I$9:I$500)&gt;0,IF(J73=0,(COUNTIFS('Sekt-3.p'!$E$11:$E$29,"&gt;=0")+2)*2,J73),0)+IF(SUM(K$9:K$500)&gt;0,IF(L73=0,(COUNTIFS('Sekt-4.p'!$E$11:$E$29,"&gt;=0")+2)*2,L73),0)</f>
        <v>0</v>
      </c>
      <c r="O73" s="68" t="str">
        <f t="shared" ref="O73:O104" ca="1" si="5">IF(VALUE(N73)=0,"",IF(N73&gt;0,_xlfn.RANK.EQ(N73,N$9:N$500,1)-COUNTIFS(N$9:N$500,0)+COUNTIFS(N$9:N$500,N73,M$9:M$500,"&gt;"&amp;M73)))</f>
        <v/>
      </c>
      <c r="Y73" s="8"/>
      <c r="Z73" s="12"/>
      <c r="AA73" s="8"/>
    </row>
    <row r="74" spans="1:32" ht="12.75" customHeight="1" x14ac:dyDescent="0.15">
      <c r="A74" s="279">
        <f>Kopsavilkums!A32</f>
        <v>4</v>
      </c>
      <c r="B74" s="280">
        <f>Kopsavilkums!B32</f>
        <v>5</v>
      </c>
      <c r="C74" s="163" t="str" cm="1">
        <f t="array" ref="C74">IFERROR(_xlfn.UNIQUE(_xlfn._xlws.FILTER(Kopsavilkums!$C$10:$C$135,(A74=Kopsavilkums!$A$10:$A$135))),"")</f>
        <v>C.Albula1/Alūksne</v>
      </c>
      <c r="D74" s="153" cm="1">
        <f t="array" ref="D74">IFERROR(_xlfn._xlws.FILTER(Kopsavilkums!$D$10:$D$135,(A74=Kopsavilkums!$A$10:$A$135)*(B74=Kopsavilkums!$B$10:$B$135)),"")</f>
        <v>0</v>
      </c>
      <c r="E74" s="89" t="str" cm="1">
        <f t="array" aca="1" ref="E74" ca="1">IFERROR(_xlfn._xlws.FILTER(Ind_1_p!$K$9:$K$500,($A74=Ind_1_p!$A$9:$A$500)*($B74=Ind_1_p!$B$9:$B$500)*($D74=Ind_1_p!$D$9:$D$500)),"")</f>
        <v/>
      </c>
      <c r="F74" s="283" t="str" cm="1">
        <f t="array" aca="1" ref="F74" ca="1">IFERROR(_xlfn._xlws.FILTER(Ind_1_p!$L$9:$L$500,($A74=Ind_1_p!$A$9:$A$500)*($B74=Ind_1_p!$B$9:$B$500)*($D74=Ind_1_p!$D$9:$D$500)),"")</f>
        <v/>
      </c>
      <c r="G74" s="89" t="str" cm="1">
        <f t="array" aca="1" ref="G74" ca="1">IFERROR(_xlfn._xlws.FILTER(Ind_2_p!$K$9:$K$500,($A74=Ind_2_p!$A$9:$A$500)*($B74=Ind_2_p!$B$9:$B$500)*($D74=Ind_2_p!$D$9:$D$500)),"")</f>
        <v/>
      </c>
      <c r="H74" s="283" t="str" cm="1">
        <f t="array" aca="1" ref="H74" ca="1">IFERROR(_xlfn._xlws.FILTER(Ind_2_p!$L$9:$L$500,($A74=Ind_2_p!$A$9:$A$500)*($B74=Ind_2_p!$B$9:$B$500)*($D74=Ind_2_p!$D$9:$D$500)),"")</f>
        <v/>
      </c>
      <c r="I74" s="89" t="str" cm="1">
        <f t="array" aca="1" ref="I74" ca="1">IFERROR(_xlfn._xlws.FILTER(Ind_3_p!$K$9:$K$500,($A74=Ind_3_p!$A$9:$A$500)*($B74=Ind_3_p!$B$9:$B$500)*($D74=Ind_3_p!$D$9:$D$500)),"")</f>
        <v/>
      </c>
      <c r="J74" s="283" t="str" cm="1">
        <f t="array" aca="1" ref="J74" ca="1">IFERROR(_xlfn._xlws.FILTER(Ind_3_p!$L$9:$L$500,($A74=Ind_3_p!$A$9:$A$500)*($B74=Ind_3_p!$B$9:$B$500)*($D74=Ind_3_p!$D$9:$D$500)),"")</f>
        <v/>
      </c>
      <c r="K74" s="89" t="str" cm="1">
        <f t="array" aca="1" ref="K74" ca="1">IFERROR(_xlfn._xlws.FILTER(Ind_4_p!$K$9:$K$500,($A74=Ind_4_p!$A$9:$A$500)*($B74=Ind_4_p!$B$9:$B$500)*($D74=Ind_4_p!$D$9:$D$500)),"")</f>
        <v/>
      </c>
      <c r="L74" s="283" t="str" cm="1">
        <f t="array" aca="1" ref="L74" ca="1">IFERROR(_xlfn._xlws.FILTER(Ind_4_p!$L$9:$L$500,($A74=Ind_4_p!$A$9:$A$500)*($B74=Ind_4_p!$B$9:$B$500)*($D74=Ind_4_p!$D$9:$D$500)),"")</f>
        <v/>
      </c>
      <c r="M74" s="32" t="e">
        <f t="shared" ca="1" si="4"/>
        <v>#VALUE!</v>
      </c>
      <c r="N74" s="238">
        <f ca="1">IF(SUM(E$9:E$500)&gt;0,IF(F74=0,(COUNTIFS('Sekt-1.p'!$E$11:$E$29,"&gt;=0")+2)*2,F74),0)+IF(SUM(G$9:G$500)&gt;0,IF(H74=0,(COUNTIFS('Sekt-2.p'!$E$11:$E$29,"&gt;=0")+2)*2,H74),0)+IF(SUM(I$9:I$500)&gt;0,IF(J74=0,(COUNTIFS('Sekt-3.p'!$E$11:$E$29,"&gt;=0")+2)*2,J74),0)+IF(SUM(K$9:K$500)&gt;0,IF(L74=0,(COUNTIFS('Sekt-4.p'!$E$11:$E$29,"&gt;=0")+2)*2,L74),0)</f>
        <v>0</v>
      </c>
      <c r="O74" s="68" t="str">
        <f t="shared" ca="1" si="5"/>
        <v/>
      </c>
      <c r="P74" s="12"/>
      <c r="Q74" s="30"/>
      <c r="R74" s="30"/>
      <c r="S74" s="30"/>
      <c r="T74" s="34"/>
      <c r="U74" s="12"/>
      <c r="V74" s="8"/>
      <c r="W74" s="8"/>
      <c r="X74" s="8"/>
      <c r="Y74" s="85"/>
      <c r="Z74" s="39"/>
      <c r="AA74" s="86"/>
      <c r="AB74" s="12"/>
      <c r="AC74" s="12"/>
      <c r="AD74" s="12"/>
      <c r="AE74" s="12"/>
      <c r="AF74" s="12"/>
    </row>
    <row r="75" spans="1:32" ht="12.75" customHeight="1" x14ac:dyDescent="0.15">
      <c r="A75" s="279">
        <f>Kopsavilkums!A96</f>
        <v>0</v>
      </c>
      <c r="B75" s="280">
        <f>Kopsavilkums!B96</f>
        <v>0</v>
      </c>
      <c r="C75" s="163" cm="1">
        <f t="array" ref="C75">IFERROR(_xlfn.UNIQUE(_xlfn._xlws.FILTER(Kopsavilkums!$C$10:$C$135,(A75=Kopsavilkums!$A$10:$A$135))),"")</f>
        <v>0</v>
      </c>
      <c r="D75" s="153" t="e" cm="1" vm="1">
        <f t="array" aca="1" ref="D75" ca="1">IFERROR(_xlfn._xlws.FILTER(Kopsavilkums!$D$10:$D$135,(A75=Kopsavilkums!$A$10:$A$135)*(B75=Kopsavilkums!$B$10:$B$135)),"")</f>
        <v>#VALUE!</v>
      </c>
      <c r="E75" s="89" t="str" cm="1">
        <f t="array" aca="1" ref="E75" ca="1">IFERROR(_xlfn._xlws.FILTER(Ind_1_p!$K$9:$K$500,($A75=Ind_1_p!$A$9:$A$500)*($B75=Ind_1_p!$B$9:$B$500)*($D75=Ind_1_p!$D$9:$D$500)),"")</f>
        <v/>
      </c>
      <c r="F75" s="283" t="str" cm="1">
        <f t="array" aca="1" ref="F75" ca="1">IFERROR(_xlfn._xlws.FILTER(Ind_1_p!$L$9:$L$500,($A75=Ind_1_p!$A$9:$A$500)*($B75=Ind_1_p!$B$9:$B$500)*($D75=Ind_1_p!$D$9:$D$500)),"")</f>
        <v/>
      </c>
      <c r="G75" s="89" t="str" cm="1">
        <f t="array" aca="1" ref="G75" ca="1">IFERROR(_xlfn._xlws.FILTER(Ind_2_p!$K$9:$K$500,($A75=Ind_2_p!$A$9:$A$500)*($B75=Ind_2_p!$B$9:$B$500)*($D75=Ind_2_p!$D$9:$D$500)),"")</f>
        <v/>
      </c>
      <c r="H75" s="283" t="str" cm="1">
        <f t="array" aca="1" ref="H75" ca="1">IFERROR(_xlfn._xlws.FILTER(Ind_2_p!$L$9:$L$500,($A75=Ind_2_p!$A$9:$A$500)*($B75=Ind_2_p!$B$9:$B$500)*($D75=Ind_2_p!$D$9:$D$500)),"")</f>
        <v/>
      </c>
      <c r="I75" s="89" t="str" cm="1">
        <f t="array" aca="1" ref="I75" ca="1">IFERROR(_xlfn._xlws.FILTER(Ind_3_p!$K$9:$K$500,($A75=Ind_3_p!$A$9:$A$500)*($B75=Ind_3_p!$B$9:$B$500)*($D75=Ind_3_p!$D$9:$D$500)),"")</f>
        <v/>
      </c>
      <c r="J75" s="283" t="str" cm="1">
        <f t="array" aca="1" ref="J75" ca="1">IFERROR(_xlfn._xlws.FILTER(Ind_3_p!$L$9:$L$500,($A75=Ind_3_p!$A$9:$A$500)*($B75=Ind_3_p!$B$9:$B$500)*($D75=Ind_3_p!$D$9:$D$500)),"")</f>
        <v/>
      </c>
      <c r="K75" s="89" t="str" cm="1">
        <f t="array" aca="1" ref="K75" ca="1">IFERROR(_xlfn._xlws.FILTER(Ind_4_p!$K$9:$K$500,($A75=Ind_4_p!$A$9:$A$500)*($B75=Ind_4_p!$B$9:$B$500)*($D75=Ind_4_p!$D$9:$D$500)),"")</f>
        <v/>
      </c>
      <c r="L75" s="283" t="str" cm="1">
        <f t="array" aca="1" ref="L75" ca="1">IFERROR(_xlfn._xlws.FILTER(Ind_4_p!$L$9:$L$500,($A75=Ind_4_p!$A$9:$A$500)*($B75=Ind_4_p!$B$9:$B$500)*($D75=Ind_4_p!$D$9:$D$500)),"")</f>
        <v/>
      </c>
      <c r="M75" s="32" t="e">
        <f t="shared" ca="1" si="4"/>
        <v>#VALUE!</v>
      </c>
      <c r="N75" s="238">
        <f ca="1">IF(SUM(E$9:E$500)&gt;0,IF(F75=0,(COUNTIFS('Sekt-1.p'!$E$11:$E$29,"&gt;=0")+2)*2,F75),0)+IF(SUM(G$9:G$500)&gt;0,IF(H75=0,(COUNTIFS('Sekt-2.p'!$E$11:$E$29,"&gt;=0")+2)*2,H75),0)+IF(SUM(I$9:I$500)&gt;0,IF(J75=0,(COUNTIFS('Sekt-3.p'!$E$11:$E$29,"&gt;=0")+2)*2,J75),0)+IF(SUM(K$9:K$500)&gt;0,IF(L75=0,(COUNTIFS('Sekt-4.p'!$E$11:$E$29,"&gt;=0")+2)*2,L75),0)</f>
        <v>0</v>
      </c>
      <c r="O75" s="68" t="str">
        <f t="shared" ca="1" si="5"/>
        <v/>
      </c>
      <c r="Y75" s="8"/>
      <c r="Z75" s="12"/>
      <c r="AA75" s="8"/>
    </row>
    <row r="76" spans="1:32" ht="12.75" customHeight="1" x14ac:dyDescent="0.15">
      <c r="A76" s="279">
        <f>Kopsavilkums!A95</f>
        <v>0</v>
      </c>
      <c r="B76" s="280">
        <f>Kopsavilkums!B95</f>
        <v>0</v>
      </c>
      <c r="C76" s="163" cm="1">
        <f t="array" ref="C76">IFERROR(_xlfn.UNIQUE(_xlfn._xlws.FILTER(Kopsavilkums!$C$10:$C$135,(A76=Kopsavilkums!$A$10:$A$135))),"")</f>
        <v>0</v>
      </c>
      <c r="D76" s="153" t="e" cm="1" vm="1">
        <f t="array" aca="1" ref="D76" ca="1">IFERROR(_xlfn._xlws.FILTER(Kopsavilkums!$D$10:$D$135,(A76=Kopsavilkums!$A$10:$A$135)*(B76=Kopsavilkums!$B$10:$B$135)),"")</f>
        <v>#VALUE!</v>
      </c>
      <c r="E76" s="89" t="str" cm="1">
        <f t="array" aca="1" ref="E76" ca="1">IFERROR(_xlfn._xlws.FILTER(Ind_1_p!$K$9:$K$500,($A76=Ind_1_p!$A$9:$A$500)*($B76=Ind_1_p!$B$9:$B$500)*($D76=Ind_1_p!$D$9:$D$500)),"")</f>
        <v/>
      </c>
      <c r="F76" s="283" t="str" cm="1">
        <f t="array" aca="1" ref="F76" ca="1">IFERROR(_xlfn._xlws.FILTER(Ind_1_p!$L$9:$L$500,($A76=Ind_1_p!$A$9:$A$500)*($B76=Ind_1_p!$B$9:$B$500)*($D76=Ind_1_p!$D$9:$D$500)),"")</f>
        <v/>
      </c>
      <c r="G76" s="89" t="str" cm="1">
        <f t="array" aca="1" ref="G76" ca="1">IFERROR(_xlfn._xlws.FILTER(Ind_2_p!$K$9:$K$500,($A76=Ind_2_p!$A$9:$A$500)*($B76=Ind_2_p!$B$9:$B$500)*($D76=Ind_2_p!$D$9:$D$500)),"")</f>
        <v/>
      </c>
      <c r="H76" s="283" t="str" cm="1">
        <f t="array" aca="1" ref="H76" ca="1">IFERROR(_xlfn._xlws.FILTER(Ind_2_p!$L$9:$L$500,($A76=Ind_2_p!$A$9:$A$500)*($B76=Ind_2_p!$B$9:$B$500)*($D76=Ind_2_p!$D$9:$D$500)),"")</f>
        <v/>
      </c>
      <c r="I76" s="89" t="str" cm="1">
        <f t="array" aca="1" ref="I76" ca="1">IFERROR(_xlfn._xlws.FILTER(Ind_3_p!$K$9:$K$500,($A76=Ind_3_p!$A$9:$A$500)*($B76=Ind_3_p!$B$9:$B$500)*($D76=Ind_3_p!$D$9:$D$500)),"")</f>
        <v/>
      </c>
      <c r="J76" s="283" t="str" cm="1">
        <f t="array" aca="1" ref="J76" ca="1">IFERROR(_xlfn._xlws.FILTER(Ind_3_p!$L$9:$L$500,($A76=Ind_3_p!$A$9:$A$500)*($B76=Ind_3_p!$B$9:$B$500)*($D76=Ind_3_p!$D$9:$D$500)),"")</f>
        <v/>
      </c>
      <c r="K76" s="89" t="str" cm="1">
        <f t="array" aca="1" ref="K76" ca="1">IFERROR(_xlfn._xlws.FILTER(Ind_4_p!$K$9:$K$500,($A76=Ind_4_p!$A$9:$A$500)*($B76=Ind_4_p!$B$9:$B$500)*($D76=Ind_4_p!$D$9:$D$500)),"")</f>
        <v/>
      </c>
      <c r="L76" s="283" t="str" cm="1">
        <f t="array" aca="1" ref="L76" ca="1">IFERROR(_xlfn._xlws.FILTER(Ind_4_p!$L$9:$L$500,($A76=Ind_4_p!$A$9:$A$500)*($B76=Ind_4_p!$B$9:$B$500)*($D76=Ind_4_p!$D$9:$D$500)),"")</f>
        <v/>
      </c>
      <c r="M76" s="32" t="e">
        <f t="shared" ca="1" si="4"/>
        <v>#VALUE!</v>
      </c>
      <c r="N76" s="238">
        <f ca="1">IF(SUM(E$9:E$500)&gt;0,IF(F76=0,(COUNTIFS('Sekt-1.p'!$E$11:$E$29,"&gt;=0")+2)*2,F76),0)+IF(SUM(G$9:G$500)&gt;0,IF(H76=0,(COUNTIFS('Sekt-2.p'!$E$11:$E$29,"&gt;=0")+2)*2,H76),0)+IF(SUM(I$9:I$500)&gt;0,IF(J76=0,(COUNTIFS('Sekt-3.p'!$E$11:$E$29,"&gt;=0")+2)*2,J76),0)+IF(SUM(K$9:K$500)&gt;0,IF(L76=0,(COUNTIFS('Sekt-4.p'!$E$11:$E$29,"&gt;=0")+2)*2,L76),0)</f>
        <v>0</v>
      </c>
      <c r="O76" s="68" t="str">
        <f t="shared" ca="1" si="5"/>
        <v/>
      </c>
      <c r="P76" s="12"/>
      <c r="Q76" s="30" t="str">
        <f ca="1">F76</f>
        <v/>
      </c>
      <c r="R76" s="30" t="str">
        <f ca="1">H76</f>
        <v/>
      </c>
      <c r="S76" s="30" t="str">
        <f ca="1">J76</f>
        <v/>
      </c>
      <c r="T76" s="34">
        <f ca="1">N76</f>
        <v>0</v>
      </c>
      <c r="U76" s="12"/>
      <c r="V76" s="8">
        <v>23</v>
      </c>
      <c r="W76" s="8">
        <v>39</v>
      </c>
      <c r="X76" s="8">
        <v>31</v>
      </c>
      <c r="Y76" s="85">
        <f>SUM(V76:X76)</f>
        <v>93</v>
      </c>
      <c r="Z76" s="39" t="e">
        <f>RANK(Y76,$Y$9:$Y$42,1)</f>
        <v>#N/A</v>
      </c>
      <c r="AA76" s="86" t="e">
        <f>#REF!=Z76</f>
        <v>#REF!</v>
      </c>
      <c r="AB76" s="12"/>
      <c r="AC76" s="12"/>
      <c r="AD76" s="12"/>
      <c r="AE76" s="12"/>
      <c r="AF76" s="12"/>
    </row>
    <row r="77" spans="1:32" ht="12.75" customHeight="1" x14ac:dyDescent="0.15">
      <c r="A77" s="279">
        <f>Kopsavilkums!A103</f>
        <v>0</v>
      </c>
      <c r="B77" s="280">
        <f>Kopsavilkums!B103</f>
        <v>0</v>
      </c>
      <c r="C77" s="163" cm="1">
        <f t="array" ref="C77">IFERROR(_xlfn.UNIQUE(_xlfn._xlws.FILTER(Kopsavilkums!$C$10:$C$135,(A77=Kopsavilkums!$A$10:$A$135))),"")</f>
        <v>0</v>
      </c>
      <c r="D77" s="153" t="e" cm="1" vm="1">
        <f t="array" aca="1" ref="D77" ca="1">IFERROR(_xlfn._xlws.FILTER(Kopsavilkums!$D$10:$D$135,(A77=Kopsavilkums!$A$10:$A$135)*(B77=Kopsavilkums!$B$10:$B$135)),"")</f>
        <v>#VALUE!</v>
      </c>
      <c r="E77" s="89" t="str" cm="1">
        <f t="array" aca="1" ref="E77" ca="1">IFERROR(_xlfn._xlws.FILTER(Ind_1_p!$K$9:$K$500,($A77=Ind_1_p!$A$9:$A$500)*($B77=Ind_1_p!$B$9:$B$500)*($D77=Ind_1_p!$D$9:$D$500)),"")</f>
        <v/>
      </c>
      <c r="F77" s="283" t="str" cm="1">
        <f t="array" aca="1" ref="F77" ca="1">IFERROR(_xlfn._xlws.FILTER(Ind_1_p!$L$9:$L$500,($A77=Ind_1_p!$A$9:$A$500)*($B77=Ind_1_p!$B$9:$B$500)*($D77=Ind_1_p!$D$9:$D$500)),"")</f>
        <v/>
      </c>
      <c r="G77" s="89" t="str" cm="1">
        <f t="array" aca="1" ref="G77" ca="1">IFERROR(_xlfn._xlws.FILTER(Ind_2_p!$K$9:$K$500,($A77=Ind_2_p!$A$9:$A$500)*($B77=Ind_2_p!$B$9:$B$500)*($D77=Ind_2_p!$D$9:$D$500)),"")</f>
        <v/>
      </c>
      <c r="H77" s="283" t="str" cm="1">
        <f t="array" aca="1" ref="H77" ca="1">IFERROR(_xlfn._xlws.FILTER(Ind_2_p!$L$9:$L$500,($A77=Ind_2_p!$A$9:$A$500)*($B77=Ind_2_p!$B$9:$B$500)*($D77=Ind_2_p!$D$9:$D$500)),"")</f>
        <v/>
      </c>
      <c r="I77" s="89" t="str" cm="1">
        <f t="array" aca="1" ref="I77" ca="1">IFERROR(_xlfn._xlws.FILTER(Ind_3_p!$K$9:$K$500,($A77=Ind_3_p!$A$9:$A$500)*($B77=Ind_3_p!$B$9:$B$500)*($D77=Ind_3_p!$D$9:$D$500)),"")</f>
        <v/>
      </c>
      <c r="J77" s="283" t="str" cm="1">
        <f t="array" aca="1" ref="J77" ca="1">IFERROR(_xlfn._xlws.FILTER(Ind_3_p!$L$9:$L$500,($A77=Ind_3_p!$A$9:$A$500)*($B77=Ind_3_p!$B$9:$B$500)*($D77=Ind_3_p!$D$9:$D$500)),"")</f>
        <v/>
      </c>
      <c r="K77" s="89" t="str" cm="1">
        <f t="array" aca="1" ref="K77" ca="1">IFERROR(_xlfn._xlws.FILTER(Ind_4_p!$K$9:$K$500,($A77=Ind_4_p!$A$9:$A$500)*($B77=Ind_4_p!$B$9:$B$500)*($D77=Ind_4_p!$D$9:$D$500)),"")</f>
        <v/>
      </c>
      <c r="L77" s="283" t="str" cm="1">
        <f t="array" aca="1" ref="L77" ca="1">IFERROR(_xlfn._xlws.FILTER(Ind_4_p!$L$9:$L$500,($A77=Ind_4_p!$A$9:$A$500)*($B77=Ind_4_p!$B$9:$B$500)*($D77=Ind_4_p!$D$9:$D$500)),"")</f>
        <v/>
      </c>
      <c r="M77" s="32" t="e">
        <f t="shared" ca="1" si="4"/>
        <v>#VALUE!</v>
      </c>
      <c r="N77" s="238">
        <f ca="1">IF(SUM(E$9:E$500)&gt;0,IF(F77=0,(COUNTIFS('Sekt-1.p'!$E$11:$E$29,"&gt;=0")+2)*2,F77),0)+IF(SUM(G$9:G$500)&gt;0,IF(H77=0,(COUNTIFS('Sekt-2.p'!$E$11:$E$29,"&gt;=0")+2)*2,H77),0)+IF(SUM(I$9:I$500)&gt;0,IF(J77=0,(COUNTIFS('Sekt-3.p'!$E$11:$E$29,"&gt;=0")+2)*2,J77),0)+IF(SUM(K$9:K$500)&gt;0,IF(L77=0,(COUNTIFS('Sekt-4.p'!$E$11:$E$29,"&gt;=0")+2)*2,L77),0)</f>
        <v>0</v>
      </c>
      <c r="O77" s="68" t="str">
        <f t="shared" ca="1" si="5"/>
        <v/>
      </c>
      <c r="P77" s="12"/>
      <c r="Q77" s="30"/>
      <c r="R77" s="30"/>
      <c r="S77" s="30"/>
      <c r="T77" s="34"/>
      <c r="U77" s="12"/>
      <c r="V77" s="8"/>
      <c r="W77" s="8"/>
      <c r="X77" s="8"/>
      <c r="Y77" s="85"/>
      <c r="Z77" s="39"/>
      <c r="AA77" s="86"/>
      <c r="AB77" s="12"/>
      <c r="AC77" s="12"/>
      <c r="AD77" s="12"/>
      <c r="AE77" s="12"/>
      <c r="AF77" s="12"/>
    </row>
    <row r="78" spans="1:32" ht="12.75" customHeight="1" x14ac:dyDescent="0.15">
      <c r="A78" s="279">
        <f>Kopsavilkums!A50</f>
        <v>7</v>
      </c>
      <c r="B78" s="280">
        <f>Kopsavilkums!B50</f>
        <v>5</v>
      </c>
      <c r="C78" s="163" t="str" cm="1">
        <f t="array" ref="C78">IFERROR(_xlfn.UNIQUE(_xlfn._xlws.FILTER(Kopsavilkums!$C$10:$C$135,(A78=Kopsavilkums!$A$10:$A$135))),"")</f>
        <v>LIARPS</v>
      </c>
      <c r="D78" s="153" t="str" cm="1">
        <f t="array" ref="D78">IFERROR(_xlfn._xlws.FILTER(Kopsavilkums!$D$10:$D$135,(A78=Kopsavilkums!$A$10:$A$135)*(B78=Kopsavilkums!$B$10:$B$135)),"")</f>
        <v>Valdis Prancāns</v>
      </c>
      <c r="E78" s="89" t="str" cm="1">
        <f t="array" aca="1" ref="E78" ca="1">IFERROR(_xlfn._xlws.FILTER(Ind_1_p!$K$9:$K$500,($A78=Ind_1_p!$A$9:$A$500)*($B78=Ind_1_p!$B$9:$B$500)*($D78=Ind_1_p!$D$9:$D$500)),"")</f>
        <v/>
      </c>
      <c r="F78" s="283" t="str" cm="1">
        <f t="array" aca="1" ref="F78" ca="1">IFERROR(_xlfn._xlws.FILTER(Ind_1_p!$L$9:$L$500,($A78=Ind_1_p!$A$9:$A$500)*($B78=Ind_1_p!$B$9:$B$500)*($D78=Ind_1_p!$D$9:$D$500)),"")</f>
        <v/>
      </c>
      <c r="G78" s="89" t="str" cm="1">
        <f t="array" aca="1" ref="G78" ca="1">IFERROR(_xlfn._xlws.FILTER(Ind_2_p!$K$9:$K$500,($A78=Ind_2_p!$A$9:$A$500)*($B78=Ind_2_p!$B$9:$B$500)*($D78=Ind_2_p!$D$9:$D$500)),"")</f>
        <v/>
      </c>
      <c r="H78" s="283" t="str" cm="1">
        <f t="array" aca="1" ref="H78" ca="1">IFERROR(_xlfn._xlws.FILTER(Ind_2_p!$L$9:$L$500,($A78=Ind_2_p!$A$9:$A$500)*($B78=Ind_2_p!$B$9:$B$500)*($D78=Ind_2_p!$D$9:$D$500)),"")</f>
        <v/>
      </c>
      <c r="I78" s="89" t="str" cm="1">
        <f t="array" aca="1" ref="I78" ca="1">IFERROR(_xlfn._xlws.FILTER(Ind_3_p!$K$9:$K$500,($A78=Ind_3_p!$A$9:$A$500)*($B78=Ind_3_p!$B$9:$B$500)*($D78=Ind_3_p!$D$9:$D$500)),"")</f>
        <v/>
      </c>
      <c r="J78" s="283" t="str" cm="1">
        <f t="array" aca="1" ref="J78" ca="1">IFERROR(_xlfn._xlws.FILTER(Ind_3_p!$L$9:$L$500,($A78=Ind_3_p!$A$9:$A$500)*($B78=Ind_3_p!$B$9:$B$500)*($D78=Ind_3_p!$D$9:$D$500)),"")</f>
        <v/>
      </c>
      <c r="K78" s="89" t="str" cm="1">
        <f t="array" aca="1" ref="K78" ca="1">IFERROR(_xlfn._xlws.FILTER(Ind_4_p!$K$9:$K$500,($A78=Ind_4_p!$A$9:$A$500)*($B78=Ind_4_p!$B$9:$B$500)*($D78=Ind_4_p!$D$9:$D$500)),"")</f>
        <v/>
      </c>
      <c r="L78" s="283" t="str" cm="1">
        <f t="array" aca="1" ref="L78" ca="1">IFERROR(_xlfn._xlws.FILTER(Ind_4_p!$L$9:$L$500,($A78=Ind_4_p!$A$9:$A$500)*($B78=Ind_4_p!$B$9:$B$500)*($D78=Ind_4_p!$D$9:$D$500)),"")</f>
        <v/>
      </c>
      <c r="M78" s="32" t="e">
        <f t="shared" ca="1" si="4"/>
        <v>#VALUE!</v>
      </c>
      <c r="N78" s="238">
        <f ca="1">IF(SUM(E$9:E$500)&gt;0,IF(F78=0,(COUNTIFS('Sekt-1.p'!$E$11:$E$29,"&gt;=0")+2)*2,F78),0)+IF(SUM(G$9:G$500)&gt;0,IF(H78=0,(COUNTIFS('Sekt-2.p'!$E$11:$E$29,"&gt;=0")+2)*2,H78),0)+IF(SUM(I$9:I$500)&gt;0,IF(J78=0,(COUNTIFS('Sekt-3.p'!$E$11:$E$29,"&gt;=0")+2)*2,J78),0)+IF(SUM(K$9:K$500)&gt;0,IF(L78=0,(COUNTIFS('Sekt-4.p'!$E$11:$E$29,"&gt;=0")+2)*2,L78),0)</f>
        <v>0</v>
      </c>
      <c r="O78" s="68" t="str">
        <f t="shared" ca="1" si="5"/>
        <v/>
      </c>
      <c r="Y78" s="8"/>
      <c r="Z78" s="12"/>
      <c r="AA78" s="8"/>
    </row>
    <row r="79" spans="1:32" ht="12.75" customHeight="1" x14ac:dyDescent="0.15">
      <c r="A79" s="279">
        <f>Kopsavilkums!A84</f>
        <v>0</v>
      </c>
      <c r="B79" s="280">
        <f>Kopsavilkums!B84</f>
        <v>0</v>
      </c>
      <c r="C79" s="163" cm="1">
        <f t="array" ref="C79">IFERROR(_xlfn.UNIQUE(_xlfn._xlws.FILTER(Kopsavilkums!$C$10:$C$135,(A79=Kopsavilkums!$A$10:$A$135))),"")</f>
        <v>0</v>
      </c>
      <c r="D79" s="153" t="e" cm="1" vm="1">
        <f t="array" aca="1" ref="D79" ca="1">IFERROR(_xlfn._xlws.FILTER(Kopsavilkums!$D$10:$D$135,(A79=Kopsavilkums!$A$10:$A$135)*(B79=Kopsavilkums!$B$10:$B$135)),"")</f>
        <v>#VALUE!</v>
      </c>
      <c r="E79" s="89" t="str" cm="1">
        <f t="array" aca="1" ref="E79" ca="1">IFERROR(_xlfn._xlws.FILTER(Ind_1_p!$K$9:$K$500,($A79=Ind_1_p!$A$9:$A$500)*($B79=Ind_1_p!$B$9:$B$500)*($D79=Ind_1_p!$D$9:$D$500)),"")</f>
        <v/>
      </c>
      <c r="F79" s="283" t="str" cm="1">
        <f t="array" aca="1" ref="F79" ca="1">IFERROR(_xlfn._xlws.FILTER(Ind_1_p!$L$9:$L$500,($A79=Ind_1_p!$A$9:$A$500)*($B79=Ind_1_p!$B$9:$B$500)*($D79=Ind_1_p!$D$9:$D$500)),"")</f>
        <v/>
      </c>
      <c r="G79" s="89" t="str" cm="1">
        <f t="array" aca="1" ref="G79" ca="1">IFERROR(_xlfn._xlws.FILTER(Ind_2_p!$K$9:$K$500,($A79=Ind_2_p!$A$9:$A$500)*($B79=Ind_2_p!$B$9:$B$500)*($D79=Ind_2_p!$D$9:$D$500)),"")</f>
        <v/>
      </c>
      <c r="H79" s="283" t="str" cm="1">
        <f t="array" aca="1" ref="H79" ca="1">IFERROR(_xlfn._xlws.FILTER(Ind_2_p!$L$9:$L$500,($A79=Ind_2_p!$A$9:$A$500)*($B79=Ind_2_p!$B$9:$B$500)*($D79=Ind_2_p!$D$9:$D$500)),"")</f>
        <v/>
      </c>
      <c r="I79" s="89" t="str" cm="1">
        <f t="array" aca="1" ref="I79" ca="1">IFERROR(_xlfn._xlws.FILTER(Ind_3_p!$K$9:$K$500,($A79=Ind_3_p!$A$9:$A$500)*($B79=Ind_3_p!$B$9:$B$500)*($D79=Ind_3_p!$D$9:$D$500)),"")</f>
        <v/>
      </c>
      <c r="J79" s="283" t="str" cm="1">
        <f t="array" aca="1" ref="J79" ca="1">IFERROR(_xlfn._xlws.FILTER(Ind_3_p!$L$9:$L$500,($A79=Ind_3_p!$A$9:$A$500)*($B79=Ind_3_p!$B$9:$B$500)*($D79=Ind_3_p!$D$9:$D$500)),"")</f>
        <v/>
      </c>
      <c r="K79" s="89" t="str" cm="1">
        <f t="array" aca="1" ref="K79" ca="1">IFERROR(_xlfn._xlws.FILTER(Ind_4_p!$K$9:$K$500,($A79=Ind_4_p!$A$9:$A$500)*($B79=Ind_4_p!$B$9:$B$500)*($D79=Ind_4_p!$D$9:$D$500)),"")</f>
        <v/>
      </c>
      <c r="L79" s="283" t="str" cm="1">
        <f t="array" aca="1" ref="L79" ca="1">IFERROR(_xlfn._xlws.FILTER(Ind_4_p!$L$9:$L$500,($A79=Ind_4_p!$A$9:$A$500)*($B79=Ind_4_p!$B$9:$B$500)*($D79=Ind_4_p!$D$9:$D$500)),"")</f>
        <v/>
      </c>
      <c r="M79" s="32" t="e">
        <f t="shared" ca="1" si="4"/>
        <v>#VALUE!</v>
      </c>
      <c r="N79" s="238">
        <f ca="1">IF(SUM(E$9:E$500)&gt;0,IF(F79=0,(COUNTIFS('Sekt-1.p'!$E$11:$E$29,"&gt;=0")+2)*2,F79),0)+IF(SUM(G$9:G$500)&gt;0,IF(H79=0,(COUNTIFS('Sekt-2.p'!$E$11:$E$29,"&gt;=0")+2)*2,H79),0)+IF(SUM(I$9:I$500)&gt;0,IF(J79=0,(COUNTIFS('Sekt-3.p'!$E$11:$E$29,"&gt;=0")+2)*2,J79),0)+IF(SUM(K$9:K$500)&gt;0,IF(L79=0,(COUNTIFS('Sekt-4.p'!$E$11:$E$29,"&gt;=0")+2)*2,L79),0)</f>
        <v>0</v>
      </c>
      <c r="O79" s="68" t="str">
        <f t="shared" ca="1" si="5"/>
        <v/>
      </c>
      <c r="Y79" s="8"/>
      <c r="Z79" s="12"/>
      <c r="AA79" s="8"/>
    </row>
    <row r="80" spans="1:32" ht="12.75" customHeight="1" x14ac:dyDescent="0.15">
      <c r="A80" s="279">
        <f>Kopsavilkums!A108</f>
        <v>0</v>
      </c>
      <c r="B80" s="280">
        <f>Kopsavilkums!B108</f>
        <v>0</v>
      </c>
      <c r="C80" s="163" cm="1">
        <f t="array" ref="C80">IFERROR(_xlfn.UNIQUE(_xlfn._xlws.FILTER(Kopsavilkums!$C$10:$C$135,(A80=Kopsavilkums!$A$10:$A$135))),"")</f>
        <v>0</v>
      </c>
      <c r="D80" s="153" t="e" cm="1" vm="1">
        <f t="array" aca="1" ref="D80" ca="1">IFERROR(_xlfn._xlws.FILTER(Kopsavilkums!$D$10:$D$135,(A80=Kopsavilkums!$A$10:$A$135)*(B80=Kopsavilkums!$B$10:$B$135)),"")</f>
        <v>#VALUE!</v>
      </c>
      <c r="E80" s="89" t="str" cm="1">
        <f t="array" aca="1" ref="E80" ca="1">IFERROR(_xlfn._xlws.FILTER(Ind_1_p!$K$9:$K$500,($A80=Ind_1_p!$A$9:$A$500)*($B80=Ind_1_p!$B$9:$B$500)*($D80=Ind_1_p!$D$9:$D$500)),"")</f>
        <v/>
      </c>
      <c r="F80" s="283" t="str" cm="1">
        <f t="array" aca="1" ref="F80" ca="1">IFERROR(_xlfn._xlws.FILTER(Ind_1_p!$L$9:$L$500,($A80=Ind_1_p!$A$9:$A$500)*($B80=Ind_1_p!$B$9:$B$500)*($D80=Ind_1_p!$D$9:$D$500)),"")</f>
        <v/>
      </c>
      <c r="G80" s="89" t="str" cm="1">
        <f t="array" aca="1" ref="G80" ca="1">IFERROR(_xlfn._xlws.FILTER(Ind_2_p!$K$9:$K$500,($A80=Ind_2_p!$A$9:$A$500)*($B80=Ind_2_p!$B$9:$B$500)*($D80=Ind_2_p!$D$9:$D$500)),"")</f>
        <v/>
      </c>
      <c r="H80" s="283" t="str" cm="1">
        <f t="array" aca="1" ref="H80" ca="1">IFERROR(_xlfn._xlws.FILTER(Ind_2_p!$L$9:$L$500,($A80=Ind_2_p!$A$9:$A$500)*($B80=Ind_2_p!$B$9:$B$500)*($D80=Ind_2_p!$D$9:$D$500)),"")</f>
        <v/>
      </c>
      <c r="I80" s="89" t="str" cm="1">
        <f t="array" aca="1" ref="I80" ca="1">IFERROR(_xlfn._xlws.FILTER(Ind_3_p!$K$9:$K$500,($A80=Ind_3_p!$A$9:$A$500)*($B80=Ind_3_p!$B$9:$B$500)*($D80=Ind_3_p!$D$9:$D$500)),"")</f>
        <v/>
      </c>
      <c r="J80" s="283" t="str" cm="1">
        <f t="array" aca="1" ref="J80" ca="1">IFERROR(_xlfn._xlws.FILTER(Ind_3_p!$L$9:$L$500,($A80=Ind_3_p!$A$9:$A$500)*($B80=Ind_3_p!$B$9:$B$500)*($D80=Ind_3_p!$D$9:$D$500)),"")</f>
        <v/>
      </c>
      <c r="K80" s="89" t="str" cm="1">
        <f t="array" aca="1" ref="K80" ca="1">IFERROR(_xlfn._xlws.FILTER(Ind_4_p!$K$9:$K$500,($A80=Ind_4_p!$A$9:$A$500)*($B80=Ind_4_p!$B$9:$B$500)*($D80=Ind_4_p!$D$9:$D$500)),"")</f>
        <v/>
      </c>
      <c r="L80" s="283" t="str" cm="1">
        <f t="array" aca="1" ref="L80" ca="1">IFERROR(_xlfn._xlws.FILTER(Ind_4_p!$L$9:$L$500,($A80=Ind_4_p!$A$9:$A$500)*($B80=Ind_4_p!$B$9:$B$500)*($D80=Ind_4_p!$D$9:$D$500)),"")</f>
        <v/>
      </c>
      <c r="M80" s="32" t="e">
        <f t="shared" ca="1" si="4"/>
        <v>#VALUE!</v>
      </c>
      <c r="N80" s="238">
        <f ca="1">IF(SUM(E$9:E$500)&gt;0,IF(F80=0,(COUNTIFS('Sekt-1.p'!$E$11:$E$29,"&gt;=0")+2)*2,F80),0)+IF(SUM(G$9:G$500)&gt;0,IF(H80=0,(COUNTIFS('Sekt-2.p'!$E$11:$E$29,"&gt;=0")+2)*2,H80),0)+IF(SUM(I$9:I$500)&gt;0,IF(J80=0,(COUNTIFS('Sekt-3.p'!$E$11:$E$29,"&gt;=0")+2)*2,J80),0)+IF(SUM(K$9:K$500)&gt;0,IF(L80=0,(COUNTIFS('Sekt-4.p'!$E$11:$E$29,"&gt;=0")+2)*2,L80),0)</f>
        <v>0</v>
      </c>
      <c r="O80" s="68" t="str">
        <f t="shared" ca="1" si="5"/>
        <v/>
      </c>
      <c r="P80" s="12"/>
      <c r="Q80" s="30" t="str">
        <f ca="1">F80</f>
        <v/>
      </c>
      <c r="R80" s="30" t="str">
        <f ca="1">H80</f>
        <v/>
      </c>
      <c r="S80" s="30" t="str">
        <f ca="1">J80</f>
        <v/>
      </c>
      <c r="T80" s="34">
        <f ca="1">N80</f>
        <v>0</v>
      </c>
      <c r="U80" s="12"/>
      <c r="V80" s="8">
        <v>38</v>
      </c>
      <c r="W80" s="8">
        <v>42</v>
      </c>
      <c r="X80" s="8">
        <v>47</v>
      </c>
      <c r="Y80" s="85">
        <f>SUM(V80:X80)</f>
        <v>127</v>
      </c>
      <c r="Z80" s="39" t="e">
        <f>RANK(Y80,$Y$9:$Y$42,1)</f>
        <v>#N/A</v>
      </c>
      <c r="AA80" s="86" t="e">
        <f>#REF!=Z80</f>
        <v>#REF!</v>
      </c>
      <c r="AB80" s="12"/>
      <c r="AC80" s="12"/>
      <c r="AD80" s="12"/>
      <c r="AE80" s="12"/>
      <c r="AF80" s="12"/>
    </row>
    <row r="81" spans="1:32" ht="12.75" customHeight="1" x14ac:dyDescent="0.15">
      <c r="A81" s="279">
        <f>Kopsavilkums!A97</f>
        <v>0</v>
      </c>
      <c r="B81" s="280">
        <f>Kopsavilkums!B97</f>
        <v>0</v>
      </c>
      <c r="C81" s="163" cm="1">
        <f t="array" ref="C81">IFERROR(_xlfn.UNIQUE(_xlfn._xlws.FILTER(Kopsavilkums!$C$10:$C$135,(A81=Kopsavilkums!$A$10:$A$135))),"")</f>
        <v>0</v>
      </c>
      <c r="D81" s="153" t="e" cm="1" vm="1">
        <f t="array" aca="1" ref="D81" ca="1">IFERROR(_xlfn._xlws.FILTER(Kopsavilkums!$D$10:$D$135,(A81=Kopsavilkums!$A$10:$A$135)*(B81=Kopsavilkums!$B$10:$B$135)),"")</f>
        <v>#VALUE!</v>
      </c>
      <c r="E81" s="89" t="str" cm="1">
        <f t="array" aca="1" ref="E81" ca="1">IFERROR(_xlfn._xlws.FILTER(Ind_1_p!$K$9:$K$500,($A81=Ind_1_p!$A$9:$A$500)*($B81=Ind_1_p!$B$9:$B$500)*($D81=Ind_1_p!$D$9:$D$500)),"")</f>
        <v/>
      </c>
      <c r="F81" s="283" t="str" cm="1">
        <f t="array" aca="1" ref="F81" ca="1">IFERROR(_xlfn._xlws.FILTER(Ind_1_p!$L$9:$L$500,($A81=Ind_1_p!$A$9:$A$500)*($B81=Ind_1_p!$B$9:$B$500)*($D81=Ind_1_p!$D$9:$D$500)),"")</f>
        <v/>
      </c>
      <c r="G81" s="89" t="str" cm="1">
        <f t="array" aca="1" ref="G81" ca="1">IFERROR(_xlfn._xlws.FILTER(Ind_2_p!$K$9:$K$500,($A81=Ind_2_p!$A$9:$A$500)*($B81=Ind_2_p!$B$9:$B$500)*($D81=Ind_2_p!$D$9:$D$500)),"")</f>
        <v/>
      </c>
      <c r="H81" s="283" t="str" cm="1">
        <f t="array" aca="1" ref="H81" ca="1">IFERROR(_xlfn._xlws.FILTER(Ind_2_p!$L$9:$L$500,($A81=Ind_2_p!$A$9:$A$500)*($B81=Ind_2_p!$B$9:$B$500)*($D81=Ind_2_p!$D$9:$D$500)),"")</f>
        <v/>
      </c>
      <c r="I81" s="89" t="str" cm="1">
        <f t="array" aca="1" ref="I81" ca="1">IFERROR(_xlfn._xlws.FILTER(Ind_3_p!$K$9:$K$500,($A81=Ind_3_p!$A$9:$A$500)*($B81=Ind_3_p!$B$9:$B$500)*($D81=Ind_3_p!$D$9:$D$500)),"")</f>
        <v/>
      </c>
      <c r="J81" s="283" t="str" cm="1">
        <f t="array" aca="1" ref="J81" ca="1">IFERROR(_xlfn._xlws.FILTER(Ind_3_p!$L$9:$L$500,($A81=Ind_3_p!$A$9:$A$500)*($B81=Ind_3_p!$B$9:$B$500)*($D81=Ind_3_p!$D$9:$D$500)),"")</f>
        <v/>
      </c>
      <c r="K81" s="89" t="str" cm="1">
        <f t="array" aca="1" ref="K81" ca="1">IFERROR(_xlfn._xlws.FILTER(Ind_4_p!$K$9:$K$500,($A81=Ind_4_p!$A$9:$A$500)*($B81=Ind_4_p!$B$9:$B$500)*($D81=Ind_4_p!$D$9:$D$500)),"")</f>
        <v/>
      </c>
      <c r="L81" s="283" t="str" cm="1">
        <f t="array" aca="1" ref="L81" ca="1">IFERROR(_xlfn._xlws.FILTER(Ind_4_p!$L$9:$L$500,($A81=Ind_4_p!$A$9:$A$500)*($B81=Ind_4_p!$B$9:$B$500)*($D81=Ind_4_p!$D$9:$D$500)),"")</f>
        <v/>
      </c>
      <c r="M81" s="32" t="e">
        <f t="shared" ca="1" si="4"/>
        <v>#VALUE!</v>
      </c>
      <c r="N81" s="238">
        <f ca="1">IF(SUM(E$9:E$500)&gt;0,IF(F81=0,(COUNTIFS('Sekt-1.p'!$E$11:$E$29,"&gt;=0")+2)*2,F81),0)+IF(SUM(G$9:G$500)&gt;0,IF(H81=0,(COUNTIFS('Sekt-2.p'!$E$11:$E$29,"&gt;=0")+2)*2,H81),0)+IF(SUM(I$9:I$500)&gt;0,IF(J81=0,(COUNTIFS('Sekt-3.p'!$E$11:$E$29,"&gt;=0")+2)*2,J81),0)+IF(SUM(K$9:K$500)&gt;0,IF(L81=0,(COUNTIFS('Sekt-4.p'!$E$11:$E$29,"&gt;=0")+2)*2,L81),0)</f>
        <v>0</v>
      </c>
      <c r="O81" s="68" t="str">
        <f t="shared" ca="1" si="5"/>
        <v/>
      </c>
      <c r="P81" s="12"/>
      <c r="Q81" s="30" t="str">
        <f ca="1">F81</f>
        <v/>
      </c>
      <c r="R81" s="30" t="str">
        <f ca="1">H81</f>
        <v/>
      </c>
      <c r="S81" s="30" t="str">
        <f ca="1">J81</f>
        <v/>
      </c>
      <c r="T81" s="34">
        <f ca="1">N81</f>
        <v>0</v>
      </c>
      <c r="U81" s="12"/>
      <c r="V81" s="8">
        <v>36</v>
      </c>
      <c r="W81" s="8">
        <v>12</v>
      </c>
      <c r="X81" s="8">
        <v>44</v>
      </c>
      <c r="Y81" s="85">
        <f>SUM(V81:X81)</f>
        <v>92</v>
      </c>
      <c r="Z81" s="39" t="e">
        <f>RANK(Y81,$Y$9:$Y$42,1)</f>
        <v>#N/A</v>
      </c>
      <c r="AA81" s="86" t="e">
        <f>#REF!=Z81</f>
        <v>#REF!</v>
      </c>
      <c r="AB81" s="12"/>
      <c r="AC81" s="12"/>
      <c r="AD81" s="12"/>
      <c r="AE81" s="12"/>
      <c r="AF81" s="12"/>
    </row>
    <row r="82" spans="1:32" ht="12.75" customHeight="1" x14ac:dyDescent="0.15">
      <c r="A82" s="279">
        <f>Kopsavilkums!A86</f>
        <v>0</v>
      </c>
      <c r="B82" s="280">
        <f>Kopsavilkums!B86</f>
        <v>0</v>
      </c>
      <c r="C82" s="163" cm="1">
        <f t="array" ref="C82">IFERROR(_xlfn.UNIQUE(_xlfn._xlws.FILTER(Kopsavilkums!$C$10:$C$135,(A82=Kopsavilkums!$A$10:$A$135))),"")</f>
        <v>0</v>
      </c>
      <c r="D82" s="153" t="e" cm="1" vm="1">
        <f t="array" aca="1" ref="D82" ca="1">IFERROR(_xlfn._xlws.FILTER(Kopsavilkums!$D$10:$D$135,(A82=Kopsavilkums!$A$10:$A$135)*(B82=Kopsavilkums!$B$10:$B$135)),"")</f>
        <v>#VALUE!</v>
      </c>
      <c r="E82" s="89" t="str" cm="1">
        <f t="array" aca="1" ref="E82" ca="1">IFERROR(_xlfn._xlws.FILTER(Ind_1_p!$K$9:$K$500,($A82=Ind_1_p!$A$9:$A$500)*($B82=Ind_1_p!$B$9:$B$500)*($D82=Ind_1_p!$D$9:$D$500)),"")</f>
        <v/>
      </c>
      <c r="F82" s="283" t="str" cm="1">
        <f t="array" aca="1" ref="F82" ca="1">IFERROR(_xlfn._xlws.FILTER(Ind_1_p!$L$9:$L$500,($A82=Ind_1_p!$A$9:$A$500)*($B82=Ind_1_p!$B$9:$B$500)*($D82=Ind_1_p!$D$9:$D$500)),"")</f>
        <v/>
      </c>
      <c r="G82" s="89" t="str" cm="1">
        <f t="array" aca="1" ref="G82" ca="1">IFERROR(_xlfn._xlws.FILTER(Ind_2_p!$K$9:$K$500,($A82=Ind_2_p!$A$9:$A$500)*($B82=Ind_2_p!$B$9:$B$500)*($D82=Ind_2_p!$D$9:$D$500)),"")</f>
        <v/>
      </c>
      <c r="H82" s="283" t="str" cm="1">
        <f t="array" aca="1" ref="H82" ca="1">IFERROR(_xlfn._xlws.FILTER(Ind_2_p!$L$9:$L$500,($A82=Ind_2_p!$A$9:$A$500)*($B82=Ind_2_p!$B$9:$B$500)*($D82=Ind_2_p!$D$9:$D$500)),"")</f>
        <v/>
      </c>
      <c r="I82" s="89" t="str" cm="1">
        <f t="array" aca="1" ref="I82" ca="1">IFERROR(_xlfn._xlws.FILTER(Ind_3_p!$K$9:$K$500,($A82=Ind_3_p!$A$9:$A$500)*($B82=Ind_3_p!$B$9:$B$500)*($D82=Ind_3_p!$D$9:$D$500)),"")</f>
        <v/>
      </c>
      <c r="J82" s="283" t="str" cm="1">
        <f t="array" aca="1" ref="J82" ca="1">IFERROR(_xlfn._xlws.FILTER(Ind_3_p!$L$9:$L$500,($A82=Ind_3_p!$A$9:$A$500)*($B82=Ind_3_p!$B$9:$B$500)*($D82=Ind_3_p!$D$9:$D$500)),"")</f>
        <v/>
      </c>
      <c r="K82" s="89" t="str" cm="1">
        <f t="array" aca="1" ref="K82" ca="1">IFERROR(_xlfn._xlws.FILTER(Ind_4_p!$K$9:$K$500,($A82=Ind_4_p!$A$9:$A$500)*($B82=Ind_4_p!$B$9:$B$500)*($D82=Ind_4_p!$D$9:$D$500)),"")</f>
        <v/>
      </c>
      <c r="L82" s="283" t="str" cm="1">
        <f t="array" aca="1" ref="L82" ca="1">IFERROR(_xlfn._xlws.FILTER(Ind_4_p!$L$9:$L$500,($A82=Ind_4_p!$A$9:$A$500)*($B82=Ind_4_p!$B$9:$B$500)*($D82=Ind_4_p!$D$9:$D$500)),"")</f>
        <v/>
      </c>
      <c r="M82" s="32" t="e">
        <f t="shared" ca="1" si="4"/>
        <v>#VALUE!</v>
      </c>
      <c r="N82" s="238">
        <f ca="1">IF(SUM(E$9:E$500)&gt;0,IF(F82=0,(COUNTIFS('Sekt-1.p'!$E$11:$E$29,"&gt;=0")+2)*2,F82),0)+IF(SUM(G$9:G$500)&gt;0,IF(H82=0,(COUNTIFS('Sekt-2.p'!$E$11:$E$29,"&gt;=0")+2)*2,H82),0)+IF(SUM(I$9:I$500)&gt;0,IF(J82=0,(COUNTIFS('Sekt-3.p'!$E$11:$E$29,"&gt;=0")+2)*2,J82),0)+IF(SUM(K$9:K$500)&gt;0,IF(L82=0,(COUNTIFS('Sekt-4.p'!$E$11:$E$29,"&gt;=0")+2)*2,L82),0)</f>
        <v>0</v>
      </c>
      <c r="O82" s="68" t="str">
        <f t="shared" ca="1" si="5"/>
        <v/>
      </c>
      <c r="Y82" s="8"/>
      <c r="Z82" s="12"/>
      <c r="AA82" s="8"/>
    </row>
    <row r="83" spans="1:32" ht="12.75" customHeight="1" x14ac:dyDescent="0.15">
      <c r="A83" s="279">
        <f>Kopsavilkums!A14</f>
        <v>1</v>
      </c>
      <c r="B83" s="280">
        <f>Kopsavilkums!B14</f>
        <v>5</v>
      </c>
      <c r="C83" s="163" t="str" cm="1">
        <f t="array" ref="C83">IFERROR(_xlfn.UNIQUE(_xlfn._xlws.FILTER(Kopsavilkums!$C$10:$C$135,(A83=Kopsavilkums!$A$10:$A$135))),"")</f>
        <v>OK cope sport/ Groundbaits</v>
      </c>
      <c r="D83" s="153" t="str" cm="1">
        <f t="array" ref="D83">IFERROR(_xlfn._xlws.FILTER(Kopsavilkums!$D$10:$D$135,(A83=Kopsavilkums!$A$10:$A$135)*(B83=Kopsavilkums!$B$10:$B$135)),"")</f>
        <v>Andžs Daugavietis</v>
      </c>
      <c r="E83" s="89" t="str" cm="1">
        <f t="array" aca="1" ref="E83" ca="1">IFERROR(_xlfn._xlws.FILTER(Ind_1_p!$K$9:$K$500,($A83=Ind_1_p!$A$9:$A$500)*($B83=Ind_1_p!$B$9:$B$500)*($D83=Ind_1_p!$D$9:$D$500)),"")</f>
        <v/>
      </c>
      <c r="F83" s="283" t="str" cm="1">
        <f t="array" aca="1" ref="F83" ca="1">IFERROR(_xlfn._xlws.FILTER(Ind_1_p!$L$9:$L$500,($A83=Ind_1_p!$A$9:$A$500)*($B83=Ind_1_p!$B$9:$B$500)*($D83=Ind_1_p!$D$9:$D$500)),"")</f>
        <v/>
      </c>
      <c r="G83" s="89" t="str" cm="1">
        <f t="array" aca="1" ref="G83" ca="1">IFERROR(_xlfn._xlws.FILTER(Ind_2_p!$K$9:$K$500,($A83=Ind_2_p!$A$9:$A$500)*($B83=Ind_2_p!$B$9:$B$500)*($D83=Ind_2_p!$D$9:$D$500)),"")</f>
        <v/>
      </c>
      <c r="H83" s="283" t="str" cm="1">
        <f t="array" aca="1" ref="H83" ca="1">IFERROR(_xlfn._xlws.FILTER(Ind_2_p!$L$9:$L$500,($A83=Ind_2_p!$A$9:$A$500)*($B83=Ind_2_p!$B$9:$B$500)*($D83=Ind_2_p!$D$9:$D$500)),"")</f>
        <v/>
      </c>
      <c r="I83" s="89" t="str" cm="1">
        <f t="array" aca="1" ref="I83" ca="1">IFERROR(_xlfn._xlws.FILTER(Ind_3_p!$K$9:$K$500,($A83=Ind_3_p!$A$9:$A$500)*($B83=Ind_3_p!$B$9:$B$500)*($D83=Ind_3_p!$D$9:$D$500)),"")</f>
        <v/>
      </c>
      <c r="J83" s="283" t="str" cm="1">
        <f t="array" aca="1" ref="J83" ca="1">IFERROR(_xlfn._xlws.FILTER(Ind_3_p!$L$9:$L$500,($A83=Ind_3_p!$A$9:$A$500)*($B83=Ind_3_p!$B$9:$B$500)*($D83=Ind_3_p!$D$9:$D$500)),"")</f>
        <v/>
      </c>
      <c r="K83" s="89" t="str" cm="1">
        <f t="array" aca="1" ref="K83" ca="1">IFERROR(_xlfn._xlws.FILTER(Ind_4_p!$K$9:$K$500,($A83=Ind_4_p!$A$9:$A$500)*($B83=Ind_4_p!$B$9:$B$500)*($D83=Ind_4_p!$D$9:$D$500)),"")</f>
        <v/>
      </c>
      <c r="L83" s="283" t="str" cm="1">
        <f t="array" aca="1" ref="L83" ca="1">IFERROR(_xlfn._xlws.FILTER(Ind_4_p!$L$9:$L$500,($A83=Ind_4_p!$A$9:$A$500)*($B83=Ind_4_p!$B$9:$B$500)*($D83=Ind_4_p!$D$9:$D$500)),"")</f>
        <v/>
      </c>
      <c r="M83" s="32" t="e">
        <f t="shared" ca="1" si="4"/>
        <v>#VALUE!</v>
      </c>
      <c r="N83" s="238">
        <f ca="1">IF(SUM(E$9:E$500)&gt;0,IF(F83=0,(COUNTIFS('Sekt-1.p'!$E$11:$E$29,"&gt;=0")+2)*2,F83),0)+IF(SUM(G$9:G$500)&gt;0,IF(H83=0,(COUNTIFS('Sekt-2.p'!$E$11:$E$29,"&gt;=0")+2)*2,H83),0)+IF(SUM(I$9:I$500)&gt;0,IF(J83=0,(COUNTIFS('Sekt-3.p'!$E$11:$E$29,"&gt;=0")+2)*2,J83),0)+IF(SUM(K$9:K$500)&gt;0,IF(L83=0,(COUNTIFS('Sekt-4.p'!$E$11:$E$29,"&gt;=0")+2)*2,L83),0)</f>
        <v>0</v>
      </c>
      <c r="O83" s="68" t="str">
        <f t="shared" ca="1" si="5"/>
        <v/>
      </c>
      <c r="Y83" s="8"/>
      <c r="Z83" s="12"/>
      <c r="AA83" s="8"/>
    </row>
    <row r="84" spans="1:32" ht="12.75" customHeight="1" x14ac:dyDescent="0.15">
      <c r="A84" s="279">
        <f>Kopsavilkums!A15</f>
        <v>1</v>
      </c>
      <c r="B84" s="280">
        <f>Kopsavilkums!B15</f>
        <v>6</v>
      </c>
      <c r="C84" s="163" t="str" cm="1">
        <f t="array" ref="C84">IFERROR(_xlfn.UNIQUE(_xlfn._xlws.FILTER(Kopsavilkums!$C$10:$C$135,(A84=Kopsavilkums!$A$10:$A$135))),"")</f>
        <v>OK cope sport/ Groundbaits</v>
      </c>
      <c r="D84" s="153" cm="1">
        <f t="array" ref="D84">IFERROR(_xlfn._xlws.FILTER(Kopsavilkums!$D$10:$D$135,(A84=Kopsavilkums!$A$10:$A$135)*(B84=Kopsavilkums!$B$10:$B$135)),"")</f>
        <v>0</v>
      </c>
      <c r="E84" s="89" t="str" cm="1">
        <f t="array" aca="1" ref="E84" ca="1">IFERROR(_xlfn._xlws.FILTER(Ind_1_p!$K$9:$K$500,($A84=Ind_1_p!$A$9:$A$500)*($B84=Ind_1_p!$B$9:$B$500)*($D84=Ind_1_p!$D$9:$D$500)),"")</f>
        <v/>
      </c>
      <c r="F84" s="283" t="str" cm="1">
        <f t="array" aca="1" ref="F84" ca="1">IFERROR(_xlfn._xlws.FILTER(Ind_1_p!$L$9:$L$500,($A84=Ind_1_p!$A$9:$A$500)*($B84=Ind_1_p!$B$9:$B$500)*($D84=Ind_1_p!$D$9:$D$500)),"")</f>
        <v/>
      </c>
      <c r="G84" s="89" t="str" cm="1">
        <f t="array" aca="1" ref="G84" ca="1">IFERROR(_xlfn._xlws.FILTER(Ind_2_p!$K$9:$K$500,($A84=Ind_2_p!$A$9:$A$500)*($B84=Ind_2_p!$B$9:$B$500)*($D84=Ind_2_p!$D$9:$D$500)),"")</f>
        <v/>
      </c>
      <c r="H84" s="283" t="str" cm="1">
        <f t="array" aca="1" ref="H84" ca="1">IFERROR(_xlfn._xlws.FILTER(Ind_2_p!$L$9:$L$500,($A84=Ind_2_p!$A$9:$A$500)*($B84=Ind_2_p!$B$9:$B$500)*($D84=Ind_2_p!$D$9:$D$500)),"")</f>
        <v/>
      </c>
      <c r="I84" s="89" t="str" cm="1">
        <f t="array" aca="1" ref="I84" ca="1">IFERROR(_xlfn._xlws.FILTER(Ind_3_p!$K$9:$K$500,($A84=Ind_3_p!$A$9:$A$500)*($B84=Ind_3_p!$B$9:$B$500)*($D84=Ind_3_p!$D$9:$D$500)),"")</f>
        <v/>
      </c>
      <c r="J84" s="283" t="str" cm="1">
        <f t="array" aca="1" ref="J84" ca="1">IFERROR(_xlfn._xlws.FILTER(Ind_3_p!$L$9:$L$500,($A84=Ind_3_p!$A$9:$A$500)*($B84=Ind_3_p!$B$9:$B$500)*($D84=Ind_3_p!$D$9:$D$500)),"")</f>
        <v/>
      </c>
      <c r="K84" s="89" t="str" cm="1">
        <f t="array" aca="1" ref="K84" ca="1">IFERROR(_xlfn._xlws.FILTER(Ind_4_p!$K$9:$K$500,($A84=Ind_4_p!$A$9:$A$500)*($B84=Ind_4_p!$B$9:$B$500)*($D84=Ind_4_p!$D$9:$D$500)),"")</f>
        <v/>
      </c>
      <c r="L84" s="283" t="str" cm="1">
        <f t="array" aca="1" ref="L84" ca="1">IFERROR(_xlfn._xlws.FILTER(Ind_4_p!$L$9:$L$500,($A84=Ind_4_p!$A$9:$A$500)*($B84=Ind_4_p!$B$9:$B$500)*($D84=Ind_4_p!$D$9:$D$500)),"")</f>
        <v/>
      </c>
      <c r="M84" s="32" t="e">
        <f t="shared" ca="1" si="4"/>
        <v>#VALUE!</v>
      </c>
      <c r="N84" s="238">
        <f ca="1">IF(SUM(E$9:E$500)&gt;0,IF(F84=0,(COUNTIFS('Sekt-1.p'!$E$11:$E$29,"&gt;=0")+2)*2,F84),0)+IF(SUM(G$9:G$500)&gt;0,IF(H84=0,(COUNTIFS('Sekt-2.p'!$E$11:$E$29,"&gt;=0")+2)*2,H84),0)+IF(SUM(I$9:I$500)&gt;0,IF(J84=0,(COUNTIFS('Sekt-3.p'!$E$11:$E$29,"&gt;=0")+2)*2,J84),0)+IF(SUM(K$9:K$500)&gt;0,IF(L84=0,(COUNTIFS('Sekt-4.p'!$E$11:$E$29,"&gt;=0")+2)*2,L84),0)</f>
        <v>0</v>
      </c>
      <c r="O84" s="68" t="str">
        <f t="shared" ca="1" si="5"/>
        <v/>
      </c>
      <c r="P84" s="12"/>
      <c r="Q84" s="30" t="str">
        <f ca="1">F84</f>
        <v/>
      </c>
      <c r="R84" s="30" t="str">
        <f ca="1">H84</f>
        <v/>
      </c>
      <c r="S84" s="30" t="str">
        <f ca="1">J84</f>
        <v/>
      </c>
      <c r="T84" s="34">
        <f ca="1">N84</f>
        <v>0</v>
      </c>
      <c r="U84" s="12"/>
      <c r="V84" s="8">
        <v>13</v>
      </c>
      <c r="W84" s="8">
        <v>13</v>
      </c>
      <c r="X84" s="8">
        <v>15</v>
      </c>
      <c r="Y84" s="85">
        <f>SUM(V84:X84)</f>
        <v>41</v>
      </c>
      <c r="Z84" s="39" t="e">
        <f>RANK(Y84,$Y$9:$Y$42,1)</f>
        <v>#N/A</v>
      </c>
      <c r="AA84" s="86" t="e">
        <f>#REF!=Z84</f>
        <v>#REF!</v>
      </c>
      <c r="AB84" s="12"/>
      <c r="AC84" s="12"/>
      <c r="AD84" s="12"/>
      <c r="AE84" s="12"/>
      <c r="AF84" s="12"/>
    </row>
    <row r="85" spans="1:32" ht="12.75" customHeight="1" x14ac:dyDescent="0.15">
      <c r="A85" s="279">
        <f>Kopsavilkums!A20</f>
        <v>2</v>
      </c>
      <c r="B85" s="280">
        <f>Kopsavilkums!B20</f>
        <v>5</v>
      </c>
      <c r="C85" s="163" t="str" cm="1">
        <f t="array" ref="C85">IFERROR(_xlfn.UNIQUE(_xlfn._xlws.FILTER(Kopsavilkums!$C$10:$C$135,(A85=Kopsavilkums!$A$10:$A$135))),"")</f>
        <v>Mēs Zivīm</v>
      </c>
      <c r="D85" s="153" cm="1">
        <f t="array" ref="D85">IFERROR(_xlfn._xlws.FILTER(Kopsavilkums!$D$10:$D$135,(A85=Kopsavilkums!$A$10:$A$135)*(B85=Kopsavilkums!$B$10:$B$135)),"")</f>
        <v>0</v>
      </c>
      <c r="E85" s="89" t="str" cm="1">
        <f t="array" aca="1" ref="E85" ca="1">IFERROR(_xlfn._xlws.FILTER(Ind_1_p!$K$9:$K$500,($A85=Ind_1_p!$A$9:$A$500)*($B85=Ind_1_p!$B$9:$B$500)*($D85=Ind_1_p!$D$9:$D$500)),"")</f>
        <v/>
      </c>
      <c r="F85" s="283" t="str" cm="1">
        <f t="array" aca="1" ref="F85" ca="1">IFERROR(_xlfn._xlws.FILTER(Ind_1_p!$L$9:$L$500,($A85=Ind_1_p!$A$9:$A$500)*($B85=Ind_1_p!$B$9:$B$500)*($D85=Ind_1_p!$D$9:$D$500)),"")</f>
        <v/>
      </c>
      <c r="G85" s="89" t="str" cm="1">
        <f t="array" aca="1" ref="G85" ca="1">IFERROR(_xlfn._xlws.FILTER(Ind_2_p!$K$9:$K$500,($A85=Ind_2_p!$A$9:$A$500)*($B85=Ind_2_p!$B$9:$B$500)*($D85=Ind_2_p!$D$9:$D$500)),"")</f>
        <v/>
      </c>
      <c r="H85" s="283" t="str" cm="1">
        <f t="array" aca="1" ref="H85" ca="1">IFERROR(_xlfn._xlws.FILTER(Ind_2_p!$L$9:$L$500,($A85=Ind_2_p!$A$9:$A$500)*($B85=Ind_2_p!$B$9:$B$500)*($D85=Ind_2_p!$D$9:$D$500)),"")</f>
        <v/>
      </c>
      <c r="I85" s="89" t="str" cm="1">
        <f t="array" aca="1" ref="I85" ca="1">IFERROR(_xlfn._xlws.FILTER(Ind_3_p!$K$9:$K$500,($A85=Ind_3_p!$A$9:$A$500)*($B85=Ind_3_p!$B$9:$B$500)*($D85=Ind_3_p!$D$9:$D$500)),"")</f>
        <v/>
      </c>
      <c r="J85" s="283" t="str" cm="1">
        <f t="array" aca="1" ref="J85" ca="1">IFERROR(_xlfn._xlws.FILTER(Ind_3_p!$L$9:$L$500,($A85=Ind_3_p!$A$9:$A$500)*($B85=Ind_3_p!$B$9:$B$500)*($D85=Ind_3_p!$D$9:$D$500)),"")</f>
        <v/>
      </c>
      <c r="K85" s="89" t="str" cm="1">
        <f t="array" aca="1" ref="K85" ca="1">IFERROR(_xlfn._xlws.FILTER(Ind_4_p!$K$9:$K$500,($A85=Ind_4_p!$A$9:$A$500)*($B85=Ind_4_p!$B$9:$B$500)*($D85=Ind_4_p!$D$9:$D$500)),"")</f>
        <v/>
      </c>
      <c r="L85" s="283" t="str" cm="1">
        <f t="array" aca="1" ref="L85" ca="1">IFERROR(_xlfn._xlws.FILTER(Ind_4_p!$L$9:$L$500,($A85=Ind_4_p!$A$9:$A$500)*($B85=Ind_4_p!$B$9:$B$500)*($D85=Ind_4_p!$D$9:$D$500)),"")</f>
        <v/>
      </c>
      <c r="M85" s="32" t="e">
        <f t="shared" ca="1" si="4"/>
        <v>#VALUE!</v>
      </c>
      <c r="N85" s="238">
        <f ca="1">IF(SUM(E$9:E$500)&gt;0,IF(F85=0,(COUNTIFS('Sekt-1.p'!$E$11:$E$29,"&gt;=0")+2)*2,F85),0)+IF(SUM(G$9:G$500)&gt;0,IF(H85=0,(COUNTIFS('Sekt-2.p'!$E$11:$E$29,"&gt;=0")+2)*2,H85),0)+IF(SUM(I$9:I$500)&gt;0,IF(J85=0,(COUNTIFS('Sekt-3.p'!$E$11:$E$29,"&gt;=0")+2)*2,J85),0)+IF(SUM(K$9:K$500)&gt;0,IF(L85=0,(COUNTIFS('Sekt-4.p'!$E$11:$E$29,"&gt;=0")+2)*2,L85),0)</f>
        <v>0</v>
      </c>
      <c r="O85" s="68" t="str">
        <f t="shared" ca="1" si="5"/>
        <v/>
      </c>
      <c r="Y85" s="8"/>
      <c r="Z85" s="12"/>
      <c r="AA85" s="8"/>
    </row>
    <row r="86" spans="1:32" ht="12.75" customHeight="1" x14ac:dyDescent="0.15">
      <c r="A86" s="279">
        <f>Kopsavilkums!A21</f>
        <v>2</v>
      </c>
      <c r="B86" s="280">
        <f>Kopsavilkums!B21</f>
        <v>6</v>
      </c>
      <c r="C86" s="163" t="str" cm="1">
        <f t="array" ref="C86">IFERROR(_xlfn.UNIQUE(_xlfn._xlws.FILTER(Kopsavilkums!$C$10:$C$135,(A86=Kopsavilkums!$A$10:$A$135))),"")</f>
        <v>Mēs Zivīm</v>
      </c>
      <c r="D86" s="153" cm="1">
        <f t="array" ref="D86">IFERROR(_xlfn._xlws.FILTER(Kopsavilkums!$D$10:$D$135,(A86=Kopsavilkums!$A$10:$A$135)*(B86=Kopsavilkums!$B$10:$B$135)),"")</f>
        <v>0</v>
      </c>
      <c r="E86" s="89" t="str" cm="1">
        <f t="array" aca="1" ref="E86" ca="1">IFERROR(_xlfn._xlws.FILTER(Ind_1_p!$K$9:$K$500,($A86=Ind_1_p!$A$9:$A$500)*($B86=Ind_1_p!$B$9:$B$500)*($D86=Ind_1_p!$D$9:$D$500)),"")</f>
        <v/>
      </c>
      <c r="F86" s="283" t="str" cm="1">
        <f t="array" aca="1" ref="F86" ca="1">IFERROR(_xlfn._xlws.FILTER(Ind_1_p!$L$9:$L$500,($A86=Ind_1_p!$A$9:$A$500)*($B86=Ind_1_p!$B$9:$B$500)*($D86=Ind_1_p!$D$9:$D$500)),"")</f>
        <v/>
      </c>
      <c r="G86" s="89" t="str" cm="1">
        <f t="array" aca="1" ref="G86" ca="1">IFERROR(_xlfn._xlws.FILTER(Ind_2_p!$K$9:$K$500,($A86=Ind_2_p!$A$9:$A$500)*($B86=Ind_2_p!$B$9:$B$500)*($D86=Ind_2_p!$D$9:$D$500)),"")</f>
        <v/>
      </c>
      <c r="H86" s="283" t="str" cm="1">
        <f t="array" aca="1" ref="H86" ca="1">IFERROR(_xlfn._xlws.FILTER(Ind_2_p!$L$9:$L$500,($A86=Ind_2_p!$A$9:$A$500)*($B86=Ind_2_p!$B$9:$B$500)*($D86=Ind_2_p!$D$9:$D$500)),"")</f>
        <v/>
      </c>
      <c r="I86" s="89" t="str" cm="1">
        <f t="array" aca="1" ref="I86" ca="1">IFERROR(_xlfn._xlws.FILTER(Ind_3_p!$K$9:$K$500,($A86=Ind_3_p!$A$9:$A$500)*($B86=Ind_3_p!$B$9:$B$500)*($D86=Ind_3_p!$D$9:$D$500)),"")</f>
        <v/>
      </c>
      <c r="J86" s="283" t="str" cm="1">
        <f t="array" aca="1" ref="J86" ca="1">IFERROR(_xlfn._xlws.FILTER(Ind_3_p!$L$9:$L$500,($A86=Ind_3_p!$A$9:$A$500)*($B86=Ind_3_p!$B$9:$B$500)*($D86=Ind_3_p!$D$9:$D$500)),"")</f>
        <v/>
      </c>
      <c r="K86" s="89" t="str" cm="1">
        <f t="array" aca="1" ref="K86" ca="1">IFERROR(_xlfn._xlws.FILTER(Ind_4_p!$K$9:$K$500,($A86=Ind_4_p!$A$9:$A$500)*($B86=Ind_4_p!$B$9:$B$500)*($D86=Ind_4_p!$D$9:$D$500)),"")</f>
        <v/>
      </c>
      <c r="L86" s="283" t="str" cm="1">
        <f t="array" aca="1" ref="L86" ca="1">IFERROR(_xlfn._xlws.FILTER(Ind_4_p!$L$9:$L$500,($A86=Ind_4_p!$A$9:$A$500)*($B86=Ind_4_p!$B$9:$B$500)*($D86=Ind_4_p!$D$9:$D$500)),"")</f>
        <v/>
      </c>
      <c r="M86" s="32" t="e">
        <f t="shared" ca="1" si="4"/>
        <v>#VALUE!</v>
      </c>
      <c r="N86" s="238">
        <f ca="1">IF(SUM(E$9:E$500)&gt;0,IF(F86=0,(COUNTIFS('Sekt-1.p'!$E$11:$E$29,"&gt;=0")+2)*2,F86),0)+IF(SUM(G$9:G$500)&gt;0,IF(H86=0,(COUNTIFS('Sekt-2.p'!$E$11:$E$29,"&gt;=0")+2)*2,H86),0)+IF(SUM(I$9:I$500)&gt;0,IF(J86=0,(COUNTIFS('Sekt-3.p'!$E$11:$E$29,"&gt;=0")+2)*2,J86),0)+IF(SUM(K$9:K$500)&gt;0,IF(L86=0,(COUNTIFS('Sekt-4.p'!$E$11:$E$29,"&gt;=0")+2)*2,L86),0)</f>
        <v>0</v>
      </c>
      <c r="O86" s="68" t="str">
        <f t="shared" ca="1" si="5"/>
        <v/>
      </c>
      <c r="Y86" s="8"/>
      <c r="Z86" s="12"/>
      <c r="AA86" s="8"/>
    </row>
    <row r="87" spans="1:32" ht="12.75" customHeight="1" x14ac:dyDescent="0.15">
      <c r="A87" s="279">
        <f>Kopsavilkums!A26</f>
        <v>3</v>
      </c>
      <c r="B87" s="280">
        <f>Kopsavilkums!B26</f>
        <v>5</v>
      </c>
      <c r="C87" s="163" t="str" cm="1">
        <f t="array" ref="C87">IFERROR(_xlfn.UNIQUE(_xlfn._xlws.FILTER(Kopsavilkums!$C$10:$C$135,(A87=Kopsavilkums!$A$10:$A$135))),"")</f>
        <v>Makšķerlietas.lv/Ziemeļnieki</v>
      </c>
      <c r="D87" s="153" cm="1">
        <f t="array" ref="D87">IFERROR(_xlfn._xlws.FILTER(Kopsavilkums!$D$10:$D$135,(A87=Kopsavilkums!$A$10:$A$135)*(B87=Kopsavilkums!$B$10:$B$135)),"")</f>
        <v>0</v>
      </c>
      <c r="E87" s="89" t="str" cm="1">
        <f t="array" aca="1" ref="E87" ca="1">IFERROR(_xlfn._xlws.FILTER(Ind_1_p!$K$9:$K$500,($A87=Ind_1_p!$A$9:$A$500)*($B87=Ind_1_p!$B$9:$B$500)*($D87=Ind_1_p!$D$9:$D$500)),"")</f>
        <v/>
      </c>
      <c r="F87" s="283" t="str" cm="1">
        <f t="array" aca="1" ref="F87" ca="1">IFERROR(_xlfn._xlws.FILTER(Ind_1_p!$L$9:$L$500,($A87=Ind_1_p!$A$9:$A$500)*($B87=Ind_1_p!$B$9:$B$500)*($D87=Ind_1_p!$D$9:$D$500)),"")</f>
        <v/>
      </c>
      <c r="G87" s="89" t="str" cm="1">
        <f t="array" aca="1" ref="G87" ca="1">IFERROR(_xlfn._xlws.FILTER(Ind_2_p!$K$9:$K$500,($A87=Ind_2_p!$A$9:$A$500)*($B87=Ind_2_p!$B$9:$B$500)*($D87=Ind_2_p!$D$9:$D$500)),"")</f>
        <v/>
      </c>
      <c r="H87" s="283" t="str" cm="1">
        <f t="array" aca="1" ref="H87" ca="1">IFERROR(_xlfn._xlws.FILTER(Ind_2_p!$L$9:$L$500,($A87=Ind_2_p!$A$9:$A$500)*($B87=Ind_2_p!$B$9:$B$500)*($D87=Ind_2_p!$D$9:$D$500)),"")</f>
        <v/>
      </c>
      <c r="I87" s="89" t="str" cm="1">
        <f t="array" aca="1" ref="I87" ca="1">IFERROR(_xlfn._xlws.FILTER(Ind_3_p!$K$9:$K$500,($A87=Ind_3_p!$A$9:$A$500)*($B87=Ind_3_p!$B$9:$B$500)*($D87=Ind_3_p!$D$9:$D$500)),"")</f>
        <v/>
      </c>
      <c r="J87" s="283" t="str" cm="1">
        <f t="array" aca="1" ref="J87" ca="1">IFERROR(_xlfn._xlws.FILTER(Ind_3_p!$L$9:$L$500,($A87=Ind_3_p!$A$9:$A$500)*($B87=Ind_3_p!$B$9:$B$500)*($D87=Ind_3_p!$D$9:$D$500)),"")</f>
        <v/>
      </c>
      <c r="K87" s="89" t="str" cm="1">
        <f t="array" aca="1" ref="K87" ca="1">IFERROR(_xlfn._xlws.FILTER(Ind_4_p!$K$9:$K$500,($A87=Ind_4_p!$A$9:$A$500)*($B87=Ind_4_p!$B$9:$B$500)*($D87=Ind_4_p!$D$9:$D$500)),"")</f>
        <v/>
      </c>
      <c r="L87" s="283" t="str" cm="1">
        <f t="array" aca="1" ref="L87" ca="1">IFERROR(_xlfn._xlws.FILTER(Ind_4_p!$L$9:$L$500,($A87=Ind_4_p!$A$9:$A$500)*($B87=Ind_4_p!$B$9:$B$500)*($D87=Ind_4_p!$D$9:$D$500)),"")</f>
        <v/>
      </c>
      <c r="M87" s="32" t="e">
        <f t="shared" ca="1" si="4"/>
        <v>#VALUE!</v>
      </c>
      <c r="N87" s="238">
        <f ca="1">IF(SUM(E$9:E$500)&gt;0,IF(F87=0,(COUNTIFS('Sekt-1.p'!$E$11:$E$29,"&gt;=0")+2)*2,F87),0)+IF(SUM(G$9:G$500)&gt;0,IF(H87=0,(COUNTIFS('Sekt-2.p'!$E$11:$E$29,"&gt;=0")+2)*2,H87),0)+IF(SUM(I$9:I$500)&gt;0,IF(J87=0,(COUNTIFS('Sekt-3.p'!$E$11:$E$29,"&gt;=0")+2)*2,J87),0)+IF(SUM(K$9:K$500)&gt;0,IF(L87=0,(COUNTIFS('Sekt-4.p'!$E$11:$E$29,"&gt;=0")+2)*2,L87),0)</f>
        <v>0</v>
      </c>
      <c r="O87" s="68" t="str">
        <f t="shared" ca="1" si="5"/>
        <v/>
      </c>
      <c r="Y87" s="8"/>
      <c r="Z87" s="239"/>
      <c r="AA87" s="8"/>
    </row>
    <row r="88" spans="1:32" ht="12.75" customHeight="1" x14ac:dyDescent="0.15">
      <c r="A88" s="279">
        <f>Kopsavilkums!A27</f>
        <v>3</v>
      </c>
      <c r="B88" s="280">
        <f>Kopsavilkums!B27</f>
        <v>6</v>
      </c>
      <c r="C88" s="163" t="str" cm="1">
        <f t="array" ref="C88">IFERROR(_xlfn.UNIQUE(_xlfn._xlws.FILTER(Kopsavilkums!$C$10:$C$135,(A88=Kopsavilkums!$A$10:$A$135))),"")</f>
        <v>Makšķerlietas.lv/Ziemeļnieki</v>
      </c>
      <c r="D88" s="153" cm="1">
        <f t="array" ref="D88">IFERROR(_xlfn._xlws.FILTER(Kopsavilkums!$D$10:$D$135,(A88=Kopsavilkums!$A$10:$A$135)*(B88=Kopsavilkums!$B$10:$B$135)),"")</f>
        <v>0</v>
      </c>
      <c r="E88" s="89" t="str" cm="1">
        <f t="array" aca="1" ref="E88" ca="1">IFERROR(_xlfn._xlws.FILTER(Ind_1_p!$K$9:$K$500,($A88=Ind_1_p!$A$9:$A$500)*($B88=Ind_1_p!$B$9:$B$500)*($D88=Ind_1_p!$D$9:$D$500)),"")</f>
        <v/>
      </c>
      <c r="F88" s="283" t="str" cm="1">
        <f t="array" aca="1" ref="F88" ca="1">IFERROR(_xlfn._xlws.FILTER(Ind_1_p!$L$9:$L$500,($A88=Ind_1_p!$A$9:$A$500)*($B88=Ind_1_p!$B$9:$B$500)*($D88=Ind_1_p!$D$9:$D$500)),"")</f>
        <v/>
      </c>
      <c r="G88" s="89" t="str" cm="1">
        <f t="array" aca="1" ref="G88" ca="1">IFERROR(_xlfn._xlws.FILTER(Ind_2_p!$K$9:$K$500,($A88=Ind_2_p!$A$9:$A$500)*($B88=Ind_2_p!$B$9:$B$500)*($D88=Ind_2_p!$D$9:$D$500)),"")</f>
        <v/>
      </c>
      <c r="H88" s="283" t="str" cm="1">
        <f t="array" aca="1" ref="H88" ca="1">IFERROR(_xlfn._xlws.FILTER(Ind_2_p!$L$9:$L$500,($A88=Ind_2_p!$A$9:$A$500)*($B88=Ind_2_p!$B$9:$B$500)*($D88=Ind_2_p!$D$9:$D$500)),"")</f>
        <v/>
      </c>
      <c r="I88" s="89" t="str" cm="1">
        <f t="array" aca="1" ref="I88" ca="1">IFERROR(_xlfn._xlws.FILTER(Ind_3_p!$K$9:$K$500,($A88=Ind_3_p!$A$9:$A$500)*($B88=Ind_3_p!$B$9:$B$500)*($D88=Ind_3_p!$D$9:$D$500)),"")</f>
        <v/>
      </c>
      <c r="J88" s="283" t="str" cm="1">
        <f t="array" aca="1" ref="J88" ca="1">IFERROR(_xlfn._xlws.FILTER(Ind_3_p!$L$9:$L$500,($A88=Ind_3_p!$A$9:$A$500)*($B88=Ind_3_p!$B$9:$B$500)*($D88=Ind_3_p!$D$9:$D$500)),"")</f>
        <v/>
      </c>
      <c r="K88" s="89" t="str" cm="1">
        <f t="array" aca="1" ref="K88" ca="1">IFERROR(_xlfn._xlws.FILTER(Ind_4_p!$K$9:$K$500,($A88=Ind_4_p!$A$9:$A$500)*($B88=Ind_4_p!$B$9:$B$500)*($D88=Ind_4_p!$D$9:$D$500)),"")</f>
        <v/>
      </c>
      <c r="L88" s="283" t="str" cm="1">
        <f t="array" aca="1" ref="L88" ca="1">IFERROR(_xlfn._xlws.FILTER(Ind_4_p!$L$9:$L$500,($A88=Ind_4_p!$A$9:$A$500)*($B88=Ind_4_p!$B$9:$B$500)*($D88=Ind_4_p!$D$9:$D$500)),"")</f>
        <v/>
      </c>
      <c r="M88" s="32" t="e">
        <f t="shared" ca="1" si="4"/>
        <v>#VALUE!</v>
      </c>
      <c r="N88" s="238">
        <f ca="1">IF(SUM(E$9:E$500)&gt;0,IF(F88=0,(COUNTIFS('Sekt-1.p'!$E$11:$E$29,"&gt;=0")+2)*2,F88),0)+IF(SUM(G$9:G$500)&gt;0,IF(H88=0,(COUNTIFS('Sekt-2.p'!$E$11:$E$29,"&gt;=0")+2)*2,H88),0)+IF(SUM(I$9:I$500)&gt;0,IF(J88=0,(COUNTIFS('Sekt-3.p'!$E$11:$E$29,"&gt;=0")+2)*2,J88),0)+IF(SUM(K$9:K$500)&gt;0,IF(L88=0,(COUNTIFS('Sekt-4.p'!$E$11:$E$29,"&gt;=0")+2)*2,L88),0)</f>
        <v>0</v>
      </c>
      <c r="O88" s="68" t="str">
        <f t="shared" ca="1" si="5"/>
        <v/>
      </c>
      <c r="P88" s="12"/>
      <c r="Q88" s="30" t="str">
        <f ca="1">F88</f>
        <v/>
      </c>
      <c r="R88" s="30" t="str">
        <f ca="1">H88</f>
        <v/>
      </c>
      <c r="S88" s="30" t="str">
        <f ca="1">J88</f>
        <v/>
      </c>
      <c r="T88" s="34">
        <f ca="1">N88</f>
        <v>0</v>
      </c>
      <c r="U88" s="12"/>
      <c r="V88" s="8">
        <v>1</v>
      </c>
      <c r="W88" s="8">
        <v>3</v>
      </c>
      <c r="X88" s="8">
        <v>4</v>
      </c>
      <c r="Y88" s="85">
        <f>SUM(V88:X88)</f>
        <v>8</v>
      </c>
      <c r="Z88" s="39" t="e">
        <f>RANK(Y88,$Y$9:$Y$42,1)</f>
        <v>#N/A</v>
      </c>
      <c r="AA88" s="86" t="e">
        <f>#REF!=Z88</f>
        <v>#REF!</v>
      </c>
      <c r="AB88" s="12"/>
      <c r="AC88" s="12"/>
      <c r="AD88" s="12"/>
      <c r="AE88" s="12"/>
      <c r="AF88" s="12"/>
    </row>
    <row r="89" spans="1:32" ht="12.75" customHeight="1" x14ac:dyDescent="0.15">
      <c r="A89" s="279">
        <f>Kopsavilkums!A33</f>
        <v>4</v>
      </c>
      <c r="B89" s="280">
        <f>Kopsavilkums!B33</f>
        <v>6</v>
      </c>
      <c r="C89" s="163" t="str" cm="1">
        <f t="array" ref="C89">IFERROR(_xlfn.UNIQUE(_xlfn._xlws.FILTER(Kopsavilkums!$C$10:$C$135,(A89=Kopsavilkums!$A$10:$A$135))),"")</f>
        <v>C.Albula1/Alūksne</v>
      </c>
      <c r="D89" s="153" cm="1">
        <f t="array" ref="D89">IFERROR(_xlfn._xlws.FILTER(Kopsavilkums!$D$10:$D$135,(A89=Kopsavilkums!$A$10:$A$135)*(B89=Kopsavilkums!$B$10:$B$135)),"")</f>
        <v>0</v>
      </c>
      <c r="E89" s="89" t="str" cm="1">
        <f t="array" aca="1" ref="E89" ca="1">IFERROR(_xlfn._xlws.FILTER(Ind_1_p!$K$9:$K$500,($A89=Ind_1_p!$A$9:$A$500)*($B89=Ind_1_p!$B$9:$B$500)*($D89=Ind_1_p!$D$9:$D$500)),"")</f>
        <v/>
      </c>
      <c r="F89" s="283" t="str" cm="1">
        <f t="array" aca="1" ref="F89" ca="1">IFERROR(_xlfn._xlws.FILTER(Ind_1_p!$L$9:$L$500,($A89=Ind_1_p!$A$9:$A$500)*($B89=Ind_1_p!$B$9:$B$500)*($D89=Ind_1_p!$D$9:$D$500)),"")</f>
        <v/>
      </c>
      <c r="G89" s="89" t="str" cm="1">
        <f t="array" aca="1" ref="G89" ca="1">IFERROR(_xlfn._xlws.FILTER(Ind_2_p!$K$9:$K$500,($A89=Ind_2_p!$A$9:$A$500)*($B89=Ind_2_p!$B$9:$B$500)*($D89=Ind_2_p!$D$9:$D$500)),"")</f>
        <v/>
      </c>
      <c r="H89" s="283" t="str" cm="1">
        <f t="array" aca="1" ref="H89" ca="1">IFERROR(_xlfn._xlws.FILTER(Ind_2_p!$L$9:$L$500,($A89=Ind_2_p!$A$9:$A$500)*($B89=Ind_2_p!$B$9:$B$500)*($D89=Ind_2_p!$D$9:$D$500)),"")</f>
        <v/>
      </c>
      <c r="I89" s="89" t="str" cm="1">
        <f t="array" aca="1" ref="I89" ca="1">IFERROR(_xlfn._xlws.FILTER(Ind_3_p!$K$9:$K$500,($A89=Ind_3_p!$A$9:$A$500)*($B89=Ind_3_p!$B$9:$B$500)*($D89=Ind_3_p!$D$9:$D$500)),"")</f>
        <v/>
      </c>
      <c r="J89" s="283" t="str" cm="1">
        <f t="array" aca="1" ref="J89" ca="1">IFERROR(_xlfn._xlws.FILTER(Ind_3_p!$L$9:$L$500,($A89=Ind_3_p!$A$9:$A$500)*($B89=Ind_3_p!$B$9:$B$500)*($D89=Ind_3_p!$D$9:$D$500)),"")</f>
        <v/>
      </c>
      <c r="K89" s="89" t="str" cm="1">
        <f t="array" aca="1" ref="K89" ca="1">IFERROR(_xlfn._xlws.FILTER(Ind_4_p!$K$9:$K$500,($A89=Ind_4_p!$A$9:$A$500)*($B89=Ind_4_p!$B$9:$B$500)*($D89=Ind_4_p!$D$9:$D$500)),"")</f>
        <v/>
      </c>
      <c r="L89" s="283" t="str" cm="1">
        <f t="array" aca="1" ref="L89" ca="1">IFERROR(_xlfn._xlws.FILTER(Ind_4_p!$L$9:$L$500,($A89=Ind_4_p!$A$9:$A$500)*($B89=Ind_4_p!$B$9:$B$500)*($D89=Ind_4_p!$D$9:$D$500)),"")</f>
        <v/>
      </c>
      <c r="M89" s="32" t="e">
        <f t="shared" ca="1" si="4"/>
        <v>#VALUE!</v>
      </c>
      <c r="N89" s="238">
        <f ca="1">IF(SUM(E$9:E$500)&gt;0,IF(F89=0,(COUNTIFS('Sekt-1.p'!$E$11:$E$29,"&gt;=0")+2)*2,F89),0)+IF(SUM(G$9:G$500)&gt;0,IF(H89=0,(COUNTIFS('Sekt-2.p'!$E$11:$E$29,"&gt;=0")+2)*2,H89),0)+IF(SUM(I$9:I$500)&gt;0,IF(J89=0,(COUNTIFS('Sekt-3.p'!$E$11:$E$29,"&gt;=0")+2)*2,J89),0)+IF(SUM(K$9:K$500)&gt;0,IF(L89=0,(COUNTIFS('Sekt-4.p'!$E$11:$E$29,"&gt;=0")+2)*2,L89),0)</f>
        <v>0</v>
      </c>
      <c r="O89" s="68" t="str">
        <f t="shared" ca="1" si="5"/>
        <v/>
      </c>
      <c r="P89" s="12"/>
      <c r="Q89" s="30" t="str">
        <f ca="1">F89</f>
        <v/>
      </c>
      <c r="R89" s="30" t="str">
        <f ca="1">H89</f>
        <v/>
      </c>
      <c r="S89" s="30" t="str">
        <f ca="1">J89</f>
        <v/>
      </c>
      <c r="T89" s="34">
        <f ca="1">N89</f>
        <v>0</v>
      </c>
      <c r="U89" s="12"/>
      <c r="V89" s="8">
        <v>33</v>
      </c>
      <c r="W89" s="8">
        <v>2</v>
      </c>
      <c r="X89" s="8">
        <v>36</v>
      </c>
      <c r="Y89" s="85">
        <f>SUM(V89:X89)</f>
        <v>71</v>
      </c>
      <c r="Z89" s="39" t="e">
        <f>RANK(Y89,$Y$9:$Y$42,1)</f>
        <v>#N/A</v>
      </c>
      <c r="AA89" s="86" t="e">
        <f>#REF!=Z89</f>
        <v>#REF!</v>
      </c>
      <c r="AB89" s="12"/>
      <c r="AC89" s="12"/>
      <c r="AD89" s="12"/>
      <c r="AE89" s="12"/>
      <c r="AF89" s="12"/>
    </row>
    <row r="90" spans="1:32" ht="12.75" customHeight="1" x14ac:dyDescent="0.15">
      <c r="A90" s="279">
        <f>Kopsavilkums!A38</f>
        <v>5</v>
      </c>
      <c r="B90" s="280">
        <f>Kopsavilkums!B38</f>
        <v>5</v>
      </c>
      <c r="C90" s="163" t="str" cm="1">
        <f t="array" ref="C90">IFERROR(_xlfn.UNIQUE(_xlfn._xlws.FILTER(Kopsavilkums!$C$10:$C$135,(A90=Kopsavilkums!$A$10:$A$135))),"")</f>
        <v>NGT Jēkabpils</v>
      </c>
      <c r="D90" s="153" cm="1">
        <f t="array" ref="D90">IFERROR(_xlfn._xlws.FILTER(Kopsavilkums!$D$10:$D$135,(A90=Kopsavilkums!$A$10:$A$135)*(B90=Kopsavilkums!$B$10:$B$135)),"")</f>
        <v>0</v>
      </c>
      <c r="E90" s="89" t="str" cm="1">
        <f t="array" aca="1" ref="E90" ca="1">IFERROR(_xlfn._xlws.FILTER(Ind_1_p!$K$9:$K$500,($A90=Ind_1_p!$A$9:$A$500)*($B90=Ind_1_p!$B$9:$B$500)*($D90=Ind_1_p!$D$9:$D$500)),"")</f>
        <v/>
      </c>
      <c r="F90" s="283" t="str" cm="1">
        <f t="array" aca="1" ref="F90" ca="1">IFERROR(_xlfn._xlws.FILTER(Ind_1_p!$L$9:$L$500,($A90=Ind_1_p!$A$9:$A$500)*($B90=Ind_1_p!$B$9:$B$500)*($D90=Ind_1_p!$D$9:$D$500)),"")</f>
        <v/>
      </c>
      <c r="G90" s="89" t="str" cm="1">
        <f t="array" aca="1" ref="G90" ca="1">IFERROR(_xlfn._xlws.FILTER(Ind_2_p!$K$9:$K$500,($A90=Ind_2_p!$A$9:$A$500)*($B90=Ind_2_p!$B$9:$B$500)*($D90=Ind_2_p!$D$9:$D$500)),"")</f>
        <v/>
      </c>
      <c r="H90" s="283" t="str" cm="1">
        <f t="array" aca="1" ref="H90" ca="1">IFERROR(_xlfn._xlws.FILTER(Ind_2_p!$L$9:$L$500,($A90=Ind_2_p!$A$9:$A$500)*($B90=Ind_2_p!$B$9:$B$500)*($D90=Ind_2_p!$D$9:$D$500)),"")</f>
        <v/>
      </c>
      <c r="I90" s="89" t="str" cm="1">
        <f t="array" aca="1" ref="I90" ca="1">IFERROR(_xlfn._xlws.FILTER(Ind_3_p!$K$9:$K$500,($A90=Ind_3_p!$A$9:$A$500)*($B90=Ind_3_p!$B$9:$B$500)*($D90=Ind_3_p!$D$9:$D$500)),"")</f>
        <v/>
      </c>
      <c r="J90" s="283" t="str" cm="1">
        <f t="array" aca="1" ref="J90" ca="1">IFERROR(_xlfn._xlws.FILTER(Ind_3_p!$L$9:$L$500,($A90=Ind_3_p!$A$9:$A$500)*($B90=Ind_3_p!$B$9:$B$500)*($D90=Ind_3_p!$D$9:$D$500)),"")</f>
        <v/>
      </c>
      <c r="K90" s="89" t="str" cm="1">
        <f t="array" aca="1" ref="K90" ca="1">IFERROR(_xlfn._xlws.FILTER(Ind_4_p!$K$9:$K$500,($A90=Ind_4_p!$A$9:$A$500)*($B90=Ind_4_p!$B$9:$B$500)*($D90=Ind_4_p!$D$9:$D$500)),"")</f>
        <v/>
      </c>
      <c r="L90" s="283" t="str" cm="1">
        <f t="array" aca="1" ref="L90" ca="1">IFERROR(_xlfn._xlws.FILTER(Ind_4_p!$L$9:$L$500,($A90=Ind_4_p!$A$9:$A$500)*($B90=Ind_4_p!$B$9:$B$500)*($D90=Ind_4_p!$D$9:$D$500)),"")</f>
        <v/>
      </c>
      <c r="M90" s="32" t="e">
        <f t="shared" ca="1" si="4"/>
        <v>#VALUE!</v>
      </c>
      <c r="N90" s="238">
        <f ca="1">IF(SUM(E$9:E$500)&gt;0,IF(F90=0,(COUNTIFS('Sekt-1.p'!$E$11:$E$29,"&gt;=0")+2)*2,F90),0)+IF(SUM(G$9:G$500)&gt;0,IF(H90=0,(COUNTIFS('Sekt-2.p'!$E$11:$E$29,"&gt;=0")+2)*2,H90),0)+IF(SUM(I$9:I$500)&gt;0,IF(J90=0,(COUNTIFS('Sekt-3.p'!$E$11:$E$29,"&gt;=0")+2)*2,J90),0)+IF(SUM(K$9:K$500)&gt;0,IF(L90=0,(COUNTIFS('Sekt-4.p'!$E$11:$E$29,"&gt;=0")+2)*2,L90),0)</f>
        <v>0</v>
      </c>
      <c r="O90" s="68" t="str">
        <f t="shared" ca="1" si="5"/>
        <v/>
      </c>
      <c r="Y90" s="8"/>
      <c r="Z90" s="12"/>
      <c r="AA90" s="8"/>
    </row>
    <row r="91" spans="1:32" ht="12.75" customHeight="1" x14ac:dyDescent="0.15">
      <c r="A91" s="279">
        <f>Kopsavilkums!A39</f>
        <v>5</v>
      </c>
      <c r="B91" s="280">
        <f>Kopsavilkums!B39</f>
        <v>6</v>
      </c>
      <c r="C91" s="163" t="str" cm="1">
        <f t="array" ref="C91">IFERROR(_xlfn.UNIQUE(_xlfn._xlws.FILTER(Kopsavilkums!$C$10:$C$135,(A91=Kopsavilkums!$A$10:$A$135))),"")</f>
        <v>NGT Jēkabpils</v>
      </c>
      <c r="D91" s="153" cm="1">
        <f t="array" ref="D91">IFERROR(_xlfn._xlws.FILTER(Kopsavilkums!$D$10:$D$135,(A91=Kopsavilkums!$A$10:$A$135)*(B91=Kopsavilkums!$B$10:$B$135)),"")</f>
        <v>0</v>
      </c>
      <c r="E91" s="89" t="str" cm="1">
        <f t="array" aca="1" ref="E91" ca="1">IFERROR(_xlfn._xlws.FILTER(Ind_1_p!$K$9:$K$500,($A91=Ind_1_p!$A$9:$A$500)*($B91=Ind_1_p!$B$9:$B$500)*($D91=Ind_1_p!$D$9:$D$500)),"")</f>
        <v/>
      </c>
      <c r="F91" s="283" t="str" cm="1">
        <f t="array" aca="1" ref="F91" ca="1">IFERROR(_xlfn._xlws.FILTER(Ind_1_p!$L$9:$L$500,($A91=Ind_1_p!$A$9:$A$500)*($B91=Ind_1_p!$B$9:$B$500)*($D91=Ind_1_p!$D$9:$D$500)),"")</f>
        <v/>
      </c>
      <c r="G91" s="89" t="str" cm="1">
        <f t="array" aca="1" ref="G91" ca="1">IFERROR(_xlfn._xlws.FILTER(Ind_2_p!$K$9:$K$500,($A91=Ind_2_p!$A$9:$A$500)*($B91=Ind_2_p!$B$9:$B$500)*($D91=Ind_2_p!$D$9:$D$500)),"")</f>
        <v/>
      </c>
      <c r="H91" s="283" t="str" cm="1">
        <f t="array" aca="1" ref="H91" ca="1">IFERROR(_xlfn._xlws.FILTER(Ind_2_p!$L$9:$L$500,($A91=Ind_2_p!$A$9:$A$500)*($B91=Ind_2_p!$B$9:$B$500)*($D91=Ind_2_p!$D$9:$D$500)),"")</f>
        <v/>
      </c>
      <c r="I91" s="89" t="str" cm="1">
        <f t="array" aca="1" ref="I91" ca="1">IFERROR(_xlfn._xlws.FILTER(Ind_3_p!$K$9:$K$500,($A91=Ind_3_p!$A$9:$A$500)*($B91=Ind_3_p!$B$9:$B$500)*($D91=Ind_3_p!$D$9:$D$500)),"")</f>
        <v/>
      </c>
      <c r="J91" s="283" t="str" cm="1">
        <f t="array" aca="1" ref="J91" ca="1">IFERROR(_xlfn._xlws.FILTER(Ind_3_p!$L$9:$L$500,($A91=Ind_3_p!$A$9:$A$500)*($B91=Ind_3_p!$B$9:$B$500)*($D91=Ind_3_p!$D$9:$D$500)),"")</f>
        <v/>
      </c>
      <c r="K91" s="89" t="str" cm="1">
        <f t="array" aca="1" ref="K91" ca="1">IFERROR(_xlfn._xlws.FILTER(Ind_4_p!$K$9:$K$500,($A91=Ind_4_p!$A$9:$A$500)*($B91=Ind_4_p!$B$9:$B$500)*($D91=Ind_4_p!$D$9:$D$500)),"")</f>
        <v/>
      </c>
      <c r="L91" s="283" t="str" cm="1">
        <f t="array" aca="1" ref="L91" ca="1">IFERROR(_xlfn._xlws.FILTER(Ind_4_p!$L$9:$L$500,($A91=Ind_4_p!$A$9:$A$500)*($B91=Ind_4_p!$B$9:$B$500)*($D91=Ind_4_p!$D$9:$D$500)),"")</f>
        <v/>
      </c>
      <c r="M91" s="32" t="e">
        <f t="shared" ca="1" si="4"/>
        <v>#VALUE!</v>
      </c>
      <c r="N91" s="238">
        <f ca="1">IF(SUM(E$9:E$500)&gt;0,IF(F91=0,(COUNTIFS('Sekt-1.p'!$E$11:$E$29,"&gt;=0")+2)*2,F91),0)+IF(SUM(G$9:G$500)&gt;0,IF(H91=0,(COUNTIFS('Sekt-2.p'!$E$11:$E$29,"&gt;=0")+2)*2,H91),0)+IF(SUM(I$9:I$500)&gt;0,IF(J91=0,(COUNTIFS('Sekt-3.p'!$E$11:$E$29,"&gt;=0")+2)*2,J91),0)+IF(SUM(K$9:K$500)&gt;0,IF(L91=0,(COUNTIFS('Sekt-4.p'!$E$11:$E$29,"&gt;=0")+2)*2,L91),0)</f>
        <v>0</v>
      </c>
      <c r="O91" s="68" t="str">
        <f t="shared" ca="1" si="5"/>
        <v/>
      </c>
      <c r="Y91" s="8"/>
      <c r="Z91" s="12"/>
      <c r="AA91" s="8"/>
    </row>
    <row r="92" spans="1:32" ht="12.75" customHeight="1" x14ac:dyDescent="0.15">
      <c r="A92" s="279">
        <f>Kopsavilkums!A45</f>
        <v>6</v>
      </c>
      <c r="B92" s="280">
        <f>Kopsavilkums!B45</f>
        <v>6</v>
      </c>
      <c r="C92" s="163" t="str" cm="1">
        <f t="array" ref="C92">IFERROR(_xlfn.UNIQUE(_xlfn._xlws.FILTER(Kopsavilkums!$C$10:$C$135,(A92=Kopsavilkums!$A$10:$A$135))),"")</f>
        <v>C.Albula2/Alūksne</v>
      </c>
      <c r="D92" s="153" cm="1">
        <f t="array" ref="D92">IFERROR(_xlfn._xlws.FILTER(Kopsavilkums!$D$10:$D$135,(A92=Kopsavilkums!$A$10:$A$135)*(B92=Kopsavilkums!$B$10:$B$135)),"")</f>
        <v>0</v>
      </c>
      <c r="E92" s="89" t="str" cm="1">
        <f t="array" aca="1" ref="E92" ca="1">IFERROR(_xlfn._xlws.FILTER(Ind_1_p!$K$9:$K$500,($A92=Ind_1_p!$A$9:$A$500)*($B92=Ind_1_p!$B$9:$B$500)*($D92=Ind_1_p!$D$9:$D$500)),"")</f>
        <v/>
      </c>
      <c r="F92" s="283" t="str" cm="1">
        <f t="array" aca="1" ref="F92" ca="1">IFERROR(_xlfn._xlws.FILTER(Ind_1_p!$L$9:$L$500,($A92=Ind_1_p!$A$9:$A$500)*($B92=Ind_1_p!$B$9:$B$500)*($D92=Ind_1_p!$D$9:$D$500)),"")</f>
        <v/>
      </c>
      <c r="G92" s="89" t="str" cm="1">
        <f t="array" aca="1" ref="G92" ca="1">IFERROR(_xlfn._xlws.FILTER(Ind_2_p!$K$9:$K$500,($A92=Ind_2_p!$A$9:$A$500)*($B92=Ind_2_p!$B$9:$B$500)*($D92=Ind_2_p!$D$9:$D$500)),"")</f>
        <v/>
      </c>
      <c r="H92" s="283" t="str" cm="1">
        <f t="array" aca="1" ref="H92" ca="1">IFERROR(_xlfn._xlws.FILTER(Ind_2_p!$L$9:$L$500,($A92=Ind_2_p!$A$9:$A$500)*($B92=Ind_2_p!$B$9:$B$500)*($D92=Ind_2_p!$D$9:$D$500)),"")</f>
        <v/>
      </c>
      <c r="I92" s="89" t="str" cm="1">
        <f t="array" aca="1" ref="I92" ca="1">IFERROR(_xlfn._xlws.FILTER(Ind_3_p!$K$9:$K$500,($A92=Ind_3_p!$A$9:$A$500)*($B92=Ind_3_p!$B$9:$B$500)*($D92=Ind_3_p!$D$9:$D$500)),"")</f>
        <v/>
      </c>
      <c r="J92" s="283" t="str" cm="1">
        <f t="array" aca="1" ref="J92" ca="1">IFERROR(_xlfn._xlws.FILTER(Ind_3_p!$L$9:$L$500,($A92=Ind_3_p!$A$9:$A$500)*($B92=Ind_3_p!$B$9:$B$500)*($D92=Ind_3_p!$D$9:$D$500)),"")</f>
        <v/>
      </c>
      <c r="K92" s="89" t="str" cm="1">
        <f t="array" aca="1" ref="K92" ca="1">IFERROR(_xlfn._xlws.FILTER(Ind_4_p!$K$9:$K$500,($A92=Ind_4_p!$A$9:$A$500)*($B92=Ind_4_p!$B$9:$B$500)*($D92=Ind_4_p!$D$9:$D$500)),"")</f>
        <v/>
      </c>
      <c r="L92" s="283" t="str" cm="1">
        <f t="array" aca="1" ref="L92" ca="1">IFERROR(_xlfn._xlws.FILTER(Ind_4_p!$L$9:$L$500,($A92=Ind_4_p!$A$9:$A$500)*($B92=Ind_4_p!$B$9:$B$500)*($D92=Ind_4_p!$D$9:$D$500)),"")</f>
        <v/>
      </c>
      <c r="M92" s="32" t="e">
        <f t="shared" ca="1" si="4"/>
        <v>#VALUE!</v>
      </c>
      <c r="N92" s="238">
        <f ca="1">IF(SUM(E$9:E$500)&gt;0,IF(F92=0,(COUNTIFS('Sekt-1.p'!$E$11:$E$29,"&gt;=0")+2)*2,F92),0)+IF(SUM(G$9:G$500)&gt;0,IF(H92=0,(COUNTIFS('Sekt-2.p'!$E$11:$E$29,"&gt;=0")+2)*2,H92),0)+IF(SUM(I$9:I$500)&gt;0,IF(J92=0,(COUNTIFS('Sekt-3.p'!$E$11:$E$29,"&gt;=0")+2)*2,J92),0)+IF(SUM(K$9:K$500)&gt;0,IF(L92=0,(COUNTIFS('Sekt-4.p'!$E$11:$E$29,"&gt;=0")+2)*2,L92),0)</f>
        <v>0</v>
      </c>
      <c r="O92" s="68" t="str">
        <f t="shared" ca="1" si="5"/>
        <v/>
      </c>
      <c r="P92" s="12"/>
      <c r="Q92" s="30" t="str">
        <f ca="1">F92</f>
        <v/>
      </c>
      <c r="R92" s="30" t="str">
        <f ca="1">H92</f>
        <v/>
      </c>
      <c r="S92" s="30" t="str">
        <f ca="1">J92</f>
        <v/>
      </c>
      <c r="T92" s="34">
        <f ca="1">N92</f>
        <v>0</v>
      </c>
      <c r="U92" s="12"/>
      <c r="V92" s="8">
        <v>31</v>
      </c>
      <c r="W92" s="8">
        <v>15</v>
      </c>
      <c r="X92" s="8">
        <v>9</v>
      </c>
      <c r="Y92" s="85">
        <f>SUM(V92:X92)</f>
        <v>55</v>
      </c>
      <c r="Z92" s="39" t="e">
        <f>RANK(Y92,$Y$9:$Y$42,1)</f>
        <v>#N/A</v>
      </c>
      <c r="AA92" s="86" t="e">
        <f>#REF!=Z92</f>
        <v>#REF!</v>
      </c>
      <c r="AB92" s="12"/>
      <c r="AC92" s="12"/>
      <c r="AD92" s="12"/>
      <c r="AE92" s="12"/>
      <c r="AF92" s="12"/>
    </row>
    <row r="93" spans="1:32" ht="12.75" customHeight="1" x14ac:dyDescent="0.15">
      <c r="A93" s="279">
        <f>Kopsavilkums!A51</f>
        <v>7</v>
      </c>
      <c r="B93" s="280">
        <f>Kopsavilkums!B51</f>
        <v>6</v>
      </c>
      <c r="C93" s="163" t="str" cm="1">
        <f t="array" ref="C93">IFERROR(_xlfn.UNIQUE(_xlfn._xlws.FILTER(Kopsavilkums!$C$10:$C$135,(A93=Kopsavilkums!$A$10:$A$135))),"")</f>
        <v>LIARPS</v>
      </c>
      <c r="D93" s="153" cm="1">
        <f t="array" ref="D93">IFERROR(_xlfn._xlws.FILTER(Kopsavilkums!$D$10:$D$135,(A93=Kopsavilkums!$A$10:$A$135)*(B93=Kopsavilkums!$B$10:$B$135)),"")</f>
        <v>0</v>
      </c>
      <c r="E93" s="89" t="str" cm="1">
        <f t="array" aca="1" ref="E93" ca="1">IFERROR(_xlfn._xlws.FILTER(Ind_1_p!$K$9:$K$500,($A93=Ind_1_p!$A$9:$A$500)*($B93=Ind_1_p!$B$9:$B$500)*($D93=Ind_1_p!$D$9:$D$500)),"")</f>
        <v/>
      </c>
      <c r="F93" s="283" t="str" cm="1">
        <f t="array" aca="1" ref="F93" ca="1">IFERROR(_xlfn._xlws.FILTER(Ind_1_p!$L$9:$L$500,($A93=Ind_1_p!$A$9:$A$500)*($B93=Ind_1_p!$B$9:$B$500)*($D93=Ind_1_p!$D$9:$D$500)),"")</f>
        <v/>
      </c>
      <c r="G93" s="89" t="str" cm="1">
        <f t="array" aca="1" ref="G93" ca="1">IFERROR(_xlfn._xlws.FILTER(Ind_2_p!$K$9:$K$500,($A93=Ind_2_p!$A$9:$A$500)*($B93=Ind_2_p!$B$9:$B$500)*($D93=Ind_2_p!$D$9:$D$500)),"")</f>
        <v/>
      </c>
      <c r="H93" s="283" t="str" cm="1">
        <f t="array" aca="1" ref="H93" ca="1">IFERROR(_xlfn._xlws.FILTER(Ind_2_p!$L$9:$L$500,($A93=Ind_2_p!$A$9:$A$500)*($B93=Ind_2_p!$B$9:$B$500)*($D93=Ind_2_p!$D$9:$D$500)),"")</f>
        <v/>
      </c>
      <c r="I93" s="89" t="str" cm="1">
        <f t="array" aca="1" ref="I93" ca="1">IFERROR(_xlfn._xlws.FILTER(Ind_3_p!$K$9:$K$500,($A93=Ind_3_p!$A$9:$A$500)*($B93=Ind_3_p!$B$9:$B$500)*($D93=Ind_3_p!$D$9:$D$500)),"")</f>
        <v/>
      </c>
      <c r="J93" s="283" t="str" cm="1">
        <f t="array" aca="1" ref="J93" ca="1">IFERROR(_xlfn._xlws.FILTER(Ind_3_p!$L$9:$L$500,($A93=Ind_3_p!$A$9:$A$500)*($B93=Ind_3_p!$B$9:$B$500)*($D93=Ind_3_p!$D$9:$D$500)),"")</f>
        <v/>
      </c>
      <c r="K93" s="89" t="str" cm="1">
        <f t="array" aca="1" ref="K93" ca="1">IFERROR(_xlfn._xlws.FILTER(Ind_4_p!$K$9:$K$500,($A93=Ind_4_p!$A$9:$A$500)*($B93=Ind_4_p!$B$9:$B$500)*($D93=Ind_4_p!$D$9:$D$500)),"")</f>
        <v/>
      </c>
      <c r="L93" s="283" t="str" cm="1">
        <f t="array" aca="1" ref="L93" ca="1">IFERROR(_xlfn._xlws.FILTER(Ind_4_p!$L$9:$L$500,($A93=Ind_4_p!$A$9:$A$500)*($B93=Ind_4_p!$B$9:$B$500)*($D93=Ind_4_p!$D$9:$D$500)),"")</f>
        <v/>
      </c>
      <c r="M93" s="32" t="e">
        <f t="shared" ca="1" si="4"/>
        <v>#VALUE!</v>
      </c>
      <c r="N93" s="238">
        <f ca="1">IF(SUM(E$9:E$500)&gt;0,IF(F93=0,(COUNTIFS('Sekt-1.p'!$E$11:$E$29,"&gt;=0")+2)*2,F93),0)+IF(SUM(G$9:G$500)&gt;0,IF(H93=0,(COUNTIFS('Sekt-2.p'!$E$11:$E$29,"&gt;=0")+2)*2,H93),0)+IF(SUM(I$9:I$500)&gt;0,IF(J93=0,(COUNTIFS('Sekt-3.p'!$E$11:$E$29,"&gt;=0")+2)*2,J93),0)+IF(SUM(K$9:K$500)&gt;0,IF(L93=0,(COUNTIFS('Sekt-4.p'!$E$11:$E$29,"&gt;=0")+2)*2,L93),0)</f>
        <v>0</v>
      </c>
      <c r="O93" s="68" t="str">
        <f t="shared" ca="1" si="5"/>
        <v/>
      </c>
      <c r="P93" s="12"/>
      <c r="Q93" s="30" t="str">
        <f ca="1">F93</f>
        <v/>
      </c>
      <c r="R93" s="30" t="str">
        <f ca="1">H93</f>
        <v/>
      </c>
      <c r="S93" s="30" t="str">
        <f ca="1">J93</f>
        <v/>
      </c>
      <c r="T93" s="34">
        <f ca="1">N93</f>
        <v>0</v>
      </c>
      <c r="U93" s="12"/>
      <c r="V93" s="8">
        <v>40</v>
      </c>
      <c r="W93" s="8">
        <v>40</v>
      </c>
      <c r="X93" s="8">
        <v>28</v>
      </c>
      <c r="Y93" s="85">
        <f>SUM(V93:X93)</f>
        <v>108</v>
      </c>
      <c r="Z93" s="39" t="e">
        <f>RANK(Y93,$Y$9:$Y$42,1)</f>
        <v>#N/A</v>
      </c>
      <c r="AA93" s="86" t="e">
        <f>#REF!=Z93</f>
        <v>#REF!</v>
      </c>
      <c r="AB93" s="12"/>
      <c r="AC93" s="12"/>
      <c r="AD93" s="12"/>
      <c r="AE93" s="12"/>
      <c r="AF93" s="12"/>
    </row>
    <row r="94" spans="1:32" ht="12.75" customHeight="1" x14ac:dyDescent="0.15">
      <c r="A94" s="279">
        <f>Kopsavilkums!A56</f>
        <v>8</v>
      </c>
      <c r="B94" s="280">
        <f>Kopsavilkums!B56</f>
        <v>5</v>
      </c>
      <c r="C94" s="163" t="str" cm="1">
        <f t="array" ref="C94">IFERROR(_xlfn.UNIQUE(_xlfn._xlws.FILTER(Kopsavilkums!$C$10:$C$135,(A94=Kopsavilkums!$A$10:$A$135))),"")</f>
        <v>CMS</v>
      </c>
      <c r="D94" s="153" t="str" cm="1">
        <f t="array" ref="D94">IFERROR(_xlfn._xlws.FILTER(Kopsavilkums!$D$10:$D$135,(A94=Kopsavilkums!$A$10:$A$135)*(B94=Kopsavilkums!$B$10:$B$135)),"")</f>
        <v>Aivars Balodis</v>
      </c>
      <c r="E94" s="89" t="str" cm="1">
        <f t="array" aca="1" ref="E94" ca="1">IFERROR(_xlfn._xlws.FILTER(Ind_1_p!$K$9:$K$500,($A94=Ind_1_p!$A$9:$A$500)*($B94=Ind_1_p!$B$9:$B$500)*($D94=Ind_1_p!$D$9:$D$500)),"")</f>
        <v/>
      </c>
      <c r="F94" s="283" t="str" cm="1">
        <f t="array" aca="1" ref="F94" ca="1">IFERROR(_xlfn._xlws.FILTER(Ind_1_p!$L$9:$L$500,($A94=Ind_1_p!$A$9:$A$500)*($B94=Ind_1_p!$B$9:$B$500)*($D94=Ind_1_p!$D$9:$D$500)),"")</f>
        <v/>
      </c>
      <c r="G94" s="89" t="str" cm="1">
        <f t="array" aca="1" ref="G94" ca="1">IFERROR(_xlfn._xlws.FILTER(Ind_2_p!$K$9:$K$500,($A94=Ind_2_p!$A$9:$A$500)*($B94=Ind_2_p!$B$9:$B$500)*($D94=Ind_2_p!$D$9:$D$500)),"")</f>
        <v/>
      </c>
      <c r="H94" s="283" t="str" cm="1">
        <f t="array" aca="1" ref="H94" ca="1">IFERROR(_xlfn._xlws.FILTER(Ind_2_p!$L$9:$L$500,($A94=Ind_2_p!$A$9:$A$500)*($B94=Ind_2_p!$B$9:$B$500)*($D94=Ind_2_p!$D$9:$D$500)),"")</f>
        <v/>
      </c>
      <c r="I94" s="89" t="str" cm="1">
        <f t="array" aca="1" ref="I94" ca="1">IFERROR(_xlfn._xlws.FILTER(Ind_3_p!$K$9:$K$500,($A94=Ind_3_p!$A$9:$A$500)*($B94=Ind_3_p!$B$9:$B$500)*($D94=Ind_3_p!$D$9:$D$500)),"")</f>
        <v/>
      </c>
      <c r="J94" s="283" t="str" cm="1">
        <f t="array" aca="1" ref="J94" ca="1">IFERROR(_xlfn._xlws.FILTER(Ind_3_p!$L$9:$L$500,($A94=Ind_3_p!$A$9:$A$500)*($B94=Ind_3_p!$B$9:$B$500)*($D94=Ind_3_p!$D$9:$D$500)),"")</f>
        <v/>
      </c>
      <c r="K94" s="89" t="str" cm="1">
        <f t="array" aca="1" ref="K94" ca="1">IFERROR(_xlfn._xlws.FILTER(Ind_4_p!$K$9:$K$500,($A94=Ind_4_p!$A$9:$A$500)*($B94=Ind_4_p!$B$9:$B$500)*($D94=Ind_4_p!$D$9:$D$500)),"")</f>
        <v/>
      </c>
      <c r="L94" s="283" t="str" cm="1">
        <f t="array" aca="1" ref="L94" ca="1">IFERROR(_xlfn._xlws.FILTER(Ind_4_p!$L$9:$L$500,($A94=Ind_4_p!$A$9:$A$500)*($B94=Ind_4_p!$B$9:$B$500)*($D94=Ind_4_p!$D$9:$D$500)),"")</f>
        <v/>
      </c>
      <c r="M94" s="32" t="e">
        <f t="shared" ca="1" si="4"/>
        <v>#VALUE!</v>
      </c>
      <c r="N94" s="238">
        <f ca="1">IF(SUM(E$9:E$500)&gt;0,IF(F94=0,(COUNTIFS('Sekt-1.p'!$E$11:$E$29,"&gt;=0")+2)*2,F94),0)+IF(SUM(G$9:G$500)&gt;0,IF(H94=0,(COUNTIFS('Sekt-2.p'!$E$11:$E$29,"&gt;=0")+2)*2,H94),0)+IF(SUM(I$9:I$500)&gt;0,IF(J94=0,(COUNTIFS('Sekt-3.p'!$E$11:$E$29,"&gt;=0")+2)*2,J94),0)+IF(SUM(K$9:K$500)&gt;0,IF(L94=0,(COUNTIFS('Sekt-4.p'!$E$11:$E$29,"&gt;=0")+2)*2,L94),0)</f>
        <v>0</v>
      </c>
      <c r="O94" s="68" t="str">
        <f t="shared" ca="1" si="5"/>
        <v/>
      </c>
      <c r="P94" s="12"/>
      <c r="Q94" s="30" t="str">
        <f ca="1">F94</f>
        <v/>
      </c>
      <c r="R94" s="30" t="str">
        <f ca="1">H94</f>
        <v/>
      </c>
      <c r="S94" s="30" t="str">
        <f ca="1">J94</f>
        <v/>
      </c>
      <c r="T94" s="34">
        <f ca="1">N94</f>
        <v>0</v>
      </c>
      <c r="U94" s="12"/>
      <c r="V94" s="8">
        <v>42</v>
      </c>
      <c r="W94" s="8">
        <v>44</v>
      </c>
      <c r="X94" s="8">
        <v>40</v>
      </c>
      <c r="Y94" s="85">
        <f>SUM(V94:X94)</f>
        <v>126</v>
      </c>
      <c r="Z94" s="39" t="e">
        <f>RANK(Y94,$Y$9:$Y$42,1)</f>
        <v>#N/A</v>
      </c>
      <c r="AA94" s="86" t="e">
        <f>#REF!=Z94</f>
        <v>#REF!</v>
      </c>
      <c r="AB94" s="12"/>
      <c r="AC94" s="12"/>
      <c r="AD94" s="12"/>
      <c r="AE94" s="12"/>
      <c r="AF94" s="12"/>
    </row>
    <row r="95" spans="1:32" ht="12.75" customHeight="1" x14ac:dyDescent="0.15">
      <c r="A95" s="279">
        <f>Kopsavilkums!A57</f>
        <v>8</v>
      </c>
      <c r="B95" s="280">
        <f>Kopsavilkums!B57</f>
        <v>6</v>
      </c>
      <c r="C95" s="163" t="str" cm="1">
        <f t="array" ref="C95">IFERROR(_xlfn.UNIQUE(_xlfn._xlws.FILTER(Kopsavilkums!$C$10:$C$135,(A95=Kopsavilkums!$A$10:$A$135))),"")</f>
        <v>CMS</v>
      </c>
      <c r="D95" s="153" cm="1">
        <f t="array" ref="D95">IFERROR(_xlfn._xlws.FILTER(Kopsavilkums!$D$10:$D$135,(A95=Kopsavilkums!$A$10:$A$135)*(B95=Kopsavilkums!$B$10:$B$135)),"")</f>
        <v>0</v>
      </c>
      <c r="E95" s="89" t="str" cm="1">
        <f t="array" aca="1" ref="E95" ca="1">IFERROR(_xlfn._xlws.FILTER(Ind_1_p!$K$9:$K$500,($A95=Ind_1_p!$A$9:$A$500)*($B95=Ind_1_p!$B$9:$B$500)*($D95=Ind_1_p!$D$9:$D$500)),"")</f>
        <v/>
      </c>
      <c r="F95" s="283" t="str" cm="1">
        <f t="array" aca="1" ref="F95" ca="1">IFERROR(_xlfn._xlws.FILTER(Ind_1_p!$L$9:$L$500,($A95=Ind_1_p!$A$9:$A$500)*($B95=Ind_1_p!$B$9:$B$500)*($D95=Ind_1_p!$D$9:$D$500)),"")</f>
        <v/>
      </c>
      <c r="G95" s="89" t="str" cm="1">
        <f t="array" aca="1" ref="G95" ca="1">IFERROR(_xlfn._xlws.FILTER(Ind_2_p!$K$9:$K$500,($A95=Ind_2_p!$A$9:$A$500)*($B95=Ind_2_p!$B$9:$B$500)*($D95=Ind_2_p!$D$9:$D$500)),"")</f>
        <v/>
      </c>
      <c r="H95" s="283" t="str" cm="1">
        <f t="array" aca="1" ref="H95" ca="1">IFERROR(_xlfn._xlws.FILTER(Ind_2_p!$L$9:$L$500,($A95=Ind_2_p!$A$9:$A$500)*($B95=Ind_2_p!$B$9:$B$500)*($D95=Ind_2_p!$D$9:$D$500)),"")</f>
        <v/>
      </c>
      <c r="I95" s="89" t="str" cm="1">
        <f t="array" aca="1" ref="I95" ca="1">IFERROR(_xlfn._xlws.FILTER(Ind_3_p!$K$9:$K$500,($A95=Ind_3_p!$A$9:$A$500)*($B95=Ind_3_p!$B$9:$B$500)*($D95=Ind_3_p!$D$9:$D$500)),"")</f>
        <v/>
      </c>
      <c r="J95" s="283" t="str" cm="1">
        <f t="array" aca="1" ref="J95" ca="1">IFERROR(_xlfn._xlws.FILTER(Ind_3_p!$L$9:$L$500,($A95=Ind_3_p!$A$9:$A$500)*($B95=Ind_3_p!$B$9:$B$500)*($D95=Ind_3_p!$D$9:$D$500)),"")</f>
        <v/>
      </c>
      <c r="K95" s="89" t="str" cm="1">
        <f t="array" aca="1" ref="K95" ca="1">IFERROR(_xlfn._xlws.FILTER(Ind_4_p!$K$9:$K$500,($A95=Ind_4_p!$A$9:$A$500)*($B95=Ind_4_p!$B$9:$B$500)*($D95=Ind_4_p!$D$9:$D$500)),"")</f>
        <v/>
      </c>
      <c r="L95" s="283" t="str" cm="1">
        <f t="array" aca="1" ref="L95" ca="1">IFERROR(_xlfn._xlws.FILTER(Ind_4_p!$L$9:$L$500,($A95=Ind_4_p!$A$9:$A$500)*($B95=Ind_4_p!$B$9:$B$500)*($D95=Ind_4_p!$D$9:$D$500)),"")</f>
        <v/>
      </c>
      <c r="M95" s="32" t="e">
        <f t="shared" ca="1" si="4"/>
        <v>#VALUE!</v>
      </c>
      <c r="N95" s="238">
        <f ca="1">IF(SUM(E$9:E$500)&gt;0,IF(F95=0,(COUNTIFS('Sekt-1.p'!$E$11:$E$29,"&gt;=0")+2)*2,F95),0)+IF(SUM(G$9:G$500)&gt;0,IF(H95=0,(COUNTIFS('Sekt-2.p'!$E$11:$E$29,"&gt;=0")+2)*2,H95),0)+IF(SUM(I$9:I$500)&gt;0,IF(J95=0,(COUNTIFS('Sekt-3.p'!$E$11:$E$29,"&gt;=0")+2)*2,J95),0)+IF(SUM(K$9:K$500)&gt;0,IF(L95=0,(COUNTIFS('Sekt-4.p'!$E$11:$E$29,"&gt;=0")+2)*2,L95),0)</f>
        <v>0</v>
      </c>
      <c r="O95" s="68" t="str">
        <f t="shared" ca="1" si="5"/>
        <v/>
      </c>
      <c r="Y95" s="8"/>
      <c r="Z95" s="12"/>
      <c r="AA95" s="8"/>
    </row>
    <row r="96" spans="1:32" ht="12.75" customHeight="1" x14ac:dyDescent="0.15">
      <c r="A96" s="279">
        <f>Kopsavilkums!A62</f>
        <v>9</v>
      </c>
      <c r="B96" s="280">
        <f>Kopsavilkums!B62</f>
        <v>5</v>
      </c>
      <c r="C96" s="163" t="str" cm="1">
        <f t="array" ref="C96">IFERROR(_xlfn.UNIQUE(_xlfn._xlws.FILTER(Kopsavilkums!$C$10:$C$135,(A96=Kopsavilkums!$A$10:$A$135))),"")</f>
        <v>Mežoņi</v>
      </c>
      <c r="D96" s="153" t="str" cm="1">
        <f t="array" ref="D96">IFERROR(_xlfn._xlws.FILTER(Kopsavilkums!$D$10:$D$135,(A96=Kopsavilkums!$A$10:$A$135)*(B96=Kopsavilkums!$B$10:$B$135)),"")</f>
        <v>Kaspars Šverns</v>
      </c>
      <c r="E96" s="89" t="str" cm="1">
        <f t="array" aca="1" ref="E96" ca="1">IFERROR(_xlfn._xlws.FILTER(Ind_1_p!$K$9:$K$500,($A96=Ind_1_p!$A$9:$A$500)*($B96=Ind_1_p!$B$9:$B$500)*($D96=Ind_1_p!$D$9:$D$500)),"")</f>
        <v/>
      </c>
      <c r="F96" s="283" t="str" cm="1">
        <f t="array" aca="1" ref="F96" ca="1">IFERROR(_xlfn._xlws.FILTER(Ind_1_p!$L$9:$L$500,($A96=Ind_1_p!$A$9:$A$500)*($B96=Ind_1_p!$B$9:$B$500)*($D96=Ind_1_p!$D$9:$D$500)),"")</f>
        <v/>
      </c>
      <c r="G96" s="89" t="str" cm="1">
        <f t="array" aca="1" ref="G96" ca="1">IFERROR(_xlfn._xlws.FILTER(Ind_2_p!$K$9:$K$500,($A96=Ind_2_p!$A$9:$A$500)*($B96=Ind_2_p!$B$9:$B$500)*($D96=Ind_2_p!$D$9:$D$500)),"")</f>
        <v/>
      </c>
      <c r="H96" s="283" t="str" cm="1">
        <f t="array" aca="1" ref="H96" ca="1">IFERROR(_xlfn._xlws.FILTER(Ind_2_p!$L$9:$L$500,($A96=Ind_2_p!$A$9:$A$500)*($B96=Ind_2_p!$B$9:$B$500)*($D96=Ind_2_p!$D$9:$D$500)),"")</f>
        <v/>
      </c>
      <c r="I96" s="89" t="str" cm="1">
        <f t="array" aca="1" ref="I96" ca="1">IFERROR(_xlfn._xlws.FILTER(Ind_3_p!$K$9:$K$500,($A96=Ind_3_p!$A$9:$A$500)*($B96=Ind_3_p!$B$9:$B$500)*($D96=Ind_3_p!$D$9:$D$500)),"")</f>
        <v/>
      </c>
      <c r="J96" s="283" t="str" cm="1">
        <f t="array" aca="1" ref="J96" ca="1">IFERROR(_xlfn._xlws.FILTER(Ind_3_p!$L$9:$L$500,($A96=Ind_3_p!$A$9:$A$500)*($B96=Ind_3_p!$B$9:$B$500)*($D96=Ind_3_p!$D$9:$D$500)),"")</f>
        <v/>
      </c>
      <c r="K96" s="89" t="str" cm="1">
        <f t="array" aca="1" ref="K96" ca="1">IFERROR(_xlfn._xlws.FILTER(Ind_4_p!$K$9:$K$500,($A96=Ind_4_p!$A$9:$A$500)*($B96=Ind_4_p!$B$9:$B$500)*($D96=Ind_4_p!$D$9:$D$500)),"")</f>
        <v/>
      </c>
      <c r="L96" s="283" t="str" cm="1">
        <f t="array" aca="1" ref="L96" ca="1">IFERROR(_xlfn._xlws.FILTER(Ind_4_p!$L$9:$L$500,($A96=Ind_4_p!$A$9:$A$500)*($B96=Ind_4_p!$B$9:$B$500)*($D96=Ind_4_p!$D$9:$D$500)),"")</f>
        <v/>
      </c>
      <c r="M96" s="32" t="e">
        <f t="shared" ca="1" si="4"/>
        <v>#VALUE!</v>
      </c>
      <c r="N96" s="238">
        <f ca="1">IF(SUM(E$9:E$500)&gt;0,IF(F96=0,(COUNTIFS('Sekt-1.p'!$E$11:$E$29,"&gt;=0")+2)*2,F96),0)+IF(SUM(G$9:G$500)&gt;0,IF(H96=0,(COUNTIFS('Sekt-2.p'!$E$11:$E$29,"&gt;=0")+2)*2,H96),0)+IF(SUM(I$9:I$500)&gt;0,IF(J96=0,(COUNTIFS('Sekt-3.p'!$E$11:$E$29,"&gt;=0")+2)*2,J96),0)+IF(SUM(K$9:K$500)&gt;0,IF(L96=0,(COUNTIFS('Sekt-4.p'!$E$11:$E$29,"&gt;=0")+2)*2,L96),0)</f>
        <v>0</v>
      </c>
      <c r="O96" s="68" t="str">
        <f t="shared" ca="1" si="5"/>
        <v/>
      </c>
      <c r="P96" s="12"/>
      <c r="Q96" s="30" t="str">
        <f ca="1">F96</f>
        <v/>
      </c>
      <c r="R96" s="30" t="str">
        <f ca="1">H96</f>
        <v/>
      </c>
      <c r="S96" s="30" t="str">
        <f ca="1">J96</f>
        <v/>
      </c>
      <c r="T96" s="34">
        <f ca="1">N96</f>
        <v>0</v>
      </c>
      <c r="U96" s="12"/>
      <c r="V96" s="8">
        <v>6</v>
      </c>
      <c r="W96" s="8">
        <v>8</v>
      </c>
      <c r="X96" s="8">
        <v>1</v>
      </c>
      <c r="Y96" s="85">
        <f>SUM(V96:X96)</f>
        <v>15</v>
      </c>
      <c r="Z96" s="39" t="e">
        <f>RANK(Y96,$Y$9:$Y$42,1)</f>
        <v>#N/A</v>
      </c>
      <c r="AA96" s="86" t="e">
        <f>#REF!=Z96</f>
        <v>#REF!</v>
      </c>
      <c r="AB96" s="12"/>
      <c r="AC96" s="12"/>
      <c r="AD96" s="12"/>
      <c r="AE96" s="12"/>
      <c r="AF96" s="12"/>
    </row>
    <row r="97" spans="1:32" ht="12.75" customHeight="1" x14ac:dyDescent="0.15">
      <c r="A97" s="279">
        <f>Kopsavilkums!A63</f>
        <v>9</v>
      </c>
      <c r="B97" s="280">
        <f>Kopsavilkums!B63</f>
        <v>6</v>
      </c>
      <c r="C97" s="163" t="str" cm="1">
        <f t="array" ref="C97">IFERROR(_xlfn.UNIQUE(_xlfn._xlws.FILTER(Kopsavilkums!$C$10:$C$135,(A97=Kopsavilkums!$A$10:$A$135))),"")</f>
        <v>Mežoņi</v>
      </c>
      <c r="D97" s="153" cm="1">
        <f t="array" ref="D97">IFERROR(_xlfn._xlws.FILTER(Kopsavilkums!$D$10:$D$135,(A97=Kopsavilkums!$A$10:$A$135)*(B97=Kopsavilkums!$B$10:$B$135)),"")</f>
        <v>0</v>
      </c>
      <c r="E97" s="89" t="str" cm="1">
        <f t="array" aca="1" ref="E97" ca="1">IFERROR(_xlfn._xlws.FILTER(Ind_1_p!$K$9:$K$500,($A97=Ind_1_p!$A$9:$A$500)*($B97=Ind_1_p!$B$9:$B$500)*($D97=Ind_1_p!$D$9:$D$500)),"")</f>
        <v/>
      </c>
      <c r="F97" s="283" t="str" cm="1">
        <f t="array" aca="1" ref="F97" ca="1">IFERROR(_xlfn._xlws.FILTER(Ind_1_p!$L$9:$L$500,($A97=Ind_1_p!$A$9:$A$500)*($B97=Ind_1_p!$B$9:$B$500)*($D97=Ind_1_p!$D$9:$D$500)),"")</f>
        <v/>
      </c>
      <c r="G97" s="89" t="str" cm="1">
        <f t="array" aca="1" ref="G97" ca="1">IFERROR(_xlfn._xlws.FILTER(Ind_2_p!$K$9:$K$500,($A97=Ind_2_p!$A$9:$A$500)*($B97=Ind_2_p!$B$9:$B$500)*($D97=Ind_2_p!$D$9:$D$500)),"")</f>
        <v/>
      </c>
      <c r="H97" s="283" t="str" cm="1">
        <f t="array" aca="1" ref="H97" ca="1">IFERROR(_xlfn._xlws.FILTER(Ind_2_p!$L$9:$L$500,($A97=Ind_2_p!$A$9:$A$500)*($B97=Ind_2_p!$B$9:$B$500)*($D97=Ind_2_p!$D$9:$D$500)),"")</f>
        <v/>
      </c>
      <c r="I97" s="89" t="str" cm="1">
        <f t="array" aca="1" ref="I97" ca="1">IFERROR(_xlfn._xlws.FILTER(Ind_3_p!$K$9:$K$500,($A97=Ind_3_p!$A$9:$A$500)*($B97=Ind_3_p!$B$9:$B$500)*($D97=Ind_3_p!$D$9:$D$500)),"")</f>
        <v/>
      </c>
      <c r="J97" s="283" t="str" cm="1">
        <f t="array" aca="1" ref="J97" ca="1">IFERROR(_xlfn._xlws.FILTER(Ind_3_p!$L$9:$L$500,($A97=Ind_3_p!$A$9:$A$500)*($B97=Ind_3_p!$B$9:$B$500)*($D97=Ind_3_p!$D$9:$D$500)),"")</f>
        <v/>
      </c>
      <c r="K97" s="89" t="str" cm="1">
        <f t="array" aca="1" ref="K97" ca="1">IFERROR(_xlfn._xlws.FILTER(Ind_4_p!$K$9:$K$500,($A97=Ind_4_p!$A$9:$A$500)*($B97=Ind_4_p!$B$9:$B$500)*($D97=Ind_4_p!$D$9:$D$500)),"")</f>
        <v/>
      </c>
      <c r="L97" s="283" t="str" cm="1">
        <f t="array" aca="1" ref="L97" ca="1">IFERROR(_xlfn._xlws.FILTER(Ind_4_p!$L$9:$L$500,($A97=Ind_4_p!$A$9:$A$500)*($B97=Ind_4_p!$B$9:$B$500)*($D97=Ind_4_p!$D$9:$D$500)),"")</f>
        <v/>
      </c>
      <c r="M97" s="32" t="e">
        <f t="shared" ca="1" si="4"/>
        <v>#VALUE!</v>
      </c>
      <c r="N97" s="238">
        <f ca="1">IF(SUM(E$9:E$500)&gt;0,IF(F97=0,(COUNTIFS('Sekt-1.p'!$E$11:$E$29,"&gt;=0")+2)*2,F97),0)+IF(SUM(G$9:G$500)&gt;0,IF(H97=0,(COUNTIFS('Sekt-2.p'!$E$11:$E$29,"&gt;=0")+2)*2,H97),0)+IF(SUM(I$9:I$500)&gt;0,IF(J97=0,(COUNTIFS('Sekt-3.p'!$E$11:$E$29,"&gt;=0")+2)*2,J97),0)+IF(SUM(K$9:K$500)&gt;0,IF(L97=0,(COUNTIFS('Sekt-4.p'!$E$11:$E$29,"&gt;=0")+2)*2,L97),0)</f>
        <v>0</v>
      </c>
      <c r="O97" s="68" t="str">
        <f t="shared" ca="1" si="5"/>
        <v/>
      </c>
      <c r="P97" s="12"/>
      <c r="Q97" s="30" t="str">
        <f ca="1">F97</f>
        <v/>
      </c>
      <c r="R97" s="30" t="str">
        <f ca="1">H97</f>
        <v/>
      </c>
      <c r="S97" s="30" t="str">
        <f ca="1">J97</f>
        <v/>
      </c>
      <c r="T97" s="34">
        <f ca="1">N97</f>
        <v>0</v>
      </c>
      <c r="U97" s="12"/>
      <c r="V97" s="8">
        <v>8</v>
      </c>
      <c r="W97" s="8">
        <v>7</v>
      </c>
      <c r="X97" s="8">
        <v>34</v>
      </c>
      <c r="Y97" s="85">
        <f>SUM(V97:X97)</f>
        <v>49</v>
      </c>
      <c r="Z97" s="39" t="e">
        <f>RANK(Y97,$Y$9:$Y$42,1)</f>
        <v>#N/A</v>
      </c>
      <c r="AA97" s="86" t="e">
        <f>#REF!=Z97</f>
        <v>#REF!</v>
      </c>
      <c r="AB97" s="12"/>
      <c r="AC97" s="12"/>
      <c r="AD97" s="12"/>
      <c r="AE97" s="12"/>
      <c r="AF97" s="12"/>
    </row>
    <row r="98" spans="1:32" ht="12.75" customHeight="1" x14ac:dyDescent="0.15">
      <c r="A98" s="279">
        <f>Kopsavilkums!A68</f>
        <v>10</v>
      </c>
      <c r="B98" s="280">
        <f>Kopsavilkums!B68</f>
        <v>5</v>
      </c>
      <c r="C98" s="163" t="str" cm="1">
        <f t="array" ref="C98">IFERROR(_xlfn.UNIQUE(_xlfn._xlws.FILTER(Kopsavilkums!$C$10:$C$135,(A98=Kopsavilkums!$A$10:$A$135))),"")</f>
        <v>Vidzemes Klaidoņi</v>
      </c>
      <c r="D98" s="153" cm="1">
        <f t="array" ref="D98">IFERROR(_xlfn._xlws.FILTER(Kopsavilkums!$D$10:$D$135,(A98=Kopsavilkums!$A$10:$A$135)*(B98=Kopsavilkums!$B$10:$B$135)),"")</f>
        <v>0</v>
      </c>
      <c r="E98" s="89" t="str" cm="1">
        <f t="array" aca="1" ref="E98" ca="1">IFERROR(_xlfn._xlws.FILTER(Ind_1_p!$K$9:$K$500,($A98=Ind_1_p!$A$9:$A$500)*($B98=Ind_1_p!$B$9:$B$500)*($D98=Ind_1_p!$D$9:$D$500)),"")</f>
        <v/>
      </c>
      <c r="F98" s="283" t="str" cm="1">
        <f t="array" aca="1" ref="F98" ca="1">IFERROR(_xlfn._xlws.FILTER(Ind_1_p!$L$9:$L$500,($A98=Ind_1_p!$A$9:$A$500)*($B98=Ind_1_p!$B$9:$B$500)*($D98=Ind_1_p!$D$9:$D$500)),"")</f>
        <v/>
      </c>
      <c r="G98" s="89" t="str" cm="1">
        <f t="array" aca="1" ref="G98" ca="1">IFERROR(_xlfn._xlws.FILTER(Ind_2_p!$K$9:$K$500,($A98=Ind_2_p!$A$9:$A$500)*($B98=Ind_2_p!$B$9:$B$500)*($D98=Ind_2_p!$D$9:$D$500)),"")</f>
        <v/>
      </c>
      <c r="H98" s="283" t="str" cm="1">
        <f t="array" aca="1" ref="H98" ca="1">IFERROR(_xlfn._xlws.FILTER(Ind_2_p!$L$9:$L$500,($A98=Ind_2_p!$A$9:$A$500)*($B98=Ind_2_p!$B$9:$B$500)*($D98=Ind_2_p!$D$9:$D$500)),"")</f>
        <v/>
      </c>
      <c r="I98" s="89" t="str" cm="1">
        <f t="array" aca="1" ref="I98" ca="1">IFERROR(_xlfn._xlws.FILTER(Ind_3_p!$K$9:$K$500,($A98=Ind_3_p!$A$9:$A$500)*($B98=Ind_3_p!$B$9:$B$500)*($D98=Ind_3_p!$D$9:$D$500)),"")</f>
        <v/>
      </c>
      <c r="J98" s="283" t="str" cm="1">
        <f t="array" aca="1" ref="J98" ca="1">IFERROR(_xlfn._xlws.FILTER(Ind_3_p!$L$9:$L$500,($A98=Ind_3_p!$A$9:$A$500)*($B98=Ind_3_p!$B$9:$B$500)*($D98=Ind_3_p!$D$9:$D$500)),"")</f>
        <v/>
      </c>
      <c r="K98" s="89" t="str" cm="1">
        <f t="array" aca="1" ref="K98" ca="1">IFERROR(_xlfn._xlws.FILTER(Ind_4_p!$K$9:$K$500,($A98=Ind_4_p!$A$9:$A$500)*($B98=Ind_4_p!$B$9:$B$500)*($D98=Ind_4_p!$D$9:$D$500)),"")</f>
        <v/>
      </c>
      <c r="L98" s="283" t="str" cm="1">
        <f t="array" aca="1" ref="L98" ca="1">IFERROR(_xlfn._xlws.FILTER(Ind_4_p!$L$9:$L$500,($A98=Ind_4_p!$A$9:$A$500)*($B98=Ind_4_p!$B$9:$B$500)*($D98=Ind_4_p!$D$9:$D$500)),"")</f>
        <v/>
      </c>
      <c r="M98" s="32" t="e">
        <f t="shared" ca="1" si="4"/>
        <v>#VALUE!</v>
      </c>
      <c r="N98" s="238">
        <f ca="1">IF(SUM(E$9:E$500)&gt;0,IF(F98=0,(COUNTIFS('Sekt-1.p'!$E$11:$E$29,"&gt;=0")+2)*2,F98),0)+IF(SUM(G$9:G$500)&gt;0,IF(H98=0,(COUNTIFS('Sekt-2.p'!$E$11:$E$29,"&gt;=0")+2)*2,H98),0)+IF(SUM(I$9:I$500)&gt;0,IF(J98=0,(COUNTIFS('Sekt-3.p'!$E$11:$E$29,"&gt;=0")+2)*2,J98),0)+IF(SUM(K$9:K$500)&gt;0,IF(L98=0,(COUNTIFS('Sekt-4.p'!$E$11:$E$29,"&gt;=0")+2)*2,L98),0)</f>
        <v>0</v>
      </c>
      <c r="O98" s="68" t="str">
        <f t="shared" ca="1" si="5"/>
        <v/>
      </c>
      <c r="P98" s="12"/>
      <c r="Q98" s="30" t="str">
        <f ca="1">F98</f>
        <v/>
      </c>
      <c r="R98" s="30" t="str">
        <f ca="1">H98</f>
        <v/>
      </c>
      <c r="S98" s="30" t="str">
        <f ca="1">J98</f>
        <v/>
      </c>
      <c r="T98" s="34">
        <f ca="1">N98</f>
        <v>0</v>
      </c>
      <c r="U98" s="12"/>
      <c r="V98" s="8">
        <v>4</v>
      </c>
      <c r="W98" s="8">
        <v>31</v>
      </c>
      <c r="X98" s="8">
        <v>39</v>
      </c>
      <c r="Y98" s="85">
        <f>SUM(V98:X98)</f>
        <v>74</v>
      </c>
      <c r="Z98" s="39" t="e">
        <f>RANK(Y98,$Y$9:$Y$42,1)</f>
        <v>#N/A</v>
      </c>
      <c r="AA98" s="86" t="e">
        <f>#REF!=Z98</f>
        <v>#REF!</v>
      </c>
      <c r="AB98" s="12"/>
      <c r="AC98" s="12"/>
      <c r="AD98" s="12"/>
      <c r="AE98" s="12"/>
      <c r="AF98" s="12"/>
    </row>
    <row r="99" spans="1:32" ht="12.75" customHeight="1" x14ac:dyDescent="0.15">
      <c r="A99" s="279">
        <f>Kopsavilkums!A69</f>
        <v>0</v>
      </c>
      <c r="B99" s="280">
        <f>Kopsavilkums!B69</f>
        <v>0</v>
      </c>
      <c r="C99" s="163" cm="1">
        <f t="array" ref="C99">IFERROR(_xlfn.UNIQUE(_xlfn._xlws.FILTER(Kopsavilkums!$C$10:$C$135,(A99=Kopsavilkums!$A$10:$A$135))),"")</f>
        <v>0</v>
      </c>
      <c r="D99" s="153" t="e" cm="1" vm="1">
        <f t="array" aca="1" ref="D99" ca="1">IFERROR(_xlfn._xlws.FILTER(Kopsavilkums!$D$10:$D$135,(A99=Kopsavilkums!$A$10:$A$135)*(B99=Kopsavilkums!$B$10:$B$135)),"")</f>
        <v>#VALUE!</v>
      </c>
      <c r="E99" s="89" t="str" cm="1">
        <f t="array" aca="1" ref="E99" ca="1">IFERROR(_xlfn._xlws.FILTER(Ind_1_p!$K$9:$K$500,($A99=Ind_1_p!$A$9:$A$500)*($B99=Ind_1_p!$B$9:$B$500)*($D99=Ind_1_p!$D$9:$D$500)),"")</f>
        <v/>
      </c>
      <c r="F99" s="283" t="str" cm="1">
        <f t="array" aca="1" ref="F99" ca="1">IFERROR(_xlfn._xlws.FILTER(Ind_1_p!$L$9:$L$500,($A99=Ind_1_p!$A$9:$A$500)*($B99=Ind_1_p!$B$9:$B$500)*($D99=Ind_1_p!$D$9:$D$500)),"")</f>
        <v/>
      </c>
      <c r="G99" s="89" t="str" cm="1">
        <f t="array" aca="1" ref="G99" ca="1">IFERROR(_xlfn._xlws.FILTER(Ind_2_p!$K$9:$K$500,($A99=Ind_2_p!$A$9:$A$500)*($B99=Ind_2_p!$B$9:$B$500)*($D99=Ind_2_p!$D$9:$D$500)),"")</f>
        <v/>
      </c>
      <c r="H99" s="283" t="str" cm="1">
        <f t="array" aca="1" ref="H99" ca="1">IFERROR(_xlfn._xlws.FILTER(Ind_2_p!$L$9:$L$500,($A99=Ind_2_p!$A$9:$A$500)*($B99=Ind_2_p!$B$9:$B$500)*($D99=Ind_2_p!$D$9:$D$500)),"")</f>
        <v/>
      </c>
      <c r="I99" s="89" t="str" cm="1">
        <f t="array" aca="1" ref="I99" ca="1">IFERROR(_xlfn._xlws.FILTER(Ind_3_p!$K$9:$K$500,($A99=Ind_3_p!$A$9:$A$500)*($B99=Ind_3_p!$B$9:$B$500)*($D99=Ind_3_p!$D$9:$D$500)),"")</f>
        <v/>
      </c>
      <c r="J99" s="283" t="str" cm="1">
        <f t="array" aca="1" ref="J99" ca="1">IFERROR(_xlfn._xlws.FILTER(Ind_3_p!$L$9:$L$500,($A99=Ind_3_p!$A$9:$A$500)*($B99=Ind_3_p!$B$9:$B$500)*($D99=Ind_3_p!$D$9:$D$500)),"")</f>
        <v/>
      </c>
      <c r="K99" s="89" t="str" cm="1">
        <f t="array" aca="1" ref="K99" ca="1">IFERROR(_xlfn._xlws.FILTER(Ind_4_p!$K$9:$K$500,($A99=Ind_4_p!$A$9:$A$500)*($B99=Ind_4_p!$B$9:$B$500)*($D99=Ind_4_p!$D$9:$D$500)),"")</f>
        <v/>
      </c>
      <c r="L99" s="283" t="str" cm="1">
        <f t="array" aca="1" ref="L99" ca="1">IFERROR(_xlfn._xlws.FILTER(Ind_4_p!$L$9:$L$500,($A99=Ind_4_p!$A$9:$A$500)*($B99=Ind_4_p!$B$9:$B$500)*($D99=Ind_4_p!$D$9:$D$500)),"")</f>
        <v/>
      </c>
      <c r="M99" s="32" t="e">
        <f t="shared" ca="1" si="4"/>
        <v>#VALUE!</v>
      </c>
      <c r="N99" s="238">
        <f ca="1">IF(SUM(E$9:E$500)&gt;0,IF(F99=0,(COUNTIFS('Sekt-1.p'!$E$11:$E$29,"&gt;=0")+2)*2,F99),0)+IF(SUM(G$9:G$500)&gt;0,IF(H99=0,(COUNTIFS('Sekt-2.p'!$E$11:$E$29,"&gt;=0")+2)*2,H99),0)+IF(SUM(I$9:I$500)&gt;0,IF(J99=0,(COUNTIFS('Sekt-3.p'!$E$11:$E$29,"&gt;=0")+2)*2,J99),0)+IF(SUM(K$9:K$500)&gt;0,IF(L99=0,(COUNTIFS('Sekt-4.p'!$E$11:$E$29,"&gt;=0")+2)*2,L99),0)</f>
        <v>0</v>
      </c>
      <c r="O99" s="68" t="str">
        <f t="shared" ca="1" si="5"/>
        <v/>
      </c>
      <c r="Y99" s="8"/>
      <c r="Z99" s="90"/>
      <c r="AA99" s="8"/>
    </row>
    <row r="100" spans="1:32" ht="12.75" customHeight="1" x14ac:dyDescent="0.15">
      <c r="A100" s="279">
        <f>Kopsavilkums!A74</f>
        <v>0</v>
      </c>
      <c r="B100" s="280">
        <f>Kopsavilkums!B74</f>
        <v>0</v>
      </c>
      <c r="C100" s="163" cm="1">
        <f t="array" ref="C100">IFERROR(_xlfn.UNIQUE(_xlfn._xlws.FILTER(Kopsavilkums!$C$10:$C$135,(A100=Kopsavilkums!$A$10:$A$135))),"")</f>
        <v>0</v>
      </c>
      <c r="D100" s="153" t="e" cm="1" vm="1">
        <f t="array" aca="1" ref="D100" ca="1">IFERROR(_xlfn._xlws.FILTER(Kopsavilkums!$D$10:$D$135,(A100=Kopsavilkums!$A$10:$A$135)*(B100=Kopsavilkums!$B$10:$B$135)),"")</f>
        <v>#VALUE!</v>
      </c>
      <c r="E100" s="89" t="str" cm="1">
        <f t="array" aca="1" ref="E100" ca="1">IFERROR(_xlfn._xlws.FILTER(Ind_1_p!$K$9:$K$500,($A100=Ind_1_p!$A$9:$A$500)*($B100=Ind_1_p!$B$9:$B$500)*($D100=Ind_1_p!$D$9:$D$500)),"")</f>
        <v/>
      </c>
      <c r="F100" s="283" t="str" cm="1">
        <f t="array" aca="1" ref="F100" ca="1">IFERROR(_xlfn._xlws.FILTER(Ind_1_p!$L$9:$L$500,($A100=Ind_1_p!$A$9:$A$500)*($B100=Ind_1_p!$B$9:$B$500)*($D100=Ind_1_p!$D$9:$D$500)),"")</f>
        <v/>
      </c>
      <c r="G100" s="89" t="str" cm="1">
        <f t="array" aca="1" ref="G100" ca="1">IFERROR(_xlfn._xlws.FILTER(Ind_2_p!$K$9:$K$500,($A100=Ind_2_p!$A$9:$A$500)*($B100=Ind_2_p!$B$9:$B$500)*($D100=Ind_2_p!$D$9:$D$500)),"")</f>
        <v/>
      </c>
      <c r="H100" s="283" t="str" cm="1">
        <f t="array" aca="1" ref="H100" ca="1">IFERROR(_xlfn._xlws.FILTER(Ind_2_p!$L$9:$L$500,($A100=Ind_2_p!$A$9:$A$500)*($B100=Ind_2_p!$B$9:$B$500)*($D100=Ind_2_p!$D$9:$D$500)),"")</f>
        <v/>
      </c>
      <c r="I100" s="89" t="str" cm="1">
        <f t="array" aca="1" ref="I100" ca="1">IFERROR(_xlfn._xlws.FILTER(Ind_3_p!$K$9:$K$500,($A100=Ind_3_p!$A$9:$A$500)*($B100=Ind_3_p!$B$9:$B$500)*($D100=Ind_3_p!$D$9:$D$500)),"")</f>
        <v/>
      </c>
      <c r="J100" s="283" t="str" cm="1">
        <f t="array" aca="1" ref="J100" ca="1">IFERROR(_xlfn._xlws.FILTER(Ind_3_p!$L$9:$L$500,($A100=Ind_3_p!$A$9:$A$500)*($B100=Ind_3_p!$B$9:$B$500)*($D100=Ind_3_p!$D$9:$D$500)),"")</f>
        <v/>
      </c>
      <c r="K100" s="89" t="str" cm="1">
        <f t="array" aca="1" ref="K100" ca="1">IFERROR(_xlfn._xlws.FILTER(Ind_4_p!$K$9:$K$500,($A100=Ind_4_p!$A$9:$A$500)*($B100=Ind_4_p!$B$9:$B$500)*($D100=Ind_4_p!$D$9:$D$500)),"")</f>
        <v/>
      </c>
      <c r="L100" s="283" t="str" cm="1">
        <f t="array" aca="1" ref="L100" ca="1">IFERROR(_xlfn._xlws.FILTER(Ind_4_p!$L$9:$L$500,($A100=Ind_4_p!$A$9:$A$500)*($B100=Ind_4_p!$B$9:$B$500)*($D100=Ind_4_p!$D$9:$D$500)),"")</f>
        <v/>
      </c>
      <c r="M100" s="32" t="e">
        <f t="shared" ca="1" si="4"/>
        <v>#VALUE!</v>
      </c>
      <c r="N100" s="238">
        <f ca="1">IF(SUM(E$9:E$500)&gt;0,IF(F100=0,(COUNTIFS('Sekt-1.p'!$E$11:$E$29,"&gt;=0")+2)*2,F100),0)+IF(SUM(G$9:G$500)&gt;0,IF(H100=0,(COUNTIFS('Sekt-2.p'!$E$11:$E$29,"&gt;=0")+2)*2,H100),0)+IF(SUM(I$9:I$500)&gt;0,IF(J100=0,(COUNTIFS('Sekt-3.p'!$E$11:$E$29,"&gt;=0")+2)*2,J100),0)+IF(SUM(K$9:K$500)&gt;0,IF(L100=0,(COUNTIFS('Sekt-4.p'!$E$11:$E$29,"&gt;=0")+2)*2,L100),0)</f>
        <v>0</v>
      </c>
      <c r="O100" s="68" t="str">
        <f t="shared" ca="1" si="5"/>
        <v/>
      </c>
      <c r="P100" s="12"/>
      <c r="Q100" s="30"/>
      <c r="R100" s="30"/>
      <c r="S100" s="30"/>
      <c r="T100" s="34"/>
      <c r="U100" s="12"/>
      <c r="V100" s="8"/>
      <c r="W100" s="8"/>
      <c r="X100" s="8"/>
      <c r="Y100" s="85"/>
      <c r="Z100" s="39"/>
      <c r="AA100" s="86"/>
      <c r="AB100" s="12"/>
      <c r="AC100" s="12"/>
      <c r="AD100" s="12"/>
      <c r="AE100" s="12"/>
      <c r="AF100" s="12"/>
    </row>
    <row r="101" spans="1:32" ht="12.75" customHeight="1" x14ac:dyDescent="0.15">
      <c r="A101" s="279">
        <f>Kopsavilkums!A75</f>
        <v>0</v>
      </c>
      <c r="B101" s="280">
        <f>Kopsavilkums!B75</f>
        <v>0</v>
      </c>
      <c r="C101" s="163" cm="1">
        <f t="array" ref="C101">IFERROR(_xlfn.UNIQUE(_xlfn._xlws.FILTER(Kopsavilkums!$C$10:$C$135,(A101=Kopsavilkums!$A$10:$A$135))),"")</f>
        <v>0</v>
      </c>
      <c r="D101" s="153" t="e" cm="1" vm="1">
        <f t="array" aca="1" ref="D101" ca="1">IFERROR(_xlfn._xlws.FILTER(Kopsavilkums!$D$10:$D$135,(A101=Kopsavilkums!$A$10:$A$135)*(B101=Kopsavilkums!$B$10:$B$135)),"")</f>
        <v>#VALUE!</v>
      </c>
      <c r="E101" s="89" t="str" cm="1">
        <f t="array" aca="1" ref="E101" ca="1">IFERROR(_xlfn._xlws.FILTER(Ind_1_p!$K$9:$K$500,($A101=Ind_1_p!$A$9:$A$500)*($B101=Ind_1_p!$B$9:$B$500)*($D101=Ind_1_p!$D$9:$D$500)),"")</f>
        <v/>
      </c>
      <c r="F101" s="283" t="str" cm="1">
        <f t="array" aca="1" ref="F101" ca="1">IFERROR(_xlfn._xlws.FILTER(Ind_1_p!$L$9:$L$500,($A101=Ind_1_p!$A$9:$A$500)*($B101=Ind_1_p!$B$9:$B$500)*($D101=Ind_1_p!$D$9:$D$500)),"")</f>
        <v/>
      </c>
      <c r="G101" s="89" t="str" cm="1">
        <f t="array" aca="1" ref="G101" ca="1">IFERROR(_xlfn._xlws.FILTER(Ind_2_p!$K$9:$K$500,($A101=Ind_2_p!$A$9:$A$500)*($B101=Ind_2_p!$B$9:$B$500)*($D101=Ind_2_p!$D$9:$D$500)),"")</f>
        <v/>
      </c>
      <c r="H101" s="283" t="str" cm="1">
        <f t="array" aca="1" ref="H101" ca="1">IFERROR(_xlfn._xlws.FILTER(Ind_2_p!$L$9:$L$500,($A101=Ind_2_p!$A$9:$A$500)*($B101=Ind_2_p!$B$9:$B$500)*($D101=Ind_2_p!$D$9:$D$500)),"")</f>
        <v/>
      </c>
      <c r="I101" s="89" t="str" cm="1">
        <f t="array" aca="1" ref="I101" ca="1">IFERROR(_xlfn._xlws.FILTER(Ind_3_p!$K$9:$K$500,($A101=Ind_3_p!$A$9:$A$500)*($B101=Ind_3_p!$B$9:$B$500)*($D101=Ind_3_p!$D$9:$D$500)),"")</f>
        <v/>
      </c>
      <c r="J101" s="283" t="str" cm="1">
        <f t="array" aca="1" ref="J101" ca="1">IFERROR(_xlfn._xlws.FILTER(Ind_3_p!$L$9:$L$500,($A101=Ind_3_p!$A$9:$A$500)*($B101=Ind_3_p!$B$9:$B$500)*($D101=Ind_3_p!$D$9:$D$500)),"")</f>
        <v/>
      </c>
      <c r="K101" s="89" t="str" cm="1">
        <f t="array" aca="1" ref="K101" ca="1">IFERROR(_xlfn._xlws.FILTER(Ind_4_p!$K$9:$K$500,($A101=Ind_4_p!$A$9:$A$500)*($B101=Ind_4_p!$B$9:$B$500)*($D101=Ind_4_p!$D$9:$D$500)),"")</f>
        <v/>
      </c>
      <c r="L101" s="283" t="str" cm="1">
        <f t="array" aca="1" ref="L101" ca="1">IFERROR(_xlfn._xlws.FILTER(Ind_4_p!$L$9:$L$500,($A101=Ind_4_p!$A$9:$A$500)*($B101=Ind_4_p!$B$9:$B$500)*($D101=Ind_4_p!$D$9:$D$500)),"")</f>
        <v/>
      </c>
      <c r="M101" s="32" t="e">
        <f t="shared" ca="1" si="4"/>
        <v>#VALUE!</v>
      </c>
      <c r="N101" s="238">
        <f ca="1">IF(SUM(E$9:E$500)&gt;0,IF(F101=0,(COUNTIFS('Sekt-1.p'!$E$11:$E$29,"&gt;=0")+2)*2,F101),0)+IF(SUM(G$9:G$500)&gt;0,IF(H101=0,(COUNTIFS('Sekt-2.p'!$E$11:$E$29,"&gt;=0")+2)*2,H101),0)+IF(SUM(I$9:I$500)&gt;0,IF(J101=0,(COUNTIFS('Sekt-3.p'!$E$11:$E$29,"&gt;=0")+2)*2,J101),0)+IF(SUM(K$9:K$500)&gt;0,IF(L101=0,(COUNTIFS('Sekt-4.p'!$E$11:$E$29,"&gt;=0")+2)*2,L101),0)</f>
        <v>0</v>
      </c>
      <c r="O101" s="68" t="str">
        <f t="shared" ca="1" si="5"/>
        <v/>
      </c>
      <c r="Y101" s="8"/>
      <c r="Z101" s="90"/>
      <c r="AA101" s="8"/>
    </row>
    <row r="102" spans="1:32" ht="12.75" customHeight="1" x14ac:dyDescent="0.15">
      <c r="A102" s="279">
        <f>Kopsavilkums!A80</f>
        <v>0</v>
      </c>
      <c r="B102" s="280">
        <f>Kopsavilkums!B80</f>
        <v>0</v>
      </c>
      <c r="C102" s="163" cm="1">
        <f t="array" ref="C102">IFERROR(_xlfn.UNIQUE(_xlfn._xlws.FILTER(Kopsavilkums!$C$10:$C$135,(A102=Kopsavilkums!$A$10:$A$135))),"")</f>
        <v>0</v>
      </c>
      <c r="D102" s="153" t="e" cm="1" vm="1">
        <f t="array" aca="1" ref="D102" ca="1">IFERROR(_xlfn._xlws.FILTER(Kopsavilkums!$D$10:$D$135,(A102=Kopsavilkums!$A$10:$A$135)*(B102=Kopsavilkums!$B$10:$B$135)),"")</f>
        <v>#VALUE!</v>
      </c>
      <c r="E102" s="89" t="str" cm="1">
        <f t="array" aca="1" ref="E102" ca="1">IFERROR(_xlfn._xlws.FILTER(Ind_1_p!$K$9:$K$500,($A102=Ind_1_p!$A$9:$A$500)*($B102=Ind_1_p!$B$9:$B$500)*($D102=Ind_1_p!$D$9:$D$500)),"")</f>
        <v/>
      </c>
      <c r="F102" s="283" t="str" cm="1">
        <f t="array" aca="1" ref="F102" ca="1">IFERROR(_xlfn._xlws.FILTER(Ind_1_p!$L$9:$L$500,($A102=Ind_1_p!$A$9:$A$500)*($B102=Ind_1_p!$B$9:$B$500)*($D102=Ind_1_p!$D$9:$D$500)),"")</f>
        <v/>
      </c>
      <c r="G102" s="89" t="str" cm="1">
        <f t="array" aca="1" ref="G102" ca="1">IFERROR(_xlfn._xlws.FILTER(Ind_2_p!$K$9:$K$500,($A102=Ind_2_p!$A$9:$A$500)*($B102=Ind_2_p!$B$9:$B$500)*($D102=Ind_2_p!$D$9:$D$500)),"")</f>
        <v/>
      </c>
      <c r="H102" s="283" t="str" cm="1">
        <f t="array" aca="1" ref="H102" ca="1">IFERROR(_xlfn._xlws.FILTER(Ind_2_p!$L$9:$L$500,($A102=Ind_2_p!$A$9:$A$500)*($B102=Ind_2_p!$B$9:$B$500)*($D102=Ind_2_p!$D$9:$D$500)),"")</f>
        <v/>
      </c>
      <c r="I102" s="89" t="str" cm="1">
        <f t="array" aca="1" ref="I102" ca="1">IFERROR(_xlfn._xlws.FILTER(Ind_3_p!$K$9:$K$500,($A102=Ind_3_p!$A$9:$A$500)*($B102=Ind_3_p!$B$9:$B$500)*($D102=Ind_3_p!$D$9:$D$500)),"")</f>
        <v/>
      </c>
      <c r="J102" s="283" t="str" cm="1">
        <f t="array" aca="1" ref="J102" ca="1">IFERROR(_xlfn._xlws.FILTER(Ind_3_p!$L$9:$L$500,($A102=Ind_3_p!$A$9:$A$500)*($B102=Ind_3_p!$B$9:$B$500)*($D102=Ind_3_p!$D$9:$D$500)),"")</f>
        <v/>
      </c>
      <c r="K102" s="89" t="str" cm="1">
        <f t="array" aca="1" ref="K102" ca="1">IFERROR(_xlfn._xlws.FILTER(Ind_4_p!$K$9:$K$500,($A102=Ind_4_p!$A$9:$A$500)*($B102=Ind_4_p!$B$9:$B$500)*($D102=Ind_4_p!$D$9:$D$500)),"")</f>
        <v/>
      </c>
      <c r="L102" s="283" t="str" cm="1">
        <f t="array" aca="1" ref="L102" ca="1">IFERROR(_xlfn._xlws.FILTER(Ind_4_p!$L$9:$L$500,($A102=Ind_4_p!$A$9:$A$500)*($B102=Ind_4_p!$B$9:$B$500)*($D102=Ind_4_p!$D$9:$D$500)),"")</f>
        <v/>
      </c>
      <c r="M102" s="32" t="e">
        <f t="shared" ca="1" si="4"/>
        <v>#VALUE!</v>
      </c>
      <c r="N102" s="238">
        <f ca="1">IF(SUM(E$9:E$500)&gt;0,IF(F102=0,(COUNTIFS('Sekt-1.p'!$E$11:$E$29,"&gt;=0")+2)*2,F102),0)+IF(SUM(G$9:G$500)&gt;0,IF(H102=0,(COUNTIFS('Sekt-2.p'!$E$11:$E$29,"&gt;=0")+2)*2,H102),0)+IF(SUM(I$9:I$500)&gt;0,IF(J102=0,(COUNTIFS('Sekt-3.p'!$E$11:$E$29,"&gt;=0")+2)*2,J102),0)+IF(SUM(K$9:K$500)&gt;0,IF(L102=0,(COUNTIFS('Sekt-4.p'!$E$11:$E$29,"&gt;=0")+2)*2,L102),0)</f>
        <v>0</v>
      </c>
      <c r="O102" s="68" t="str">
        <f t="shared" ca="1" si="5"/>
        <v/>
      </c>
      <c r="P102" s="12"/>
      <c r="Q102" s="30"/>
      <c r="R102" s="30"/>
      <c r="S102" s="30"/>
      <c r="T102" s="34"/>
      <c r="U102" s="12"/>
      <c r="V102" s="8"/>
      <c r="W102" s="8"/>
      <c r="X102" s="8"/>
      <c r="Y102" s="85"/>
      <c r="Z102" s="39"/>
      <c r="AA102" s="86"/>
      <c r="AB102" s="12"/>
      <c r="AC102" s="12"/>
      <c r="AD102" s="12"/>
      <c r="AE102" s="12"/>
      <c r="AF102" s="12"/>
    </row>
    <row r="103" spans="1:32" ht="12.75" customHeight="1" x14ac:dyDescent="0.15">
      <c r="A103" s="279">
        <f>Kopsavilkums!A81</f>
        <v>0</v>
      </c>
      <c r="B103" s="280">
        <f>Kopsavilkums!B81</f>
        <v>0</v>
      </c>
      <c r="C103" s="163" cm="1">
        <f t="array" ref="C103">IFERROR(_xlfn.UNIQUE(_xlfn._xlws.FILTER(Kopsavilkums!$C$10:$C$135,(A103=Kopsavilkums!$A$10:$A$135))),"")</f>
        <v>0</v>
      </c>
      <c r="D103" s="153" t="e" cm="1" vm="1">
        <f t="array" aca="1" ref="D103" ca="1">IFERROR(_xlfn._xlws.FILTER(Kopsavilkums!$D$10:$D$135,(A103=Kopsavilkums!$A$10:$A$135)*(B103=Kopsavilkums!$B$10:$B$135)),"")</f>
        <v>#VALUE!</v>
      </c>
      <c r="E103" s="89" t="str" cm="1">
        <f t="array" aca="1" ref="E103" ca="1">IFERROR(_xlfn._xlws.FILTER(Ind_1_p!$K$9:$K$500,($A103=Ind_1_p!$A$9:$A$500)*($B103=Ind_1_p!$B$9:$B$500)*($D103=Ind_1_p!$D$9:$D$500)),"")</f>
        <v/>
      </c>
      <c r="F103" s="283" t="str" cm="1">
        <f t="array" aca="1" ref="F103" ca="1">IFERROR(_xlfn._xlws.FILTER(Ind_1_p!$L$9:$L$500,($A103=Ind_1_p!$A$9:$A$500)*($B103=Ind_1_p!$B$9:$B$500)*($D103=Ind_1_p!$D$9:$D$500)),"")</f>
        <v/>
      </c>
      <c r="G103" s="89" t="str" cm="1">
        <f t="array" aca="1" ref="G103" ca="1">IFERROR(_xlfn._xlws.FILTER(Ind_2_p!$K$9:$K$500,($A103=Ind_2_p!$A$9:$A$500)*($B103=Ind_2_p!$B$9:$B$500)*($D103=Ind_2_p!$D$9:$D$500)),"")</f>
        <v/>
      </c>
      <c r="H103" s="283" t="str" cm="1">
        <f t="array" aca="1" ref="H103" ca="1">IFERROR(_xlfn._xlws.FILTER(Ind_2_p!$L$9:$L$500,($A103=Ind_2_p!$A$9:$A$500)*($B103=Ind_2_p!$B$9:$B$500)*($D103=Ind_2_p!$D$9:$D$500)),"")</f>
        <v/>
      </c>
      <c r="I103" s="89" t="str" cm="1">
        <f t="array" aca="1" ref="I103" ca="1">IFERROR(_xlfn._xlws.FILTER(Ind_3_p!$K$9:$K$500,($A103=Ind_3_p!$A$9:$A$500)*($B103=Ind_3_p!$B$9:$B$500)*($D103=Ind_3_p!$D$9:$D$500)),"")</f>
        <v/>
      </c>
      <c r="J103" s="283" t="str" cm="1">
        <f t="array" aca="1" ref="J103" ca="1">IFERROR(_xlfn._xlws.FILTER(Ind_3_p!$L$9:$L$500,($A103=Ind_3_p!$A$9:$A$500)*($B103=Ind_3_p!$B$9:$B$500)*($D103=Ind_3_p!$D$9:$D$500)),"")</f>
        <v/>
      </c>
      <c r="K103" s="89" t="str" cm="1">
        <f t="array" aca="1" ref="K103" ca="1">IFERROR(_xlfn._xlws.FILTER(Ind_4_p!$K$9:$K$500,($A103=Ind_4_p!$A$9:$A$500)*($B103=Ind_4_p!$B$9:$B$500)*($D103=Ind_4_p!$D$9:$D$500)),"")</f>
        <v/>
      </c>
      <c r="L103" s="283" t="str" cm="1">
        <f t="array" aca="1" ref="L103" ca="1">IFERROR(_xlfn._xlws.FILTER(Ind_4_p!$L$9:$L$500,($A103=Ind_4_p!$A$9:$A$500)*($B103=Ind_4_p!$B$9:$B$500)*($D103=Ind_4_p!$D$9:$D$500)),"")</f>
        <v/>
      </c>
      <c r="M103" s="32" t="e">
        <f t="shared" ca="1" si="4"/>
        <v>#VALUE!</v>
      </c>
      <c r="N103" s="238">
        <f ca="1">IF(SUM(E$9:E$500)&gt;0,IF(F103=0,(COUNTIFS('Sekt-1.p'!$E$11:$E$29,"&gt;=0")+2)*2,F103),0)+IF(SUM(G$9:G$500)&gt;0,IF(H103=0,(COUNTIFS('Sekt-2.p'!$E$11:$E$29,"&gt;=0")+2)*2,H103),0)+IF(SUM(I$9:I$500)&gt;0,IF(J103=0,(COUNTIFS('Sekt-3.p'!$E$11:$E$29,"&gt;=0")+2)*2,J103),0)+IF(SUM(K$9:K$500)&gt;0,IF(L103=0,(COUNTIFS('Sekt-4.p'!$E$11:$E$29,"&gt;=0")+2)*2,L103),0)</f>
        <v>0</v>
      </c>
      <c r="O103" s="68" t="str">
        <f t="shared" ca="1" si="5"/>
        <v/>
      </c>
      <c r="P103" s="12"/>
      <c r="Q103" s="30"/>
      <c r="R103" s="30"/>
      <c r="S103" s="30"/>
      <c r="T103" s="34"/>
      <c r="U103" s="12"/>
      <c r="V103" s="8"/>
      <c r="W103" s="8"/>
      <c r="X103" s="8"/>
      <c r="Y103" s="85"/>
      <c r="Z103" s="39"/>
      <c r="AA103" s="86"/>
      <c r="AB103" s="12"/>
      <c r="AC103" s="12"/>
      <c r="AD103" s="12"/>
      <c r="AE103" s="12"/>
      <c r="AF103" s="12"/>
    </row>
    <row r="104" spans="1:32" ht="12.75" customHeight="1" x14ac:dyDescent="0.15">
      <c r="A104" s="279">
        <f>Kopsavilkums!A87</f>
        <v>0</v>
      </c>
      <c r="B104" s="280">
        <f>Kopsavilkums!B87</f>
        <v>0</v>
      </c>
      <c r="C104" s="163" cm="1">
        <f t="array" ref="C104">IFERROR(_xlfn.UNIQUE(_xlfn._xlws.FILTER(Kopsavilkums!$C$10:$C$135,(A104=Kopsavilkums!$A$10:$A$135))),"")</f>
        <v>0</v>
      </c>
      <c r="D104" s="153" t="e" cm="1" vm="1">
        <f t="array" aca="1" ref="D104" ca="1">IFERROR(_xlfn._xlws.FILTER(Kopsavilkums!$D$10:$D$135,(A104=Kopsavilkums!$A$10:$A$135)*(B104=Kopsavilkums!$B$10:$B$135)),"")</f>
        <v>#VALUE!</v>
      </c>
      <c r="E104" s="89" t="str" cm="1">
        <f t="array" aca="1" ref="E104" ca="1">IFERROR(_xlfn._xlws.FILTER(Ind_1_p!$K$9:$K$500,($A104=Ind_1_p!$A$9:$A$500)*($B104=Ind_1_p!$B$9:$B$500)*($D104=Ind_1_p!$D$9:$D$500)),"")</f>
        <v/>
      </c>
      <c r="F104" s="283" t="str" cm="1">
        <f t="array" aca="1" ref="F104" ca="1">IFERROR(_xlfn._xlws.FILTER(Ind_1_p!$L$9:$L$500,($A104=Ind_1_p!$A$9:$A$500)*($B104=Ind_1_p!$B$9:$B$500)*($D104=Ind_1_p!$D$9:$D$500)),"")</f>
        <v/>
      </c>
      <c r="G104" s="89" t="str" cm="1">
        <f t="array" aca="1" ref="G104" ca="1">IFERROR(_xlfn._xlws.FILTER(Ind_2_p!$K$9:$K$500,($A104=Ind_2_p!$A$9:$A$500)*($B104=Ind_2_p!$B$9:$B$500)*($D104=Ind_2_p!$D$9:$D$500)),"")</f>
        <v/>
      </c>
      <c r="H104" s="283" t="str" cm="1">
        <f t="array" aca="1" ref="H104" ca="1">IFERROR(_xlfn._xlws.FILTER(Ind_2_p!$L$9:$L$500,($A104=Ind_2_p!$A$9:$A$500)*($B104=Ind_2_p!$B$9:$B$500)*($D104=Ind_2_p!$D$9:$D$500)),"")</f>
        <v/>
      </c>
      <c r="I104" s="89" t="str" cm="1">
        <f t="array" aca="1" ref="I104" ca="1">IFERROR(_xlfn._xlws.FILTER(Ind_3_p!$K$9:$K$500,($A104=Ind_3_p!$A$9:$A$500)*($B104=Ind_3_p!$B$9:$B$500)*($D104=Ind_3_p!$D$9:$D$500)),"")</f>
        <v/>
      </c>
      <c r="J104" s="283" t="str" cm="1">
        <f t="array" aca="1" ref="J104" ca="1">IFERROR(_xlfn._xlws.FILTER(Ind_3_p!$L$9:$L$500,($A104=Ind_3_p!$A$9:$A$500)*($B104=Ind_3_p!$B$9:$B$500)*($D104=Ind_3_p!$D$9:$D$500)),"")</f>
        <v/>
      </c>
      <c r="K104" s="89" t="str" cm="1">
        <f t="array" aca="1" ref="K104" ca="1">IFERROR(_xlfn._xlws.FILTER(Ind_4_p!$K$9:$K$500,($A104=Ind_4_p!$A$9:$A$500)*($B104=Ind_4_p!$B$9:$B$500)*($D104=Ind_4_p!$D$9:$D$500)),"")</f>
        <v/>
      </c>
      <c r="L104" s="283" t="str" cm="1">
        <f t="array" aca="1" ref="L104" ca="1">IFERROR(_xlfn._xlws.FILTER(Ind_4_p!$L$9:$L$500,($A104=Ind_4_p!$A$9:$A$500)*($B104=Ind_4_p!$B$9:$B$500)*($D104=Ind_4_p!$D$9:$D$500)),"")</f>
        <v/>
      </c>
      <c r="M104" s="32" t="e">
        <f t="shared" ca="1" si="4"/>
        <v>#VALUE!</v>
      </c>
      <c r="N104" s="238">
        <f ca="1">IF(SUM(E$9:E$500)&gt;0,IF(F104=0,(COUNTIFS('Sekt-1.p'!$E$11:$E$29,"&gt;=0")+2)*2,F104),0)+IF(SUM(G$9:G$500)&gt;0,IF(H104=0,(COUNTIFS('Sekt-2.p'!$E$11:$E$29,"&gt;=0")+2)*2,H104),0)+IF(SUM(I$9:I$500)&gt;0,IF(J104=0,(COUNTIFS('Sekt-3.p'!$E$11:$E$29,"&gt;=0")+2)*2,J104),0)+IF(SUM(K$9:K$500)&gt;0,IF(L104=0,(COUNTIFS('Sekt-4.p'!$E$11:$E$29,"&gt;=0")+2)*2,L104),0)</f>
        <v>0</v>
      </c>
      <c r="O104" s="68" t="str">
        <f t="shared" ca="1" si="5"/>
        <v/>
      </c>
      <c r="Y104" s="8"/>
      <c r="Z104" s="12"/>
      <c r="AA104" s="8"/>
    </row>
    <row r="105" spans="1:32" ht="12.75" customHeight="1" x14ac:dyDescent="0.15">
      <c r="A105" s="279">
        <f>Kopsavilkums!A93</f>
        <v>0</v>
      </c>
      <c r="B105" s="280">
        <f>Kopsavilkums!B93</f>
        <v>0</v>
      </c>
      <c r="C105" s="163" cm="1">
        <f t="array" ref="C105">IFERROR(_xlfn.UNIQUE(_xlfn._xlws.FILTER(Kopsavilkums!$C$10:$C$135,(A105=Kopsavilkums!$A$10:$A$135))),"")</f>
        <v>0</v>
      </c>
      <c r="D105" s="153" t="e" cm="1" vm="1">
        <f t="array" aca="1" ref="D105" ca="1">IFERROR(_xlfn._xlws.FILTER(Kopsavilkums!$D$10:$D$135,(A105=Kopsavilkums!$A$10:$A$135)*(B105=Kopsavilkums!$B$10:$B$135)),"")</f>
        <v>#VALUE!</v>
      </c>
      <c r="E105" s="89" t="str" cm="1">
        <f t="array" aca="1" ref="E105" ca="1">IFERROR(_xlfn._xlws.FILTER(Ind_1_p!$K$9:$K$500,($A105=Ind_1_p!$A$9:$A$500)*($B105=Ind_1_p!$B$9:$B$500)*($D105=Ind_1_p!$D$9:$D$500)),"")</f>
        <v/>
      </c>
      <c r="F105" s="283" t="str" cm="1">
        <f t="array" aca="1" ref="F105" ca="1">IFERROR(_xlfn._xlws.FILTER(Ind_1_p!$L$9:$L$500,($A105=Ind_1_p!$A$9:$A$500)*($B105=Ind_1_p!$B$9:$B$500)*($D105=Ind_1_p!$D$9:$D$500)),"")</f>
        <v/>
      </c>
      <c r="G105" s="89" t="str" cm="1">
        <f t="array" aca="1" ref="G105" ca="1">IFERROR(_xlfn._xlws.FILTER(Ind_2_p!$K$9:$K$500,($A105=Ind_2_p!$A$9:$A$500)*($B105=Ind_2_p!$B$9:$B$500)*($D105=Ind_2_p!$D$9:$D$500)),"")</f>
        <v/>
      </c>
      <c r="H105" s="283" t="str" cm="1">
        <f t="array" aca="1" ref="H105" ca="1">IFERROR(_xlfn._xlws.FILTER(Ind_2_p!$L$9:$L$500,($A105=Ind_2_p!$A$9:$A$500)*($B105=Ind_2_p!$B$9:$B$500)*($D105=Ind_2_p!$D$9:$D$500)),"")</f>
        <v/>
      </c>
      <c r="I105" s="89" t="str" cm="1">
        <f t="array" aca="1" ref="I105" ca="1">IFERROR(_xlfn._xlws.FILTER(Ind_3_p!$K$9:$K$500,($A105=Ind_3_p!$A$9:$A$500)*($B105=Ind_3_p!$B$9:$B$500)*($D105=Ind_3_p!$D$9:$D$500)),"")</f>
        <v/>
      </c>
      <c r="J105" s="283" t="str" cm="1">
        <f t="array" aca="1" ref="J105" ca="1">IFERROR(_xlfn._xlws.FILTER(Ind_3_p!$L$9:$L$500,($A105=Ind_3_p!$A$9:$A$500)*($B105=Ind_3_p!$B$9:$B$500)*($D105=Ind_3_p!$D$9:$D$500)),"")</f>
        <v/>
      </c>
      <c r="K105" s="89" t="str" cm="1">
        <f t="array" aca="1" ref="K105" ca="1">IFERROR(_xlfn._xlws.FILTER(Ind_4_p!$K$9:$K$500,($A105=Ind_4_p!$A$9:$A$500)*($B105=Ind_4_p!$B$9:$B$500)*($D105=Ind_4_p!$D$9:$D$500)),"")</f>
        <v/>
      </c>
      <c r="L105" s="283" t="str" cm="1">
        <f t="array" aca="1" ref="L105" ca="1">IFERROR(_xlfn._xlws.FILTER(Ind_4_p!$L$9:$L$500,($A105=Ind_4_p!$A$9:$A$500)*($B105=Ind_4_p!$B$9:$B$500)*($D105=Ind_4_p!$D$9:$D$500)),"")</f>
        <v/>
      </c>
      <c r="M105" s="32" t="e">
        <f t="shared" ref="M105:M134" ca="1" si="6">E105+G105+I105+K105</f>
        <v>#VALUE!</v>
      </c>
      <c r="N105" s="238">
        <f ca="1">IF(SUM(E$9:E$500)&gt;0,IF(F105=0,(COUNTIFS('Sekt-1.p'!$E$11:$E$29,"&gt;=0")+2)*2,F105),0)+IF(SUM(G$9:G$500)&gt;0,IF(H105=0,(COUNTIFS('Sekt-2.p'!$E$11:$E$29,"&gt;=0")+2)*2,H105),0)+IF(SUM(I$9:I$500)&gt;0,IF(J105=0,(COUNTIFS('Sekt-3.p'!$E$11:$E$29,"&gt;=0")+2)*2,J105),0)+IF(SUM(K$9:K$500)&gt;0,IF(L105=0,(COUNTIFS('Sekt-4.p'!$E$11:$E$29,"&gt;=0")+2)*2,L105),0)</f>
        <v>0</v>
      </c>
      <c r="O105" s="68" t="str">
        <f t="shared" ref="O105:O134" ca="1" si="7">IF(VALUE(N105)=0,"",IF(N105&gt;0,_xlfn.RANK.EQ(N105,N$9:N$500,1)-COUNTIFS(N$9:N$500,0)+COUNTIFS(N$9:N$500,N105,M$9:M$500,"&gt;"&amp;M105)))</f>
        <v/>
      </c>
      <c r="Y105" s="8"/>
      <c r="Z105" s="12"/>
      <c r="AA105" s="8"/>
    </row>
    <row r="106" spans="1:32" ht="12.75" customHeight="1" x14ac:dyDescent="0.15">
      <c r="A106" s="279">
        <f>Kopsavilkums!A98</f>
        <v>0</v>
      </c>
      <c r="B106" s="280">
        <f>Kopsavilkums!B98</f>
        <v>0</v>
      </c>
      <c r="C106" s="163" cm="1">
        <f t="array" ref="C106">IFERROR(_xlfn.UNIQUE(_xlfn._xlws.FILTER(Kopsavilkums!$C$10:$C$135,(A106=Kopsavilkums!$A$10:$A$135))),"")</f>
        <v>0</v>
      </c>
      <c r="D106" s="153" t="e" cm="1" vm="1">
        <f t="array" aca="1" ref="D106" ca="1">IFERROR(_xlfn._xlws.FILTER(Kopsavilkums!$D$10:$D$135,(A106=Kopsavilkums!$A$10:$A$135)*(B106=Kopsavilkums!$B$10:$B$135)),"")</f>
        <v>#VALUE!</v>
      </c>
      <c r="E106" s="89" t="str" cm="1">
        <f t="array" aca="1" ref="E106" ca="1">IFERROR(_xlfn._xlws.FILTER(Ind_1_p!$K$9:$K$500,($A106=Ind_1_p!$A$9:$A$500)*($B106=Ind_1_p!$B$9:$B$500)*($D106=Ind_1_p!$D$9:$D$500)),"")</f>
        <v/>
      </c>
      <c r="F106" s="283" t="str" cm="1">
        <f t="array" aca="1" ref="F106" ca="1">IFERROR(_xlfn._xlws.FILTER(Ind_1_p!$L$9:$L$500,($A106=Ind_1_p!$A$9:$A$500)*($B106=Ind_1_p!$B$9:$B$500)*($D106=Ind_1_p!$D$9:$D$500)),"")</f>
        <v/>
      </c>
      <c r="G106" s="89" t="str" cm="1">
        <f t="array" aca="1" ref="G106" ca="1">IFERROR(_xlfn._xlws.FILTER(Ind_2_p!$K$9:$K$500,($A106=Ind_2_p!$A$9:$A$500)*($B106=Ind_2_p!$B$9:$B$500)*($D106=Ind_2_p!$D$9:$D$500)),"")</f>
        <v/>
      </c>
      <c r="H106" s="283" t="str" cm="1">
        <f t="array" aca="1" ref="H106" ca="1">IFERROR(_xlfn._xlws.FILTER(Ind_2_p!$L$9:$L$500,($A106=Ind_2_p!$A$9:$A$500)*($B106=Ind_2_p!$B$9:$B$500)*($D106=Ind_2_p!$D$9:$D$500)),"")</f>
        <v/>
      </c>
      <c r="I106" s="89" t="str" cm="1">
        <f t="array" aca="1" ref="I106" ca="1">IFERROR(_xlfn._xlws.FILTER(Ind_3_p!$K$9:$K$500,($A106=Ind_3_p!$A$9:$A$500)*($B106=Ind_3_p!$B$9:$B$500)*($D106=Ind_3_p!$D$9:$D$500)),"")</f>
        <v/>
      </c>
      <c r="J106" s="283" t="str" cm="1">
        <f t="array" aca="1" ref="J106" ca="1">IFERROR(_xlfn._xlws.FILTER(Ind_3_p!$L$9:$L$500,($A106=Ind_3_p!$A$9:$A$500)*($B106=Ind_3_p!$B$9:$B$500)*($D106=Ind_3_p!$D$9:$D$500)),"")</f>
        <v/>
      </c>
      <c r="K106" s="89" t="str" cm="1">
        <f t="array" aca="1" ref="K106" ca="1">IFERROR(_xlfn._xlws.FILTER(Ind_4_p!$K$9:$K$500,($A106=Ind_4_p!$A$9:$A$500)*($B106=Ind_4_p!$B$9:$B$500)*($D106=Ind_4_p!$D$9:$D$500)),"")</f>
        <v/>
      </c>
      <c r="L106" s="283" t="str" cm="1">
        <f t="array" aca="1" ref="L106" ca="1">IFERROR(_xlfn._xlws.FILTER(Ind_4_p!$L$9:$L$500,($A106=Ind_4_p!$A$9:$A$500)*($B106=Ind_4_p!$B$9:$B$500)*($D106=Ind_4_p!$D$9:$D$500)),"")</f>
        <v/>
      </c>
      <c r="M106" s="32" t="e">
        <f t="shared" ca="1" si="6"/>
        <v>#VALUE!</v>
      </c>
      <c r="N106" s="238">
        <f ca="1">IF(SUM(E$9:E$500)&gt;0,IF(F106=0,(COUNTIFS('Sekt-1.p'!$E$11:$E$29,"&gt;=0")+2)*2,F106),0)+IF(SUM(G$9:G$500)&gt;0,IF(H106=0,(COUNTIFS('Sekt-2.p'!$E$11:$E$29,"&gt;=0")+2)*2,H106),0)+IF(SUM(I$9:I$500)&gt;0,IF(J106=0,(COUNTIFS('Sekt-3.p'!$E$11:$E$29,"&gt;=0")+2)*2,J106),0)+IF(SUM(K$9:K$500)&gt;0,IF(L106=0,(COUNTIFS('Sekt-4.p'!$E$11:$E$29,"&gt;=0")+2)*2,L106),0)</f>
        <v>0</v>
      </c>
      <c r="O106" s="68" t="str">
        <f t="shared" ca="1" si="7"/>
        <v/>
      </c>
      <c r="Y106" s="8"/>
      <c r="Z106" s="12"/>
      <c r="AA106" s="8"/>
    </row>
    <row r="107" spans="1:32" ht="12.75" customHeight="1" x14ac:dyDescent="0.15">
      <c r="A107" s="279">
        <f>Kopsavilkums!A99</f>
        <v>0</v>
      </c>
      <c r="B107" s="280">
        <f>Kopsavilkums!B99</f>
        <v>0</v>
      </c>
      <c r="C107" s="163" cm="1">
        <f t="array" ref="C107">IFERROR(_xlfn.UNIQUE(_xlfn._xlws.FILTER(Kopsavilkums!$C$10:$C$135,(A107=Kopsavilkums!$A$10:$A$135))),"")</f>
        <v>0</v>
      </c>
      <c r="D107" s="153" t="e" cm="1" vm="1">
        <f t="array" aca="1" ref="D107" ca="1">IFERROR(_xlfn._xlws.FILTER(Kopsavilkums!$D$10:$D$135,(A107=Kopsavilkums!$A$10:$A$135)*(B107=Kopsavilkums!$B$10:$B$135)),"")</f>
        <v>#VALUE!</v>
      </c>
      <c r="E107" s="89" t="str" cm="1">
        <f t="array" aca="1" ref="E107" ca="1">IFERROR(_xlfn._xlws.FILTER(Ind_1_p!$K$9:$K$500,($A107=Ind_1_p!$A$9:$A$500)*($B107=Ind_1_p!$B$9:$B$500)*($D107=Ind_1_p!$D$9:$D$500)),"")</f>
        <v/>
      </c>
      <c r="F107" s="283" t="str" cm="1">
        <f t="array" aca="1" ref="F107" ca="1">IFERROR(_xlfn._xlws.FILTER(Ind_1_p!$L$9:$L$500,($A107=Ind_1_p!$A$9:$A$500)*($B107=Ind_1_p!$B$9:$B$500)*($D107=Ind_1_p!$D$9:$D$500)),"")</f>
        <v/>
      </c>
      <c r="G107" s="89" t="str" cm="1">
        <f t="array" aca="1" ref="G107" ca="1">IFERROR(_xlfn._xlws.FILTER(Ind_2_p!$K$9:$K$500,($A107=Ind_2_p!$A$9:$A$500)*($B107=Ind_2_p!$B$9:$B$500)*($D107=Ind_2_p!$D$9:$D$500)),"")</f>
        <v/>
      </c>
      <c r="H107" s="283" t="str" cm="1">
        <f t="array" aca="1" ref="H107" ca="1">IFERROR(_xlfn._xlws.FILTER(Ind_2_p!$L$9:$L$500,($A107=Ind_2_p!$A$9:$A$500)*($B107=Ind_2_p!$B$9:$B$500)*($D107=Ind_2_p!$D$9:$D$500)),"")</f>
        <v/>
      </c>
      <c r="I107" s="89" t="str" cm="1">
        <f t="array" aca="1" ref="I107" ca="1">IFERROR(_xlfn._xlws.FILTER(Ind_3_p!$K$9:$K$500,($A107=Ind_3_p!$A$9:$A$500)*($B107=Ind_3_p!$B$9:$B$500)*($D107=Ind_3_p!$D$9:$D$500)),"")</f>
        <v/>
      </c>
      <c r="J107" s="283" t="str" cm="1">
        <f t="array" aca="1" ref="J107" ca="1">IFERROR(_xlfn._xlws.FILTER(Ind_3_p!$L$9:$L$500,($A107=Ind_3_p!$A$9:$A$500)*($B107=Ind_3_p!$B$9:$B$500)*($D107=Ind_3_p!$D$9:$D$500)),"")</f>
        <v/>
      </c>
      <c r="K107" s="89" t="str" cm="1">
        <f t="array" aca="1" ref="K107" ca="1">IFERROR(_xlfn._xlws.FILTER(Ind_4_p!$K$9:$K$500,($A107=Ind_4_p!$A$9:$A$500)*($B107=Ind_4_p!$B$9:$B$500)*($D107=Ind_4_p!$D$9:$D$500)),"")</f>
        <v/>
      </c>
      <c r="L107" s="283" t="str" cm="1">
        <f t="array" aca="1" ref="L107" ca="1">IFERROR(_xlfn._xlws.FILTER(Ind_4_p!$L$9:$L$500,($A107=Ind_4_p!$A$9:$A$500)*($B107=Ind_4_p!$B$9:$B$500)*($D107=Ind_4_p!$D$9:$D$500)),"")</f>
        <v/>
      </c>
      <c r="M107" s="32" t="e">
        <f t="shared" ca="1" si="6"/>
        <v>#VALUE!</v>
      </c>
      <c r="N107" s="238">
        <f ca="1">IF(SUM(E$9:E$500)&gt;0,IF(F107=0,(COUNTIFS('Sekt-1.p'!$E$11:$E$29,"&gt;=0")+2)*2,F107),0)+IF(SUM(G$9:G$500)&gt;0,IF(H107=0,(COUNTIFS('Sekt-2.p'!$E$11:$E$29,"&gt;=0")+2)*2,H107),0)+IF(SUM(I$9:I$500)&gt;0,IF(J107=0,(COUNTIFS('Sekt-3.p'!$E$11:$E$29,"&gt;=0")+2)*2,J107),0)+IF(SUM(K$9:K$500)&gt;0,IF(L107=0,(COUNTIFS('Sekt-4.p'!$E$11:$E$29,"&gt;=0")+2)*2,L107),0)</f>
        <v>0</v>
      </c>
      <c r="O107" s="68" t="str">
        <f t="shared" ca="1" si="7"/>
        <v/>
      </c>
      <c r="Y107" s="8"/>
      <c r="Z107" s="12"/>
      <c r="AA107" s="8"/>
    </row>
    <row r="108" spans="1:32" ht="12.75" customHeight="1" x14ac:dyDescent="0.15">
      <c r="A108" s="279">
        <f>Kopsavilkums!A104</f>
        <v>0</v>
      </c>
      <c r="B108" s="280">
        <f>Kopsavilkums!B104</f>
        <v>0</v>
      </c>
      <c r="C108" s="163" cm="1">
        <f t="array" ref="C108">IFERROR(_xlfn.UNIQUE(_xlfn._xlws.FILTER(Kopsavilkums!$C$10:$C$135,(A108=Kopsavilkums!$A$10:$A$135))),"")</f>
        <v>0</v>
      </c>
      <c r="D108" s="153" t="e" cm="1" vm="1">
        <f t="array" aca="1" ref="D108" ca="1">IFERROR(_xlfn._xlws.FILTER(Kopsavilkums!$D$10:$D$135,(A108=Kopsavilkums!$A$10:$A$135)*(B108=Kopsavilkums!$B$10:$B$135)),"")</f>
        <v>#VALUE!</v>
      </c>
      <c r="E108" s="89" t="str" cm="1">
        <f t="array" aca="1" ref="E108" ca="1">IFERROR(_xlfn._xlws.FILTER(Ind_1_p!$K$9:$K$500,($A108=Ind_1_p!$A$9:$A$500)*($B108=Ind_1_p!$B$9:$B$500)*($D108=Ind_1_p!$D$9:$D$500)),"")</f>
        <v/>
      </c>
      <c r="F108" s="283" t="str" cm="1">
        <f t="array" aca="1" ref="F108" ca="1">IFERROR(_xlfn._xlws.FILTER(Ind_1_p!$L$9:$L$500,($A108=Ind_1_p!$A$9:$A$500)*($B108=Ind_1_p!$B$9:$B$500)*($D108=Ind_1_p!$D$9:$D$500)),"")</f>
        <v/>
      </c>
      <c r="G108" s="89" t="str" cm="1">
        <f t="array" aca="1" ref="G108" ca="1">IFERROR(_xlfn._xlws.FILTER(Ind_2_p!$K$9:$K$500,($A108=Ind_2_p!$A$9:$A$500)*($B108=Ind_2_p!$B$9:$B$500)*($D108=Ind_2_p!$D$9:$D$500)),"")</f>
        <v/>
      </c>
      <c r="H108" s="283" t="str" cm="1">
        <f t="array" aca="1" ref="H108" ca="1">IFERROR(_xlfn._xlws.FILTER(Ind_2_p!$L$9:$L$500,($A108=Ind_2_p!$A$9:$A$500)*($B108=Ind_2_p!$B$9:$B$500)*($D108=Ind_2_p!$D$9:$D$500)),"")</f>
        <v/>
      </c>
      <c r="I108" s="89" t="str" cm="1">
        <f t="array" aca="1" ref="I108" ca="1">IFERROR(_xlfn._xlws.FILTER(Ind_3_p!$K$9:$K$500,($A108=Ind_3_p!$A$9:$A$500)*($B108=Ind_3_p!$B$9:$B$500)*($D108=Ind_3_p!$D$9:$D$500)),"")</f>
        <v/>
      </c>
      <c r="J108" s="283" t="str" cm="1">
        <f t="array" aca="1" ref="J108" ca="1">IFERROR(_xlfn._xlws.FILTER(Ind_3_p!$L$9:$L$500,($A108=Ind_3_p!$A$9:$A$500)*($B108=Ind_3_p!$B$9:$B$500)*($D108=Ind_3_p!$D$9:$D$500)),"")</f>
        <v/>
      </c>
      <c r="K108" s="89" t="str" cm="1">
        <f t="array" aca="1" ref="K108" ca="1">IFERROR(_xlfn._xlws.FILTER(Ind_4_p!$K$9:$K$500,($A108=Ind_4_p!$A$9:$A$500)*($B108=Ind_4_p!$B$9:$B$500)*($D108=Ind_4_p!$D$9:$D$500)),"")</f>
        <v/>
      </c>
      <c r="L108" s="283" t="str" cm="1">
        <f t="array" aca="1" ref="L108" ca="1">IFERROR(_xlfn._xlws.FILTER(Ind_4_p!$L$9:$L$500,($A108=Ind_4_p!$A$9:$A$500)*($B108=Ind_4_p!$B$9:$B$500)*($D108=Ind_4_p!$D$9:$D$500)),"")</f>
        <v/>
      </c>
      <c r="M108" s="32" t="e">
        <f t="shared" ca="1" si="6"/>
        <v>#VALUE!</v>
      </c>
      <c r="N108" s="238">
        <f ca="1">IF(SUM(E$9:E$500)&gt;0,IF(F108=0,(COUNTIFS('Sekt-1.p'!$E$11:$E$29,"&gt;=0")+2)*2,F108),0)+IF(SUM(G$9:G$500)&gt;0,IF(H108=0,(COUNTIFS('Sekt-2.p'!$E$11:$E$29,"&gt;=0")+2)*2,H108),0)+IF(SUM(I$9:I$500)&gt;0,IF(J108=0,(COUNTIFS('Sekt-3.p'!$E$11:$E$29,"&gt;=0")+2)*2,J108),0)+IF(SUM(K$9:K$500)&gt;0,IF(L108=0,(COUNTIFS('Sekt-4.p'!$E$11:$E$29,"&gt;=0")+2)*2,L108),0)</f>
        <v>0</v>
      </c>
      <c r="O108" s="68" t="str">
        <f t="shared" ca="1" si="7"/>
        <v/>
      </c>
      <c r="Y108" s="8"/>
      <c r="Z108" s="12"/>
      <c r="AA108" s="8"/>
    </row>
    <row r="109" spans="1:32" ht="12.75" customHeight="1" x14ac:dyDescent="0.15">
      <c r="A109" s="279">
        <f>Kopsavilkums!A105</f>
        <v>0</v>
      </c>
      <c r="B109" s="280">
        <f>Kopsavilkums!B105</f>
        <v>0</v>
      </c>
      <c r="C109" s="163" cm="1">
        <f t="array" ref="C109">IFERROR(_xlfn.UNIQUE(_xlfn._xlws.FILTER(Kopsavilkums!$C$10:$C$135,(A109=Kopsavilkums!$A$10:$A$135))),"")</f>
        <v>0</v>
      </c>
      <c r="D109" s="153" t="e" cm="1" vm="1">
        <f t="array" aca="1" ref="D109" ca="1">IFERROR(_xlfn._xlws.FILTER(Kopsavilkums!$D$10:$D$135,(A109=Kopsavilkums!$A$10:$A$135)*(B109=Kopsavilkums!$B$10:$B$135)),"")</f>
        <v>#VALUE!</v>
      </c>
      <c r="E109" s="89" t="str" cm="1">
        <f t="array" aca="1" ref="E109" ca="1">IFERROR(_xlfn._xlws.FILTER(Ind_1_p!$K$9:$K$500,($A109=Ind_1_p!$A$9:$A$500)*($B109=Ind_1_p!$B$9:$B$500)*($D109=Ind_1_p!$D$9:$D$500)),"")</f>
        <v/>
      </c>
      <c r="F109" s="283" t="str" cm="1">
        <f t="array" aca="1" ref="F109" ca="1">IFERROR(_xlfn._xlws.FILTER(Ind_1_p!$L$9:$L$500,($A109=Ind_1_p!$A$9:$A$500)*($B109=Ind_1_p!$B$9:$B$500)*($D109=Ind_1_p!$D$9:$D$500)),"")</f>
        <v/>
      </c>
      <c r="G109" s="89" t="str" cm="1">
        <f t="array" aca="1" ref="G109" ca="1">IFERROR(_xlfn._xlws.FILTER(Ind_2_p!$K$9:$K$500,($A109=Ind_2_p!$A$9:$A$500)*($B109=Ind_2_p!$B$9:$B$500)*($D109=Ind_2_p!$D$9:$D$500)),"")</f>
        <v/>
      </c>
      <c r="H109" s="283" t="str" cm="1">
        <f t="array" aca="1" ref="H109" ca="1">IFERROR(_xlfn._xlws.FILTER(Ind_2_p!$L$9:$L$500,($A109=Ind_2_p!$A$9:$A$500)*($B109=Ind_2_p!$B$9:$B$500)*($D109=Ind_2_p!$D$9:$D$500)),"")</f>
        <v/>
      </c>
      <c r="I109" s="89" t="str" cm="1">
        <f t="array" aca="1" ref="I109" ca="1">IFERROR(_xlfn._xlws.FILTER(Ind_3_p!$K$9:$K$500,($A109=Ind_3_p!$A$9:$A$500)*($B109=Ind_3_p!$B$9:$B$500)*($D109=Ind_3_p!$D$9:$D$500)),"")</f>
        <v/>
      </c>
      <c r="J109" s="283" t="str" cm="1">
        <f t="array" aca="1" ref="J109" ca="1">IFERROR(_xlfn._xlws.FILTER(Ind_3_p!$L$9:$L$500,($A109=Ind_3_p!$A$9:$A$500)*($B109=Ind_3_p!$B$9:$B$500)*($D109=Ind_3_p!$D$9:$D$500)),"")</f>
        <v/>
      </c>
      <c r="K109" s="89" t="str" cm="1">
        <f t="array" aca="1" ref="K109" ca="1">IFERROR(_xlfn._xlws.FILTER(Ind_4_p!$K$9:$K$500,($A109=Ind_4_p!$A$9:$A$500)*($B109=Ind_4_p!$B$9:$B$500)*($D109=Ind_4_p!$D$9:$D$500)),"")</f>
        <v/>
      </c>
      <c r="L109" s="283" t="str" cm="1">
        <f t="array" aca="1" ref="L109" ca="1">IFERROR(_xlfn._xlws.FILTER(Ind_4_p!$L$9:$L$500,($A109=Ind_4_p!$A$9:$A$500)*($B109=Ind_4_p!$B$9:$B$500)*($D109=Ind_4_p!$D$9:$D$500)),"")</f>
        <v/>
      </c>
      <c r="M109" s="32" t="e">
        <f t="shared" ca="1" si="6"/>
        <v>#VALUE!</v>
      </c>
      <c r="N109" s="238">
        <f ca="1">IF(SUM(E$9:E$500)&gt;0,IF(F109=0,(COUNTIFS('Sekt-1.p'!$E$11:$E$29,"&gt;=0")+2)*2,F109),0)+IF(SUM(G$9:G$500)&gt;0,IF(H109=0,(COUNTIFS('Sekt-2.p'!$E$11:$E$29,"&gt;=0")+2)*2,H109),0)+IF(SUM(I$9:I$500)&gt;0,IF(J109=0,(COUNTIFS('Sekt-3.p'!$E$11:$E$29,"&gt;=0")+2)*2,J109),0)+IF(SUM(K$9:K$500)&gt;0,IF(L109=0,(COUNTIFS('Sekt-4.p'!$E$11:$E$29,"&gt;=0")+2)*2,L109),0)</f>
        <v>0</v>
      </c>
      <c r="O109" s="68" t="str">
        <f t="shared" ca="1" si="7"/>
        <v/>
      </c>
      <c r="Y109" s="8"/>
      <c r="Z109" s="12"/>
      <c r="AA109" s="8"/>
    </row>
    <row r="110" spans="1:32" ht="12.75" customHeight="1" x14ac:dyDescent="0.15">
      <c r="A110" s="279">
        <f>Kopsavilkums!A111</f>
        <v>0</v>
      </c>
      <c r="B110" s="280">
        <f>Kopsavilkums!B111</f>
        <v>0</v>
      </c>
      <c r="C110" s="163" cm="1">
        <f t="array" ref="C110">IFERROR(_xlfn.UNIQUE(_xlfn._xlws.FILTER(Kopsavilkums!$C$10:$C$135,(A110=Kopsavilkums!$A$10:$A$135))),"")</f>
        <v>0</v>
      </c>
      <c r="D110" s="153" t="e" cm="1" vm="1">
        <f t="array" aca="1" ref="D110" ca="1">IFERROR(_xlfn._xlws.FILTER(Kopsavilkums!$D$10:$D$135,(A110=Kopsavilkums!$A$10:$A$135)*(B110=Kopsavilkums!$B$10:$B$135)),"")</f>
        <v>#VALUE!</v>
      </c>
      <c r="E110" s="89" t="str" cm="1">
        <f t="array" aca="1" ref="E110" ca="1">IFERROR(_xlfn._xlws.FILTER(Ind_1_p!$K$9:$K$500,($A110=Ind_1_p!$A$9:$A$500)*($B110=Ind_1_p!$B$9:$B$500)*($D110=Ind_1_p!$D$9:$D$500)),"")</f>
        <v/>
      </c>
      <c r="F110" s="283" t="str" cm="1">
        <f t="array" aca="1" ref="F110" ca="1">IFERROR(_xlfn._xlws.FILTER(Ind_1_p!$L$9:$L$500,($A110=Ind_1_p!$A$9:$A$500)*($B110=Ind_1_p!$B$9:$B$500)*($D110=Ind_1_p!$D$9:$D$500)),"")</f>
        <v/>
      </c>
      <c r="G110" s="89" t="str" cm="1">
        <f t="array" aca="1" ref="G110" ca="1">IFERROR(_xlfn._xlws.FILTER(Ind_2_p!$K$9:$K$500,($A110=Ind_2_p!$A$9:$A$500)*($B110=Ind_2_p!$B$9:$B$500)*($D110=Ind_2_p!$D$9:$D$500)),"")</f>
        <v/>
      </c>
      <c r="H110" s="283" t="str" cm="1">
        <f t="array" aca="1" ref="H110" ca="1">IFERROR(_xlfn._xlws.FILTER(Ind_2_p!$L$9:$L$500,($A110=Ind_2_p!$A$9:$A$500)*($B110=Ind_2_p!$B$9:$B$500)*($D110=Ind_2_p!$D$9:$D$500)),"")</f>
        <v/>
      </c>
      <c r="I110" s="89" t="str" cm="1">
        <f t="array" aca="1" ref="I110" ca="1">IFERROR(_xlfn._xlws.FILTER(Ind_3_p!$K$9:$K$500,($A110=Ind_3_p!$A$9:$A$500)*($B110=Ind_3_p!$B$9:$B$500)*($D110=Ind_3_p!$D$9:$D$500)),"")</f>
        <v/>
      </c>
      <c r="J110" s="283" t="str" cm="1">
        <f t="array" aca="1" ref="J110" ca="1">IFERROR(_xlfn._xlws.FILTER(Ind_3_p!$L$9:$L$500,($A110=Ind_3_p!$A$9:$A$500)*($B110=Ind_3_p!$B$9:$B$500)*($D110=Ind_3_p!$D$9:$D$500)),"")</f>
        <v/>
      </c>
      <c r="K110" s="89" t="str" cm="1">
        <f t="array" aca="1" ref="K110" ca="1">IFERROR(_xlfn._xlws.FILTER(Ind_4_p!$K$9:$K$500,($A110=Ind_4_p!$A$9:$A$500)*($B110=Ind_4_p!$B$9:$B$500)*($D110=Ind_4_p!$D$9:$D$500)),"")</f>
        <v/>
      </c>
      <c r="L110" s="283" t="str" cm="1">
        <f t="array" aca="1" ref="L110" ca="1">IFERROR(_xlfn._xlws.FILTER(Ind_4_p!$L$9:$L$500,($A110=Ind_4_p!$A$9:$A$500)*($B110=Ind_4_p!$B$9:$B$500)*($D110=Ind_4_p!$D$9:$D$500)),"")</f>
        <v/>
      </c>
      <c r="M110" s="32" t="e">
        <f t="shared" ca="1" si="6"/>
        <v>#VALUE!</v>
      </c>
      <c r="N110" s="238">
        <f ca="1">IF(SUM(E$9:E$500)&gt;0,IF(F110=0,(COUNTIFS('Sekt-1.p'!$E$11:$E$29,"&gt;=0")+2)*2,F110),0)+IF(SUM(G$9:G$500)&gt;0,IF(H110=0,(COUNTIFS('Sekt-2.p'!$E$11:$E$29,"&gt;=0")+2)*2,H110),0)+IF(SUM(I$9:I$500)&gt;0,IF(J110=0,(COUNTIFS('Sekt-3.p'!$E$11:$E$29,"&gt;=0")+2)*2,J110),0)+IF(SUM(K$9:K$500)&gt;0,IF(L110=0,(COUNTIFS('Sekt-4.p'!$E$11:$E$29,"&gt;=0")+2)*2,L110),0)</f>
        <v>0</v>
      </c>
      <c r="O110" s="68" t="str">
        <f t="shared" ca="1" si="7"/>
        <v/>
      </c>
      <c r="Y110" s="8"/>
      <c r="Z110" s="12"/>
      <c r="AA110" s="8"/>
    </row>
    <row r="111" spans="1:32" ht="12.75" customHeight="1" x14ac:dyDescent="0.15">
      <c r="A111" s="279">
        <f>Kopsavilkums!A112</f>
        <v>0</v>
      </c>
      <c r="B111" s="280">
        <f>Kopsavilkums!B112</f>
        <v>0</v>
      </c>
      <c r="C111" s="163" cm="1">
        <f t="array" ref="C111">IFERROR(_xlfn.UNIQUE(_xlfn._xlws.FILTER(Kopsavilkums!$C$10:$C$135,(A111=Kopsavilkums!$A$10:$A$135))),"")</f>
        <v>0</v>
      </c>
      <c r="D111" s="153" t="e" cm="1" vm="1">
        <f t="array" aca="1" ref="D111" ca="1">IFERROR(_xlfn._xlws.FILTER(Kopsavilkums!$D$10:$D$135,(A111=Kopsavilkums!$A$10:$A$135)*(B111=Kopsavilkums!$B$10:$B$135)),"")</f>
        <v>#VALUE!</v>
      </c>
      <c r="E111" s="89" t="str" cm="1">
        <f t="array" aca="1" ref="E111" ca="1">IFERROR(_xlfn._xlws.FILTER(Ind_1_p!$K$9:$K$500,($A111=Ind_1_p!$A$9:$A$500)*($B111=Ind_1_p!$B$9:$B$500)*($D111=Ind_1_p!$D$9:$D$500)),"")</f>
        <v/>
      </c>
      <c r="F111" s="283" t="str" cm="1">
        <f t="array" aca="1" ref="F111" ca="1">IFERROR(_xlfn._xlws.FILTER(Ind_1_p!$L$9:$L$500,($A111=Ind_1_p!$A$9:$A$500)*($B111=Ind_1_p!$B$9:$B$500)*($D111=Ind_1_p!$D$9:$D$500)),"")</f>
        <v/>
      </c>
      <c r="G111" s="89" t="str" cm="1">
        <f t="array" aca="1" ref="G111" ca="1">IFERROR(_xlfn._xlws.FILTER(Ind_2_p!$K$9:$K$500,($A111=Ind_2_p!$A$9:$A$500)*($B111=Ind_2_p!$B$9:$B$500)*($D111=Ind_2_p!$D$9:$D$500)),"")</f>
        <v/>
      </c>
      <c r="H111" s="283" t="str" cm="1">
        <f t="array" aca="1" ref="H111" ca="1">IFERROR(_xlfn._xlws.FILTER(Ind_2_p!$L$9:$L$500,($A111=Ind_2_p!$A$9:$A$500)*($B111=Ind_2_p!$B$9:$B$500)*($D111=Ind_2_p!$D$9:$D$500)),"")</f>
        <v/>
      </c>
      <c r="I111" s="89" t="str" cm="1">
        <f t="array" aca="1" ref="I111" ca="1">IFERROR(_xlfn._xlws.FILTER(Ind_3_p!$K$9:$K$500,($A111=Ind_3_p!$A$9:$A$500)*($B111=Ind_3_p!$B$9:$B$500)*($D111=Ind_3_p!$D$9:$D$500)),"")</f>
        <v/>
      </c>
      <c r="J111" s="283" t="str" cm="1">
        <f t="array" aca="1" ref="J111" ca="1">IFERROR(_xlfn._xlws.FILTER(Ind_3_p!$L$9:$L$500,($A111=Ind_3_p!$A$9:$A$500)*($B111=Ind_3_p!$B$9:$B$500)*($D111=Ind_3_p!$D$9:$D$500)),"")</f>
        <v/>
      </c>
      <c r="K111" s="89" t="str" cm="1">
        <f t="array" aca="1" ref="K111" ca="1">IFERROR(_xlfn._xlws.FILTER(Ind_4_p!$K$9:$K$500,($A111=Ind_4_p!$A$9:$A$500)*($B111=Ind_4_p!$B$9:$B$500)*($D111=Ind_4_p!$D$9:$D$500)),"")</f>
        <v/>
      </c>
      <c r="L111" s="283" t="str" cm="1">
        <f t="array" aca="1" ref="L111" ca="1">IFERROR(_xlfn._xlws.FILTER(Ind_4_p!$L$9:$L$500,($A111=Ind_4_p!$A$9:$A$500)*($B111=Ind_4_p!$B$9:$B$500)*($D111=Ind_4_p!$D$9:$D$500)),"")</f>
        <v/>
      </c>
      <c r="M111" s="32" t="e">
        <f t="shared" ca="1" si="6"/>
        <v>#VALUE!</v>
      </c>
      <c r="N111" s="238">
        <f ca="1">IF(SUM(E$9:E$500)&gt;0,IF(F111=0,(COUNTIFS('Sekt-1.p'!$E$11:$E$29,"&gt;=0")+2)*2,F111),0)+IF(SUM(G$9:G$500)&gt;0,IF(H111=0,(COUNTIFS('Sekt-2.p'!$E$11:$E$29,"&gt;=0")+2)*2,H111),0)+IF(SUM(I$9:I$500)&gt;0,IF(J111=0,(COUNTIFS('Sekt-3.p'!$E$11:$E$29,"&gt;=0")+2)*2,J111),0)+IF(SUM(K$9:K$500)&gt;0,IF(L111=0,(COUNTIFS('Sekt-4.p'!$E$11:$E$29,"&gt;=0")+2)*2,L111),0)</f>
        <v>0</v>
      </c>
      <c r="O111" s="68" t="str">
        <f t="shared" ca="1" si="7"/>
        <v/>
      </c>
      <c r="Y111" s="8"/>
      <c r="Z111" s="12"/>
      <c r="AA111" s="8"/>
    </row>
    <row r="112" spans="1:32" ht="12.75" customHeight="1" x14ac:dyDescent="0.15">
      <c r="A112" s="279">
        <f>Kopsavilkums!A113</f>
        <v>0</v>
      </c>
      <c r="B112" s="280">
        <f>Kopsavilkums!B113</f>
        <v>0</v>
      </c>
      <c r="C112" s="163" cm="1">
        <f t="array" ref="C112">IFERROR(_xlfn.UNIQUE(_xlfn._xlws.FILTER(Kopsavilkums!$C$10:$C$135,(A112=Kopsavilkums!$A$10:$A$135))),"")</f>
        <v>0</v>
      </c>
      <c r="D112" s="153" t="e" cm="1" vm="1">
        <f t="array" aca="1" ref="D112" ca="1">IFERROR(_xlfn._xlws.FILTER(Kopsavilkums!$D$10:$D$135,(A112=Kopsavilkums!$A$10:$A$135)*(B112=Kopsavilkums!$B$10:$B$135)),"")</f>
        <v>#VALUE!</v>
      </c>
      <c r="E112" s="89" t="str" cm="1">
        <f t="array" aca="1" ref="E112" ca="1">IFERROR(_xlfn._xlws.FILTER(Ind_1_p!$K$9:$K$500,($A112=Ind_1_p!$A$9:$A$500)*($B112=Ind_1_p!$B$9:$B$500)*($D112=Ind_1_p!$D$9:$D$500)),"")</f>
        <v/>
      </c>
      <c r="F112" s="283" t="str" cm="1">
        <f t="array" aca="1" ref="F112" ca="1">IFERROR(_xlfn._xlws.FILTER(Ind_1_p!$L$9:$L$500,($A112=Ind_1_p!$A$9:$A$500)*($B112=Ind_1_p!$B$9:$B$500)*($D112=Ind_1_p!$D$9:$D$500)),"")</f>
        <v/>
      </c>
      <c r="G112" s="89" t="str" cm="1">
        <f t="array" aca="1" ref="G112" ca="1">IFERROR(_xlfn._xlws.FILTER(Ind_2_p!$K$9:$K$500,($A112=Ind_2_p!$A$9:$A$500)*($B112=Ind_2_p!$B$9:$B$500)*($D112=Ind_2_p!$D$9:$D$500)),"")</f>
        <v/>
      </c>
      <c r="H112" s="283" t="str" cm="1">
        <f t="array" aca="1" ref="H112" ca="1">IFERROR(_xlfn._xlws.FILTER(Ind_2_p!$L$9:$L$500,($A112=Ind_2_p!$A$9:$A$500)*($B112=Ind_2_p!$B$9:$B$500)*($D112=Ind_2_p!$D$9:$D$500)),"")</f>
        <v/>
      </c>
      <c r="I112" s="89" t="str" cm="1">
        <f t="array" aca="1" ref="I112" ca="1">IFERROR(_xlfn._xlws.FILTER(Ind_3_p!$K$9:$K$500,($A112=Ind_3_p!$A$9:$A$500)*($B112=Ind_3_p!$B$9:$B$500)*($D112=Ind_3_p!$D$9:$D$500)),"")</f>
        <v/>
      </c>
      <c r="J112" s="283" t="str" cm="1">
        <f t="array" aca="1" ref="J112" ca="1">IFERROR(_xlfn._xlws.FILTER(Ind_3_p!$L$9:$L$500,($A112=Ind_3_p!$A$9:$A$500)*($B112=Ind_3_p!$B$9:$B$500)*($D112=Ind_3_p!$D$9:$D$500)),"")</f>
        <v/>
      </c>
      <c r="K112" s="89" t="str" cm="1">
        <f t="array" aca="1" ref="K112" ca="1">IFERROR(_xlfn._xlws.FILTER(Ind_4_p!$K$9:$K$500,($A112=Ind_4_p!$A$9:$A$500)*($B112=Ind_4_p!$B$9:$B$500)*($D112=Ind_4_p!$D$9:$D$500)),"")</f>
        <v/>
      </c>
      <c r="L112" s="283" t="str" cm="1">
        <f t="array" aca="1" ref="L112" ca="1">IFERROR(_xlfn._xlws.FILTER(Ind_4_p!$L$9:$L$500,($A112=Ind_4_p!$A$9:$A$500)*($B112=Ind_4_p!$B$9:$B$500)*($D112=Ind_4_p!$D$9:$D$500)),"")</f>
        <v/>
      </c>
      <c r="M112" s="32" t="e">
        <f t="shared" ca="1" si="6"/>
        <v>#VALUE!</v>
      </c>
      <c r="N112" s="238">
        <f ca="1">IF(SUM(E$9:E$500)&gt;0,IF(F112=0,(COUNTIFS('Sekt-1.p'!$E$11:$E$29,"&gt;=0")+2)*2,F112),0)+IF(SUM(G$9:G$500)&gt;0,IF(H112=0,(COUNTIFS('Sekt-2.p'!$E$11:$E$29,"&gt;=0")+2)*2,H112),0)+IF(SUM(I$9:I$500)&gt;0,IF(J112=0,(COUNTIFS('Sekt-3.p'!$E$11:$E$29,"&gt;=0")+2)*2,J112),0)+IF(SUM(K$9:K$500)&gt;0,IF(L112=0,(COUNTIFS('Sekt-4.p'!$E$11:$E$29,"&gt;=0")+2)*2,L112),0)</f>
        <v>0</v>
      </c>
      <c r="O112" s="68" t="str">
        <f t="shared" ca="1" si="7"/>
        <v/>
      </c>
      <c r="Y112" s="8"/>
      <c r="Z112" s="12"/>
      <c r="AA112" s="8"/>
    </row>
    <row r="113" spans="1:27" ht="12.75" customHeight="1" x14ac:dyDescent="0.15">
      <c r="A113" s="279">
        <f>Kopsavilkums!A114</f>
        <v>0</v>
      </c>
      <c r="B113" s="280">
        <f>Kopsavilkums!B114</f>
        <v>0</v>
      </c>
      <c r="C113" s="163" cm="1">
        <f t="array" ref="C113">IFERROR(_xlfn.UNIQUE(_xlfn._xlws.FILTER(Kopsavilkums!$C$10:$C$135,(A113=Kopsavilkums!$A$10:$A$135))),"")</f>
        <v>0</v>
      </c>
      <c r="D113" s="153" t="e" cm="1" vm="1">
        <f t="array" aca="1" ref="D113" ca="1">IFERROR(_xlfn._xlws.FILTER(Kopsavilkums!$D$10:$D$135,(A113=Kopsavilkums!$A$10:$A$135)*(B113=Kopsavilkums!$B$10:$B$135)),"")</f>
        <v>#VALUE!</v>
      </c>
      <c r="E113" s="89" t="str" cm="1">
        <f t="array" aca="1" ref="E113" ca="1">IFERROR(_xlfn._xlws.FILTER(Ind_1_p!$K$9:$K$500,($A113=Ind_1_p!$A$9:$A$500)*($B113=Ind_1_p!$B$9:$B$500)*($D113=Ind_1_p!$D$9:$D$500)),"")</f>
        <v/>
      </c>
      <c r="F113" s="283" t="str" cm="1">
        <f t="array" aca="1" ref="F113" ca="1">IFERROR(_xlfn._xlws.FILTER(Ind_1_p!$L$9:$L$500,($A113=Ind_1_p!$A$9:$A$500)*($B113=Ind_1_p!$B$9:$B$500)*($D113=Ind_1_p!$D$9:$D$500)),"")</f>
        <v/>
      </c>
      <c r="G113" s="89" t="str" cm="1">
        <f t="array" aca="1" ref="G113" ca="1">IFERROR(_xlfn._xlws.FILTER(Ind_2_p!$K$9:$K$500,($A113=Ind_2_p!$A$9:$A$500)*($B113=Ind_2_p!$B$9:$B$500)*($D113=Ind_2_p!$D$9:$D$500)),"")</f>
        <v/>
      </c>
      <c r="H113" s="283" t="str" cm="1">
        <f t="array" aca="1" ref="H113" ca="1">IFERROR(_xlfn._xlws.FILTER(Ind_2_p!$L$9:$L$500,($A113=Ind_2_p!$A$9:$A$500)*($B113=Ind_2_p!$B$9:$B$500)*($D113=Ind_2_p!$D$9:$D$500)),"")</f>
        <v/>
      </c>
      <c r="I113" s="89" t="str" cm="1">
        <f t="array" aca="1" ref="I113" ca="1">IFERROR(_xlfn._xlws.FILTER(Ind_3_p!$K$9:$K$500,($A113=Ind_3_p!$A$9:$A$500)*($B113=Ind_3_p!$B$9:$B$500)*($D113=Ind_3_p!$D$9:$D$500)),"")</f>
        <v/>
      </c>
      <c r="J113" s="283" t="str" cm="1">
        <f t="array" aca="1" ref="J113" ca="1">IFERROR(_xlfn._xlws.FILTER(Ind_3_p!$L$9:$L$500,($A113=Ind_3_p!$A$9:$A$500)*($B113=Ind_3_p!$B$9:$B$500)*($D113=Ind_3_p!$D$9:$D$500)),"")</f>
        <v/>
      </c>
      <c r="K113" s="89" t="str" cm="1">
        <f t="array" aca="1" ref="K113" ca="1">IFERROR(_xlfn._xlws.FILTER(Ind_4_p!$K$9:$K$500,($A113=Ind_4_p!$A$9:$A$500)*($B113=Ind_4_p!$B$9:$B$500)*($D113=Ind_4_p!$D$9:$D$500)),"")</f>
        <v/>
      </c>
      <c r="L113" s="283" t="str" cm="1">
        <f t="array" aca="1" ref="L113" ca="1">IFERROR(_xlfn._xlws.FILTER(Ind_4_p!$L$9:$L$500,($A113=Ind_4_p!$A$9:$A$500)*($B113=Ind_4_p!$B$9:$B$500)*($D113=Ind_4_p!$D$9:$D$500)),"")</f>
        <v/>
      </c>
      <c r="M113" s="32" t="e">
        <f t="shared" ca="1" si="6"/>
        <v>#VALUE!</v>
      </c>
      <c r="N113" s="238">
        <f ca="1">IF(SUM(E$9:E$500)&gt;0,IF(F113=0,(COUNTIFS('Sekt-1.p'!$E$11:$E$29,"&gt;=0")+2)*2,F113),0)+IF(SUM(G$9:G$500)&gt;0,IF(H113=0,(COUNTIFS('Sekt-2.p'!$E$11:$E$29,"&gt;=0")+2)*2,H113),0)+IF(SUM(I$9:I$500)&gt;0,IF(J113=0,(COUNTIFS('Sekt-3.p'!$E$11:$E$29,"&gt;=0")+2)*2,J113),0)+IF(SUM(K$9:K$500)&gt;0,IF(L113=0,(COUNTIFS('Sekt-4.p'!$E$11:$E$29,"&gt;=0")+2)*2,L113),0)</f>
        <v>0</v>
      </c>
      <c r="O113" s="68" t="str">
        <f t="shared" ca="1" si="7"/>
        <v/>
      </c>
      <c r="Y113" s="8"/>
      <c r="Z113" s="12"/>
      <c r="AA113" s="8"/>
    </row>
    <row r="114" spans="1:27" ht="12.75" customHeight="1" x14ac:dyDescent="0.15">
      <c r="A114" s="279">
        <f>Kopsavilkums!A115</f>
        <v>0</v>
      </c>
      <c r="B114" s="280">
        <f>Kopsavilkums!B115</f>
        <v>0</v>
      </c>
      <c r="C114" s="163" cm="1">
        <f t="array" ref="C114">IFERROR(_xlfn.UNIQUE(_xlfn._xlws.FILTER(Kopsavilkums!$C$10:$C$135,(A114=Kopsavilkums!$A$10:$A$135))),"")</f>
        <v>0</v>
      </c>
      <c r="D114" s="153" t="e" cm="1" vm="1">
        <f t="array" aca="1" ref="D114" ca="1">IFERROR(_xlfn._xlws.FILTER(Kopsavilkums!$D$10:$D$135,(A114=Kopsavilkums!$A$10:$A$135)*(B114=Kopsavilkums!$B$10:$B$135)),"")</f>
        <v>#VALUE!</v>
      </c>
      <c r="E114" s="89" t="str" cm="1">
        <f t="array" aca="1" ref="E114" ca="1">IFERROR(_xlfn._xlws.FILTER(Ind_1_p!$K$9:$K$500,($A114=Ind_1_p!$A$9:$A$500)*($B114=Ind_1_p!$B$9:$B$500)*($D114=Ind_1_p!$D$9:$D$500)),"")</f>
        <v/>
      </c>
      <c r="F114" s="283" t="str" cm="1">
        <f t="array" aca="1" ref="F114" ca="1">IFERROR(_xlfn._xlws.FILTER(Ind_1_p!$L$9:$L$500,($A114=Ind_1_p!$A$9:$A$500)*($B114=Ind_1_p!$B$9:$B$500)*($D114=Ind_1_p!$D$9:$D$500)),"")</f>
        <v/>
      </c>
      <c r="G114" s="89" t="str" cm="1">
        <f t="array" aca="1" ref="G114" ca="1">IFERROR(_xlfn._xlws.FILTER(Ind_2_p!$K$9:$K$500,($A114=Ind_2_p!$A$9:$A$500)*($B114=Ind_2_p!$B$9:$B$500)*($D114=Ind_2_p!$D$9:$D$500)),"")</f>
        <v/>
      </c>
      <c r="H114" s="283" t="str" cm="1">
        <f t="array" aca="1" ref="H114" ca="1">IFERROR(_xlfn._xlws.FILTER(Ind_2_p!$L$9:$L$500,($A114=Ind_2_p!$A$9:$A$500)*($B114=Ind_2_p!$B$9:$B$500)*($D114=Ind_2_p!$D$9:$D$500)),"")</f>
        <v/>
      </c>
      <c r="I114" s="89" t="str" cm="1">
        <f t="array" aca="1" ref="I114" ca="1">IFERROR(_xlfn._xlws.FILTER(Ind_3_p!$K$9:$K$500,($A114=Ind_3_p!$A$9:$A$500)*($B114=Ind_3_p!$B$9:$B$500)*($D114=Ind_3_p!$D$9:$D$500)),"")</f>
        <v/>
      </c>
      <c r="J114" s="283" t="str" cm="1">
        <f t="array" aca="1" ref="J114" ca="1">IFERROR(_xlfn._xlws.FILTER(Ind_3_p!$L$9:$L$500,($A114=Ind_3_p!$A$9:$A$500)*($B114=Ind_3_p!$B$9:$B$500)*($D114=Ind_3_p!$D$9:$D$500)),"")</f>
        <v/>
      </c>
      <c r="K114" s="89" t="str" cm="1">
        <f t="array" aca="1" ref="K114" ca="1">IFERROR(_xlfn._xlws.FILTER(Ind_4_p!$K$9:$K$500,($A114=Ind_4_p!$A$9:$A$500)*($B114=Ind_4_p!$B$9:$B$500)*($D114=Ind_4_p!$D$9:$D$500)),"")</f>
        <v/>
      </c>
      <c r="L114" s="283" t="str" cm="1">
        <f t="array" aca="1" ref="L114" ca="1">IFERROR(_xlfn._xlws.FILTER(Ind_4_p!$L$9:$L$500,($A114=Ind_4_p!$A$9:$A$500)*($B114=Ind_4_p!$B$9:$B$500)*($D114=Ind_4_p!$D$9:$D$500)),"")</f>
        <v/>
      </c>
      <c r="M114" s="32" t="e">
        <f t="shared" ca="1" si="6"/>
        <v>#VALUE!</v>
      </c>
      <c r="N114" s="238">
        <f ca="1">IF(SUM(E$9:E$500)&gt;0,IF(F114=0,(COUNTIFS('Sekt-1.p'!$E$11:$E$29,"&gt;=0")+2)*2,F114),0)+IF(SUM(G$9:G$500)&gt;0,IF(H114=0,(COUNTIFS('Sekt-2.p'!$E$11:$E$29,"&gt;=0")+2)*2,H114),0)+IF(SUM(I$9:I$500)&gt;0,IF(J114=0,(COUNTIFS('Sekt-3.p'!$E$11:$E$29,"&gt;=0")+2)*2,J114),0)+IF(SUM(K$9:K$500)&gt;0,IF(L114=0,(COUNTIFS('Sekt-4.p'!$E$11:$E$29,"&gt;=0")+2)*2,L114),0)</f>
        <v>0</v>
      </c>
      <c r="O114" s="68" t="str">
        <f t="shared" ca="1" si="7"/>
        <v/>
      </c>
      <c r="Y114" s="8"/>
      <c r="Z114" s="12"/>
      <c r="AA114" s="8"/>
    </row>
    <row r="115" spans="1:27" ht="12.75" customHeight="1" x14ac:dyDescent="0.15">
      <c r="A115" s="279">
        <f>Kopsavilkums!A116</f>
        <v>0</v>
      </c>
      <c r="B115" s="280">
        <f>Kopsavilkums!B116</f>
        <v>0</v>
      </c>
      <c r="C115" s="163" cm="1">
        <f t="array" ref="C115">IFERROR(_xlfn.UNIQUE(_xlfn._xlws.FILTER(Kopsavilkums!$C$10:$C$135,(A115=Kopsavilkums!$A$10:$A$135))),"")</f>
        <v>0</v>
      </c>
      <c r="D115" s="153" t="e" cm="1" vm="1">
        <f t="array" aca="1" ref="D115" ca="1">IFERROR(_xlfn._xlws.FILTER(Kopsavilkums!$D$10:$D$135,(A115=Kopsavilkums!$A$10:$A$135)*(B115=Kopsavilkums!$B$10:$B$135)),"")</f>
        <v>#VALUE!</v>
      </c>
      <c r="E115" s="89" t="str" cm="1">
        <f t="array" aca="1" ref="E115" ca="1">IFERROR(_xlfn._xlws.FILTER(Ind_1_p!$K$9:$K$500,($A115=Ind_1_p!$A$9:$A$500)*($B115=Ind_1_p!$B$9:$B$500)*($D115=Ind_1_p!$D$9:$D$500)),"")</f>
        <v/>
      </c>
      <c r="F115" s="283" t="str" cm="1">
        <f t="array" aca="1" ref="F115" ca="1">IFERROR(_xlfn._xlws.FILTER(Ind_1_p!$L$9:$L$500,($A115=Ind_1_p!$A$9:$A$500)*($B115=Ind_1_p!$B$9:$B$500)*($D115=Ind_1_p!$D$9:$D$500)),"")</f>
        <v/>
      </c>
      <c r="G115" s="89" t="str" cm="1">
        <f t="array" aca="1" ref="G115" ca="1">IFERROR(_xlfn._xlws.FILTER(Ind_2_p!$K$9:$K$500,($A115=Ind_2_p!$A$9:$A$500)*($B115=Ind_2_p!$B$9:$B$500)*($D115=Ind_2_p!$D$9:$D$500)),"")</f>
        <v/>
      </c>
      <c r="H115" s="283" t="str" cm="1">
        <f t="array" aca="1" ref="H115" ca="1">IFERROR(_xlfn._xlws.FILTER(Ind_2_p!$L$9:$L$500,($A115=Ind_2_p!$A$9:$A$500)*($B115=Ind_2_p!$B$9:$B$500)*($D115=Ind_2_p!$D$9:$D$500)),"")</f>
        <v/>
      </c>
      <c r="I115" s="89" t="str" cm="1">
        <f t="array" aca="1" ref="I115" ca="1">IFERROR(_xlfn._xlws.FILTER(Ind_3_p!$K$9:$K$500,($A115=Ind_3_p!$A$9:$A$500)*($B115=Ind_3_p!$B$9:$B$500)*($D115=Ind_3_p!$D$9:$D$500)),"")</f>
        <v/>
      </c>
      <c r="J115" s="283" t="str" cm="1">
        <f t="array" aca="1" ref="J115" ca="1">IFERROR(_xlfn._xlws.FILTER(Ind_3_p!$L$9:$L$500,($A115=Ind_3_p!$A$9:$A$500)*($B115=Ind_3_p!$B$9:$B$500)*($D115=Ind_3_p!$D$9:$D$500)),"")</f>
        <v/>
      </c>
      <c r="K115" s="89" t="str" cm="1">
        <f t="array" aca="1" ref="K115" ca="1">IFERROR(_xlfn._xlws.FILTER(Ind_4_p!$K$9:$K$500,($A115=Ind_4_p!$A$9:$A$500)*($B115=Ind_4_p!$B$9:$B$500)*($D115=Ind_4_p!$D$9:$D$500)),"")</f>
        <v/>
      </c>
      <c r="L115" s="283" t="str" cm="1">
        <f t="array" aca="1" ref="L115" ca="1">IFERROR(_xlfn._xlws.FILTER(Ind_4_p!$L$9:$L$500,($A115=Ind_4_p!$A$9:$A$500)*($B115=Ind_4_p!$B$9:$B$500)*($D115=Ind_4_p!$D$9:$D$500)),"")</f>
        <v/>
      </c>
      <c r="M115" s="32" t="e">
        <f t="shared" ca="1" si="6"/>
        <v>#VALUE!</v>
      </c>
      <c r="N115" s="238">
        <f ca="1">IF(SUM(E$9:E$500)&gt;0,IF(F115=0,(COUNTIFS('Sekt-1.p'!$E$11:$E$29,"&gt;=0")+2)*2,F115),0)+IF(SUM(G$9:G$500)&gt;0,IF(H115=0,(COUNTIFS('Sekt-2.p'!$E$11:$E$29,"&gt;=0")+2)*2,H115),0)+IF(SUM(I$9:I$500)&gt;0,IF(J115=0,(COUNTIFS('Sekt-3.p'!$E$11:$E$29,"&gt;=0")+2)*2,J115),0)+IF(SUM(K$9:K$500)&gt;0,IF(L115=0,(COUNTIFS('Sekt-4.p'!$E$11:$E$29,"&gt;=0")+2)*2,L115),0)</f>
        <v>0</v>
      </c>
      <c r="O115" s="68" t="str">
        <f t="shared" ca="1" si="7"/>
        <v/>
      </c>
      <c r="Y115" s="8"/>
      <c r="Z115" s="12"/>
      <c r="AA115" s="8"/>
    </row>
    <row r="116" spans="1:27" ht="12.75" customHeight="1" x14ac:dyDescent="0.15">
      <c r="A116" s="279">
        <f>Kopsavilkums!A117</f>
        <v>0</v>
      </c>
      <c r="B116" s="280">
        <f>Kopsavilkums!B117</f>
        <v>0</v>
      </c>
      <c r="C116" s="163" cm="1">
        <f t="array" ref="C116">IFERROR(_xlfn.UNIQUE(_xlfn._xlws.FILTER(Kopsavilkums!$C$10:$C$135,(A116=Kopsavilkums!$A$10:$A$135))),"")</f>
        <v>0</v>
      </c>
      <c r="D116" s="153" t="e" cm="1" vm="1">
        <f t="array" aca="1" ref="D116" ca="1">IFERROR(_xlfn._xlws.FILTER(Kopsavilkums!$D$10:$D$135,(A116=Kopsavilkums!$A$10:$A$135)*(B116=Kopsavilkums!$B$10:$B$135)),"")</f>
        <v>#VALUE!</v>
      </c>
      <c r="E116" s="89" t="str" cm="1">
        <f t="array" aca="1" ref="E116" ca="1">IFERROR(_xlfn._xlws.FILTER(Ind_1_p!$K$9:$K$500,($A116=Ind_1_p!$A$9:$A$500)*($B116=Ind_1_p!$B$9:$B$500)*($D116=Ind_1_p!$D$9:$D$500)),"")</f>
        <v/>
      </c>
      <c r="F116" s="283" t="str" cm="1">
        <f t="array" aca="1" ref="F116" ca="1">IFERROR(_xlfn._xlws.FILTER(Ind_1_p!$L$9:$L$500,($A116=Ind_1_p!$A$9:$A$500)*($B116=Ind_1_p!$B$9:$B$500)*($D116=Ind_1_p!$D$9:$D$500)),"")</f>
        <v/>
      </c>
      <c r="G116" s="89" t="str" cm="1">
        <f t="array" aca="1" ref="G116" ca="1">IFERROR(_xlfn._xlws.FILTER(Ind_2_p!$K$9:$K$500,($A116=Ind_2_p!$A$9:$A$500)*($B116=Ind_2_p!$B$9:$B$500)*($D116=Ind_2_p!$D$9:$D$500)),"")</f>
        <v/>
      </c>
      <c r="H116" s="283" t="str" cm="1">
        <f t="array" aca="1" ref="H116" ca="1">IFERROR(_xlfn._xlws.FILTER(Ind_2_p!$L$9:$L$500,($A116=Ind_2_p!$A$9:$A$500)*($B116=Ind_2_p!$B$9:$B$500)*($D116=Ind_2_p!$D$9:$D$500)),"")</f>
        <v/>
      </c>
      <c r="I116" s="89" t="str" cm="1">
        <f t="array" aca="1" ref="I116" ca="1">IFERROR(_xlfn._xlws.FILTER(Ind_3_p!$K$9:$K$500,($A116=Ind_3_p!$A$9:$A$500)*($B116=Ind_3_p!$B$9:$B$500)*($D116=Ind_3_p!$D$9:$D$500)),"")</f>
        <v/>
      </c>
      <c r="J116" s="283" t="str" cm="1">
        <f t="array" aca="1" ref="J116" ca="1">IFERROR(_xlfn._xlws.FILTER(Ind_3_p!$L$9:$L$500,($A116=Ind_3_p!$A$9:$A$500)*($B116=Ind_3_p!$B$9:$B$500)*($D116=Ind_3_p!$D$9:$D$500)),"")</f>
        <v/>
      </c>
      <c r="K116" s="89" t="str" cm="1">
        <f t="array" aca="1" ref="K116" ca="1">IFERROR(_xlfn._xlws.FILTER(Ind_4_p!$K$9:$K$500,($A116=Ind_4_p!$A$9:$A$500)*($B116=Ind_4_p!$B$9:$B$500)*($D116=Ind_4_p!$D$9:$D$500)),"")</f>
        <v/>
      </c>
      <c r="L116" s="283" t="str" cm="1">
        <f t="array" aca="1" ref="L116" ca="1">IFERROR(_xlfn._xlws.FILTER(Ind_4_p!$L$9:$L$500,($A116=Ind_4_p!$A$9:$A$500)*($B116=Ind_4_p!$B$9:$B$500)*($D116=Ind_4_p!$D$9:$D$500)),"")</f>
        <v/>
      </c>
      <c r="M116" s="32" t="e">
        <f t="shared" ca="1" si="6"/>
        <v>#VALUE!</v>
      </c>
      <c r="N116" s="238">
        <f ca="1">IF(SUM(E$9:E$500)&gt;0,IF(F116=0,(COUNTIFS('Sekt-1.p'!$E$11:$E$29,"&gt;=0")+2)*2,F116),0)+IF(SUM(G$9:G$500)&gt;0,IF(H116=0,(COUNTIFS('Sekt-2.p'!$E$11:$E$29,"&gt;=0")+2)*2,H116),0)+IF(SUM(I$9:I$500)&gt;0,IF(J116=0,(COUNTIFS('Sekt-3.p'!$E$11:$E$29,"&gt;=0")+2)*2,J116),0)+IF(SUM(K$9:K$500)&gt;0,IF(L116=0,(COUNTIFS('Sekt-4.p'!$E$11:$E$29,"&gt;=0")+2)*2,L116),0)</f>
        <v>0</v>
      </c>
      <c r="O116" s="68" t="str">
        <f t="shared" ca="1" si="7"/>
        <v/>
      </c>
      <c r="Y116" s="8"/>
      <c r="Z116" s="12"/>
      <c r="AA116" s="8"/>
    </row>
    <row r="117" spans="1:27" ht="12.75" customHeight="1" x14ac:dyDescent="0.15">
      <c r="A117" s="279">
        <f>Kopsavilkums!A118</f>
        <v>0</v>
      </c>
      <c r="B117" s="280">
        <f>Kopsavilkums!B118</f>
        <v>0</v>
      </c>
      <c r="C117" s="163" cm="1">
        <f t="array" ref="C117">IFERROR(_xlfn.UNIQUE(_xlfn._xlws.FILTER(Kopsavilkums!$C$10:$C$135,(A117=Kopsavilkums!$A$10:$A$135))),"")</f>
        <v>0</v>
      </c>
      <c r="D117" s="153" t="e" cm="1" vm="1">
        <f t="array" aca="1" ref="D117" ca="1">IFERROR(_xlfn._xlws.FILTER(Kopsavilkums!$D$10:$D$135,(A117=Kopsavilkums!$A$10:$A$135)*(B117=Kopsavilkums!$B$10:$B$135)),"")</f>
        <v>#VALUE!</v>
      </c>
      <c r="E117" s="89" t="str" cm="1">
        <f t="array" aca="1" ref="E117" ca="1">IFERROR(_xlfn._xlws.FILTER(Ind_1_p!$K$9:$K$500,($A117=Ind_1_p!$A$9:$A$500)*($B117=Ind_1_p!$B$9:$B$500)*($D117=Ind_1_p!$D$9:$D$500)),"")</f>
        <v/>
      </c>
      <c r="F117" s="283" t="str" cm="1">
        <f t="array" aca="1" ref="F117" ca="1">IFERROR(_xlfn._xlws.FILTER(Ind_1_p!$L$9:$L$500,($A117=Ind_1_p!$A$9:$A$500)*($B117=Ind_1_p!$B$9:$B$500)*($D117=Ind_1_p!$D$9:$D$500)),"")</f>
        <v/>
      </c>
      <c r="G117" s="89" t="str" cm="1">
        <f t="array" aca="1" ref="G117" ca="1">IFERROR(_xlfn._xlws.FILTER(Ind_2_p!$K$9:$K$500,($A117=Ind_2_p!$A$9:$A$500)*($B117=Ind_2_p!$B$9:$B$500)*($D117=Ind_2_p!$D$9:$D$500)),"")</f>
        <v/>
      </c>
      <c r="H117" s="283" t="str" cm="1">
        <f t="array" aca="1" ref="H117" ca="1">IFERROR(_xlfn._xlws.FILTER(Ind_2_p!$L$9:$L$500,($A117=Ind_2_p!$A$9:$A$500)*($B117=Ind_2_p!$B$9:$B$500)*($D117=Ind_2_p!$D$9:$D$500)),"")</f>
        <v/>
      </c>
      <c r="I117" s="89" t="str" cm="1">
        <f t="array" aca="1" ref="I117" ca="1">IFERROR(_xlfn._xlws.FILTER(Ind_3_p!$K$9:$K$500,($A117=Ind_3_p!$A$9:$A$500)*($B117=Ind_3_p!$B$9:$B$500)*($D117=Ind_3_p!$D$9:$D$500)),"")</f>
        <v/>
      </c>
      <c r="J117" s="283" t="str" cm="1">
        <f t="array" aca="1" ref="J117" ca="1">IFERROR(_xlfn._xlws.FILTER(Ind_3_p!$L$9:$L$500,($A117=Ind_3_p!$A$9:$A$500)*($B117=Ind_3_p!$B$9:$B$500)*($D117=Ind_3_p!$D$9:$D$500)),"")</f>
        <v/>
      </c>
      <c r="K117" s="89" t="str" cm="1">
        <f t="array" aca="1" ref="K117" ca="1">IFERROR(_xlfn._xlws.FILTER(Ind_4_p!$K$9:$K$500,($A117=Ind_4_p!$A$9:$A$500)*($B117=Ind_4_p!$B$9:$B$500)*($D117=Ind_4_p!$D$9:$D$500)),"")</f>
        <v/>
      </c>
      <c r="L117" s="283" t="str" cm="1">
        <f t="array" aca="1" ref="L117" ca="1">IFERROR(_xlfn._xlws.FILTER(Ind_4_p!$L$9:$L$500,($A117=Ind_4_p!$A$9:$A$500)*($B117=Ind_4_p!$B$9:$B$500)*($D117=Ind_4_p!$D$9:$D$500)),"")</f>
        <v/>
      </c>
      <c r="M117" s="32" t="e">
        <f t="shared" ca="1" si="6"/>
        <v>#VALUE!</v>
      </c>
      <c r="N117" s="238">
        <f ca="1">IF(SUM(E$9:E$500)&gt;0,IF(F117=0,(COUNTIFS('Sekt-1.p'!$E$11:$E$29,"&gt;=0")+2)*2,F117),0)+IF(SUM(G$9:G$500)&gt;0,IF(H117=0,(COUNTIFS('Sekt-2.p'!$E$11:$E$29,"&gt;=0")+2)*2,H117),0)+IF(SUM(I$9:I$500)&gt;0,IF(J117=0,(COUNTIFS('Sekt-3.p'!$E$11:$E$29,"&gt;=0")+2)*2,J117),0)+IF(SUM(K$9:K$500)&gt;0,IF(L117=0,(COUNTIFS('Sekt-4.p'!$E$11:$E$29,"&gt;=0")+2)*2,L117),0)</f>
        <v>0</v>
      </c>
      <c r="O117" s="68" t="str">
        <f t="shared" ca="1" si="7"/>
        <v/>
      </c>
      <c r="Y117" s="8"/>
      <c r="Z117" s="12"/>
      <c r="AA117" s="8"/>
    </row>
    <row r="118" spans="1:27" ht="12.75" customHeight="1" x14ac:dyDescent="0.15">
      <c r="A118" s="279">
        <f>Kopsavilkums!A119</f>
        <v>0</v>
      </c>
      <c r="B118" s="280">
        <f>Kopsavilkums!B119</f>
        <v>0</v>
      </c>
      <c r="C118" s="163" cm="1">
        <f t="array" ref="C118">IFERROR(_xlfn.UNIQUE(_xlfn._xlws.FILTER(Kopsavilkums!$C$10:$C$135,(A118=Kopsavilkums!$A$10:$A$135))),"")</f>
        <v>0</v>
      </c>
      <c r="D118" s="153" t="e" cm="1" vm="1">
        <f t="array" aca="1" ref="D118" ca="1">IFERROR(_xlfn._xlws.FILTER(Kopsavilkums!$D$10:$D$135,(A118=Kopsavilkums!$A$10:$A$135)*(B118=Kopsavilkums!$B$10:$B$135)),"")</f>
        <v>#VALUE!</v>
      </c>
      <c r="E118" s="89" t="str" cm="1">
        <f t="array" aca="1" ref="E118" ca="1">IFERROR(_xlfn._xlws.FILTER(Ind_1_p!$K$9:$K$500,($A118=Ind_1_p!$A$9:$A$500)*($B118=Ind_1_p!$B$9:$B$500)*($D118=Ind_1_p!$D$9:$D$500)),"")</f>
        <v/>
      </c>
      <c r="F118" s="283" t="str" cm="1">
        <f t="array" aca="1" ref="F118" ca="1">IFERROR(_xlfn._xlws.FILTER(Ind_1_p!$L$9:$L$500,($A118=Ind_1_p!$A$9:$A$500)*($B118=Ind_1_p!$B$9:$B$500)*($D118=Ind_1_p!$D$9:$D$500)),"")</f>
        <v/>
      </c>
      <c r="G118" s="89" t="str" cm="1">
        <f t="array" aca="1" ref="G118" ca="1">IFERROR(_xlfn._xlws.FILTER(Ind_2_p!$K$9:$K$500,($A118=Ind_2_p!$A$9:$A$500)*($B118=Ind_2_p!$B$9:$B$500)*($D118=Ind_2_p!$D$9:$D$500)),"")</f>
        <v/>
      </c>
      <c r="H118" s="283" t="str" cm="1">
        <f t="array" aca="1" ref="H118" ca="1">IFERROR(_xlfn._xlws.FILTER(Ind_2_p!$L$9:$L$500,($A118=Ind_2_p!$A$9:$A$500)*($B118=Ind_2_p!$B$9:$B$500)*($D118=Ind_2_p!$D$9:$D$500)),"")</f>
        <v/>
      </c>
      <c r="I118" s="89" t="str" cm="1">
        <f t="array" aca="1" ref="I118" ca="1">IFERROR(_xlfn._xlws.FILTER(Ind_3_p!$K$9:$K$500,($A118=Ind_3_p!$A$9:$A$500)*($B118=Ind_3_p!$B$9:$B$500)*($D118=Ind_3_p!$D$9:$D$500)),"")</f>
        <v/>
      </c>
      <c r="J118" s="283" t="str" cm="1">
        <f t="array" aca="1" ref="J118" ca="1">IFERROR(_xlfn._xlws.FILTER(Ind_3_p!$L$9:$L$500,($A118=Ind_3_p!$A$9:$A$500)*($B118=Ind_3_p!$B$9:$B$500)*($D118=Ind_3_p!$D$9:$D$500)),"")</f>
        <v/>
      </c>
      <c r="K118" s="89" t="str" cm="1">
        <f t="array" aca="1" ref="K118" ca="1">IFERROR(_xlfn._xlws.FILTER(Ind_4_p!$K$9:$K$500,($A118=Ind_4_p!$A$9:$A$500)*($B118=Ind_4_p!$B$9:$B$500)*($D118=Ind_4_p!$D$9:$D$500)),"")</f>
        <v/>
      </c>
      <c r="L118" s="283" t="str" cm="1">
        <f t="array" aca="1" ref="L118" ca="1">IFERROR(_xlfn._xlws.FILTER(Ind_4_p!$L$9:$L$500,($A118=Ind_4_p!$A$9:$A$500)*($B118=Ind_4_p!$B$9:$B$500)*($D118=Ind_4_p!$D$9:$D$500)),"")</f>
        <v/>
      </c>
      <c r="M118" s="32" t="e">
        <f t="shared" ca="1" si="6"/>
        <v>#VALUE!</v>
      </c>
      <c r="N118" s="238">
        <f ca="1">IF(SUM(E$9:E$500)&gt;0,IF(F118=0,(COUNTIFS('Sekt-1.p'!$E$11:$E$29,"&gt;=0")+2)*2,F118),0)+IF(SUM(G$9:G$500)&gt;0,IF(H118=0,(COUNTIFS('Sekt-2.p'!$E$11:$E$29,"&gt;=0")+2)*2,H118),0)+IF(SUM(I$9:I$500)&gt;0,IF(J118=0,(COUNTIFS('Sekt-3.p'!$E$11:$E$29,"&gt;=0")+2)*2,J118),0)+IF(SUM(K$9:K$500)&gt;0,IF(L118=0,(COUNTIFS('Sekt-4.p'!$E$11:$E$29,"&gt;=0")+2)*2,L118),0)</f>
        <v>0</v>
      </c>
      <c r="O118" s="68" t="str">
        <f t="shared" ca="1" si="7"/>
        <v/>
      </c>
      <c r="Y118" s="8"/>
      <c r="Z118" s="12"/>
      <c r="AA118" s="8"/>
    </row>
    <row r="119" spans="1:27" ht="12.75" customHeight="1" x14ac:dyDescent="0.15">
      <c r="A119" s="279">
        <f>Kopsavilkums!A120</f>
        <v>0</v>
      </c>
      <c r="B119" s="280">
        <f>Kopsavilkums!B120</f>
        <v>0</v>
      </c>
      <c r="C119" s="163" cm="1">
        <f t="array" ref="C119">IFERROR(_xlfn.UNIQUE(_xlfn._xlws.FILTER(Kopsavilkums!$C$10:$C$135,(A119=Kopsavilkums!$A$10:$A$135))),"")</f>
        <v>0</v>
      </c>
      <c r="D119" s="153" t="e" cm="1" vm="1">
        <f t="array" aca="1" ref="D119" ca="1">IFERROR(_xlfn._xlws.FILTER(Kopsavilkums!$D$10:$D$135,(A119=Kopsavilkums!$A$10:$A$135)*(B119=Kopsavilkums!$B$10:$B$135)),"")</f>
        <v>#VALUE!</v>
      </c>
      <c r="E119" s="89" t="str" cm="1">
        <f t="array" aca="1" ref="E119" ca="1">IFERROR(_xlfn._xlws.FILTER(Ind_1_p!$K$9:$K$500,($A119=Ind_1_p!$A$9:$A$500)*($B119=Ind_1_p!$B$9:$B$500)*($D119=Ind_1_p!$D$9:$D$500)),"")</f>
        <v/>
      </c>
      <c r="F119" s="283" t="str" cm="1">
        <f t="array" aca="1" ref="F119" ca="1">IFERROR(_xlfn._xlws.FILTER(Ind_1_p!$L$9:$L$500,($A119=Ind_1_p!$A$9:$A$500)*($B119=Ind_1_p!$B$9:$B$500)*($D119=Ind_1_p!$D$9:$D$500)),"")</f>
        <v/>
      </c>
      <c r="G119" s="89" t="str" cm="1">
        <f t="array" aca="1" ref="G119" ca="1">IFERROR(_xlfn._xlws.FILTER(Ind_2_p!$K$9:$K$500,($A119=Ind_2_p!$A$9:$A$500)*($B119=Ind_2_p!$B$9:$B$500)*($D119=Ind_2_p!$D$9:$D$500)),"")</f>
        <v/>
      </c>
      <c r="H119" s="283" t="str" cm="1">
        <f t="array" aca="1" ref="H119" ca="1">IFERROR(_xlfn._xlws.FILTER(Ind_2_p!$L$9:$L$500,($A119=Ind_2_p!$A$9:$A$500)*($B119=Ind_2_p!$B$9:$B$500)*($D119=Ind_2_p!$D$9:$D$500)),"")</f>
        <v/>
      </c>
      <c r="I119" s="89" t="str" cm="1">
        <f t="array" aca="1" ref="I119" ca="1">IFERROR(_xlfn._xlws.FILTER(Ind_3_p!$K$9:$K$500,($A119=Ind_3_p!$A$9:$A$500)*($B119=Ind_3_p!$B$9:$B$500)*($D119=Ind_3_p!$D$9:$D$500)),"")</f>
        <v/>
      </c>
      <c r="J119" s="283" t="str" cm="1">
        <f t="array" aca="1" ref="J119" ca="1">IFERROR(_xlfn._xlws.FILTER(Ind_3_p!$L$9:$L$500,($A119=Ind_3_p!$A$9:$A$500)*($B119=Ind_3_p!$B$9:$B$500)*($D119=Ind_3_p!$D$9:$D$500)),"")</f>
        <v/>
      </c>
      <c r="K119" s="89" t="str" cm="1">
        <f t="array" aca="1" ref="K119" ca="1">IFERROR(_xlfn._xlws.FILTER(Ind_4_p!$K$9:$K$500,($A119=Ind_4_p!$A$9:$A$500)*($B119=Ind_4_p!$B$9:$B$500)*($D119=Ind_4_p!$D$9:$D$500)),"")</f>
        <v/>
      </c>
      <c r="L119" s="283" t="str" cm="1">
        <f t="array" aca="1" ref="L119" ca="1">IFERROR(_xlfn._xlws.FILTER(Ind_4_p!$L$9:$L$500,($A119=Ind_4_p!$A$9:$A$500)*($B119=Ind_4_p!$B$9:$B$500)*($D119=Ind_4_p!$D$9:$D$500)),"")</f>
        <v/>
      </c>
      <c r="M119" s="32" t="e">
        <f t="shared" ca="1" si="6"/>
        <v>#VALUE!</v>
      </c>
      <c r="N119" s="238">
        <f ca="1">IF(SUM(E$9:E$500)&gt;0,IF(F119=0,(COUNTIFS('Sekt-1.p'!$E$11:$E$29,"&gt;=0")+2)*2,F119),0)+IF(SUM(G$9:G$500)&gt;0,IF(H119=0,(COUNTIFS('Sekt-2.p'!$E$11:$E$29,"&gt;=0")+2)*2,H119),0)+IF(SUM(I$9:I$500)&gt;0,IF(J119=0,(COUNTIFS('Sekt-3.p'!$E$11:$E$29,"&gt;=0")+2)*2,J119),0)+IF(SUM(K$9:K$500)&gt;0,IF(L119=0,(COUNTIFS('Sekt-4.p'!$E$11:$E$29,"&gt;=0")+2)*2,L119),0)</f>
        <v>0</v>
      </c>
      <c r="O119" s="68" t="str">
        <f t="shared" ca="1" si="7"/>
        <v/>
      </c>
      <c r="Y119" s="8"/>
      <c r="Z119" s="12"/>
      <c r="AA119" s="8"/>
    </row>
    <row r="120" spans="1:27" ht="12.75" customHeight="1" x14ac:dyDescent="0.15">
      <c r="A120" s="279">
        <f>Kopsavilkums!A121</f>
        <v>0</v>
      </c>
      <c r="B120" s="280">
        <f>Kopsavilkums!B121</f>
        <v>0</v>
      </c>
      <c r="C120" s="163" cm="1">
        <f t="array" ref="C120">IFERROR(_xlfn.UNIQUE(_xlfn._xlws.FILTER(Kopsavilkums!$C$10:$C$135,(A120=Kopsavilkums!$A$10:$A$135))),"")</f>
        <v>0</v>
      </c>
      <c r="D120" s="153" t="e" cm="1" vm="1">
        <f t="array" aca="1" ref="D120" ca="1">IFERROR(_xlfn._xlws.FILTER(Kopsavilkums!$D$10:$D$135,(A120=Kopsavilkums!$A$10:$A$135)*(B120=Kopsavilkums!$B$10:$B$135)),"")</f>
        <v>#VALUE!</v>
      </c>
      <c r="E120" s="89" t="str" cm="1">
        <f t="array" aca="1" ref="E120" ca="1">IFERROR(_xlfn._xlws.FILTER(Ind_1_p!$K$9:$K$500,($A120=Ind_1_p!$A$9:$A$500)*($B120=Ind_1_p!$B$9:$B$500)*($D120=Ind_1_p!$D$9:$D$500)),"")</f>
        <v/>
      </c>
      <c r="F120" s="283" t="str" cm="1">
        <f t="array" aca="1" ref="F120" ca="1">IFERROR(_xlfn._xlws.FILTER(Ind_1_p!$L$9:$L$500,($A120=Ind_1_p!$A$9:$A$500)*($B120=Ind_1_p!$B$9:$B$500)*($D120=Ind_1_p!$D$9:$D$500)),"")</f>
        <v/>
      </c>
      <c r="G120" s="89" t="str" cm="1">
        <f t="array" aca="1" ref="G120" ca="1">IFERROR(_xlfn._xlws.FILTER(Ind_2_p!$K$9:$K$500,($A120=Ind_2_p!$A$9:$A$500)*($B120=Ind_2_p!$B$9:$B$500)*($D120=Ind_2_p!$D$9:$D$500)),"")</f>
        <v/>
      </c>
      <c r="H120" s="283" t="str" cm="1">
        <f t="array" aca="1" ref="H120" ca="1">IFERROR(_xlfn._xlws.FILTER(Ind_2_p!$L$9:$L$500,($A120=Ind_2_p!$A$9:$A$500)*($B120=Ind_2_p!$B$9:$B$500)*($D120=Ind_2_p!$D$9:$D$500)),"")</f>
        <v/>
      </c>
      <c r="I120" s="89" t="str" cm="1">
        <f t="array" aca="1" ref="I120" ca="1">IFERROR(_xlfn._xlws.FILTER(Ind_3_p!$K$9:$K$500,($A120=Ind_3_p!$A$9:$A$500)*($B120=Ind_3_p!$B$9:$B$500)*($D120=Ind_3_p!$D$9:$D$500)),"")</f>
        <v/>
      </c>
      <c r="J120" s="283" t="str" cm="1">
        <f t="array" aca="1" ref="J120" ca="1">IFERROR(_xlfn._xlws.FILTER(Ind_3_p!$L$9:$L$500,($A120=Ind_3_p!$A$9:$A$500)*($B120=Ind_3_p!$B$9:$B$500)*($D120=Ind_3_p!$D$9:$D$500)),"")</f>
        <v/>
      </c>
      <c r="K120" s="89" t="str" cm="1">
        <f t="array" aca="1" ref="K120" ca="1">IFERROR(_xlfn._xlws.FILTER(Ind_4_p!$K$9:$K$500,($A120=Ind_4_p!$A$9:$A$500)*($B120=Ind_4_p!$B$9:$B$500)*($D120=Ind_4_p!$D$9:$D$500)),"")</f>
        <v/>
      </c>
      <c r="L120" s="283" t="str" cm="1">
        <f t="array" aca="1" ref="L120" ca="1">IFERROR(_xlfn._xlws.FILTER(Ind_4_p!$L$9:$L$500,($A120=Ind_4_p!$A$9:$A$500)*($B120=Ind_4_p!$B$9:$B$500)*($D120=Ind_4_p!$D$9:$D$500)),"")</f>
        <v/>
      </c>
      <c r="M120" s="32" t="e">
        <f t="shared" ca="1" si="6"/>
        <v>#VALUE!</v>
      </c>
      <c r="N120" s="238">
        <f ca="1">IF(SUM(E$9:E$500)&gt;0,IF(F120=0,(COUNTIFS('Sekt-1.p'!$E$11:$E$29,"&gt;=0")+2)*2,F120),0)+IF(SUM(G$9:G$500)&gt;0,IF(H120=0,(COUNTIFS('Sekt-2.p'!$E$11:$E$29,"&gt;=0")+2)*2,H120),0)+IF(SUM(I$9:I$500)&gt;0,IF(J120=0,(COUNTIFS('Sekt-3.p'!$E$11:$E$29,"&gt;=0")+2)*2,J120),0)+IF(SUM(K$9:K$500)&gt;0,IF(L120=0,(COUNTIFS('Sekt-4.p'!$E$11:$E$29,"&gt;=0")+2)*2,L120),0)</f>
        <v>0</v>
      </c>
      <c r="O120" s="68" t="str">
        <f t="shared" ca="1" si="7"/>
        <v/>
      </c>
      <c r="Y120" s="8"/>
      <c r="Z120" s="12"/>
      <c r="AA120" s="8"/>
    </row>
    <row r="121" spans="1:27" ht="12.75" customHeight="1" x14ac:dyDescent="0.15">
      <c r="A121" s="279">
        <f>Kopsavilkums!A122</f>
        <v>0</v>
      </c>
      <c r="B121" s="280">
        <f>Kopsavilkums!B122</f>
        <v>0</v>
      </c>
      <c r="C121" s="163" cm="1">
        <f t="array" ref="C121">IFERROR(_xlfn.UNIQUE(_xlfn._xlws.FILTER(Kopsavilkums!$C$10:$C$135,(A121=Kopsavilkums!$A$10:$A$135))),"")</f>
        <v>0</v>
      </c>
      <c r="D121" s="153" t="e" cm="1" vm="1">
        <f t="array" aca="1" ref="D121" ca="1">IFERROR(_xlfn._xlws.FILTER(Kopsavilkums!$D$10:$D$135,(A121=Kopsavilkums!$A$10:$A$135)*(B121=Kopsavilkums!$B$10:$B$135)),"")</f>
        <v>#VALUE!</v>
      </c>
      <c r="E121" s="89" t="str" cm="1">
        <f t="array" aca="1" ref="E121" ca="1">IFERROR(_xlfn._xlws.FILTER(Ind_1_p!$K$9:$K$500,($A121=Ind_1_p!$A$9:$A$500)*($B121=Ind_1_p!$B$9:$B$500)*($D121=Ind_1_p!$D$9:$D$500)),"")</f>
        <v/>
      </c>
      <c r="F121" s="283" t="str" cm="1">
        <f t="array" aca="1" ref="F121" ca="1">IFERROR(_xlfn._xlws.FILTER(Ind_1_p!$L$9:$L$500,($A121=Ind_1_p!$A$9:$A$500)*($B121=Ind_1_p!$B$9:$B$500)*($D121=Ind_1_p!$D$9:$D$500)),"")</f>
        <v/>
      </c>
      <c r="G121" s="89" t="str" cm="1">
        <f t="array" aca="1" ref="G121" ca="1">IFERROR(_xlfn._xlws.FILTER(Ind_2_p!$K$9:$K$500,($A121=Ind_2_p!$A$9:$A$500)*($B121=Ind_2_p!$B$9:$B$500)*($D121=Ind_2_p!$D$9:$D$500)),"")</f>
        <v/>
      </c>
      <c r="H121" s="283" t="str" cm="1">
        <f t="array" aca="1" ref="H121" ca="1">IFERROR(_xlfn._xlws.FILTER(Ind_2_p!$L$9:$L$500,($A121=Ind_2_p!$A$9:$A$500)*($B121=Ind_2_p!$B$9:$B$500)*($D121=Ind_2_p!$D$9:$D$500)),"")</f>
        <v/>
      </c>
      <c r="I121" s="89" t="str" cm="1">
        <f t="array" aca="1" ref="I121" ca="1">IFERROR(_xlfn._xlws.FILTER(Ind_3_p!$K$9:$K$500,($A121=Ind_3_p!$A$9:$A$500)*($B121=Ind_3_p!$B$9:$B$500)*($D121=Ind_3_p!$D$9:$D$500)),"")</f>
        <v/>
      </c>
      <c r="J121" s="283" t="str" cm="1">
        <f t="array" aca="1" ref="J121" ca="1">IFERROR(_xlfn._xlws.FILTER(Ind_3_p!$L$9:$L$500,($A121=Ind_3_p!$A$9:$A$500)*($B121=Ind_3_p!$B$9:$B$500)*($D121=Ind_3_p!$D$9:$D$500)),"")</f>
        <v/>
      </c>
      <c r="K121" s="89" t="str" cm="1">
        <f t="array" aca="1" ref="K121" ca="1">IFERROR(_xlfn._xlws.FILTER(Ind_4_p!$K$9:$K$500,($A121=Ind_4_p!$A$9:$A$500)*($B121=Ind_4_p!$B$9:$B$500)*($D121=Ind_4_p!$D$9:$D$500)),"")</f>
        <v/>
      </c>
      <c r="L121" s="283" t="str" cm="1">
        <f t="array" aca="1" ref="L121" ca="1">IFERROR(_xlfn._xlws.FILTER(Ind_4_p!$L$9:$L$500,($A121=Ind_4_p!$A$9:$A$500)*($B121=Ind_4_p!$B$9:$B$500)*($D121=Ind_4_p!$D$9:$D$500)),"")</f>
        <v/>
      </c>
      <c r="M121" s="32" t="e">
        <f t="shared" ca="1" si="6"/>
        <v>#VALUE!</v>
      </c>
      <c r="N121" s="238">
        <f ca="1">IF(SUM(E$9:E$500)&gt;0,IF(F121=0,(COUNTIFS('Sekt-1.p'!$E$11:$E$29,"&gt;=0")+2)*2,F121),0)+IF(SUM(G$9:G$500)&gt;0,IF(H121=0,(COUNTIFS('Sekt-2.p'!$E$11:$E$29,"&gt;=0")+2)*2,H121),0)+IF(SUM(I$9:I$500)&gt;0,IF(J121=0,(COUNTIFS('Sekt-3.p'!$E$11:$E$29,"&gt;=0")+2)*2,J121),0)+IF(SUM(K$9:K$500)&gt;0,IF(L121=0,(COUNTIFS('Sekt-4.p'!$E$11:$E$29,"&gt;=0")+2)*2,L121),0)</f>
        <v>0</v>
      </c>
      <c r="O121" s="68" t="str">
        <f t="shared" ca="1" si="7"/>
        <v/>
      </c>
      <c r="Y121" s="8"/>
      <c r="Z121" s="12"/>
      <c r="AA121" s="8"/>
    </row>
    <row r="122" spans="1:27" ht="12.75" customHeight="1" x14ac:dyDescent="0.15">
      <c r="A122" s="279">
        <f>Kopsavilkums!A123</f>
        <v>0</v>
      </c>
      <c r="B122" s="280">
        <f>Kopsavilkums!B123</f>
        <v>0</v>
      </c>
      <c r="C122" s="163" cm="1">
        <f t="array" ref="C122">IFERROR(_xlfn.UNIQUE(_xlfn._xlws.FILTER(Kopsavilkums!$C$10:$C$135,(A122=Kopsavilkums!$A$10:$A$135))),"")</f>
        <v>0</v>
      </c>
      <c r="D122" s="153" t="e" cm="1" vm="1">
        <f t="array" aca="1" ref="D122" ca="1">IFERROR(_xlfn._xlws.FILTER(Kopsavilkums!$D$10:$D$135,(A122=Kopsavilkums!$A$10:$A$135)*(B122=Kopsavilkums!$B$10:$B$135)),"")</f>
        <v>#VALUE!</v>
      </c>
      <c r="E122" s="89" t="str" cm="1">
        <f t="array" aca="1" ref="E122" ca="1">IFERROR(_xlfn._xlws.FILTER(Ind_1_p!$K$9:$K$500,($A122=Ind_1_p!$A$9:$A$500)*($B122=Ind_1_p!$B$9:$B$500)*($D122=Ind_1_p!$D$9:$D$500)),"")</f>
        <v/>
      </c>
      <c r="F122" s="283" t="str" cm="1">
        <f t="array" aca="1" ref="F122" ca="1">IFERROR(_xlfn._xlws.FILTER(Ind_1_p!$L$9:$L$500,($A122=Ind_1_p!$A$9:$A$500)*($B122=Ind_1_p!$B$9:$B$500)*($D122=Ind_1_p!$D$9:$D$500)),"")</f>
        <v/>
      </c>
      <c r="G122" s="89" t="str" cm="1">
        <f t="array" aca="1" ref="G122" ca="1">IFERROR(_xlfn._xlws.FILTER(Ind_2_p!$K$9:$K$500,($A122=Ind_2_p!$A$9:$A$500)*($B122=Ind_2_p!$B$9:$B$500)*($D122=Ind_2_p!$D$9:$D$500)),"")</f>
        <v/>
      </c>
      <c r="H122" s="283" t="str" cm="1">
        <f t="array" aca="1" ref="H122" ca="1">IFERROR(_xlfn._xlws.FILTER(Ind_2_p!$L$9:$L$500,($A122=Ind_2_p!$A$9:$A$500)*($B122=Ind_2_p!$B$9:$B$500)*($D122=Ind_2_p!$D$9:$D$500)),"")</f>
        <v/>
      </c>
      <c r="I122" s="89" t="str" cm="1">
        <f t="array" aca="1" ref="I122" ca="1">IFERROR(_xlfn._xlws.FILTER(Ind_3_p!$K$9:$K$500,($A122=Ind_3_p!$A$9:$A$500)*($B122=Ind_3_p!$B$9:$B$500)*($D122=Ind_3_p!$D$9:$D$500)),"")</f>
        <v/>
      </c>
      <c r="J122" s="283" t="str" cm="1">
        <f t="array" aca="1" ref="J122" ca="1">IFERROR(_xlfn._xlws.FILTER(Ind_3_p!$L$9:$L$500,($A122=Ind_3_p!$A$9:$A$500)*($B122=Ind_3_p!$B$9:$B$500)*($D122=Ind_3_p!$D$9:$D$500)),"")</f>
        <v/>
      </c>
      <c r="K122" s="89" t="str" cm="1">
        <f t="array" aca="1" ref="K122" ca="1">IFERROR(_xlfn._xlws.FILTER(Ind_4_p!$K$9:$K$500,($A122=Ind_4_p!$A$9:$A$500)*($B122=Ind_4_p!$B$9:$B$500)*($D122=Ind_4_p!$D$9:$D$500)),"")</f>
        <v/>
      </c>
      <c r="L122" s="283" t="str" cm="1">
        <f t="array" aca="1" ref="L122" ca="1">IFERROR(_xlfn._xlws.FILTER(Ind_4_p!$L$9:$L$500,($A122=Ind_4_p!$A$9:$A$500)*($B122=Ind_4_p!$B$9:$B$500)*($D122=Ind_4_p!$D$9:$D$500)),"")</f>
        <v/>
      </c>
      <c r="M122" s="32" t="e">
        <f t="shared" ca="1" si="6"/>
        <v>#VALUE!</v>
      </c>
      <c r="N122" s="238">
        <f ca="1">IF(SUM(E$9:E$500)&gt;0,IF(F122=0,(COUNTIFS('Sekt-1.p'!$E$11:$E$29,"&gt;=0")+2)*2,F122),0)+IF(SUM(G$9:G$500)&gt;0,IF(H122=0,(COUNTIFS('Sekt-2.p'!$E$11:$E$29,"&gt;=0")+2)*2,H122),0)+IF(SUM(I$9:I$500)&gt;0,IF(J122=0,(COUNTIFS('Sekt-3.p'!$E$11:$E$29,"&gt;=0")+2)*2,J122),0)+IF(SUM(K$9:K$500)&gt;0,IF(L122=0,(COUNTIFS('Sekt-4.p'!$E$11:$E$29,"&gt;=0")+2)*2,L122),0)</f>
        <v>0</v>
      </c>
      <c r="O122" s="68" t="str">
        <f t="shared" ca="1" si="7"/>
        <v/>
      </c>
      <c r="Y122" s="8"/>
      <c r="Z122" s="12"/>
      <c r="AA122" s="8"/>
    </row>
    <row r="123" spans="1:27" ht="12.75" customHeight="1" x14ac:dyDescent="0.15">
      <c r="A123" s="279">
        <f>Kopsavilkums!A124</f>
        <v>0</v>
      </c>
      <c r="B123" s="280">
        <f>Kopsavilkums!B124</f>
        <v>0</v>
      </c>
      <c r="C123" s="163" cm="1">
        <f t="array" ref="C123">IFERROR(_xlfn.UNIQUE(_xlfn._xlws.FILTER(Kopsavilkums!$C$10:$C$135,(A123=Kopsavilkums!$A$10:$A$135))),"")</f>
        <v>0</v>
      </c>
      <c r="D123" s="153" t="e" cm="1" vm="1">
        <f t="array" aca="1" ref="D123" ca="1">IFERROR(_xlfn._xlws.FILTER(Kopsavilkums!$D$10:$D$135,(A123=Kopsavilkums!$A$10:$A$135)*(B123=Kopsavilkums!$B$10:$B$135)),"")</f>
        <v>#VALUE!</v>
      </c>
      <c r="E123" s="89" t="str" cm="1">
        <f t="array" aca="1" ref="E123" ca="1">IFERROR(_xlfn._xlws.FILTER(Ind_1_p!$K$9:$K$500,($A123=Ind_1_p!$A$9:$A$500)*($B123=Ind_1_p!$B$9:$B$500)*($D123=Ind_1_p!$D$9:$D$500)),"")</f>
        <v/>
      </c>
      <c r="F123" s="283" t="str" cm="1">
        <f t="array" aca="1" ref="F123" ca="1">IFERROR(_xlfn._xlws.FILTER(Ind_1_p!$L$9:$L$500,($A123=Ind_1_p!$A$9:$A$500)*($B123=Ind_1_p!$B$9:$B$500)*($D123=Ind_1_p!$D$9:$D$500)),"")</f>
        <v/>
      </c>
      <c r="G123" s="89" t="str" cm="1">
        <f t="array" aca="1" ref="G123" ca="1">IFERROR(_xlfn._xlws.FILTER(Ind_2_p!$K$9:$K$500,($A123=Ind_2_p!$A$9:$A$500)*($B123=Ind_2_p!$B$9:$B$500)*($D123=Ind_2_p!$D$9:$D$500)),"")</f>
        <v/>
      </c>
      <c r="H123" s="283" t="str" cm="1">
        <f t="array" aca="1" ref="H123" ca="1">IFERROR(_xlfn._xlws.FILTER(Ind_2_p!$L$9:$L$500,($A123=Ind_2_p!$A$9:$A$500)*($B123=Ind_2_p!$B$9:$B$500)*($D123=Ind_2_p!$D$9:$D$500)),"")</f>
        <v/>
      </c>
      <c r="I123" s="89" t="str" cm="1">
        <f t="array" aca="1" ref="I123" ca="1">IFERROR(_xlfn._xlws.FILTER(Ind_3_p!$K$9:$K$500,($A123=Ind_3_p!$A$9:$A$500)*($B123=Ind_3_p!$B$9:$B$500)*($D123=Ind_3_p!$D$9:$D$500)),"")</f>
        <v/>
      </c>
      <c r="J123" s="283" t="str" cm="1">
        <f t="array" aca="1" ref="J123" ca="1">IFERROR(_xlfn._xlws.FILTER(Ind_3_p!$L$9:$L$500,($A123=Ind_3_p!$A$9:$A$500)*($B123=Ind_3_p!$B$9:$B$500)*($D123=Ind_3_p!$D$9:$D$500)),"")</f>
        <v/>
      </c>
      <c r="K123" s="89" t="str" cm="1">
        <f t="array" aca="1" ref="K123" ca="1">IFERROR(_xlfn._xlws.FILTER(Ind_4_p!$K$9:$K$500,($A123=Ind_4_p!$A$9:$A$500)*($B123=Ind_4_p!$B$9:$B$500)*($D123=Ind_4_p!$D$9:$D$500)),"")</f>
        <v/>
      </c>
      <c r="L123" s="283" t="str" cm="1">
        <f t="array" aca="1" ref="L123" ca="1">IFERROR(_xlfn._xlws.FILTER(Ind_4_p!$L$9:$L$500,($A123=Ind_4_p!$A$9:$A$500)*($B123=Ind_4_p!$B$9:$B$500)*($D123=Ind_4_p!$D$9:$D$500)),"")</f>
        <v/>
      </c>
      <c r="M123" s="32" t="e">
        <f t="shared" ca="1" si="6"/>
        <v>#VALUE!</v>
      </c>
      <c r="N123" s="238">
        <f ca="1">IF(SUM(E$9:E$500)&gt;0,IF(F123=0,(COUNTIFS('Sekt-1.p'!$E$11:$E$29,"&gt;=0")+2)*2,F123),0)+IF(SUM(G$9:G$500)&gt;0,IF(H123=0,(COUNTIFS('Sekt-2.p'!$E$11:$E$29,"&gt;=0")+2)*2,H123),0)+IF(SUM(I$9:I$500)&gt;0,IF(J123=0,(COUNTIFS('Sekt-3.p'!$E$11:$E$29,"&gt;=0")+2)*2,J123),0)+IF(SUM(K$9:K$500)&gt;0,IF(L123=0,(COUNTIFS('Sekt-4.p'!$E$11:$E$29,"&gt;=0")+2)*2,L123),0)</f>
        <v>0</v>
      </c>
      <c r="O123" s="68" t="str">
        <f t="shared" ca="1" si="7"/>
        <v/>
      </c>
      <c r="Y123" s="8"/>
      <c r="Z123" s="12"/>
      <c r="AA123" s="8"/>
    </row>
    <row r="124" spans="1:27" ht="12.75" customHeight="1" x14ac:dyDescent="0.15">
      <c r="A124" s="279">
        <f>Kopsavilkums!A125</f>
        <v>0</v>
      </c>
      <c r="B124" s="280">
        <f>Kopsavilkums!B125</f>
        <v>0</v>
      </c>
      <c r="C124" s="163" cm="1">
        <f t="array" ref="C124">IFERROR(_xlfn.UNIQUE(_xlfn._xlws.FILTER(Kopsavilkums!$C$10:$C$135,(A124=Kopsavilkums!$A$10:$A$135))),"")</f>
        <v>0</v>
      </c>
      <c r="D124" s="153" t="e" cm="1" vm="1">
        <f t="array" aca="1" ref="D124" ca="1">IFERROR(_xlfn._xlws.FILTER(Kopsavilkums!$D$10:$D$135,(A124=Kopsavilkums!$A$10:$A$135)*(B124=Kopsavilkums!$B$10:$B$135)),"")</f>
        <v>#VALUE!</v>
      </c>
      <c r="E124" s="89" t="str" cm="1">
        <f t="array" aca="1" ref="E124" ca="1">IFERROR(_xlfn._xlws.FILTER(Ind_1_p!$K$9:$K$500,($A124=Ind_1_p!$A$9:$A$500)*($B124=Ind_1_p!$B$9:$B$500)*($D124=Ind_1_p!$D$9:$D$500)),"")</f>
        <v/>
      </c>
      <c r="F124" s="283" t="str" cm="1">
        <f t="array" aca="1" ref="F124" ca="1">IFERROR(_xlfn._xlws.FILTER(Ind_1_p!$L$9:$L$500,($A124=Ind_1_p!$A$9:$A$500)*($B124=Ind_1_p!$B$9:$B$500)*($D124=Ind_1_p!$D$9:$D$500)),"")</f>
        <v/>
      </c>
      <c r="G124" s="89" t="str" cm="1">
        <f t="array" aca="1" ref="G124" ca="1">IFERROR(_xlfn._xlws.FILTER(Ind_2_p!$K$9:$K$500,($A124=Ind_2_p!$A$9:$A$500)*($B124=Ind_2_p!$B$9:$B$500)*($D124=Ind_2_p!$D$9:$D$500)),"")</f>
        <v/>
      </c>
      <c r="H124" s="283" t="str" cm="1">
        <f t="array" aca="1" ref="H124" ca="1">IFERROR(_xlfn._xlws.FILTER(Ind_2_p!$L$9:$L$500,($A124=Ind_2_p!$A$9:$A$500)*($B124=Ind_2_p!$B$9:$B$500)*($D124=Ind_2_p!$D$9:$D$500)),"")</f>
        <v/>
      </c>
      <c r="I124" s="89" t="str" cm="1">
        <f t="array" aca="1" ref="I124" ca="1">IFERROR(_xlfn._xlws.FILTER(Ind_3_p!$K$9:$K$500,($A124=Ind_3_p!$A$9:$A$500)*($B124=Ind_3_p!$B$9:$B$500)*($D124=Ind_3_p!$D$9:$D$500)),"")</f>
        <v/>
      </c>
      <c r="J124" s="283" t="str" cm="1">
        <f t="array" aca="1" ref="J124" ca="1">IFERROR(_xlfn._xlws.FILTER(Ind_3_p!$L$9:$L$500,($A124=Ind_3_p!$A$9:$A$500)*($B124=Ind_3_p!$B$9:$B$500)*($D124=Ind_3_p!$D$9:$D$500)),"")</f>
        <v/>
      </c>
      <c r="K124" s="89" t="str" cm="1">
        <f t="array" aca="1" ref="K124" ca="1">IFERROR(_xlfn._xlws.FILTER(Ind_4_p!$K$9:$K$500,($A124=Ind_4_p!$A$9:$A$500)*($B124=Ind_4_p!$B$9:$B$500)*($D124=Ind_4_p!$D$9:$D$500)),"")</f>
        <v/>
      </c>
      <c r="L124" s="283" t="str" cm="1">
        <f t="array" aca="1" ref="L124" ca="1">IFERROR(_xlfn._xlws.FILTER(Ind_4_p!$L$9:$L$500,($A124=Ind_4_p!$A$9:$A$500)*($B124=Ind_4_p!$B$9:$B$500)*($D124=Ind_4_p!$D$9:$D$500)),"")</f>
        <v/>
      </c>
      <c r="M124" s="32" t="e">
        <f t="shared" ca="1" si="6"/>
        <v>#VALUE!</v>
      </c>
      <c r="N124" s="238">
        <f ca="1">IF(SUM(E$9:E$500)&gt;0,IF(F124=0,(COUNTIFS('Sekt-1.p'!$E$11:$E$29,"&gt;=0")+2)*2,F124),0)+IF(SUM(G$9:G$500)&gt;0,IF(H124=0,(COUNTIFS('Sekt-2.p'!$E$11:$E$29,"&gt;=0")+2)*2,H124),0)+IF(SUM(I$9:I$500)&gt;0,IF(J124=0,(COUNTIFS('Sekt-3.p'!$E$11:$E$29,"&gt;=0")+2)*2,J124),0)+IF(SUM(K$9:K$500)&gt;0,IF(L124=0,(COUNTIFS('Sekt-4.p'!$E$11:$E$29,"&gt;=0")+2)*2,L124),0)</f>
        <v>0</v>
      </c>
      <c r="O124" s="68" t="str">
        <f t="shared" ca="1" si="7"/>
        <v/>
      </c>
      <c r="Y124" s="8"/>
      <c r="Z124" s="12"/>
      <c r="AA124" s="8"/>
    </row>
    <row r="125" spans="1:27" ht="12.75" customHeight="1" x14ac:dyDescent="0.15">
      <c r="A125" s="279">
        <f>Kopsavilkums!A126</f>
        <v>0</v>
      </c>
      <c r="B125" s="280">
        <f>Kopsavilkums!B126</f>
        <v>0</v>
      </c>
      <c r="C125" s="163" cm="1">
        <f t="array" ref="C125">IFERROR(_xlfn.UNIQUE(_xlfn._xlws.FILTER(Kopsavilkums!$C$10:$C$135,(A125=Kopsavilkums!$A$10:$A$135))),"")</f>
        <v>0</v>
      </c>
      <c r="D125" s="153" t="e" cm="1" vm="1">
        <f t="array" aca="1" ref="D125" ca="1">IFERROR(_xlfn._xlws.FILTER(Kopsavilkums!$D$10:$D$135,(A125=Kopsavilkums!$A$10:$A$135)*(B125=Kopsavilkums!$B$10:$B$135)),"")</f>
        <v>#VALUE!</v>
      </c>
      <c r="E125" s="89" t="str" cm="1">
        <f t="array" aca="1" ref="E125" ca="1">IFERROR(_xlfn._xlws.FILTER(Ind_1_p!$K$9:$K$500,($A125=Ind_1_p!$A$9:$A$500)*($B125=Ind_1_p!$B$9:$B$500)*($D125=Ind_1_p!$D$9:$D$500)),"")</f>
        <v/>
      </c>
      <c r="F125" s="283" t="str" cm="1">
        <f t="array" aca="1" ref="F125" ca="1">IFERROR(_xlfn._xlws.FILTER(Ind_1_p!$L$9:$L$500,($A125=Ind_1_p!$A$9:$A$500)*($B125=Ind_1_p!$B$9:$B$500)*($D125=Ind_1_p!$D$9:$D$500)),"")</f>
        <v/>
      </c>
      <c r="G125" s="89" t="str" cm="1">
        <f t="array" aca="1" ref="G125" ca="1">IFERROR(_xlfn._xlws.FILTER(Ind_2_p!$K$9:$K$500,($A125=Ind_2_p!$A$9:$A$500)*($B125=Ind_2_p!$B$9:$B$500)*($D125=Ind_2_p!$D$9:$D$500)),"")</f>
        <v/>
      </c>
      <c r="H125" s="283" t="str" cm="1">
        <f t="array" aca="1" ref="H125" ca="1">IFERROR(_xlfn._xlws.FILTER(Ind_2_p!$L$9:$L$500,($A125=Ind_2_p!$A$9:$A$500)*($B125=Ind_2_p!$B$9:$B$500)*($D125=Ind_2_p!$D$9:$D$500)),"")</f>
        <v/>
      </c>
      <c r="I125" s="89" t="str" cm="1">
        <f t="array" aca="1" ref="I125" ca="1">IFERROR(_xlfn._xlws.FILTER(Ind_3_p!$K$9:$K$500,($A125=Ind_3_p!$A$9:$A$500)*($B125=Ind_3_p!$B$9:$B$500)*($D125=Ind_3_p!$D$9:$D$500)),"")</f>
        <v/>
      </c>
      <c r="J125" s="283" t="str" cm="1">
        <f t="array" aca="1" ref="J125" ca="1">IFERROR(_xlfn._xlws.FILTER(Ind_3_p!$L$9:$L$500,($A125=Ind_3_p!$A$9:$A$500)*($B125=Ind_3_p!$B$9:$B$500)*($D125=Ind_3_p!$D$9:$D$500)),"")</f>
        <v/>
      </c>
      <c r="K125" s="89" t="str" cm="1">
        <f t="array" aca="1" ref="K125" ca="1">IFERROR(_xlfn._xlws.FILTER(Ind_4_p!$K$9:$K$500,($A125=Ind_4_p!$A$9:$A$500)*($B125=Ind_4_p!$B$9:$B$500)*($D125=Ind_4_p!$D$9:$D$500)),"")</f>
        <v/>
      </c>
      <c r="L125" s="283" t="str" cm="1">
        <f t="array" aca="1" ref="L125" ca="1">IFERROR(_xlfn._xlws.FILTER(Ind_4_p!$L$9:$L$500,($A125=Ind_4_p!$A$9:$A$500)*($B125=Ind_4_p!$B$9:$B$500)*($D125=Ind_4_p!$D$9:$D$500)),"")</f>
        <v/>
      </c>
      <c r="M125" s="32" t="e">
        <f t="shared" ca="1" si="6"/>
        <v>#VALUE!</v>
      </c>
      <c r="N125" s="238">
        <f ca="1">IF(SUM(E$9:E$500)&gt;0,IF(F125=0,(COUNTIFS('Sekt-1.p'!$E$11:$E$29,"&gt;=0")+2)*2,F125),0)+IF(SUM(G$9:G$500)&gt;0,IF(H125=0,(COUNTIFS('Sekt-2.p'!$E$11:$E$29,"&gt;=0")+2)*2,H125),0)+IF(SUM(I$9:I$500)&gt;0,IF(J125=0,(COUNTIFS('Sekt-3.p'!$E$11:$E$29,"&gt;=0")+2)*2,J125),0)+IF(SUM(K$9:K$500)&gt;0,IF(L125=0,(COUNTIFS('Sekt-4.p'!$E$11:$E$29,"&gt;=0")+2)*2,L125),0)</f>
        <v>0</v>
      </c>
      <c r="O125" s="68" t="str">
        <f t="shared" ca="1" si="7"/>
        <v/>
      </c>
      <c r="Y125" s="8"/>
      <c r="Z125" s="12"/>
      <c r="AA125" s="8"/>
    </row>
    <row r="126" spans="1:27" ht="12.75" customHeight="1" x14ac:dyDescent="0.15">
      <c r="A126" s="279">
        <f>Kopsavilkums!A127</f>
        <v>0</v>
      </c>
      <c r="B126" s="280">
        <f>Kopsavilkums!B127</f>
        <v>0</v>
      </c>
      <c r="C126" s="163" cm="1">
        <f t="array" ref="C126">IFERROR(_xlfn.UNIQUE(_xlfn._xlws.FILTER(Kopsavilkums!$C$10:$C$135,(A126=Kopsavilkums!$A$10:$A$135))),"")</f>
        <v>0</v>
      </c>
      <c r="D126" s="153" t="e" cm="1" vm="1">
        <f t="array" aca="1" ref="D126" ca="1">IFERROR(_xlfn._xlws.FILTER(Kopsavilkums!$D$10:$D$135,(A126=Kopsavilkums!$A$10:$A$135)*(B126=Kopsavilkums!$B$10:$B$135)),"")</f>
        <v>#VALUE!</v>
      </c>
      <c r="E126" s="89" t="str" cm="1">
        <f t="array" aca="1" ref="E126" ca="1">IFERROR(_xlfn._xlws.FILTER(Ind_1_p!$K$9:$K$500,($A126=Ind_1_p!$A$9:$A$500)*($B126=Ind_1_p!$B$9:$B$500)*($D126=Ind_1_p!$D$9:$D$500)),"")</f>
        <v/>
      </c>
      <c r="F126" s="283" t="str" cm="1">
        <f t="array" aca="1" ref="F126" ca="1">IFERROR(_xlfn._xlws.FILTER(Ind_1_p!$L$9:$L$500,($A126=Ind_1_p!$A$9:$A$500)*($B126=Ind_1_p!$B$9:$B$500)*($D126=Ind_1_p!$D$9:$D$500)),"")</f>
        <v/>
      </c>
      <c r="G126" s="89" t="str" cm="1">
        <f t="array" aca="1" ref="G126" ca="1">IFERROR(_xlfn._xlws.FILTER(Ind_2_p!$K$9:$K$500,($A126=Ind_2_p!$A$9:$A$500)*($B126=Ind_2_p!$B$9:$B$500)*($D126=Ind_2_p!$D$9:$D$500)),"")</f>
        <v/>
      </c>
      <c r="H126" s="283" t="str" cm="1">
        <f t="array" aca="1" ref="H126" ca="1">IFERROR(_xlfn._xlws.FILTER(Ind_2_p!$L$9:$L$500,($A126=Ind_2_p!$A$9:$A$500)*($B126=Ind_2_p!$B$9:$B$500)*($D126=Ind_2_p!$D$9:$D$500)),"")</f>
        <v/>
      </c>
      <c r="I126" s="89" t="str" cm="1">
        <f t="array" aca="1" ref="I126" ca="1">IFERROR(_xlfn._xlws.FILTER(Ind_3_p!$K$9:$K$500,($A126=Ind_3_p!$A$9:$A$500)*($B126=Ind_3_p!$B$9:$B$500)*($D126=Ind_3_p!$D$9:$D$500)),"")</f>
        <v/>
      </c>
      <c r="J126" s="283" t="str" cm="1">
        <f t="array" aca="1" ref="J126" ca="1">IFERROR(_xlfn._xlws.FILTER(Ind_3_p!$L$9:$L$500,($A126=Ind_3_p!$A$9:$A$500)*($B126=Ind_3_p!$B$9:$B$500)*($D126=Ind_3_p!$D$9:$D$500)),"")</f>
        <v/>
      </c>
      <c r="K126" s="89" t="str" cm="1">
        <f t="array" aca="1" ref="K126" ca="1">IFERROR(_xlfn._xlws.FILTER(Ind_4_p!$K$9:$K$500,($A126=Ind_4_p!$A$9:$A$500)*($B126=Ind_4_p!$B$9:$B$500)*($D126=Ind_4_p!$D$9:$D$500)),"")</f>
        <v/>
      </c>
      <c r="L126" s="283" t="str" cm="1">
        <f t="array" aca="1" ref="L126" ca="1">IFERROR(_xlfn._xlws.FILTER(Ind_4_p!$L$9:$L$500,($A126=Ind_4_p!$A$9:$A$500)*($B126=Ind_4_p!$B$9:$B$500)*($D126=Ind_4_p!$D$9:$D$500)),"")</f>
        <v/>
      </c>
      <c r="M126" s="32" t="e">
        <f t="shared" ca="1" si="6"/>
        <v>#VALUE!</v>
      </c>
      <c r="N126" s="238">
        <f ca="1">IF(SUM(E$9:E$500)&gt;0,IF(F126=0,(COUNTIFS('Sekt-1.p'!$E$11:$E$29,"&gt;=0")+2)*2,F126),0)+IF(SUM(G$9:G$500)&gt;0,IF(H126=0,(COUNTIFS('Sekt-2.p'!$E$11:$E$29,"&gt;=0")+2)*2,H126),0)+IF(SUM(I$9:I$500)&gt;0,IF(J126=0,(COUNTIFS('Sekt-3.p'!$E$11:$E$29,"&gt;=0")+2)*2,J126),0)+IF(SUM(K$9:K$500)&gt;0,IF(L126=0,(COUNTIFS('Sekt-4.p'!$E$11:$E$29,"&gt;=0")+2)*2,L126),0)</f>
        <v>0</v>
      </c>
      <c r="O126" s="68" t="str">
        <f t="shared" ca="1" si="7"/>
        <v/>
      </c>
      <c r="Y126" s="8"/>
      <c r="Z126" s="12"/>
      <c r="AA126" s="8"/>
    </row>
    <row r="127" spans="1:27" ht="12.75" customHeight="1" x14ac:dyDescent="0.15">
      <c r="A127" s="279">
        <f>Kopsavilkums!A128</f>
        <v>0</v>
      </c>
      <c r="B127" s="280">
        <f>Kopsavilkums!B128</f>
        <v>0</v>
      </c>
      <c r="C127" s="163" cm="1">
        <f t="array" ref="C127">IFERROR(_xlfn.UNIQUE(_xlfn._xlws.FILTER(Kopsavilkums!$C$10:$C$135,(A127=Kopsavilkums!$A$10:$A$135))),"")</f>
        <v>0</v>
      </c>
      <c r="D127" s="153" t="e" cm="1" vm="1">
        <f t="array" aca="1" ref="D127" ca="1">IFERROR(_xlfn._xlws.FILTER(Kopsavilkums!$D$10:$D$135,(A127=Kopsavilkums!$A$10:$A$135)*(B127=Kopsavilkums!$B$10:$B$135)),"")</f>
        <v>#VALUE!</v>
      </c>
      <c r="E127" s="89" t="str" cm="1">
        <f t="array" aca="1" ref="E127" ca="1">IFERROR(_xlfn._xlws.FILTER(Ind_1_p!$K$9:$K$500,($A127=Ind_1_p!$A$9:$A$500)*($B127=Ind_1_p!$B$9:$B$500)*($D127=Ind_1_p!$D$9:$D$500)),"")</f>
        <v/>
      </c>
      <c r="F127" s="283" t="str" cm="1">
        <f t="array" aca="1" ref="F127" ca="1">IFERROR(_xlfn._xlws.FILTER(Ind_1_p!$L$9:$L$500,($A127=Ind_1_p!$A$9:$A$500)*($B127=Ind_1_p!$B$9:$B$500)*($D127=Ind_1_p!$D$9:$D$500)),"")</f>
        <v/>
      </c>
      <c r="G127" s="89" t="str" cm="1">
        <f t="array" aca="1" ref="G127" ca="1">IFERROR(_xlfn._xlws.FILTER(Ind_2_p!$K$9:$K$500,($A127=Ind_2_p!$A$9:$A$500)*($B127=Ind_2_p!$B$9:$B$500)*($D127=Ind_2_p!$D$9:$D$500)),"")</f>
        <v/>
      </c>
      <c r="H127" s="283" t="str" cm="1">
        <f t="array" aca="1" ref="H127" ca="1">IFERROR(_xlfn._xlws.FILTER(Ind_2_p!$L$9:$L$500,($A127=Ind_2_p!$A$9:$A$500)*($B127=Ind_2_p!$B$9:$B$500)*($D127=Ind_2_p!$D$9:$D$500)),"")</f>
        <v/>
      </c>
      <c r="I127" s="89" t="str" cm="1">
        <f t="array" aca="1" ref="I127" ca="1">IFERROR(_xlfn._xlws.FILTER(Ind_3_p!$K$9:$K$500,($A127=Ind_3_p!$A$9:$A$500)*($B127=Ind_3_p!$B$9:$B$500)*($D127=Ind_3_p!$D$9:$D$500)),"")</f>
        <v/>
      </c>
      <c r="J127" s="283" t="str" cm="1">
        <f t="array" aca="1" ref="J127" ca="1">IFERROR(_xlfn._xlws.FILTER(Ind_3_p!$L$9:$L$500,($A127=Ind_3_p!$A$9:$A$500)*($B127=Ind_3_p!$B$9:$B$500)*($D127=Ind_3_p!$D$9:$D$500)),"")</f>
        <v/>
      </c>
      <c r="K127" s="89" t="str" cm="1">
        <f t="array" aca="1" ref="K127" ca="1">IFERROR(_xlfn._xlws.FILTER(Ind_4_p!$K$9:$K$500,($A127=Ind_4_p!$A$9:$A$500)*($B127=Ind_4_p!$B$9:$B$500)*($D127=Ind_4_p!$D$9:$D$500)),"")</f>
        <v/>
      </c>
      <c r="L127" s="283" t="str" cm="1">
        <f t="array" aca="1" ref="L127" ca="1">IFERROR(_xlfn._xlws.FILTER(Ind_4_p!$L$9:$L$500,($A127=Ind_4_p!$A$9:$A$500)*($B127=Ind_4_p!$B$9:$B$500)*($D127=Ind_4_p!$D$9:$D$500)),"")</f>
        <v/>
      </c>
      <c r="M127" s="32" t="e">
        <f t="shared" ca="1" si="6"/>
        <v>#VALUE!</v>
      </c>
      <c r="N127" s="238">
        <f ca="1">IF(SUM(E$9:E$500)&gt;0,IF(F127=0,(COUNTIFS('Sekt-1.p'!$E$11:$E$29,"&gt;=0")+2)*2,F127),0)+IF(SUM(G$9:G$500)&gt;0,IF(H127=0,(COUNTIFS('Sekt-2.p'!$E$11:$E$29,"&gt;=0")+2)*2,H127),0)+IF(SUM(I$9:I$500)&gt;0,IF(J127=0,(COUNTIFS('Sekt-3.p'!$E$11:$E$29,"&gt;=0")+2)*2,J127),0)+IF(SUM(K$9:K$500)&gt;0,IF(L127=0,(COUNTIFS('Sekt-4.p'!$E$11:$E$29,"&gt;=0")+2)*2,L127),0)</f>
        <v>0</v>
      </c>
      <c r="O127" s="68" t="str">
        <f t="shared" ca="1" si="7"/>
        <v/>
      </c>
      <c r="Y127" s="8"/>
      <c r="Z127" s="12"/>
      <c r="AA127" s="8"/>
    </row>
    <row r="128" spans="1:27" ht="12.75" customHeight="1" x14ac:dyDescent="0.15">
      <c r="A128" s="279">
        <f>Kopsavilkums!A129</f>
        <v>0</v>
      </c>
      <c r="B128" s="280">
        <f>Kopsavilkums!B129</f>
        <v>0</v>
      </c>
      <c r="C128" s="163" cm="1">
        <f t="array" ref="C128">IFERROR(_xlfn.UNIQUE(_xlfn._xlws.FILTER(Kopsavilkums!$C$10:$C$135,(A128=Kopsavilkums!$A$10:$A$135))),"")</f>
        <v>0</v>
      </c>
      <c r="D128" s="153" t="e" cm="1" vm="1">
        <f t="array" aca="1" ref="D128" ca="1">IFERROR(_xlfn._xlws.FILTER(Kopsavilkums!$D$10:$D$135,(A128=Kopsavilkums!$A$10:$A$135)*(B128=Kopsavilkums!$B$10:$B$135)),"")</f>
        <v>#VALUE!</v>
      </c>
      <c r="E128" s="89" t="str" cm="1">
        <f t="array" aca="1" ref="E128" ca="1">IFERROR(_xlfn._xlws.FILTER(Ind_1_p!$K$9:$K$500,($A128=Ind_1_p!$A$9:$A$500)*($B128=Ind_1_p!$B$9:$B$500)*($D128=Ind_1_p!$D$9:$D$500)),"")</f>
        <v/>
      </c>
      <c r="F128" s="283" t="str" cm="1">
        <f t="array" aca="1" ref="F128" ca="1">IFERROR(_xlfn._xlws.FILTER(Ind_1_p!$L$9:$L$500,($A128=Ind_1_p!$A$9:$A$500)*($B128=Ind_1_p!$B$9:$B$500)*($D128=Ind_1_p!$D$9:$D$500)),"")</f>
        <v/>
      </c>
      <c r="G128" s="89" t="str" cm="1">
        <f t="array" aca="1" ref="G128" ca="1">IFERROR(_xlfn._xlws.FILTER(Ind_2_p!$K$9:$K$500,($A128=Ind_2_p!$A$9:$A$500)*($B128=Ind_2_p!$B$9:$B$500)*($D128=Ind_2_p!$D$9:$D$500)),"")</f>
        <v/>
      </c>
      <c r="H128" s="283" t="str" cm="1">
        <f t="array" aca="1" ref="H128" ca="1">IFERROR(_xlfn._xlws.FILTER(Ind_2_p!$L$9:$L$500,($A128=Ind_2_p!$A$9:$A$500)*($B128=Ind_2_p!$B$9:$B$500)*($D128=Ind_2_p!$D$9:$D$500)),"")</f>
        <v/>
      </c>
      <c r="I128" s="89" t="str" cm="1">
        <f t="array" aca="1" ref="I128" ca="1">IFERROR(_xlfn._xlws.FILTER(Ind_3_p!$K$9:$K$500,($A128=Ind_3_p!$A$9:$A$500)*($B128=Ind_3_p!$B$9:$B$500)*($D128=Ind_3_p!$D$9:$D$500)),"")</f>
        <v/>
      </c>
      <c r="J128" s="283" t="str" cm="1">
        <f t="array" aca="1" ref="J128" ca="1">IFERROR(_xlfn._xlws.FILTER(Ind_3_p!$L$9:$L$500,($A128=Ind_3_p!$A$9:$A$500)*($B128=Ind_3_p!$B$9:$B$500)*($D128=Ind_3_p!$D$9:$D$500)),"")</f>
        <v/>
      </c>
      <c r="K128" s="89" t="str" cm="1">
        <f t="array" aca="1" ref="K128" ca="1">IFERROR(_xlfn._xlws.FILTER(Ind_4_p!$K$9:$K$500,($A128=Ind_4_p!$A$9:$A$500)*($B128=Ind_4_p!$B$9:$B$500)*($D128=Ind_4_p!$D$9:$D$500)),"")</f>
        <v/>
      </c>
      <c r="L128" s="283" t="str" cm="1">
        <f t="array" aca="1" ref="L128" ca="1">IFERROR(_xlfn._xlws.FILTER(Ind_4_p!$L$9:$L$500,($A128=Ind_4_p!$A$9:$A$500)*($B128=Ind_4_p!$B$9:$B$500)*($D128=Ind_4_p!$D$9:$D$500)),"")</f>
        <v/>
      </c>
      <c r="M128" s="32" t="e">
        <f t="shared" ca="1" si="6"/>
        <v>#VALUE!</v>
      </c>
      <c r="N128" s="238">
        <f ca="1">IF(SUM(E$9:E$500)&gt;0,IF(F128=0,(COUNTIFS('Sekt-1.p'!$E$11:$E$29,"&gt;=0")+2)*2,F128),0)+IF(SUM(G$9:G$500)&gt;0,IF(H128=0,(COUNTIFS('Sekt-2.p'!$E$11:$E$29,"&gt;=0")+2)*2,H128),0)+IF(SUM(I$9:I$500)&gt;0,IF(J128=0,(COUNTIFS('Sekt-3.p'!$E$11:$E$29,"&gt;=0")+2)*2,J128),0)+IF(SUM(K$9:K$500)&gt;0,IF(L128=0,(COUNTIFS('Sekt-4.p'!$E$11:$E$29,"&gt;=0")+2)*2,L128),0)</f>
        <v>0</v>
      </c>
      <c r="O128" s="68" t="str">
        <f t="shared" ca="1" si="7"/>
        <v/>
      </c>
      <c r="Y128" s="8"/>
      <c r="Z128" s="12"/>
      <c r="AA128" s="8"/>
    </row>
    <row r="129" spans="1:27" ht="12.75" customHeight="1" x14ac:dyDescent="0.15">
      <c r="A129" s="279">
        <f>Kopsavilkums!A130</f>
        <v>0</v>
      </c>
      <c r="B129" s="280">
        <f>Kopsavilkums!B130</f>
        <v>0</v>
      </c>
      <c r="C129" s="163" cm="1">
        <f t="array" ref="C129">IFERROR(_xlfn.UNIQUE(_xlfn._xlws.FILTER(Kopsavilkums!$C$10:$C$135,(A129=Kopsavilkums!$A$10:$A$135))),"")</f>
        <v>0</v>
      </c>
      <c r="D129" s="153" t="e" cm="1" vm="1">
        <f t="array" aca="1" ref="D129" ca="1">IFERROR(_xlfn._xlws.FILTER(Kopsavilkums!$D$10:$D$135,(A129=Kopsavilkums!$A$10:$A$135)*(B129=Kopsavilkums!$B$10:$B$135)),"")</f>
        <v>#VALUE!</v>
      </c>
      <c r="E129" s="89" t="str" cm="1">
        <f t="array" aca="1" ref="E129" ca="1">IFERROR(_xlfn._xlws.FILTER(Ind_1_p!$K$9:$K$500,($A129=Ind_1_p!$A$9:$A$500)*($B129=Ind_1_p!$B$9:$B$500)*($D129=Ind_1_p!$D$9:$D$500)),"")</f>
        <v/>
      </c>
      <c r="F129" s="283" t="str" cm="1">
        <f t="array" aca="1" ref="F129" ca="1">IFERROR(_xlfn._xlws.FILTER(Ind_1_p!$L$9:$L$500,($A129=Ind_1_p!$A$9:$A$500)*($B129=Ind_1_p!$B$9:$B$500)*($D129=Ind_1_p!$D$9:$D$500)),"")</f>
        <v/>
      </c>
      <c r="G129" s="89" t="str" cm="1">
        <f t="array" aca="1" ref="G129" ca="1">IFERROR(_xlfn._xlws.FILTER(Ind_2_p!$K$9:$K$500,($A129=Ind_2_p!$A$9:$A$500)*($B129=Ind_2_p!$B$9:$B$500)*($D129=Ind_2_p!$D$9:$D$500)),"")</f>
        <v/>
      </c>
      <c r="H129" s="283" t="str" cm="1">
        <f t="array" aca="1" ref="H129" ca="1">IFERROR(_xlfn._xlws.FILTER(Ind_2_p!$L$9:$L$500,($A129=Ind_2_p!$A$9:$A$500)*($B129=Ind_2_p!$B$9:$B$500)*($D129=Ind_2_p!$D$9:$D$500)),"")</f>
        <v/>
      </c>
      <c r="I129" s="89" t="str" cm="1">
        <f t="array" aca="1" ref="I129" ca="1">IFERROR(_xlfn._xlws.FILTER(Ind_3_p!$K$9:$K$500,($A129=Ind_3_p!$A$9:$A$500)*($B129=Ind_3_p!$B$9:$B$500)*($D129=Ind_3_p!$D$9:$D$500)),"")</f>
        <v/>
      </c>
      <c r="J129" s="283" t="str" cm="1">
        <f t="array" aca="1" ref="J129" ca="1">IFERROR(_xlfn._xlws.FILTER(Ind_3_p!$L$9:$L$500,($A129=Ind_3_p!$A$9:$A$500)*($B129=Ind_3_p!$B$9:$B$500)*($D129=Ind_3_p!$D$9:$D$500)),"")</f>
        <v/>
      </c>
      <c r="K129" s="89" t="str" cm="1">
        <f t="array" aca="1" ref="K129" ca="1">IFERROR(_xlfn._xlws.FILTER(Ind_4_p!$K$9:$K$500,($A129=Ind_4_p!$A$9:$A$500)*($B129=Ind_4_p!$B$9:$B$500)*($D129=Ind_4_p!$D$9:$D$500)),"")</f>
        <v/>
      </c>
      <c r="L129" s="283" t="str" cm="1">
        <f t="array" aca="1" ref="L129" ca="1">IFERROR(_xlfn._xlws.FILTER(Ind_4_p!$L$9:$L$500,($A129=Ind_4_p!$A$9:$A$500)*($B129=Ind_4_p!$B$9:$B$500)*($D129=Ind_4_p!$D$9:$D$500)),"")</f>
        <v/>
      </c>
      <c r="M129" s="32" t="e">
        <f t="shared" ca="1" si="6"/>
        <v>#VALUE!</v>
      </c>
      <c r="N129" s="238">
        <f ca="1">IF(SUM(E$9:E$500)&gt;0,IF(F129=0,(COUNTIFS('Sekt-1.p'!$E$11:$E$29,"&gt;=0")+2)*2,F129),0)+IF(SUM(G$9:G$500)&gt;0,IF(H129=0,(COUNTIFS('Sekt-2.p'!$E$11:$E$29,"&gt;=0")+2)*2,H129),0)+IF(SUM(I$9:I$500)&gt;0,IF(J129=0,(COUNTIFS('Sekt-3.p'!$E$11:$E$29,"&gt;=0")+2)*2,J129),0)+IF(SUM(K$9:K$500)&gt;0,IF(L129=0,(COUNTIFS('Sekt-4.p'!$E$11:$E$29,"&gt;=0")+2)*2,L129),0)</f>
        <v>0</v>
      </c>
      <c r="O129" s="68" t="str">
        <f t="shared" ca="1" si="7"/>
        <v/>
      </c>
      <c r="Y129" s="8"/>
      <c r="Z129" s="12"/>
      <c r="AA129" s="8"/>
    </row>
    <row r="130" spans="1:27" ht="12.75" customHeight="1" x14ac:dyDescent="0.15">
      <c r="A130" s="279">
        <f>Kopsavilkums!A131</f>
        <v>0</v>
      </c>
      <c r="B130" s="280">
        <f>Kopsavilkums!B131</f>
        <v>0</v>
      </c>
      <c r="C130" s="163" cm="1">
        <f t="array" ref="C130">IFERROR(_xlfn.UNIQUE(_xlfn._xlws.FILTER(Kopsavilkums!$C$10:$C$135,(A130=Kopsavilkums!$A$10:$A$135))),"")</f>
        <v>0</v>
      </c>
      <c r="D130" s="153" t="e" cm="1" vm="1">
        <f t="array" aca="1" ref="D130" ca="1">IFERROR(_xlfn._xlws.FILTER(Kopsavilkums!$D$10:$D$135,(A130=Kopsavilkums!$A$10:$A$135)*(B130=Kopsavilkums!$B$10:$B$135)),"")</f>
        <v>#VALUE!</v>
      </c>
      <c r="E130" s="89" t="str" cm="1">
        <f t="array" aca="1" ref="E130" ca="1">IFERROR(_xlfn._xlws.FILTER(Ind_1_p!$K$9:$K$500,($A130=Ind_1_p!$A$9:$A$500)*($B130=Ind_1_p!$B$9:$B$500)*($D130=Ind_1_p!$D$9:$D$500)),"")</f>
        <v/>
      </c>
      <c r="F130" s="283" t="str" cm="1">
        <f t="array" aca="1" ref="F130" ca="1">IFERROR(_xlfn._xlws.FILTER(Ind_1_p!$L$9:$L$500,($A130=Ind_1_p!$A$9:$A$500)*($B130=Ind_1_p!$B$9:$B$500)*($D130=Ind_1_p!$D$9:$D$500)),"")</f>
        <v/>
      </c>
      <c r="G130" s="89" t="str" cm="1">
        <f t="array" aca="1" ref="G130" ca="1">IFERROR(_xlfn._xlws.FILTER(Ind_2_p!$K$9:$K$500,($A130=Ind_2_p!$A$9:$A$500)*($B130=Ind_2_p!$B$9:$B$500)*($D130=Ind_2_p!$D$9:$D$500)),"")</f>
        <v/>
      </c>
      <c r="H130" s="283" t="str" cm="1">
        <f t="array" aca="1" ref="H130" ca="1">IFERROR(_xlfn._xlws.FILTER(Ind_2_p!$L$9:$L$500,($A130=Ind_2_p!$A$9:$A$500)*($B130=Ind_2_p!$B$9:$B$500)*($D130=Ind_2_p!$D$9:$D$500)),"")</f>
        <v/>
      </c>
      <c r="I130" s="89" t="str" cm="1">
        <f t="array" aca="1" ref="I130" ca="1">IFERROR(_xlfn._xlws.FILTER(Ind_3_p!$K$9:$K$500,($A130=Ind_3_p!$A$9:$A$500)*($B130=Ind_3_p!$B$9:$B$500)*($D130=Ind_3_p!$D$9:$D$500)),"")</f>
        <v/>
      </c>
      <c r="J130" s="283" t="str" cm="1">
        <f t="array" aca="1" ref="J130" ca="1">IFERROR(_xlfn._xlws.FILTER(Ind_3_p!$L$9:$L$500,($A130=Ind_3_p!$A$9:$A$500)*($B130=Ind_3_p!$B$9:$B$500)*($D130=Ind_3_p!$D$9:$D$500)),"")</f>
        <v/>
      </c>
      <c r="K130" s="89" t="str" cm="1">
        <f t="array" aca="1" ref="K130" ca="1">IFERROR(_xlfn._xlws.FILTER(Ind_4_p!$K$9:$K$500,($A130=Ind_4_p!$A$9:$A$500)*($B130=Ind_4_p!$B$9:$B$500)*($D130=Ind_4_p!$D$9:$D$500)),"")</f>
        <v/>
      </c>
      <c r="L130" s="283" t="str" cm="1">
        <f t="array" aca="1" ref="L130" ca="1">IFERROR(_xlfn._xlws.FILTER(Ind_4_p!$L$9:$L$500,($A130=Ind_4_p!$A$9:$A$500)*($B130=Ind_4_p!$B$9:$B$500)*($D130=Ind_4_p!$D$9:$D$500)),"")</f>
        <v/>
      </c>
      <c r="M130" s="32" t="e">
        <f t="shared" ca="1" si="6"/>
        <v>#VALUE!</v>
      </c>
      <c r="N130" s="238">
        <f ca="1">IF(SUM(E$9:E$500)&gt;0,IF(F130=0,(COUNTIFS('Sekt-1.p'!$E$11:$E$29,"&gt;=0")+2)*2,F130),0)+IF(SUM(G$9:G$500)&gt;0,IF(H130=0,(COUNTIFS('Sekt-2.p'!$E$11:$E$29,"&gt;=0")+2)*2,H130),0)+IF(SUM(I$9:I$500)&gt;0,IF(J130=0,(COUNTIFS('Sekt-3.p'!$E$11:$E$29,"&gt;=0")+2)*2,J130),0)+IF(SUM(K$9:K$500)&gt;0,IF(L130=0,(COUNTIFS('Sekt-4.p'!$E$11:$E$29,"&gt;=0")+2)*2,L130),0)</f>
        <v>0</v>
      </c>
      <c r="O130" s="68" t="str">
        <f t="shared" ca="1" si="7"/>
        <v/>
      </c>
      <c r="Y130" s="8"/>
      <c r="Z130" s="12"/>
      <c r="AA130" s="8"/>
    </row>
    <row r="131" spans="1:27" ht="12.75" customHeight="1" x14ac:dyDescent="0.15">
      <c r="A131" s="279">
        <f>Kopsavilkums!A132</f>
        <v>0</v>
      </c>
      <c r="B131" s="280">
        <f>Kopsavilkums!B132</f>
        <v>0</v>
      </c>
      <c r="C131" s="163" cm="1">
        <f t="array" ref="C131">IFERROR(_xlfn.UNIQUE(_xlfn._xlws.FILTER(Kopsavilkums!$C$10:$C$135,(A131=Kopsavilkums!$A$10:$A$135))),"")</f>
        <v>0</v>
      </c>
      <c r="D131" s="153" t="e" cm="1" vm="1">
        <f t="array" aca="1" ref="D131" ca="1">IFERROR(_xlfn._xlws.FILTER(Kopsavilkums!$D$10:$D$135,(A131=Kopsavilkums!$A$10:$A$135)*(B131=Kopsavilkums!$B$10:$B$135)),"")</f>
        <v>#VALUE!</v>
      </c>
      <c r="E131" s="89" t="str" cm="1">
        <f t="array" aca="1" ref="E131" ca="1">IFERROR(_xlfn._xlws.FILTER(Ind_1_p!$K$9:$K$500,($A131=Ind_1_p!$A$9:$A$500)*($B131=Ind_1_p!$B$9:$B$500)*($D131=Ind_1_p!$D$9:$D$500)),"")</f>
        <v/>
      </c>
      <c r="F131" s="283" t="str" cm="1">
        <f t="array" aca="1" ref="F131" ca="1">IFERROR(_xlfn._xlws.FILTER(Ind_1_p!$L$9:$L$500,($A131=Ind_1_p!$A$9:$A$500)*($B131=Ind_1_p!$B$9:$B$500)*($D131=Ind_1_p!$D$9:$D$500)),"")</f>
        <v/>
      </c>
      <c r="G131" s="89" t="str" cm="1">
        <f t="array" aca="1" ref="G131" ca="1">IFERROR(_xlfn._xlws.FILTER(Ind_2_p!$K$9:$K$500,($A131=Ind_2_p!$A$9:$A$500)*($B131=Ind_2_p!$B$9:$B$500)*($D131=Ind_2_p!$D$9:$D$500)),"")</f>
        <v/>
      </c>
      <c r="H131" s="283" t="str" cm="1">
        <f t="array" aca="1" ref="H131" ca="1">IFERROR(_xlfn._xlws.FILTER(Ind_2_p!$L$9:$L$500,($A131=Ind_2_p!$A$9:$A$500)*($B131=Ind_2_p!$B$9:$B$500)*($D131=Ind_2_p!$D$9:$D$500)),"")</f>
        <v/>
      </c>
      <c r="I131" s="89" t="str" cm="1">
        <f t="array" aca="1" ref="I131" ca="1">IFERROR(_xlfn._xlws.FILTER(Ind_3_p!$K$9:$K$500,($A131=Ind_3_p!$A$9:$A$500)*($B131=Ind_3_p!$B$9:$B$500)*($D131=Ind_3_p!$D$9:$D$500)),"")</f>
        <v/>
      </c>
      <c r="J131" s="283" t="str" cm="1">
        <f t="array" aca="1" ref="J131" ca="1">IFERROR(_xlfn._xlws.FILTER(Ind_3_p!$L$9:$L$500,($A131=Ind_3_p!$A$9:$A$500)*($B131=Ind_3_p!$B$9:$B$500)*($D131=Ind_3_p!$D$9:$D$500)),"")</f>
        <v/>
      </c>
      <c r="K131" s="89" t="str" cm="1">
        <f t="array" aca="1" ref="K131" ca="1">IFERROR(_xlfn._xlws.FILTER(Ind_4_p!$K$9:$K$500,($A131=Ind_4_p!$A$9:$A$500)*($B131=Ind_4_p!$B$9:$B$500)*($D131=Ind_4_p!$D$9:$D$500)),"")</f>
        <v/>
      </c>
      <c r="L131" s="283" t="str" cm="1">
        <f t="array" aca="1" ref="L131" ca="1">IFERROR(_xlfn._xlws.FILTER(Ind_4_p!$L$9:$L$500,($A131=Ind_4_p!$A$9:$A$500)*($B131=Ind_4_p!$B$9:$B$500)*($D131=Ind_4_p!$D$9:$D$500)),"")</f>
        <v/>
      </c>
      <c r="M131" s="32" t="e">
        <f t="shared" ca="1" si="6"/>
        <v>#VALUE!</v>
      </c>
      <c r="N131" s="238">
        <f ca="1">IF(SUM(E$9:E$500)&gt;0,IF(F131=0,(COUNTIFS('Sekt-1.p'!$E$11:$E$29,"&gt;=0")+2)*2,F131),0)+IF(SUM(G$9:G$500)&gt;0,IF(H131=0,(COUNTIFS('Sekt-2.p'!$E$11:$E$29,"&gt;=0")+2)*2,H131),0)+IF(SUM(I$9:I$500)&gt;0,IF(J131=0,(COUNTIFS('Sekt-3.p'!$E$11:$E$29,"&gt;=0")+2)*2,J131),0)+IF(SUM(K$9:K$500)&gt;0,IF(L131=0,(COUNTIFS('Sekt-4.p'!$E$11:$E$29,"&gt;=0")+2)*2,L131),0)</f>
        <v>0</v>
      </c>
      <c r="O131" s="68" t="str">
        <f t="shared" ca="1" si="7"/>
        <v/>
      </c>
      <c r="Y131" s="8"/>
      <c r="Z131" s="12"/>
      <c r="AA131" s="8"/>
    </row>
    <row r="132" spans="1:27" ht="12.75" customHeight="1" x14ac:dyDescent="0.15">
      <c r="A132" s="279">
        <f>Kopsavilkums!A133</f>
        <v>0</v>
      </c>
      <c r="B132" s="280">
        <f>Kopsavilkums!B133</f>
        <v>0</v>
      </c>
      <c r="C132" s="163" cm="1">
        <f t="array" ref="C132">IFERROR(_xlfn.UNIQUE(_xlfn._xlws.FILTER(Kopsavilkums!$C$10:$C$135,(A132=Kopsavilkums!$A$10:$A$135))),"")</f>
        <v>0</v>
      </c>
      <c r="D132" s="153" t="e" cm="1" vm="1">
        <f t="array" aca="1" ref="D132" ca="1">IFERROR(_xlfn._xlws.FILTER(Kopsavilkums!$D$10:$D$135,(A132=Kopsavilkums!$A$10:$A$135)*(B132=Kopsavilkums!$B$10:$B$135)),"")</f>
        <v>#VALUE!</v>
      </c>
      <c r="E132" s="89" t="str" cm="1">
        <f t="array" aca="1" ref="E132" ca="1">IFERROR(_xlfn._xlws.FILTER(Ind_1_p!$K$9:$K$500,($A132=Ind_1_p!$A$9:$A$500)*($B132=Ind_1_p!$B$9:$B$500)*($D132=Ind_1_p!$D$9:$D$500)),"")</f>
        <v/>
      </c>
      <c r="F132" s="283" t="str" cm="1">
        <f t="array" aca="1" ref="F132" ca="1">IFERROR(_xlfn._xlws.FILTER(Ind_1_p!$L$9:$L$500,($A132=Ind_1_p!$A$9:$A$500)*($B132=Ind_1_p!$B$9:$B$500)*($D132=Ind_1_p!$D$9:$D$500)),"")</f>
        <v/>
      </c>
      <c r="G132" s="89" t="str" cm="1">
        <f t="array" aca="1" ref="G132" ca="1">IFERROR(_xlfn._xlws.FILTER(Ind_2_p!$K$9:$K$500,($A132=Ind_2_p!$A$9:$A$500)*($B132=Ind_2_p!$B$9:$B$500)*($D132=Ind_2_p!$D$9:$D$500)),"")</f>
        <v/>
      </c>
      <c r="H132" s="283" t="str" cm="1">
        <f t="array" aca="1" ref="H132" ca="1">IFERROR(_xlfn._xlws.FILTER(Ind_2_p!$L$9:$L$500,($A132=Ind_2_p!$A$9:$A$500)*($B132=Ind_2_p!$B$9:$B$500)*($D132=Ind_2_p!$D$9:$D$500)),"")</f>
        <v/>
      </c>
      <c r="I132" s="89" t="str" cm="1">
        <f t="array" aca="1" ref="I132" ca="1">IFERROR(_xlfn._xlws.FILTER(Ind_3_p!$K$9:$K$500,($A132=Ind_3_p!$A$9:$A$500)*($B132=Ind_3_p!$B$9:$B$500)*($D132=Ind_3_p!$D$9:$D$500)),"")</f>
        <v/>
      </c>
      <c r="J132" s="283" t="str" cm="1">
        <f t="array" aca="1" ref="J132" ca="1">IFERROR(_xlfn._xlws.FILTER(Ind_3_p!$L$9:$L$500,($A132=Ind_3_p!$A$9:$A$500)*($B132=Ind_3_p!$B$9:$B$500)*($D132=Ind_3_p!$D$9:$D$500)),"")</f>
        <v/>
      </c>
      <c r="K132" s="89" t="str" cm="1">
        <f t="array" aca="1" ref="K132" ca="1">IFERROR(_xlfn._xlws.FILTER(Ind_4_p!$K$9:$K$500,($A132=Ind_4_p!$A$9:$A$500)*($B132=Ind_4_p!$B$9:$B$500)*($D132=Ind_4_p!$D$9:$D$500)),"")</f>
        <v/>
      </c>
      <c r="L132" s="283" t="str" cm="1">
        <f t="array" aca="1" ref="L132" ca="1">IFERROR(_xlfn._xlws.FILTER(Ind_4_p!$L$9:$L$500,($A132=Ind_4_p!$A$9:$A$500)*($B132=Ind_4_p!$B$9:$B$500)*($D132=Ind_4_p!$D$9:$D$500)),"")</f>
        <v/>
      </c>
      <c r="M132" s="32" t="e">
        <f t="shared" ca="1" si="6"/>
        <v>#VALUE!</v>
      </c>
      <c r="N132" s="238">
        <f ca="1">IF(SUM(E$9:E$500)&gt;0,IF(F132=0,(COUNTIFS('Sekt-1.p'!$E$11:$E$29,"&gt;=0")+2)*2,F132),0)+IF(SUM(G$9:G$500)&gt;0,IF(H132=0,(COUNTIFS('Sekt-2.p'!$E$11:$E$29,"&gt;=0")+2)*2,H132),0)+IF(SUM(I$9:I$500)&gt;0,IF(J132=0,(COUNTIFS('Sekt-3.p'!$E$11:$E$29,"&gt;=0")+2)*2,J132),0)+IF(SUM(K$9:K$500)&gt;0,IF(L132=0,(COUNTIFS('Sekt-4.p'!$E$11:$E$29,"&gt;=0")+2)*2,L132),0)</f>
        <v>0</v>
      </c>
      <c r="O132" s="68" t="str">
        <f t="shared" ca="1" si="7"/>
        <v/>
      </c>
      <c r="Y132" s="8"/>
      <c r="Z132" s="12"/>
      <c r="AA132" s="8"/>
    </row>
    <row r="133" spans="1:27" ht="12.75" customHeight="1" x14ac:dyDescent="0.15">
      <c r="A133" s="279">
        <f>Kopsavilkums!A134</f>
        <v>0</v>
      </c>
      <c r="B133" s="280">
        <f>Kopsavilkums!B134</f>
        <v>0</v>
      </c>
      <c r="C133" s="163" cm="1">
        <f t="array" ref="C133">IFERROR(_xlfn.UNIQUE(_xlfn._xlws.FILTER(Kopsavilkums!$C$10:$C$135,(A133=Kopsavilkums!$A$10:$A$135))),"")</f>
        <v>0</v>
      </c>
      <c r="D133" s="153" t="e" cm="1" vm="1">
        <f t="array" aca="1" ref="D133" ca="1">IFERROR(_xlfn._xlws.FILTER(Kopsavilkums!$D$10:$D$135,(A133=Kopsavilkums!$A$10:$A$135)*(B133=Kopsavilkums!$B$10:$B$135)),"")</f>
        <v>#VALUE!</v>
      </c>
      <c r="E133" s="89" t="str" cm="1">
        <f t="array" aca="1" ref="E133" ca="1">IFERROR(_xlfn._xlws.FILTER(Ind_1_p!$K$9:$K$500,($A133=Ind_1_p!$A$9:$A$500)*($B133=Ind_1_p!$B$9:$B$500)*($D133=Ind_1_p!$D$9:$D$500)),"")</f>
        <v/>
      </c>
      <c r="F133" s="283" t="str" cm="1">
        <f t="array" aca="1" ref="F133" ca="1">IFERROR(_xlfn._xlws.FILTER(Ind_1_p!$L$9:$L$500,($A133=Ind_1_p!$A$9:$A$500)*($B133=Ind_1_p!$B$9:$B$500)*($D133=Ind_1_p!$D$9:$D$500)),"")</f>
        <v/>
      </c>
      <c r="G133" s="89" t="str" cm="1">
        <f t="array" aca="1" ref="G133" ca="1">IFERROR(_xlfn._xlws.FILTER(Ind_2_p!$K$9:$K$500,($A133=Ind_2_p!$A$9:$A$500)*($B133=Ind_2_p!$B$9:$B$500)*($D133=Ind_2_p!$D$9:$D$500)),"")</f>
        <v/>
      </c>
      <c r="H133" s="283" t="str" cm="1">
        <f t="array" aca="1" ref="H133" ca="1">IFERROR(_xlfn._xlws.FILTER(Ind_2_p!$L$9:$L$500,($A133=Ind_2_p!$A$9:$A$500)*($B133=Ind_2_p!$B$9:$B$500)*($D133=Ind_2_p!$D$9:$D$500)),"")</f>
        <v/>
      </c>
      <c r="I133" s="89" t="str" cm="1">
        <f t="array" aca="1" ref="I133" ca="1">IFERROR(_xlfn._xlws.FILTER(Ind_3_p!$K$9:$K$500,($A133=Ind_3_p!$A$9:$A$500)*($B133=Ind_3_p!$B$9:$B$500)*($D133=Ind_3_p!$D$9:$D$500)),"")</f>
        <v/>
      </c>
      <c r="J133" s="283" t="str" cm="1">
        <f t="array" aca="1" ref="J133" ca="1">IFERROR(_xlfn._xlws.FILTER(Ind_3_p!$L$9:$L$500,($A133=Ind_3_p!$A$9:$A$500)*($B133=Ind_3_p!$B$9:$B$500)*($D133=Ind_3_p!$D$9:$D$500)),"")</f>
        <v/>
      </c>
      <c r="K133" s="89" t="str" cm="1">
        <f t="array" aca="1" ref="K133" ca="1">IFERROR(_xlfn._xlws.FILTER(Ind_4_p!$K$9:$K$500,($A133=Ind_4_p!$A$9:$A$500)*($B133=Ind_4_p!$B$9:$B$500)*($D133=Ind_4_p!$D$9:$D$500)),"")</f>
        <v/>
      </c>
      <c r="L133" s="283" t="str" cm="1">
        <f t="array" aca="1" ref="L133" ca="1">IFERROR(_xlfn._xlws.FILTER(Ind_4_p!$L$9:$L$500,($A133=Ind_4_p!$A$9:$A$500)*($B133=Ind_4_p!$B$9:$B$500)*($D133=Ind_4_p!$D$9:$D$500)),"")</f>
        <v/>
      </c>
      <c r="M133" s="32" t="e">
        <f t="shared" ca="1" si="6"/>
        <v>#VALUE!</v>
      </c>
      <c r="N133" s="238">
        <f ca="1">IF(SUM(E$9:E$500)&gt;0,IF(F133=0,(COUNTIFS('Sekt-1.p'!$E$11:$E$29,"&gt;=0")+2)*2,F133),0)+IF(SUM(G$9:G$500)&gt;0,IF(H133=0,(COUNTIFS('Sekt-2.p'!$E$11:$E$29,"&gt;=0")+2)*2,H133),0)+IF(SUM(I$9:I$500)&gt;0,IF(J133=0,(COUNTIFS('Sekt-3.p'!$E$11:$E$29,"&gt;=0")+2)*2,J133),0)+IF(SUM(K$9:K$500)&gt;0,IF(L133=0,(COUNTIFS('Sekt-4.p'!$E$11:$E$29,"&gt;=0")+2)*2,L133),0)</f>
        <v>0</v>
      </c>
      <c r="O133" s="68" t="str">
        <f t="shared" ca="1" si="7"/>
        <v/>
      </c>
      <c r="Y133" s="8"/>
      <c r="Z133" s="12"/>
      <c r="AA133" s="8"/>
    </row>
    <row r="134" spans="1:27" ht="12.75" customHeight="1" thickBot="1" x14ac:dyDescent="0.2">
      <c r="A134" s="281">
        <f>Kopsavilkums!A135</f>
        <v>0</v>
      </c>
      <c r="B134" s="282">
        <f>Kopsavilkums!B135</f>
        <v>0</v>
      </c>
      <c r="C134" s="163" cm="1">
        <f t="array" ref="C134">IFERROR(_xlfn.UNIQUE(_xlfn._xlws.FILTER(Kopsavilkums!$C$10:$C$135,(A134=Kopsavilkums!$A$10:$A$135))),"")</f>
        <v>0</v>
      </c>
      <c r="D134" s="153" cm="1">
        <f t="array" ref="D134:D200">IFERROR(_xlfn._xlws.FILTER(Kopsavilkums!$D$10:$D$135,(A134=Kopsavilkums!$A$10:$A$135)*(B134=Kopsavilkums!$B$10:$B$135)),"")</f>
        <v>0</v>
      </c>
      <c r="E134" s="89" t="str" cm="1">
        <f t="array" aca="1" ref="E134" ca="1">IFERROR(_xlfn._xlws.FILTER(Ind_1_p!$K$9:$K$500,($A134=Ind_1_p!$A$9:$A$500)*($B134=Ind_1_p!$B$9:$B$500)*($D134=Ind_1_p!$D$9:$D$500)),"")</f>
        <v/>
      </c>
      <c r="F134" s="283" t="str" cm="1">
        <f t="array" aca="1" ref="F134" ca="1">IFERROR(_xlfn._xlws.FILTER(Ind_1_p!$L$9:$L$500,($A134=Ind_1_p!$A$9:$A$500)*($B134=Ind_1_p!$B$9:$B$500)*($D134=Ind_1_p!$D$9:$D$500)),"")</f>
        <v/>
      </c>
      <c r="G134" s="89" t="str" cm="1">
        <f t="array" aca="1" ref="G134" ca="1">IFERROR(_xlfn._xlws.FILTER(Ind_2_p!$K$9:$K$500,($A134=Ind_2_p!$A$9:$A$500)*($B134=Ind_2_p!$B$9:$B$500)*($D134=Ind_2_p!$D$9:$D$500)),"")</f>
        <v/>
      </c>
      <c r="H134" s="283" t="str" cm="1">
        <f t="array" aca="1" ref="H134" ca="1">IFERROR(_xlfn._xlws.FILTER(Ind_2_p!$L$9:$L$500,($A134=Ind_2_p!$A$9:$A$500)*($B134=Ind_2_p!$B$9:$B$500)*($D134=Ind_2_p!$D$9:$D$500)),"")</f>
        <v/>
      </c>
      <c r="I134" s="89" t="str" cm="1">
        <f t="array" aca="1" ref="I134" ca="1">IFERROR(_xlfn._xlws.FILTER(Ind_3_p!$K$9:$K$500,($A134=Ind_3_p!$A$9:$A$500)*($B134=Ind_3_p!$B$9:$B$500)*($D134=Ind_3_p!$D$9:$D$500)),"")</f>
        <v/>
      </c>
      <c r="J134" s="283" t="str" cm="1">
        <f t="array" aca="1" ref="J134" ca="1">IFERROR(_xlfn._xlws.FILTER(Ind_3_p!$L$9:$L$500,($A134=Ind_3_p!$A$9:$A$500)*($B134=Ind_3_p!$B$9:$B$500)*($D134=Ind_3_p!$D$9:$D$500)),"")</f>
        <v/>
      </c>
      <c r="K134" s="89" t="str" cm="1">
        <f t="array" aca="1" ref="K134" ca="1">IFERROR(_xlfn._xlws.FILTER(Ind_4_p!$K$9:$K$500,($A134=Ind_4_p!$A$9:$A$500)*($B134=Ind_4_p!$B$9:$B$500)*($D134=Ind_4_p!$D$9:$D$500)),"")</f>
        <v/>
      </c>
      <c r="L134" s="283" t="str" cm="1">
        <f t="array" aca="1" ref="L134" ca="1">IFERROR(_xlfn._xlws.FILTER(Ind_4_p!$L$9:$L$500,($A134=Ind_4_p!$A$9:$A$500)*($B134=Ind_4_p!$B$9:$B$500)*($D134=Ind_4_p!$D$9:$D$500)),"")</f>
        <v/>
      </c>
      <c r="M134" s="32" t="e">
        <f t="shared" ca="1" si="6"/>
        <v>#VALUE!</v>
      </c>
      <c r="N134" s="238">
        <f ca="1">IF(SUM(E$9:E$500)&gt;0,IF(F134=0,(COUNTIFS('Sekt-1.p'!$E$11:$E$29,"&gt;=0")+2)*2,F134),0)+IF(SUM(G$9:G$500)&gt;0,IF(H134=0,(COUNTIFS('Sekt-2.p'!$E$11:$E$29,"&gt;=0")+2)*2,H134),0)+IF(SUM(I$9:I$500)&gt;0,IF(J134=0,(COUNTIFS('Sekt-3.p'!$E$11:$E$29,"&gt;=0")+2)*2,J134),0)+IF(SUM(K$9:K$500)&gt;0,IF(L134=0,(COUNTIFS('Sekt-4.p'!$E$11:$E$29,"&gt;=0")+2)*2,L134),0)</f>
        <v>0</v>
      </c>
      <c r="O134" s="68" t="str">
        <f t="shared" ca="1" si="7"/>
        <v/>
      </c>
      <c r="Y134" s="8"/>
      <c r="Z134" s="12"/>
      <c r="AA134" s="8"/>
    </row>
    <row r="135" spans="1:27" ht="12.75" customHeight="1" x14ac:dyDescent="0.15">
      <c r="B135" s="12"/>
      <c r="D135">
        <v>0</v>
      </c>
      <c r="F135" s="5"/>
      <c r="H135" s="5"/>
      <c r="J135" s="5"/>
      <c r="K135" s="5"/>
      <c r="L135" s="5"/>
      <c r="N135" s="5"/>
      <c r="Y135" s="8"/>
      <c r="Z135" s="12"/>
      <c r="AA135" s="8"/>
    </row>
    <row r="136" spans="1:27" ht="12.75" customHeight="1" x14ac:dyDescent="0.15">
      <c r="B136" s="12"/>
      <c r="D136">
        <v>0</v>
      </c>
      <c r="F136" s="5"/>
      <c r="H136" s="5"/>
      <c r="J136" s="5"/>
      <c r="K136" s="5"/>
      <c r="L136" s="5"/>
      <c r="N136" s="5"/>
      <c r="Y136" s="8"/>
      <c r="Z136" s="12"/>
      <c r="AA136" s="8"/>
    </row>
    <row r="137" spans="1:27" ht="12.75" customHeight="1" x14ac:dyDescent="0.15">
      <c r="B137" s="12"/>
      <c r="D137">
        <v>0</v>
      </c>
      <c r="F137" s="5"/>
      <c r="H137" s="5"/>
      <c r="J137" s="5"/>
      <c r="K137" s="5"/>
      <c r="L137" s="5"/>
      <c r="N137" s="5"/>
      <c r="Y137" s="8"/>
      <c r="Z137" s="12"/>
      <c r="AA137" s="8"/>
    </row>
    <row r="138" spans="1:27" ht="12.75" customHeight="1" x14ac:dyDescent="0.15">
      <c r="B138" s="12"/>
      <c r="D138">
        <v>0</v>
      </c>
      <c r="F138" s="5"/>
      <c r="H138" s="5"/>
      <c r="J138" s="5"/>
      <c r="K138" s="5"/>
      <c r="L138" s="5"/>
      <c r="N138" s="5"/>
      <c r="Y138" s="8"/>
      <c r="Z138" s="12"/>
      <c r="AA138" s="8"/>
    </row>
    <row r="139" spans="1:27" ht="12.75" customHeight="1" x14ac:dyDescent="0.15">
      <c r="B139" s="12"/>
      <c r="D139">
        <v>0</v>
      </c>
      <c r="F139" s="5"/>
      <c r="H139" s="5"/>
      <c r="J139" s="5"/>
      <c r="K139" s="5"/>
      <c r="L139" s="5"/>
      <c r="N139" s="5"/>
      <c r="Y139" s="8"/>
      <c r="Z139" s="12"/>
      <c r="AA139" s="8"/>
    </row>
    <row r="140" spans="1:27" ht="12.75" customHeight="1" x14ac:dyDescent="0.15">
      <c r="B140" s="12"/>
      <c r="D140">
        <v>0</v>
      </c>
      <c r="F140" s="5"/>
      <c r="H140" s="5"/>
      <c r="J140" s="5"/>
      <c r="K140" s="5"/>
      <c r="L140" s="5"/>
      <c r="N140" s="5"/>
      <c r="Y140" s="8"/>
      <c r="Z140" s="12"/>
      <c r="AA140" s="8"/>
    </row>
    <row r="141" spans="1:27" ht="12.75" customHeight="1" x14ac:dyDescent="0.15">
      <c r="B141" s="12"/>
      <c r="D141">
        <v>0</v>
      </c>
      <c r="F141" s="5"/>
      <c r="H141" s="5"/>
      <c r="J141" s="5"/>
      <c r="K141" s="5"/>
      <c r="L141" s="5"/>
      <c r="N141" s="5"/>
      <c r="Y141" s="8"/>
      <c r="Z141" s="12"/>
      <c r="AA141" s="8"/>
    </row>
    <row r="142" spans="1:27" ht="12.75" customHeight="1" x14ac:dyDescent="0.15">
      <c r="B142" s="12"/>
      <c r="D142">
        <v>0</v>
      </c>
      <c r="F142" s="5"/>
      <c r="H142" s="5"/>
      <c r="J142" s="5"/>
      <c r="K142" s="5"/>
      <c r="L142" s="5"/>
      <c r="N142" s="5"/>
      <c r="Y142" s="8"/>
      <c r="Z142" s="12"/>
      <c r="AA142" s="8"/>
    </row>
    <row r="143" spans="1:27" ht="12.75" customHeight="1" x14ac:dyDescent="0.15">
      <c r="B143" s="12"/>
      <c r="D143">
        <v>0</v>
      </c>
      <c r="F143" s="5"/>
      <c r="H143" s="5"/>
      <c r="J143" s="5"/>
      <c r="K143" s="5"/>
      <c r="L143" s="5"/>
      <c r="N143" s="5"/>
      <c r="Y143" s="8"/>
      <c r="Z143" s="12"/>
      <c r="AA143" s="8"/>
    </row>
    <row r="144" spans="1:27" ht="12.75" customHeight="1" x14ac:dyDescent="0.15">
      <c r="B144" s="12"/>
      <c r="D144">
        <v>0</v>
      </c>
      <c r="F144" s="5"/>
      <c r="H144" s="5"/>
      <c r="J144" s="5"/>
      <c r="K144" s="5"/>
      <c r="L144" s="5"/>
      <c r="N144" s="5"/>
      <c r="Y144" s="8"/>
      <c r="Z144" s="12"/>
      <c r="AA144" s="8"/>
    </row>
    <row r="145" spans="2:27" ht="12.75" customHeight="1" x14ac:dyDescent="0.15">
      <c r="B145" s="12"/>
      <c r="D145">
        <v>0</v>
      </c>
      <c r="F145" s="5"/>
      <c r="H145" s="5"/>
      <c r="J145" s="5"/>
      <c r="K145" s="5"/>
      <c r="L145" s="5"/>
      <c r="N145" s="5"/>
      <c r="Y145" s="8"/>
      <c r="Z145" s="12"/>
      <c r="AA145" s="8"/>
    </row>
    <row r="146" spans="2:27" ht="12.75" customHeight="1" x14ac:dyDescent="0.15">
      <c r="B146" s="12"/>
      <c r="D146">
        <v>0</v>
      </c>
      <c r="F146" s="5"/>
      <c r="H146" s="5"/>
      <c r="J146" s="5"/>
      <c r="K146" s="5"/>
      <c r="L146" s="5"/>
      <c r="N146" s="5"/>
      <c r="Y146" s="8"/>
      <c r="Z146" s="12"/>
      <c r="AA146" s="8"/>
    </row>
    <row r="147" spans="2:27" ht="12.75" customHeight="1" x14ac:dyDescent="0.15">
      <c r="B147" s="12"/>
      <c r="D147">
        <v>0</v>
      </c>
      <c r="F147" s="5"/>
      <c r="H147" s="5"/>
      <c r="J147" s="5"/>
      <c r="K147" s="5"/>
      <c r="L147" s="5"/>
      <c r="N147" s="5"/>
      <c r="Y147" s="8"/>
      <c r="Z147" s="12"/>
      <c r="AA147" s="8"/>
    </row>
    <row r="148" spans="2:27" ht="12.75" customHeight="1" x14ac:dyDescent="0.15">
      <c r="B148" s="12"/>
      <c r="D148">
        <v>0</v>
      </c>
      <c r="F148" s="5"/>
      <c r="H148" s="5"/>
      <c r="J148" s="5"/>
      <c r="K148" s="5"/>
      <c r="L148" s="5"/>
      <c r="N148" s="5"/>
      <c r="Y148" s="8"/>
      <c r="Z148" s="12"/>
      <c r="AA148" s="8"/>
    </row>
    <row r="149" spans="2:27" ht="12.75" customHeight="1" x14ac:dyDescent="0.15">
      <c r="B149" s="12"/>
      <c r="D149">
        <v>0</v>
      </c>
      <c r="F149" s="5"/>
      <c r="H149" s="5"/>
      <c r="J149" s="5"/>
      <c r="K149" s="5"/>
      <c r="L149" s="5"/>
      <c r="N149" s="5"/>
      <c r="Y149" s="8"/>
      <c r="Z149" s="12"/>
      <c r="AA149" s="8"/>
    </row>
    <row r="150" spans="2:27" ht="12.75" customHeight="1" x14ac:dyDescent="0.15">
      <c r="B150" s="12"/>
      <c r="D150">
        <v>0</v>
      </c>
      <c r="F150" s="5"/>
      <c r="H150" s="5"/>
      <c r="J150" s="5"/>
      <c r="K150" s="5"/>
      <c r="L150" s="5"/>
      <c r="N150" s="5"/>
      <c r="Y150" s="8"/>
      <c r="Z150" s="12"/>
      <c r="AA150" s="8"/>
    </row>
    <row r="151" spans="2:27" ht="12.75" customHeight="1" x14ac:dyDescent="0.15">
      <c r="B151" s="12"/>
      <c r="D151">
        <v>0</v>
      </c>
      <c r="F151" s="5"/>
      <c r="H151" s="5"/>
      <c r="J151" s="5"/>
      <c r="K151" s="5"/>
      <c r="L151" s="5"/>
      <c r="N151" s="5"/>
      <c r="Y151" s="8"/>
      <c r="Z151" s="12"/>
      <c r="AA151" s="8"/>
    </row>
    <row r="152" spans="2:27" ht="12.75" customHeight="1" x14ac:dyDescent="0.15">
      <c r="B152" s="12"/>
      <c r="D152">
        <v>0</v>
      </c>
      <c r="F152" s="5"/>
      <c r="H152" s="5"/>
      <c r="J152" s="5"/>
      <c r="K152" s="5"/>
      <c r="L152" s="5"/>
      <c r="N152" s="5"/>
      <c r="Y152" s="8"/>
      <c r="Z152" s="12"/>
      <c r="AA152" s="8"/>
    </row>
    <row r="153" spans="2:27" ht="12.75" customHeight="1" x14ac:dyDescent="0.15">
      <c r="B153" s="12"/>
      <c r="D153">
        <v>0</v>
      </c>
      <c r="F153" s="5"/>
      <c r="H153" s="5"/>
      <c r="J153" s="5"/>
      <c r="K153" s="5"/>
      <c r="L153" s="5"/>
      <c r="N153" s="5"/>
      <c r="Y153" s="8"/>
      <c r="Z153" s="12"/>
      <c r="AA153" s="8"/>
    </row>
    <row r="154" spans="2:27" ht="12.75" customHeight="1" x14ac:dyDescent="0.15">
      <c r="B154" s="12"/>
      <c r="D154">
        <v>0</v>
      </c>
      <c r="F154" s="5"/>
      <c r="H154" s="5"/>
      <c r="J154" s="5"/>
      <c r="K154" s="5"/>
      <c r="L154" s="5"/>
      <c r="N154" s="5"/>
      <c r="Y154" s="8"/>
      <c r="Z154" s="12"/>
      <c r="AA154" s="8"/>
    </row>
    <row r="155" spans="2:27" ht="12.75" customHeight="1" x14ac:dyDescent="0.15">
      <c r="B155" s="12"/>
      <c r="D155">
        <v>0</v>
      </c>
      <c r="F155" s="5"/>
      <c r="H155" s="5"/>
      <c r="J155" s="5"/>
      <c r="K155" s="5"/>
      <c r="L155" s="5"/>
      <c r="N155" s="5"/>
      <c r="Y155" s="8"/>
      <c r="Z155" s="12"/>
      <c r="AA155" s="8"/>
    </row>
    <row r="156" spans="2:27" ht="12.75" customHeight="1" x14ac:dyDescent="0.15">
      <c r="B156" s="12"/>
      <c r="D156">
        <v>0</v>
      </c>
      <c r="F156" s="5"/>
      <c r="H156" s="5"/>
      <c r="J156" s="5"/>
      <c r="K156" s="5"/>
      <c r="L156" s="5"/>
      <c r="N156" s="5"/>
      <c r="Y156" s="8"/>
      <c r="Z156" s="12"/>
      <c r="AA156" s="8"/>
    </row>
    <row r="157" spans="2:27" ht="12.75" customHeight="1" x14ac:dyDescent="0.15">
      <c r="B157" s="12"/>
      <c r="D157">
        <v>0</v>
      </c>
      <c r="F157" s="5"/>
      <c r="H157" s="5"/>
      <c r="J157" s="5"/>
      <c r="K157" s="5"/>
      <c r="L157" s="5"/>
      <c r="N157" s="5"/>
      <c r="Y157" s="8"/>
      <c r="Z157" s="12"/>
      <c r="AA157" s="8"/>
    </row>
    <row r="158" spans="2:27" ht="12.75" customHeight="1" x14ac:dyDescent="0.15">
      <c r="B158" s="12"/>
      <c r="D158">
        <v>0</v>
      </c>
      <c r="F158" s="5"/>
      <c r="H158" s="5"/>
      <c r="J158" s="5"/>
      <c r="K158" s="5"/>
      <c r="L158" s="5"/>
      <c r="N158" s="5"/>
      <c r="Y158" s="8"/>
      <c r="Z158" s="12"/>
      <c r="AA158" s="8"/>
    </row>
    <row r="159" spans="2:27" ht="12.75" customHeight="1" x14ac:dyDescent="0.15">
      <c r="B159" s="12"/>
      <c r="D159">
        <v>0</v>
      </c>
      <c r="F159" s="5"/>
      <c r="H159" s="5"/>
      <c r="J159" s="5"/>
      <c r="K159" s="5"/>
      <c r="L159" s="5"/>
      <c r="N159" s="5"/>
      <c r="Y159" s="8"/>
      <c r="Z159" s="12"/>
      <c r="AA159" s="8"/>
    </row>
    <row r="160" spans="2:27" ht="12.75" customHeight="1" x14ac:dyDescent="0.15">
      <c r="B160" s="12"/>
      <c r="D160">
        <v>0</v>
      </c>
      <c r="F160" s="5"/>
      <c r="H160" s="5"/>
      <c r="J160" s="5"/>
      <c r="K160" s="5"/>
      <c r="L160" s="5"/>
      <c r="N160" s="5"/>
      <c r="Y160" s="8"/>
      <c r="Z160" s="12"/>
      <c r="AA160" s="8"/>
    </row>
    <row r="161" spans="2:27" ht="12.75" customHeight="1" x14ac:dyDescent="0.15">
      <c r="B161" s="12"/>
      <c r="D161">
        <v>0</v>
      </c>
      <c r="F161" s="5"/>
      <c r="H161" s="5"/>
      <c r="J161" s="5"/>
      <c r="K161" s="5"/>
      <c r="L161" s="5"/>
      <c r="N161" s="5"/>
      <c r="Y161" s="8"/>
      <c r="Z161" s="12"/>
      <c r="AA161" s="8"/>
    </row>
    <row r="162" spans="2:27" ht="12.75" customHeight="1" x14ac:dyDescent="0.15">
      <c r="B162" s="12"/>
      <c r="D162">
        <v>0</v>
      </c>
      <c r="F162" s="5"/>
      <c r="H162" s="5"/>
      <c r="J162" s="5"/>
      <c r="K162" s="5"/>
      <c r="L162" s="5"/>
      <c r="N162" s="5"/>
      <c r="Y162" s="8"/>
      <c r="Z162" s="12"/>
      <c r="AA162" s="8"/>
    </row>
    <row r="163" spans="2:27" ht="12.75" customHeight="1" x14ac:dyDescent="0.15">
      <c r="B163" s="12"/>
      <c r="D163">
        <v>0</v>
      </c>
      <c r="F163" s="5"/>
      <c r="H163" s="5"/>
      <c r="J163" s="5"/>
      <c r="K163" s="5"/>
      <c r="L163" s="5"/>
      <c r="N163" s="5"/>
      <c r="Y163" s="8"/>
      <c r="Z163" s="12"/>
      <c r="AA163" s="8"/>
    </row>
    <row r="164" spans="2:27" ht="12.75" customHeight="1" x14ac:dyDescent="0.15">
      <c r="B164" s="12"/>
      <c r="D164">
        <v>0</v>
      </c>
      <c r="F164" s="5"/>
      <c r="H164" s="5"/>
      <c r="J164" s="5"/>
      <c r="K164" s="5"/>
      <c r="L164" s="5"/>
      <c r="N164" s="5"/>
      <c r="Y164" s="8"/>
      <c r="Z164" s="12"/>
      <c r="AA164" s="8"/>
    </row>
    <row r="165" spans="2:27" ht="12.75" customHeight="1" x14ac:dyDescent="0.15">
      <c r="B165" s="12"/>
      <c r="D165">
        <v>0</v>
      </c>
      <c r="F165" s="5"/>
      <c r="H165" s="5"/>
      <c r="J165" s="5"/>
      <c r="K165" s="5"/>
      <c r="L165" s="5"/>
      <c r="N165" s="5"/>
      <c r="Y165" s="8"/>
      <c r="Z165" s="12"/>
      <c r="AA165" s="8"/>
    </row>
    <row r="166" spans="2:27" ht="12.75" customHeight="1" x14ac:dyDescent="0.15">
      <c r="B166" s="12"/>
      <c r="D166">
        <v>0</v>
      </c>
      <c r="F166" s="5"/>
      <c r="H166" s="5"/>
      <c r="J166" s="5"/>
      <c r="K166" s="5"/>
      <c r="L166" s="5"/>
      <c r="N166" s="5"/>
      <c r="Y166" s="8"/>
      <c r="Z166" s="12"/>
      <c r="AA166" s="8"/>
    </row>
    <row r="167" spans="2:27" ht="12.75" customHeight="1" x14ac:dyDescent="0.15">
      <c r="B167" s="12"/>
      <c r="D167">
        <v>0</v>
      </c>
      <c r="F167" s="5"/>
      <c r="H167" s="5"/>
      <c r="J167" s="5"/>
      <c r="K167" s="5"/>
      <c r="L167" s="5"/>
      <c r="N167" s="5"/>
      <c r="Y167" s="8"/>
      <c r="Z167" s="12"/>
      <c r="AA167" s="8"/>
    </row>
    <row r="168" spans="2:27" ht="12.75" customHeight="1" x14ac:dyDescent="0.15">
      <c r="B168" s="12"/>
      <c r="D168">
        <v>0</v>
      </c>
      <c r="F168" s="5"/>
      <c r="H168" s="5"/>
      <c r="J168" s="5"/>
      <c r="K168" s="5"/>
      <c r="L168" s="5"/>
      <c r="N168" s="5"/>
      <c r="Y168" s="8"/>
      <c r="Z168" s="12"/>
      <c r="AA168" s="8"/>
    </row>
    <row r="169" spans="2:27" ht="12.75" customHeight="1" x14ac:dyDescent="0.15">
      <c r="B169" s="12"/>
      <c r="D169">
        <v>0</v>
      </c>
      <c r="F169" s="5"/>
      <c r="H169" s="5"/>
      <c r="J169" s="5"/>
      <c r="K169" s="5"/>
      <c r="L169" s="5"/>
      <c r="N169" s="5"/>
      <c r="Y169" s="8"/>
      <c r="Z169" s="12"/>
      <c r="AA169" s="8"/>
    </row>
    <row r="170" spans="2:27" ht="12.75" customHeight="1" x14ac:dyDescent="0.15">
      <c r="B170" s="12"/>
      <c r="D170">
        <v>0</v>
      </c>
      <c r="F170" s="5"/>
      <c r="H170" s="5"/>
      <c r="J170" s="5"/>
      <c r="K170" s="5"/>
      <c r="L170" s="5"/>
      <c r="N170" s="5"/>
      <c r="Y170" s="8"/>
      <c r="Z170" s="12"/>
      <c r="AA170" s="8"/>
    </row>
    <row r="171" spans="2:27" ht="12.75" customHeight="1" x14ac:dyDescent="0.15">
      <c r="B171" s="12"/>
      <c r="D171">
        <v>0</v>
      </c>
      <c r="F171" s="5"/>
      <c r="H171" s="5"/>
      <c r="J171" s="5"/>
      <c r="K171" s="5"/>
      <c r="L171" s="5"/>
      <c r="N171" s="5"/>
      <c r="Y171" s="8"/>
      <c r="Z171" s="12"/>
      <c r="AA171" s="8"/>
    </row>
    <row r="172" spans="2:27" ht="12.75" customHeight="1" x14ac:dyDescent="0.15">
      <c r="B172" s="12"/>
      <c r="D172">
        <v>0</v>
      </c>
      <c r="F172" s="5"/>
      <c r="H172" s="5"/>
      <c r="J172" s="5"/>
      <c r="K172" s="5"/>
      <c r="L172" s="5"/>
      <c r="N172" s="5"/>
      <c r="Y172" s="8"/>
      <c r="Z172" s="12"/>
      <c r="AA172" s="8"/>
    </row>
    <row r="173" spans="2:27" ht="12.75" customHeight="1" x14ac:dyDescent="0.15">
      <c r="B173" s="12"/>
      <c r="D173">
        <v>0</v>
      </c>
      <c r="F173" s="5"/>
      <c r="H173" s="5"/>
      <c r="J173" s="5"/>
      <c r="K173" s="5"/>
      <c r="L173" s="5"/>
      <c r="N173" s="5"/>
      <c r="Y173" s="8"/>
      <c r="Z173" s="12"/>
      <c r="AA173" s="8"/>
    </row>
    <row r="174" spans="2:27" ht="12.75" customHeight="1" x14ac:dyDescent="0.15">
      <c r="B174" s="12"/>
      <c r="D174">
        <v>0</v>
      </c>
      <c r="F174" s="5"/>
      <c r="H174" s="5"/>
      <c r="J174" s="5"/>
      <c r="K174" s="5"/>
      <c r="L174" s="5"/>
      <c r="N174" s="5"/>
      <c r="Y174" s="8"/>
      <c r="Z174" s="12"/>
      <c r="AA174" s="8"/>
    </row>
    <row r="175" spans="2:27" ht="12.75" customHeight="1" x14ac:dyDescent="0.15">
      <c r="B175" s="12"/>
      <c r="D175">
        <v>0</v>
      </c>
      <c r="F175" s="5"/>
      <c r="H175" s="5"/>
      <c r="J175" s="5"/>
      <c r="K175" s="5"/>
      <c r="L175" s="5"/>
      <c r="N175" s="5"/>
      <c r="Y175" s="8"/>
      <c r="Z175" s="12"/>
      <c r="AA175" s="8"/>
    </row>
    <row r="176" spans="2:27" ht="12.75" customHeight="1" x14ac:dyDescent="0.15">
      <c r="B176" s="12"/>
      <c r="D176">
        <v>0</v>
      </c>
      <c r="F176" s="5"/>
      <c r="H176" s="5"/>
      <c r="J176" s="5"/>
      <c r="K176" s="5"/>
      <c r="L176" s="5"/>
      <c r="N176" s="5"/>
      <c r="Y176" s="8"/>
      <c r="Z176" s="12"/>
      <c r="AA176" s="8"/>
    </row>
    <row r="177" spans="2:27" ht="12.75" customHeight="1" x14ac:dyDescent="0.15">
      <c r="B177" s="12"/>
      <c r="D177">
        <v>0</v>
      </c>
      <c r="F177" s="5"/>
      <c r="H177" s="5"/>
      <c r="J177" s="5"/>
      <c r="K177" s="5"/>
      <c r="L177" s="5"/>
      <c r="N177" s="5"/>
      <c r="Y177" s="8"/>
      <c r="Z177" s="12"/>
      <c r="AA177" s="8"/>
    </row>
    <row r="178" spans="2:27" ht="12.75" customHeight="1" x14ac:dyDescent="0.15">
      <c r="B178" s="12"/>
      <c r="D178">
        <v>0</v>
      </c>
      <c r="F178" s="5"/>
      <c r="H178" s="5"/>
      <c r="J178" s="5"/>
      <c r="K178" s="5"/>
      <c r="L178" s="5"/>
      <c r="N178" s="5"/>
      <c r="Y178" s="8"/>
      <c r="Z178" s="12"/>
      <c r="AA178" s="8"/>
    </row>
    <row r="179" spans="2:27" ht="12.75" customHeight="1" x14ac:dyDescent="0.15">
      <c r="B179" s="12"/>
      <c r="D179">
        <v>0</v>
      </c>
      <c r="F179" s="5"/>
      <c r="H179" s="5"/>
      <c r="J179" s="5"/>
      <c r="K179" s="5"/>
      <c r="L179" s="5"/>
      <c r="N179" s="5"/>
      <c r="Y179" s="8"/>
      <c r="Z179" s="12"/>
      <c r="AA179" s="8"/>
    </row>
    <row r="180" spans="2:27" ht="12.75" customHeight="1" x14ac:dyDescent="0.15">
      <c r="B180" s="12"/>
      <c r="D180">
        <v>0</v>
      </c>
      <c r="F180" s="5"/>
      <c r="H180" s="5"/>
      <c r="J180" s="5"/>
      <c r="K180" s="5"/>
      <c r="L180" s="5"/>
      <c r="N180" s="5"/>
      <c r="Y180" s="8"/>
      <c r="Z180" s="12"/>
      <c r="AA180" s="8"/>
    </row>
    <row r="181" spans="2:27" ht="12.75" customHeight="1" x14ac:dyDescent="0.15">
      <c r="B181" s="12"/>
      <c r="D181">
        <v>0</v>
      </c>
      <c r="F181" s="5"/>
      <c r="H181" s="5"/>
      <c r="J181" s="5"/>
      <c r="K181" s="5"/>
      <c r="L181" s="5"/>
      <c r="N181" s="5"/>
      <c r="Y181" s="8"/>
      <c r="Z181" s="12"/>
      <c r="AA181" s="8"/>
    </row>
    <row r="182" spans="2:27" ht="12.75" customHeight="1" x14ac:dyDescent="0.15">
      <c r="B182" s="12"/>
      <c r="D182">
        <v>0</v>
      </c>
      <c r="F182" s="5"/>
      <c r="H182" s="5"/>
      <c r="J182" s="5"/>
      <c r="K182" s="5"/>
      <c r="L182" s="5"/>
      <c r="N182" s="5"/>
      <c r="Y182" s="8"/>
      <c r="Z182" s="12"/>
      <c r="AA182" s="8"/>
    </row>
    <row r="183" spans="2:27" ht="12.75" customHeight="1" x14ac:dyDescent="0.15">
      <c r="B183" s="12"/>
      <c r="D183">
        <v>0</v>
      </c>
      <c r="F183" s="5"/>
      <c r="H183" s="5"/>
      <c r="J183" s="5"/>
      <c r="K183" s="5"/>
      <c r="L183" s="5"/>
      <c r="N183" s="5"/>
      <c r="Y183" s="8"/>
      <c r="Z183" s="12"/>
      <c r="AA183" s="8"/>
    </row>
    <row r="184" spans="2:27" ht="12.75" customHeight="1" x14ac:dyDescent="0.15">
      <c r="B184" s="12"/>
      <c r="D184">
        <v>0</v>
      </c>
      <c r="F184" s="5"/>
      <c r="H184" s="5"/>
      <c r="J184" s="5"/>
      <c r="K184" s="5"/>
      <c r="L184" s="5"/>
      <c r="N184" s="5"/>
      <c r="Y184" s="8"/>
      <c r="Z184" s="12"/>
      <c r="AA184" s="8"/>
    </row>
    <row r="185" spans="2:27" ht="12.75" customHeight="1" x14ac:dyDescent="0.15">
      <c r="B185" s="12"/>
      <c r="D185">
        <v>0</v>
      </c>
      <c r="F185" s="5"/>
      <c r="H185" s="5"/>
      <c r="J185" s="5"/>
      <c r="K185" s="5"/>
      <c r="L185" s="5"/>
      <c r="N185" s="5"/>
      <c r="Y185" s="8"/>
      <c r="Z185" s="12"/>
      <c r="AA185" s="8"/>
    </row>
    <row r="186" spans="2:27" ht="12.75" customHeight="1" x14ac:dyDescent="0.15">
      <c r="B186" s="12"/>
      <c r="D186">
        <v>0</v>
      </c>
      <c r="F186" s="5"/>
      <c r="H186" s="5"/>
      <c r="J186" s="5"/>
      <c r="K186" s="5"/>
      <c r="L186" s="5"/>
      <c r="N186" s="5"/>
      <c r="Y186" s="8"/>
      <c r="Z186" s="12"/>
      <c r="AA186" s="8"/>
    </row>
    <row r="187" spans="2:27" ht="12.75" customHeight="1" x14ac:dyDescent="0.15">
      <c r="B187" s="12"/>
      <c r="D187">
        <v>0</v>
      </c>
      <c r="F187" s="5"/>
      <c r="H187" s="5"/>
      <c r="J187" s="5"/>
      <c r="K187" s="5"/>
      <c r="L187" s="5"/>
      <c r="N187" s="5"/>
      <c r="Y187" s="8"/>
      <c r="Z187" s="12"/>
      <c r="AA187" s="8"/>
    </row>
    <row r="188" spans="2:27" ht="12.75" customHeight="1" x14ac:dyDescent="0.15">
      <c r="B188" s="12"/>
      <c r="D188">
        <v>0</v>
      </c>
      <c r="F188" s="5"/>
      <c r="H188" s="5"/>
      <c r="J188" s="5"/>
      <c r="K188" s="5"/>
      <c r="L188" s="5"/>
      <c r="N188" s="5"/>
      <c r="Y188" s="8"/>
      <c r="Z188" s="12"/>
      <c r="AA188" s="8"/>
    </row>
    <row r="189" spans="2:27" ht="12.75" customHeight="1" x14ac:dyDescent="0.15">
      <c r="B189" s="12"/>
      <c r="D189">
        <v>0</v>
      </c>
      <c r="F189" s="5"/>
      <c r="H189" s="5"/>
      <c r="J189" s="5"/>
      <c r="K189" s="5"/>
      <c r="L189" s="5"/>
      <c r="N189" s="5"/>
      <c r="Y189" s="8"/>
      <c r="Z189" s="12"/>
      <c r="AA189" s="8"/>
    </row>
    <row r="190" spans="2:27" ht="12.75" customHeight="1" x14ac:dyDescent="0.15">
      <c r="B190" s="12"/>
      <c r="D190">
        <v>0</v>
      </c>
      <c r="F190" s="5"/>
      <c r="H190" s="5"/>
      <c r="J190" s="5"/>
      <c r="K190" s="5"/>
      <c r="L190" s="5"/>
      <c r="N190" s="5"/>
      <c r="Y190" s="8"/>
      <c r="Z190" s="12"/>
      <c r="AA190" s="8"/>
    </row>
    <row r="191" spans="2:27" ht="12.75" customHeight="1" x14ac:dyDescent="0.15">
      <c r="B191" s="12"/>
      <c r="D191">
        <v>0</v>
      </c>
      <c r="F191" s="5"/>
      <c r="H191" s="5"/>
      <c r="J191" s="5"/>
      <c r="K191" s="5"/>
      <c r="L191" s="5"/>
      <c r="N191" s="5"/>
      <c r="Y191" s="8"/>
      <c r="Z191" s="12"/>
      <c r="AA191" s="8"/>
    </row>
    <row r="192" spans="2:27" ht="12.75" customHeight="1" x14ac:dyDescent="0.15">
      <c r="B192" s="12"/>
      <c r="D192">
        <v>0</v>
      </c>
      <c r="F192" s="5"/>
      <c r="H192" s="5"/>
      <c r="J192" s="5"/>
      <c r="K192" s="5"/>
      <c r="L192" s="5"/>
      <c r="N192" s="5"/>
      <c r="Y192" s="8"/>
      <c r="Z192" s="12"/>
      <c r="AA192" s="8"/>
    </row>
    <row r="193" spans="2:27" ht="12.75" customHeight="1" x14ac:dyDescent="0.15">
      <c r="B193" s="12"/>
      <c r="D193">
        <v>0</v>
      </c>
      <c r="F193" s="5"/>
      <c r="H193" s="5"/>
      <c r="J193" s="5"/>
      <c r="K193" s="5"/>
      <c r="L193" s="5"/>
      <c r="N193" s="5"/>
      <c r="Y193" s="8"/>
      <c r="Z193" s="12"/>
      <c r="AA193" s="8"/>
    </row>
    <row r="194" spans="2:27" ht="12.75" customHeight="1" x14ac:dyDescent="0.15">
      <c r="B194" s="12"/>
      <c r="D194">
        <v>0</v>
      </c>
      <c r="F194" s="5"/>
      <c r="H194" s="5"/>
      <c r="J194" s="5"/>
      <c r="K194" s="5"/>
      <c r="L194" s="5"/>
      <c r="N194" s="5"/>
      <c r="Y194" s="8"/>
      <c r="Z194" s="12"/>
      <c r="AA194" s="8"/>
    </row>
    <row r="195" spans="2:27" ht="12.75" customHeight="1" x14ac:dyDescent="0.15">
      <c r="B195" s="12"/>
      <c r="D195">
        <v>0</v>
      </c>
      <c r="F195" s="5"/>
      <c r="H195" s="5"/>
      <c r="J195" s="5"/>
      <c r="K195" s="5"/>
      <c r="L195" s="5"/>
      <c r="N195" s="5"/>
      <c r="Y195" s="8"/>
      <c r="Z195" s="12"/>
      <c r="AA195" s="8"/>
    </row>
    <row r="196" spans="2:27" ht="12.75" customHeight="1" x14ac:dyDescent="0.15">
      <c r="B196" s="12"/>
      <c r="D196">
        <v>0</v>
      </c>
      <c r="F196" s="5"/>
      <c r="H196" s="5"/>
      <c r="J196" s="5"/>
      <c r="K196" s="5"/>
      <c r="L196" s="5"/>
      <c r="N196" s="5"/>
      <c r="Y196" s="8"/>
      <c r="Z196" s="12"/>
      <c r="AA196" s="8"/>
    </row>
    <row r="197" spans="2:27" ht="12.75" customHeight="1" x14ac:dyDescent="0.15">
      <c r="B197" s="12"/>
      <c r="D197">
        <v>0</v>
      </c>
      <c r="F197" s="5"/>
      <c r="H197" s="5"/>
      <c r="J197" s="5"/>
      <c r="K197" s="5"/>
      <c r="L197" s="5"/>
      <c r="N197" s="5"/>
      <c r="Y197" s="8"/>
      <c r="Z197" s="12"/>
      <c r="AA197" s="8"/>
    </row>
    <row r="198" spans="2:27" ht="12.75" customHeight="1" x14ac:dyDescent="0.15">
      <c r="B198" s="12"/>
      <c r="D198">
        <v>0</v>
      </c>
      <c r="F198" s="5"/>
      <c r="H198" s="5"/>
      <c r="J198" s="5"/>
      <c r="K198" s="5"/>
      <c r="L198" s="5"/>
      <c r="N198" s="5"/>
      <c r="Y198" s="8"/>
      <c r="Z198" s="12"/>
      <c r="AA198" s="8"/>
    </row>
    <row r="199" spans="2:27" ht="12.75" customHeight="1" x14ac:dyDescent="0.15">
      <c r="B199" s="12"/>
      <c r="D199">
        <v>0</v>
      </c>
      <c r="F199" s="5"/>
      <c r="H199" s="5"/>
      <c r="J199" s="5"/>
      <c r="K199" s="5"/>
      <c r="L199" s="5"/>
      <c r="N199" s="5"/>
      <c r="Y199" s="8"/>
      <c r="Z199" s="12"/>
      <c r="AA199" s="8"/>
    </row>
    <row r="200" spans="2:27" ht="12.75" customHeight="1" x14ac:dyDescent="0.15">
      <c r="B200" s="12"/>
      <c r="D200">
        <v>0</v>
      </c>
      <c r="F200" s="5"/>
      <c r="H200" s="5"/>
      <c r="J200" s="5"/>
      <c r="K200" s="5"/>
      <c r="L200" s="5"/>
      <c r="N200" s="5"/>
      <c r="Y200" s="8"/>
      <c r="Z200" s="12"/>
      <c r="AA200" s="8"/>
    </row>
    <row r="201" spans="2:27" ht="12.75" customHeight="1" x14ac:dyDescent="0.15">
      <c r="B201" s="12"/>
      <c r="F201" s="5"/>
      <c r="H201" s="5"/>
      <c r="J201" s="5"/>
      <c r="K201" s="5"/>
      <c r="L201" s="5"/>
      <c r="N201" s="5"/>
      <c r="Y201" s="8"/>
      <c r="Z201" s="12"/>
      <c r="AA201" s="8"/>
    </row>
    <row r="202" spans="2:27" ht="12.75" customHeight="1" x14ac:dyDescent="0.15">
      <c r="B202" s="12"/>
      <c r="F202" s="5"/>
      <c r="H202" s="5"/>
      <c r="J202" s="5"/>
      <c r="K202" s="5"/>
      <c r="L202" s="5"/>
      <c r="N202" s="5"/>
      <c r="Y202" s="8"/>
      <c r="Z202" s="12"/>
      <c r="AA202" s="8"/>
    </row>
    <row r="203" spans="2:27" ht="12.75" customHeight="1" x14ac:dyDescent="0.15">
      <c r="B203" s="12"/>
      <c r="F203" s="5"/>
      <c r="H203" s="5"/>
      <c r="J203" s="5"/>
      <c r="K203" s="5"/>
      <c r="L203" s="5"/>
      <c r="N203" s="5"/>
      <c r="Y203" s="8"/>
      <c r="Z203" s="12"/>
      <c r="AA203" s="8"/>
    </row>
    <row r="204" spans="2:27" ht="12.75" customHeight="1" x14ac:dyDescent="0.15">
      <c r="B204" s="12"/>
      <c r="F204" s="5"/>
      <c r="H204" s="5"/>
      <c r="J204" s="5"/>
      <c r="K204" s="5"/>
      <c r="L204" s="5"/>
      <c r="N204" s="5"/>
      <c r="Y204" s="8"/>
      <c r="Z204" s="12"/>
      <c r="AA204" s="8"/>
    </row>
    <row r="205" spans="2:27" ht="12.75" customHeight="1" x14ac:dyDescent="0.15">
      <c r="B205" s="12"/>
      <c r="F205" s="5"/>
      <c r="H205" s="5"/>
      <c r="J205" s="5"/>
      <c r="K205" s="5"/>
      <c r="L205" s="5"/>
      <c r="N205" s="5"/>
      <c r="Y205" s="8"/>
      <c r="Z205" s="12"/>
      <c r="AA205" s="8"/>
    </row>
    <row r="206" spans="2:27" ht="12.75" customHeight="1" x14ac:dyDescent="0.15">
      <c r="B206" s="12"/>
      <c r="F206" s="5"/>
      <c r="H206" s="5"/>
      <c r="J206" s="5"/>
      <c r="K206" s="5"/>
      <c r="L206" s="5"/>
      <c r="N206" s="5"/>
      <c r="Y206" s="8"/>
      <c r="Z206" s="12"/>
      <c r="AA206" s="8"/>
    </row>
    <row r="207" spans="2:27" ht="12.75" customHeight="1" x14ac:dyDescent="0.15">
      <c r="B207" s="12"/>
      <c r="F207" s="5"/>
      <c r="H207" s="5"/>
      <c r="J207" s="5"/>
      <c r="K207" s="5"/>
      <c r="L207" s="5"/>
      <c r="N207" s="5"/>
      <c r="Y207" s="8"/>
      <c r="Z207" s="12"/>
      <c r="AA207" s="8"/>
    </row>
    <row r="208" spans="2:27" ht="12.75" customHeight="1" x14ac:dyDescent="0.15">
      <c r="B208" s="12"/>
      <c r="F208" s="5"/>
      <c r="H208" s="5"/>
      <c r="J208" s="5"/>
      <c r="K208" s="5"/>
      <c r="L208" s="5"/>
      <c r="N208" s="5"/>
      <c r="Y208" s="8"/>
      <c r="Z208" s="12"/>
      <c r="AA208" s="8"/>
    </row>
    <row r="209" spans="2:27" ht="12.75" customHeight="1" x14ac:dyDescent="0.15">
      <c r="B209" s="12"/>
      <c r="F209" s="5"/>
      <c r="H209" s="5"/>
      <c r="J209" s="5"/>
      <c r="K209" s="5"/>
      <c r="L209" s="5"/>
      <c r="N209" s="5"/>
      <c r="Y209" s="8"/>
      <c r="Z209" s="12"/>
      <c r="AA209" s="8"/>
    </row>
    <row r="210" spans="2:27" ht="12.75" customHeight="1" x14ac:dyDescent="0.15">
      <c r="B210" s="12"/>
      <c r="F210" s="5"/>
      <c r="H210" s="5"/>
      <c r="J210" s="5"/>
      <c r="K210" s="5"/>
      <c r="L210" s="5"/>
      <c r="N210" s="5"/>
      <c r="Y210" s="8"/>
      <c r="Z210" s="12"/>
      <c r="AA210" s="8"/>
    </row>
    <row r="211" spans="2:27" ht="12.75" customHeight="1" x14ac:dyDescent="0.15">
      <c r="B211" s="12"/>
      <c r="F211" s="5"/>
      <c r="H211" s="5"/>
      <c r="J211" s="5"/>
      <c r="K211" s="5"/>
      <c r="L211" s="5"/>
      <c r="N211" s="5"/>
      <c r="Y211" s="8"/>
      <c r="Z211" s="12"/>
      <c r="AA211" s="8"/>
    </row>
    <row r="212" spans="2:27" ht="12.75" customHeight="1" x14ac:dyDescent="0.15">
      <c r="B212" s="12"/>
      <c r="F212" s="5"/>
      <c r="H212" s="5"/>
      <c r="J212" s="5"/>
      <c r="K212" s="5"/>
      <c r="L212" s="5"/>
      <c r="N212" s="5"/>
      <c r="Y212" s="8"/>
      <c r="Z212" s="12"/>
      <c r="AA212" s="8"/>
    </row>
    <row r="213" spans="2:27" ht="12.75" customHeight="1" x14ac:dyDescent="0.15">
      <c r="B213" s="12"/>
      <c r="F213" s="5"/>
      <c r="H213" s="5"/>
      <c r="J213" s="5"/>
      <c r="K213" s="5"/>
      <c r="L213" s="5"/>
      <c r="N213" s="5"/>
      <c r="Y213" s="8"/>
      <c r="Z213" s="12"/>
      <c r="AA213" s="8"/>
    </row>
    <row r="214" spans="2:27" ht="12.75" customHeight="1" x14ac:dyDescent="0.15">
      <c r="B214" s="12"/>
      <c r="F214" s="5"/>
      <c r="H214" s="5"/>
      <c r="J214" s="5"/>
      <c r="K214" s="5"/>
      <c r="L214" s="5"/>
      <c r="N214" s="5"/>
      <c r="Y214" s="8"/>
      <c r="Z214" s="12"/>
      <c r="AA214" s="8"/>
    </row>
    <row r="215" spans="2:27" ht="12.75" customHeight="1" x14ac:dyDescent="0.15">
      <c r="B215" s="12"/>
      <c r="F215" s="5"/>
      <c r="H215" s="5"/>
      <c r="J215" s="5"/>
      <c r="K215" s="5"/>
      <c r="L215" s="5"/>
      <c r="N215" s="5"/>
      <c r="Y215" s="8"/>
      <c r="Z215" s="12"/>
      <c r="AA215" s="8"/>
    </row>
    <row r="216" spans="2:27" ht="12.75" customHeight="1" x14ac:dyDescent="0.15">
      <c r="B216" s="12"/>
      <c r="F216" s="5"/>
      <c r="H216" s="5"/>
      <c r="J216" s="5"/>
      <c r="K216" s="5"/>
      <c r="L216" s="5"/>
      <c r="N216" s="5"/>
      <c r="Y216" s="8"/>
      <c r="Z216" s="12"/>
      <c r="AA216" s="8"/>
    </row>
    <row r="217" spans="2:27" ht="12.75" customHeight="1" x14ac:dyDescent="0.15">
      <c r="B217" s="12"/>
      <c r="F217" s="5"/>
      <c r="H217" s="5"/>
      <c r="J217" s="5"/>
      <c r="K217" s="5"/>
      <c r="L217" s="5"/>
      <c r="N217" s="5"/>
      <c r="Y217" s="8"/>
      <c r="Z217" s="12"/>
      <c r="AA217" s="8"/>
    </row>
    <row r="218" spans="2:27" ht="12.75" customHeight="1" x14ac:dyDescent="0.15">
      <c r="B218" s="12"/>
      <c r="F218" s="5"/>
      <c r="H218" s="5"/>
      <c r="J218" s="5"/>
      <c r="K218" s="5"/>
      <c r="L218" s="5"/>
      <c r="N218" s="5"/>
      <c r="Y218" s="8"/>
      <c r="Z218" s="12"/>
      <c r="AA218" s="8"/>
    </row>
    <row r="219" spans="2:27" ht="12.75" customHeight="1" x14ac:dyDescent="0.15">
      <c r="B219" s="12"/>
      <c r="F219" s="5"/>
      <c r="H219" s="5"/>
      <c r="J219" s="5"/>
      <c r="K219" s="5"/>
      <c r="L219" s="5"/>
      <c r="N219" s="5"/>
      <c r="Y219" s="8"/>
      <c r="Z219" s="12"/>
      <c r="AA219" s="8"/>
    </row>
    <row r="220" spans="2:27" ht="12.75" customHeight="1" x14ac:dyDescent="0.15">
      <c r="B220" s="12"/>
      <c r="F220" s="5"/>
      <c r="H220" s="5"/>
      <c r="J220" s="5"/>
      <c r="K220" s="5"/>
      <c r="L220" s="5"/>
      <c r="N220" s="5"/>
      <c r="Y220" s="8"/>
      <c r="Z220" s="12"/>
      <c r="AA220" s="8"/>
    </row>
    <row r="221" spans="2:27" ht="12.75" customHeight="1" x14ac:dyDescent="0.15">
      <c r="B221" s="12"/>
      <c r="F221" s="5"/>
      <c r="H221" s="5"/>
      <c r="J221" s="5"/>
      <c r="K221" s="5"/>
      <c r="L221" s="5"/>
      <c r="N221" s="5"/>
      <c r="Y221" s="8"/>
      <c r="Z221" s="12"/>
      <c r="AA221" s="8"/>
    </row>
    <row r="222" spans="2:27" ht="12.75" customHeight="1" x14ac:dyDescent="0.15">
      <c r="B222" s="12"/>
      <c r="F222" s="5"/>
      <c r="H222" s="5"/>
      <c r="J222" s="5"/>
      <c r="K222" s="5"/>
      <c r="L222" s="5"/>
      <c r="N222" s="5"/>
      <c r="Y222" s="8"/>
      <c r="Z222" s="12"/>
      <c r="AA222" s="8"/>
    </row>
    <row r="223" spans="2:27" ht="12.75" customHeight="1" x14ac:dyDescent="0.15">
      <c r="B223" s="12"/>
      <c r="F223" s="5"/>
      <c r="H223" s="5"/>
      <c r="J223" s="5"/>
      <c r="K223" s="5"/>
      <c r="L223" s="5"/>
      <c r="N223" s="5"/>
      <c r="Y223" s="8"/>
      <c r="Z223" s="12"/>
      <c r="AA223" s="8"/>
    </row>
    <row r="224" spans="2:27" ht="12.75" customHeight="1" x14ac:dyDescent="0.15">
      <c r="B224" s="12"/>
      <c r="F224" s="5"/>
      <c r="H224" s="5"/>
      <c r="J224" s="5"/>
      <c r="K224" s="5"/>
      <c r="L224" s="5"/>
      <c r="N224" s="5"/>
      <c r="Y224" s="8"/>
      <c r="Z224" s="12"/>
      <c r="AA224" s="8"/>
    </row>
    <row r="225" spans="2:27" ht="12.75" customHeight="1" x14ac:dyDescent="0.15">
      <c r="B225" s="12"/>
      <c r="F225" s="5"/>
      <c r="H225" s="5"/>
      <c r="J225" s="5"/>
      <c r="K225" s="5"/>
      <c r="L225" s="5"/>
      <c r="N225" s="5"/>
      <c r="Y225" s="8"/>
      <c r="Z225" s="12"/>
      <c r="AA225" s="8"/>
    </row>
    <row r="226" spans="2:27" ht="12.75" customHeight="1" x14ac:dyDescent="0.15">
      <c r="B226" s="12"/>
      <c r="F226" s="5"/>
      <c r="H226" s="5"/>
      <c r="J226" s="5"/>
      <c r="K226" s="5"/>
      <c r="L226" s="5"/>
      <c r="N226" s="5"/>
      <c r="Y226" s="8"/>
      <c r="Z226" s="12"/>
      <c r="AA226" s="8"/>
    </row>
    <row r="227" spans="2:27" ht="12.75" customHeight="1" x14ac:dyDescent="0.15">
      <c r="B227" s="12"/>
      <c r="F227" s="5"/>
      <c r="H227" s="5"/>
      <c r="J227" s="5"/>
      <c r="K227" s="5"/>
      <c r="L227" s="5"/>
      <c r="N227" s="5"/>
      <c r="Y227" s="8"/>
      <c r="Z227" s="12"/>
      <c r="AA227" s="8"/>
    </row>
    <row r="228" spans="2:27" ht="12.75" customHeight="1" x14ac:dyDescent="0.15">
      <c r="B228" s="12"/>
      <c r="F228" s="5"/>
      <c r="H228" s="5"/>
      <c r="J228" s="5"/>
      <c r="K228" s="5"/>
      <c r="L228" s="5"/>
      <c r="N228" s="5"/>
      <c r="Y228" s="8"/>
      <c r="Z228" s="12"/>
      <c r="AA228" s="8"/>
    </row>
    <row r="229" spans="2:27" ht="12.75" customHeight="1" x14ac:dyDescent="0.15">
      <c r="B229" s="12"/>
      <c r="F229" s="5"/>
      <c r="H229" s="5"/>
      <c r="J229" s="5"/>
      <c r="K229" s="5"/>
      <c r="L229" s="5"/>
      <c r="N229" s="5"/>
      <c r="Y229" s="8"/>
      <c r="Z229" s="12"/>
      <c r="AA229" s="8"/>
    </row>
    <row r="230" spans="2:27" ht="12.75" customHeight="1" x14ac:dyDescent="0.15">
      <c r="B230" s="12"/>
      <c r="F230" s="5"/>
      <c r="H230" s="5"/>
      <c r="J230" s="5"/>
      <c r="K230" s="5"/>
      <c r="L230" s="5"/>
      <c r="N230" s="5"/>
      <c r="Y230" s="8"/>
      <c r="Z230" s="12"/>
      <c r="AA230" s="8"/>
    </row>
    <row r="231" spans="2:27" ht="12.75" customHeight="1" x14ac:dyDescent="0.15">
      <c r="B231" s="12"/>
      <c r="F231" s="5"/>
      <c r="H231" s="5"/>
      <c r="J231" s="5"/>
      <c r="K231" s="5"/>
      <c r="L231" s="5"/>
      <c r="N231" s="5"/>
      <c r="Y231" s="8"/>
      <c r="Z231" s="12"/>
      <c r="AA231" s="8"/>
    </row>
    <row r="232" spans="2:27" ht="12.75" customHeight="1" x14ac:dyDescent="0.15">
      <c r="B232" s="12"/>
      <c r="F232" s="5"/>
      <c r="H232" s="5"/>
      <c r="J232" s="5"/>
      <c r="K232" s="5"/>
      <c r="L232" s="5"/>
      <c r="N232" s="5"/>
      <c r="Y232" s="8"/>
      <c r="Z232" s="12"/>
      <c r="AA232" s="8"/>
    </row>
    <row r="233" spans="2:27" ht="12.75" customHeight="1" x14ac:dyDescent="0.15">
      <c r="B233" s="12"/>
      <c r="F233" s="5"/>
      <c r="H233" s="5"/>
      <c r="J233" s="5"/>
      <c r="K233" s="5"/>
      <c r="L233" s="5"/>
      <c r="N233" s="5"/>
      <c r="Y233" s="8"/>
      <c r="Z233" s="12"/>
      <c r="AA233" s="8"/>
    </row>
    <row r="234" spans="2:27" ht="12.75" customHeight="1" x14ac:dyDescent="0.15">
      <c r="B234" s="12"/>
      <c r="F234" s="5"/>
      <c r="H234" s="5"/>
      <c r="J234" s="5"/>
      <c r="K234" s="5"/>
      <c r="L234" s="5"/>
      <c r="N234" s="5"/>
      <c r="Y234" s="8"/>
      <c r="Z234" s="12"/>
      <c r="AA234" s="8"/>
    </row>
    <row r="235" spans="2:27" ht="12.75" customHeight="1" x14ac:dyDescent="0.15">
      <c r="B235" s="12"/>
      <c r="F235" s="5"/>
      <c r="H235" s="5"/>
      <c r="J235" s="5"/>
      <c r="K235" s="5"/>
      <c r="L235" s="5"/>
      <c r="N235" s="5"/>
      <c r="Y235" s="8"/>
      <c r="Z235" s="12"/>
      <c r="AA235" s="8"/>
    </row>
    <row r="236" spans="2:27" ht="12.75" customHeight="1" x14ac:dyDescent="0.15">
      <c r="B236" s="12"/>
      <c r="F236" s="5"/>
      <c r="H236" s="5"/>
      <c r="J236" s="5"/>
      <c r="K236" s="5"/>
      <c r="L236" s="5"/>
      <c r="N236" s="5"/>
      <c r="Y236" s="8"/>
      <c r="Z236" s="12"/>
      <c r="AA236" s="8"/>
    </row>
    <row r="237" spans="2:27" ht="12.75" customHeight="1" x14ac:dyDescent="0.15">
      <c r="B237" s="12"/>
      <c r="F237" s="5"/>
      <c r="H237" s="5"/>
      <c r="J237" s="5"/>
      <c r="K237" s="5"/>
      <c r="L237" s="5"/>
      <c r="N237" s="5"/>
      <c r="Y237" s="8"/>
      <c r="Z237" s="12"/>
      <c r="AA237" s="8"/>
    </row>
    <row r="238" spans="2:27" ht="12.75" customHeight="1" x14ac:dyDescent="0.15">
      <c r="B238" s="12"/>
      <c r="F238" s="5"/>
      <c r="H238" s="5"/>
      <c r="J238" s="5"/>
      <c r="K238" s="5"/>
      <c r="L238" s="5"/>
      <c r="N238" s="5"/>
      <c r="Y238" s="8"/>
      <c r="Z238" s="12"/>
      <c r="AA238" s="8"/>
    </row>
    <row r="239" spans="2:27" ht="12.75" customHeight="1" x14ac:dyDescent="0.15">
      <c r="B239" s="12"/>
      <c r="F239" s="5"/>
      <c r="H239" s="5"/>
      <c r="J239" s="5"/>
      <c r="K239" s="5"/>
      <c r="L239" s="5"/>
      <c r="N239" s="5"/>
      <c r="Y239" s="8"/>
      <c r="Z239" s="12"/>
      <c r="AA239" s="8"/>
    </row>
    <row r="240" spans="2:27" ht="12.75" customHeight="1" x14ac:dyDescent="0.15">
      <c r="B240" s="12"/>
      <c r="F240" s="5"/>
      <c r="H240" s="5"/>
      <c r="J240" s="5"/>
      <c r="K240" s="5"/>
      <c r="L240" s="5"/>
      <c r="N240" s="5"/>
      <c r="Y240" s="8"/>
      <c r="Z240" s="12"/>
      <c r="AA240" s="8"/>
    </row>
    <row r="241" spans="2:27" ht="12.75" customHeight="1" x14ac:dyDescent="0.15">
      <c r="B241" s="12"/>
      <c r="F241" s="5"/>
      <c r="H241" s="5"/>
      <c r="J241" s="5"/>
      <c r="K241" s="5"/>
      <c r="L241" s="5"/>
      <c r="N241" s="5"/>
      <c r="Y241" s="8"/>
      <c r="Z241" s="12"/>
      <c r="AA241" s="8"/>
    </row>
    <row r="242" spans="2:27" ht="12.75" customHeight="1" x14ac:dyDescent="0.15">
      <c r="B242" s="12"/>
      <c r="F242" s="5"/>
      <c r="H242" s="5"/>
      <c r="J242" s="5"/>
      <c r="K242" s="5"/>
      <c r="L242" s="5"/>
      <c r="N242" s="5"/>
      <c r="Y242" s="8"/>
      <c r="Z242" s="12"/>
      <c r="AA242" s="8"/>
    </row>
    <row r="243" spans="2:27" ht="12.75" customHeight="1" x14ac:dyDescent="0.15">
      <c r="B243" s="12"/>
      <c r="F243" s="5"/>
      <c r="H243" s="5"/>
      <c r="J243" s="5"/>
      <c r="K243" s="5"/>
      <c r="L243" s="5"/>
      <c r="N243" s="5"/>
      <c r="Y243" s="8"/>
      <c r="Z243" s="12"/>
      <c r="AA243" s="8"/>
    </row>
    <row r="244" spans="2:27" ht="12.75" customHeight="1" x14ac:dyDescent="0.15">
      <c r="B244" s="12"/>
      <c r="F244" s="5"/>
      <c r="H244" s="5"/>
      <c r="J244" s="5"/>
      <c r="K244" s="5"/>
      <c r="L244" s="5"/>
      <c r="N244" s="5"/>
      <c r="Y244" s="8"/>
      <c r="Z244" s="12"/>
      <c r="AA244" s="8"/>
    </row>
    <row r="245" spans="2:27" ht="12.75" customHeight="1" x14ac:dyDescent="0.15">
      <c r="B245" s="12"/>
      <c r="F245" s="5"/>
      <c r="H245" s="5"/>
      <c r="J245" s="5"/>
      <c r="K245" s="5"/>
      <c r="L245" s="5"/>
      <c r="N245" s="5"/>
      <c r="Y245" s="8"/>
      <c r="Z245" s="12"/>
      <c r="AA245" s="8"/>
    </row>
    <row r="246" spans="2:27" ht="12.75" customHeight="1" x14ac:dyDescent="0.15">
      <c r="B246" s="12"/>
      <c r="F246" s="5"/>
      <c r="H246" s="5"/>
      <c r="J246" s="5"/>
      <c r="K246" s="5"/>
      <c r="L246" s="5"/>
      <c r="N246" s="5"/>
      <c r="Y246" s="8"/>
      <c r="Z246" s="12"/>
      <c r="AA246" s="8"/>
    </row>
    <row r="247" spans="2:27" ht="12.75" customHeight="1" x14ac:dyDescent="0.15">
      <c r="B247" s="12"/>
      <c r="F247" s="5"/>
      <c r="H247" s="5"/>
      <c r="J247" s="5"/>
      <c r="K247" s="5"/>
      <c r="L247" s="5"/>
      <c r="N247" s="5"/>
      <c r="Y247" s="8"/>
      <c r="Z247" s="12"/>
      <c r="AA247" s="8"/>
    </row>
    <row r="248" spans="2:27" ht="12.75" customHeight="1" x14ac:dyDescent="0.15">
      <c r="B248" s="12"/>
      <c r="F248" s="5"/>
      <c r="H248" s="5"/>
      <c r="J248" s="5"/>
      <c r="K248" s="5"/>
      <c r="L248" s="5"/>
      <c r="N248" s="5"/>
      <c r="Y248" s="8"/>
      <c r="Z248" s="12"/>
      <c r="AA248" s="8"/>
    </row>
    <row r="249" spans="2:27" ht="12.75" customHeight="1" x14ac:dyDescent="0.15">
      <c r="B249" s="12"/>
      <c r="F249" s="5"/>
      <c r="H249" s="5"/>
      <c r="J249" s="5"/>
      <c r="K249" s="5"/>
      <c r="L249" s="5"/>
      <c r="N249" s="5"/>
      <c r="Y249" s="8"/>
      <c r="Z249" s="12"/>
      <c r="AA249" s="8"/>
    </row>
    <row r="250" spans="2:27" ht="12.75" customHeight="1" x14ac:dyDescent="0.15">
      <c r="B250" s="12"/>
      <c r="F250" s="5"/>
      <c r="H250" s="5"/>
      <c r="J250" s="5"/>
      <c r="K250" s="5"/>
      <c r="L250" s="5"/>
      <c r="N250" s="5"/>
      <c r="Y250" s="8"/>
      <c r="Z250" s="12"/>
      <c r="AA250" s="8"/>
    </row>
    <row r="251" spans="2:27" ht="12.75" customHeight="1" x14ac:dyDescent="0.15">
      <c r="B251" s="12"/>
      <c r="F251" s="5"/>
      <c r="H251" s="5"/>
      <c r="J251" s="5"/>
      <c r="K251" s="5"/>
      <c r="L251" s="5"/>
      <c r="N251" s="5"/>
      <c r="Y251" s="8"/>
      <c r="Z251" s="12"/>
      <c r="AA251" s="8"/>
    </row>
    <row r="252" spans="2:27" ht="12.75" customHeight="1" x14ac:dyDescent="0.15">
      <c r="B252" s="12"/>
      <c r="F252" s="5"/>
      <c r="H252" s="5"/>
      <c r="J252" s="5"/>
      <c r="K252" s="5"/>
      <c r="L252" s="5"/>
      <c r="N252" s="5"/>
      <c r="Y252" s="8"/>
      <c r="Z252" s="12"/>
      <c r="AA252" s="8"/>
    </row>
    <row r="253" spans="2:27" ht="12.75" customHeight="1" x14ac:dyDescent="0.15">
      <c r="B253" s="12"/>
      <c r="F253" s="5"/>
      <c r="H253" s="5"/>
      <c r="J253" s="5"/>
      <c r="K253" s="5"/>
      <c r="L253" s="5"/>
      <c r="N253" s="5"/>
      <c r="Y253" s="8"/>
      <c r="Z253" s="12"/>
      <c r="AA253" s="8"/>
    </row>
    <row r="254" spans="2:27" ht="12.75" customHeight="1" x14ac:dyDescent="0.15">
      <c r="B254" s="12"/>
      <c r="F254" s="5"/>
      <c r="H254" s="5"/>
      <c r="J254" s="5"/>
      <c r="K254" s="5"/>
      <c r="L254" s="5"/>
      <c r="N254" s="5"/>
      <c r="Y254" s="8"/>
      <c r="Z254" s="12"/>
      <c r="AA254" s="8"/>
    </row>
    <row r="255" spans="2:27" ht="12.75" customHeight="1" x14ac:dyDescent="0.15">
      <c r="B255" s="12"/>
      <c r="F255" s="5"/>
      <c r="H255" s="5"/>
      <c r="J255" s="5"/>
      <c r="K255" s="5"/>
      <c r="L255" s="5"/>
      <c r="N255" s="5"/>
      <c r="Y255" s="8"/>
      <c r="Z255" s="12"/>
      <c r="AA255" s="8"/>
    </row>
    <row r="256" spans="2:27" ht="12.75" customHeight="1" x14ac:dyDescent="0.15">
      <c r="B256" s="12"/>
      <c r="F256" s="5"/>
      <c r="H256" s="5"/>
      <c r="J256" s="5"/>
      <c r="K256" s="5"/>
      <c r="L256" s="5"/>
      <c r="N256" s="5"/>
      <c r="Y256" s="8"/>
      <c r="Z256" s="12"/>
      <c r="AA256" s="8"/>
    </row>
    <row r="257" spans="2:27" ht="12.75" customHeight="1" x14ac:dyDescent="0.15">
      <c r="B257" s="12"/>
      <c r="F257" s="5"/>
      <c r="H257" s="5"/>
      <c r="J257" s="5"/>
      <c r="K257" s="5"/>
      <c r="L257" s="5"/>
      <c r="N257" s="5"/>
      <c r="Y257" s="8"/>
      <c r="Z257" s="12"/>
      <c r="AA257" s="8"/>
    </row>
    <row r="258" spans="2:27" ht="12.75" customHeight="1" x14ac:dyDescent="0.15">
      <c r="B258" s="12"/>
      <c r="F258" s="5"/>
      <c r="H258" s="5"/>
      <c r="J258" s="5"/>
      <c r="K258" s="5"/>
      <c r="L258" s="5"/>
      <c r="N258" s="5"/>
      <c r="Y258" s="8"/>
      <c r="Z258" s="12"/>
      <c r="AA258" s="8"/>
    </row>
    <row r="259" spans="2:27" ht="12.75" customHeight="1" x14ac:dyDescent="0.15">
      <c r="B259" s="12"/>
      <c r="F259" s="5"/>
      <c r="H259" s="5"/>
      <c r="J259" s="5"/>
      <c r="K259" s="5"/>
      <c r="L259" s="5"/>
      <c r="N259" s="5"/>
      <c r="Y259" s="8"/>
      <c r="Z259" s="12"/>
      <c r="AA259" s="8"/>
    </row>
    <row r="260" spans="2:27" ht="12.75" customHeight="1" x14ac:dyDescent="0.15">
      <c r="B260" s="12"/>
      <c r="F260" s="5"/>
      <c r="H260" s="5"/>
      <c r="J260" s="5"/>
      <c r="K260" s="5"/>
      <c r="L260" s="5"/>
      <c r="N260" s="5"/>
      <c r="Y260" s="8"/>
      <c r="Z260" s="12"/>
      <c r="AA260" s="8"/>
    </row>
    <row r="261" spans="2:27" ht="12.75" customHeight="1" x14ac:dyDescent="0.15">
      <c r="B261" s="12"/>
      <c r="F261" s="5"/>
      <c r="H261" s="5"/>
      <c r="J261" s="5"/>
      <c r="K261" s="5"/>
      <c r="L261" s="5"/>
      <c r="N261" s="5"/>
      <c r="Y261" s="8"/>
      <c r="Z261" s="12"/>
      <c r="AA261" s="8"/>
    </row>
    <row r="262" spans="2:27" ht="12.75" customHeight="1" x14ac:dyDescent="0.15">
      <c r="B262" s="12"/>
      <c r="F262" s="5"/>
      <c r="H262" s="5"/>
      <c r="J262" s="5"/>
      <c r="K262" s="5"/>
      <c r="L262" s="5"/>
      <c r="N262" s="5"/>
      <c r="Y262" s="8"/>
      <c r="Z262" s="12"/>
      <c r="AA262" s="8"/>
    </row>
    <row r="263" spans="2:27" ht="12.75" customHeight="1" x14ac:dyDescent="0.15">
      <c r="B263" s="12"/>
      <c r="F263" s="5"/>
      <c r="H263" s="5"/>
      <c r="J263" s="5"/>
      <c r="K263" s="5"/>
      <c r="L263" s="5"/>
      <c r="N263" s="5"/>
      <c r="Y263" s="8"/>
      <c r="Z263" s="12"/>
      <c r="AA263" s="8"/>
    </row>
    <row r="264" spans="2:27" ht="12.75" customHeight="1" x14ac:dyDescent="0.15">
      <c r="B264" s="12"/>
      <c r="F264" s="5"/>
      <c r="H264" s="5"/>
      <c r="J264" s="5"/>
      <c r="K264" s="5"/>
      <c r="L264" s="5"/>
      <c r="N264" s="5"/>
      <c r="Y264" s="8"/>
      <c r="Z264" s="12"/>
      <c r="AA264" s="8"/>
    </row>
    <row r="265" spans="2:27" ht="12.75" customHeight="1" x14ac:dyDescent="0.15">
      <c r="B265" s="12"/>
      <c r="F265" s="5"/>
      <c r="H265" s="5"/>
      <c r="J265" s="5"/>
      <c r="K265" s="5"/>
      <c r="L265" s="5"/>
      <c r="N265" s="5"/>
      <c r="Y265" s="8"/>
      <c r="Z265" s="12"/>
      <c r="AA265" s="8"/>
    </row>
    <row r="266" spans="2:27" ht="12.75" customHeight="1" x14ac:dyDescent="0.15">
      <c r="B266" s="12"/>
      <c r="F266" s="5"/>
      <c r="H266" s="5"/>
      <c r="J266" s="5"/>
      <c r="K266" s="5"/>
      <c r="L266" s="5"/>
      <c r="N266" s="5"/>
      <c r="Y266" s="8"/>
      <c r="Z266" s="12"/>
      <c r="AA266" s="8"/>
    </row>
    <row r="267" spans="2:27" ht="12.75" customHeight="1" x14ac:dyDescent="0.15">
      <c r="B267" s="12"/>
      <c r="F267" s="5"/>
      <c r="H267" s="5"/>
      <c r="J267" s="5"/>
      <c r="K267" s="5"/>
      <c r="L267" s="5"/>
      <c r="N267" s="5"/>
      <c r="Y267" s="8"/>
      <c r="Z267" s="12"/>
      <c r="AA267" s="8"/>
    </row>
    <row r="268" spans="2:27" ht="12.75" customHeight="1" x14ac:dyDescent="0.15">
      <c r="B268" s="12"/>
      <c r="F268" s="5"/>
      <c r="H268" s="5"/>
      <c r="J268" s="5"/>
      <c r="K268" s="5"/>
      <c r="L268" s="5"/>
      <c r="N268" s="5"/>
      <c r="Y268" s="8"/>
      <c r="Z268" s="12"/>
      <c r="AA268" s="8"/>
    </row>
    <row r="269" spans="2:27" ht="12.75" customHeight="1" x14ac:dyDescent="0.15">
      <c r="B269" s="12"/>
      <c r="F269" s="5"/>
      <c r="H269" s="5"/>
      <c r="J269" s="5"/>
      <c r="K269" s="5"/>
      <c r="L269" s="5"/>
      <c r="N269" s="5"/>
      <c r="Y269" s="8"/>
      <c r="Z269" s="12"/>
      <c r="AA269" s="8"/>
    </row>
    <row r="270" spans="2:27" ht="12.75" customHeight="1" x14ac:dyDescent="0.15">
      <c r="B270" s="12"/>
      <c r="F270" s="5"/>
      <c r="H270" s="5"/>
      <c r="J270" s="5"/>
      <c r="K270" s="5"/>
      <c r="L270" s="5"/>
      <c r="N270" s="5"/>
      <c r="Y270" s="8"/>
      <c r="Z270" s="12"/>
      <c r="AA270" s="8"/>
    </row>
    <row r="271" spans="2:27" ht="12.75" customHeight="1" x14ac:dyDescent="0.15">
      <c r="B271" s="12"/>
      <c r="F271" s="5"/>
      <c r="H271" s="5"/>
      <c r="J271" s="5"/>
      <c r="K271" s="5"/>
      <c r="L271" s="5"/>
      <c r="N271" s="5"/>
      <c r="Y271" s="8"/>
      <c r="Z271" s="12"/>
      <c r="AA271" s="8"/>
    </row>
    <row r="272" spans="2:27" ht="12.75" customHeight="1" x14ac:dyDescent="0.15">
      <c r="B272" s="12"/>
      <c r="F272" s="5"/>
      <c r="H272" s="5"/>
      <c r="J272" s="5"/>
      <c r="K272" s="5"/>
      <c r="L272" s="5"/>
      <c r="N272" s="5"/>
      <c r="Y272" s="8"/>
      <c r="Z272" s="12"/>
      <c r="AA272" s="8"/>
    </row>
    <row r="273" spans="2:27" ht="12.75" customHeight="1" x14ac:dyDescent="0.15">
      <c r="B273" s="12"/>
      <c r="F273" s="5"/>
      <c r="H273" s="5"/>
      <c r="J273" s="5"/>
      <c r="K273" s="5"/>
      <c r="L273" s="5"/>
      <c r="N273" s="5"/>
      <c r="Y273" s="8"/>
      <c r="Z273" s="12"/>
      <c r="AA273" s="8"/>
    </row>
    <row r="274" spans="2:27" ht="12.75" customHeight="1" x14ac:dyDescent="0.15">
      <c r="B274" s="12"/>
      <c r="F274" s="5"/>
      <c r="H274" s="5"/>
      <c r="J274" s="5"/>
      <c r="K274" s="5"/>
      <c r="L274" s="5"/>
      <c r="N274" s="5"/>
      <c r="Y274" s="8"/>
      <c r="Z274" s="12"/>
      <c r="AA274" s="8"/>
    </row>
    <row r="275" spans="2:27" ht="12.75" customHeight="1" x14ac:dyDescent="0.15">
      <c r="B275" s="12"/>
      <c r="F275" s="5"/>
      <c r="H275" s="5"/>
      <c r="J275" s="5"/>
      <c r="K275" s="5"/>
      <c r="L275" s="5"/>
      <c r="N275" s="5"/>
      <c r="Y275" s="8"/>
      <c r="Z275" s="12"/>
      <c r="AA275" s="8"/>
    </row>
    <row r="276" spans="2:27" ht="12.75" customHeight="1" x14ac:dyDescent="0.15">
      <c r="B276" s="12"/>
      <c r="F276" s="5"/>
      <c r="H276" s="5"/>
      <c r="J276" s="5"/>
      <c r="K276" s="5"/>
      <c r="L276" s="5"/>
      <c r="N276" s="5"/>
      <c r="Y276" s="8"/>
      <c r="Z276" s="12"/>
      <c r="AA276" s="8"/>
    </row>
    <row r="277" spans="2:27" ht="12.75" customHeight="1" x14ac:dyDescent="0.15">
      <c r="B277" s="12"/>
      <c r="F277" s="5"/>
      <c r="H277" s="5"/>
      <c r="J277" s="5"/>
      <c r="K277" s="5"/>
      <c r="L277" s="5"/>
      <c r="N277" s="5"/>
      <c r="Y277" s="8"/>
      <c r="Z277" s="12"/>
      <c r="AA277" s="8"/>
    </row>
    <row r="278" spans="2:27" ht="12.75" customHeight="1" x14ac:dyDescent="0.15">
      <c r="B278" s="12"/>
      <c r="F278" s="5"/>
      <c r="H278" s="5"/>
      <c r="J278" s="5"/>
      <c r="K278" s="5"/>
      <c r="L278" s="5"/>
      <c r="N278" s="5"/>
      <c r="Y278" s="8"/>
      <c r="Z278" s="12"/>
      <c r="AA278" s="8"/>
    </row>
    <row r="279" spans="2:27" ht="12.75" customHeight="1" x14ac:dyDescent="0.15">
      <c r="B279" s="12"/>
      <c r="F279" s="5"/>
      <c r="H279" s="5"/>
      <c r="J279" s="5"/>
      <c r="K279" s="5"/>
      <c r="L279" s="5"/>
      <c r="N279" s="5"/>
      <c r="Y279" s="8"/>
      <c r="Z279" s="12"/>
      <c r="AA279" s="8"/>
    </row>
    <row r="280" spans="2:27" ht="12.75" customHeight="1" x14ac:dyDescent="0.15">
      <c r="B280" s="12"/>
      <c r="F280" s="5"/>
      <c r="H280" s="5"/>
      <c r="J280" s="5"/>
      <c r="K280" s="5"/>
      <c r="L280" s="5"/>
      <c r="N280" s="5"/>
      <c r="Y280" s="8"/>
      <c r="Z280" s="12"/>
      <c r="AA280" s="8"/>
    </row>
    <row r="281" spans="2:27" ht="12.75" customHeight="1" x14ac:dyDescent="0.15">
      <c r="B281" s="12"/>
      <c r="F281" s="5"/>
      <c r="H281" s="5"/>
      <c r="J281" s="5"/>
      <c r="K281" s="5"/>
      <c r="L281" s="5"/>
      <c r="N281" s="5"/>
      <c r="Y281" s="8"/>
      <c r="Z281" s="12"/>
      <c r="AA281" s="8"/>
    </row>
    <row r="282" spans="2:27" ht="12.75" customHeight="1" x14ac:dyDescent="0.15">
      <c r="B282" s="12"/>
      <c r="F282" s="5"/>
      <c r="H282" s="5"/>
      <c r="J282" s="5"/>
      <c r="K282" s="5"/>
      <c r="L282" s="5"/>
      <c r="N282" s="5"/>
      <c r="Y282" s="8"/>
      <c r="Z282" s="12"/>
      <c r="AA282" s="8"/>
    </row>
    <row r="283" spans="2:27" ht="12.75" customHeight="1" x14ac:dyDescent="0.15">
      <c r="B283" s="12"/>
      <c r="F283" s="5"/>
      <c r="H283" s="5"/>
      <c r="J283" s="5"/>
      <c r="K283" s="5"/>
      <c r="L283" s="5"/>
      <c r="N283" s="5"/>
      <c r="Y283" s="8"/>
      <c r="Z283" s="12"/>
      <c r="AA283" s="8"/>
    </row>
    <row r="284" spans="2:27" ht="12.75" customHeight="1" x14ac:dyDescent="0.15">
      <c r="B284" s="12"/>
      <c r="F284" s="5"/>
      <c r="H284" s="5"/>
      <c r="J284" s="5"/>
      <c r="K284" s="5"/>
      <c r="L284" s="5"/>
      <c r="N284" s="5"/>
      <c r="Y284" s="8"/>
      <c r="Z284" s="12"/>
      <c r="AA284" s="8"/>
    </row>
    <row r="285" spans="2:27" ht="12.75" customHeight="1" x14ac:dyDescent="0.15">
      <c r="B285" s="12"/>
      <c r="F285" s="5"/>
      <c r="H285" s="5"/>
      <c r="J285" s="5"/>
      <c r="K285" s="5"/>
      <c r="L285" s="5"/>
      <c r="N285" s="5"/>
      <c r="Y285" s="8"/>
      <c r="Z285" s="12"/>
      <c r="AA285" s="8"/>
    </row>
    <row r="286" spans="2:27" ht="12.75" customHeight="1" x14ac:dyDescent="0.15">
      <c r="B286" s="12"/>
      <c r="F286" s="5"/>
      <c r="H286" s="5"/>
      <c r="J286" s="5"/>
      <c r="K286" s="5"/>
      <c r="L286" s="5"/>
      <c r="N286" s="5"/>
      <c r="Y286" s="8"/>
      <c r="Z286" s="12"/>
      <c r="AA286" s="8"/>
    </row>
    <row r="287" spans="2:27" ht="12.75" customHeight="1" x14ac:dyDescent="0.15">
      <c r="B287" s="12"/>
      <c r="F287" s="5"/>
      <c r="H287" s="5"/>
      <c r="J287" s="5"/>
      <c r="K287" s="5"/>
      <c r="L287" s="5"/>
      <c r="N287" s="5"/>
      <c r="Y287" s="8"/>
      <c r="Z287" s="12"/>
      <c r="AA287" s="8"/>
    </row>
    <row r="288" spans="2:27" ht="12.75" customHeight="1" x14ac:dyDescent="0.15">
      <c r="B288" s="12"/>
      <c r="F288" s="5"/>
      <c r="H288" s="5"/>
      <c r="J288" s="5"/>
      <c r="K288" s="5"/>
      <c r="L288" s="5"/>
      <c r="N288" s="5"/>
      <c r="Y288" s="8"/>
      <c r="Z288" s="12"/>
      <c r="AA288" s="8"/>
    </row>
    <row r="289" spans="2:27" ht="12.75" customHeight="1" x14ac:dyDescent="0.15">
      <c r="B289" s="12"/>
      <c r="F289" s="5"/>
      <c r="H289" s="5"/>
      <c r="J289" s="5"/>
      <c r="K289" s="5"/>
      <c r="L289" s="5"/>
      <c r="N289" s="5"/>
      <c r="Y289" s="8"/>
      <c r="Z289" s="12"/>
      <c r="AA289" s="8"/>
    </row>
    <row r="290" spans="2:27" ht="12.75" customHeight="1" x14ac:dyDescent="0.15">
      <c r="B290" s="12"/>
      <c r="F290" s="5"/>
      <c r="H290" s="5"/>
      <c r="J290" s="5"/>
      <c r="K290" s="5"/>
      <c r="L290" s="5"/>
      <c r="N290" s="5"/>
      <c r="Y290" s="8"/>
      <c r="Z290" s="12"/>
      <c r="AA290" s="8"/>
    </row>
    <row r="291" spans="2:27" ht="12.75" customHeight="1" x14ac:dyDescent="0.15">
      <c r="B291" s="12"/>
      <c r="F291" s="5"/>
      <c r="H291" s="5"/>
      <c r="J291" s="5"/>
      <c r="K291" s="5"/>
      <c r="L291" s="5"/>
      <c r="N291" s="5"/>
      <c r="Y291" s="8"/>
      <c r="Z291" s="12"/>
      <c r="AA291" s="8"/>
    </row>
    <row r="292" spans="2:27" ht="12.75" customHeight="1" x14ac:dyDescent="0.15">
      <c r="B292" s="12"/>
      <c r="F292" s="5"/>
      <c r="H292" s="5"/>
      <c r="J292" s="5"/>
      <c r="K292" s="5"/>
      <c r="L292" s="5"/>
      <c r="N292" s="5"/>
      <c r="Y292" s="8"/>
      <c r="Z292" s="12"/>
      <c r="AA292" s="8"/>
    </row>
    <row r="293" spans="2:27" ht="12.75" customHeight="1" x14ac:dyDescent="0.15">
      <c r="B293" s="12"/>
      <c r="F293" s="5"/>
      <c r="H293" s="5"/>
      <c r="J293" s="5"/>
      <c r="K293" s="5"/>
      <c r="L293" s="5"/>
      <c r="N293" s="5"/>
      <c r="Y293" s="8"/>
      <c r="Z293" s="12"/>
      <c r="AA293" s="8"/>
    </row>
    <row r="294" spans="2:27" ht="12.75" customHeight="1" x14ac:dyDescent="0.15">
      <c r="B294" s="12"/>
      <c r="F294" s="5"/>
      <c r="H294" s="5"/>
      <c r="J294" s="5"/>
      <c r="K294" s="5"/>
      <c r="L294" s="5"/>
      <c r="N294" s="5"/>
      <c r="Y294" s="8"/>
      <c r="Z294" s="12"/>
      <c r="AA294" s="8"/>
    </row>
    <row r="295" spans="2:27" ht="12.75" customHeight="1" x14ac:dyDescent="0.15">
      <c r="B295" s="12"/>
      <c r="F295" s="5"/>
      <c r="H295" s="5"/>
      <c r="J295" s="5"/>
      <c r="K295" s="5"/>
      <c r="L295" s="5"/>
      <c r="N295" s="5"/>
      <c r="Y295" s="8"/>
      <c r="Z295" s="12"/>
      <c r="AA295" s="8"/>
    </row>
    <row r="296" spans="2:27" ht="12.75" customHeight="1" x14ac:dyDescent="0.15">
      <c r="B296" s="12"/>
      <c r="F296" s="5"/>
      <c r="H296" s="5"/>
      <c r="J296" s="5"/>
      <c r="K296" s="5"/>
      <c r="L296" s="5"/>
      <c r="N296" s="5"/>
      <c r="Y296" s="8"/>
      <c r="Z296" s="12"/>
      <c r="AA296" s="8"/>
    </row>
    <row r="297" spans="2:27" ht="12.75" customHeight="1" x14ac:dyDescent="0.15">
      <c r="B297" s="12"/>
      <c r="F297" s="5"/>
      <c r="H297" s="5"/>
      <c r="J297" s="5"/>
      <c r="K297" s="5"/>
      <c r="L297" s="5"/>
      <c r="N297" s="5"/>
      <c r="Y297" s="8"/>
      <c r="Z297" s="12"/>
      <c r="AA297" s="8"/>
    </row>
    <row r="298" spans="2:27" ht="12.75" customHeight="1" x14ac:dyDescent="0.15">
      <c r="B298" s="12"/>
      <c r="F298" s="5"/>
      <c r="H298" s="5"/>
      <c r="J298" s="5"/>
      <c r="K298" s="5"/>
      <c r="L298" s="5"/>
      <c r="N298" s="5"/>
      <c r="Y298" s="8"/>
      <c r="Z298" s="12"/>
      <c r="AA298" s="8"/>
    </row>
    <row r="299" spans="2:27" ht="12.75" customHeight="1" x14ac:dyDescent="0.15">
      <c r="B299" s="12"/>
      <c r="F299" s="5"/>
      <c r="H299" s="5"/>
      <c r="J299" s="5"/>
      <c r="K299" s="5"/>
      <c r="L299" s="5"/>
      <c r="N299" s="5"/>
      <c r="Y299" s="8"/>
      <c r="Z299" s="12"/>
      <c r="AA299" s="8"/>
    </row>
    <row r="300" spans="2:27" ht="12.75" customHeight="1" x14ac:dyDescent="0.15">
      <c r="B300" s="12"/>
      <c r="F300" s="5"/>
      <c r="H300" s="5"/>
      <c r="J300" s="5"/>
      <c r="K300" s="5"/>
      <c r="L300" s="5"/>
      <c r="N300" s="5"/>
      <c r="Y300" s="8"/>
      <c r="Z300" s="12"/>
      <c r="AA300" s="8"/>
    </row>
    <row r="301" spans="2:27" ht="12.75" customHeight="1" x14ac:dyDescent="0.15">
      <c r="B301" s="12"/>
      <c r="F301" s="5"/>
      <c r="H301" s="5"/>
      <c r="J301" s="5"/>
      <c r="K301" s="5"/>
      <c r="L301" s="5"/>
      <c r="N301" s="5"/>
      <c r="Y301" s="8"/>
      <c r="Z301" s="12"/>
      <c r="AA301" s="8"/>
    </row>
    <row r="302" spans="2:27" ht="12.75" customHeight="1" x14ac:dyDescent="0.15">
      <c r="B302" s="12"/>
      <c r="F302" s="5"/>
      <c r="H302" s="5"/>
      <c r="J302" s="5"/>
      <c r="K302" s="5"/>
      <c r="L302" s="5"/>
      <c r="N302" s="5"/>
      <c r="Y302" s="8"/>
      <c r="Z302" s="12"/>
      <c r="AA302" s="8"/>
    </row>
    <row r="303" spans="2:27" ht="12.75" customHeight="1" x14ac:dyDescent="0.15">
      <c r="B303" s="12"/>
      <c r="F303" s="5"/>
      <c r="H303" s="5"/>
      <c r="J303" s="5"/>
      <c r="K303" s="5"/>
      <c r="L303" s="5"/>
      <c r="N303" s="5"/>
      <c r="Y303" s="8"/>
      <c r="Z303" s="12"/>
      <c r="AA303" s="8"/>
    </row>
    <row r="304" spans="2:27" ht="12.75" customHeight="1" x14ac:dyDescent="0.15">
      <c r="B304" s="12"/>
      <c r="F304" s="5"/>
      <c r="H304" s="5"/>
      <c r="J304" s="5"/>
      <c r="K304" s="5"/>
      <c r="L304" s="5"/>
      <c r="N304" s="5"/>
      <c r="Y304" s="8"/>
      <c r="Z304" s="12"/>
      <c r="AA304" s="8"/>
    </row>
    <row r="305" spans="2:27" ht="12.75" customHeight="1" x14ac:dyDescent="0.15">
      <c r="B305" s="12"/>
      <c r="F305" s="5"/>
      <c r="H305" s="5"/>
      <c r="J305" s="5"/>
      <c r="K305" s="5"/>
      <c r="L305" s="5"/>
      <c r="N305" s="5"/>
      <c r="Y305" s="8"/>
      <c r="Z305" s="12"/>
      <c r="AA305" s="8"/>
    </row>
    <row r="306" spans="2:27" ht="12.75" customHeight="1" x14ac:dyDescent="0.15">
      <c r="B306" s="12"/>
      <c r="F306" s="5"/>
      <c r="H306" s="5"/>
      <c r="J306" s="5"/>
      <c r="K306" s="5"/>
      <c r="L306" s="5"/>
      <c r="N306" s="5"/>
      <c r="Y306" s="8"/>
      <c r="Z306" s="12"/>
      <c r="AA306" s="8"/>
    </row>
    <row r="307" spans="2:27" ht="12.75" customHeight="1" x14ac:dyDescent="0.15">
      <c r="B307" s="12"/>
      <c r="F307" s="5"/>
      <c r="H307" s="5"/>
      <c r="J307" s="5"/>
      <c r="K307" s="5"/>
      <c r="L307" s="5"/>
      <c r="N307" s="5"/>
      <c r="Y307" s="8"/>
      <c r="Z307" s="12"/>
      <c r="AA307" s="8"/>
    </row>
    <row r="308" spans="2:27" ht="12.75" customHeight="1" x14ac:dyDescent="0.15">
      <c r="B308" s="12"/>
      <c r="F308" s="5"/>
      <c r="H308" s="5"/>
      <c r="J308" s="5"/>
      <c r="K308" s="5"/>
      <c r="L308" s="5"/>
      <c r="N308" s="5"/>
      <c r="Y308" s="8"/>
      <c r="Z308" s="12"/>
      <c r="AA308" s="8"/>
    </row>
    <row r="309" spans="2:27" ht="12.75" customHeight="1" x14ac:dyDescent="0.15">
      <c r="B309" s="12"/>
      <c r="F309" s="5"/>
      <c r="H309" s="5"/>
      <c r="J309" s="5"/>
      <c r="K309" s="5"/>
      <c r="L309" s="5"/>
      <c r="N309" s="5"/>
      <c r="Y309" s="8"/>
      <c r="Z309" s="12"/>
      <c r="AA309" s="8"/>
    </row>
    <row r="310" spans="2:27" ht="12.75" customHeight="1" x14ac:dyDescent="0.15">
      <c r="B310" s="12"/>
      <c r="F310" s="5"/>
      <c r="H310" s="5"/>
      <c r="J310" s="5"/>
      <c r="K310" s="5"/>
      <c r="L310" s="5"/>
      <c r="N310" s="5"/>
      <c r="Y310" s="8"/>
      <c r="Z310" s="12"/>
      <c r="AA310" s="8"/>
    </row>
    <row r="311" spans="2:27" ht="12.75" customHeight="1" x14ac:dyDescent="0.15">
      <c r="B311" s="12"/>
      <c r="F311" s="5"/>
      <c r="H311" s="5"/>
      <c r="J311" s="5"/>
      <c r="K311" s="5"/>
      <c r="L311" s="5"/>
      <c r="N311" s="5"/>
      <c r="Y311" s="8"/>
      <c r="Z311" s="12"/>
      <c r="AA311" s="8"/>
    </row>
    <row r="312" spans="2:27" ht="12.75" customHeight="1" x14ac:dyDescent="0.15">
      <c r="B312" s="12"/>
      <c r="F312" s="5"/>
      <c r="H312" s="5"/>
      <c r="J312" s="5"/>
      <c r="K312" s="5"/>
      <c r="L312" s="5"/>
      <c r="N312" s="5"/>
      <c r="Y312" s="8"/>
      <c r="Z312" s="12"/>
      <c r="AA312" s="8"/>
    </row>
    <row r="313" spans="2:27" ht="12.75" customHeight="1" x14ac:dyDescent="0.15">
      <c r="B313" s="12"/>
      <c r="F313" s="5"/>
      <c r="H313" s="5"/>
      <c r="J313" s="5"/>
      <c r="K313" s="5"/>
      <c r="L313" s="5"/>
      <c r="N313" s="5"/>
      <c r="Y313" s="8"/>
      <c r="Z313" s="12"/>
      <c r="AA313" s="8"/>
    </row>
    <row r="314" spans="2:27" ht="12.75" customHeight="1" x14ac:dyDescent="0.15">
      <c r="B314" s="12"/>
      <c r="F314" s="5"/>
      <c r="H314" s="5"/>
      <c r="J314" s="5"/>
      <c r="K314" s="5"/>
      <c r="L314" s="5"/>
      <c r="N314" s="5"/>
      <c r="Y314" s="8"/>
      <c r="Z314" s="12"/>
      <c r="AA314" s="8"/>
    </row>
    <row r="315" spans="2:27" ht="12.75" customHeight="1" x14ac:dyDescent="0.15">
      <c r="B315" s="12"/>
      <c r="F315" s="5"/>
      <c r="H315" s="5"/>
      <c r="J315" s="5"/>
      <c r="K315" s="5"/>
      <c r="L315" s="5"/>
      <c r="N315" s="5"/>
      <c r="Y315" s="8"/>
      <c r="Z315" s="12"/>
      <c r="AA315" s="8"/>
    </row>
    <row r="316" spans="2:27" ht="12.75" customHeight="1" x14ac:dyDescent="0.15">
      <c r="B316" s="12"/>
      <c r="F316" s="5"/>
      <c r="H316" s="5"/>
      <c r="J316" s="5"/>
      <c r="K316" s="5"/>
      <c r="L316" s="5"/>
      <c r="N316" s="5"/>
      <c r="Y316" s="8"/>
      <c r="Z316" s="12"/>
      <c r="AA316" s="8"/>
    </row>
    <row r="317" spans="2:27" ht="12.75" customHeight="1" x14ac:dyDescent="0.15">
      <c r="B317" s="12"/>
      <c r="F317" s="5"/>
      <c r="H317" s="5"/>
      <c r="J317" s="5"/>
      <c r="K317" s="5"/>
      <c r="L317" s="5"/>
      <c r="N317" s="5"/>
      <c r="Y317" s="8"/>
      <c r="Z317" s="12"/>
      <c r="AA317" s="8"/>
    </row>
    <row r="318" spans="2:27" ht="12.75" customHeight="1" x14ac:dyDescent="0.15">
      <c r="B318" s="12"/>
      <c r="F318" s="5"/>
      <c r="H318" s="5"/>
      <c r="J318" s="5"/>
      <c r="K318" s="5"/>
      <c r="L318" s="5"/>
      <c r="N318" s="5"/>
      <c r="Y318" s="8"/>
      <c r="Z318" s="12"/>
      <c r="AA318" s="8"/>
    </row>
    <row r="319" spans="2:27" ht="12.75" customHeight="1" x14ac:dyDescent="0.15">
      <c r="B319" s="12"/>
      <c r="F319" s="5"/>
      <c r="H319" s="5"/>
      <c r="J319" s="5"/>
      <c r="K319" s="5"/>
      <c r="L319" s="5"/>
      <c r="N319" s="5"/>
      <c r="Y319" s="8"/>
      <c r="Z319" s="12"/>
      <c r="AA319" s="8"/>
    </row>
    <row r="320" spans="2:27" ht="12.75" customHeight="1" x14ac:dyDescent="0.15">
      <c r="B320" s="12"/>
      <c r="F320" s="5"/>
      <c r="H320" s="5"/>
      <c r="J320" s="5"/>
      <c r="K320" s="5"/>
      <c r="L320" s="5"/>
      <c r="N320" s="5"/>
      <c r="Y320" s="8"/>
      <c r="Z320" s="12"/>
      <c r="AA320" s="8"/>
    </row>
    <row r="321" spans="2:27" ht="12.75" customHeight="1" x14ac:dyDescent="0.15">
      <c r="B321" s="12"/>
      <c r="F321" s="5"/>
      <c r="H321" s="5"/>
      <c r="J321" s="5"/>
      <c r="K321" s="5"/>
      <c r="L321" s="5"/>
      <c r="N321" s="5"/>
      <c r="Y321" s="8"/>
      <c r="Z321" s="12"/>
      <c r="AA321" s="8"/>
    </row>
    <row r="322" spans="2:27" ht="12.75" customHeight="1" x14ac:dyDescent="0.15">
      <c r="B322" s="12"/>
      <c r="F322" s="5"/>
      <c r="H322" s="5"/>
      <c r="J322" s="5"/>
      <c r="K322" s="5"/>
      <c r="L322" s="5"/>
      <c r="N322" s="5"/>
      <c r="Y322" s="8"/>
      <c r="Z322" s="12"/>
      <c r="AA322" s="8"/>
    </row>
    <row r="323" spans="2:27" ht="12.75" customHeight="1" x14ac:dyDescent="0.15">
      <c r="B323" s="12"/>
      <c r="F323" s="5"/>
      <c r="H323" s="5"/>
      <c r="J323" s="5"/>
      <c r="K323" s="5"/>
      <c r="L323" s="5"/>
      <c r="N323" s="5"/>
      <c r="Y323" s="8"/>
      <c r="Z323" s="12"/>
      <c r="AA323" s="8"/>
    </row>
    <row r="324" spans="2:27" ht="12.75" customHeight="1" x14ac:dyDescent="0.15">
      <c r="B324" s="12"/>
      <c r="F324" s="5"/>
      <c r="H324" s="5"/>
      <c r="J324" s="5"/>
      <c r="K324" s="5"/>
      <c r="L324" s="5"/>
      <c r="N324" s="5"/>
      <c r="Y324" s="8"/>
      <c r="Z324" s="12"/>
      <c r="AA324" s="8"/>
    </row>
    <row r="325" spans="2:27" ht="12.75" customHeight="1" x14ac:dyDescent="0.15">
      <c r="B325" s="12"/>
      <c r="F325" s="5"/>
      <c r="H325" s="5"/>
      <c r="J325" s="5"/>
      <c r="K325" s="5"/>
      <c r="L325" s="5"/>
      <c r="N325" s="5"/>
      <c r="Y325" s="8"/>
      <c r="Z325" s="12"/>
      <c r="AA325" s="8"/>
    </row>
    <row r="326" spans="2:27" ht="12.75" customHeight="1" x14ac:dyDescent="0.15">
      <c r="B326" s="12"/>
      <c r="F326" s="5"/>
      <c r="H326" s="5"/>
      <c r="J326" s="5"/>
      <c r="K326" s="5"/>
      <c r="L326" s="5"/>
      <c r="N326" s="5"/>
      <c r="Y326" s="8"/>
      <c r="Z326" s="12"/>
      <c r="AA326" s="8"/>
    </row>
    <row r="327" spans="2:27" ht="12.75" customHeight="1" x14ac:dyDescent="0.15">
      <c r="B327" s="12"/>
      <c r="F327" s="5"/>
      <c r="H327" s="5"/>
      <c r="J327" s="5"/>
      <c r="K327" s="5"/>
      <c r="L327" s="5"/>
      <c r="N327" s="5"/>
      <c r="Y327" s="8"/>
      <c r="Z327" s="12"/>
      <c r="AA327" s="8"/>
    </row>
    <row r="328" spans="2:27" ht="12.75" customHeight="1" x14ac:dyDescent="0.15">
      <c r="B328" s="12"/>
      <c r="F328" s="5"/>
      <c r="H328" s="5"/>
      <c r="J328" s="5"/>
      <c r="K328" s="5"/>
      <c r="L328" s="5"/>
      <c r="N328" s="5"/>
      <c r="Y328" s="8"/>
      <c r="Z328" s="12"/>
      <c r="AA328" s="8"/>
    </row>
    <row r="329" spans="2:27" ht="12.75" customHeight="1" x14ac:dyDescent="0.15">
      <c r="B329" s="12"/>
      <c r="F329" s="5"/>
      <c r="H329" s="5"/>
      <c r="J329" s="5"/>
      <c r="K329" s="5"/>
      <c r="L329" s="5"/>
      <c r="N329" s="5"/>
      <c r="Y329" s="8"/>
      <c r="Z329" s="12"/>
      <c r="AA329" s="8"/>
    </row>
    <row r="330" spans="2:27" ht="12.75" customHeight="1" x14ac:dyDescent="0.15">
      <c r="B330" s="12"/>
      <c r="F330" s="5"/>
      <c r="H330" s="5"/>
      <c r="J330" s="5"/>
      <c r="K330" s="5"/>
      <c r="L330" s="5"/>
      <c r="N330" s="5"/>
      <c r="Y330" s="8"/>
      <c r="Z330" s="12"/>
      <c r="AA330" s="8"/>
    </row>
    <row r="331" spans="2:27" ht="12.75" customHeight="1" x14ac:dyDescent="0.15">
      <c r="B331" s="12"/>
      <c r="F331" s="5"/>
      <c r="H331" s="5"/>
      <c r="J331" s="5"/>
      <c r="K331" s="5"/>
      <c r="L331" s="5"/>
      <c r="N331" s="5"/>
      <c r="Y331" s="8"/>
      <c r="Z331" s="12"/>
      <c r="AA331" s="8"/>
    </row>
    <row r="332" spans="2:27" ht="12.75" customHeight="1" x14ac:dyDescent="0.15">
      <c r="B332" s="12"/>
      <c r="F332" s="5"/>
      <c r="H332" s="5"/>
      <c r="J332" s="5"/>
      <c r="K332" s="5"/>
      <c r="L332" s="5"/>
      <c r="N332" s="5"/>
      <c r="Y332" s="8"/>
      <c r="Z332" s="12"/>
      <c r="AA332" s="8"/>
    </row>
    <row r="333" spans="2:27" ht="12.75" customHeight="1" x14ac:dyDescent="0.15">
      <c r="B333" s="12"/>
      <c r="F333" s="5"/>
      <c r="H333" s="5"/>
      <c r="J333" s="5"/>
      <c r="K333" s="5"/>
      <c r="L333" s="5"/>
      <c r="N333" s="5"/>
      <c r="Y333" s="8"/>
      <c r="Z333" s="12"/>
      <c r="AA333" s="8"/>
    </row>
    <row r="334" spans="2:27" ht="12.75" customHeight="1" x14ac:dyDescent="0.15">
      <c r="B334" s="12"/>
      <c r="F334" s="5"/>
      <c r="H334" s="5"/>
      <c r="J334" s="5"/>
      <c r="K334" s="5"/>
      <c r="L334" s="5"/>
      <c r="N334" s="5"/>
      <c r="Y334" s="8"/>
      <c r="Z334" s="12"/>
      <c r="AA334" s="8"/>
    </row>
    <row r="335" spans="2:27" ht="12.75" customHeight="1" x14ac:dyDescent="0.15">
      <c r="B335" s="12"/>
      <c r="F335" s="5"/>
      <c r="H335" s="5"/>
      <c r="J335" s="5"/>
      <c r="K335" s="5"/>
      <c r="L335" s="5"/>
      <c r="N335" s="5"/>
      <c r="Y335" s="8"/>
      <c r="Z335" s="12"/>
      <c r="AA335" s="8"/>
    </row>
    <row r="336" spans="2:27" ht="12.75" customHeight="1" x14ac:dyDescent="0.15">
      <c r="B336" s="12"/>
      <c r="F336" s="5"/>
      <c r="H336" s="5"/>
      <c r="J336" s="5"/>
      <c r="K336" s="5"/>
      <c r="L336" s="5"/>
      <c r="N336" s="5"/>
      <c r="Y336" s="8"/>
      <c r="Z336" s="12"/>
      <c r="AA336" s="8"/>
    </row>
    <row r="337" spans="2:27" ht="12.75" customHeight="1" x14ac:dyDescent="0.15">
      <c r="B337" s="12"/>
      <c r="F337" s="5"/>
      <c r="H337" s="5"/>
      <c r="J337" s="5"/>
      <c r="K337" s="5"/>
      <c r="L337" s="5"/>
      <c r="N337" s="5"/>
      <c r="Y337" s="8"/>
      <c r="Z337" s="12"/>
      <c r="AA337" s="8"/>
    </row>
    <row r="338" spans="2:27" ht="12.75" customHeight="1" x14ac:dyDescent="0.15">
      <c r="B338" s="12"/>
      <c r="F338" s="5"/>
      <c r="H338" s="5"/>
      <c r="J338" s="5"/>
      <c r="K338" s="5"/>
      <c r="L338" s="5"/>
      <c r="N338" s="5"/>
      <c r="Y338" s="8"/>
      <c r="Z338" s="12"/>
      <c r="AA338" s="8"/>
    </row>
    <row r="339" spans="2:27" ht="12.75" customHeight="1" x14ac:dyDescent="0.15">
      <c r="B339" s="12"/>
      <c r="F339" s="5"/>
      <c r="H339" s="5"/>
      <c r="J339" s="5"/>
      <c r="K339" s="5"/>
      <c r="L339" s="5"/>
      <c r="N339" s="5"/>
      <c r="Y339" s="8"/>
      <c r="Z339" s="12"/>
      <c r="AA339" s="8"/>
    </row>
    <row r="340" spans="2:27" ht="12.75" customHeight="1" x14ac:dyDescent="0.15">
      <c r="B340" s="12"/>
      <c r="F340" s="5"/>
      <c r="H340" s="5"/>
      <c r="J340" s="5"/>
      <c r="K340" s="5"/>
      <c r="L340" s="5"/>
      <c r="N340" s="5"/>
      <c r="Y340" s="8"/>
      <c r="Z340" s="12"/>
      <c r="AA340" s="8"/>
    </row>
    <row r="341" spans="2:27" ht="12.75" customHeight="1" x14ac:dyDescent="0.15">
      <c r="B341" s="12"/>
      <c r="F341" s="5"/>
      <c r="H341" s="5"/>
      <c r="J341" s="5"/>
      <c r="K341" s="5"/>
      <c r="L341" s="5"/>
      <c r="N341" s="5"/>
      <c r="Y341" s="8"/>
      <c r="Z341" s="12"/>
      <c r="AA341" s="8"/>
    </row>
    <row r="342" spans="2:27" ht="12.75" customHeight="1" x14ac:dyDescent="0.15">
      <c r="B342" s="12"/>
      <c r="F342" s="5"/>
      <c r="H342" s="5"/>
      <c r="J342" s="5"/>
      <c r="K342" s="5"/>
      <c r="L342" s="5"/>
      <c r="N342" s="5"/>
      <c r="Y342" s="8"/>
      <c r="Z342" s="12"/>
      <c r="AA342" s="8"/>
    </row>
    <row r="343" spans="2:27" ht="12.75" customHeight="1" x14ac:dyDescent="0.15">
      <c r="B343" s="12"/>
      <c r="F343" s="5"/>
      <c r="H343" s="5"/>
      <c r="J343" s="5"/>
      <c r="K343" s="5"/>
      <c r="L343" s="5"/>
      <c r="N343" s="5"/>
      <c r="Y343" s="8"/>
      <c r="Z343" s="12"/>
      <c r="AA343" s="8"/>
    </row>
    <row r="344" spans="2:27" ht="12.75" customHeight="1" x14ac:dyDescent="0.15">
      <c r="B344" s="12"/>
      <c r="F344" s="5"/>
      <c r="H344" s="5"/>
      <c r="J344" s="5"/>
      <c r="K344" s="5"/>
      <c r="L344" s="5"/>
      <c r="N344" s="5"/>
      <c r="Y344" s="8"/>
      <c r="Z344" s="12"/>
      <c r="AA344" s="8"/>
    </row>
    <row r="345" spans="2:27" ht="12.75" customHeight="1" x14ac:dyDescent="0.15">
      <c r="B345" s="12"/>
      <c r="F345" s="5"/>
      <c r="H345" s="5"/>
      <c r="J345" s="5"/>
      <c r="K345" s="5"/>
      <c r="L345" s="5"/>
      <c r="N345" s="5"/>
      <c r="Y345" s="8"/>
      <c r="Z345" s="12"/>
      <c r="AA345" s="8"/>
    </row>
    <row r="346" spans="2:27" ht="12.75" customHeight="1" x14ac:dyDescent="0.15">
      <c r="B346" s="12"/>
      <c r="F346" s="5"/>
      <c r="H346" s="5"/>
      <c r="J346" s="5"/>
      <c r="K346" s="5"/>
      <c r="L346" s="5"/>
      <c r="N346" s="5"/>
      <c r="Y346" s="8"/>
      <c r="Z346" s="12"/>
      <c r="AA346" s="8"/>
    </row>
    <row r="347" spans="2:27" ht="12.75" customHeight="1" x14ac:dyDescent="0.15">
      <c r="B347" s="12"/>
      <c r="F347" s="5"/>
      <c r="H347" s="5"/>
      <c r="J347" s="5"/>
      <c r="K347" s="5"/>
      <c r="L347" s="5"/>
      <c r="N347" s="5"/>
      <c r="Y347" s="8"/>
      <c r="Z347" s="12"/>
      <c r="AA347" s="8"/>
    </row>
    <row r="348" spans="2:27" ht="12.75" customHeight="1" x14ac:dyDescent="0.15">
      <c r="B348" s="12"/>
      <c r="F348" s="5"/>
      <c r="H348" s="5"/>
      <c r="J348" s="5"/>
      <c r="K348" s="5"/>
      <c r="L348" s="5"/>
      <c r="N348" s="5"/>
      <c r="Y348" s="8"/>
      <c r="Z348" s="12"/>
      <c r="AA348" s="8"/>
    </row>
    <row r="349" spans="2:27" ht="12.75" customHeight="1" x14ac:dyDescent="0.15">
      <c r="B349" s="12"/>
      <c r="F349" s="5"/>
      <c r="H349" s="5"/>
      <c r="J349" s="5"/>
      <c r="K349" s="5"/>
      <c r="L349" s="5"/>
      <c r="N349" s="5"/>
      <c r="Y349" s="8"/>
      <c r="Z349" s="12"/>
      <c r="AA349" s="8"/>
    </row>
    <row r="350" spans="2:27" ht="12.75" customHeight="1" x14ac:dyDescent="0.15">
      <c r="B350" s="12"/>
      <c r="F350" s="5"/>
      <c r="H350" s="5"/>
      <c r="J350" s="5"/>
      <c r="K350" s="5"/>
      <c r="L350" s="5"/>
      <c r="N350" s="5"/>
      <c r="Y350" s="8"/>
      <c r="Z350" s="12"/>
      <c r="AA350" s="8"/>
    </row>
    <row r="351" spans="2:27" ht="12.75" customHeight="1" x14ac:dyDescent="0.15">
      <c r="B351" s="12"/>
      <c r="F351" s="5"/>
      <c r="H351" s="5"/>
      <c r="J351" s="5"/>
      <c r="K351" s="5"/>
      <c r="L351" s="5"/>
      <c r="N351" s="5"/>
      <c r="Y351" s="8"/>
      <c r="Z351" s="12"/>
      <c r="AA351" s="8"/>
    </row>
    <row r="352" spans="2:27" ht="12.75" customHeight="1" x14ac:dyDescent="0.15">
      <c r="B352" s="12"/>
      <c r="F352" s="5"/>
      <c r="H352" s="5"/>
      <c r="J352" s="5"/>
      <c r="K352" s="5"/>
      <c r="L352" s="5"/>
      <c r="N352" s="5"/>
      <c r="Y352" s="8"/>
      <c r="Z352" s="12"/>
      <c r="AA352" s="8"/>
    </row>
    <row r="353" spans="2:27" ht="12.75" customHeight="1" x14ac:dyDescent="0.15">
      <c r="B353" s="12"/>
      <c r="F353" s="5"/>
      <c r="H353" s="5"/>
      <c r="J353" s="5"/>
      <c r="K353" s="5"/>
      <c r="L353" s="5"/>
      <c r="N353" s="5"/>
      <c r="Y353" s="8"/>
      <c r="Z353" s="12"/>
      <c r="AA353" s="8"/>
    </row>
    <row r="354" spans="2:27" ht="12.75" customHeight="1" x14ac:dyDescent="0.15">
      <c r="B354" s="12"/>
      <c r="F354" s="5"/>
      <c r="H354" s="5"/>
      <c r="J354" s="5"/>
      <c r="K354" s="5"/>
      <c r="L354" s="5"/>
      <c r="N354" s="5"/>
      <c r="Y354" s="8"/>
      <c r="Z354" s="12"/>
      <c r="AA354" s="8"/>
    </row>
    <row r="355" spans="2:27" ht="12.75" customHeight="1" x14ac:dyDescent="0.15">
      <c r="B355" s="12"/>
      <c r="F355" s="5"/>
      <c r="H355" s="5"/>
      <c r="J355" s="5"/>
      <c r="K355" s="5"/>
      <c r="L355" s="5"/>
      <c r="N355" s="5"/>
      <c r="Y355" s="8"/>
      <c r="Z355" s="12"/>
      <c r="AA355" s="8"/>
    </row>
    <row r="356" spans="2:27" ht="12.75" customHeight="1" x14ac:dyDescent="0.15">
      <c r="B356" s="12"/>
      <c r="F356" s="5"/>
      <c r="H356" s="5"/>
      <c r="J356" s="5"/>
      <c r="K356" s="5"/>
      <c r="L356" s="5"/>
      <c r="N356" s="5"/>
      <c r="Y356" s="8"/>
      <c r="Z356" s="12"/>
      <c r="AA356" s="8"/>
    </row>
    <row r="357" spans="2:27" ht="12.75" customHeight="1" x14ac:dyDescent="0.15">
      <c r="B357" s="12"/>
      <c r="F357" s="5"/>
      <c r="H357" s="5"/>
      <c r="J357" s="5"/>
      <c r="K357" s="5"/>
      <c r="L357" s="5"/>
      <c r="N357" s="5"/>
      <c r="Y357" s="8"/>
      <c r="Z357" s="12"/>
      <c r="AA357" s="8"/>
    </row>
    <row r="358" spans="2:27" ht="12.75" customHeight="1" x14ac:dyDescent="0.15">
      <c r="B358" s="12"/>
      <c r="F358" s="5"/>
      <c r="H358" s="5"/>
      <c r="J358" s="5"/>
      <c r="K358" s="5"/>
      <c r="L358" s="5"/>
      <c r="N358" s="5"/>
      <c r="Y358" s="8"/>
      <c r="Z358" s="12"/>
      <c r="AA358" s="8"/>
    </row>
    <row r="359" spans="2:27" ht="12.75" customHeight="1" x14ac:dyDescent="0.15">
      <c r="B359" s="12"/>
      <c r="F359" s="5"/>
      <c r="H359" s="5"/>
      <c r="J359" s="5"/>
      <c r="K359" s="5"/>
      <c r="L359" s="5"/>
      <c r="N359" s="5"/>
      <c r="Y359" s="8"/>
      <c r="Z359" s="12"/>
      <c r="AA359" s="8"/>
    </row>
    <row r="360" spans="2:27" ht="12.75" customHeight="1" x14ac:dyDescent="0.15">
      <c r="B360" s="12"/>
      <c r="F360" s="5"/>
      <c r="H360" s="5"/>
      <c r="J360" s="5"/>
      <c r="K360" s="5"/>
      <c r="L360" s="5"/>
      <c r="N360" s="5"/>
      <c r="Y360" s="8"/>
      <c r="Z360" s="12"/>
      <c r="AA360" s="8"/>
    </row>
    <row r="361" spans="2:27" ht="12.75" customHeight="1" x14ac:dyDescent="0.15">
      <c r="B361" s="12"/>
      <c r="F361" s="5"/>
      <c r="H361" s="5"/>
      <c r="J361" s="5"/>
      <c r="K361" s="5"/>
      <c r="L361" s="5"/>
      <c r="N361" s="5"/>
      <c r="Y361" s="8"/>
      <c r="Z361" s="12"/>
      <c r="AA361" s="8"/>
    </row>
    <row r="362" spans="2:27" ht="12.75" customHeight="1" x14ac:dyDescent="0.15">
      <c r="B362" s="12"/>
      <c r="F362" s="5"/>
      <c r="H362" s="5"/>
      <c r="J362" s="5"/>
      <c r="K362" s="5"/>
      <c r="L362" s="5"/>
      <c r="N362" s="5"/>
      <c r="Y362" s="8"/>
      <c r="Z362" s="12"/>
      <c r="AA362" s="8"/>
    </row>
    <row r="363" spans="2:27" ht="12.75" customHeight="1" x14ac:dyDescent="0.15">
      <c r="B363" s="12"/>
      <c r="F363" s="5"/>
      <c r="H363" s="5"/>
      <c r="J363" s="5"/>
      <c r="K363" s="5"/>
      <c r="L363" s="5"/>
      <c r="N363" s="5"/>
      <c r="Y363" s="8"/>
      <c r="Z363" s="12"/>
      <c r="AA363" s="8"/>
    </row>
    <row r="364" spans="2:27" ht="12.75" customHeight="1" x14ac:dyDescent="0.15">
      <c r="B364" s="12"/>
      <c r="F364" s="5"/>
      <c r="H364" s="5"/>
      <c r="J364" s="5"/>
      <c r="K364" s="5"/>
      <c r="L364" s="5"/>
      <c r="N364" s="5"/>
      <c r="Y364" s="8"/>
      <c r="Z364" s="12"/>
      <c r="AA364" s="8"/>
    </row>
    <row r="365" spans="2:27" ht="12.75" customHeight="1" x14ac:dyDescent="0.15">
      <c r="B365" s="12"/>
      <c r="F365" s="5"/>
      <c r="H365" s="5"/>
      <c r="J365" s="5"/>
      <c r="K365" s="5"/>
      <c r="L365" s="5"/>
      <c r="N365" s="5"/>
      <c r="Y365" s="8"/>
      <c r="Z365" s="12"/>
      <c r="AA365" s="8"/>
    </row>
    <row r="366" spans="2:27" ht="12.75" customHeight="1" x14ac:dyDescent="0.15">
      <c r="B366" s="12"/>
      <c r="F366" s="5"/>
      <c r="H366" s="5"/>
      <c r="J366" s="5"/>
      <c r="K366" s="5"/>
      <c r="L366" s="5"/>
      <c r="N366" s="5"/>
      <c r="Y366" s="8"/>
      <c r="Z366" s="12"/>
      <c r="AA366" s="8"/>
    </row>
    <row r="367" spans="2:27" ht="12.75" customHeight="1" x14ac:dyDescent="0.15">
      <c r="B367" s="12"/>
      <c r="F367" s="5"/>
      <c r="H367" s="5"/>
      <c r="J367" s="5"/>
      <c r="K367" s="5"/>
      <c r="L367" s="5"/>
      <c r="N367" s="5"/>
      <c r="Y367" s="8"/>
      <c r="Z367" s="12"/>
      <c r="AA367" s="8"/>
    </row>
    <row r="368" spans="2:27" ht="12.75" customHeight="1" x14ac:dyDescent="0.15">
      <c r="B368" s="12"/>
      <c r="F368" s="5"/>
      <c r="H368" s="5"/>
      <c r="J368" s="5"/>
      <c r="K368" s="5"/>
      <c r="L368" s="5"/>
      <c r="N368" s="5"/>
      <c r="Y368" s="8"/>
      <c r="Z368" s="12"/>
      <c r="AA368" s="8"/>
    </row>
    <row r="369" spans="2:27" ht="12.75" customHeight="1" x14ac:dyDescent="0.15">
      <c r="B369" s="12"/>
      <c r="F369" s="5"/>
      <c r="H369" s="5"/>
      <c r="J369" s="5"/>
      <c r="K369" s="5"/>
      <c r="L369" s="5"/>
      <c r="N369" s="5"/>
      <c r="Y369" s="8"/>
      <c r="Z369" s="12"/>
      <c r="AA369" s="8"/>
    </row>
    <row r="370" spans="2:27" ht="12.75" customHeight="1" x14ac:dyDescent="0.15">
      <c r="B370" s="12"/>
      <c r="F370" s="5"/>
      <c r="H370" s="5"/>
      <c r="J370" s="5"/>
      <c r="K370" s="5"/>
      <c r="L370" s="5"/>
      <c r="N370" s="5"/>
      <c r="Y370" s="8"/>
      <c r="Z370" s="12"/>
      <c r="AA370" s="8"/>
    </row>
    <row r="371" spans="2:27" ht="12.75" customHeight="1" x14ac:dyDescent="0.15">
      <c r="B371" s="12"/>
      <c r="F371" s="5"/>
      <c r="H371" s="5"/>
      <c r="J371" s="5"/>
      <c r="K371" s="5"/>
      <c r="L371" s="5"/>
      <c r="N371" s="5"/>
      <c r="Y371" s="8"/>
      <c r="Z371" s="12"/>
      <c r="AA371" s="8"/>
    </row>
    <row r="372" spans="2:27" ht="12.75" customHeight="1" x14ac:dyDescent="0.15">
      <c r="B372" s="12"/>
      <c r="F372" s="5"/>
      <c r="H372" s="5"/>
      <c r="J372" s="5"/>
      <c r="K372" s="5"/>
      <c r="L372" s="5"/>
      <c r="N372" s="5"/>
      <c r="Y372" s="8"/>
      <c r="Z372" s="12"/>
      <c r="AA372" s="8"/>
    </row>
    <row r="373" spans="2:27" ht="12.75" customHeight="1" x14ac:dyDescent="0.15">
      <c r="B373" s="12"/>
      <c r="F373" s="5"/>
      <c r="H373" s="5"/>
      <c r="J373" s="5"/>
      <c r="K373" s="5"/>
      <c r="L373" s="5"/>
      <c r="N373" s="5"/>
      <c r="Y373" s="8"/>
      <c r="Z373" s="12"/>
      <c r="AA373" s="8"/>
    </row>
    <row r="374" spans="2:27" ht="12.75" customHeight="1" x14ac:dyDescent="0.15">
      <c r="B374" s="12"/>
      <c r="F374" s="5"/>
      <c r="H374" s="5"/>
      <c r="J374" s="5"/>
      <c r="K374" s="5"/>
      <c r="L374" s="5"/>
      <c r="N374" s="5"/>
      <c r="Y374" s="8"/>
      <c r="Z374" s="12"/>
      <c r="AA374" s="8"/>
    </row>
    <row r="375" spans="2:27" ht="12.75" customHeight="1" x14ac:dyDescent="0.15">
      <c r="B375" s="12"/>
      <c r="F375" s="5"/>
      <c r="H375" s="5"/>
      <c r="J375" s="5"/>
      <c r="K375" s="5"/>
      <c r="L375" s="5"/>
      <c r="N375" s="5"/>
      <c r="Y375" s="8"/>
      <c r="Z375" s="12"/>
      <c r="AA375" s="8"/>
    </row>
    <row r="376" spans="2:27" ht="12.75" customHeight="1" x14ac:dyDescent="0.15">
      <c r="B376" s="12"/>
      <c r="F376" s="5"/>
      <c r="H376" s="5"/>
      <c r="J376" s="5"/>
      <c r="K376" s="5"/>
      <c r="L376" s="5"/>
      <c r="N376" s="5"/>
      <c r="Y376" s="8"/>
      <c r="Z376" s="12"/>
      <c r="AA376" s="8"/>
    </row>
    <row r="377" spans="2:27" ht="12.75" customHeight="1" x14ac:dyDescent="0.15">
      <c r="B377" s="12"/>
      <c r="F377" s="5"/>
      <c r="H377" s="5"/>
      <c r="J377" s="5"/>
      <c r="K377" s="5"/>
      <c r="L377" s="5"/>
      <c r="N377" s="5"/>
      <c r="Y377" s="8"/>
      <c r="Z377" s="12"/>
      <c r="AA377" s="8"/>
    </row>
    <row r="378" spans="2:27" ht="12.75" customHeight="1" x14ac:dyDescent="0.15">
      <c r="B378" s="12"/>
      <c r="F378" s="5"/>
      <c r="H378" s="5"/>
      <c r="J378" s="5"/>
      <c r="K378" s="5"/>
      <c r="L378" s="5"/>
      <c r="N378" s="5"/>
      <c r="Y378" s="8"/>
      <c r="Z378" s="12"/>
      <c r="AA378" s="8"/>
    </row>
    <row r="379" spans="2:27" ht="12.75" customHeight="1" x14ac:dyDescent="0.15">
      <c r="B379" s="12"/>
      <c r="F379" s="5"/>
      <c r="H379" s="5"/>
      <c r="J379" s="5"/>
      <c r="K379" s="5"/>
      <c r="L379" s="5"/>
      <c r="N379" s="5"/>
      <c r="Y379" s="8"/>
      <c r="Z379" s="12"/>
      <c r="AA379" s="8"/>
    </row>
    <row r="380" spans="2:27" ht="12.75" customHeight="1" x14ac:dyDescent="0.15">
      <c r="B380" s="12"/>
      <c r="F380" s="5"/>
      <c r="H380" s="5"/>
      <c r="J380" s="5"/>
      <c r="K380" s="5"/>
      <c r="L380" s="5"/>
      <c r="N380" s="5"/>
      <c r="Y380" s="8"/>
      <c r="Z380" s="12"/>
      <c r="AA380" s="8"/>
    </row>
    <row r="381" spans="2:27" ht="12.75" customHeight="1" x14ac:dyDescent="0.15">
      <c r="B381" s="12"/>
      <c r="F381" s="5"/>
      <c r="H381" s="5"/>
      <c r="J381" s="5"/>
      <c r="K381" s="5"/>
      <c r="L381" s="5"/>
      <c r="N381" s="5"/>
      <c r="Y381" s="8"/>
      <c r="Z381" s="12"/>
      <c r="AA381" s="8"/>
    </row>
    <row r="382" spans="2:27" ht="12.75" customHeight="1" x14ac:dyDescent="0.15">
      <c r="B382" s="12"/>
      <c r="F382" s="5"/>
      <c r="H382" s="5"/>
      <c r="J382" s="5"/>
      <c r="K382" s="5"/>
      <c r="L382" s="5"/>
      <c r="N382" s="5"/>
      <c r="Y382" s="8"/>
      <c r="Z382" s="12"/>
      <c r="AA382" s="8"/>
    </row>
    <row r="383" spans="2:27" ht="12.75" customHeight="1" x14ac:dyDescent="0.15">
      <c r="B383" s="12"/>
      <c r="F383" s="5"/>
      <c r="H383" s="5"/>
      <c r="J383" s="5"/>
      <c r="K383" s="5"/>
      <c r="L383" s="5"/>
      <c r="N383" s="5"/>
      <c r="Y383" s="8"/>
      <c r="Z383" s="12"/>
      <c r="AA383" s="8"/>
    </row>
    <row r="384" spans="2:27" ht="12.75" customHeight="1" x14ac:dyDescent="0.15">
      <c r="B384" s="12"/>
      <c r="F384" s="5"/>
      <c r="H384" s="5"/>
      <c r="J384" s="5"/>
      <c r="K384" s="5"/>
      <c r="L384" s="5"/>
      <c r="N384" s="5"/>
      <c r="Y384" s="8"/>
      <c r="Z384" s="12"/>
      <c r="AA384" s="8"/>
    </row>
    <row r="385" spans="2:27" ht="12.75" customHeight="1" x14ac:dyDescent="0.15">
      <c r="B385" s="12"/>
      <c r="F385" s="5"/>
      <c r="H385" s="5"/>
      <c r="J385" s="5"/>
      <c r="K385" s="5"/>
      <c r="L385" s="5"/>
      <c r="N385" s="5"/>
      <c r="Y385" s="8"/>
      <c r="Z385" s="12"/>
      <c r="AA385" s="8"/>
    </row>
    <row r="386" spans="2:27" ht="12.75" customHeight="1" x14ac:dyDescent="0.15">
      <c r="B386" s="12"/>
      <c r="F386" s="5"/>
      <c r="H386" s="5"/>
      <c r="J386" s="5"/>
      <c r="K386" s="5"/>
      <c r="L386" s="5"/>
      <c r="N386" s="5"/>
      <c r="Y386" s="8"/>
      <c r="Z386" s="12"/>
      <c r="AA386" s="8"/>
    </row>
    <row r="387" spans="2:27" ht="12.75" customHeight="1" x14ac:dyDescent="0.15">
      <c r="B387" s="12"/>
      <c r="F387" s="5"/>
      <c r="H387" s="5"/>
      <c r="J387" s="5"/>
      <c r="K387" s="5"/>
      <c r="L387" s="5"/>
      <c r="N387" s="5"/>
      <c r="Y387" s="8"/>
      <c r="Z387" s="12"/>
      <c r="AA387" s="8"/>
    </row>
    <row r="388" spans="2:27" ht="12.75" customHeight="1" x14ac:dyDescent="0.15">
      <c r="B388" s="12"/>
      <c r="F388" s="5"/>
      <c r="H388" s="5"/>
      <c r="J388" s="5"/>
      <c r="K388" s="5"/>
      <c r="L388" s="5"/>
      <c r="N388" s="5"/>
      <c r="Y388" s="8"/>
      <c r="Z388" s="12"/>
      <c r="AA388" s="8"/>
    </row>
    <row r="389" spans="2:27" ht="12.75" customHeight="1" x14ac:dyDescent="0.15">
      <c r="B389" s="12"/>
      <c r="F389" s="5"/>
      <c r="H389" s="5"/>
      <c r="J389" s="5"/>
      <c r="K389" s="5"/>
      <c r="L389" s="5"/>
      <c r="N389" s="5"/>
      <c r="Y389" s="8"/>
      <c r="Z389" s="12"/>
      <c r="AA389" s="8"/>
    </row>
    <row r="390" spans="2:27" ht="12.75" customHeight="1" x14ac:dyDescent="0.15">
      <c r="B390" s="12"/>
      <c r="F390" s="5"/>
      <c r="H390" s="5"/>
      <c r="J390" s="5"/>
      <c r="K390" s="5"/>
      <c r="L390" s="5"/>
      <c r="N390" s="5"/>
      <c r="Y390" s="8"/>
      <c r="Z390" s="12"/>
      <c r="AA390" s="8"/>
    </row>
    <row r="391" spans="2:27" ht="12.75" customHeight="1" x14ac:dyDescent="0.15">
      <c r="B391" s="12"/>
      <c r="F391" s="5"/>
      <c r="H391" s="5"/>
      <c r="J391" s="5"/>
      <c r="K391" s="5"/>
      <c r="L391" s="5"/>
      <c r="N391" s="5"/>
      <c r="Y391" s="8"/>
      <c r="Z391" s="12"/>
      <c r="AA391" s="8"/>
    </row>
    <row r="392" spans="2:27" ht="12.75" customHeight="1" x14ac:dyDescent="0.15">
      <c r="B392" s="12"/>
      <c r="F392" s="5"/>
      <c r="H392" s="5"/>
      <c r="J392" s="5"/>
      <c r="K392" s="5"/>
      <c r="L392" s="5"/>
      <c r="N392" s="5"/>
      <c r="Y392" s="8"/>
      <c r="Z392" s="12"/>
      <c r="AA392" s="8"/>
    </row>
    <row r="393" spans="2:27" ht="12.75" customHeight="1" x14ac:dyDescent="0.15">
      <c r="B393" s="12"/>
      <c r="F393" s="5"/>
      <c r="H393" s="5"/>
      <c r="J393" s="5"/>
      <c r="K393" s="5"/>
      <c r="L393" s="5"/>
      <c r="N393" s="5"/>
      <c r="Y393" s="8"/>
      <c r="Z393" s="12"/>
      <c r="AA393" s="8"/>
    </row>
    <row r="394" spans="2:27" ht="12.75" customHeight="1" x14ac:dyDescent="0.15">
      <c r="B394" s="12"/>
      <c r="F394" s="5"/>
      <c r="H394" s="5"/>
      <c r="J394" s="5"/>
      <c r="K394" s="5"/>
      <c r="L394" s="5"/>
      <c r="N394" s="5"/>
      <c r="Y394" s="8"/>
      <c r="Z394" s="12"/>
      <c r="AA394" s="8"/>
    </row>
    <row r="395" spans="2:27" ht="12.75" customHeight="1" x14ac:dyDescent="0.15">
      <c r="B395" s="12"/>
      <c r="F395" s="5"/>
      <c r="H395" s="5"/>
      <c r="J395" s="5"/>
      <c r="K395" s="5"/>
      <c r="L395" s="5"/>
      <c r="N395" s="5"/>
      <c r="Y395" s="8"/>
      <c r="Z395" s="12"/>
      <c r="AA395" s="8"/>
    </row>
    <row r="396" spans="2:27" ht="12.75" customHeight="1" x14ac:dyDescent="0.15">
      <c r="B396" s="12"/>
      <c r="F396" s="5"/>
      <c r="H396" s="5"/>
      <c r="J396" s="5"/>
      <c r="K396" s="5"/>
      <c r="L396" s="5"/>
      <c r="N396" s="5"/>
      <c r="Y396" s="8"/>
      <c r="Z396" s="12"/>
      <c r="AA396" s="8"/>
    </row>
    <row r="397" spans="2:27" ht="12.75" customHeight="1" x14ac:dyDescent="0.15">
      <c r="B397" s="12"/>
      <c r="F397" s="5"/>
      <c r="H397" s="5"/>
      <c r="J397" s="5"/>
      <c r="K397" s="5"/>
      <c r="L397" s="5"/>
      <c r="N397" s="5"/>
      <c r="Y397" s="8"/>
      <c r="Z397" s="12"/>
      <c r="AA397" s="8"/>
    </row>
    <row r="398" spans="2:27" ht="12.75" customHeight="1" x14ac:dyDescent="0.15">
      <c r="B398" s="12"/>
      <c r="F398" s="5"/>
      <c r="H398" s="5"/>
      <c r="J398" s="5"/>
      <c r="K398" s="5"/>
      <c r="L398" s="5"/>
      <c r="N398" s="5"/>
      <c r="Y398" s="8"/>
      <c r="Z398" s="12"/>
      <c r="AA398" s="8"/>
    </row>
    <row r="399" spans="2:27" ht="12.75" customHeight="1" x14ac:dyDescent="0.15">
      <c r="B399" s="12"/>
      <c r="F399" s="5"/>
      <c r="H399" s="5"/>
      <c r="J399" s="5"/>
      <c r="K399" s="5"/>
      <c r="L399" s="5"/>
      <c r="N399" s="5"/>
      <c r="Y399" s="8"/>
      <c r="Z399" s="12"/>
      <c r="AA399" s="8"/>
    </row>
    <row r="400" spans="2:27" ht="12.75" customHeight="1" x14ac:dyDescent="0.15">
      <c r="B400" s="12"/>
      <c r="F400" s="5"/>
      <c r="H400" s="5"/>
      <c r="J400" s="5"/>
      <c r="K400" s="5"/>
      <c r="L400" s="5"/>
      <c r="N400" s="5"/>
      <c r="Y400" s="8"/>
      <c r="Z400" s="12"/>
      <c r="AA400" s="8"/>
    </row>
    <row r="401" spans="2:27" ht="12.75" customHeight="1" x14ac:dyDescent="0.15">
      <c r="B401" s="12"/>
      <c r="F401" s="5"/>
      <c r="H401" s="5"/>
      <c r="J401" s="5"/>
      <c r="K401" s="5"/>
      <c r="L401" s="5"/>
      <c r="N401" s="5"/>
      <c r="Y401" s="8"/>
      <c r="Z401" s="12"/>
      <c r="AA401" s="8"/>
    </row>
    <row r="402" spans="2:27" ht="12.75" customHeight="1" x14ac:dyDescent="0.15">
      <c r="B402" s="12"/>
      <c r="F402" s="5"/>
      <c r="H402" s="5"/>
      <c r="J402" s="5"/>
      <c r="K402" s="5"/>
      <c r="L402" s="5"/>
      <c r="N402" s="5"/>
      <c r="Y402" s="8"/>
      <c r="Z402" s="12"/>
      <c r="AA402" s="8"/>
    </row>
    <row r="403" spans="2:27" ht="12.75" customHeight="1" x14ac:dyDescent="0.15">
      <c r="B403" s="12"/>
      <c r="F403" s="5"/>
      <c r="H403" s="5"/>
      <c r="J403" s="5"/>
      <c r="K403" s="5"/>
      <c r="L403" s="5"/>
      <c r="N403" s="5"/>
      <c r="Y403" s="8"/>
      <c r="Z403" s="12"/>
      <c r="AA403" s="8"/>
    </row>
    <row r="404" spans="2:27" ht="12.75" customHeight="1" x14ac:dyDescent="0.15">
      <c r="B404" s="12"/>
      <c r="F404" s="5"/>
      <c r="H404" s="5"/>
      <c r="J404" s="5"/>
      <c r="K404" s="5"/>
      <c r="L404" s="5"/>
      <c r="N404" s="5"/>
      <c r="Y404" s="8"/>
      <c r="Z404" s="12"/>
      <c r="AA404" s="8"/>
    </row>
    <row r="405" spans="2:27" ht="12.75" customHeight="1" x14ac:dyDescent="0.15">
      <c r="B405" s="12"/>
      <c r="F405" s="5"/>
      <c r="H405" s="5"/>
      <c r="J405" s="5"/>
      <c r="K405" s="5"/>
      <c r="L405" s="5"/>
      <c r="N405" s="5"/>
      <c r="Y405" s="8"/>
      <c r="Z405" s="12"/>
      <c r="AA405" s="8"/>
    </row>
    <row r="406" spans="2:27" ht="12.75" customHeight="1" x14ac:dyDescent="0.15">
      <c r="B406" s="12"/>
      <c r="F406" s="5"/>
      <c r="H406" s="5"/>
      <c r="J406" s="5"/>
      <c r="K406" s="5"/>
      <c r="L406" s="5"/>
      <c r="N406" s="5"/>
      <c r="Y406" s="8"/>
      <c r="Z406" s="12"/>
      <c r="AA406" s="8"/>
    </row>
    <row r="407" spans="2:27" ht="12.75" customHeight="1" x14ac:dyDescent="0.15">
      <c r="B407" s="12"/>
      <c r="F407" s="5"/>
      <c r="H407" s="5"/>
      <c r="J407" s="5"/>
      <c r="K407" s="5"/>
      <c r="L407" s="5"/>
      <c r="N407" s="5"/>
      <c r="Y407" s="8"/>
      <c r="Z407" s="12"/>
      <c r="AA407" s="8"/>
    </row>
    <row r="408" spans="2:27" ht="12.75" customHeight="1" x14ac:dyDescent="0.15">
      <c r="B408" s="12"/>
      <c r="F408" s="5"/>
      <c r="H408" s="5"/>
      <c r="J408" s="5"/>
      <c r="K408" s="5"/>
      <c r="L408" s="5"/>
      <c r="N408" s="5"/>
      <c r="Y408" s="8"/>
      <c r="Z408" s="12"/>
      <c r="AA408" s="8"/>
    </row>
    <row r="409" spans="2:27" ht="12.75" customHeight="1" x14ac:dyDescent="0.15">
      <c r="B409" s="12"/>
      <c r="F409" s="5"/>
      <c r="H409" s="5"/>
      <c r="J409" s="5"/>
      <c r="K409" s="5"/>
      <c r="L409" s="5"/>
      <c r="N409" s="5"/>
      <c r="Y409" s="8"/>
      <c r="Z409" s="12"/>
      <c r="AA409" s="8"/>
    </row>
    <row r="410" spans="2:27" ht="12.75" customHeight="1" x14ac:dyDescent="0.15">
      <c r="B410" s="12"/>
      <c r="F410" s="5"/>
      <c r="H410" s="5"/>
      <c r="J410" s="5"/>
      <c r="K410" s="5"/>
      <c r="L410" s="5"/>
      <c r="N410" s="5"/>
      <c r="Y410" s="8"/>
      <c r="Z410" s="12"/>
      <c r="AA410" s="8"/>
    </row>
    <row r="411" spans="2:27" ht="12.75" customHeight="1" x14ac:dyDescent="0.15">
      <c r="B411" s="12"/>
      <c r="F411" s="5"/>
      <c r="H411" s="5"/>
      <c r="J411" s="5"/>
      <c r="K411" s="5"/>
      <c r="L411" s="5"/>
      <c r="N411" s="5"/>
      <c r="Y411" s="8"/>
      <c r="Z411" s="12"/>
      <c r="AA411" s="8"/>
    </row>
    <row r="412" spans="2:27" ht="12.75" customHeight="1" x14ac:dyDescent="0.15">
      <c r="B412" s="12"/>
      <c r="F412" s="5"/>
      <c r="H412" s="5"/>
      <c r="J412" s="5"/>
      <c r="K412" s="5"/>
      <c r="L412" s="5"/>
      <c r="N412" s="5"/>
      <c r="Y412" s="8"/>
      <c r="Z412" s="12"/>
      <c r="AA412" s="8"/>
    </row>
    <row r="413" spans="2:27" ht="12.75" customHeight="1" x14ac:dyDescent="0.15">
      <c r="B413" s="12"/>
      <c r="F413" s="5"/>
      <c r="H413" s="5"/>
      <c r="J413" s="5"/>
      <c r="K413" s="5"/>
      <c r="L413" s="5"/>
      <c r="N413" s="5"/>
      <c r="Y413" s="8"/>
      <c r="Z413" s="12"/>
      <c r="AA413" s="8"/>
    </row>
    <row r="414" spans="2:27" ht="12.75" customHeight="1" x14ac:dyDescent="0.15">
      <c r="B414" s="12"/>
      <c r="F414" s="5"/>
      <c r="H414" s="5"/>
      <c r="J414" s="5"/>
      <c r="K414" s="5"/>
      <c r="L414" s="5"/>
      <c r="N414" s="5"/>
      <c r="Y414" s="8"/>
      <c r="Z414" s="12"/>
      <c r="AA414" s="8"/>
    </row>
    <row r="415" spans="2:27" ht="12.75" customHeight="1" x14ac:dyDescent="0.15">
      <c r="B415" s="12"/>
      <c r="F415" s="5"/>
      <c r="H415" s="5"/>
      <c r="J415" s="5"/>
      <c r="K415" s="5"/>
      <c r="L415" s="5"/>
      <c r="N415" s="5"/>
      <c r="Y415" s="8"/>
      <c r="Z415" s="12"/>
      <c r="AA415" s="8"/>
    </row>
    <row r="416" spans="2:27" ht="12.75" customHeight="1" x14ac:dyDescent="0.15">
      <c r="B416" s="12"/>
      <c r="F416" s="5"/>
      <c r="H416" s="5"/>
      <c r="J416" s="5"/>
      <c r="K416" s="5"/>
      <c r="L416" s="5"/>
      <c r="N416" s="5"/>
      <c r="Y416" s="8"/>
      <c r="Z416" s="12"/>
      <c r="AA416" s="8"/>
    </row>
    <row r="417" spans="2:27" ht="12.75" customHeight="1" x14ac:dyDescent="0.15">
      <c r="B417" s="12"/>
      <c r="F417" s="5"/>
      <c r="H417" s="5"/>
      <c r="J417" s="5"/>
      <c r="K417" s="5"/>
      <c r="L417" s="5"/>
      <c r="N417" s="5"/>
      <c r="Y417" s="8"/>
      <c r="Z417" s="12"/>
      <c r="AA417" s="8"/>
    </row>
    <row r="418" spans="2:27" ht="12.75" customHeight="1" x14ac:dyDescent="0.15">
      <c r="B418" s="12"/>
      <c r="F418" s="5"/>
      <c r="H418" s="5"/>
      <c r="J418" s="5"/>
      <c r="K418" s="5"/>
      <c r="L418" s="5"/>
      <c r="N418" s="5"/>
      <c r="Y418" s="8"/>
      <c r="Z418" s="12"/>
      <c r="AA418" s="8"/>
    </row>
    <row r="419" spans="2:27" ht="12.75" customHeight="1" x14ac:dyDescent="0.15">
      <c r="B419" s="12"/>
      <c r="F419" s="5"/>
      <c r="H419" s="5"/>
      <c r="J419" s="5"/>
      <c r="K419" s="5"/>
      <c r="L419" s="5"/>
      <c r="N419" s="5"/>
      <c r="Y419" s="8"/>
      <c r="Z419" s="12"/>
      <c r="AA419" s="8"/>
    </row>
    <row r="420" spans="2:27" ht="12.75" customHeight="1" x14ac:dyDescent="0.15">
      <c r="B420" s="12"/>
      <c r="F420" s="5"/>
      <c r="H420" s="5"/>
      <c r="J420" s="5"/>
      <c r="K420" s="5"/>
      <c r="L420" s="5"/>
      <c r="N420" s="5"/>
      <c r="Y420" s="8"/>
      <c r="Z420" s="12"/>
      <c r="AA420" s="8"/>
    </row>
    <row r="421" spans="2:27" ht="12.75" customHeight="1" x14ac:dyDescent="0.15">
      <c r="B421" s="12"/>
      <c r="F421" s="5"/>
      <c r="H421" s="5"/>
      <c r="J421" s="5"/>
      <c r="K421" s="5"/>
      <c r="L421" s="5"/>
      <c r="N421" s="5"/>
      <c r="Y421" s="8"/>
      <c r="Z421" s="12"/>
      <c r="AA421" s="8"/>
    </row>
    <row r="422" spans="2:27" ht="12.75" customHeight="1" x14ac:dyDescent="0.15">
      <c r="B422" s="12"/>
      <c r="F422" s="5"/>
      <c r="H422" s="5"/>
      <c r="J422" s="5"/>
      <c r="K422" s="5"/>
      <c r="L422" s="5"/>
      <c r="N422" s="5"/>
      <c r="Y422" s="8"/>
      <c r="Z422" s="12"/>
      <c r="AA422" s="8"/>
    </row>
    <row r="423" spans="2:27" ht="12.75" customHeight="1" x14ac:dyDescent="0.15">
      <c r="B423" s="12"/>
      <c r="F423" s="5"/>
      <c r="H423" s="5"/>
      <c r="J423" s="5"/>
      <c r="K423" s="5"/>
      <c r="L423" s="5"/>
      <c r="N423" s="5"/>
      <c r="Y423" s="8"/>
      <c r="Z423" s="12"/>
      <c r="AA423" s="8"/>
    </row>
    <row r="424" spans="2:27" ht="12.75" customHeight="1" x14ac:dyDescent="0.15">
      <c r="B424" s="12"/>
      <c r="F424" s="5"/>
      <c r="H424" s="5"/>
      <c r="J424" s="5"/>
      <c r="K424" s="5"/>
      <c r="L424" s="5"/>
      <c r="N424" s="5"/>
      <c r="Y424" s="8"/>
      <c r="Z424" s="12"/>
      <c r="AA424" s="8"/>
    </row>
    <row r="425" spans="2:27" ht="12.75" customHeight="1" x14ac:dyDescent="0.15">
      <c r="B425" s="12"/>
      <c r="F425" s="5"/>
      <c r="H425" s="5"/>
      <c r="J425" s="5"/>
      <c r="K425" s="5"/>
      <c r="L425" s="5"/>
      <c r="N425" s="5"/>
      <c r="Y425" s="8"/>
      <c r="Z425" s="12"/>
      <c r="AA425" s="8"/>
    </row>
    <row r="426" spans="2:27" ht="12.75" customHeight="1" x14ac:dyDescent="0.15">
      <c r="B426" s="12"/>
      <c r="F426" s="5"/>
      <c r="H426" s="5"/>
      <c r="J426" s="5"/>
      <c r="K426" s="5"/>
      <c r="L426" s="5"/>
      <c r="N426" s="5"/>
      <c r="Y426" s="8"/>
      <c r="Z426" s="12"/>
      <c r="AA426" s="8"/>
    </row>
    <row r="427" spans="2:27" ht="12.75" customHeight="1" x14ac:dyDescent="0.15">
      <c r="B427" s="12"/>
      <c r="F427" s="5"/>
      <c r="H427" s="5"/>
      <c r="J427" s="5"/>
      <c r="K427" s="5"/>
      <c r="L427" s="5"/>
      <c r="N427" s="5"/>
      <c r="Y427" s="8"/>
      <c r="Z427" s="12"/>
      <c r="AA427" s="8"/>
    </row>
    <row r="428" spans="2:27" ht="12.75" customHeight="1" x14ac:dyDescent="0.15">
      <c r="B428" s="12"/>
      <c r="F428" s="5"/>
      <c r="H428" s="5"/>
      <c r="J428" s="5"/>
      <c r="K428" s="5"/>
      <c r="L428" s="5"/>
      <c r="N428" s="5"/>
      <c r="Y428" s="8"/>
      <c r="Z428" s="12"/>
      <c r="AA428" s="8"/>
    </row>
    <row r="429" spans="2:27" ht="12.75" customHeight="1" x14ac:dyDescent="0.15">
      <c r="B429" s="12"/>
      <c r="F429" s="5"/>
      <c r="H429" s="5"/>
      <c r="J429" s="5"/>
      <c r="K429" s="5"/>
      <c r="L429" s="5"/>
      <c r="N429" s="5"/>
      <c r="Y429" s="8"/>
      <c r="Z429" s="12"/>
      <c r="AA429" s="8"/>
    </row>
    <row r="430" spans="2:27" ht="12.75" customHeight="1" x14ac:dyDescent="0.15">
      <c r="B430" s="12"/>
      <c r="F430" s="5"/>
      <c r="H430" s="5"/>
      <c r="J430" s="5"/>
      <c r="K430" s="5"/>
      <c r="L430" s="5"/>
      <c r="N430" s="5"/>
      <c r="Y430" s="8"/>
      <c r="Z430" s="12"/>
      <c r="AA430" s="8"/>
    </row>
    <row r="431" spans="2:27" ht="12.75" customHeight="1" x14ac:dyDescent="0.15">
      <c r="B431" s="12"/>
      <c r="F431" s="5"/>
      <c r="H431" s="5"/>
      <c r="J431" s="5"/>
      <c r="K431" s="5"/>
      <c r="L431" s="5"/>
      <c r="N431" s="5"/>
      <c r="Y431" s="8"/>
      <c r="Z431" s="12"/>
      <c r="AA431" s="8"/>
    </row>
    <row r="432" spans="2:27" ht="12.75" customHeight="1" x14ac:dyDescent="0.15">
      <c r="B432" s="12"/>
      <c r="F432" s="5"/>
      <c r="H432" s="5"/>
      <c r="J432" s="5"/>
      <c r="K432" s="5"/>
      <c r="L432" s="5"/>
      <c r="N432" s="5"/>
      <c r="Y432" s="8"/>
      <c r="Z432" s="12"/>
      <c r="AA432" s="8"/>
    </row>
    <row r="433" spans="2:27" ht="12.75" customHeight="1" x14ac:dyDescent="0.15">
      <c r="B433" s="12"/>
      <c r="F433" s="5"/>
      <c r="H433" s="5"/>
      <c r="J433" s="5"/>
      <c r="K433" s="5"/>
      <c r="L433" s="5"/>
      <c r="N433" s="5"/>
      <c r="Y433" s="8"/>
      <c r="Z433" s="12"/>
      <c r="AA433" s="8"/>
    </row>
    <row r="434" spans="2:27" ht="12.75" customHeight="1" x14ac:dyDescent="0.15">
      <c r="B434" s="12"/>
      <c r="F434" s="5"/>
      <c r="H434" s="5"/>
      <c r="J434" s="5"/>
      <c r="K434" s="5"/>
      <c r="L434" s="5"/>
      <c r="N434" s="5"/>
      <c r="Y434" s="8"/>
      <c r="Z434" s="12"/>
      <c r="AA434" s="8"/>
    </row>
    <row r="435" spans="2:27" ht="12.75" customHeight="1" x14ac:dyDescent="0.15">
      <c r="B435" s="12"/>
      <c r="F435" s="5"/>
      <c r="H435" s="5"/>
      <c r="J435" s="5"/>
      <c r="K435" s="5"/>
      <c r="L435" s="5"/>
      <c r="N435" s="5"/>
      <c r="Y435" s="8"/>
      <c r="Z435" s="12"/>
      <c r="AA435" s="8"/>
    </row>
    <row r="436" spans="2:27" ht="12.75" customHeight="1" x14ac:dyDescent="0.15">
      <c r="B436" s="12"/>
      <c r="F436" s="5"/>
      <c r="H436" s="5"/>
      <c r="J436" s="5"/>
      <c r="K436" s="5"/>
      <c r="L436" s="5"/>
      <c r="N436" s="5"/>
      <c r="Y436" s="8"/>
      <c r="Z436" s="12"/>
      <c r="AA436" s="8"/>
    </row>
    <row r="437" spans="2:27" ht="12.75" customHeight="1" x14ac:dyDescent="0.15">
      <c r="B437" s="12"/>
      <c r="F437" s="5"/>
      <c r="H437" s="5"/>
      <c r="J437" s="5"/>
      <c r="K437" s="5"/>
      <c r="L437" s="5"/>
      <c r="N437" s="5"/>
      <c r="Y437" s="8"/>
      <c r="Z437" s="12"/>
      <c r="AA437" s="8"/>
    </row>
    <row r="438" spans="2:27" ht="12.75" customHeight="1" x14ac:dyDescent="0.15">
      <c r="B438" s="12"/>
      <c r="F438" s="5"/>
      <c r="H438" s="5"/>
      <c r="J438" s="5"/>
      <c r="K438" s="5"/>
      <c r="L438" s="5"/>
      <c r="N438" s="5"/>
      <c r="Y438" s="8"/>
      <c r="Z438" s="12"/>
      <c r="AA438" s="8"/>
    </row>
    <row r="439" spans="2:27" ht="12.75" customHeight="1" x14ac:dyDescent="0.15">
      <c r="B439" s="12"/>
      <c r="F439" s="5"/>
      <c r="H439" s="5"/>
      <c r="J439" s="5"/>
      <c r="K439" s="5"/>
      <c r="L439" s="5"/>
      <c r="N439" s="5"/>
      <c r="Y439" s="8"/>
      <c r="Z439" s="12"/>
      <c r="AA439" s="8"/>
    </row>
    <row r="440" spans="2:27" ht="12.75" customHeight="1" x14ac:dyDescent="0.15">
      <c r="B440" s="12"/>
      <c r="F440" s="5"/>
      <c r="H440" s="5"/>
      <c r="J440" s="5"/>
      <c r="K440" s="5"/>
      <c r="L440" s="5"/>
      <c r="N440" s="5"/>
      <c r="Y440" s="8"/>
      <c r="Z440" s="12"/>
      <c r="AA440" s="8"/>
    </row>
    <row r="441" spans="2:27" ht="12.75" customHeight="1" x14ac:dyDescent="0.15">
      <c r="B441" s="12"/>
      <c r="F441" s="5"/>
      <c r="H441" s="5"/>
      <c r="J441" s="5"/>
      <c r="K441" s="5"/>
      <c r="L441" s="5"/>
      <c r="N441" s="5"/>
      <c r="Y441" s="8"/>
      <c r="Z441" s="12"/>
      <c r="AA441" s="8"/>
    </row>
    <row r="442" spans="2:27" ht="12.75" customHeight="1" x14ac:dyDescent="0.15">
      <c r="B442" s="12"/>
      <c r="F442" s="5"/>
      <c r="H442" s="5"/>
      <c r="J442" s="5"/>
      <c r="K442" s="5"/>
      <c r="L442" s="5"/>
      <c r="N442" s="5"/>
      <c r="Y442" s="8"/>
      <c r="Z442" s="12"/>
      <c r="AA442" s="8"/>
    </row>
    <row r="443" spans="2:27" ht="12.75" customHeight="1" x14ac:dyDescent="0.15">
      <c r="B443" s="12"/>
      <c r="F443" s="5"/>
      <c r="H443" s="5"/>
      <c r="J443" s="5"/>
      <c r="K443" s="5"/>
      <c r="L443" s="5"/>
      <c r="N443" s="5"/>
      <c r="Y443" s="8"/>
      <c r="Z443" s="12"/>
      <c r="AA443" s="8"/>
    </row>
    <row r="444" spans="2:27" ht="12.75" customHeight="1" x14ac:dyDescent="0.15">
      <c r="B444" s="12"/>
      <c r="F444" s="5"/>
      <c r="H444" s="5"/>
      <c r="J444" s="5"/>
      <c r="K444" s="5"/>
      <c r="L444" s="5"/>
      <c r="N444" s="5"/>
      <c r="Y444" s="8"/>
      <c r="Z444" s="12"/>
      <c r="AA444" s="8"/>
    </row>
    <row r="445" spans="2:27" ht="12.75" customHeight="1" x14ac:dyDescent="0.15">
      <c r="B445" s="12"/>
      <c r="F445" s="5"/>
      <c r="H445" s="5"/>
      <c r="J445" s="5"/>
      <c r="K445" s="5"/>
      <c r="L445" s="5"/>
      <c r="N445" s="5"/>
      <c r="Y445" s="8"/>
      <c r="Z445" s="12"/>
      <c r="AA445" s="8"/>
    </row>
    <row r="446" spans="2:27" ht="12.75" customHeight="1" x14ac:dyDescent="0.15">
      <c r="B446" s="12"/>
      <c r="F446" s="5"/>
      <c r="H446" s="5"/>
      <c r="J446" s="5"/>
      <c r="K446" s="5"/>
      <c r="L446" s="5"/>
      <c r="N446" s="5"/>
      <c r="Y446" s="8"/>
      <c r="Z446" s="12"/>
      <c r="AA446" s="8"/>
    </row>
    <row r="447" spans="2:27" ht="12.75" customHeight="1" x14ac:dyDescent="0.15">
      <c r="B447" s="12"/>
      <c r="F447" s="5"/>
      <c r="H447" s="5"/>
      <c r="J447" s="5"/>
      <c r="K447" s="5"/>
      <c r="L447" s="5"/>
      <c r="N447" s="5"/>
      <c r="Y447" s="8"/>
      <c r="Z447" s="12"/>
      <c r="AA447" s="8"/>
    </row>
    <row r="448" spans="2:27" ht="12.75" customHeight="1" x14ac:dyDescent="0.15">
      <c r="B448" s="12"/>
      <c r="F448" s="5"/>
      <c r="H448" s="5"/>
      <c r="J448" s="5"/>
      <c r="K448" s="5"/>
      <c r="L448" s="5"/>
      <c r="N448" s="5"/>
      <c r="Y448" s="8"/>
      <c r="Z448" s="12"/>
      <c r="AA448" s="8"/>
    </row>
    <row r="449" spans="2:27" ht="12.75" customHeight="1" x14ac:dyDescent="0.15">
      <c r="B449" s="12"/>
      <c r="F449" s="5"/>
      <c r="H449" s="5"/>
      <c r="J449" s="5"/>
      <c r="K449" s="5"/>
      <c r="L449" s="5"/>
      <c r="N449" s="5"/>
      <c r="Y449" s="8"/>
      <c r="Z449" s="12"/>
      <c r="AA449" s="8"/>
    </row>
    <row r="450" spans="2:27" ht="12.75" customHeight="1" x14ac:dyDescent="0.15">
      <c r="B450" s="12"/>
      <c r="F450" s="5"/>
      <c r="H450" s="5"/>
      <c r="J450" s="5"/>
      <c r="K450" s="5"/>
      <c r="L450" s="5"/>
      <c r="N450" s="5"/>
      <c r="Y450" s="8"/>
      <c r="Z450" s="12"/>
      <c r="AA450" s="8"/>
    </row>
    <row r="451" spans="2:27" ht="12.75" customHeight="1" x14ac:dyDescent="0.15">
      <c r="B451" s="12"/>
      <c r="F451" s="5"/>
      <c r="H451" s="5"/>
      <c r="J451" s="5"/>
      <c r="K451" s="5"/>
      <c r="L451" s="5"/>
      <c r="N451" s="5"/>
      <c r="Y451" s="8"/>
      <c r="Z451" s="12"/>
      <c r="AA451" s="8"/>
    </row>
    <row r="452" spans="2:27" ht="12.75" customHeight="1" x14ac:dyDescent="0.15">
      <c r="B452" s="12"/>
      <c r="F452" s="5"/>
      <c r="H452" s="5"/>
      <c r="J452" s="5"/>
      <c r="K452" s="5"/>
      <c r="L452" s="5"/>
      <c r="N452" s="5"/>
      <c r="Y452" s="8"/>
      <c r="Z452" s="12"/>
      <c r="AA452" s="8"/>
    </row>
    <row r="453" spans="2:27" ht="12.75" customHeight="1" x14ac:dyDescent="0.15">
      <c r="B453" s="12"/>
      <c r="F453" s="5"/>
      <c r="H453" s="5"/>
      <c r="J453" s="5"/>
      <c r="K453" s="5"/>
      <c r="L453" s="5"/>
      <c r="N453" s="5"/>
      <c r="Y453" s="8"/>
      <c r="Z453" s="12"/>
      <c r="AA453" s="8"/>
    </row>
    <row r="454" spans="2:27" ht="12.75" customHeight="1" x14ac:dyDescent="0.15">
      <c r="B454" s="12"/>
      <c r="F454" s="5"/>
      <c r="H454" s="5"/>
      <c r="J454" s="5"/>
      <c r="K454" s="5"/>
      <c r="L454" s="5"/>
      <c r="N454" s="5"/>
      <c r="Y454" s="8"/>
      <c r="Z454" s="12"/>
      <c r="AA454" s="8"/>
    </row>
    <row r="455" spans="2:27" ht="12.75" customHeight="1" x14ac:dyDescent="0.15">
      <c r="B455" s="12"/>
      <c r="F455" s="5"/>
      <c r="H455" s="5"/>
      <c r="J455" s="5"/>
      <c r="K455" s="5"/>
      <c r="L455" s="5"/>
      <c r="N455" s="5"/>
      <c r="Y455" s="8"/>
      <c r="Z455" s="12"/>
      <c r="AA455" s="8"/>
    </row>
    <row r="456" spans="2:27" ht="12.75" customHeight="1" x14ac:dyDescent="0.15">
      <c r="B456" s="12"/>
      <c r="F456" s="5"/>
      <c r="H456" s="5"/>
      <c r="J456" s="5"/>
      <c r="K456" s="5"/>
      <c r="L456" s="5"/>
      <c r="N456" s="5"/>
      <c r="Y456" s="8"/>
      <c r="Z456" s="12"/>
      <c r="AA456" s="8"/>
    </row>
    <row r="457" spans="2:27" ht="12.75" customHeight="1" x14ac:dyDescent="0.15">
      <c r="B457" s="12"/>
      <c r="F457" s="5"/>
      <c r="H457" s="5"/>
      <c r="J457" s="5"/>
      <c r="K457" s="5"/>
      <c r="L457" s="5"/>
      <c r="N457" s="5"/>
      <c r="Y457" s="8"/>
      <c r="Z457" s="12"/>
      <c r="AA457" s="8"/>
    </row>
    <row r="458" spans="2:27" ht="12.75" customHeight="1" x14ac:dyDescent="0.15">
      <c r="B458" s="12"/>
      <c r="F458" s="5"/>
      <c r="H458" s="5"/>
      <c r="J458" s="5"/>
      <c r="K458" s="5"/>
      <c r="L458" s="5"/>
      <c r="N458" s="5"/>
      <c r="Y458" s="8"/>
      <c r="Z458" s="12"/>
      <c r="AA458" s="8"/>
    </row>
    <row r="459" spans="2:27" ht="12.75" customHeight="1" x14ac:dyDescent="0.15">
      <c r="B459" s="12"/>
      <c r="F459" s="5"/>
      <c r="H459" s="5"/>
      <c r="J459" s="5"/>
      <c r="K459" s="5"/>
      <c r="L459" s="5"/>
      <c r="N459" s="5"/>
      <c r="Y459" s="8"/>
      <c r="Z459" s="12"/>
      <c r="AA459" s="8"/>
    </row>
    <row r="460" spans="2:27" ht="12.75" customHeight="1" x14ac:dyDescent="0.15">
      <c r="B460" s="12"/>
      <c r="F460" s="5"/>
      <c r="H460" s="5"/>
      <c r="J460" s="5"/>
      <c r="K460" s="5"/>
      <c r="L460" s="5"/>
      <c r="N460" s="5"/>
      <c r="Y460" s="8"/>
      <c r="Z460" s="12"/>
      <c r="AA460" s="8"/>
    </row>
    <row r="461" spans="2:27" ht="12.75" customHeight="1" x14ac:dyDescent="0.15">
      <c r="B461" s="12"/>
      <c r="F461" s="5"/>
      <c r="H461" s="5"/>
      <c r="J461" s="5"/>
      <c r="K461" s="5"/>
      <c r="L461" s="5"/>
      <c r="N461" s="5"/>
      <c r="Y461" s="8"/>
      <c r="Z461" s="12"/>
      <c r="AA461" s="8"/>
    </row>
    <row r="462" spans="2:27" ht="12.75" customHeight="1" x14ac:dyDescent="0.15">
      <c r="B462" s="12"/>
      <c r="F462" s="5"/>
      <c r="H462" s="5"/>
      <c r="J462" s="5"/>
      <c r="K462" s="5"/>
      <c r="L462" s="5"/>
      <c r="N462" s="5"/>
      <c r="Y462" s="8"/>
      <c r="Z462" s="12"/>
      <c r="AA462" s="8"/>
    </row>
    <row r="463" spans="2:27" ht="12.75" customHeight="1" x14ac:dyDescent="0.15">
      <c r="B463" s="12"/>
      <c r="F463" s="5"/>
      <c r="H463" s="5"/>
      <c r="J463" s="5"/>
      <c r="K463" s="5"/>
      <c r="L463" s="5"/>
      <c r="N463" s="5"/>
      <c r="Y463" s="8"/>
      <c r="Z463" s="12"/>
      <c r="AA463" s="8"/>
    </row>
    <row r="464" spans="2:27" ht="12.75" customHeight="1" x14ac:dyDescent="0.15">
      <c r="B464" s="12"/>
      <c r="F464" s="5"/>
      <c r="H464" s="5"/>
      <c r="J464" s="5"/>
      <c r="K464" s="5"/>
      <c r="L464" s="5"/>
      <c r="N464" s="5"/>
      <c r="Y464" s="8"/>
      <c r="Z464" s="12"/>
      <c r="AA464" s="8"/>
    </row>
    <row r="465" spans="2:27" ht="12.75" customHeight="1" x14ac:dyDescent="0.15">
      <c r="B465" s="12"/>
      <c r="F465" s="5"/>
      <c r="H465" s="5"/>
      <c r="J465" s="5"/>
      <c r="K465" s="5"/>
      <c r="L465" s="5"/>
      <c r="N465" s="5"/>
      <c r="Y465" s="8"/>
      <c r="Z465" s="12"/>
      <c r="AA465" s="8"/>
    </row>
    <row r="466" spans="2:27" ht="12.75" customHeight="1" x14ac:dyDescent="0.15">
      <c r="B466" s="12"/>
      <c r="F466" s="5"/>
      <c r="H466" s="5"/>
      <c r="J466" s="5"/>
      <c r="K466" s="5"/>
      <c r="L466" s="5"/>
      <c r="N466" s="5"/>
      <c r="Y466" s="8"/>
      <c r="Z466" s="12"/>
      <c r="AA466" s="8"/>
    </row>
    <row r="467" spans="2:27" ht="12.75" customHeight="1" x14ac:dyDescent="0.15">
      <c r="B467" s="12"/>
      <c r="F467" s="5"/>
      <c r="H467" s="5"/>
      <c r="J467" s="5"/>
      <c r="K467" s="5"/>
      <c r="L467" s="5"/>
      <c r="N467" s="5"/>
      <c r="Y467" s="8"/>
      <c r="Z467" s="12"/>
      <c r="AA467" s="8"/>
    </row>
    <row r="468" spans="2:27" ht="12.75" customHeight="1" x14ac:dyDescent="0.15">
      <c r="B468" s="12"/>
      <c r="F468" s="5"/>
      <c r="H468" s="5"/>
      <c r="J468" s="5"/>
      <c r="K468" s="5"/>
      <c r="L468" s="5"/>
      <c r="N468" s="5"/>
      <c r="Y468" s="8"/>
      <c r="Z468" s="12"/>
      <c r="AA468" s="8"/>
    </row>
    <row r="469" spans="2:27" ht="12.75" customHeight="1" x14ac:dyDescent="0.15">
      <c r="B469" s="12"/>
      <c r="F469" s="5"/>
      <c r="H469" s="5"/>
      <c r="J469" s="5"/>
      <c r="K469" s="5"/>
      <c r="L469" s="5"/>
      <c r="N469" s="5"/>
      <c r="Y469" s="8"/>
      <c r="Z469" s="12"/>
      <c r="AA469" s="8"/>
    </row>
    <row r="470" spans="2:27" ht="12.75" customHeight="1" x14ac:dyDescent="0.15">
      <c r="B470" s="12"/>
      <c r="F470" s="5"/>
      <c r="H470" s="5"/>
      <c r="J470" s="5"/>
      <c r="K470" s="5"/>
      <c r="L470" s="5"/>
      <c r="N470" s="5"/>
      <c r="Y470" s="8"/>
      <c r="Z470" s="12"/>
      <c r="AA470" s="8"/>
    </row>
    <row r="471" spans="2:27" ht="12.75" customHeight="1" x14ac:dyDescent="0.15">
      <c r="B471" s="12"/>
      <c r="F471" s="5"/>
      <c r="H471" s="5"/>
      <c r="J471" s="5"/>
      <c r="K471" s="5"/>
      <c r="L471" s="5"/>
      <c r="N471" s="5"/>
      <c r="Y471" s="8"/>
      <c r="Z471" s="12"/>
      <c r="AA471" s="8"/>
    </row>
    <row r="472" spans="2:27" ht="12.75" customHeight="1" x14ac:dyDescent="0.15">
      <c r="B472" s="12"/>
      <c r="F472" s="5"/>
      <c r="H472" s="5"/>
      <c r="J472" s="5"/>
      <c r="K472" s="5"/>
      <c r="L472" s="5"/>
      <c r="N472" s="5"/>
      <c r="Y472" s="8"/>
      <c r="Z472" s="12"/>
      <c r="AA472" s="8"/>
    </row>
    <row r="473" spans="2:27" ht="12.75" customHeight="1" x14ac:dyDescent="0.15">
      <c r="B473" s="12"/>
      <c r="F473" s="5"/>
      <c r="H473" s="5"/>
      <c r="J473" s="5"/>
      <c r="K473" s="5"/>
      <c r="L473" s="5"/>
      <c r="N473" s="5"/>
      <c r="Y473" s="8"/>
      <c r="Z473" s="12"/>
      <c r="AA473" s="8"/>
    </row>
    <row r="474" spans="2:27" ht="12.75" customHeight="1" x14ac:dyDescent="0.15">
      <c r="B474" s="12"/>
      <c r="F474" s="5"/>
      <c r="H474" s="5"/>
      <c r="J474" s="5"/>
      <c r="K474" s="5"/>
      <c r="L474" s="5"/>
      <c r="N474" s="5"/>
      <c r="Y474" s="8"/>
      <c r="Z474" s="12"/>
      <c r="AA474" s="8"/>
    </row>
    <row r="475" spans="2:27" ht="12.75" customHeight="1" x14ac:dyDescent="0.15">
      <c r="B475" s="12"/>
      <c r="F475" s="5"/>
      <c r="H475" s="5"/>
      <c r="J475" s="5"/>
      <c r="K475" s="5"/>
      <c r="L475" s="5"/>
      <c r="N475" s="5"/>
      <c r="Y475" s="8"/>
      <c r="Z475" s="12"/>
      <c r="AA475" s="8"/>
    </row>
    <row r="476" spans="2:27" ht="12.75" customHeight="1" x14ac:dyDescent="0.15">
      <c r="B476" s="12"/>
      <c r="F476" s="5"/>
      <c r="H476" s="5"/>
      <c r="J476" s="5"/>
      <c r="K476" s="5"/>
      <c r="L476" s="5"/>
      <c r="N476" s="5"/>
      <c r="Y476" s="8"/>
      <c r="Z476" s="12"/>
      <c r="AA476" s="8"/>
    </row>
    <row r="477" spans="2:27" ht="12.75" customHeight="1" x14ac:dyDescent="0.15">
      <c r="B477" s="12"/>
      <c r="F477" s="5"/>
      <c r="H477" s="5"/>
      <c r="J477" s="5"/>
      <c r="K477" s="5"/>
      <c r="L477" s="5"/>
      <c r="N477" s="5"/>
      <c r="Y477" s="8"/>
      <c r="Z477" s="12"/>
      <c r="AA477" s="8"/>
    </row>
    <row r="478" spans="2:27" ht="12.75" customHeight="1" x14ac:dyDescent="0.15">
      <c r="B478" s="12"/>
      <c r="F478" s="5"/>
      <c r="H478" s="5"/>
      <c r="J478" s="5"/>
      <c r="K478" s="5"/>
      <c r="L478" s="5"/>
      <c r="N478" s="5"/>
      <c r="Y478" s="8"/>
      <c r="Z478" s="12"/>
      <c r="AA478" s="8"/>
    </row>
    <row r="479" spans="2:27" ht="12.75" customHeight="1" x14ac:dyDescent="0.15">
      <c r="B479" s="12"/>
      <c r="F479" s="5"/>
      <c r="H479" s="5"/>
      <c r="J479" s="5"/>
      <c r="K479" s="5"/>
      <c r="L479" s="5"/>
      <c r="N479" s="5"/>
      <c r="Y479" s="8"/>
      <c r="Z479" s="12"/>
      <c r="AA479" s="8"/>
    </row>
    <row r="480" spans="2:27" ht="12.75" customHeight="1" x14ac:dyDescent="0.15">
      <c r="B480" s="12"/>
      <c r="F480" s="5"/>
      <c r="H480" s="5"/>
      <c r="J480" s="5"/>
      <c r="K480" s="5"/>
      <c r="L480" s="5"/>
      <c r="N480" s="5"/>
      <c r="Y480" s="8"/>
      <c r="Z480" s="12"/>
      <c r="AA480" s="8"/>
    </row>
    <row r="481" spans="2:27" ht="12.75" customHeight="1" x14ac:dyDescent="0.15">
      <c r="B481" s="12"/>
      <c r="F481" s="5"/>
      <c r="H481" s="5"/>
      <c r="J481" s="5"/>
      <c r="K481" s="5"/>
      <c r="L481" s="5"/>
      <c r="N481" s="5"/>
      <c r="Y481" s="8"/>
      <c r="Z481" s="12"/>
      <c r="AA481" s="8"/>
    </row>
    <row r="482" spans="2:27" ht="12.75" customHeight="1" x14ac:dyDescent="0.15">
      <c r="B482" s="12"/>
      <c r="F482" s="5"/>
      <c r="H482" s="5"/>
      <c r="J482" s="5"/>
      <c r="K482" s="5"/>
      <c r="L482" s="5"/>
      <c r="N482" s="5"/>
      <c r="Y482" s="8"/>
      <c r="Z482" s="12"/>
      <c r="AA482" s="8"/>
    </row>
    <row r="483" spans="2:27" ht="12.75" customHeight="1" x14ac:dyDescent="0.15">
      <c r="B483" s="12"/>
      <c r="F483" s="5"/>
      <c r="H483" s="5"/>
      <c r="J483" s="5"/>
      <c r="K483" s="5"/>
      <c r="L483" s="5"/>
      <c r="N483" s="5"/>
      <c r="Y483" s="8"/>
      <c r="Z483" s="12"/>
      <c r="AA483" s="8"/>
    </row>
    <row r="484" spans="2:27" ht="12.75" customHeight="1" x14ac:dyDescent="0.15">
      <c r="B484" s="12"/>
      <c r="F484" s="5"/>
      <c r="H484" s="5"/>
      <c r="J484" s="5"/>
      <c r="K484" s="5"/>
      <c r="L484" s="5"/>
      <c r="N484" s="5"/>
      <c r="Y484" s="8"/>
      <c r="Z484" s="12"/>
      <c r="AA484" s="8"/>
    </row>
    <row r="485" spans="2:27" ht="12.75" customHeight="1" x14ac:dyDescent="0.15">
      <c r="B485" s="12"/>
      <c r="F485" s="5"/>
      <c r="H485" s="5"/>
      <c r="J485" s="5"/>
      <c r="K485" s="5"/>
      <c r="L485" s="5"/>
      <c r="N485" s="5"/>
      <c r="Y485" s="8"/>
      <c r="Z485" s="12"/>
      <c r="AA485" s="8"/>
    </row>
    <row r="486" spans="2:27" ht="12.75" customHeight="1" x14ac:dyDescent="0.15">
      <c r="B486" s="12"/>
      <c r="F486" s="5"/>
      <c r="H486" s="5"/>
      <c r="J486" s="5"/>
      <c r="K486" s="5"/>
      <c r="L486" s="5"/>
      <c r="N486" s="5"/>
      <c r="Y486" s="8"/>
      <c r="Z486" s="12"/>
      <c r="AA486" s="8"/>
    </row>
    <row r="487" spans="2:27" ht="12.75" customHeight="1" x14ac:dyDescent="0.15">
      <c r="B487" s="12"/>
      <c r="F487" s="5"/>
      <c r="H487" s="5"/>
      <c r="J487" s="5"/>
      <c r="K487" s="5"/>
      <c r="L487" s="5"/>
      <c r="N487" s="5"/>
      <c r="Y487" s="8"/>
      <c r="Z487" s="12"/>
      <c r="AA487" s="8"/>
    </row>
    <row r="488" spans="2:27" ht="12.75" customHeight="1" x14ac:dyDescent="0.15">
      <c r="B488" s="12"/>
      <c r="F488" s="5"/>
      <c r="H488" s="5"/>
      <c r="J488" s="5"/>
      <c r="K488" s="5"/>
      <c r="L488" s="5"/>
      <c r="N488" s="5"/>
      <c r="Y488" s="8"/>
      <c r="Z488" s="12"/>
      <c r="AA488" s="8"/>
    </row>
    <row r="489" spans="2:27" ht="12.75" customHeight="1" x14ac:dyDescent="0.15">
      <c r="B489" s="12"/>
      <c r="F489" s="5"/>
      <c r="H489" s="5"/>
      <c r="J489" s="5"/>
      <c r="K489" s="5"/>
      <c r="L489" s="5"/>
      <c r="N489" s="5"/>
      <c r="Y489" s="8"/>
      <c r="Z489" s="12"/>
      <c r="AA489" s="8"/>
    </row>
    <row r="490" spans="2:27" ht="12.75" customHeight="1" x14ac:dyDescent="0.15">
      <c r="B490" s="12"/>
      <c r="F490" s="5"/>
      <c r="H490" s="5"/>
      <c r="J490" s="5"/>
      <c r="K490" s="5"/>
      <c r="L490" s="5"/>
      <c r="N490" s="5"/>
      <c r="Y490" s="8"/>
      <c r="Z490" s="12"/>
      <c r="AA490" s="8"/>
    </row>
    <row r="491" spans="2:27" ht="12.75" customHeight="1" x14ac:dyDescent="0.15">
      <c r="B491" s="12"/>
      <c r="F491" s="5"/>
      <c r="H491" s="5"/>
      <c r="J491" s="5"/>
      <c r="K491" s="5"/>
      <c r="L491" s="5"/>
      <c r="N491" s="5"/>
      <c r="Y491" s="8"/>
      <c r="Z491" s="12"/>
      <c r="AA491" s="8"/>
    </row>
    <row r="492" spans="2:27" ht="12.75" customHeight="1" x14ac:dyDescent="0.15">
      <c r="B492" s="12"/>
      <c r="F492" s="5"/>
      <c r="H492" s="5"/>
      <c r="J492" s="5"/>
      <c r="K492" s="5"/>
      <c r="L492" s="5"/>
      <c r="N492" s="5"/>
      <c r="Y492" s="8"/>
      <c r="Z492" s="12"/>
      <c r="AA492" s="8"/>
    </row>
    <row r="493" spans="2:27" ht="12.75" customHeight="1" x14ac:dyDescent="0.15">
      <c r="B493" s="12"/>
      <c r="F493" s="5"/>
      <c r="H493" s="5"/>
      <c r="J493" s="5"/>
      <c r="K493" s="5"/>
      <c r="L493" s="5"/>
      <c r="N493" s="5"/>
      <c r="Y493" s="8"/>
      <c r="Z493" s="12"/>
      <c r="AA493" s="8"/>
    </row>
    <row r="494" spans="2:27" ht="12.75" customHeight="1" x14ac:dyDescent="0.15">
      <c r="B494" s="12"/>
      <c r="F494" s="5"/>
      <c r="H494" s="5"/>
      <c r="J494" s="5"/>
      <c r="K494" s="5"/>
      <c r="L494" s="5"/>
      <c r="N494" s="5"/>
      <c r="Y494" s="8"/>
      <c r="Z494" s="12"/>
      <c r="AA494" s="8"/>
    </row>
    <row r="495" spans="2:27" ht="12.75" customHeight="1" x14ac:dyDescent="0.15">
      <c r="B495" s="12"/>
      <c r="F495" s="5"/>
      <c r="H495" s="5"/>
      <c r="J495" s="5"/>
      <c r="K495" s="5"/>
      <c r="L495" s="5"/>
      <c r="N495" s="5"/>
      <c r="Y495" s="8"/>
      <c r="Z495" s="12"/>
      <c r="AA495" s="8"/>
    </row>
    <row r="496" spans="2:27" ht="12.75" customHeight="1" x14ac:dyDescent="0.15">
      <c r="B496" s="12"/>
      <c r="F496" s="5"/>
      <c r="H496" s="5"/>
      <c r="J496" s="5"/>
      <c r="K496" s="5"/>
      <c r="L496" s="5"/>
      <c r="N496" s="5"/>
      <c r="Y496" s="8"/>
      <c r="Z496" s="12"/>
      <c r="AA496" s="8"/>
    </row>
    <row r="497" spans="2:27" ht="12.75" customHeight="1" x14ac:dyDescent="0.15">
      <c r="B497" s="12"/>
      <c r="F497" s="5"/>
      <c r="H497" s="5"/>
      <c r="J497" s="5"/>
      <c r="K497" s="5"/>
      <c r="L497" s="5"/>
      <c r="N497" s="5"/>
      <c r="Y497" s="8"/>
      <c r="Z497" s="12"/>
      <c r="AA497" s="8"/>
    </row>
    <row r="498" spans="2:27" ht="12.75" customHeight="1" x14ac:dyDescent="0.15">
      <c r="B498" s="12"/>
      <c r="F498" s="5"/>
      <c r="H498" s="5"/>
      <c r="J498" s="5"/>
      <c r="K498" s="5"/>
      <c r="L498" s="5"/>
      <c r="N498" s="5"/>
      <c r="Y498" s="8"/>
      <c r="Z498" s="12"/>
      <c r="AA498" s="8"/>
    </row>
    <row r="499" spans="2:27" ht="12.75" customHeight="1" x14ac:dyDescent="0.15">
      <c r="B499" s="12"/>
      <c r="F499" s="5"/>
      <c r="H499" s="5"/>
      <c r="J499" s="5"/>
      <c r="K499" s="5"/>
      <c r="L499" s="5"/>
      <c r="N499" s="5"/>
      <c r="Y499" s="8"/>
      <c r="Z499" s="12"/>
      <c r="AA499" s="8"/>
    </row>
    <row r="500" spans="2:27" ht="12.75" customHeight="1" x14ac:dyDescent="0.15">
      <c r="B500" s="12"/>
      <c r="F500" s="5"/>
      <c r="H500" s="5"/>
      <c r="J500" s="5"/>
      <c r="K500" s="5"/>
      <c r="L500" s="5"/>
      <c r="N500" s="5"/>
      <c r="Y500" s="8"/>
      <c r="Z500" s="12"/>
      <c r="AA500" s="8"/>
    </row>
    <row r="501" spans="2:27" ht="12.75" customHeight="1" x14ac:dyDescent="0.15">
      <c r="B501" s="12"/>
      <c r="F501" s="5"/>
      <c r="H501" s="5"/>
      <c r="J501" s="5"/>
      <c r="K501" s="5"/>
      <c r="L501" s="5"/>
      <c r="N501" s="5"/>
      <c r="Y501" s="8"/>
      <c r="Z501" s="12"/>
      <c r="AA501" s="8"/>
    </row>
    <row r="502" spans="2:27" ht="12.75" customHeight="1" x14ac:dyDescent="0.15">
      <c r="B502" s="12"/>
      <c r="F502" s="5"/>
      <c r="H502" s="5"/>
      <c r="J502" s="5"/>
      <c r="K502" s="5"/>
      <c r="L502" s="5"/>
      <c r="N502" s="5"/>
      <c r="Y502" s="8"/>
      <c r="Z502" s="12"/>
      <c r="AA502" s="8"/>
    </row>
    <row r="503" spans="2:27" ht="12.75" customHeight="1" x14ac:dyDescent="0.15">
      <c r="B503" s="12"/>
      <c r="F503" s="5"/>
      <c r="H503" s="5"/>
      <c r="J503" s="5"/>
      <c r="K503" s="5"/>
      <c r="L503" s="5"/>
      <c r="N503" s="5"/>
      <c r="Y503" s="8"/>
      <c r="Z503" s="12"/>
      <c r="AA503" s="8"/>
    </row>
    <row r="504" spans="2:27" ht="12.75" customHeight="1" x14ac:dyDescent="0.15">
      <c r="B504" s="12"/>
      <c r="F504" s="5"/>
      <c r="H504" s="5"/>
      <c r="J504" s="5"/>
      <c r="K504" s="5"/>
      <c r="L504" s="5"/>
      <c r="N504" s="5"/>
      <c r="Y504" s="8"/>
      <c r="Z504" s="12"/>
      <c r="AA504" s="8"/>
    </row>
    <row r="505" spans="2:27" ht="12.75" customHeight="1" x14ac:dyDescent="0.15">
      <c r="B505" s="12"/>
      <c r="F505" s="5"/>
      <c r="H505" s="5"/>
      <c r="J505" s="5"/>
      <c r="K505" s="5"/>
      <c r="L505" s="5"/>
      <c r="N505" s="5"/>
      <c r="Y505" s="8"/>
      <c r="Z505" s="12"/>
      <c r="AA505" s="8"/>
    </row>
    <row r="506" spans="2:27" ht="12.75" customHeight="1" x14ac:dyDescent="0.15">
      <c r="B506" s="12"/>
      <c r="F506" s="5"/>
      <c r="H506" s="5"/>
      <c r="J506" s="5"/>
      <c r="K506" s="5"/>
      <c r="L506" s="5"/>
      <c r="N506" s="5"/>
      <c r="Y506" s="8"/>
      <c r="Z506" s="12"/>
      <c r="AA506" s="8"/>
    </row>
    <row r="507" spans="2:27" ht="12.75" customHeight="1" x14ac:dyDescent="0.15">
      <c r="B507" s="12"/>
      <c r="F507" s="5"/>
      <c r="H507" s="5"/>
      <c r="J507" s="5"/>
      <c r="K507" s="5"/>
      <c r="L507" s="5"/>
      <c r="N507" s="5"/>
      <c r="Y507" s="8"/>
      <c r="Z507" s="12"/>
      <c r="AA507" s="8"/>
    </row>
    <row r="508" spans="2:27" ht="12.75" customHeight="1" x14ac:dyDescent="0.15">
      <c r="B508" s="12"/>
      <c r="F508" s="5"/>
      <c r="H508" s="5"/>
      <c r="J508" s="5"/>
      <c r="K508" s="5"/>
      <c r="L508" s="5"/>
      <c r="N508" s="5"/>
      <c r="Y508" s="8"/>
      <c r="Z508" s="12"/>
      <c r="AA508" s="8"/>
    </row>
    <row r="509" spans="2:27" ht="12.75" customHeight="1" x14ac:dyDescent="0.15">
      <c r="B509" s="12"/>
      <c r="F509" s="5"/>
      <c r="H509" s="5"/>
      <c r="J509" s="5"/>
      <c r="K509" s="5"/>
      <c r="L509" s="5"/>
      <c r="N509" s="5"/>
      <c r="Y509" s="8"/>
      <c r="Z509" s="12"/>
      <c r="AA509" s="8"/>
    </row>
    <row r="510" spans="2:27" ht="12.75" customHeight="1" x14ac:dyDescent="0.15">
      <c r="B510" s="12"/>
      <c r="F510" s="5"/>
      <c r="H510" s="5"/>
      <c r="J510" s="5"/>
      <c r="K510" s="5"/>
      <c r="L510" s="5"/>
      <c r="N510" s="5"/>
      <c r="Y510" s="8"/>
      <c r="Z510" s="12"/>
      <c r="AA510" s="8"/>
    </row>
    <row r="511" spans="2:27" ht="12.75" customHeight="1" x14ac:dyDescent="0.15">
      <c r="B511" s="12"/>
      <c r="F511" s="5"/>
      <c r="H511" s="5"/>
      <c r="J511" s="5"/>
      <c r="K511" s="5"/>
      <c r="L511" s="5"/>
      <c r="N511" s="5"/>
      <c r="Y511" s="8"/>
      <c r="Z511" s="12"/>
      <c r="AA511" s="8"/>
    </row>
    <row r="512" spans="2:27" ht="12.75" customHeight="1" x14ac:dyDescent="0.15">
      <c r="B512" s="12"/>
      <c r="F512" s="5"/>
      <c r="H512" s="5"/>
      <c r="J512" s="5"/>
      <c r="K512" s="5"/>
      <c r="L512" s="5"/>
      <c r="N512" s="5"/>
      <c r="Y512" s="8"/>
      <c r="Z512" s="12"/>
      <c r="AA512" s="8"/>
    </row>
    <row r="513" spans="2:27" ht="12.75" customHeight="1" x14ac:dyDescent="0.15">
      <c r="B513" s="12"/>
      <c r="F513" s="5"/>
      <c r="H513" s="5"/>
      <c r="J513" s="5"/>
      <c r="K513" s="5"/>
      <c r="L513" s="5"/>
      <c r="N513" s="5"/>
      <c r="Y513" s="8"/>
      <c r="Z513" s="12"/>
      <c r="AA513" s="8"/>
    </row>
    <row r="514" spans="2:27" ht="12.75" customHeight="1" x14ac:dyDescent="0.15">
      <c r="B514" s="12"/>
      <c r="F514" s="5"/>
      <c r="H514" s="5"/>
      <c r="J514" s="5"/>
      <c r="K514" s="5"/>
      <c r="L514" s="5"/>
      <c r="N514" s="5"/>
      <c r="Y514" s="8"/>
      <c r="Z514" s="12"/>
      <c r="AA514" s="8"/>
    </row>
    <row r="515" spans="2:27" ht="12.75" customHeight="1" x14ac:dyDescent="0.15">
      <c r="B515" s="12"/>
      <c r="F515" s="5"/>
      <c r="H515" s="5"/>
      <c r="J515" s="5"/>
      <c r="K515" s="5"/>
      <c r="L515" s="5"/>
      <c r="N515" s="5"/>
      <c r="Y515" s="8"/>
      <c r="Z515" s="12"/>
      <c r="AA515" s="8"/>
    </row>
    <row r="516" spans="2:27" ht="12.75" customHeight="1" x14ac:dyDescent="0.15">
      <c r="B516" s="12"/>
      <c r="F516" s="5"/>
      <c r="H516" s="5"/>
      <c r="J516" s="5"/>
      <c r="K516" s="5"/>
      <c r="L516" s="5"/>
      <c r="N516" s="5"/>
      <c r="Y516" s="8"/>
      <c r="Z516" s="12"/>
      <c r="AA516" s="8"/>
    </row>
    <row r="517" spans="2:27" ht="12.75" customHeight="1" x14ac:dyDescent="0.15">
      <c r="B517" s="12"/>
      <c r="F517" s="5"/>
      <c r="H517" s="5"/>
      <c r="J517" s="5"/>
      <c r="K517" s="5"/>
      <c r="L517" s="5"/>
      <c r="N517" s="5"/>
      <c r="Y517" s="8"/>
      <c r="Z517" s="12"/>
      <c r="AA517" s="8"/>
    </row>
    <row r="518" spans="2:27" ht="12.75" customHeight="1" x14ac:dyDescent="0.15">
      <c r="B518" s="12"/>
      <c r="F518" s="5"/>
      <c r="H518" s="5"/>
      <c r="J518" s="5"/>
      <c r="K518" s="5"/>
      <c r="L518" s="5"/>
      <c r="N518" s="5"/>
      <c r="Y518" s="8"/>
      <c r="Z518" s="12"/>
      <c r="AA518" s="8"/>
    </row>
    <row r="519" spans="2:27" ht="12.75" customHeight="1" x14ac:dyDescent="0.15">
      <c r="B519" s="12"/>
      <c r="F519" s="5"/>
      <c r="H519" s="5"/>
      <c r="J519" s="5"/>
      <c r="K519" s="5"/>
      <c r="L519" s="5"/>
      <c r="N519" s="5"/>
      <c r="Y519" s="8"/>
      <c r="Z519" s="12"/>
      <c r="AA519" s="8"/>
    </row>
    <row r="520" spans="2:27" ht="12.75" customHeight="1" x14ac:dyDescent="0.15">
      <c r="B520" s="12"/>
      <c r="F520" s="5"/>
      <c r="H520" s="5"/>
      <c r="J520" s="5"/>
      <c r="K520" s="5"/>
      <c r="L520" s="5"/>
      <c r="N520" s="5"/>
      <c r="Y520" s="8"/>
      <c r="Z520" s="12"/>
      <c r="AA520" s="8"/>
    </row>
    <row r="521" spans="2:27" ht="12.75" customHeight="1" x14ac:dyDescent="0.15">
      <c r="B521" s="12"/>
      <c r="F521" s="5"/>
      <c r="H521" s="5"/>
      <c r="J521" s="5"/>
      <c r="K521" s="5"/>
      <c r="L521" s="5"/>
      <c r="N521" s="5"/>
      <c r="Y521" s="8"/>
      <c r="Z521" s="12"/>
      <c r="AA521" s="8"/>
    </row>
    <row r="522" spans="2:27" ht="12.75" customHeight="1" x14ac:dyDescent="0.15">
      <c r="B522" s="12"/>
      <c r="F522" s="5"/>
      <c r="H522" s="5"/>
      <c r="J522" s="5"/>
      <c r="K522" s="5"/>
      <c r="L522" s="5"/>
      <c r="N522" s="5"/>
      <c r="Y522" s="8"/>
      <c r="Z522" s="12"/>
      <c r="AA522" s="8"/>
    </row>
    <row r="523" spans="2:27" ht="12.75" customHeight="1" x14ac:dyDescent="0.15">
      <c r="B523" s="12"/>
      <c r="F523" s="5"/>
      <c r="H523" s="5"/>
      <c r="J523" s="5"/>
      <c r="K523" s="5"/>
      <c r="L523" s="5"/>
      <c r="N523" s="5"/>
      <c r="Y523" s="8"/>
      <c r="Z523" s="12"/>
      <c r="AA523" s="8"/>
    </row>
    <row r="524" spans="2:27" ht="12.75" customHeight="1" x14ac:dyDescent="0.15">
      <c r="B524" s="12"/>
      <c r="F524" s="5"/>
      <c r="H524" s="5"/>
      <c r="J524" s="5"/>
      <c r="K524" s="5"/>
      <c r="L524" s="5"/>
      <c r="N524" s="5"/>
      <c r="Y524" s="8"/>
      <c r="Z524" s="12"/>
      <c r="AA524" s="8"/>
    </row>
    <row r="525" spans="2:27" ht="12.75" customHeight="1" x14ac:dyDescent="0.15">
      <c r="B525" s="12"/>
      <c r="F525" s="5"/>
      <c r="H525" s="5"/>
      <c r="J525" s="5"/>
      <c r="K525" s="5"/>
      <c r="L525" s="5"/>
      <c r="N525" s="5"/>
      <c r="Y525" s="8"/>
      <c r="Z525" s="12"/>
      <c r="AA525" s="8"/>
    </row>
    <row r="526" spans="2:27" ht="12.75" customHeight="1" x14ac:dyDescent="0.15">
      <c r="B526" s="12"/>
      <c r="F526" s="5"/>
      <c r="H526" s="5"/>
      <c r="J526" s="5"/>
      <c r="K526" s="5"/>
      <c r="L526" s="5"/>
      <c r="N526" s="5"/>
      <c r="Y526" s="8"/>
      <c r="Z526" s="12"/>
      <c r="AA526" s="8"/>
    </row>
    <row r="527" spans="2:27" ht="12.75" customHeight="1" x14ac:dyDescent="0.15">
      <c r="B527" s="12"/>
      <c r="F527" s="5"/>
      <c r="H527" s="5"/>
      <c r="J527" s="5"/>
      <c r="K527" s="5"/>
      <c r="L527" s="5"/>
      <c r="N527" s="5"/>
      <c r="Y527" s="8"/>
      <c r="Z527" s="12"/>
      <c r="AA527" s="8"/>
    </row>
    <row r="528" spans="2:27" ht="12.75" customHeight="1" x14ac:dyDescent="0.15">
      <c r="B528" s="12"/>
      <c r="F528" s="5"/>
      <c r="H528" s="5"/>
      <c r="J528" s="5"/>
      <c r="K528" s="5"/>
      <c r="L528" s="5"/>
      <c r="N528" s="5"/>
      <c r="Y528" s="8"/>
      <c r="Z528" s="12"/>
      <c r="AA528" s="8"/>
    </row>
    <row r="529" spans="2:27" ht="12.75" customHeight="1" x14ac:dyDescent="0.15">
      <c r="B529" s="12"/>
      <c r="F529" s="5"/>
      <c r="H529" s="5"/>
      <c r="J529" s="5"/>
      <c r="K529" s="5"/>
      <c r="L529" s="5"/>
      <c r="N529" s="5"/>
      <c r="Y529" s="8"/>
      <c r="Z529" s="12"/>
      <c r="AA529" s="8"/>
    </row>
    <row r="530" spans="2:27" ht="12.75" customHeight="1" x14ac:dyDescent="0.15">
      <c r="B530" s="12"/>
      <c r="F530" s="5"/>
      <c r="H530" s="5"/>
      <c r="J530" s="5"/>
      <c r="K530" s="5"/>
      <c r="L530" s="5"/>
      <c r="N530" s="5"/>
      <c r="Y530" s="8"/>
      <c r="Z530" s="12"/>
      <c r="AA530" s="8"/>
    </row>
    <row r="531" spans="2:27" ht="12.75" customHeight="1" x14ac:dyDescent="0.15">
      <c r="B531" s="12"/>
      <c r="F531" s="5"/>
      <c r="H531" s="5"/>
      <c r="J531" s="5"/>
      <c r="K531" s="5"/>
      <c r="L531" s="5"/>
      <c r="N531" s="5"/>
      <c r="Y531" s="8"/>
      <c r="Z531" s="12"/>
      <c r="AA531" s="8"/>
    </row>
    <row r="532" spans="2:27" ht="12.75" customHeight="1" x14ac:dyDescent="0.15">
      <c r="B532" s="12"/>
      <c r="F532" s="5"/>
      <c r="H532" s="5"/>
      <c r="J532" s="5"/>
      <c r="K532" s="5"/>
      <c r="L532" s="5"/>
      <c r="N532" s="5"/>
      <c r="Y532" s="8"/>
      <c r="Z532" s="12"/>
      <c r="AA532" s="8"/>
    </row>
    <row r="533" spans="2:27" ht="12.75" customHeight="1" x14ac:dyDescent="0.15">
      <c r="B533" s="12"/>
      <c r="F533" s="5"/>
      <c r="H533" s="5"/>
      <c r="J533" s="5"/>
      <c r="K533" s="5"/>
      <c r="L533" s="5"/>
      <c r="N533" s="5"/>
      <c r="Y533" s="8"/>
      <c r="Z533" s="12"/>
      <c r="AA533" s="8"/>
    </row>
    <row r="534" spans="2:27" ht="12.75" customHeight="1" x14ac:dyDescent="0.15">
      <c r="B534" s="12"/>
      <c r="F534" s="5"/>
      <c r="H534" s="5"/>
      <c r="J534" s="5"/>
      <c r="K534" s="5"/>
      <c r="L534" s="5"/>
      <c r="N534" s="5"/>
      <c r="Y534" s="8"/>
      <c r="Z534" s="12"/>
      <c r="AA534" s="8"/>
    </row>
    <row r="535" spans="2:27" ht="12.75" customHeight="1" x14ac:dyDescent="0.15">
      <c r="B535" s="12"/>
      <c r="F535" s="5"/>
      <c r="H535" s="5"/>
      <c r="J535" s="5"/>
      <c r="K535" s="5"/>
      <c r="L535" s="5"/>
      <c r="N535" s="5"/>
      <c r="Y535" s="8"/>
      <c r="Z535" s="12"/>
      <c r="AA535" s="8"/>
    </row>
    <row r="536" spans="2:27" ht="12.75" customHeight="1" x14ac:dyDescent="0.15">
      <c r="B536" s="12"/>
      <c r="F536" s="5"/>
      <c r="H536" s="5"/>
      <c r="J536" s="5"/>
      <c r="K536" s="5"/>
      <c r="L536" s="5"/>
      <c r="N536" s="5"/>
      <c r="Y536" s="8"/>
      <c r="Z536" s="12"/>
      <c r="AA536" s="8"/>
    </row>
    <row r="537" spans="2:27" ht="12.75" customHeight="1" x14ac:dyDescent="0.15">
      <c r="B537" s="12"/>
      <c r="F537" s="5"/>
      <c r="H537" s="5"/>
      <c r="J537" s="5"/>
      <c r="K537" s="5"/>
      <c r="L537" s="5"/>
      <c r="N537" s="5"/>
      <c r="Y537" s="8"/>
      <c r="Z537" s="12"/>
      <c r="AA537" s="8"/>
    </row>
    <row r="538" spans="2:27" ht="12.75" customHeight="1" x14ac:dyDescent="0.15">
      <c r="B538" s="12"/>
      <c r="F538" s="5"/>
      <c r="H538" s="5"/>
      <c r="J538" s="5"/>
      <c r="K538" s="5"/>
      <c r="L538" s="5"/>
      <c r="N538" s="5"/>
      <c r="Y538" s="8"/>
      <c r="Z538" s="12"/>
      <c r="AA538" s="8"/>
    </row>
    <row r="539" spans="2:27" ht="12.75" customHeight="1" x14ac:dyDescent="0.15">
      <c r="B539" s="12"/>
      <c r="F539" s="5"/>
      <c r="H539" s="5"/>
      <c r="J539" s="5"/>
      <c r="K539" s="5"/>
      <c r="L539" s="5"/>
      <c r="N539" s="5"/>
      <c r="Y539" s="8"/>
      <c r="Z539" s="12"/>
      <c r="AA539" s="8"/>
    </row>
    <row r="540" spans="2:27" ht="12.75" customHeight="1" x14ac:dyDescent="0.15">
      <c r="B540" s="12"/>
      <c r="F540" s="5"/>
      <c r="H540" s="5"/>
      <c r="J540" s="5"/>
      <c r="K540" s="5"/>
      <c r="L540" s="5"/>
      <c r="N540" s="5"/>
      <c r="Y540" s="8"/>
      <c r="Z540" s="12"/>
      <c r="AA540" s="8"/>
    </row>
    <row r="541" spans="2:27" ht="12.75" customHeight="1" x14ac:dyDescent="0.15">
      <c r="B541" s="12"/>
      <c r="F541" s="5"/>
      <c r="H541" s="5"/>
      <c r="J541" s="5"/>
      <c r="K541" s="5"/>
      <c r="L541" s="5"/>
      <c r="N541" s="5"/>
      <c r="Y541" s="8"/>
      <c r="Z541" s="12"/>
      <c r="AA541" s="8"/>
    </row>
    <row r="542" spans="2:27" ht="12.75" customHeight="1" x14ac:dyDescent="0.15">
      <c r="B542" s="12"/>
      <c r="F542" s="5"/>
      <c r="H542" s="5"/>
      <c r="J542" s="5"/>
      <c r="K542" s="5"/>
      <c r="L542" s="5"/>
      <c r="N542" s="5"/>
      <c r="Y542" s="8"/>
      <c r="Z542" s="12"/>
      <c r="AA542" s="8"/>
    </row>
    <row r="543" spans="2:27" ht="12.75" customHeight="1" x14ac:dyDescent="0.15">
      <c r="B543" s="12"/>
      <c r="F543" s="5"/>
      <c r="H543" s="5"/>
      <c r="J543" s="5"/>
      <c r="K543" s="5"/>
      <c r="L543" s="5"/>
      <c r="N543" s="5"/>
      <c r="Y543" s="8"/>
      <c r="Z543" s="12"/>
      <c r="AA543" s="8"/>
    </row>
    <row r="544" spans="2:27" ht="12.75" customHeight="1" x14ac:dyDescent="0.15">
      <c r="B544" s="12"/>
      <c r="F544" s="5"/>
      <c r="H544" s="5"/>
      <c r="J544" s="5"/>
      <c r="K544" s="5"/>
      <c r="L544" s="5"/>
      <c r="N544" s="5"/>
      <c r="Y544" s="8"/>
      <c r="Z544" s="12"/>
      <c r="AA544" s="8"/>
    </row>
    <row r="545" spans="2:27" ht="12.75" customHeight="1" x14ac:dyDescent="0.15">
      <c r="B545" s="12"/>
      <c r="F545" s="5"/>
      <c r="H545" s="5"/>
      <c r="J545" s="5"/>
      <c r="K545" s="5"/>
      <c r="L545" s="5"/>
      <c r="N545" s="5"/>
      <c r="Y545" s="8"/>
      <c r="Z545" s="12"/>
      <c r="AA545" s="8"/>
    </row>
    <row r="546" spans="2:27" ht="12.75" customHeight="1" x14ac:dyDescent="0.15">
      <c r="B546" s="12"/>
      <c r="F546" s="5"/>
      <c r="H546" s="5"/>
      <c r="J546" s="5"/>
      <c r="K546" s="5"/>
      <c r="L546" s="5"/>
      <c r="N546" s="5"/>
      <c r="Y546" s="8"/>
      <c r="Z546" s="12"/>
      <c r="AA546" s="8"/>
    </row>
    <row r="547" spans="2:27" ht="12.75" customHeight="1" x14ac:dyDescent="0.15">
      <c r="B547" s="12"/>
      <c r="F547" s="5"/>
      <c r="H547" s="5"/>
      <c r="J547" s="5"/>
      <c r="K547" s="5"/>
      <c r="L547" s="5"/>
      <c r="N547" s="5"/>
      <c r="Y547" s="8"/>
      <c r="Z547" s="12"/>
      <c r="AA547" s="8"/>
    </row>
    <row r="548" spans="2:27" ht="12.75" customHeight="1" x14ac:dyDescent="0.15">
      <c r="B548" s="12"/>
      <c r="F548" s="5"/>
      <c r="H548" s="5"/>
      <c r="J548" s="5"/>
      <c r="K548" s="5"/>
      <c r="L548" s="5"/>
      <c r="N548" s="5"/>
      <c r="Y548" s="8"/>
      <c r="Z548" s="12"/>
      <c r="AA548" s="8"/>
    </row>
    <row r="549" spans="2:27" ht="12.75" customHeight="1" x14ac:dyDescent="0.15">
      <c r="B549" s="12"/>
      <c r="F549" s="5"/>
      <c r="H549" s="5"/>
      <c r="J549" s="5"/>
      <c r="K549" s="5"/>
      <c r="L549" s="5"/>
      <c r="N549" s="5"/>
      <c r="Y549" s="8"/>
      <c r="Z549" s="12"/>
      <c r="AA549" s="8"/>
    </row>
    <row r="550" spans="2:27" ht="12.75" customHeight="1" x14ac:dyDescent="0.15">
      <c r="B550" s="12"/>
      <c r="F550" s="5"/>
      <c r="H550" s="5"/>
      <c r="J550" s="5"/>
      <c r="K550" s="5"/>
      <c r="L550" s="5"/>
      <c r="N550" s="5"/>
      <c r="Y550" s="8"/>
      <c r="Z550" s="12"/>
      <c r="AA550" s="8"/>
    </row>
    <row r="551" spans="2:27" ht="12.75" customHeight="1" x14ac:dyDescent="0.15">
      <c r="B551" s="12"/>
      <c r="F551" s="5"/>
      <c r="H551" s="5"/>
      <c r="J551" s="5"/>
      <c r="K551" s="5"/>
      <c r="L551" s="5"/>
      <c r="N551" s="5"/>
      <c r="Y551" s="8"/>
      <c r="Z551" s="12"/>
      <c r="AA551" s="8"/>
    </row>
    <row r="552" spans="2:27" ht="12.75" customHeight="1" x14ac:dyDescent="0.15">
      <c r="B552" s="12"/>
      <c r="F552" s="5"/>
      <c r="H552" s="5"/>
      <c r="J552" s="5"/>
      <c r="K552" s="5"/>
      <c r="L552" s="5"/>
      <c r="N552" s="5"/>
      <c r="Y552" s="8"/>
      <c r="Z552" s="12"/>
      <c r="AA552" s="8"/>
    </row>
    <row r="553" spans="2:27" ht="12.75" customHeight="1" x14ac:dyDescent="0.15">
      <c r="B553" s="12"/>
      <c r="F553" s="5"/>
      <c r="H553" s="5"/>
      <c r="J553" s="5"/>
      <c r="K553" s="5"/>
      <c r="L553" s="5"/>
      <c r="N553" s="5"/>
      <c r="Y553" s="8"/>
      <c r="Z553" s="12"/>
      <c r="AA553" s="8"/>
    </row>
    <row r="554" spans="2:27" ht="12.75" customHeight="1" x14ac:dyDescent="0.15">
      <c r="B554" s="12"/>
      <c r="F554" s="5"/>
      <c r="H554" s="5"/>
      <c r="J554" s="5"/>
      <c r="K554" s="5"/>
      <c r="L554" s="5"/>
      <c r="N554" s="5"/>
      <c r="Y554" s="8"/>
      <c r="Z554" s="12"/>
      <c r="AA554" s="8"/>
    </row>
    <row r="555" spans="2:27" ht="12.75" customHeight="1" x14ac:dyDescent="0.15">
      <c r="B555" s="12"/>
      <c r="F555" s="5"/>
      <c r="H555" s="5"/>
      <c r="J555" s="5"/>
      <c r="K555" s="5"/>
      <c r="L555" s="5"/>
      <c r="N555" s="5"/>
      <c r="Y555" s="8"/>
      <c r="Z555" s="12"/>
      <c r="AA555" s="8"/>
    </row>
    <row r="556" spans="2:27" ht="12.75" customHeight="1" x14ac:dyDescent="0.15">
      <c r="B556" s="12"/>
      <c r="F556" s="5"/>
      <c r="H556" s="5"/>
      <c r="J556" s="5"/>
      <c r="K556" s="5"/>
      <c r="L556" s="5"/>
      <c r="N556" s="5"/>
      <c r="Y556" s="8"/>
      <c r="Z556" s="12"/>
      <c r="AA556" s="8"/>
    </row>
    <row r="557" spans="2:27" ht="12.75" customHeight="1" x14ac:dyDescent="0.15">
      <c r="B557" s="12"/>
      <c r="F557" s="5"/>
      <c r="H557" s="5"/>
      <c r="J557" s="5"/>
      <c r="K557" s="5"/>
      <c r="L557" s="5"/>
      <c r="N557" s="5"/>
      <c r="Y557" s="8"/>
      <c r="Z557" s="12"/>
      <c r="AA557" s="8"/>
    </row>
    <row r="558" spans="2:27" ht="12.75" customHeight="1" x14ac:dyDescent="0.15">
      <c r="B558" s="12"/>
      <c r="F558" s="5"/>
      <c r="H558" s="5"/>
      <c r="J558" s="5"/>
      <c r="K558" s="5"/>
      <c r="L558" s="5"/>
      <c r="N558" s="5"/>
      <c r="Y558" s="8"/>
      <c r="Z558" s="12"/>
      <c r="AA558" s="8"/>
    </row>
    <row r="559" spans="2:27" ht="12.75" customHeight="1" x14ac:dyDescent="0.15">
      <c r="B559" s="12"/>
      <c r="F559" s="5"/>
      <c r="H559" s="5"/>
      <c r="J559" s="5"/>
      <c r="K559" s="5"/>
      <c r="L559" s="5"/>
      <c r="N559" s="5"/>
      <c r="Y559" s="8"/>
      <c r="Z559" s="12"/>
      <c r="AA559" s="8"/>
    </row>
    <row r="560" spans="2:27" ht="12.75" customHeight="1" x14ac:dyDescent="0.15">
      <c r="B560" s="12"/>
      <c r="F560" s="5"/>
      <c r="H560" s="5"/>
      <c r="J560" s="5"/>
      <c r="K560" s="5"/>
      <c r="L560" s="5"/>
      <c r="N560" s="5"/>
      <c r="Y560" s="8"/>
      <c r="Z560" s="12"/>
      <c r="AA560" s="8"/>
    </row>
    <row r="561" spans="2:27" ht="12.75" customHeight="1" x14ac:dyDescent="0.15">
      <c r="B561" s="12"/>
      <c r="F561" s="5"/>
      <c r="H561" s="5"/>
      <c r="J561" s="5"/>
      <c r="K561" s="5"/>
      <c r="L561" s="5"/>
      <c r="N561" s="5"/>
      <c r="Y561" s="8"/>
      <c r="Z561" s="12"/>
      <c r="AA561" s="8"/>
    </row>
    <row r="562" spans="2:27" ht="12.75" customHeight="1" x14ac:dyDescent="0.15">
      <c r="B562" s="12"/>
      <c r="F562" s="5"/>
      <c r="H562" s="5"/>
      <c r="J562" s="5"/>
      <c r="K562" s="5"/>
      <c r="L562" s="5"/>
      <c r="N562" s="5"/>
      <c r="Y562" s="8"/>
      <c r="Z562" s="12"/>
      <c r="AA562" s="8"/>
    </row>
    <row r="563" spans="2:27" ht="12.75" customHeight="1" x14ac:dyDescent="0.15">
      <c r="B563" s="12"/>
      <c r="F563" s="5"/>
      <c r="H563" s="5"/>
      <c r="J563" s="5"/>
      <c r="K563" s="5"/>
      <c r="L563" s="5"/>
      <c r="N563" s="5"/>
      <c r="Y563" s="8"/>
      <c r="Z563" s="12"/>
      <c r="AA563" s="8"/>
    </row>
    <row r="564" spans="2:27" ht="12.75" customHeight="1" x14ac:dyDescent="0.15">
      <c r="B564" s="12"/>
      <c r="F564" s="5"/>
      <c r="H564" s="5"/>
      <c r="J564" s="5"/>
      <c r="K564" s="5"/>
      <c r="L564" s="5"/>
      <c r="N564" s="5"/>
      <c r="Y564" s="8"/>
      <c r="Z564" s="12"/>
      <c r="AA564" s="8"/>
    </row>
    <row r="565" spans="2:27" ht="12.75" customHeight="1" x14ac:dyDescent="0.15">
      <c r="B565" s="12"/>
      <c r="F565" s="5"/>
      <c r="H565" s="5"/>
      <c r="J565" s="5"/>
      <c r="K565" s="5"/>
      <c r="L565" s="5"/>
      <c r="N565" s="5"/>
      <c r="Y565" s="8"/>
      <c r="Z565" s="12"/>
      <c r="AA565" s="8"/>
    </row>
    <row r="566" spans="2:27" ht="12.75" customHeight="1" x14ac:dyDescent="0.15">
      <c r="B566" s="12"/>
      <c r="F566" s="5"/>
      <c r="H566" s="5"/>
      <c r="J566" s="5"/>
      <c r="K566" s="5"/>
      <c r="L566" s="5"/>
      <c r="N566" s="5"/>
      <c r="Y566" s="8"/>
      <c r="Z566" s="12"/>
      <c r="AA566" s="8"/>
    </row>
    <row r="567" spans="2:27" ht="12.75" customHeight="1" x14ac:dyDescent="0.15">
      <c r="B567" s="12"/>
      <c r="F567" s="5"/>
      <c r="H567" s="5"/>
      <c r="J567" s="5"/>
      <c r="K567" s="5"/>
      <c r="L567" s="5"/>
      <c r="N567" s="5"/>
      <c r="Y567" s="8"/>
      <c r="Z567" s="12"/>
      <c r="AA567" s="8"/>
    </row>
    <row r="568" spans="2:27" ht="12.75" customHeight="1" x14ac:dyDescent="0.15">
      <c r="B568" s="12"/>
      <c r="F568" s="5"/>
      <c r="H568" s="5"/>
      <c r="J568" s="5"/>
      <c r="K568" s="5"/>
      <c r="L568" s="5"/>
      <c r="N568" s="5"/>
      <c r="Y568" s="8"/>
      <c r="Z568" s="12"/>
      <c r="AA568" s="8"/>
    </row>
    <row r="569" spans="2:27" ht="12.75" customHeight="1" x14ac:dyDescent="0.15">
      <c r="B569" s="12"/>
      <c r="F569" s="5"/>
      <c r="H569" s="5"/>
      <c r="J569" s="5"/>
      <c r="K569" s="5"/>
      <c r="L569" s="5"/>
      <c r="N569" s="5"/>
      <c r="Y569" s="8"/>
      <c r="Z569" s="12"/>
      <c r="AA569" s="8"/>
    </row>
    <row r="570" spans="2:27" ht="12.75" customHeight="1" x14ac:dyDescent="0.15">
      <c r="B570" s="12"/>
      <c r="F570" s="5"/>
      <c r="H570" s="5"/>
      <c r="J570" s="5"/>
      <c r="K570" s="5"/>
      <c r="L570" s="5"/>
      <c r="N570" s="5"/>
      <c r="Y570" s="8"/>
      <c r="Z570" s="12"/>
      <c r="AA570" s="8"/>
    </row>
    <row r="571" spans="2:27" ht="12.75" customHeight="1" x14ac:dyDescent="0.15">
      <c r="B571" s="12"/>
      <c r="F571" s="5"/>
      <c r="H571" s="5"/>
      <c r="J571" s="5"/>
      <c r="K571" s="5"/>
      <c r="L571" s="5"/>
      <c r="N571" s="5"/>
      <c r="Y571" s="8"/>
      <c r="Z571" s="12"/>
      <c r="AA571" s="8"/>
    </row>
    <row r="572" spans="2:27" ht="12.75" customHeight="1" x14ac:dyDescent="0.15">
      <c r="B572" s="12"/>
      <c r="F572" s="5"/>
      <c r="H572" s="5"/>
      <c r="J572" s="5"/>
      <c r="K572" s="5"/>
      <c r="L572" s="5"/>
      <c r="N572" s="5"/>
      <c r="Y572" s="8"/>
      <c r="Z572" s="12"/>
      <c r="AA572" s="8"/>
    </row>
    <row r="573" spans="2:27" ht="12.75" customHeight="1" x14ac:dyDescent="0.15">
      <c r="B573" s="12"/>
      <c r="F573" s="5"/>
      <c r="H573" s="5"/>
      <c r="J573" s="5"/>
      <c r="K573" s="5"/>
      <c r="L573" s="5"/>
      <c r="N573" s="5"/>
      <c r="Y573" s="8"/>
      <c r="Z573" s="12"/>
      <c r="AA573" s="8"/>
    </row>
    <row r="574" spans="2:27" ht="12.75" customHeight="1" x14ac:dyDescent="0.15">
      <c r="B574" s="12"/>
      <c r="F574" s="5"/>
      <c r="H574" s="5"/>
      <c r="J574" s="5"/>
      <c r="K574" s="5"/>
      <c r="L574" s="5"/>
      <c r="N574" s="5"/>
      <c r="Y574" s="8"/>
      <c r="Z574" s="12"/>
      <c r="AA574" s="8"/>
    </row>
    <row r="575" spans="2:27" ht="12.75" customHeight="1" x14ac:dyDescent="0.15">
      <c r="B575" s="12"/>
      <c r="F575" s="5"/>
      <c r="H575" s="5"/>
      <c r="J575" s="5"/>
      <c r="K575" s="5"/>
      <c r="L575" s="5"/>
      <c r="N575" s="5"/>
      <c r="Y575" s="8"/>
      <c r="Z575" s="12"/>
      <c r="AA575" s="8"/>
    </row>
    <row r="576" spans="2:27" ht="12.75" customHeight="1" x14ac:dyDescent="0.15">
      <c r="B576" s="12"/>
      <c r="F576" s="5"/>
      <c r="H576" s="5"/>
      <c r="J576" s="5"/>
      <c r="K576" s="5"/>
      <c r="L576" s="5"/>
      <c r="N576" s="5"/>
      <c r="Y576" s="8"/>
      <c r="Z576" s="12"/>
      <c r="AA576" s="8"/>
    </row>
    <row r="577" spans="2:27" ht="12.75" customHeight="1" x14ac:dyDescent="0.15">
      <c r="B577" s="12"/>
      <c r="F577" s="5"/>
      <c r="H577" s="5"/>
      <c r="J577" s="5"/>
      <c r="K577" s="5"/>
      <c r="L577" s="5"/>
      <c r="N577" s="5"/>
      <c r="Y577" s="8"/>
      <c r="Z577" s="12"/>
      <c r="AA577" s="8"/>
    </row>
    <row r="578" spans="2:27" ht="12.75" customHeight="1" x14ac:dyDescent="0.15">
      <c r="B578" s="12"/>
      <c r="F578" s="5"/>
      <c r="H578" s="5"/>
      <c r="J578" s="5"/>
      <c r="K578" s="5"/>
      <c r="L578" s="5"/>
      <c r="N578" s="5"/>
      <c r="Y578" s="8"/>
      <c r="Z578" s="12"/>
      <c r="AA578" s="8"/>
    </row>
    <row r="579" spans="2:27" ht="12.75" customHeight="1" x14ac:dyDescent="0.15">
      <c r="B579" s="12"/>
      <c r="F579" s="5"/>
      <c r="H579" s="5"/>
      <c r="J579" s="5"/>
      <c r="K579" s="5"/>
      <c r="L579" s="5"/>
      <c r="N579" s="5"/>
      <c r="Y579" s="8"/>
      <c r="Z579" s="12"/>
      <c r="AA579" s="8"/>
    </row>
    <row r="580" spans="2:27" ht="12.75" customHeight="1" x14ac:dyDescent="0.15">
      <c r="B580" s="12"/>
      <c r="F580" s="5"/>
      <c r="H580" s="5"/>
      <c r="J580" s="5"/>
      <c r="K580" s="5"/>
      <c r="L580" s="5"/>
      <c r="N580" s="5"/>
      <c r="Y580" s="8"/>
      <c r="Z580" s="12"/>
      <c r="AA580" s="8"/>
    </row>
    <row r="581" spans="2:27" ht="12.75" customHeight="1" x14ac:dyDescent="0.15">
      <c r="B581" s="12"/>
      <c r="F581" s="5"/>
      <c r="H581" s="5"/>
      <c r="J581" s="5"/>
      <c r="K581" s="5"/>
      <c r="L581" s="5"/>
      <c r="N581" s="5"/>
      <c r="Y581" s="8"/>
      <c r="Z581" s="12"/>
      <c r="AA581" s="8"/>
    </row>
    <row r="582" spans="2:27" ht="12.75" customHeight="1" x14ac:dyDescent="0.15">
      <c r="B582" s="12"/>
      <c r="F582" s="5"/>
      <c r="H582" s="5"/>
      <c r="J582" s="5"/>
      <c r="K582" s="5"/>
      <c r="L582" s="5"/>
      <c r="N582" s="5"/>
      <c r="Y582" s="8"/>
      <c r="Z582" s="12"/>
      <c r="AA582" s="8"/>
    </row>
    <row r="583" spans="2:27" ht="12.75" customHeight="1" x14ac:dyDescent="0.15">
      <c r="B583" s="12"/>
      <c r="F583" s="5"/>
      <c r="H583" s="5"/>
      <c r="J583" s="5"/>
      <c r="K583" s="5"/>
      <c r="L583" s="5"/>
      <c r="N583" s="5"/>
      <c r="Y583" s="8"/>
      <c r="Z583" s="12"/>
      <c r="AA583" s="8"/>
    </row>
    <row r="584" spans="2:27" ht="12.75" customHeight="1" x14ac:dyDescent="0.15">
      <c r="B584" s="12"/>
      <c r="F584" s="5"/>
      <c r="H584" s="5"/>
      <c r="J584" s="5"/>
      <c r="K584" s="5"/>
      <c r="L584" s="5"/>
      <c r="N584" s="5"/>
      <c r="Y584" s="8"/>
      <c r="Z584" s="12"/>
      <c r="AA584" s="8"/>
    </row>
    <row r="585" spans="2:27" ht="12.75" customHeight="1" x14ac:dyDescent="0.15">
      <c r="B585" s="12"/>
      <c r="F585" s="5"/>
      <c r="H585" s="5"/>
      <c r="J585" s="5"/>
      <c r="K585" s="5"/>
      <c r="L585" s="5"/>
      <c r="N585" s="5"/>
      <c r="Y585" s="8"/>
      <c r="Z585" s="12"/>
      <c r="AA585" s="8"/>
    </row>
    <row r="586" spans="2:27" ht="12.75" customHeight="1" x14ac:dyDescent="0.15">
      <c r="B586" s="12"/>
      <c r="F586" s="5"/>
      <c r="H586" s="5"/>
      <c r="J586" s="5"/>
      <c r="K586" s="5"/>
      <c r="L586" s="5"/>
      <c r="N586" s="5"/>
      <c r="Y586" s="8"/>
      <c r="Z586" s="12"/>
      <c r="AA586" s="8"/>
    </row>
    <row r="587" spans="2:27" ht="12.75" customHeight="1" x14ac:dyDescent="0.15">
      <c r="B587" s="12"/>
      <c r="F587" s="5"/>
      <c r="H587" s="5"/>
      <c r="J587" s="5"/>
      <c r="K587" s="5"/>
      <c r="L587" s="5"/>
      <c r="N587" s="5"/>
      <c r="Y587" s="8"/>
      <c r="Z587" s="12"/>
      <c r="AA587" s="8"/>
    </row>
    <row r="588" spans="2:27" ht="12.75" customHeight="1" x14ac:dyDescent="0.15">
      <c r="B588" s="12"/>
      <c r="F588" s="5"/>
      <c r="H588" s="5"/>
      <c r="J588" s="5"/>
      <c r="K588" s="5"/>
      <c r="L588" s="5"/>
      <c r="N588" s="5"/>
      <c r="Y588" s="8"/>
      <c r="Z588" s="12"/>
      <c r="AA588" s="8"/>
    </row>
    <row r="589" spans="2:27" ht="12.75" customHeight="1" x14ac:dyDescent="0.15">
      <c r="B589" s="12"/>
      <c r="F589" s="5"/>
      <c r="H589" s="5"/>
      <c r="J589" s="5"/>
      <c r="K589" s="5"/>
      <c r="L589" s="5"/>
      <c r="N589" s="5"/>
      <c r="Y589" s="8"/>
      <c r="Z589" s="12"/>
      <c r="AA589" s="8"/>
    </row>
    <row r="590" spans="2:27" ht="12.75" customHeight="1" x14ac:dyDescent="0.15">
      <c r="B590" s="12"/>
      <c r="F590" s="5"/>
      <c r="H590" s="5"/>
      <c r="J590" s="5"/>
      <c r="K590" s="5"/>
      <c r="L590" s="5"/>
      <c r="N590" s="5"/>
      <c r="Y590" s="8"/>
      <c r="Z590" s="12"/>
      <c r="AA590" s="8"/>
    </row>
    <row r="591" spans="2:27" ht="12.75" customHeight="1" x14ac:dyDescent="0.15">
      <c r="B591" s="12"/>
      <c r="F591" s="5"/>
      <c r="H591" s="5"/>
      <c r="J591" s="5"/>
      <c r="K591" s="5"/>
      <c r="L591" s="5"/>
      <c r="N591" s="5"/>
      <c r="Y591" s="8"/>
      <c r="Z591" s="12"/>
      <c r="AA591" s="8"/>
    </row>
    <row r="592" spans="2:27" ht="12.75" customHeight="1" x14ac:dyDescent="0.15">
      <c r="B592" s="12"/>
      <c r="F592" s="5"/>
      <c r="H592" s="5"/>
      <c r="J592" s="5"/>
      <c r="K592" s="5"/>
      <c r="L592" s="5"/>
      <c r="N592" s="5"/>
      <c r="Y592" s="8"/>
      <c r="Z592" s="12"/>
      <c r="AA592" s="8"/>
    </row>
    <row r="593" spans="2:27" ht="12.75" customHeight="1" x14ac:dyDescent="0.15">
      <c r="B593" s="12"/>
      <c r="F593" s="5"/>
      <c r="H593" s="5"/>
      <c r="J593" s="5"/>
      <c r="K593" s="5"/>
      <c r="L593" s="5"/>
      <c r="N593" s="5"/>
      <c r="Y593" s="8"/>
      <c r="Z593" s="12"/>
      <c r="AA593" s="8"/>
    </row>
    <row r="594" spans="2:27" ht="12.75" customHeight="1" x14ac:dyDescent="0.15">
      <c r="B594" s="12"/>
      <c r="F594" s="5"/>
      <c r="H594" s="5"/>
      <c r="J594" s="5"/>
      <c r="K594" s="5"/>
      <c r="L594" s="5"/>
      <c r="N594" s="5"/>
      <c r="Y594" s="8"/>
      <c r="Z594" s="12"/>
      <c r="AA594" s="8"/>
    </row>
    <row r="595" spans="2:27" ht="12.75" customHeight="1" x14ac:dyDescent="0.15">
      <c r="B595" s="12"/>
      <c r="F595" s="5"/>
      <c r="H595" s="5"/>
      <c r="J595" s="5"/>
      <c r="K595" s="5"/>
      <c r="L595" s="5"/>
      <c r="N595" s="5"/>
      <c r="Y595" s="8"/>
      <c r="Z595" s="12"/>
      <c r="AA595" s="8"/>
    </row>
    <row r="596" spans="2:27" ht="12.75" customHeight="1" x14ac:dyDescent="0.15">
      <c r="B596" s="12"/>
      <c r="F596" s="5"/>
      <c r="H596" s="5"/>
      <c r="J596" s="5"/>
      <c r="K596" s="5"/>
      <c r="L596" s="5"/>
      <c r="N596" s="5"/>
      <c r="Y596" s="8"/>
      <c r="Z596" s="12"/>
      <c r="AA596" s="8"/>
    </row>
    <row r="597" spans="2:27" ht="12.75" customHeight="1" x14ac:dyDescent="0.15">
      <c r="B597" s="12"/>
      <c r="F597" s="5"/>
      <c r="H597" s="5"/>
      <c r="J597" s="5"/>
      <c r="K597" s="5"/>
      <c r="L597" s="5"/>
      <c r="N597" s="5"/>
      <c r="Y597" s="8"/>
      <c r="Z597" s="12"/>
      <c r="AA597" s="8"/>
    </row>
    <row r="598" spans="2:27" ht="12.75" customHeight="1" x14ac:dyDescent="0.15">
      <c r="B598" s="12"/>
      <c r="F598" s="5"/>
      <c r="H598" s="5"/>
      <c r="J598" s="5"/>
      <c r="K598" s="5"/>
      <c r="L598" s="5"/>
      <c r="N598" s="5"/>
      <c r="Y598" s="8"/>
      <c r="Z598" s="12"/>
      <c r="AA598" s="8"/>
    </row>
    <row r="599" spans="2:27" ht="12.75" customHeight="1" x14ac:dyDescent="0.15">
      <c r="B599" s="12"/>
      <c r="F599" s="5"/>
      <c r="H599" s="5"/>
      <c r="J599" s="5"/>
      <c r="K599" s="5"/>
      <c r="L599" s="5"/>
      <c r="N599" s="5"/>
      <c r="Y599" s="8"/>
      <c r="Z599" s="12"/>
      <c r="AA599" s="8"/>
    </row>
    <row r="600" spans="2:27" ht="12.75" customHeight="1" x14ac:dyDescent="0.15">
      <c r="B600" s="12"/>
      <c r="F600" s="5"/>
      <c r="H600" s="5"/>
      <c r="J600" s="5"/>
      <c r="K600" s="5"/>
      <c r="L600" s="5"/>
      <c r="N600" s="5"/>
      <c r="Y600" s="8"/>
      <c r="Z600" s="12"/>
      <c r="AA600" s="8"/>
    </row>
    <row r="601" spans="2:27" ht="12.75" customHeight="1" x14ac:dyDescent="0.15">
      <c r="B601" s="12"/>
      <c r="F601" s="5"/>
      <c r="H601" s="5"/>
      <c r="J601" s="5"/>
      <c r="K601" s="5"/>
      <c r="L601" s="5"/>
      <c r="N601" s="5"/>
      <c r="Y601" s="8"/>
      <c r="Z601" s="12"/>
      <c r="AA601" s="8"/>
    </row>
    <row r="602" spans="2:27" ht="12.75" customHeight="1" x14ac:dyDescent="0.15">
      <c r="B602" s="12"/>
      <c r="F602" s="5"/>
      <c r="H602" s="5"/>
      <c r="J602" s="5"/>
      <c r="K602" s="5"/>
      <c r="L602" s="5"/>
      <c r="N602" s="5"/>
      <c r="Y602" s="8"/>
      <c r="Z602" s="12"/>
      <c r="AA602" s="8"/>
    </row>
    <row r="603" spans="2:27" ht="12.75" customHeight="1" x14ac:dyDescent="0.15">
      <c r="B603" s="12"/>
      <c r="F603" s="5"/>
      <c r="H603" s="5"/>
      <c r="J603" s="5"/>
      <c r="K603" s="5"/>
      <c r="L603" s="5"/>
      <c r="N603" s="5"/>
      <c r="Y603" s="8"/>
      <c r="Z603" s="12"/>
      <c r="AA603" s="8"/>
    </row>
    <row r="604" spans="2:27" ht="12.75" customHeight="1" x14ac:dyDescent="0.15">
      <c r="B604" s="12"/>
      <c r="F604" s="5"/>
      <c r="H604" s="5"/>
      <c r="J604" s="5"/>
      <c r="K604" s="5"/>
      <c r="L604" s="5"/>
      <c r="N604" s="5"/>
      <c r="Y604" s="8"/>
      <c r="Z604" s="12"/>
      <c r="AA604" s="8"/>
    </row>
    <row r="605" spans="2:27" ht="12.75" customHeight="1" x14ac:dyDescent="0.15">
      <c r="B605" s="12"/>
      <c r="F605" s="5"/>
      <c r="H605" s="5"/>
      <c r="J605" s="5"/>
      <c r="K605" s="5"/>
      <c r="L605" s="5"/>
      <c r="N605" s="5"/>
      <c r="Y605" s="8"/>
      <c r="Z605" s="12"/>
      <c r="AA605" s="8"/>
    </row>
    <row r="606" spans="2:27" ht="12.75" customHeight="1" x14ac:dyDescent="0.15">
      <c r="B606" s="12"/>
      <c r="F606" s="5"/>
      <c r="H606" s="5"/>
      <c r="J606" s="5"/>
      <c r="K606" s="5"/>
      <c r="L606" s="5"/>
      <c r="N606" s="5"/>
      <c r="Y606" s="8"/>
      <c r="Z606" s="12"/>
      <c r="AA606" s="8"/>
    </row>
    <row r="607" spans="2:27" ht="12.75" customHeight="1" x14ac:dyDescent="0.15">
      <c r="B607" s="12"/>
      <c r="F607" s="5"/>
      <c r="H607" s="5"/>
      <c r="J607" s="5"/>
      <c r="K607" s="5"/>
      <c r="L607" s="5"/>
      <c r="N607" s="5"/>
      <c r="Y607" s="8"/>
      <c r="Z607" s="12"/>
      <c r="AA607" s="8"/>
    </row>
    <row r="608" spans="2:27" ht="12.75" customHeight="1" x14ac:dyDescent="0.15">
      <c r="B608" s="12"/>
      <c r="F608" s="5"/>
      <c r="H608" s="5"/>
      <c r="J608" s="5"/>
      <c r="K608" s="5"/>
      <c r="L608" s="5"/>
      <c r="N608" s="5"/>
      <c r="Y608" s="8"/>
      <c r="Z608" s="12"/>
      <c r="AA608" s="8"/>
    </row>
    <row r="609" spans="2:27" ht="12.75" customHeight="1" x14ac:dyDescent="0.15">
      <c r="B609" s="12"/>
      <c r="F609" s="5"/>
      <c r="H609" s="5"/>
      <c r="J609" s="5"/>
      <c r="K609" s="5"/>
      <c r="L609" s="5"/>
      <c r="N609" s="5"/>
      <c r="Y609" s="8"/>
      <c r="Z609" s="12"/>
      <c r="AA609" s="8"/>
    </row>
    <row r="610" spans="2:27" ht="12.75" customHeight="1" x14ac:dyDescent="0.15">
      <c r="B610" s="12"/>
      <c r="F610" s="5"/>
      <c r="H610" s="5"/>
      <c r="J610" s="5"/>
      <c r="K610" s="5"/>
      <c r="L610" s="5"/>
      <c r="N610" s="5"/>
      <c r="Y610" s="8"/>
      <c r="Z610" s="12"/>
      <c r="AA610" s="8"/>
    </row>
    <row r="611" spans="2:27" ht="12.75" customHeight="1" x14ac:dyDescent="0.15">
      <c r="B611" s="12"/>
      <c r="F611" s="5"/>
      <c r="H611" s="5"/>
      <c r="J611" s="5"/>
      <c r="K611" s="5"/>
      <c r="L611" s="5"/>
      <c r="N611" s="5"/>
      <c r="Y611" s="8"/>
      <c r="Z611" s="12"/>
      <c r="AA611" s="8"/>
    </row>
    <row r="612" spans="2:27" ht="12.75" customHeight="1" x14ac:dyDescent="0.15">
      <c r="B612" s="12"/>
      <c r="F612" s="5"/>
      <c r="H612" s="5"/>
      <c r="J612" s="5"/>
      <c r="K612" s="5"/>
      <c r="L612" s="5"/>
      <c r="N612" s="5"/>
      <c r="Y612" s="8"/>
      <c r="Z612" s="12"/>
      <c r="AA612" s="8"/>
    </row>
    <row r="613" spans="2:27" ht="12.75" customHeight="1" x14ac:dyDescent="0.15">
      <c r="B613" s="12"/>
      <c r="F613" s="5"/>
      <c r="H613" s="5"/>
      <c r="J613" s="5"/>
      <c r="K613" s="5"/>
      <c r="L613" s="5"/>
      <c r="N613" s="5"/>
      <c r="Y613" s="8"/>
      <c r="Z613" s="12"/>
      <c r="AA613" s="8"/>
    </row>
    <row r="614" spans="2:27" ht="12.75" customHeight="1" x14ac:dyDescent="0.15">
      <c r="B614" s="12"/>
      <c r="F614" s="5"/>
      <c r="H614" s="5"/>
      <c r="J614" s="5"/>
      <c r="K614" s="5"/>
      <c r="L614" s="5"/>
      <c r="N614" s="5"/>
      <c r="Y614" s="8"/>
      <c r="Z614" s="12"/>
      <c r="AA614" s="8"/>
    </row>
    <row r="615" spans="2:27" ht="12.75" customHeight="1" x14ac:dyDescent="0.15">
      <c r="B615" s="12"/>
      <c r="F615" s="5"/>
      <c r="H615" s="5"/>
      <c r="J615" s="5"/>
      <c r="K615" s="5"/>
      <c r="L615" s="5"/>
      <c r="N615" s="5"/>
      <c r="Y615" s="8"/>
      <c r="Z615" s="12"/>
      <c r="AA615" s="8"/>
    </row>
    <row r="616" spans="2:27" ht="12.75" customHeight="1" x14ac:dyDescent="0.15">
      <c r="B616" s="12"/>
      <c r="F616" s="5"/>
      <c r="H616" s="5"/>
      <c r="J616" s="5"/>
      <c r="K616" s="5"/>
      <c r="L616" s="5"/>
      <c r="N616" s="5"/>
      <c r="Y616" s="8"/>
      <c r="Z616" s="12"/>
      <c r="AA616" s="8"/>
    </row>
    <row r="617" spans="2:27" ht="12.75" customHeight="1" x14ac:dyDescent="0.15">
      <c r="B617" s="12"/>
      <c r="F617" s="5"/>
      <c r="H617" s="5"/>
      <c r="J617" s="5"/>
      <c r="K617" s="5"/>
      <c r="L617" s="5"/>
      <c r="N617" s="5"/>
      <c r="Y617" s="8"/>
      <c r="Z617" s="12"/>
      <c r="AA617" s="8"/>
    </row>
    <row r="618" spans="2:27" ht="12.75" customHeight="1" x14ac:dyDescent="0.15">
      <c r="B618" s="12"/>
      <c r="F618" s="5"/>
      <c r="H618" s="5"/>
      <c r="J618" s="5"/>
      <c r="K618" s="5"/>
      <c r="L618" s="5"/>
      <c r="N618" s="5"/>
      <c r="Y618" s="8"/>
      <c r="Z618" s="12"/>
      <c r="AA618" s="8"/>
    </row>
    <row r="619" spans="2:27" ht="12.75" customHeight="1" x14ac:dyDescent="0.15">
      <c r="B619" s="12"/>
      <c r="F619" s="5"/>
      <c r="H619" s="5"/>
      <c r="J619" s="5"/>
      <c r="K619" s="5"/>
      <c r="L619" s="5"/>
      <c r="N619" s="5"/>
      <c r="Y619" s="8"/>
      <c r="Z619" s="12"/>
      <c r="AA619" s="8"/>
    </row>
    <row r="620" spans="2:27" ht="12.75" customHeight="1" x14ac:dyDescent="0.15">
      <c r="B620" s="12"/>
      <c r="F620" s="5"/>
      <c r="H620" s="5"/>
      <c r="J620" s="5"/>
      <c r="K620" s="5"/>
      <c r="L620" s="5"/>
      <c r="N620" s="5"/>
      <c r="Y620" s="8"/>
      <c r="Z620" s="12"/>
      <c r="AA620" s="8"/>
    </row>
    <row r="621" spans="2:27" ht="12.75" customHeight="1" x14ac:dyDescent="0.15">
      <c r="B621" s="12"/>
      <c r="F621" s="5"/>
      <c r="H621" s="5"/>
      <c r="J621" s="5"/>
      <c r="K621" s="5"/>
      <c r="L621" s="5"/>
      <c r="N621" s="5"/>
      <c r="Y621" s="8"/>
      <c r="Z621" s="12"/>
      <c r="AA621" s="8"/>
    </row>
    <row r="622" spans="2:27" ht="12.75" customHeight="1" x14ac:dyDescent="0.15">
      <c r="B622" s="12"/>
      <c r="F622" s="5"/>
      <c r="H622" s="5"/>
      <c r="J622" s="5"/>
      <c r="K622" s="5"/>
      <c r="L622" s="5"/>
      <c r="N622" s="5"/>
      <c r="Y622" s="8"/>
      <c r="Z622" s="12"/>
      <c r="AA622" s="8"/>
    </row>
    <row r="623" spans="2:27" ht="12.75" customHeight="1" x14ac:dyDescent="0.15">
      <c r="B623" s="12"/>
      <c r="F623" s="5"/>
      <c r="H623" s="5"/>
      <c r="J623" s="5"/>
      <c r="K623" s="5"/>
      <c r="L623" s="5"/>
      <c r="N623" s="5"/>
      <c r="Y623" s="8"/>
      <c r="Z623" s="12"/>
      <c r="AA623" s="8"/>
    </row>
    <row r="624" spans="2:27" ht="12.75" customHeight="1" x14ac:dyDescent="0.15">
      <c r="B624" s="12"/>
      <c r="F624" s="5"/>
      <c r="H624" s="5"/>
      <c r="J624" s="5"/>
      <c r="K624" s="5"/>
      <c r="L624" s="5"/>
      <c r="N624" s="5"/>
      <c r="Y624" s="8"/>
      <c r="Z624" s="12"/>
      <c r="AA624" s="8"/>
    </row>
    <row r="625" spans="2:27" ht="12.75" customHeight="1" x14ac:dyDescent="0.15">
      <c r="B625" s="12"/>
      <c r="F625" s="5"/>
      <c r="H625" s="5"/>
      <c r="J625" s="5"/>
      <c r="K625" s="5"/>
      <c r="L625" s="5"/>
      <c r="N625" s="5"/>
      <c r="Y625" s="8"/>
      <c r="Z625" s="12"/>
      <c r="AA625" s="8"/>
    </row>
    <row r="626" spans="2:27" ht="12.75" customHeight="1" x14ac:dyDescent="0.15">
      <c r="B626" s="12"/>
      <c r="F626" s="5"/>
      <c r="H626" s="5"/>
      <c r="J626" s="5"/>
      <c r="K626" s="5"/>
      <c r="L626" s="5"/>
      <c r="N626" s="5"/>
      <c r="Y626" s="8"/>
      <c r="Z626" s="12"/>
      <c r="AA626" s="8"/>
    </row>
    <row r="627" spans="2:27" ht="12.75" customHeight="1" x14ac:dyDescent="0.15">
      <c r="B627" s="12"/>
      <c r="F627" s="5"/>
      <c r="H627" s="5"/>
      <c r="J627" s="5"/>
      <c r="K627" s="5"/>
      <c r="L627" s="5"/>
      <c r="N627" s="5"/>
      <c r="Y627" s="8"/>
      <c r="Z627" s="12"/>
      <c r="AA627" s="8"/>
    </row>
    <row r="628" spans="2:27" ht="12.75" customHeight="1" x14ac:dyDescent="0.15">
      <c r="B628" s="12"/>
      <c r="F628" s="5"/>
      <c r="H628" s="5"/>
      <c r="J628" s="5"/>
      <c r="K628" s="5"/>
      <c r="L628" s="5"/>
      <c r="N628" s="5"/>
      <c r="Y628" s="8"/>
      <c r="Z628" s="12"/>
      <c r="AA628" s="8"/>
    </row>
    <row r="629" spans="2:27" ht="12.75" customHeight="1" x14ac:dyDescent="0.15">
      <c r="B629" s="12"/>
      <c r="F629" s="5"/>
      <c r="H629" s="5"/>
      <c r="J629" s="5"/>
      <c r="K629" s="5"/>
      <c r="L629" s="5"/>
      <c r="N629" s="5"/>
      <c r="Y629" s="8"/>
      <c r="Z629" s="12"/>
      <c r="AA629" s="8"/>
    </row>
    <row r="630" spans="2:27" ht="12.75" customHeight="1" x14ac:dyDescent="0.15">
      <c r="B630" s="12"/>
      <c r="F630" s="5"/>
      <c r="H630" s="5"/>
      <c r="J630" s="5"/>
      <c r="K630" s="5"/>
      <c r="L630" s="5"/>
      <c r="N630" s="5"/>
      <c r="Y630" s="8"/>
      <c r="Z630" s="12"/>
      <c r="AA630" s="8"/>
    </row>
    <row r="631" spans="2:27" ht="12.75" customHeight="1" x14ac:dyDescent="0.15">
      <c r="B631" s="12"/>
      <c r="F631" s="5"/>
      <c r="H631" s="5"/>
      <c r="J631" s="5"/>
      <c r="K631" s="5"/>
      <c r="L631" s="5"/>
      <c r="N631" s="5"/>
      <c r="Y631" s="8"/>
      <c r="Z631" s="12"/>
      <c r="AA631" s="8"/>
    </row>
    <row r="632" spans="2:27" ht="12.75" customHeight="1" x14ac:dyDescent="0.15">
      <c r="B632" s="12"/>
      <c r="F632" s="5"/>
      <c r="H632" s="5"/>
      <c r="J632" s="5"/>
      <c r="K632" s="5"/>
      <c r="L632" s="5"/>
      <c r="N632" s="5"/>
      <c r="Y632" s="8"/>
      <c r="Z632" s="12"/>
      <c r="AA632" s="8"/>
    </row>
    <row r="633" spans="2:27" ht="12.75" customHeight="1" x14ac:dyDescent="0.15">
      <c r="B633" s="12"/>
      <c r="F633" s="5"/>
      <c r="H633" s="5"/>
      <c r="J633" s="5"/>
      <c r="K633" s="5"/>
      <c r="L633" s="5"/>
      <c r="N633" s="5"/>
      <c r="Y633" s="8"/>
      <c r="Z633" s="12"/>
      <c r="AA633" s="8"/>
    </row>
    <row r="634" spans="2:27" ht="12.75" customHeight="1" x14ac:dyDescent="0.15">
      <c r="B634" s="12"/>
      <c r="F634" s="5"/>
      <c r="H634" s="5"/>
      <c r="J634" s="5"/>
      <c r="K634" s="5"/>
      <c r="L634" s="5"/>
      <c r="N634" s="5"/>
      <c r="Y634" s="8"/>
      <c r="Z634" s="12"/>
      <c r="AA634" s="8"/>
    </row>
    <row r="635" spans="2:27" ht="12.75" customHeight="1" x14ac:dyDescent="0.15">
      <c r="B635" s="12"/>
      <c r="F635" s="5"/>
      <c r="H635" s="5"/>
      <c r="J635" s="5"/>
      <c r="K635" s="5"/>
      <c r="L635" s="5"/>
      <c r="N635" s="5"/>
      <c r="Y635" s="8"/>
      <c r="Z635" s="12"/>
      <c r="AA635" s="8"/>
    </row>
    <row r="636" spans="2:27" ht="12.75" customHeight="1" x14ac:dyDescent="0.15">
      <c r="B636" s="12"/>
      <c r="F636" s="5"/>
      <c r="H636" s="5"/>
      <c r="J636" s="5"/>
      <c r="K636" s="5"/>
      <c r="L636" s="5"/>
      <c r="N636" s="5"/>
      <c r="Y636" s="8"/>
      <c r="Z636" s="12"/>
      <c r="AA636" s="8"/>
    </row>
    <row r="637" spans="2:27" ht="12.75" customHeight="1" x14ac:dyDescent="0.15">
      <c r="B637" s="12"/>
      <c r="F637" s="5"/>
      <c r="H637" s="5"/>
      <c r="J637" s="5"/>
      <c r="K637" s="5"/>
      <c r="L637" s="5"/>
      <c r="N637" s="5"/>
      <c r="Y637" s="8"/>
      <c r="Z637" s="12"/>
      <c r="AA637" s="8"/>
    </row>
    <row r="638" spans="2:27" ht="12.75" customHeight="1" x14ac:dyDescent="0.15">
      <c r="B638" s="12"/>
      <c r="F638" s="5"/>
      <c r="H638" s="5"/>
      <c r="J638" s="5"/>
      <c r="K638" s="5"/>
      <c r="L638" s="5"/>
      <c r="N638" s="5"/>
      <c r="Y638" s="8"/>
      <c r="Z638" s="12"/>
      <c r="AA638" s="8"/>
    </row>
    <row r="639" spans="2:27" ht="12.75" customHeight="1" x14ac:dyDescent="0.15">
      <c r="B639" s="12"/>
      <c r="F639" s="5"/>
      <c r="H639" s="5"/>
      <c r="J639" s="5"/>
      <c r="K639" s="5"/>
      <c r="L639" s="5"/>
      <c r="N639" s="5"/>
      <c r="Y639" s="8"/>
      <c r="Z639" s="12"/>
      <c r="AA639" s="8"/>
    </row>
    <row r="640" spans="2:27" ht="12.75" customHeight="1" x14ac:dyDescent="0.15">
      <c r="B640" s="12"/>
      <c r="F640" s="5"/>
      <c r="H640" s="5"/>
      <c r="J640" s="5"/>
      <c r="K640" s="5"/>
      <c r="L640" s="5"/>
      <c r="N640" s="5"/>
      <c r="Y640" s="8"/>
      <c r="Z640" s="12"/>
      <c r="AA640" s="8"/>
    </row>
    <row r="641" spans="2:27" ht="12.75" customHeight="1" x14ac:dyDescent="0.15">
      <c r="B641" s="12"/>
      <c r="F641" s="5"/>
      <c r="H641" s="5"/>
      <c r="J641" s="5"/>
      <c r="K641" s="5"/>
      <c r="L641" s="5"/>
      <c r="N641" s="5"/>
      <c r="Y641" s="8"/>
      <c r="Z641" s="12"/>
      <c r="AA641" s="8"/>
    </row>
    <row r="642" spans="2:27" ht="12.75" customHeight="1" x14ac:dyDescent="0.15">
      <c r="B642" s="12"/>
      <c r="F642" s="5"/>
      <c r="H642" s="5"/>
      <c r="J642" s="5"/>
      <c r="K642" s="5"/>
      <c r="L642" s="5"/>
      <c r="N642" s="5"/>
      <c r="Y642" s="8"/>
      <c r="Z642" s="12"/>
      <c r="AA642" s="8"/>
    </row>
    <row r="643" spans="2:27" ht="12.75" customHeight="1" x14ac:dyDescent="0.15">
      <c r="B643" s="12"/>
      <c r="F643" s="5"/>
      <c r="H643" s="5"/>
      <c r="J643" s="5"/>
      <c r="K643" s="5"/>
      <c r="L643" s="5"/>
      <c r="N643" s="5"/>
      <c r="Y643" s="8"/>
      <c r="Z643" s="12"/>
      <c r="AA643" s="8"/>
    </row>
    <row r="644" spans="2:27" ht="12.75" customHeight="1" x14ac:dyDescent="0.15">
      <c r="B644" s="12"/>
      <c r="F644" s="5"/>
      <c r="H644" s="5"/>
      <c r="J644" s="5"/>
      <c r="K644" s="5"/>
      <c r="L644" s="5"/>
      <c r="N644" s="5"/>
      <c r="Y644" s="8"/>
      <c r="Z644" s="12"/>
      <c r="AA644" s="8"/>
    </row>
    <row r="645" spans="2:27" ht="12.75" customHeight="1" x14ac:dyDescent="0.15">
      <c r="B645" s="12"/>
      <c r="F645" s="5"/>
      <c r="H645" s="5"/>
      <c r="J645" s="5"/>
      <c r="K645" s="5"/>
      <c r="L645" s="5"/>
      <c r="N645" s="5"/>
      <c r="Y645" s="8"/>
      <c r="Z645" s="12"/>
      <c r="AA645" s="8"/>
    </row>
    <row r="646" spans="2:27" ht="12.75" customHeight="1" x14ac:dyDescent="0.15">
      <c r="B646" s="12"/>
      <c r="F646" s="5"/>
      <c r="H646" s="5"/>
      <c r="J646" s="5"/>
      <c r="K646" s="5"/>
      <c r="L646" s="5"/>
      <c r="N646" s="5"/>
      <c r="Y646" s="8"/>
      <c r="Z646" s="12"/>
      <c r="AA646" s="8"/>
    </row>
    <row r="647" spans="2:27" ht="12.75" customHeight="1" x14ac:dyDescent="0.15">
      <c r="B647" s="12"/>
      <c r="F647" s="5"/>
      <c r="H647" s="5"/>
      <c r="J647" s="5"/>
      <c r="K647" s="5"/>
      <c r="L647" s="5"/>
      <c r="N647" s="5"/>
      <c r="Y647" s="8"/>
      <c r="Z647" s="12"/>
      <c r="AA647" s="8"/>
    </row>
    <row r="648" spans="2:27" ht="12.75" customHeight="1" x14ac:dyDescent="0.15">
      <c r="B648" s="12"/>
      <c r="F648" s="5"/>
      <c r="H648" s="5"/>
      <c r="J648" s="5"/>
      <c r="K648" s="5"/>
      <c r="L648" s="5"/>
      <c r="N648" s="5"/>
      <c r="Y648" s="8"/>
      <c r="Z648" s="12"/>
      <c r="AA648" s="8"/>
    </row>
    <row r="649" spans="2:27" ht="12.75" customHeight="1" x14ac:dyDescent="0.15">
      <c r="B649" s="12"/>
      <c r="F649" s="5"/>
      <c r="H649" s="5"/>
      <c r="J649" s="5"/>
      <c r="K649" s="5"/>
      <c r="L649" s="5"/>
      <c r="N649" s="5"/>
      <c r="Y649" s="8"/>
      <c r="Z649" s="12"/>
      <c r="AA649" s="8"/>
    </row>
    <row r="650" spans="2:27" ht="12.75" customHeight="1" x14ac:dyDescent="0.15">
      <c r="B650" s="12"/>
      <c r="F650" s="5"/>
      <c r="H650" s="5"/>
      <c r="J650" s="5"/>
      <c r="K650" s="5"/>
      <c r="L650" s="5"/>
      <c r="N650" s="5"/>
      <c r="Y650" s="8"/>
      <c r="Z650" s="12"/>
      <c r="AA650" s="8"/>
    </row>
    <row r="651" spans="2:27" ht="12.75" customHeight="1" x14ac:dyDescent="0.15">
      <c r="B651" s="12"/>
      <c r="F651" s="5"/>
      <c r="H651" s="5"/>
      <c r="J651" s="5"/>
      <c r="K651" s="5"/>
      <c r="L651" s="5"/>
      <c r="N651" s="5"/>
      <c r="Y651" s="8"/>
      <c r="Z651" s="12"/>
      <c r="AA651" s="8"/>
    </row>
    <row r="652" spans="2:27" ht="12.75" customHeight="1" x14ac:dyDescent="0.15">
      <c r="B652" s="12"/>
      <c r="F652" s="5"/>
      <c r="H652" s="5"/>
      <c r="J652" s="5"/>
      <c r="K652" s="5"/>
      <c r="L652" s="5"/>
      <c r="N652" s="5"/>
      <c r="Y652" s="8"/>
      <c r="Z652" s="12"/>
      <c r="AA652" s="8"/>
    </row>
    <row r="653" spans="2:27" ht="12.75" customHeight="1" x14ac:dyDescent="0.15">
      <c r="B653" s="12"/>
      <c r="F653" s="5"/>
      <c r="H653" s="5"/>
      <c r="J653" s="5"/>
      <c r="K653" s="5"/>
      <c r="L653" s="5"/>
      <c r="N653" s="5"/>
      <c r="Y653" s="8"/>
      <c r="Z653" s="12"/>
      <c r="AA653" s="8"/>
    </row>
    <row r="654" spans="2:27" ht="12.75" customHeight="1" x14ac:dyDescent="0.15">
      <c r="B654" s="12"/>
      <c r="F654" s="5"/>
      <c r="H654" s="5"/>
      <c r="J654" s="5"/>
      <c r="K654" s="5"/>
      <c r="L654" s="5"/>
      <c r="N654" s="5"/>
      <c r="Y654" s="8"/>
      <c r="Z654" s="12"/>
      <c r="AA654" s="8"/>
    </row>
    <row r="655" spans="2:27" ht="12.75" customHeight="1" x14ac:dyDescent="0.15">
      <c r="B655" s="12"/>
      <c r="F655" s="5"/>
      <c r="H655" s="5"/>
      <c r="J655" s="5"/>
      <c r="K655" s="5"/>
      <c r="L655" s="5"/>
      <c r="N655" s="5"/>
      <c r="Y655" s="8"/>
      <c r="Z655" s="12"/>
      <c r="AA655" s="8"/>
    </row>
    <row r="656" spans="2:27" ht="12.75" customHeight="1" x14ac:dyDescent="0.15">
      <c r="B656" s="12"/>
      <c r="F656" s="5"/>
      <c r="H656" s="5"/>
      <c r="J656" s="5"/>
      <c r="K656" s="5"/>
      <c r="L656" s="5"/>
      <c r="N656" s="5"/>
      <c r="Y656" s="8"/>
      <c r="Z656" s="12"/>
      <c r="AA656" s="8"/>
    </row>
    <row r="657" spans="2:27" ht="12.75" customHeight="1" x14ac:dyDescent="0.15">
      <c r="B657" s="12"/>
      <c r="F657" s="5"/>
      <c r="H657" s="5"/>
      <c r="J657" s="5"/>
      <c r="K657" s="5"/>
      <c r="L657" s="5"/>
      <c r="N657" s="5"/>
      <c r="Y657" s="8"/>
      <c r="Z657" s="12"/>
      <c r="AA657" s="8"/>
    </row>
    <row r="658" spans="2:27" ht="12.75" customHeight="1" x14ac:dyDescent="0.15">
      <c r="B658" s="12"/>
      <c r="F658" s="5"/>
      <c r="H658" s="5"/>
      <c r="J658" s="5"/>
      <c r="K658" s="5"/>
      <c r="L658" s="5"/>
      <c r="N658" s="5"/>
      <c r="Y658" s="8"/>
      <c r="Z658" s="12"/>
      <c r="AA658" s="8"/>
    </row>
    <row r="659" spans="2:27" ht="12.75" customHeight="1" x14ac:dyDescent="0.15">
      <c r="B659" s="12"/>
      <c r="F659" s="5"/>
      <c r="H659" s="5"/>
      <c r="J659" s="5"/>
      <c r="K659" s="5"/>
      <c r="L659" s="5"/>
      <c r="N659" s="5"/>
      <c r="Y659" s="8"/>
      <c r="Z659" s="12"/>
      <c r="AA659" s="8"/>
    </row>
    <row r="660" spans="2:27" ht="12.75" customHeight="1" x14ac:dyDescent="0.15">
      <c r="B660" s="12"/>
      <c r="F660" s="5"/>
      <c r="H660" s="5"/>
      <c r="J660" s="5"/>
      <c r="K660" s="5"/>
      <c r="L660" s="5"/>
      <c r="N660" s="5"/>
      <c r="Y660" s="8"/>
      <c r="Z660" s="12"/>
      <c r="AA660" s="8"/>
    </row>
    <row r="661" spans="2:27" ht="12.75" customHeight="1" x14ac:dyDescent="0.15">
      <c r="B661" s="12"/>
      <c r="F661" s="5"/>
      <c r="H661" s="5"/>
      <c r="J661" s="5"/>
      <c r="K661" s="5"/>
      <c r="L661" s="5"/>
      <c r="N661" s="5"/>
      <c r="Y661" s="8"/>
      <c r="Z661" s="12"/>
      <c r="AA661" s="8"/>
    </row>
    <row r="662" spans="2:27" ht="12.75" customHeight="1" x14ac:dyDescent="0.15">
      <c r="B662" s="12"/>
      <c r="F662" s="5"/>
      <c r="H662" s="5"/>
      <c r="J662" s="5"/>
      <c r="K662" s="5"/>
      <c r="L662" s="5"/>
      <c r="N662" s="5"/>
      <c r="Y662" s="8"/>
      <c r="Z662" s="12"/>
      <c r="AA662" s="8"/>
    </row>
    <row r="663" spans="2:27" ht="12.75" customHeight="1" x14ac:dyDescent="0.15">
      <c r="B663" s="12"/>
      <c r="F663" s="5"/>
      <c r="H663" s="5"/>
      <c r="J663" s="5"/>
      <c r="K663" s="5"/>
      <c r="L663" s="5"/>
      <c r="N663" s="5"/>
      <c r="Y663" s="8"/>
      <c r="Z663" s="12"/>
      <c r="AA663" s="8"/>
    </row>
    <row r="664" spans="2:27" ht="12.75" customHeight="1" x14ac:dyDescent="0.15">
      <c r="B664" s="12"/>
      <c r="F664" s="5"/>
      <c r="H664" s="5"/>
      <c r="J664" s="5"/>
      <c r="K664" s="5"/>
      <c r="L664" s="5"/>
      <c r="N664" s="5"/>
      <c r="Y664" s="8"/>
      <c r="Z664" s="12"/>
      <c r="AA664" s="8"/>
    </row>
    <row r="665" spans="2:27" ht="12.75" customHeight="1" x14ac:dyDescent="0.15">
      <c r="B665" s="12"/>
      <c r="F665" s="5"/>
      <c r="H665" s="5"/>
      <c r="J665" s="5"/>
      <c r="K665" s="5"/>
      <c r="L665" s="5"/>
      <c r="N665" s="5"/>
      <c r="Y665" s="8"/>
      <c r="Z665" s="12"/>
      <c r="AA665" s="8"/>
    </row>
    <row r="666" spans="2:27" ht="12.75" customHeight="1" x14ac:dyDescent="0.15">
      <c r="B666" s="12"/>
      <c r="F666" s="5"/>
      <c r="H666" s="5"/>
      <c r="J666" s="5"/>
      <c r="K666" s="5"/>
      <c r="L666" s="5"/>
      <c r="N666" s="5"/>
      <c r="Y666" s="8"/>
      <c r="Z666" s="12"/>
      <c r="AA666" s="8"/>
    </row>
    <row r="667" spans="2:27" ht="12.75" customHeight="1" x14ac:dyDescent="0.15">
      <c r="B667" s="12"/>
      <c r="F667" s="5"/>
      <c r="H667" s="5"/>
      <c r="J667" s="5"/>
      <c r="K667" s="5"/>
      <c r="L667" s="5"/>
      <c r="N667" s="5"/>
      <c r="Y667" s="8"/>
      <c r="Z667" s="12"/>
      <c r="AA667" s="8"/>
    </row>
    <row r="668" spans="2:27" ht="12.75" customHeight="1" x14ac:dyDescent="0.15">
      <c r="B668" s="12"/>
      <c r="F668" s="5"/>
      <c r="H668" s="5"/>
      <c r="J668" s="5"/>
      <c r="K668" s="5"/>
      <c r="L668" s="5"/>
      <c r="N668" s="5"/>
      <c r="Y668" s="8"/>
      <c r="Z668" s="12"/>
      <c r="AA668" s="8"/>
    </row>
    <row r="669" spans="2:27" ht="12.75" customHeight="1" x14ac:dyDescent="0.15">
      <c r="B669" s="12"/>
      <c r="F669" s="5"/>
      <c r="H669" s="5"/>
      <c r="J669" s="5"/>
      <c r="K669" s="5"/>
      <c r="L669" s="5"/>
      <c r="N669" s="5"/>
      <c r="Y669" s="8"/>
      <c r="Z669" s="12"/>
      <c r="AA669" s="8"/>
    </row>
    <row r="670" spans="2:27" ht="12.75" customHeight="1" x14ac:dyDescent="0.15">
      <c r="B670" s="12"/>
      <c r="F670" s="5"/>
      <c r="H670" s="5"/>
      <c r="J670" s="5"/>
      <c r="K670" s="5"/>
      <c r="L670" s="5"/>
      <c r="N670" s="5"/>
      <c r="Y670" s="8"/>
      <c r="Z670" s="12"/>
      <c r="AA670" s="8"/>
    </row>
    <row r="671" spans="2:27" ht="12.75" customHeight="1" x14ac:dyDescent="0.15">
      <c r="B671" s="12"/>
      <c r="F671" s="5"/>
      <c r="H671" s="5"/>
      <c r="J671" s="5"/>
      <c r="K671" s="5"/>
      <c r="L671" s="5"/>
      <c r="N671" s="5"/>
      <c r="Y671" s="8"/>
      <c r="Z671" s="12"/>
      <c r="AA671" s="8"/>
    </row>
    <row r="672" spans="2:27" ht="12.75" customHeight="1" x14ac:dyDescent="0.15">
      <c r="B672" s="12"/>
      <c r="F672" s="5"/>
      <c r="H672" s="5"/>
      <c r="J672" s="5"/>
      <c r="K672" s="5"/>
      <c r="L672" s="5"/>
      <c r="N672" s="5"/>
      <c r="Y672" s="8"/>
      <c r="Z672" s="12"/>
      <c r="AA672" s="8"/>
    </row>
    <row r="673" spans="2:27" ht="12.75" customHeight="1" x14ac:dyDescent="0.15">
      <c r="B673" s="12"/>
      <c r="F673" s="5"/>
      <c r="H673" s="5"/>
      <c r="J673" s="5"/>
      <c r="K673" s="5"/>
      <c r="L673" s="5"/>
      <c r="N673" s="5"/>
      <c r="Y673" s="8"/>
      <c r="Z673" s="12"/>
      <c r="AA673" s="8"/>
    </row>
    <row r="674" spans="2:27" ht="12.75" customHeight="1" x14ac:dyDescent="0.15">
      <c r="B674" s="12"/>
      <c r="F674" s="5"/>
      <c r="H674" s="5"/>
      <c r="J674" s="5"/>
      <c r="K674" s="5"/>
      <c r="L674" s="5"/>
      <c r="N674" s="5"/>
      <c r="Y674" s="8"/>
      <c r="Z674" s="12"/>
      <c r="AA674" s="8"/>
    </row>
    <row r="675" spans="2:27" ht="12.75" customHeight="1" x14ac:dyDescent="0.15">
      <c r="B675" s="12"/>
      <c r="F675" s="5"/>
      <c r="H675" s="5"/>
      <c r="J675" s="5"/>
      <c r="K675" s="5"/>
      <c r="L675" s="5"/>
      <c r="N675" s="5"/>
      <c r="Y675" s="8"/>
      <c r="Z675" s="12"/>
      <c r="AA675" s="8"/>
    </row>
    <row r="676" spans="2:27" ht="12.75" customHeight="1" x14ac:dyDescent="0.15">
      <c r="B676" s="12"/>
      <c r="F676" s="5"/>
      <c r="H676" s="5"/>
      <c r="J676" s="5"/>
      <c r="K676" s="5"/>
      <c r="L676" s="5"/>
      <c r="N676" s="5"/>
      <c r="Y676" s="8"/>
      <c r="Z676" s="12"/>
      <c r="AA676" s="8"/>
    </row>
    <row r="677" spans="2:27" ht="12.75" customHeight="1" x14ac:dyDescent="0.15">
      <c r="B677" s="12"/>
      <c r="F677" s="5"/>
      <c r="H677" s="5"/>
      <c r="J677" s="5"/>
      <c r="K677" s="5"/>
      <c r="L677" s="5"/>
      <c r="N677" s="5"/>
      <c r="Y677" s="8"/>
      <c r="Z677" s="12"/>
      <c r="AA677" s="8"/>
    </row>
    <row r="678" spans="2:27" ht="12.75" customHeight="1" x14ac:dyDescent="0.15">
      <c r="B678" s="12"/>
      <c r="F678" s="5"/>
      <c r="H678" s="5"/>
      <c r="J678" s="5"/>
      <c r="K678" s="5"/>
      <c r="L678" s="5"/>
      <c r="N678" s="5"/>
      <c r="Y678" s="8"/>
      <c r="Z678" s="12"/>
      <c r="AA678" s="8"/>
    </row>
    <row r="679" spans="2:27" ht="12.75" customHeight="1" x14ac:dyDescent="0.15">
      <c r="B679" s="12"/>
      <c r="F679" s="5"/>
      <c r="H679" s="5"/>
      <c r="J679" s="5"/>
      <c r="K679" s="5"/>
      <c r="L679" s="5"/>
      <c r="N679" s="5"/>
      <c r="Y679" s="8"/>
      <c r="Z679" s="12"/>
      <c r="AA679" s="8"/>
    </row>
    <row r="680" spans="2:27" ht="12.75" customHeight="1" x14ac:dyDescent="0.15">
      <c r="B680" s="12"/>
      <c r="F680" s="5"/>
      <c r="H680" s="5"/>
      <c r="J680" s="5"/>
      <c r="K680" s="5"/>
      <c r="L680" s="5"/>
      <c r="N680" s="5"/>
      <c r="Y680" s="8"/>
      <c r="Z680" s="12"/>
      <c r="AA680" s="8"/>
    </row>
    <row r="681" spans="2:27" ht="12.75" customHeight="1" x14ac:dyDescent="0.15">
      <c r="B681" s="12"/>
      <c r="F681" s="5"/>
      <c r="H681" s="5"/>
      <c r="J681" s="5"/>
      <c r="K681" s="5"/>
      <c r="L681" s="5"/>
      <c r="N681" s="5"/>
      <c r="Y681" s="8"/>
      <c r="Z681" s="12"/>
      <c r="AA681" s="8"/>
    </row>
    <row r="682" spans="2:27" ht="12.75" customHeight="1" x14ac:dyDescent="0.15">
      <c r="B682" s="12"/>
      <c r="F682" s="5"/>
      <c r="H682" s="5"/>
      <c r="J682" s="5"/>
      <c r="K682" s="5"/>
      <c r="L682" s="5"/>
      <c r="N682" s="5"/>
      <c r="Y682" s="8"/>
      <c r="Z682" s="12"/>
      <c r="AA682" s="8"/>
    </row>
    <row r="683" spans="2:27" ht="12.75" customHeight="1" x14ac:dyDescent="0.15">
      <c r="B683" s="12"/>
      <c r="F683" s="5"/>
      <c r="H683" s="5"/>
      <c r="J683" s="5"/>
      <c r="K683" s="5"/>
      <c r="L683" s="5"/>
      <c r="N683" s="5"/>
      <c r="Y683" s="8"/>
      <c r="Z683" s="12"/>
      <c r="AA683" s="8"/>
    </row>
    <row r="684" spans="2:27" ht="12.75" customHeight="1" x14ac:dyDescent="0.15">
      <c r="B684" s="12"/>
      <c r="F684" s="5"/>
      <c r="H684" s="5"/>
      <c r="J684" s="5"/>
      <c r="K684" s="5"/>
      <c r="L684" s="5"/>
      <c r="N684" s="5"/>
      <c r="Y684" s="8"/>
      <c r="Z684" s="12"/>
      <c r="AA684" s="8"/>
    </row>
    <row r="685" spans="2:27" ht="12.75" customHeight="1" x14ac:dyDescent="0.15">
      <c r="B685" s="12"/>
      <c r="F685" s="5"/>
      <c r="H685" s="5"/>
      <c r="J685" s="5"/>
      <c r="K685" s="5"/>
      <c r="L685" s="5"/>
      <c r="N685" s="5"/>
      <c r="Y685" s="8"/>
      <c r="Z685" s="12"/>
      <c r="AA685" s="8"/>
    </row>
    <row r="686" spans="2:27" ht="12.75" customHeight="1" x14ac:dyDescent="0.15">
      <c r="B686" s="12"/>
      <c r="F686" s="5"/>
      <c r="H686" s="5"/>
      <c r="J686" s="5"/>
      <c r="K686" s="5"/>
      <c r="L686" s="5"/>
      <c r="N686" s="5"/>
      <c r="Y686" s="8"/>
      <c r="Z686" s="12"/>
      <c r="AA686" s="8"/>
    </row>
    <row r="687" spans="2:27" ht="12.75" customHeight="1" x14ac:dyDescent="0.15">
      <c r="B687" s="12"/>
      <c r="F687" s="5"/>
      <c r="H687" s="5"/>
      <c r="J687" s="5"/>
      <c r="K687" s="5"/>
      <c r="L687" s="5"/>
      <c r="N687" s="5"/>
      <c r="Y687" s="8"/>
      <c r="Z687" s="12"/>
      <c r="AA687" s="8"/>
    </row>
    <row r="688" spans="2:27" ht="12.75" customHeight="1" x14ac:dyDescent="0.15">
      <c r="B688" s="12"/>
      <c r="F688" s="5"/>
      <c r="H688" s="5"/>
      <c r="J688" s="5"/>
      <c r="K688" s="5"/>
      <c r="L688" s="5"/>
      <c r="N688" s="5"/>
      <c r="Y688" s="8"/>
      <c r="Z688" s="12"/>
      <c r="AA688" s="8"/>
    </row>
    <row r="689" spans="2:27" ht="12.75" customHeight="1" x14ac:dyDescent="0.15">
      <c r="B689" s="12"/>
      <c r="F689" s="5"/>
      <c r="H689" s="5"/>
      <c r="J689" s="5"/>
      <c r="K689" s="5"/>
      <c r="L689" s="5"/>
      <c r="N689" s="5"/>
      <c r="Y689" s="8"/>
      <c r="Z689" s="12"/>
      <c r="AA689" s="8"/>
    </row>
    <row r="690" spans="2:27" ht="12.75" customHeight="1" x14ac:dyDescent="0.15">
      <c r="B690" s="12"/>
      <c r="F690" s="5"/>
      <c r="H690" s="5"/>
      <c r="J690" s="5"/>
      <c r="K690" s="5"/>
      <c r="L690" s="5"/>
      <c r="N690" s="5"/>
      <c r="Y690" s="8"/>
      <c r="Z690" s="12"/>
      <c r="AA690" s="8"/>
    </row>
    <row r="691" spans="2:27" ht="12.75" customHeight="1" x14ac:dyDescent="0.15">
      <c r="B691" s="12"/>
      <c r="F691" s="5"/>
      <c r="H691" s="5"/>
      <c r="J691" s="5"/>
      <c r="K691" s="5"/>
      <c r="L691" s="5"/>
      <c r="N691" s="5"/>
      <c r="Y691" s="8"/>
      <c r="Z691" s="12"/>
      <c r="AA691" s="8"/>
    </row>
    <row r="692" spans="2:27" ht="12.75" customHeight="1" x14ac:dyDescent="0.15">
      <c r="B692" s="12"/>
      <c r="F692" s="5"/>
      <c r="H692" s="5"/>
      <c r="J692" s="5"/>
      <c r="K692" s="5"/>
      <c r="L692" s="5"/>
      <c r="N692" s="5"/>
      <c r="Y692" s="8"/>
      <c r="Z692" s="12"/>
      <c r="AA692" s="8"/>
    </row>
    <row r="693" spans="2:27" ht="12.75" customHeight="1" x14ac:dyDescent="0.15">
      <c r="B693" s="12"/>
      <c r="F693" s="5"/>
      <c r="H693" s="5"/>
      <c r="J693" s="5"/>
      <c r="K693" s="5"/>
      <c r="L693" s="5"/>
      <c r="N693" s="5"/>
      <c r="Y693" s="8"/>
      <c r="Z693" s="12"/>
      <c r="AA693" s="8"/>
    </row>
    <row r="694" spans="2:27" ht="12.75" customHeight="1" x14ac:dyDescent="0.15">
      <c r="B694" s="12"/>
      <c r="F694" s="5"/>
      <c r="H694" s="5"/>
      <c r="J694" s="5"/>
      <c r="K694" s="5"/>
      <c r="L694" s="5"/>
      <c r="N694" s="5"/>
      <c r="Y694" s="8"/>
      <c r="Z694" s="12"/>
      <c r="AA694" s="8"/>
    </row>
    <row r="695" spans="2:27" ht="12.75" customHeight="1" x14ac:dyDescent="0.15">
      <c r="B695" s="12"/>
      <c r="F695" s="5"/>
      <c r="H695" s="5"/>
      <c r="J695" s="5"/>
      <c r="K695" s="5"/>
      <c r="L695" s="5"/>
      <c r="N695" s="5"/>
      <c r="Y695" s="8"/>
      <c r="Z695" s="12"/>
      <c r="AA695" s="8"/>
    </row>
    <row r="696" spans="2:27" ht="12.75" customHeight="1" x14ac:dyDescent="0.15">
      <c r="B696" s="12"/>
      <c r="F696" s="5"/>
      <c r="H696" s="5"/>
      <c r="J696" s="5"/>
      <c r="K696" s="5"/>
      <c r="L696" s="5"/>
      <c r="N696" s="5"/>
      <c r="Y696" s="8"/>
      <c r="Z696" s="12"/>
      <c r="AA696" s="8"/>
    </row>
    <row r="697" spans="2:27" ht="12.75" customHeight="1" x14ac:dyDescent="0.15">
      <c r="B697" s="12"/>
      <c r="F697" s="5"/>
      <c r="H697" s="5"/>
      <c r="J697" s="5"/>
      <c r="K697" s="5"/>
      <c r="L697" s="5"/>
      <c r="N697" s="5"/>
      <c r="Y697" s="8"/>
      <c r="Z697" s="12"/>
      <c r="AA697" s="8"/>
    </row>
    <row r="698" spans="2:27" ht="12.75" customHeight="1" x14ac:dyDescent="0.15">
      <c r="B698" s="12"/>
      <c r="F698" s="5"/>
      <c r="H698" s="5"/>
      <c r="J698" s="5"/>
      <c r="K698" s="5"/>
      <c r="L698" s="5"/>
      <c r="N698" s="5"/>
      <c r="Y698" s="8"/>
      <c r="Z698" s="12"/>
      <c r="AA698" s="8"/>
    </row>
    <row r="699" spans="2:27" ht="12.75" customHeight="1" x14ac:dyDescent="0.15">
      <c r="B699" s="12"/>
      <c r="F699" s="5"/>
      <c r="H699" s="5"/>
      <c r="J699" s="5"/>
      <c r="K699" s="5"/>
      <c r="L699" s="5"/>
      <c r="N699" s="5"/>
      <c r="Y699" s="8"/>
      <c r="Z699" s="12"/>
      <c r="AA699" s="8"/>
    </row>
    <row r="700" spans="2:27" ht="12.75" customHeight="1" x14ac:dyDescent="0.15">
      <c r="B700" s="12"/>
      <c r="F700" s="5"/>
      <c r="H700" s="5"/>
      <c r="J700" s="5"/>
      <c r="K700" s="5"/>
      <c r="L700" s="5"/>
      <c r="N700" s="5"/>
      <c r="Y700" s="8"/>
      <c r="Z700" s="12"/>
      <c r="AA700" s="8"/>
    </row>
    <row r="701" spans="2:27" ht="12.75" customHeight="1" x14ac:dyDescent="0.15">
      <c r="B701" s="12"/>
      <c r="F701" s="5"/>
      <c r="H701" s="5"/>
      <c r="J701" s="5"/>
      <c r="K701" s="5"/>
      <c r="L701" s="5"/>
      <c r="N701" s="5"/>
      <c r="Y701" s="8"/>
      <c r="Z701" s="12"/>
      <c r="AA701" s="8"/>
    </row>
    <row r="702" spans="2:27" ht="12.75" customHeight="1" x14ac:dyDescent="0.15">
      <c r="B702" s="12"/>
      <c r="F702" s="5"/>
      <c r="H702" s="5"/>
      <c r="J702" s="5"/>
      <c r="K702" s="5"/>
      <c r="L702" s="5"/>
      <c r="N702" s="5"/>
      <c r="Y702" s="8"/>
      <c r="Z702" s="12"/>
      <c r="AA702" s="8"/>
    </row>
    <row r="703" spans="2:27" ht="12.75" customHeight="1" x14ac:dyDescent="0.15">
      <c r="B703" s="12"/>
      <c r="F703" s="5"/>
      <c r="H703" s="5"/>
      <c r="J703" s="5"/>
      <c r="K703" s="5"/>
      <c r="L703" s="5"/>
      <c r="N703" s="5"/>
      <c r="Y703" s="8"/>
      <c r="Z703" s="12"/>
      <c r="AA703" s="8"/>
    </row>
    <row r="704" spans="2:27" ht="12.75" customHeight="1" x14ac:dyDescent="0.15">
      <c r="B704" s="12"/>
      <c r="F704" s="5"/>
      <c r="H704" s="5"/>
      <c r="J704" s="5"/>
      <c r="K704" s="5"/>
      <c r="L704" s="5"/>
      <c r="N704" s="5"/>
      <c r="Y704" s="8"/>
      <c r="Z704" s="12"/>
      <c r="AA704" s="8"/>
    </row>
    <row r="705" spans="2:27" ht="12.75" customHeight="1" x14ac:dyDescent="0.15">
      <c r="B705" s="12"/>
      <c r="F705" s="5"/>
      <c r="H705" s="5"/>
      <c r="J705" s="5"/>
      <c r="K705" s="5"/>
      <c r="L705" s="5"/>
      <c r="N705" s="5"/>
      <c r="Y705" s="8"/>
      <c r="Z705" s="12"/>
      <c r="AA705" s="8"/>
    </row>
    <row r="706" spans="2:27" ht="12.75" customHeight="1" x14ac:dyDescent="0.15">
      <c r="B706" s="12"/>
      <c r="F706" s="5"/>
      <c r="H706" s="5"/>
      <c r="J706" s="5"/>
      <c r="K706" s="5"/>
      <c r="L706" s="5"/>
      <c r="N706" s="5"/>
      <c r="Y706" s="8"/>
      <c r="Z706" s="12"/>
      <c r="AA706" s="8"/>
    </row>
    <row r="707" spans="2:27" ht="12.75" customHeight="1" x14ac:dyDescent="0.15">
      <c r="B707" s="12"/>
      <c r="F707" s="5"/>
      <c r="H707" s="5"/>
      <c r="J707" s="5"/>
      <c r="K707" s="5"/>
      <c r="L707" s="5"/>
      <c r="N707" s="5"/>
      <c r="Y707" s="8"/>
      <c r="Z707" s="12"/>
      <c r="AA707" s="8"/>
    </row>
    <row r="708" spans="2:27" ht="12.75" customHeight="1" x14ac:dyDescent="0.15">
      <c r="B708" s="12"/>
      <c r="F708" s="5"/>
      <c r="H708" s="5"/>
      <c r="J708" s="5"/>
      <c r="K708" s="5"/>
      <c r="L708" s="5"/>
      <c r="N708" s="5"/>
      <c r="Y708" s="8"/>
      <c r="Z708" s="12"/>
      <c r="AA708" s="8"/>
    </row>
    <row r="709" spans="2:27" ht="12.75" customHeight="1" x14ac:dyDescent="0.15">
      <c r="B709" s="12"/>
      <c r="F709" s="5"/>
      <c r="H709" s="5"/>
      <c r="J709" s="5"/>
      <c r="K709" s="5"/>
      <c r="L709" s="5"/>
      <c r="N709" s="5"/>
      <c r="Y709" s="8"/>
      <c r="Z709" s="12"/>
      <c r="AA709" s="8"/>
    </row>
    <row r="710" spans="2:27" ht="12.75" customHeight="1" x14ac:dyDescent="0.15">
      <c r="B710" s="12"/>
      <c r="F710" s="5"/>
      <c r="H710" s="5"/>
      <c r="J710" s="5"/>
      <c r="K710" s="5"/>
      <c r="L710" s="5"/>
      <c r="N710" s="5"/>
      <c r="Y710" s="8"/>
      <c r="Z710" s="12"/>
      <c r="AA710" s="8"/>
    </row>
    <row r="711" spans="2:27" ht="12.75" customHeight="1" x14ac:dyDescent="0.15">
      <c r="B711" s="12"/>
      <c r="F711" s="5"/>
      <c r="H711" s="5"/>
      <c r="J711" s="5"/>
      <c r="K711" s="5"/>
      <c r="L711" s="5"/>
      <c r="N711" s="5"/>
      <c r="Y711" s="8"/>
      <c r="Z711" s="12"/>
      <c r="AA711" s="8"/>
    </row>
    <row r="712" spans="2:27" ht="12.75" customHeight="1" x14ac:dyDescent="0.15">
      <c r="B712" s="12"/>
      <c r="F712" s="5"/>
      <c r="H712" s="5"/>
      <c r="J712" s="5"/>
      <c r="K712" s="5"/>
      <c r="L712" s="5"/>
      <c r="N712" s="5"/>
      <c r="Y712" s="8"/>
      <c r="Z712" s="12"/>
      <c r="AA712" s="8"/>
    </row>
    <row r="713" spans="2:27" ht="12.75" customHeight="1" x14ac:dyDescent="0.15">
      <c r="B713" s="12"/>
      <c r="F713" s="5"/>
      <c r="H713" s="5"/>
      <c r="J713" s="5"/>
      <c r="K713" s="5"/>
      <c r="L713" s="5"/>
      <c r="N713" s="5"/>
      <c r="Y713" s="8"/>
      <c r="Z713" s="12"/>
      <c r="AA713" s="8"/>
    </row>
    <row r="714" spans="2:27" ht="12.75" customHeight="1" x14ac:dyDescent="0.15">
      <c r="B714" s="12"/>
      <c r="F714" s="5"/>
      <c r="H714" s="5"/>
      <c r="J714" s="5"/>
      <c r="K714" s="5"/>
      <c r="L714" s="5"/>
      <c r="N714" s="5"/>
      <c r="Y714" s="8"/>
      <c r="Z714" s="12"/>
      <c r="AA714" s="8"/>
    </row>
    <row r="715" spans="2:27" ht="12.75" customHeight="1" x14ac:dyDescent="0.15">
      <c r="B715" s="12"/>
      <c r="F715" s="5"/>
      <c r="H715" s="5"/>
      <c r="J715" s="5"/>
      <c r="K715" s="5"/>
      <c r="L715" s="5"/>
      <c r="N715" s="5"/>
      <c r="Y715" s="8"/>
      <c r="Z715" s="12"/>
      <c r="AA715" s="8"/>
    </row>
    <row r="716" spans="2:27" ht="12.75" customHeight="1" x14ac:dyDescent="0.15">
      <c r="B716" s="12"/>
      <c r="F716" s="5"/>
      <c r="H716" s="5"/>
      <c r="J716" s="5"/>
      <c r="K716" s="5"/>
      <c r="L716" s="5"/>
      <c r="N716" s="5"/>
      <c r="Y716" s="8"/>
      <c r="Z716" s="12"/>
      <c r="AA716" s="8"/>
    </row>
    <row r="717" spans="2:27" ht="12.75" customHeight="1" x14ac:dyDescent="0.15">
      <c r="B717" s="12"/>
      <c r="F717" s="5"/>
      <c r="H717" s="5"/>
      <c r="J717" s="5"/>
      <c r="K717" s="5"/>
      <c r="L717" s="5"/>
      <c r="N717" s="5"/>
      <c r="Y717" s="8"/>
      <c r="Z717" s="12"/>
      <c r="AA717" s="8"/>
    </row>
    <row r="718" spans="2:27" ht="12.75" customHeight="1" x14ac:dyDescent="0.15">
      <c r="B718" s="12"/>
      <c r="F718" s="5"/>
      <c r="H718" s="5"/>
      <c r="J718" s="5"/>
      <c r="K718" s="5"/>
      <c r="L718" s="5"/>
      <c r="N718" s="5"/>
      <c r="Y718" s="8"/>
      <c r="Z718" s="12"/>
      <c r="AA718" s="8"/>
    </row>
    <row r="719" spans="2:27" ht="12.75" customHeight="1" x14ac:dyDescent="0.15">
      <c r="B719" s="12"/>
      <c r="F719" s="5"/>
      <c r="H719" s="5"/>
      <c r="J719" s="5"/>
      <c r="K719" s="5"/>
      <c r="L719" s="5"/>
      <c r="N719" s="5"/>
      <c r="Y719" s="8"/>
      <c r="Z719" s="12"/>
      <c r="AA719" s="8"/>
    </row>
    <row r="720" spans="2:27" ht="12.75" customHeight="1" x14ac:dyDescent="0.15">
      <c r="B720" s="12"/>
      <c r="F720" s="5"/>
      <c r="H720" s="5"/>
      <c r="J720" s="5"/>
      <c r="K720" s="5"/>
      <c r="L720" s="5"/>
      <c r="N720" s="5"/>
      <c r="Y720" s="8"/>
      <c r="Z720" s="12"/>
      <c r="AA720" s="8"/>
    </row>
    <row r="721" spans="2:27" ht="12.75" customHeight="1" x14ac:dyDescent="0.15">
      <c r="B721" s="12"/>
      <c r="F721" s="5"/>
      <c r="H721" s="5"/>
      <c r="J721" s="5"/>
      <c r="K721" s="5"/>
      <c r="L721" s="5"/>
      <c r="N721" s="5"/>
      <c r="Y721" s="8"/>
      <c r="Z721" s="12"/>
      <c r="AA721" s="8"/>
    </row>
    <row r="722" spans="2:27" ht="12.75" customHeight="1" x14ac:dyDescent="0.15">
      <c r="B722" s="12"/>
      <c r="F722" s="5"/>
      <c r="H722" s="5"/>
      <c r="J722" s="5"/>
      <c r="K722" s="5"/>
      <c r="L722" s="5"/>
      <c r="N722" s="5"/>
      <c r="Y722" s="8"/>
      <c r="Z722" s="12"/>
      <c r="AA722" s="8"/>
    </row>
    <row r="723" spans="2:27" ht="12.75" customHeight="1" x14ac:dyDescent="0.15">
      <c r="B723" s="12"/>
      <c r="F723" s="5"/>
      <c r="H723" s="5"/>
      <c r="J723" s="5"/>
      <c r="K723" s="5"/>
      <c r="L723" s="5"/>
      <c r="N723" s="5"/>
      <c r="Y723" s="8"/>
      <c r="Z723" s="12"/>
      <c r="AA723" s="8"/>
    </row>
    <row r="724" spans="2:27" ht="12.75" customHeight="1" x14ac:dyDescent="0.15">
      <c r="B724" s="12"/>
      <c r="F724" s="5"/>
      <c r="H724" s="5"/>
      <c r="J724" s="5"/>
      <c r="K724" s="5"/>
      <c r="L724" s="5"/>
      <c r="N724" s="5"/>
      <c r="Y724" s="8"/>
      <c r="Z724" s="12"/>
      <c r="AA724" s="8"/>
    </row>
    <row r="725" spans="2:27" ht="12.75" customHeight="1" x14ac:dyDescent="0.15">
      <c r="B725" s="12"/>
      <c r="F725" s="5"/>
      <c r="H725" s="5"/>
      <c r="J725" s="5"/>
      <c r="K725" s="5"/>
      <c r="L725" s="5"/>
      <c r="N725" s="5"/>
      <c r="Y725" s="8"/>
      <c r="Z725" s="12"/>
      <c r="AA725" s="8"/>
    </row>
    <row r="726" spans="2:27" ht="12.75" customHeight="1" x14ac:dyDescent="0.15">
      <c r="B726" s="12"/>
      <c r="F726" s="5"/>
      <c r="H726" s="5"/>
      <c r="J726" s="5"/>
      <c r="K726" s="5"/>
      <c r="L726" s="5"/>
      <c r="N726" s="5"/>
      <c r="Y726" s="8"/>
      <c r="Z726" s="12"/>
      <c r="AA726" s="8"/>
    </row>
    <row r="727" spans="2:27" ht="12.75" customHeight="1" x14ac:dyDescent="0.15">
      <c r="B727" s="12"/>
      <c r="F727" s="5"/>
      <c r="H727" s="5"/>
      <c r="J727" s="5"/>
      <c r="K727" s="5"/>
      <c r="L727" s="5"/>
      <c r="N727" s="5"/>
      <c r="Y727" s="8"/>
      <c r="Z727" s="12"/>
      <c r="AA727" s="8"/>
    </row>
    <row r="728" spans="2:27" ht="12.75" customHeight="1" x14ac:dyDescent="0.15">
      <c r="B728" s="12"/>
      <c r="F728" s="5"/>
      <c r="H728" s="5"/>
      <c r="J728" s="5"/>
      <c r="K728" s="5"/>
      <c r="L728" s="5"/>
      <c r="N728" s="5"/>
      <c r="Y728" s="8"/>
      <c r="Z728" s="12"/>
      <c r="AA728" s="8"/>
    </row>
    <row r="729" spans="2:27" ht="12.75" customHeight="1" x14ac:dyDescent="0.15">
      <c r="B729" s="12"/>
      <c r="F729" s="5"/>
      <c r="H729" s="5"/>
      <c r="J729" s="5"/>
      <c r="K729" s="5"/>
      <c r="L729" s="5"/>
      <c r="N729" s="5"/>
      <c r="Y729" s="8"/>
      <c r="Z729" s="12"/>
      <c r="AA729" s="8"/>
    </row>
    <row r="730" spans="2:27" ht="12.75" customHeight="1" x14ac:dyDescent="0.15">
      <c r="B730" s="12"/>
      <c r="F730" s="5"/>
      <c r="H730" s="5"/>
      <c r="J730" s="5"/>
      <c r="K730" s="5"/>
      <c r="L730" s="5"/>
      <c r="N730" s="5"/>
      <c r="Y730" s="8"/>
      <c r="Z730" s="12"/>
      <c r="AA730" s="8"/>
    </row>
    <row r="731" spans="2:27" ht="12.75" customHeight="1" x14ac:dyDescent="0.15">
      <c r="B731" s="12"/>
      <c r="F731" s="5"/>
      <c r="H731" s="5"/>
      <c r="J731" s="5"/>
      <c r="K731" s="5"/>
      <c r="L731" s="5"/>
      <c r="N731" s="5"/>
      <c r="Y731" s="8"/>
      <c r="Z731" s="12"/>
      <c r="AA731" s="8"/>
    </row>
    <row r="732" spans="2:27" ht="12.75" customHeight="1" x14ac:dyDescent="0.15">
      <c r="B732" s="12"/>
      <c r="F732" s="5"/>
      <c r="H732" s="5"/>
      <c r="J732" s="5"/>
      <c r="K732" s="5"/>
      <c r="L732" s="5"/>
      <c r="N732" s="5"/>
      <c r="Y732" s="8"/>
      <c r="Z732" s="12"/>
      <c r="AA732" s="8"/>
    </row>
    <row r="733" spans="2:27" ht="12.75" customHeight="1" x14ac:dyDescent="0.15">
      <c r="B733" s="12"/>
      <c r="F733" s="5"/>
      <c r="H733" s="5"/>
      <c r="J733" s="5"/>
      <c r="K733" s="5"/>
      <c r="L733" s="5"/>
      <c r="N733" s="5"/>
      <c r="Y733" s="8"/>
      <c r="Z733" s="12"/>
      <c r="AA733" s="8"/>
    </row>
    <row r="734" spans="2:27" ht="12.75" customHeight="1" x14ac:dyDescent="0.15">
      <c r="B734" s="12"/>
      <c r="F734" s="5"/>
      <c r="H734" s="5"/>
      <c r="J734" s="5"/>
      <c r="K734" s="5"/>
      <c r="L734" s="5"/>
      <c r="N734" s="5"/>
      <c r="Y734" s="8"/>
      <c r="Z734" s="12"/>
      <c r="AA734" s="8"/>
    </row>
    <row r="735" spans="2:27" ht="12.75" customHeight="1" x14ac:dyDescent="0.15">
      <c r="B735" s="12"/>
      <c r="F735" s="5"/>
      <c r="H735" s="5"/>
      <c r="J735" s="5"/>
      <c r="K735" s="5"/>
      <c r="L735" s="5"/>
      <c r="N735" s="5"/>
      <c r="Y735" s="8"/>
      <c r="Z735" s="12"/>
      <c r="AA735" s="8"/>
    </row>
    <row r="736" spans="2:27" ht="12.75" customHeight="1" x14ac:dyDescent="0.15">
      <c r="B736" s="12"/>
      <c r="F736" s="5"/>
      <c r="H736" s="5"/>
      <c r="J736" s="5"/>
      <c r="K736" s="5"/>
      <c r="L736" s="5"/>
      <c r="N736" s="5"/>
      <c r="Y736" s="8"/>
      <c r="Z736" s="12"/>
      <c r="AA736" s="8"/>
    </row>
    <row r="737" spans="2:27" ht="12.75" customHeight="1" x14ac:dyDescent="0.15">
      <c r="B737" s="12"/>
      <c r="F737" s="5"/>
      <c r="H737" s="5"/>
      <c r="J737" s="5"/>
      <c r="K737" s="5"/>
      <c r="L737" s="5"/>
      <c r="N737" s="5"/>
      <c r="Y737" s="8"/>
      <c r="Z737" s="12"/>
      <c r="AA737" s="8"/>
    </row>
    <row r="738" spans="2:27" ht="12.75" customHeight="1" x14ac:dyDescent="0.15">
      <c r="B738" s="12"/>
      <c r="F738" s="5"/>
      <c r="H738" s="5"/>
      <c r="J738" s="5"/>
      <c r="K738" s="5"/>
      <c r="L738" s="5"/>
      <c r="N738" s="5"/>
      <c r="Y738" s="8"/>
      <c r="Z738" s="12"/>
      <c r="AA738" s="8"/>
    </row>
    <row r="739" spans="2:27" ht="12.75" customHeight="1" x14ac:dyDescent="0.15">
      <c r="B739" s="12"/>
      <c r="F739" s="5"/>
      <c r="H739" s="5"/>
      <c r="J739" s="5"/>
      <c r="K739" s="5"/>
      <c r="L739" s="5"/>
      <c r="N739" s="5"/>
      <c r="Y739" s="8"/>
      <c r="Z739" s="12"/>
      <c r="AA739" s="8"/>
    </row>
    <row r="740" spans="2:27" ht="12.75" customHeight="1" x14ac:dyDescent="0.15">
      <c r="B740" s="12"/>
      <c r="F740" s="5"/>
      <c r="H740" s="5"/>
      <c r="J740" s="5"/>
      <c r="K740" s="5"/>
      <c r="L740" s="5"/>
      <c r="N740" s="5"/>
      <c r="Y740" s="8"/>
      <c r="Z740" s="12"/>
      <c r="AA740" s="8"/>
    </row>
    <row r="741" spans="2:27" ht="12.75" customHeight="1" x14ac:dyDescent="0.15">
      <c r="B741" s="12"/>
      <c r="F741" s="5"/>
      <c r="H741" s="5"/>
      <c r="J741" s="5"/>
      <c r="K741" s="5"/>
      <c r="L741" s="5"/>
      <c r="N741" s="5"/>
      <c r="Y741" s="8"/>
      <c r="Z741" s="12"/>
      <c r="AA741" s="8"/>
    </row>
    <row r="742" spans="2:27" ht="12.75" customHeight="1" x14ac:dyDescent="0.15">
      <c r="B742" s="12"/>
      <c r="F742" s="5"/>
      <c r="H742" s="5"/>
      <c r="J742" s="5"/>
      <c r="K742" s="5"/>
      <c r="L742" s="5"/>
      <c r="N742" s="5"/>
      <c r="Y742" s="8"/>
      <c r="Z742" s="12"/>
      <c r="AA742" s="8"/>
    </row>
    <row r="743" spans="2:27" ht="12.75" customHeight="1" x14ac:dyDescent="0.15">
      <c r="B743" s="12"/>
      <c r="F743" s="5"/>
      <c r="H743" s="5"/>
      <c r="J743" s="5"/>
      <c r="K743" s="5"/>
      <c r="L743" s="5"/>
      <c r="N743" s="5"/>
      <c r="Y743" s="8"/>
      <c r="Z743" s="12"/>
      <c r="AA743" s="8"/>
    </row>
    <row r="744" spans="2:27" ht="12.75" customHeight="1" x14ac:dyDescent="0.15">
      <c r="B744" s="12"/>
      <c r="F744" s="5"/>
      <c r="H744" s="5"/>
      <c r="J744" s="5"/>
      <c r="K744" s="5"/>
      <c r="L744" s="5"/>
      <c r="N744" s="5"/>
      <c r="Y744" s="8"/>
      <c r="Z744" s="12"/>
      <c r="AA744" s="8"/>
    </row>
    <row r="745" spans="2:27" ht="12.75" customHeight="1" x14ac:dyDescent="0.15">
      <c r="B745" s="12"/>
      <c r="F745" s="5"/>
      <c r="H745" s="5"/>
      <c r="J745" s="5"/>
      <c r="K745" s="5"/>
      <c r="L745" s="5"/>
      <c r="N745" s="5"/>
      <c r="Y745" s="8"/>
      <c r="Z745" s="12"/>
      <c r="AA745" s="8"/>
    </row>
    <row r="746" spans="2:27" ht="12.75" customHeight="1" x14ac:dyDescent="0.15">
      <c r="B746" s="12"/>
      <c r="F746" s="5"/>
      <c r="H746" s="5"/>
      <c r="J746" s="5"/>
      <c r="K746" s="5"/>
      <c r="L746" s="5"/>
      <c r="N746" s="5"/>
      <c r="Y746" s="8"/>
      <c r="Z746" s="12"/>
      <c r="AA746" s="8"/>
    </row>
    <row r="747" spans="2:27" ht="12.75" customHeight="1" x14ac:dyDescent="0.15">
      <c r="B747" s="12"/>
      <c r="F747" s="5"/>
      <c r="H747" s="5"/>
      <c r="J747" s="5"/>
      <c r="K747" s="5"/>
      <c r="L747" s="5"/>
      <c r="N747" s="5"/>
      <c r="Y747" s="8"/>
      <c r="Z747" s="12"/>
      <c r="AA747" s="8"/>
    </row>
    <row r="748" spans="2:27" ht="12.75" customHeight="1" x14ac:dyDescent="0.15">
      <c r="B748" s="12"/>
      <c r="F748" s="5"/>
      <c r="H748" s="5"/>
      <c r="J748" s="5"/>
      <c r="K748" s="5"/>
      <c r="L748" s="5"/>
      <c r="N748" s="5"/>
      <c r="Y748" s="8"/>
      <c r="Z748" s="12"/>
      <c r="AA748" s="8"/>
    </row>
    <row r="749" spans="2:27" ht="12.75" customHeight="1" x14ac:dyDescent="0.15">
      <c r="B749" s="12"/>
      <c r="F749" s="5"/>
      <c r="H749" s="5"/>
      <c r="J749" s="5"/>
      <c r="K749" s="5"/>
      <c r="L749" s="5"/>
      <c r="N749" s="5"/>
      <c r="Y749" s="8"/>
      <c r="Z749" s="12"/>
      <c r="AA749" s="8"/>
    </row>
    <row r="750" spans="2:27" ht="12.75" customHeight="1" x14ac:dyDescent="0.15">
      <c r="B750" s="12"/>
      <c r="F750" s="5"/>
      <c r="H750" s="5"/>
      <c r="J750" s="5"/>
      <c r="K750" s="5"/>
      <c r="L750" s="5"/>
      <c r="N750" s="5"/>
      <c r="Y750" s="8"/>
      <c r="Z750" s="12"/>
      <c r="AA750" s="8"/>
    </row>
    <row r="751" spans="2:27" ht="12.75" customHeight="1" x14ac:dyDescent="0.15">
      <c r="B751" s="12"/>
      <c r="F751" s="5"/>
      <c r="H751" s="5"/>
      <c r="J751" s="5"/>
      <c r="K751" s="5"/>
      <c r="L751" s="5"/>
      <c r="N751" s="5"/>
      <c r="Y751" s="8"/>
      <c r="Z751" s="12"/>
      <c r="AA751" s="8"/>
    </row>
    <row r="752" spans="2:27" ht="12.75" customHeight="1" x14ac:dyDescent="0.15">
      <c r="B752" s="12"/>
      <c r="F752" s="5"/>
      <c r="H752" s="5"/>
      <c r="J752" s="5"/>
      <c r="K752" s="5"/>
      <c r="L752" s="5"/>
      <c r="N752" s="5"/>
      <c r="Y752" s="8"/>
      <c r="Z752" s="12"/>
      <c r="AA752" s="8"/>
    </row>
    <row r="753" spans="2:27" ht="12.75" customHeight="1" x14ac:dyDescent="0.15">
      <c r="B753" s="12"/>
      <c r="F753" s="5"/>
      <c r="H753" s="5"/>
      <c r="J753" s="5"/>
      <c r="K753" s="5"/>
      <c r="L753" s="5"/>
      <c r="N753" s="5"/>
      <c r="Y753" s="8"/>
      <c r="Z753" s="12"/>
      <c r="AA753" s="8"/>
    </row>
    <row r="754" spans="2:27" ht="12.75" customHeight="1" x14ac:dyDescent="0.15">
      <c r="B754" s="12"/>
      <c r="F754" s="5"/>
      <c r="H754" s="5"/>
      <c r="J754" s="5"/>
      <c r="K754" s="5"/>
      <c r="L754" s="5"/>
      <c r="N754" s="5"/>
      <c r="Y754" s="8"/>
      <c r="Z754" s="12"/>
      <c r="AA754" s="8"/>
    </row>
    <row r="755" spans="2:27" ht="12.75" customHeight="1" x14ac:dyDescent="0.15">
      <c r="B755" s="12"/>
      <c r="F755" s="5"/>
      <c r="H755" s="5"/>
      <c r="J755" s="5"/>
      <c r="K755" s="5"/>
      <c r="L755" s="5"/>
      <c r="N755" s="5"/>
      <c r="Y755" s="8"/>
      <c r="Z755" s="12"/>
      <c r="AA755" s="8"/>
    </row>
    <row r="756" spans="2:27" ht="12.75" customHeight="1" x14ac:dyDescent="0.15">
      <c r="B756" s="12"/>
      <c r="F756" s="5"/>
      <c r="H756" s="5"/>
      <c r="J756" s="5"/>
      <c r="K756" s="5"/>
      <c r="L756" s="5"/>
      <c r="N756" s="5"/>
      <c r="Y756" s="8"/>
      <c r="Z756" s="12"/>
      <c r="AA756" s="8"/>
    </row>
    <row r="757" spans="2:27" ht="12.75" customHeight="1" x14ac:dyDescent="0.15">
      <c r="B757" s="12"/>
      <c r="F757" s="5"/>
      <c r="H757" s="5"/>
      <c r="J757" s="5"/>
      <c r="K757" s="5"/>
      <c r="L757" s="5"/>
      <c r="N757" s="5"/>
      <c r="Y757" s="8"/>
      <c r="Z757" s="12"/>
      <c r="AA757" s="8"/>
    </row>
    <row r="758" spans="2:27" ht="12.75" customHeight="1" x14ac:dyDescent="0.15">
      <c r="B758" s="12"/>
      <c r="F758" s="5"/>
      <c r="H758" s="5"/>
      <c r="J758" s="5"/>
      <c r="K758" s="5"/>
      <c r="L758" s="5"/>
      <c r="N758" s="5"/>
      <c r="Y758" s="8"/>
      <c r="Z758" s="12"/>
      <c r="AA758" s="8"/>
    </row>
    <row r="759" spans="2:27" ht="12.75" customHeight="1" x14ac:dyDescent="0.15">
      <c r="B759" s="12"/>
      <c r="F759" s="5"/>
      <c r="H759" s="5"/>
      <c r="J759" s="5"/>
      <c r="K759" s="5"/>
      <c r="L759" s="5"/>
      <c r="N759" s="5"/>
      <c r="Y759" s="8"/>
      <c r="Z759" s="12"/>
      <c r="AA759" s="8"/>
    </row>
    <row r="760" spans="2:27" ht="12.75" customHeight="1" x14ac:dyDescent="0.15">
      <c r="B760" s="12"/>
      <c r="F760" s="5"/>
      <c r="H760" s="5"/>
      <c r="J760" s="5"/>
      <c r="K760" s="5"/>
      <c r="L760" s="5"/>
      <c r="N760" s="5"/>
      <c r="Y760" s="8"/>
      <c r="Z760" s="12"/>
      <c r="AA760" s="8"/>
    </row>
    <row r="761" spans="2:27" ht="12.75" customHeight="1" x14ac:dyDescent="0.15">
      <c r="B761" s="12"/>
      <c r="F761" s="5"/>
      <c r="H761" s="5"/>
      <c r="J761" s="5"/>
      <c r="K761" s="5"/>
      <c r="L761" s="5"/>
      <c r="N761" s="5"/>
      <c r="Y761" s="8"/>
      <c r="Z761" s="12"/>
      <c r="AA761" s="8"/>
    </row>
    <row r="762" spans="2:27" ht="12.75" customHeight="1" x14ac:dyDescent="0.15">
      <c r="B762" s="12"/>
      <c r="F762" s="5"/>
      <c r="H762" s="5"/>
      <c r="J762" s="5"/>
      <c r="K762" s="5"/>
      <c r="L762" s="5"/>
      <c r="N762" s="5"/>
      <c r="Y762" s="8"/>
      <c r="Z762" s="12"/>
      <c r="AA762" s="8"/>
    </row>
    <row r="763" spans="2:27" ht="12.75" customHeight="1" x14ac:dyDescent="0.15">
      <c r="B763" s="12"/>
      <c r="F763" s="5"/>
      <c r="H763" s="5"/>
      <c r="J763" s="5"/>
      <c r="K763" s="5"/>
      <c r="L763" s="5"/>
      <c r="N763" s="5"/>
      <c r="Y763" s="8"/>
      <c r="Z763" s="12"/>
      <c r="AA763" s="8"/>
    </row>
    <row r="764" spans="2:27" ht="12.75" customHeight="1" x14ac:dyDescent="0.15">
      <c r="B764" s="12"/>
      <c r="F764" s="5"/>
      <c r="H764" s="5"/>
      <c r="J764" s="5"/>
      <c r="K764" s="5"/>
      <c r="L764" s="5"/>
      <c r="N764" s="5"/>
      <c r="Y764" s="8"/>
      <c r="Z764" s="12"/>
      <c r="AA764" s="8"/>
    </row>
    <row r="765" spans="2:27" ht="12.75" customHeight="1" x14ac:dyDescent="0.15">
      <c r="B765" s="12"/>
      <c r="F765" s="5"/>
      <c r="H765" s="5"/>
      <c r="J765" s="5"/>
      <c r="K765" s="5"/>
      <c r="L765" s="5"/>
      <c r="N765" s="5"/>
      <c r="Y765" s="8"/>
      <c r="Z765" s="12"/>
      <c r="AA765" s="8"/>
    </row>
    <row r="766" spans="2:27" ht="12.75" customHeight="1" x14ac:dyDescent="0.15">
      <c r="B766" s="12"/>
      <c r="F766" s="5"/>
      <c r="H766" s="5"/>
      <c r="J766" s="5"/>
      <c r="K766" s="5"/>
      <c r="L766" s="5"/>
      <c r="N766" s="5"/>
      <c r="Y766" s="8"/>
      <c r="Z766" s="12"/>
      <c r="AA766" s="8"/>
    </row>
    <row r="767" spans="2:27" ht="12.75" customHeight="1" x14ac:dyDescent="0.15">
      <c r="B767" s="12"/>
      <c r="F767" s="5"/>
      <c r="H767" s="5"/>
      <c r="J767" s="5"/>
      <c r="K767" s="5"/>
      <c r="L767" s="5"/>
      <c r="N767" s="5"/>
      <c r="Y767" s="8"/>
      <c r="Z767" s="12"/>
      <c r="AA767" s="8"/>
    </row>
    <row r="768" spans="2:27" ht="12.75" customHeight="1" x14ac:dyDescent="0.15">
      <c r="B768" s="12"/>
      <c r="F768" s="5"/>
      <c r="H768" s="5"/>
      <c r="J768" s="5"/>
      <c r="K768" s="5"/>
      <c r="L768" s="5"/>
      <c r="N768" s="5"/>
      <c r="Y768" s="8"/>
      <c r="Z768" s="12"/>
      <c r="AA768" s="8"/>
    </row>
    <row r="769" spans="2:27" ht="12.75" customHeight="1" x14ac:dyDescent="0.15">
      <c r="B769" s="12"/>
      <c r="F769" s="5"/>
      <c r="H769" s="5"/>
      <c r="J769" s="5"/>
      <c r="K769" s="5"/>
      <c r="L769" s="5"/>
      <c r="N769" s="5"/>
      <c r="Y769" s="8"/>
      <c r="Z769" s="12"/>
      <c r="AA769" s="8"/>
    </row>
    <row r="770" spans="2:27" ht="12.75" customHeight="1" x14ac:dyDescent="0.15">
      <c r="B770" s="12"/>
      <c r="F770" s="5"/>
      <c r="H770" s="5"/>
      <c r="J770" s="5"/>
      <c r="K770" s="5"/>
      <c r="L770" s="5"/>
      <c r="N770" s="5"/>
      <c r="Y770" s="8"/>
      <c r="Z770" s="12"/>
      <c r="AA770" s="8"/>
    </row>
    <row r="771" spans="2:27" ht="12.75" customHeight="1" x14ac:dyDescent="0.15">
      <c r="B771" s="12"/>
      <c r="F771" s="5"/>
      <c r="H771" s="5"/>
      <c r="J771" s="5"/>
      <c r="K771" s="5"/>
      <c r="L771" s="5"/>
      <c r="N771" s="5"/>
      <c r="Y771" s="8"/>
      <c r="Z771" s="12"/>
      <c r="AA771" s="8"/>
    </row>
    <row r="772" spans="2:27" ht="12.75" customHeight="1" x14ac:dyDescent="0.15">
      <c r="B772" s="12"/>
      <c r="F772" s="5"/>
      <c r="H772" s="5"/>
      <c r="J772" s="5"/>
      <c r="K772" s="5"/>
      <c r="L772" s="5"/>
      <c r="N772" s="5"/>
      <c r="Y772" s="8"/>
      <c r="Z772" s="12"/>
      <c r="AA772" s="8"/>
    </row>
    <row r="773" spans="2:27" ht="12.75" customHeight="1" x14ac:dyDescent="0.15">
      <c r="B773" s="12"/>
      <c r="F773" s="5"/>
      <c r="H773" s="5"/>
      <c r="J773" s="5"/>
      <c r="K773" s="5"/>
      <c r="L773" s="5"/>
      <c r="N773" s="5"/>
      <c r="Y773" s="8"/>
      <c r="Z773" s="12"/>
      <c r="AA773" s="8"/>
    </row>
    <row r="774" spans="2:27" ht="12.75" customHeight="1" x14ac:dyDescent="0.15">
      <c r="B774" s="12"/>
      <c r="F774" s="5"/>
      <c r="H774" s="5"/>
      <c r="J774" s="5"/>
      <c r="K774" s="5"/>
      <c r="L774" s="5"/>
      <c r="N774" s="5"/>
      <c r="Y774" s="8"/>
      <c r="Z774" s="12"/>
      <c r="AA774" s="8"/>
    </row>
    <row r="775" spans="2:27" ht="12.75" customHeight="1" x14ac:dyDescent="0.15">
      <c r="B775" s="12"/>
      <c r="F775" s="5"/>
      <c r="H775" s="5"/>
      <c r="J775" s="5"/>
      <c r="K775" s="5"/>
      <c r="L775" s="5"/>
      <c r="N775" s="5"/>
      <c r="Y775" s="8"/>
      <c r="Z775" s="12"/>
      <c r="AA775" s="8"/>
    </row>
    <row r="776" spans="2:27" ht="12.75" customHeight="1" x14ac:dyDescent="0.15">
      <c r="B776" s="12"/>
      <c r="F776" s="5"/>
      <c r="H776" s="5"/>
      <c r="J776" s="5"/>
      <c r="K776" s="5"/>
      <c r="L776" s="5"/>
      <c r="N776" s="5"/>
      <c r="Y776" s="8"/>
      <c r="Z776" s="12"/>
      <c r="AA776" s="8"/>
    </row>
    <row r="777" spans="2:27" ht="12.75" customHeight="1" x14ac:dyDescent="0.15">
      <c r="B777" s="12"/>
      <c r="F777" s="5"/>
      <c r="H777" s="5"/>
      <c r="J777" s="5"/>
      <c r="K777" s="5"/>
      <c r="L777" s="5"/>
      <c r="N777" s="5"/>
      <c r="Y777" s="8"/>
      <c r="Z777" s="12"/>
      <c r="AA777" s="8"/>
    </row>
    <row r="778" spans="2:27" ht="12.75" customHeight="1" x14ac:dyDescent="0.15">
      <c r="B778" s="12"/>
      <c r="F778" s="5"/>
      <c r="H778" s="5"/>
      <c r="J778" s="5"/>
      <c r="K778" s="5"/>
      <c r="L778" s="5"/>
      <c r="N778" s="5"/>
      <c r="Y778" s="8"/>
      <c r="Z778" s="12"/>
      <c r="AA778" s="8"/>
    </row>
    <row r="779" spans="2:27" ht="12.75" customHeight="1" x14ac:dyDescent="0.15">
      <c r="B779" s="12"/>
      <c r="F779" s="5"/>
      <c r="H779" s="5"/>
      <c r="J779" s="5"/>
      <c r="K779" s="5"/>
      <c r="L779" s="5"/>
      <c r="N779" s="5"/>
      <c r="Y779" s="8"/>
      <c r="Z779" s="12"/>
      <c r="AA779" s="8"/>
    </row>
    <row r="780" spans="2:27" ht="12.75" customHeight="1" x14ac:dyDescent="0.15">
      <c r="B780" s="12"/>
      <c r="F780" s="5"/>
      <c r="H780" s="5"/>
      <c r="J780" s="5"/>
      <c r="K780" s="5"/>
      <c r="L780" s="5"/>
      <c r="N780" s="5"/>
      <c r="Y780" s="8"/>
      <c r="Z780" s="12"/>
      <c r="AA780" s="8"/>
    </row>
    <row r="781" spans="2:27" ht="12.75" customHeight="1" x14ac:dyDescent="0.15">
      <c r="B781" s="12"/>
      <c r="F781" s="5"/>
      <c r="H781" s="5"/>
      <c r="J781" s="5"/>
      <c r="K781" s="5"/>
      <c r="L781" s="5"/>
      <c r="N781" s="5"/>
      <c r="Y781" s="8"/>
      <c r="Z781" s="12"/>
      <c r="AA781" s="8"/>
    </row>
    <row r="782" spans="2:27" ht="12.75" customHeight="1" x14ac:dyDescent="0.15">
      <c r="B782" s="12"/>
      <c r="F782" s="5"/>
      <c r="H782" s="5"/>
      <c r="J782" s="5"/>
      <c r="K782" s="5"/>
      <c r="L782" s="5"/>
      <c r="N782" s="5"/>
      <c r="Y782" s="8"/>
      <c r="Z782" s="12"/>
      <c r="AA782" s="8"/>
    </row>
    <row r="783" spans="2:27" ht="12.75" customHeight="1" x14ac:dyDescent="0.15">
      <c r="B783" s="12"/>
      <c r="F783" s="5"/>
      <c r="H783" s="5"/>
      <c r="J783" s="5"/>
      <c r="K783" s="5"/>
      <c r="L783" s="5"/>
      <c r="N783" s="5"/>
      <c r="Y783" s="8"/>
      <c r="Z783" s="12"/>
      <c r="AA783" s="8"/>
    </row>
    <row r="784" spans="2:27" ht="12.75" customHeight="1" x14ac:dyDescent="0.15">
      <c r="B784" s="12"/>
      <c r="F784" s="5"/>
      <c r="H784" s="5"/>
      <c r="J784" s="5"/>
      <c r="K784" s="5"/>
      <c r="L784" s="5"/>
      <c r="N784" s="5"/>
      <c r="Y784" s="8"/>
      <c r="Z784" s="12"/>
      <c r="AA784" s="8"/>
    </row>
    <row r="785" spans="2:27" ht="12.75" customHeight="1" x14ac:dyDescent="0.15">
      <c r="B785" s="12"/>
      <c r="F785" s="5"/>
      <c r="H785" s="5"/>
      <c r="J785" s="5"/>
      <c r="K785" s="5"/>
      <c r="L785" s="5"/>
      <c r="N785" s="5"/>
      <c r="Y785" s="8"/>
      <c r="Z785" s="12"/>
      <c r="AA785" s="8"/>
    </row>
    <row r="786" spans="2:27" ht="12.75" customHeight="1" x14ac:dyDescent="0.15">
      <c r="B786" s="12"/>
      <c r="F786" s="5"/>
      <c r="H786" s="5"/>
      <c r="J786" s="5"/>
      <c r="K786" s="5"/>
      <c r="L786" s="5"/>
      <c r="N786" s="5"/>
      <c r="Y786" s="8"/>
      <c r="Z786" s="12"/>
      <c r="AA786" s="8"/>
    </row>
    <row r="787" spans="2:27" ht="12.75" customHeight="1" x14ac:dyDescent="0.15">
      <c r="B787" s="12"/>
      <c r="F787" s="5"/>
      <c r="H787" s="5"/>
      <c r="J787" s="5"/>
      <c r="K787" s="5"/>
      <c r="L787" s="5"/>
      <c r="N787" s="5"/>
      <c r="Y787" s="8"/>
      <c r="Z787" s="12"/>
      <c r="AA787" s="8"/>
    </row>
    <row r="788" spans="2:27" ht="12.75" customHeight="1" x14ac:dyDescent="0.15">
      <c r="B788" s="12"/>
      <c r="F788" s="5"/>
      <c r="H788" s="5"/>
      <c r="J788" s="5"/>
      <c r="K788" s="5"/>
      <c r="L788" s="5"/>
      <c r="N788" s="5"/>
      <c r="Y788" s="8"/>
      <c r="Z788" s="12"/>
      <c r="AA788" s="8"/>
    </row>
    <row r="789" spans="2:27" ht="12.75" customHeight="1" x14ac:dyDescent="0.15">
      <c r="B789" s="12"/>
      <c r="F789" s="5"/>
      <c r="H789" s="5"/>
      <c r="J789" s="5"/>
      <c r="K789" s="5"/>
      <c r="L789" s="5"/>
      <c r="N789" s="5"/>
      <c r="Y789" s="8"/>
      <c r="Z789" s="12"/>
      <c r="AA789" s="8"/>
    </row>
    <row r="790" spans="2:27" ht="12.75" customHeight="1" x14ac:dyDescent="0.15">
      <c r="B790" s="12"/>
      <c r="F790" s="5"/>
      <c r="H790" s="5"/>
      <c r="J790" s="5"/>
      <c r="K790" s="5"/>
      <c r="L790" s="5"/>
      <c r="N790" s="5"/>
      <c r="Y790" s="8"/>
      <c r="Z790" s="12"/>
      <c r="AA790" s="8"/>
    </row>
    <row r="791" spans="2:27" ht="12.75" customHeight="1" x14ac:dyDescent="0.15">
      <c r="B791" s="12"/>
      <c r="F791" s="5"/>
      <c r="H791" s="5"/>
      <c r="J791" s="5"/>
      <c r="K791" s="5"/>
      <c r="L791" s="5"/>
      <c r="N791" s="5"/>
      <c r="Y791" s="8"/>
      <c r="Z791" s="12"/>
      <c r="AA791" s="8"/>
    </row>
    <row r="792" spans="2:27" ht="12.75" customHeight="1" x14ac:dyDescent="0.15">
      <c r="B792" s="12"/>
      <c r="F792" s="5"/>
      <c r="H792" s="5"/>
      <c r="J792" s="5"/>
      <c r="K792" s="5"/>
      <c r="L792" s="5"/>
      <c r="N792" s="5"/>
      <c r="Y792" s="8"/>
      <c r="Z792" s="12"/>
      <c r="AA792" s="8"/>
    </row>
    <row r="793" spans="2:27" ht="12.75" customHeight="1" x14ac:dyDescent="0.15">
      <c r="B793" s="12"/>
      <c r="F793" s="5"/>
      <c r="H793" s="5"/>
      <c r="J793" s="5"/>
      <c r="K793" s="5"/>
      <c r="L793" s="5"/>
      <c r="N793" s="5"/>
      <c r="Y793" s="8"/>
      <c r="Z793" s="12"/>
      <c r="AA793" s="8"/>
    </row>
    <row r="794" spans="2:27" ht="12.75" customHeight="1" x14ac:dyDescent="0.15">
      <c r="B794" s="12"/>
      <c r="F794" s="5"/>
      <c r="H794" s="5"/>
      <c r="J794" s="5"/>
      <c r="K794" s="5"/>
      <c r="L794" s="5"/>
      <c r="N794" s="5"/>
      <c r="Y794" s="8"/>
      <c r="Z794" s="12"/>
      <c r="AA794" s="8"/>
    </row>
    <row r="795" spans="2:27" ht="12.75" customHeight="1" x14ac:dyDescent="0.15">
      <c r="B795" s="12"/>
      <c r="F795" s="5"/>
      <c r="H795" s="5"/>
      <c r="J795" s="5"/>
      <c r="K795" s="5"/>
      <c r="L795" s="5"/>
      <c r="N795" s="5"/>
      <c r="Y795" s="8"/>
      <c r="Z795" s="12"/>
      <c r="AA795" s="8"/>
    </row>
    <row r="796" spans="2:27" ht="12.75" customHeight="1" x14ac:dyDescent="0.15">
      <c r="B796" s="12"/>
      <c r="F796" s="5"/>
      <c r="H796" s="5"/>
      <c r="J796" s="5"/>
      <c r="K796" s="5"/>
      <c r="L796" s="5"/>
      <c r="N796" s="5"/>
      <c r="Y796" s="8"/>
      <c r="Z796" s="12"/>
      <c r="AA796" s="8"/>
    </row>
    <row r="797" spans="2:27" ht="12.75" customHeight="1" x14ac:dyDescent="0.15">
      <c r="B797" s="12"/>
      <c r="F797" s="5"/>
      <c r="H797" s="5"/>
      <c r="J797" s="5"/>
      <c r="K797" s="5"/>
      <c r="L797" s="5"/>
      <c r="N797" s="5"/>
      <c r="Y797" s="8"/>
      <c r="Z797" s="12"/>
      <c r="AA797" s="8"/>
    </row>
    <row r="798" spans="2:27" ht="12.75" customHeight="1" x14ac:dyDescent="0.15">
      <c r="B798" s="12"/>
      <c r="F798" s="5"/>
      <c r="H798" s="5"/>
      <c r="J798" s="5"/>
      <c r="K798" s="5"/>
      <c r="L798" s="5"/>
      <c r="N798" s="5"/>
      <c r="Y798" s="8"/>
      <c r="Z798" s="12"/>
      <c r="AA798" s="8"/>
    </row>
    <row r="799" spans="2:27" ht="12.75" customHeight="1" x14ac:dyDescent="0.15">
      <c r="B799" s="12"/>
      <c r="F799" s="5"/>
      <c r="H799" s="5"/>
      <c r="J799" s="5"/>
      <c r="K799" s="5"/>
      <c r="L799" s="5"/>
      <c r="N799" s="5"/>
      <c r="Y799" s="8"/>
      <c r="Z799" s="12"/>
      <c r="AA799" s="8"/>
    </row>
    <row r="800" spans="2:27" ht="12.75" customHeight="1" x14ac:dyDescent="0.15">
      <c r="B800" s="12"/>
      <c r="F800" s="5"/>
      <c r="H800" s="5"/>
      <c r="J800" s="5"/>
      <c r="K800" s="5"/>
      <c r="L800" s="5"/>
      <c r="N800" s="5"/>
      <c r="Y800" s="8"/>
      <c r="Z800" s="12"/>
      <c r="AA800" s="8"/>
    </row>
    <row r="801" spans="2:27" ht="12.75" customHeight="1" x14ac:dyDescent="0.15">
      <c r="B801" s="12"/>
      <c r="F801" s="5"/>
      <c r="H801" s="5"/>
      <c r="J801" s="5"/>
      <c r="K801" s="5"/>
      <c r="L801" s="5"/>
      <c r="N801" s="5"/>
      <c r="Y801" s="8"/>
      <c r="Z801" s="12"/>
      <c r="AA801" s="8"/>
    </row>
    <row r="802" spans="2:27" ht="12.75" customHeight="1" x14ac:dyDescent="0.15">
      <c r="B802" s="12"/>
      <c r="F802" s="5"/>
      <c r="H802" s="5"/>
      <c r="J802" s="5"/>
      <c r="K802" s="5"/>
      <c r="L802" s="5"/>
      <c r="N802" s="5"/>
      <c r="Y802" s="8"/>
      <c r="Z802" s="12"/>
      <c r="AA802" s="8"/>
    </row>
    <row r="803" spans="2:27" ht="12.75" customHeight="1" x14ac:dyDescent="0.15">
      <c r="B803" s="12"/>
      <c r="F803" s="5"/>
      <c r="H803" s="5"/>
      <c r="J803" s="5"/>
      <c r="K803" s="5"/>
      <c r="L803" s="5"/>
      <c r="N803" s="5"/>
      <c r="Y803" s="8"/>
      <c r="Z803" s="12"/>
      <c r="AA803" s="8"/>
    </row>
    <row r="804" spans="2:27" ht="12.75" customHeight="1" x14ac:dyDescent="0.15">
      <c r="B804" s="12"/>
      <c r="F804" s="5"/>
      <c r="H804" s="5"/>
      <c r="J804" s="5"/>
      <c r="K804" s="5"/>
      <c r="L804" s="5"/>
      <c r="N804" s="5"/>
      <c r="Y804" s="8"/>
      <c r="Z804" s="12"/>
      <c r="AA804" s="8"/>
    </row>
    <row r="805" spans="2:27" ht="12.75" customHeight="1" x14ac:dyDescent="0.15">
      <c r="B805" s="12"/>
      <c r="F805" s="5"/>
      <c r="H805" s="5"/>
      <c r="J805" s="5"/>
      <c r="K805" s="5"/>
      <c r="L805" s="5"/>
      <c r="N805" s="5"/>
      <c r="Y805" s="8"/>
      <c r="Z805" s="12"/>
      <c r="AA805" s="8"/>
    </row>
    <row r="806" spans="2:27" ht="12.75" customHeight="1" x14ac:dyDescent="0.15">
      <c r="B806" s="12"/>
      <c r="F806" s="5"/>
      <c r="H806" s="5"/>
      <c r="J806" s="5"/>
      <c r="K806" s="5"/>
      <c r="L806" s="5"/>
      <c r="N806" s="5"/>
      <c r="Y806" s="8"/>
      <c r="Z806" s="12"/>
      <c r="AA806" s="8"/>
    </row>
    <row r="807" spans="2:27" ht="12.75" customHeight="1" x14ac:dyDescent="0.15">
      <c r="B807" s="12"/>
      <c r="F807" s="5"/>
      <c r="H807" s="5"/>
      <c r="J807" s="5"/>
      <c r="K807" s="5"/>
      <c r="L807" s="5"/>
      <c r="N807" s="5"/>
      <c r="Y807" s="8"/>
      <c r="Z807" s="12"/>
      <c r="AA807" s="8"/>
    </row>
    <row r="808" spans="2:27" ht="12.75" customHeight="1" x14ac:dyDescent="0.15">
      <c r="B808" s="12"/>
      <c r="F808" s="5"/>
      <c r="H808" s="5"/>
      <c r="J808" s="5"/>
      <c r="K808" s="5"/>
      <c r="L808" s="5"/>
      <c r="N808" s="5"/>
      <c r="Y808" s="8"/>
      <c r="Z808" s="12"/>
      <c r="AA808" s="8"/>
    </row>
    <row r="809" spans="2:27" ht="12.75" customHeight="1" x14ac:dyDescent="0.15">
      <c r="B809" s="12"/>
      <c r="F809" s="5"/>
      <c r="H809" s="5"/>
      <c r="J809" s="5"/>
      <c r="K809" s="5"/>
      <c r="L809" s="5"/>
      <c r="N809" s="5"/>
      <c r="Y809" s="8"/>
      <c r="Z809" s="12"/>
      <c r="AA809" s="8"/>
    </row>
    <row r="810" spans="2:27" ht="12.75" customHeight="1" x14ac:dyDescent="0.15">
      <c r="B810" s="12"/>
      <c r="F810" s="5"/>
      <c r="H810" s="5"/>
      <c r="J810" s="5"/>
      <c r="K810" s="5"/>
      <c r="L810" s="5"/>
      <c r="N810" s="5"/>
      <c r="Y810" s="8"/>
      <c r="Z810" s="12"/>
      <c r="AA810" s="8"/>
    </row>
    <row r="811" spans="2:27" ht="12.75" customHeight="1" x14ac:dyDescent="0.15">
      <c r="B811" s="12"/>
      <c r="F811" s="5"/>
      <c r="H811" s="5"/>
      <c r="J811" s="5"/>
      <c r="K811" s="5"/>
      <c r="L811" s="5"/>
      <c r="N811" s="5"/>
      <c r="Y811" s="8"/>
      <c r="Z811" s="12"/>
      <c r="AA811" s="8"/>
    </row>
    <row r="812" spans="2:27" ht="12.75" customHeight="1" x14ac:dyDescent="0.15">
      <c r="B812" s="12"/>
      <c r="F812" s="5"/>
      <c r="H812" s="5"/>
      <c r="J812" s="5"/>
      <c r="K812" s="5"/>
      <c r="L812" s="5"/>
      <c r="N812" s="5"/>
      <c r="Y812" s="8"/>
      <c r="Z812" s="12"/>
      <c r="AA812" s="8"/>
    </row>
    <row r="813" spans="2:27" ht="12.75" customHeight="1" x14ac:dyDescent="0.15">
      <c r="B813" s="12"/>
      <c r="F813" s="5"/>
      <c r="H813" s="5"/>
      <c r="J813" s="5"/>
      <c r="K813" s="5"/>
      <c r="L813" s="5"/>
      <c r="N813" s="5"/>
      <c r="Y813" s="8"/>
      <c r="Z813" s="12"/>
      <c r="AA813" s="8"/>
    </row>
    <row r="814" spans="2:27" ht="12.75" customHeight="1" x14ac:dyDescent="0.15">
      <c r="B814" s="12"/>
      <c r="F814" s="5"/>
      <c r="H814" s="5"/>
      <c r="J814" s="5"/>
      <c r="K814" s="5"/>
      <c r="L814" s="5"/>
      <c r="N814" s="5"/>
      <c r="Y814" s="8"/>
      <c r="Z814" s="12"/>
      <c r="AA814" s="8"/>
    </row>
    <row r="815" spans="2:27" ht="12.75" customHeight="1" x14ac:dyDescent="0.15">
      <c r="B815" s="12"/>
      <c r="F815" s="5"/>
      <c r="H815" s="5"/>
      <c r="J815" s="5"/>
      <c r="K815" s="5"/>
      <c r="L815" s="5"/>
      <c r="N815" s="5"/>
      <c r="Y815" s="8"/>
      <c r="Z815" s="12"/>
      <c r="AA815" s="8"/>
    </row>
    <row r="816" spans="2:27" ht="12.75" customHeight="1" x14ac:dyDescent="0.15">
      <c r="B816" s="12"/>
      <c r="F816" s="5"/>
      <c r="H816" s="5"/>
      <c r="J816" s="5"/>
      <c r="K816" s="5"/>
      <c r="L816" s="5"/>
      <c r="N816" s="5"/>
      <c r="Y816" s="8"/>
      <c r="Z816" s="12"/>
      <c r="AA816" s="8"/>
    </row>
    <row r="817" spans="2:27" ht="12.75" customHeight="1" x14ac:dyDescent="0.15">
      <c r="B817" s="12"/>
      <c r="F817" s="5"/>
      <c r="H817" s="5"/>
      <c r="J817" s="5"/>
      <c r="K817" s="5"/>
      <c r="L817" s="5"/>
      <c r="N817" s="5"/>
      <c r="Y817" s="8"/>
      <c r="Z817" s="12"/>
      <c r="AA817" s="8"/>
    </row>
    <row r="818" spans="2:27" ht="12.75" customHeight="1" x14ac:dyDescent="0.15">
      <c r="B818" s="12"/>
      <c r="F818" s="5"/>
      <c r="H818" s="5"/>
      <c r="J818" s="5"/>
      <c r="K818" s="5"/>
      <c r="L818" s="5"/>
      <c r="N818" s="5"/>
      <c r="Y818" s="8"/>
      <c r="Z818" s="12"/>
      <c r="AA818" s="8"/>
    </row>
    <row r="819" spans="2:27" ht="12.75" customHeight="1" x14ac:dyDescent="0.15">
      <c r="B819" s="12"/>
      <c r="F819" s="5"/>
      <c r="H819" s="5"/>
      <c r="J819" s="5"/>
      <c r="K819" s="5"/>
      <c r="L819" s="5"/>
      <c r="N819" s="5"/>
      <c r="Y819" s="8"/>
      <c r="Z819" s="12"/>
      <c r="AA819" s="8"/>
    </row>
    <row r="820" spans="2:27" ht="12.75" customHeight="1" x14ac:dyDescent="0.15">
      <c r="B820" s="12"/>
      <c r="F820" s="5"/>
      <c r="H820" s="5"/>
      <c r="J820" s="5"/>
      <c r="K820" s="5"/>
      <c r="L820" s="5"/>
      <c r="N820" s="5"/>
      <c r="Y820" s="8"/>
      <c r="Z820" s="12"/>
      <c r="AA820" s="8"/>
    </row>
    <row r="821" spans="2:27" ht="12.75" customHeight="1" x14ac:dyDescent="0.15">
      <c r="B821" s="12"/>
      <c r="F821" s="5"/>
      <c r="H821" s="5"/>
      <c r="J821" s="5"/>
      <c r="K821" s="5"/>
      <c r="L821" s="5"/>
      <c r="N821" s="5"/>
      <c r="Y821" s="8"/>
      <c r="Z821" s="12"/>
      <c r="AA821" s="8"/>
    </row>
    <row r="822" spans="2:27" ht="12.75" customHeight="1" x14ac:dyDescent="0.15">
      <c r="B822" s="12"/>
      <c r="F822" s="5"/>
      <c r="H822" s="5"/>
      <c r="J822" s="5"/>
      <c r="K822" s="5"/>
      <c r="L822" s="5"/>
      <c r="N822" s="5"/>
      <c r="Y822" s="8"/>
      <c r="Z822" s="12"/>
      <c r="AA822" s="8"/>
    </row>
    <row r="823" spans="2:27" ht="12.75" customHeight="1" x14ac:dyDescent="0.15">
      <c r="B823" s="12"/>
      <c r="F823" s="5"/>
      <c r="H823" s="5"/>
      <c r="J823" s="5"/>
      <c r="K823" s="5"/>
      <c r="L823" s="5"/>
      <c r="N823" s="5"/>
      <c r="Y823" s="8"/>
      <c r="Z823" s="12"/>
      <c r="AA823" s="8"/>
    </row>
    <row r="824" spans="2:27" ht="12.75" customHeight="1" x14ac:dyDescent="0.15">
      <c r="B824" s="12"/>
      <c r="F824" s="5"/>
      <c r="H824" s="5"/>
      <c r="J824" s="5"/>
      <c r="K824" s="5"/>
      <c r="L824" s="5"/>
      <c r="N824" s="5"/>
      <c r="Y824" s="8"/>
      <c r="Z824" s="12"/>
      <c r="AA824" s="8"/>
    </row>
    <row r="825" spans="2:27" ht="12.75" customHeight="1" x14ac:dyDescent="0.15">
      <c r="B825" s="12"/>
      <c r="F825" s="5"/>
      <c r="H825" s="5"/>
      <c r="J825" s="5"/>
      <c r="K825" s="5"/>
      <c r="L825" s="5"/>
      <c r="N825" s="5"/>
      <c r="Y825" s="8"/>
      <c r="Z825" s="12"/>
      <c r="AA825" s="8"/>
    </row>
    <row r="826" spans="2:27" ht="12.75" customHeight="1" x14ac:dyDescent="0.15">
      <c r="B826" s="12"/>
      <c r="F826" s="5"/>
      <c r="H826" s="5"/>
      <c r="J826" s="5"/>
      <c r="K826" s="5"/>
      <c r="L826" s="5"/>
      <c r="N826" s="5"/>
      <c r="Y826" s="8"/>
      <c r="Z826" s="12"/>
      <c r="AA826" s="8"/>
    </row>
    <row r="827" spans="2:27" ht="12.75" customHeight="1" x14ac:dyDescent="0.15">
      <c r="B827" s="12"/>
      <c r="F827" s="5"/>
      <c r="H827" s="5"/>
      <c r="J827" s="5"/>
      <c r="K827" s="5"/>
      <c r="L827" s="5"/>
      <c r="N827" s="5"/>
      <c r="Y827" s="8"/>
      <c r="Z827" s="12"/>
      <c r="AA827" s="8"/>
    </row>
    <row r="828" spans="2:27" ht="12.75" customHeight="1" x14ac:dyDescent="0.15">
      <c r="B828" s="12"/>
      <c r="F828" s="5"/>
      <c r="H828" s="5"/>
      <c r="J828" s="5"/>
      <c r="K828" s="5"/>
      <c r="L828" s="5"/>
      <c r="N828" s="5"/>
      <c r="Y828" s="8"/>
      <c r="Z828" s="12"/>
      <c r="AA828" s="8"/>
    </row>
    <row r="829" spans="2:27" ht="12.75" customHeight="1" x14ac:dyDescent="0.15">
      <c r="B829" s="12"/>
      <c r="F829" s="5"/>
      <c r="H829" s="5"/>
      <c r="J829" s="5"/>
      <c r="K829" s="5"/>
      <c r="L829" s="5"/>
      <c r="N829" s="5"/>
      <c r="Y829" s="8"/>
      <c r="Z829" s="12"/>
      <c r="AA829" s="8"/>
    </row>
    <row r="830" spans="2:27" ht="12.75" customHeight="1" x14ac:dyDescent="0.15">
      <c r="B830" s="12"/>
      <c r="F830" s="5"/>
      <c r="H830" s="5"/>
      <c r="J830" s="5"/>
      <c r="K830" s="5"/>
      <c r="L830" s="5"/>
      <c r="N830" s="5"/>
      <c r="Y830" s="8"/>
      <c r="Z830" s="12"/>
      <c r="AA830" s="8"/>
    </row>
    <row r="831" spans="2:27" ht="12.75" customHeight="1" x14ac:dyDescent="0.15">
      <c r="B831" s="12"/>
      <c r="F831" s="5"/>
      <c r="H831" s="5"/>
      <c r="J831" s="5"/>
      <c r="K831" s="5"/>
      <c r="L831" s="5"/>
      <c r="N831" s="5"/>
      <c r="Y831" s="8"/>
      <c r="Z831" s="12"/>
      <c r="AA831" s="8"/>
    </row>
    <row r="832" spans="2:27" ht="12.75" customHeight="1" x14ac:dyDescent="0.15">
      <c r="B832" s="12"/>
      <c r="F832" s="5"/>
      <c r="H832" s="5"/>
      <c r="J832" s="5"/>
      <c r="K832" s="5"/>
      <c r="L832" s="5"/>
      <c r="N832" s="5"/>
      <c r="Y832" s="8"/>
      <c r="Z832" s="12"/>
      <c r="AA832" s="8"/>
    </row>
    <row r="833" spans="2:27" ht="12.75" customHeight="1" x14ac:dyDescent="0.15">
      <c r="B833" s="12"/>
      <c r="F833" s="5"/>
      <c r="H833" s="5"/>
      <c r="J833" s="5"/>
      <c r="K833" s="5"/>
      <c r="L833" s="5"/>
      <c r="N833" s="5"/>
      <c r="Y833" s="8"/>
      <c r="Z833" s="12"/>
      <c r="AA833" s="8"/>
    </row>
    <row r="834" spans="2:27" ht="12.75" customHeight="1" x14ac:dyDescent="0.15">
      <c r="B834" s="12"/>
      <c r="F834" s="5"/>
      <c r="H834" s="5"/>
      <c r="J834" s="5"/>
      <c r="K834" s="5"/>
      <c r="L834" s="5"/>
      <c r="N834" s="5"/>
      <c r="Y834" s="8"/>
      <c r="Z834" s="12"/>
      <c r="AA834" s="8"/>
    </row>
    <row r="835" spans="2:27" ht="12.75" customHeight="1" x14ac:dyDescent="0.15">
      <c r="B835" s="12"/>
      <c r="F835" s="5"/>
      <c r="H835" s="5"/>
      <c r="J835" s="5"/>
      <c r="K835" s="5"/>
      <c r="L835" s="5"/>
      <c r="N835" s="5"/>
      <c r="Y835" s="8"/>
      <c r="Z835" s="12"/>
      <c r="AA835" s="8"/>
    </row>
    <row r="836" spans="2:27" ht="12.75" customHeight="1" x14ac:dyDescent="0.15">
      <c r="B836" s="12"/>
      <c r="F836" s="5"/>
      <c r="H836" s="5"/>
      <c r="J836" s="5"/>
      <c r="K836" s="5"/>
      <c r="L836" s="5"/>
      <c r="N836" s="5"/>
      <c r="Y836" s="8"/>
      <c r="Z836" s="12"/>
      <c r="AA836" s="8"/>
    </row>
    <row r="837" spans="2:27" ht="12.75" customHeight="1" x14ac:dyDescent="0.15">
      <c r="B837" s="12"/>
      <c r="F837" s="5"/>
      <c r="H837" s="5"/>
      <c r="J837" s="5"/>
      <c r="K837" s="5"/>
      <c r="L837" s="5"/>
      <c r="N837" s="5"/>
      <c r="Y837" s="8"/>
      <c r="Z837" s="12"/>
      <c r="AA837" s="8"/>
    </row>
    <row r="838" spans="2:27" ht="12.75" customHeight="1" x14ac:dyDescent="0.15">
      <c r="B838" s="12"/>
      <c r="F838" s="5"/>
      <c r="H838" s="5"/>
      <c r="J838" s="5"/>
      <c r="K838" s="5"/>
      <c r="L838" s="5"/>
      <c r="N838" s="5"/>
      <c r="Y838" s="8"/>
      <c r="Z838" s="12"/>
      <c r="AA838" s="8"/>
    </row>
    <row r="839" spans="2:27" ht="12.75" customHeight="1" x14ac:dyDescent="0.15">
      <c r="B839" s="12"/>
      <c r="F839" s="5"/>
      <c r="H839" s="5"/>
      <c r="J839" s="5"/>
      <c r="K839" s="5"/>
      <c r="L839" s="5"/>
      <c r="N839" s="5"/>
      <c r="Y839" s="8"/>
      <c r="Z839" s="12"/>
      <c r="AA839" s="8"/>
    </row>
    <row r="840" spans="2:27" ht="12.75" customHeight="1" x14ac:dyDescent="0.15">
      <c r="B840" s="12"/>
      <c r="F840" s="5"/>
      <c r="H840" s="5"/>
      <c r="J840" s="5"/>
      <c r="K840" s="5"/>
      <c r="L840" s="5"/>
      <c r="N840" s="5"/>
      <c r="Y840" s="8"/>
      <c r="Z840" s="12"/>
      <c r="AA840" s="8"/>
    </row>
    <row r="841" spans="2:27" ht="12.75" customHeight="1" x14ac:dyDescent="0.15">
      <c r="B841" s="12"/>
      <c r="F841" s="5"/>
      <c r="H841" s="5"/>
      <c r="J841" s="5"/>
      <c r="K841" s="5"/>
      <c r="L841" s="5"/>
      <c r="N841" s="5"/>
      <c r="Y841" s="8"/>
      <c r="Z841" s="12"/>
      <c r="AA841" s="8"/>
    </row>
    <row r="842" spans="2:27" ht="12.75" customHeight="1" x14ac:dyDescent="0.15">
      <c r="B842" s="12"/>
      <c r="F842" s="5"/>
      <c r="H842" s="5"/>
      <c r="J842" s="5"/>
      <c r="K842" s="5"/>
      <c r="L842" s="5"/>
      <c r="N842" s="5"/>
      <c r="Y842" s="8"/>
      <c r="Z842" s="12"/>
      <c r="AA842" s="8"/>
    </row>
    <row r="843" spans="2:27" ht="12.75" customHeight="1" x14ac:dyDescent="0.15">
      <c r="B843" s="12"/>
      <c r="F843" s="5"/>
      <c r="H843" s="5"/>
      <c r="J843" s="5"/>
      <c r="K843" s="5"/>
      <c r="L843" s="5"/>
      <c r="N843" s="5"/>
      <c r="Y843" s="8"/>
      <c r="Z843" s="12"/>
      <c r="AA843" s="8"/>
    </row>
    <row r="844" spans="2:27" ht="12.75" customHeight="1" x14ac:dyDescent="0.15">
      <c r="B844" s="12"/>
      <c r="F844" s="5"/>
      <c r="H844" s="5"/>
      <c r="J844" s="5"/>
      <c r="K844" s="5"/>
      <c r="L844" s="5"/>
      <c r="N844" s="5"/>
      <c r="Y844" s="8"/>
      <c r="Z844" s="12"/>
      <c r="AA844" s="8"/>
    </row>
    <row r="845" spans="2:27" ht="12.75" customHeight="1" x14ac:dyDescent="0.15">
      <c r="B845" s="12"/>
      <c r="F845" s="5"/>
      <c r="H845" s="5"/>
      <c r="J845" s="5"/>
      <c r="K845" s="5"/>
      <c r="L845" s="5"/>
      <c r="N845" s="5"/>
      <c r="Y845" s="8"/>
      <c r="Z845" s="12"/>
      <c r="AA845" s="8"/>
    </row>
    <row r="846" spans="2:27" ht="12.75" customHeight="1" x14ac:dyDescent="0.15">
      <c r="B846" s="12"/>
      <c r="F846" s="5"/>
      <c r="H846" s="5"/>
      <c r="J846" s="5"/>
      <c r="K846" s="5"/>
      <c r="L846" s="5"/>
      <c r="N846" s="5"/>
      <c r="Y846" s="8"/>
      <c r="Z846" s="12"/>
      <c r="AA846" s="8"/>
    </row>
    <row r="847" spans="2:27" ht="12.75" customHeight="1" x14ac:dyDescent="0.15">
      <c r="B847" s="12"/>
      <c r="F847" s="5"/>
      <c r="H847" s="5"/>
      <c r="J847" s="5"/>
      <c r="K847" s="5"/>
      <c r="L847" s="5"/>
      <c r="N847" s="5"/>
      <c r="Y847" s="8"/>
      <c r="Z847" s="12"/>
      <c r="AA847" s="8"/>
    </row>
    <row r="848" spans="2:27" ht="12.75" customHeight="1" x14ac:dyDescent="0.15">
      <c r="B848" s="12"/>
      <c r="F848" s="5"/>
      <c r="H848" s="5"/>
      <c r="J848" s="5"/>
      <c r="K848" s="5"/>
      <c r="L848" s="5"/>
      <c r="N848" s="5"/>
      <c r="Y848" s="8"/>
      <c r="Z848" s="12"/>
      <c r="AA848" s="8"/>
    </row>
    <row r="849" spans="2:27" ht="12.75" customHeight="1" x14ac:dyDescent="0.15">
      <c r="B849" s="12"/>
      <c r="F849" s="5"/>
      <c r="H849" s="5"/>
      <c r="J849" s="5"/>
      <c r="K849" s="5"/>
      <c r="L849" s="5"/>
      <c r="N849" s="5"/>
      <c r="Y849" s="8"/>
      <c r="Z849" s="12"/>
      <c r="AA849" s="8"/>
    </row>
    <row r="850" spans="2:27" ht="12.75" customHeight="1" x14ac:dyDescent="0.15">
      <c r="B850" s="12"/>
      <c r="F850" s="5"/>
      <c r="H850" s="5"/>
      <c r="J850" s="5"/>
      <c r="K850" s="5"/>
      <c r="L850" s="5"/>
      <c r="N850" s="5"/>
      <c r="Y850" s="8"/>
      <c r="Z850" s="12"/>
      <c r="AA850" s="8"/>
    </row>
    <row r="851" spans="2:27" ht="12.75" customHeight="1" x14ac:dyDescent="0.15">
      <c r="B851" s="12"/>
      <c r="F851" s="5"/>
      <c r="H851" s="5"/>
      <c r="J851" s="5"/>
      <c r="K851" s="5"/>
      <c r="L851" s="5"/>
      <c r="N851" s="5"/>
      <c r="Y851" s="8"/>
      <c r="Z851" s="12"/>
      <c r="AA851" s="8"/>
    </row>
    <row r="852" spans="2:27" ht="12.75" customHeight="1" x14ac:dyDescent="0.15">
      <c r="B852" s="12"/>
      <c r="F852" s="5"/>
      <c r="H852" s="5"/>
      <c r="J852" s="5"/>
      <c r="K852" s="5"/>
      <c r="L852" s="5"/>
      <c r="N852" s="5"/>
      <c r="Y852" s="8"/>
      <c r="Z852" s="12"/>
      <c r="AA852" s="8"/>
    </row>
    <row r="853" spans="2:27" ht="12.75" customHeight="1" x14ac:dyDescent="0.15">
      <c r="B853" s="12"/>
      <c r="F853" s="5"/>
      <c r="H853" s="5"/>
      <c r="J853" s="5"/>
      <c r="K853" s="5"/>
      <c r="L853" s="5"/>
      <c r="N853" s="5"/>
      <c r="Y853" s="8"/>
      <c r="Z853" s="12"/>
      <c r="AA853" s="8"/>
    </row>
    <row r="854" spans="2:27" ht="12.75" customHeight="1" x14ac:dyDescent="0.15">
      <c r="B854" s="12"/>
      <c r="F854" s="5"/>
      <c r="H854" s="5"/>
      <c r="J854" s="5"/>
      <c r="K854" s="5"/>
      <c r="L854" s="5"/>
      <c r="N854" s="5"/>
      <c r="Y854" s="8"/>
      <c r="Z854" s="12"/>
      <c r="AA854" s="8"/>
    </row>
    <row r="855" spans="2:27" ht="12.75" customHeight="1" x14ac:dyDescent="0.15">
      <c r="B855" s="12"/>
      <c r="F855" s="5"/>
      <c r="H855" s="5"/>
      <c r="J855" s="5"/>
      <c r="K855" s="5"/>
      <c r="L855" s="5"/>
      <c r="N855" s="5"/>
      <c r="Y855" s="8"/>
      <c r="Z855" s="12"/>
      <c r="AA855" s="8"/>
    </row>
    <row r="856" spans="2:27" ht="12.75" customHeight="1" x14ac:dyDescent="0.15">
      <c r="B856" s="12"/>
      <c r="F856" s="5"/>
      <c r="H856" s="5"/>
      <c r="J856" s="5"/>
      <c r="K856" s="5"/>
      <c r="L856" s="5"/>
      <c r="N856" s="5"/>
      <c r="Y856" s="8"/>
      <c r="Z856" s="12"/>
      <c r="AA856" s="8"/>
    </row>
    <row r="857" spans="2:27" ht="12.75" customHeight="1" x14ac:dyDescent="0.15">
      <c r="B857" s="12"/>
      <c r="F857" s="5"/>
      <c r="H857" s="5"/>
      <c r="J857" s="5"/>
      <c r="K857" s="5"/>
      <c r="L857" s="5"/>
      <c r="N857" s="5"/>
      <c r="Y857" s="8"/>
      <c r="Z857" s="12"/>
      <c r="AA857" s="8"/>
    </row>
    <row r="858" spans="2:27" ht="12.75" customHeight="1" x14ac:dyDescent="0.15">
      <c r="B858" s="12"/>
      <c r="F858" s="5"/>
      <c r="H858" s="5"/>
      <c r="J858" s="5"/>
      <c r="K858" s="5"/>
      <c r="L858" s="5"/>
      <c r="N858" s="5"/>
      <c r="Y858" s="8"/>
      <c r="Z858" s="12"/>
      <c r="AA858" s="8"/>
    </row>
    <row r="859" spans="2:27" ht="12.75" customHeight="1" x14ac:dyDescent="0.15">
      <c r="B859" s="12"/>
      <c r="F859" s="5"/>
      <c r="H859" s="5"/>
      <c r="J859" s="5"/>
      <c r="K859" s="5"/>
      <c r="L859" s="5"/>
      <c r="N859" s="5"/>
      <c r="Y859" s="8"/>
      <c r="Z859" s="12"/>
      <c r="AA859" s="8"/>
    </row>
    <row r="860" spans="2:27" ht="12.75" customHeight="1" x14ac:dyDescent="0.15">
      <c r="B860" s="12"/>
      <c r="F860" s="5"/>
      <c r="H860" s="5"/>
      <c r="J860" s="5"/>
      <c r="K860" s="5"/>
      <c r="L860" s="5"/>
      <c r="N860" s="5"/>
      <c r="Y860" s="8"/>
      <c r="Z860" s="12"/>
      <c r="AA860" s="8"/>
    </row>
    <row r="861" spans="2:27" ht="12.75" customHeight="1" x14ac:dyDescent="0.15">
      <c r="B861" s="12"/>
      <c r="F861" s="5"/>
      <c r="H861" s="5"/>
      <c r="J861" s="5"/>
      <c r="K861" s="5"/>
      <c r="L861" s="5"/>
      <c r="N861" s="5"/>
      <c r="Y861" s="8"/>
      <c r="Z861" s="12"/>
      <c r="AA861" s="8"/>
    </row>
    <row r="862" spans="2:27" ht="12.75" customHeight="1" x14ac:dyDescent="0.15">
      <c r="B862" s="12"/>
      <c r="F862" s="5"/>
      <c r="H862" s="5"/>
      <c r="J862" s="5"/>
      <c r="K862" s="5"/>
      <c r="L862" s="5"/>
      <c r="N862" s="5"/>
      <c r="Y862" s="8"/>
      <c r="Z862" s="12"/>
      <c r="AA862" s="8"/>
    </row>
    <row r="863" spans="2:27" ht="12.75" customHeight="1" x14ac:dyDescent="0.15">
      <c r="B863" s="12"/>
      <c r="F863" s="5"/>
      <c r="H863" s="5"/>
      <c r="J863" s="5"/>
      <c r="K863" s="5"/>
      <c r="L863" s="5"/>
      <c r="N863" s="5"/>
      <c r="Y863" s="8"/>
      <c r="Z863" s="12"/>
      <c r="AA863" s="8"/>
    </row>
    <row r="864" spans="2:27" ht="12.75" customHeight="1" x14ac:dyDescent="0.15">
      <c r="B864" s="12"/>
      <c r="F864" s="5"/>
      <c r="H864" s="5"/>
      <c r="J864" s="5"/>
      <c r="K864" s="5"/>
      <c r="L864" s="5"/>
      <c r="N864" s="5"/>
      <c r="Y864" s="8"/>
      <c r="Z864" s="12"/>
      <c r="AA864" s="8"/>
    </row>
    <row r="865" spans="2:27" ht="12.75" customHeight="1" x14ac:dyDescent="0.15">
      <c r="B865" s="12"/>
      <c r="F865" s="5"/>
      <c r="H865" s="5"/>
      <c r="J865" s="5"/>
      <c r="K865" s="5"/>
      <c r="L865" s="5"/>
      <c r="N865" s="5"/>
      <c r="Y865" s="8"/>
      <c r="Z865" s="12"/>
      <c r="AA865" s="8"/>
    </row>
    <row r="866" spans="2:27" ht="12.75" customHeight="1" x14ac:dyDescent="0.15">
      <c r="B866" s="12"/>
      <c r="F866" s="5"/>
      <c r="H866" s="5"/>
      <c r="J866" s="5"/>
      <c r="K866" s="5"/>
      <c r="L866" s="5"/>
      <c r="N866" s="5"/>
      <c r="Y866" s="8"/>
      <c r="Z866" s="12"/>
      <c r="AA866" s="8"/>
    </row>
    <row r="867" spans="2:27" ht="12.75" customHeight="1" x14ac:dyDescent="0.15">
      <c r="B867" s="12"/>
      <c r="F867" s="5"/>
      <c r="H867" s="5"/>
      <c r="J867" s="5"/>
      <c r="K867" s="5"/>
      <c r="L867" s="5"/>
      <c r="N867" s="5"/>
      <c r="Y867" s="8"/>
      <c r="Z867" s="12"/>
      <c r="AA867" s="8"/>
    </row>
    <row r="868" spans="2:27" ht="12.75" customHeight="1" x14ac:dyDescent="0.15">
      <c r="B868" s="12"/>
      <c r="F868" s="5"/>
      <c r="H868" s="5"/>
      <c r="J868" s="5"/>
      <c r="K868" s="5"/>
      <c r="L868" s="5"/>
      <c r="N868" s="5"/>
      <c r="Y868" s="8"/>
      <c r="Z868" s="12"/>
      <c r="AA868" s="8"/>
    </row>
    <row r="869" spans="2:27" ht="12.75" customHeight="1" x14ac:dyDescent="0.15">
      <c r="B869" s="12"/>
      <c r="F869" s="5"/>
      <c r="H869" s="5"/>
      <c r="J869" s="5"/>
      <c r="K869" s="5"/>
      <c r="L869" s="5"/>
      <c r="N869" s="5"/>
      <c r="Y869" s="8"/>
      <c r="Z869" s="12"/>
      <c r="AA869" s="8"/>
    </row>
    <row r="870" spans="2:27" ht="12.75" customHeight="1" x14ac:dyDescent="0.15">
      <c r="B870" s="12"/>
      <c r="F870" s="5"/>
      <c r="H870" s="5"/>
      <c r="J870" s="5"/>
      <c r="K870" s="5"/>
      <c r="L870" s="5"/>
      <c r="N870" s="5"/>
      <c r="Y870" s="8"/>
      <c r="Z870" s="12"/>
      <c r="AA870" s="8"/>
    </row>
    <row r="871" spans="2:27" ht="12.75" customHeight="1" x14ac:dyDescent="0.15">
      <c r="B871" s="12"/>
      <c r="F871" s="5"/>
      <c r="H871" s="5"/>
      <c r="J871" s="5"/>
      <c r="K871" s="5"/>
      <c r="L871" s="5"/>
      <c r="N871" s="5"/>
      <c r="Y871" s="8"/>
      <c r="Z871" s="12"/>
      <c r="AA871" s="8"/>
    </row>
    <row r="872" spans="2:27" ht="12.75" customHeight="1" x14ac:dyDescent="0.15">
      <c r="B872" s="12"/>
      <c r="F872" s="5"/>
      <c r="H872" s="5"/>
      <c r="J872" s="5"/>
      <c r="K872" s="5"/>
      <c r="L872" s="5"/>
      <c r="N872" s="5"/>
      <c r="Y872" s="8"/>
      <c r="Z872" s="12"/>
      <c r="AA872" s="8"/>
    </row>
    <row r="873" spans="2:27" ht="12.75" customHeight="1" x14ac:dyDescent="0.15">
      <c r="B873" s="12"/>
      <c r="F873" s="5"/>
      <c r="H873" s="5"/>
      <c r="J873" s="5"/>
      <c r="K873" s="5"/>
      <c r="L873" s="5"/>
      <c r="N873" s="5"/>
      <c r="Y873" s="8"/>
      <c r="Z873" s="12"/>
      <c r="AA873" s="8"/>
    </row>
    <row r="874" spans="2:27" ht="12.75" customHeight="1" x14ac:dyDescent="0.15">
      <c r="B874" s="12"/>
      <c r="F874" s="5"/>
      <c r="H874" s="5"/>
      <c r="J874" s="5"/>
      <c r="K874" s="5"/>
      <c r="L874" s="5"/>
      <c r="N874" s="5"/>
      <c r="Y874" s="8"/>
      <c r="Z874" s="12"/>
      <c r="AA874" s="8"/>
    </row>
    <row r="875" spans="2:27" ht="12.75" customHeight="1" x14ac:dyDescent="0.15">
      <c r="B875" s="12"/>
      <c r="F875" s="5"/>
      <c r="H875" s="5"/>
      <c r="J875" s="5"/>
      <c r="K875" s="5"/>
      <c r="L875" s="5"/>
      <c r="N875" s="5"/>
      <c r="Y875" s="8"/>
      <c r="Z875" s="12"/>
      <c r="AA875" s="8"/>
    </row>
    <row r="876" spans="2:27" ht="12.75" customHeight="1" x14ac:dyDescent="0.15">
      <c r="B876" s="12"/>
      <c r="F876" s="5"/>
      <c r="H876" s="5"/>
      <c r="J876" s="5"/>
      <c r="K876" s="5"/>
      <c r="L876" s="5"/>
      <c r="N876" s="5"/>
      <c r="Y876" s="8"/>
      <c r="Z876" s="12"/>
      <c r="AA876" s="8"/>
    </row>
    <row r="877" spans="2:27" ht="12.75" customHeight="1" x14ac:dyDescent="0.15">
      <c r="B877" s="12"/>
      <c r="F877" s="5"/>
      <c r="H877" s="5"/>
      <c r="J877" s="5"/>
      <c r="K877" s="5"/>
      <c r="L877" s="5"/>
      <c r="N877" s="5"/>
      <c r="Y877" s="8"/>
      <c r="Z877" s="12"/>
      <c r="AA877" s="8"/>
    </row>
    <row r="878" spans="2:27" ht="12.75" customHeight="1" x14ac:dyDescent="0.15">
      <c r="B878" s="12"/>
      <c r="F878" s="5"/>
      <c r="H878" s="5"/>
      <c r="J878" s="5"/>
      <c r="K878" s="5"/>
      <c r="L878" s="5"/>
      <c r="N878" s="5"/>
      <c r="Y878" s="8"/>
      <c r="Z878" s="12"/>
      <c r="AA878" s="8"/>
    </row>
    <row r="879" spans="2:27" ht="12.75" customHeight="1" x14ac:dyDescent="0.15">
      <c r="B879" s="12"/>
      <c r="F879" s="5"/>
      <c r="H879" s="5"/>
      <c r="J879" s="5"/>
      <c r="K879" s="5"/>
      <c r="L879" s="5"/>
      <c r="N879" s="5"/>
      <c r="Y879" s="8"/>
      <c r="Z879" s="12"/>
      <c r="AA879" s="8"/>
    </row>
    <row r="880" spans="2:27" ht="12.75" customHeight="1" x14ac:dyDescent="0.15">
      <c r="B880" s="12"/>
      <c r="F880" s="5"/>
      <c r="H880" s="5"/>
      <c r="J880" s="5"/>
      <c r="K880" s="5"/>
      <c r="L880" s="5"/>
      <c r="N880" s="5"/>
      <c r="Y880" s="8"/>
      <c r="Z880" s="12"/>
      <c r="AA880" s="8"/>
    </row>
    <row r="881" spans="2:27" ht="12.75" customHeight="1" x14ac:dyDescent="0.15">
      <c r="B881" s="12"/>
      <c r="F881" s="5"/>
      <c r="H881" s="5"/>
      <c r="J881" s="5"/>
      <c r="K881" s="5"/>
      <c r="L881" s="5"/>
      <c r="N881" s="5"/>
      <c r="Y881" s="8"/>
      <c r="Z881" s="12"/>
      <c r="AA881" s="8"/>
    </row>
    <row r="882" spans="2:27" ht="12.75" customHeight="1" x14ac:dyDescent="0.15">
      <c r="B882" s="12"/>
      <c r="F882" s="5"/>
      <c r="H882" s="5"/>
      <c r="J882" s="5"/>
      <c r="K882" s="5"/>
      <c r="L882" s="5"/>
      <c r="N882" s="5"/>
      <c r="Y882" s="8"/>
      <c r="Z882" s="12"/>
      <c r="AA882" s="8"/>
    </row>
    <row r="883" spans="2:27" ht="12.75" customHeight="1" x14ac:dyDescent="0.15">
      <c r="B883" s="12"/>
      <c r="F883" s="5"/>
      <c r="H883" s="5"/>
      <c r="J883" s="5"/>
      <c r="K883" s="5"/>
      <c r="L883" s="5"/>
      <c r="N883" s="5"/>
      <c r="Y883" s="8"/>
      <c r="Z883" s="12"/>
      <c r="AA883" s="8"/>
    </row>
    <row r="884" spans="2:27" ht="12.75" customHeight="1" x14ac:dyDescent="0.15">
      <c r="B884" s="12"/>
      <c r="F884" s="5"/>
      <c r="H884" s="5"/>
      <c r="J884" s="5"/>
      <c r="K884" s="5"/>
      <c r="L884" s="5"/>
      <c r="N884" s="5"/>
      <c r="Y884" s="8"/>
      <c r="Z884" s="12"/>
      <c r="AA884" s="8"/>
    </row>
    <row r="885" spans="2:27" ht="12.75" customHeight="1" x14ac:dyDescent="0.15">
      <c r="B885" s="12"/>
      <c r="F885" s="5"/>
      <c r="H885" s="5"/>
      <c r="J885" s="5"/>
      <c r="K885" s="5"/>
      <c r="L885" s="5"/>
      <c r="N885" s="5"/>
      <c r="Y885" s="8"/>
      <c r="Z885" s="12"/>
      <c r="AA885" s="8"/>
    </row>
    <row r="886" spans="2:27" ht="12.75" customHeight="1" x14ac:dyDescent="0.15">
      <c r="B886" s="12"/>
      <c r="F886" s="5"/>
      <c r="H886" s="5"/>
      <c r="J886" s="5"/>
      <c r="K886" s="5"/>
      <c r="L886" s="5"/>
      <c r="N886" s="5"/>
      <c r="Y886" s="8"/>
      <c r="Z886" s="12"/>
      <c r="AA886" s="8"/>
    </row>
    <row r="887" spans="2:27" ht="12.75" customHeight="1" x14ac:dyDescent="0.15">
      <c r="B887" s="12"/>
      <c r="F887" s="5"/>
      <c r="H887" s="5"/>
      <c r="J887" s="5"/>
      <c r="K887" s="5"/>
      <c r="L887" s="5"/>
      <c r="N887" s="5"/>
      <c r="Y887" s="8"/>
      <c r="Z887" s="12"/>
      <c r="AA887" s="8"/>
    </row>
    <row r="888" spans="2:27" ht="12.75" customHeight="1" x14ac:dyDescent="0.15">
      <c r="B888" s="12"/>
      <c r="F888" s="5"/>
      <c r="H888" s="5"/>
      <c r="J888" s="5"/>
      <c r="K888" s="5"/>
      <c r="L888" s="5"/>
      <c r="N888" s="5"/>
      <c r="Y888" s="8"/>
      <c r="Z888" s="12"/>
      <c r="AA888" s="8"/>
    </row>
    <row r="889" spans="2:27" ht="12.75" customHeight="1" x14ac:dyDescent="0.15">
      <c r="B889" s="12"/>
      <c r="F889" s="5"/>
      <c r="H889" s="5"/>
      <c r="J889" s="5"/>
      <c r="K889" s="5"/>
      <c r="L889" s="5"/>
      <c r="N889" s="5"/>
      <c r="Y889" s="8"/>
      <c r="Z889" s="12"/>
      <c r="AA889" s="8"/>
    </row>
    <row r="890" spans="2:27" ht="12.75" customHeight="1" x14ac:dyDescent="0.15">
      <c r="B890" s="12"/>
      <c r="F890" s="5"/>
      <c r="H890" s="5"/>
      <c r="J890" s="5"/>
      <c r="K890" s="5"/>
      <c r="L890" s="5"/>
      <c r="N890" s="5"/>
      <c r="Y890" s="8"/>
      <c r="Z890" s="12"/>
      <c r="AA890" s="8"/>
    </row>
    <row r="891" spans="2:27" ht="12.75" customHeight="1" x14ac:dyDescent="0.15">
      <c r="B891" s="12"/>
      <c r="F891" s="5"/>
      <c r="H891" s="5"/>
      <c r="J891" s="5"/>
      <c r="K891" s="5"/>
      <c r="L891" s="5"/>
      <c r="N891" s="5"/>
      <c r="Y891" s="8"/>
      <c r="Z891" s="12"/>
      <c r="AA891" s="8"/>
    </row>
    <row r="892" spans="2:27" ht="12.75" customHeight="1" x14ac:dyDescent="0.15">
      <c r="B892" s="12"/>
      <c r="F892" s="5"/>
      <c r="H892" s="5"/>
      <c r="J892" s="5"/>
      <c r="K892" s="5"/>
      <c r="L892" s="5"/>
      <c r="N892" s="5"/>
      <c r="Y892" s="8"/>
      <c r="Z892" s="12"/>
      <c r="AA892" s="8"/>
    </row>
    <row r="893" spans="2:27" ht="12.75" customHeight="1" x14ac:dyDescent="0.15">
      <c r="B893" s="12"/>
      <c r="F893" s="5"/>
      <c r="H893" s="5"/>
      <c r="J893" s="5"/>
      <c r="K893" s="5"/>
      <c r="L893" s="5"/>
      <c r="N893" s="5"/>
      <c r="Y893" s="8"/>
      <c r="Z893" s="12"/>
      <c r="AA893" s="8"/>
    </row>
    <row r="894" spans="2:27" ht="12.75" customHeight="1" x14ac:dyDescent="0.15">
      <c r="B894" s="12"/>
      <c r="F894" s="5"/>
      <c r="H894" s="5"/>
      <c r="J894" s="5"/>
      <c r="K894" s="5"/>
      <c r="L894" s="5"/>
      <c r="N894" s="5"/>
      <c r="Y894" s="8"/>
      <c r="Z894" s="12"/>
      <c r="AA894" s="8"/>
    </row>
    <row r="895" spans="2:27" ht="12.75" customHeight="1" x14ac:dyDescent="0.15">
      <c r="B895" s="12"/>
      <c r="F895" s="5"/>
      <c r="H895" s="5"/>
      <c r="J895" s="5"/>
      <c r="K895" s="5"/>
      <c r="L895" s="5"/>
      <c r="N895" s="5"/>
      <c r="Y895" s="8"/>
      <c r="Z895" s="12"/>
      <c r="AA895" s="8"/>
    </row>
    <row r="896" spans="2:27" ht="12.75" customHeight="1" x14ac:dyDescent="0.15">
      <c r="B896" s="12"/>
      <c r="F896" s="5"/>
      <c r="H896" s="5"/>
      <c r="J896" s="5"/>
      <c r="K896" s="5"/>
      <c r="L896" s="5"/>
      <c r="N896" s="5"/>
      <c r="Y896" s="8"/>
      <c r="Z896" s="12"/>
      <c r="AA896" s="8"/>
    </row>
    <row r="897" spans="2:27" ht="12.75" customHeight="1" x14ac:dyDescent="0.15">
      <c r="B897" s="12"/>
      <c r="F897" s="5"/>
      <c r="H897" s="5"/>
      <c r="J897" s="5"/>
      <c r="K897" s="5"/>
      <c r="L897" s="5"/>
      <c r="N897" s="5"/>
      <c r="Y897" s="8"/>
      <c r="Z897" s="12"/>
      <c r="AA897" s="8"/>
    </row>
    <row r="898" spans="2:27" ht="12.75" customHeight="1" x14ac:dyDescent="0.15">
      <c r="B898" s="12"/>
      <c r="F898" s="5"/>
      <c r="H898" s="5"/>
      <c r="J898" s="5"/>
      <c r="K898" s="5"/>
      <c r="L898" s="5"/>
      <c r="N898" s="5"/>
      <c r="Y898" s="8"/>
      <c r="Z898" s="12"/>
      <c r="AA898" s="8"/>
    </row>
    <row r="899" spans="2:27" ht="12.75" customHeight="1" x14ac:dyDescent="0.15">
      <c r="B899" s="12"/>
      <c r="F899" s="5"/>
      <c r="H899" s="5"/>
      <c r="J899" s="5"/>
      <c r="K899" s="5"/>
      <c r="L899" s="5"/>
      <c r="N899" s="5"/>
      <c r="Y899" s="8"/>
      <c r="Z899" s="12"/>
      <c r="AA899" s="8"/>
    </row>
    <row r="900" spans="2:27" ht="12.75" customHeight="1" x14ac:dyDescent="0.15">
      <c r="B900" s="12"/>
      <c r="F900" s="5"/>
      <c r="H900" s="5"/>
      <c r="J900" s="5"/>
      <c r="K900" s="5"/>
      <c r="L900" s="5"/>
      <c r="N900" s="5"/>
      <c r="Y900" s="8"/>
      <c r="Z900" s="12"/>
      <c r="AA900" s="8"/>
    </row>
    <row r="901" spans="2:27" ht="12.75" customHeight="1" x14ac:dyDescent="0.15">
      <c r="B901" s="12"/>
      <c r="F901" s="5"/>
      <c r="H901" s="5"/>
      <c r="J901" s="5"/>
      <c r="K901" s="5"/>
      <c r="L901" s="5"/>
      <c r="N901" s="5"/>
      <c r="Y901" s="8"/>
      <c r="Z901" s="12"/>
      <c r="AA901" s="8"/>
    </row>
    <row r="902" spans="2:27" ht="12.75" customHeight="1" x14ac:dyDescent="0.15">
      <c r="B902" s="12"/>
      <c r="F902" s="5"/>
      <c r="H902" s="5"/>
      <c r="J902" s="5"/>
      <c r="K902" s="5"/>
      <c r="L902" s="5"/>
      <c r="N902" s="5"/>
      <c r="Y902" s="8"/>
      <c r="Z902" s="12"/>
      <c r="AA902" s="8"/>
    </row>
    <row r="903" spans="2:27" ht="12.75" customHeight="1" x14ac:dyDescent="0.15">
      <c r="B903" s="12"/>
      <c r="F903" s="5"/>
      <c r="H903" s="5"/>
      <c r="J903" s="5"/>
      <c r="K903" s="5"/>
      <c r="L903" s="5"/>
      <c r="N903" s="5"/>
      <c r="Y903" s="8"/>
      <c r="Z903" s="12"/>
      <c r="AA903" s="8"/>
    </row>
    <row r="904" spans="2:27" ht="12.75" customHeight="1" x14ac:dyDescent="0.15">
      <c r="B904" s="12"/>
      <c r="F904" s="5"/>
      <c r="H904" s="5"/>
      <c r="J904" s="5"/>
      <c r="K904" s="5"/>
      <c r="L904" s="5"/>
      <c r="N904" s="5"/>
      <c r="Y904" s="8"/>
      <c r="Z904" s="12"/>
      <c r="AA904" s="8"/>
    </row>
    <row r="905" spans="2:27" ht="12.75" customHeight="1" x14ac:dyDescent="0.15">
      <c r="B905" s="12"/>
      <c r="F905" s="5"/>
      <c r="H905" s="5"/>
      <c r="J905" s="5"/>
      <c r="K905" s="5"/>
      <c r="L905" s="5"/>
      <c r="N905" s="5"/>
      <c r="Y905" s="8"/>
      <c r="Z905" s="12"/>
      <c r="AA905" s="8"/>
    </row>
    <row r="906" spans="2:27" ht="12.75" customHeight="1" x14ac:dyDescent="0.15">
      <c r="B906" s="12"/>
      <c r="F906" s="5"/>
      <c r="H906" s="5"/>
      <c r="J906" s="5"/>
      <c r="K906" s="5"/>
      <c r="L906" s="5"/>
      <c r="N906" s="5"/>
      <c r="Y906" s="8"/>
      <c r="Z906" s="12"/>
      <c r="AA906" s="8"/>
    </row>
    <row r="907" spans="2:27" ht="12.75" customHeight="1" x14ac:dyDescent="0.15">
      <c r="B907" s="12"/>
      <c r="F907" s="5"/>
      <c r="H907" s="5"/>
      <c r="J907" s="5"/>
      <c r="K907" s="5"/>
      <c r="L907" s="5"/>
      <c r="N907" s="5"/>
      <c r="Y907" s="8"/>
      <c r="Z907" s="12"/>
      <c r="AA907" s="8"/>
    </row>
    <row r="908" spans="2:27" ht="12.75" customHeight="1" x14ac:dyDescent="0.15">
      <c r="B908" s="12"/>
      <c r="F908" s="5"/>
      <c r="H908" s="5"/>
      <c r="J908" s="5"/>
      <c r="K908" s="5"/>
      <c r="L908" s="5"/>
      <c r="N908" s="5"/>
      <c r="Y908" s="8"/>
      <c r="Z908" s="12"/>
      <c r="AA908" s="8"/>
    </row>
    <row r="909" spans="2:27" ht="12.75" customHeight="1" x14ac:dyDescent="0.15">
      <c r="B909" s="12"/>
      <c r="F909" s="5"/>
      <c r="H909" s="5"/>
      <c r="J909" s="5"/>
      <c r="K909" s="5"/>
      <c r="L909" s="5"/>
      <c r="N909" s="5"/>
      <c r="Y909" s="8"/>
      <c r="Z909" s="12"/>
      <c r="AA909" s="8"/>
    </row>
    <row r="910" spans="2:27" ht="12.75" customHeight="1" x14ac:dyDescent="0.15">
      <c r="B910" s="12"/>
      <c r="F910" s="5"/>
      <c r="H910" s="5"/>
      <c r="J910" s="5"/>
      <c r="K910" s="5"/>
      <c r="L910" s="5"/>
      <c r="N910" s="5"/>
      <c r="Y910" s="8"/>
      <c r="Z910" s="12"/>
      <c r="AA910" s="8"/>
    </row>
    <row r="911" spans="2:27" ht="12.75" customHeight="1" x14ac:dyDescent="0.15">
      <c r="B911" s="12"/>
      <c r="F911" s="5"/>
      <c r="H911" s="5"/>
      <c r="J911" s="5"/>
      <c r="K911" s="5"/>
      <c r="L911" s="5"/>
      <c r="N911" s="5"/>
      <c r="Y911" s="8"/>
      <c r="Z911" s="12"/>
      <c r="AA911" s="8"/>
    </row>
    <row r="912" spans="2:27" ht="12.75" customHeight="1" x14ac:dyDescent="0.15">
      <c r="B912" s="12"/>
      <c r="F912" s="5"/>
      <c r="H912" s="5"/>
      <c r="J912" s="5"/>
      <c r="K912" s="5"/>
      <c r="L912" s="5"/>
      <c r="N912" s="5"/>
      <c r="Y912" s="8"/>
      <c r="Z912" s="12"/>
      <c r="AA912" s="8"/>
    </row>
    <row r="913" spans="2:27" ht="12.75" customHeight="1" x14ac:dyDescent="0.15">
      <c r="B913" s="12"/>
      <c r="F913" s="5"/>
      <c r="H913" s="5"/>
      <c r="J913" s="5"/>
      <c r="K913" s="5"/>
      <c r="L913" s="5"/>
      <c r="N913" s="5"/>
      <c r="Y913" s="8"/>
      <c r="Z913" s="12"/>
      <c r="AA913" s="8"/>
    </row>
    <row r="914" spans="2:27" ht="12.75" customHeight="1" x14ac:dyDescent="0.15">
      <c r="B914" s="12"/>
      <c r="F914" s="5"/>
      <c r="H914" s="5"/>
      <c r="J914" s="5"/>
      <c r="K914" s="5"/>
      <c r="L914" s="5"/>
      <c r="N914" s="5"/>
      <c r="Y914" s="8"/>
      <c r="Z914" s="12"/>
      <c r="AA914" s="8"/>
    </row>
    <row r="915" spans="2:27" ht="12.75" customHeight="1" x14ac:dyDescent="0.15">
      <c r="B915" s="12"/>
      <c r="F915" s="5"/>
      <c r="H915" s="5"/>
      <c r="J915" s="5"/>
      <c r="K915" s="5"/>
      <c r="L915" s="5"/>
      <c r="N915" s="5"/>
      <c r="Y915" s="8"/>
      <c r="Z915" s="12"/>
      <c r="AA915" s="8"/>
    </row>
    <row r="916" spans="2:27" ht="12.75" customHeight="1" x14ac:dyDescent="0.15">
      <c r="B916" s="12"/>
      <c r="F916" s="5"/>
      <c r="H916" s="5"/>
      <c r="J916" s="5"/>
      <c r="K916" s="5"/>
      <c r="L916" s="5"/>
      <c r="N916" s="5"/>
      <c r="Y916" s="8"/>
      <c r="Z916" s="12"/>
      <c r="AA916" s="8"/>
    </row>
    <row r="917" spans="2:27" ht="12.75" customHeight="1" x14ac:dyDescent="0.15">
      <c r="B917" s="12"/>
      <c r="F917" s="5"/>
      <c r="H917" s="5"/>
      <c r="J917" s="5"/>
      <c r="K917" s="5"/>
      <c r="L917" s="5"/>
      <c r="N917" s="5"/>
      <c r="Y917" s="8"/>
      <c r="Z917" s="12"/>
      <c r="AA917" s="8"/>
    </row>
    <row r="918" spans="2:27" ht="12.75" customHeight="1" x14ac:dyDescent="0.15">
      <c r="B918" s="12"/>
      <c r="F918" s="5"/>
      <c r="H918" s="5"/>
      <c r="J918" s="5"/>
      <c r="K918" s="5"/>
      <c r="L918" s="5"/>
      <c r="N918" s="5"/>
      <c r="Y918" s="8"/>
      <c r="Z918" s="12"/>
      <c r="AA918" s="8"/>
    </row>
    <row r="919" spans="2:27" ht="12.75" customHeight="1" x14ac:dyDescent="0.15">
      <c r="B919" s="12"/>
      <c r="F919" s="5"/>
      <c r="H919" s="5"/>
      <c r="J919" s="5"/>
      <c r="K919" s="5"/>
      <c r="L919" s="5"/>
      <c r="N919" s="5"/>
      <c r="Y919" s="8"/>
      <c r="Z919" s="12"/>
      <c r="AA919" s="8"/>
    </row>
    <row r="920" spans="2:27" ht="12.75" customHeight="1" x14ac:dyDescent="0.15">
      <c r="B920" s="12"/>
      <c r="F920" s="5"/>
      <c r="H920" s="5"/>
      <c r="J920" s="5"/>
      <c r="K920" s="5"/>
      <c r="L920" s="5"/>
      <c r="N920" s="5"/>
      <c r="Y920" s="8"/>
      <c r="Z920" s="12"/>
      <c r="AA920" s="8"/>
    </row>
    <row r="921" spans="2:27" ht="12.75" customHeight="1" x14ac:dyDescent="0.15">
      <c r="B921" s="12"/>
      <c r="F921" s="5"/>
      <c r="H921" s="5"/>
      <c r="J921" s="5"/>
      <c r="K921" s="5"/>
      <c r="L921" s="5"/>
      <c r="N921" s="5"/>
      <c r="Y921" s="8"/>
      <c r="Z921" s="12"/>
      <c r="AA921" s="8"/>
    </row>
    <row r="922" spans="2:27" ht="12.75" customHeight="1" x14ac:dyDescent="0.15">
      <c r="B922" s="12"/>
      <c r="F922" s="5"/>
      <c r="H922" s="5"/>
      <c r="J922" s="5"/>
      <c r="K922" s="5"/>
      <c r="L922" s="5"/>
      <c r="N922" s="5"/>
      <c r="Y922" s="8"/>
      <c r="Z922" s="12"/>
      <c r="AA922" s="8"/>
    </row>
    <row r="923" spans="2:27" ht="12.75" customHeight="1" x14ac:dyDescent="0.15">
      <c r="B923" s="12"/>
      <c r="F923" s="5"/>
      <c r="H923" s="5"/>
      <c r="J923" s="5"/>
      <c r="K923" s="5"/>
      <c r="L923" s="5"/>
      <c r="N923" s="5"/>
      <c r="Y923" s="8"/>
      <c r="Z923" s="12"/>
      <c r="AA923" s="8"/>
    </row>
    <row r="924" spans="2:27" ht="12.75" customHeight="1" x14ac:dyDescent="0.15">
      <c r="B924" s="12"/>
      <c r="F924" s="5"/>
      <c r="H924" s="5"/>
      <c r="J924" s="5"/>
      <c r="K924" s="5"/>
      <c r="L924" s="5"/>
      <c r="N924" s="5"/>
      <c r="Y924" s="8"/>
      <c r="Z924" s="12"/>
      <c r="AA924" s="8"/>
    </row>
    <row r="925" spans="2:27" ht="12.75" customHeight="1" x14ac:dyDescent="0.15">
      <c r="B925" s="12"/>
      <c r="F925" s="5"/>
      <c r="H925" s="5"/>
      <c r="J925" s="5"/>
      <c r="K925" s="5"/>
      <c r="L925" s="5"/>
      <c r="N925" s="5"/>
      <c r="Y925" s="8"/>
      <c r="Z925" s="12"/>
      <c r="AA925" s="8"/>
    </row>
    <row r="926" spans="2:27" ht="12.75" customHeight="1" x14ac:dyDescent="0.15">
      <c r="B926" s="12"/>
      <c r="F926" s="5"/>
      <c r="H926" s="5"/>
      <c r="J926" s="5"/>
      <c r="K926" s="5"/>
      <c r="L926" s="5"/>
      <c r="N926" s="5"/>
      <c r="Y926" s="8"/>
      <c r="Z926" s="12"/>
      <c r="AA926" s="8"/>
    </row>
    <row r="927" spans="2:27" ht="12.75" customHeight="1" x14ac:dyDescent="0.15">
      <c r="B927" s="12"/>
      <c r="F927" s="5"/>
      <c r="H927" s="5"/>
      <c r="J927" s="5"/>
      <c r="K927" s="5"/>
      <c r="L927" s="5"/>
      <c r="N927" s="5"/>
      <c r="Y927" s="8"/>
      <c r="Z927" s="12"/>
      <c r="AA927" s="8"/>
    </row>
    <row r="928" spans="2:27" ht="12.75" customHeight="1" x14ac:dyDescent="0.15">
      <c r="B928" s="12"/>
      <c r="F928" s="5"/>
      <c r="H928" s="5"/>
      <c r="J928" s="5"/>
      <c r="K928" s="5"/>
      <c r="L928" s="5"/>
      <c r="N928" s="5"/>
      <c r="Y928" s="8"/>
      <c r="Z928" s="12"/>
      <c r="AA928" s="8"/>
    </row>
    <row r="929" spans="2:27" ht="12.75" customHeight="1" x14ac:dyDescent="0.15">
      <c r="B929" s="12"/>
      <c r="F929" s="5"/>
      <c r="H929" s="5"/>
      <c r="J929" s="5"/>
      <c r="K929" s="5"/>
      <c r="L929" s="5"/>
      <c r="N929" s="5"/>
      <c r="Y929" s="8"/>
      <c r="Z929" s="12"/>
      <c r="AA929" s="8"/>
    </row>
    <row r="930" spans="2:27" ht="12.75" customHeight="1" x14ac:dyDescent="0.15">
      <c r="B930" s="12"/>
      <c r="F930" s="5"/>
      <c r="H930" s="5"/>
      <c r="J930" s="5"/>
      <c r="K930" s="5"/>
      <c r="L930" s="5"/>
      <c r="N930" s="5"/>
      <c r="Y930" s="8"/>
      <c r="Z930" s="12"/>
      <c r="AA930" s="8"/>
    </row>
    <row r="931" spans="2:27" ht="12.75" customHeight="1" x14ac:dyDescent="0.15">
      <c r="B931" s="12"/>
      <c r="F931" s="5"/>
      <c r="H931" s="5"/>
      <c r="J931" s="5"/>
      <c r="K931" s="5"/>
      <c r="L931" s="5"/>
      <c r="N931" s="5"/>
      <c r="Y931" s="8"/>
      <c r="Z931" s="12"/>
      <c r="AA931" s="8"/>
    </row>
    <row r="932" spans="2:27" ht="12.75" customHeight="1" x14ac:dyDescent="0.15">
      <c r="B932" s="12"/>
      <c r="F932" s="5"/>
      <c r="H932" s="5"/>
      <c r="J932" s="5"/>
      <c r="K932" s="5"/>
      <c r="L932" s="5"/>
      <c r="N932" s="5"/>
      <c r="Y932" s="8"/>
      <c r="Z932" s="12"/>
      <c r="AA932" s="8"/>
    </row>
    <row r="933" spans="2:27" ht="12.75" customHeight="1" x14ac:dyDescent="0.15">
      <c r="B933" s="12"/>
      <c r="F933" s="5"/>
      <c r="H933" s="5"/>
      <c r="J933" s="5"/>
      <c r="K933" s="5"/>
      <c r="L933" s="5"/>
      <c r="N933" s="5"/>
      <c r="Y933" s="8"/>
      <c r="Z933" s="12"/>
      <c r="AA933" s="8"/>
    </row>
    <row r="934" spans="2:27" ht="12.75" customHeight="1" x14ac:dyDescent="0.15">
      <c r="B934" s="12"/>
      <c r="F934" s="5"/>
      <c r="H934" s="5"/>
      <c r="J934" s="5"/>
      <c r="K934" s="5"/>
      <c r="L934" s="5"/>
      <c r="N934" s="5"/>
      <c r="Y934" s="8"/>
      <c r="Z934" s="12"/>
      <c r="AA934" s="8"/>
    </row>
    <row r="935" spans="2:27" ht="12.75" customHeight="1" x14ac:dyDescent="0.15">
      <c r="B935" s="12"/>
      <c r="F935" s="5"/>
      <c r="H935" s="5"/>
      <c r="J935" s="5"/>
      <c r="K935" s="5"/>
      <c r="L935" s="5"/>
      <c r="N935" s="5"/>
      <c r="Y935" s="8"/>
      <c r="Z935" s="12"/>
      <c r="AA935" s="8"/>
    </row>
    <row r="936" spans="2:27" ht="12.75" customHeight="1" x14ac:dyDescent="0.15">
      <c r="B936" s="12"/>
      <c r="F936" s="5"/>
      <c r="H936" s="5"/>
      <c r="J936" s="5"/>
      <c r="K936" s="5"/>
      <c r="L936" s="5"/>
      <c r="N936" s="5"/>
      <c r="Y936" s="8"/>
      <c r="Z936" s="12"/>
      <c r="AA936" s="8"/>
    </row>
    <row r="937" spans="2:27" ht="12.75" customHeight="1" x14ac:dyDescent="0.15">
      <c r="B937" s="12"/>
      <c r="F937" s="5"/>
      <c r="H937" s="5"/>
      <c r="J937" s="5"/>
      <c r="K937" s="5"/>
      <c r="L937" s="5"/>
      <c r="N937" s="5"/>
      <c r="Y937" s="8"/>
      <c r="Z937" s="12"/>
      <c r="AA937" s="8"/>
    </row>
    <row r="938" spans="2:27" ht="12.75" customHeight="1" x14ac:dyDescent="0.15">
      <c r="B938" s="12"/>
      <c r="F938" s="5"/>
      <c r="H938" s="5"/>
      <c r="J938" s="5"/>
      <c r="K938" s="5"/>
      <c r="L938" s="5"/>
      <c r="N938" s="5"/>
      <c r="Y938" s="8"/>
      <c r="Z938" s="12"/>
      <c r="AA938" s="8"/>
    </row>
    <row r="939" spans="2:27" ht="12.75" customHeight="1" x14ac:dyDescent="0.15">
      <c r="B939" s="12"/>
      <c r="F939" s="5"/>
      <c r="H939" s="5"/>
      <c r="J939" s="5"/>
      <c r="K939" s="5"/>
      <c r="L939" s="5"/>
      <c r="N939" s="5"/>
      <c r="Y939" s="8"/>
      <c r="Z939" s="12"/>
      <c r="AA939" s="8"/>
    </row>
    <row r="940" spans="2:27" ht="12.75" customHeight="1" x14ac:dyDescent="0.15">
      <c r="B940" s="12"/>
      <c r="F940" s="5"/>
      <c r="H940" s="5"/>
      <c r="J940" s="5"/>
      <c r="K940" s="5"/>
      <c r="L940" s="5"/>
      <c r="N940" s="5"/>
      <c r="Y940" s="8"/>
      <c r="Z940" s="12"/>
      <c r="AA940" s="8"/>
    </row>
    <row r="941" spans="2:27" ht="12.75" customHeight="1" x14ac:dyDescent="0.15">
      <c r="B941" s="12"/>
      <c r="F941" s="5"/>
      <c r="H941" s="5"/>
      <c r="J941" s="5"/>
      <c r="K941" s="5"/>
      <c r="L941" s="5"/>
      <c r="N941" s="5"/>
      <c r="Y941" s="8"/>
      <c r="Z941" s="12"/>
      <c r="AA941" s="8"/>
    </row>
    <row r="942" spans="2:27" ht="12.75" customHeight="1" x14ac:dyDescent="0.15">
      <c r="B942" s="12"/>
      <c r="F942" s="5"/>
      <c r="H942" s="5"/>
      <c r="J942" s="5"/>
      <c r="K942" s="5"/>
      <c r="L942" s="5"/>
      <c r="N942" s="5"/>
      <c r="Y942" s="8"/>
      <c r="Z942" s="12"/>
      <c r="AA942" s="8"/>
    </row>
    <row r="943" spans="2:27" ht="12.75" customHeight="1" x14ac:dyDescent="0.15">
      <c r="B943" s="12"/>
      <c r="F943" s="5"/>
      <c r="H943" s="5"/>
      <c r="J943" s="5"/>
      <c r="K943" s="5"/>
      <c r="L943" s="5"/>
      <c r="N943" s="5"/>
      <c r="Y943" s="8"/>
      <c r="Z943" s="12"/>
      <c r="AA943" s="8"/>
    </row>
    <row r="944" spans="2:27" ht="12.75" customHeight="1" x14ac:dyDescent="0.15">
      <c r="B944" s="12"/>
      <c r="F944" s="5"/>
      <c r="H944" s="5"/>
      <c r="J944" s="5"/>
      <c r="K944" s="5"/>
      <c r="L944" s="5"/>
      <c r="N944" s="5"/>
      <c r="Y944" s="8"/>
      <c r="Z944" s="12"/>
      <c r="AA944" s="8"/>
    </row>
    <row r="945" spans="2:27" ht="12.75" customHeight="1" x14ac:dyDescent="0.15">
      <c r="B945" s="12"/>
      <c r="F945" s="5"/>
      <c r="H945" s="5"/>
      <c r="J945" s="5"/>
      <c r="K945" s="5"/>
      <c r="L945" s="5"/>
      <c r="N945" s="5"/>
      <c r="Y945" s="8"/>
      <c r="Z945" s="12"/>
      <c r="AA945" s="8"/>
    </row>
    <row r="946" spans="2:27" ht="12.75" customHeight="1" x14ac:dyDescent="0.15">
      <c r="B946" s="12"/>
      <c r="F946" s="5"/>
      <c r="H946" s="5"/>
      <c r="J946" s="5"/>
      <c r="K946" s="5"/>
      <c r="L946" s="5"/>
      <c r="N946" s="5"/>
      <c r="Y946" s="8"/>
      <c r="Z946" s="12"/>
      <c r="AA946" s="8"/>
    </row>
    <row r="947" spans="2:27" ht="12.75" customHeight="1" x14ac:dyDescent="0.15">
      <c r="B947" s="12"/>
      <c r="F947" s="5"/>
      <c r="H947" s="5"/>
      <c r="J947" s="5"/>
      <c r="K947" s="5"/>
      <c r="L947" s="5"/>
      <c r="N947" s="5"/>
      <c r="Y947" s="8"/>
      <c r="Z947" s="12"/>
      <c r="AA947" s="8"/>
    </row>
    <row r="948" spans="2:27" ht="12.75" customHeight="1" x14ac:dyDescent="0.15">
      <c r="B948" s="12"/>
      <c r="F948" s="5"/>
      <c r="H948" s="5"/>
      <c r="J948" s="5"/>
      <c r="K948" s="5"/>
      <c r="L948" s="5"/>
      <c r="N948" s="5"/>
      <c r="Y948" s="8"/>
      <c r="Z948" s="12"/>
      <c r="AA948" s="8"/>
    </row>
    <row r="949" spans="2:27" ht="12.75" customHeight="1" x14ac:dyDescent="0.15">
      <c r="B949" s="12"/>
      <c r="F949" s="5"/>
      <c r="H949" s="5"/>
      <c r="J949" s="5"/>
      <c r="K949" s="5"/>
      <c r="L949" s="5"/>
      <c r="N949" s="5"/>
      <c r="Y949" s="8"/>
      <c r="Z949" s="12"/>
      <c r="AA949" s="8"/>
    </row>
    <row r="950" spans="2:27" ht="12.75" customHeight="1" x14ac:dyDescent="0.15">
      <c r="B950" s="12"/>
      <c r="F950" s="5"/>
      <c r="H950" s="5"/>
      <c r="J950" s="5"/>
      <c r="K950" s="5"/>
      <c r="L950" s="5"/>
      <c r="N950" s="5"/>
      <c r="Y950" s="8"/>
      <c r="Z950" s="12"/>
      <c r="AA950" s="8"/>
    </row>
    <row r="951" spans="2:27" ht="12.75" customHeight="1" x14ac:dyDescent="0.15">
      <c r="B951" s="12"/>
      <c r="F951" s="5"/>
      <c r="H951" s="5"/>
      <c r="J951" s="5"/>
      <c r="K951" s="5"/>
      <c r="L951" s="5"/>
      <c r="N951" s="5"/>
      <c r="Y951" s="8"/>
      <c r="Z951" s="12"/>
      <c r="AA951" s="8"/>
    </row>
    <row r="952" spans="2:27" ht="12.75" customHeight="1" x14ac:dyDescent="0.15">
      <c r="B952" s="12"/>
      <c r="F952" s="5"/>
      <c r="H952" s="5"/>
      <c r="J952" s="5"/>
      <c r="K952" s="5"/>
      <c r="L952" s="5"/>
      <c r="N952" s="5"/>
      <c r="Y952" s="8"/>
      <c r="Z952" s="12"/>
      <c r="AA952" s="8"/>
    </row>
    <row r="953" spans="2:27" ht="12.75" customHeight="1" x14ac:dyDescent="0.15">
      <c r="B953" s="12"/>
      <c r="F953" s="5"/>
      <c r="H953" s="5"/>
      <c r="J953" s="5"/>
      <c r="K953" s="5"/>
      <c r="L953" s="5"/>
      <c r="N953" s="5"/>
      <c r="Y953" s="8"/>
      <c r="Z953" s="12"/>
      <c r="AA953" s="8"/>
    </row>
    <row r="954" spans="2:27" ht="12.75" customHeight="1" x14ac:dyDescent="0.15">
      <c r="B954" s="12"/>
      <c r="F954" s="5"/>
      <c r="H954" s="5"/>
      <c r="J954" s="5"/>
      <c r="K954" s="5"/>
      <c r="L954" s="5"/>
      <c r="N954" s="5"/>
      <c r="Y954" s="8"/>
      <c r="Z954" s="12"/>
      <c r="AA954" s="8"/>
    </row>
    <row r="955" spans="2:27" ht="12.75" customHeight="1" x14ac:dyDescent="0.15">
      <c r="B955" s="12"/>
      <c r="F955" s="5"/>
      <c r="H955" s="5"/>
      <c r="J955" s="5"/>
      <c r="K955" s="5"/>
      <c r="L955" s="5"/>
      <c r="N955" s="5"/>
      <c r="Y955" s="8"/>
      <c r="Z955" s="12"/>
      <c r="AA955" s="8"/>
    </row>
    <row r="956" spans="2:27" ht="12.75" customHeight="1" x14ac:dyDescent="0.15">
      <c r="B956" s="12"/>
      <c r="F956" s="5"/>
      <c r="H956" s="5"/>
      <c r="J956" s="5"/>
      <c r="K956" s="5"/>
      <c r="L956" s="5"/>
      <c r="N956" s="5"/>
      <c r="Y956" s="8"/>
      <c r="Z956" s="12"/>
      <c r="AA956" s="8"/>
    </row>
    <row r="957" spans="2:27" ht="12.75" customHeight="1" x14ac:dyDescent="0.15">
      <c r="B957" s="12"/>
      <c r="F957" s="5"/>
      <c r="H957" s="5"/>
      <c r="J957" s="5"/>
      <c r="K957" s="5"/>
      <c r="L957" s="5"/>
      <c r="N957" s="5"/>
      <c r="Y957" s="8"/>
      <c r="Z957" s="12"/>
      <c r="AA957" s="8"/>
    </row>
    <row r="958" spans="2:27" ht="12.75" customHeight="1" x14ac:dyDescent="0.15">
      <c r="B958" s="12"/>
      <c r="F958" s="5"/>
      <c r="H958" s="5"/>
      <c r="J958" s="5"/>
      <c r="K958" s="5"/>
      <c r="L958" s="5"/>
      <c r="N958" s="5"/>
      <c r="Y958" s="8"/>
      <c r="Z958" s="12"/>
      <c r="AA958" s="8"/>
    </row>
    <row r="959" spans="2:27" ht="12.75" customHeight="1" x14ac:dyDescent="0.15">
      <c r="B959" s="12"/>
      <c r="F959" s="5"/>
      <c r="H959" s="5"/>
      <c r="J959" s="5"/>
      <c r="K959" s="5"/>
      <c r="L959" s="5"/>
      <c r="N959" s="5"/>
      <c r="Y959" s="8"/>
      <c r="Z959" s="12"/>
      <c r="AA959" s="8"/>
    </row>
    <row r="960" spans="2:27" ht="12.75" customHeight="1" x14ac:dyDescent="0.15">
      <c r="B960" s="12"/>
      <c r="F960" s="5"/>
      <c r="H960" s="5"/>
      <c r="J960" s="5"/>
      <c r="K960" s="5"/>
      <c r="L960" s="5"/>
      <c r="N960" s="5"/>
      <c r="Y960" s="8"/>
      <c r="Z960" s="12"/>
      <c r="AA960" s="8"/>
    </row>
    <row r="961" spans="2:27" ht="12.75" customHeight="1" x14ac:dyDescent="0.15">
      <c r="B961" s="12"/>
      <c r="F961" s="5"/>
      <c r="H961" s="5"/>
      <c r="J961" s="5"/>
      <c r="K961" s="5"/>
      <c r="L961" s="5"/>
      <c r="N961" s="5"/>
      <c r="Y961" s="8"/>
      <c r="Z961" s="12"/>
      <c r="AA961" s="8"/>
    </row>
    <row r="962" spans="2:27" ht="12.75" customHeight="1" x14ac:dyDescent="0.15">
      <c r="B962" s="12"/>
      <c r="F962" s="5"/>
      <c r="H962" s="5"/>
      <c r="J962" s="5"/>
      <c r="K962" s="5"/>
      <c r="L962" s="5"/>
      <c r="N962" s="5"/>
      <c r="Y962" s="8"/>
      <c r="Z962" s="12"/>
      <c r="AA962" s="8"/>
    </row>
    <row r="963" spans="2:27" ht="12.75" customHeight="1" x14ac:dyDescent="0.15">
      <c r="B963" s="12"/>
      <c r="F963" s="5"/>
      <c r="H963" s="5"/>
      <c r="J963" s="5"/>
      <c r="K963" s="5"/>
      <c r="L963" s="5"/>
      <c r="N963" s="5"/>
      <c r="Y963" s="8"/>
      <c r="Z963" s="12"/>
      <c r="AA963" s="8"/>
    </row>
    <row r="964" spans="2:27" ht="12.75" customHeight="1" x14ac:dyDescent="0.15">
      <c r="B964" s="12"/>
      <c r="F964" s="5"/>
      <c r="H964" s="5"/>
      <c r="J964" s="5"/>
      <c r="K964" s="5"/>
      <c r="L964" s="5"/>
      <c r="N964" s="5"/>
      <c r="Y964" s="8"/>
      <c r="Z964" s="12"/>
      <c r="AA964" s="8"/>
    </row>
    <row r="965" spans="2:27" ht="12.75" customHeight="1" x14ac:dyDescent="0.15">
      <c r="B965" s="12"/>
      <c r="F965" s="5"/>
      <c r="H965" s="5"/>
      <c r="J965" s="5"/>
      <c r="K965" s="5"/>
      <c r="L965" s="5"/>
      <c r="N965" s="5"/>
      <c r="Y965" s="8"/>
      <c r="Z965" s="12"/>
      <c r="AA965" s="8"/>
    </row>
    <row r="966" spans="2:27" ht="12.75" customHeight="1" x14ac:dyDescent="0.15">
      <c r="B966" s="12"/>
      <c r="F966" s="5"/>
      <c r="H966" s="5"/>
      <c r="J966" s="5"/>
      <c r="K966" s="5"/>
      <c r="L966" s="5"/>
      <c r="N966" s="5"/>
      <c r="Y966" s="8"/>
      <c r="Z966" s="12"/>
      <c r="AA966" s="8"/>
    </row>
    <row r="967" spans="2:27" ht="12.75" customHeight="1" x14ac:dyDescent="0.15">
      <c r="B967" s="12"/>
      <c r="F967" s="5"/>
      <c r="H967" s="5"/>
      <c r="J967" s="5"/>
      <c r="K967" s="5"/>
      <c r="L967" s="5"/>
      <c r="N967" s="5"/>
      <c r="Y967" s="8"/>
      <c r="Z967" s="12"/>
      <c r="AA967" s="8"/>
    </row>
    <row r="968" spans="2:27" ht="12.75" customHeight="1" x14ac:dyDescent="0.15">
      <c r="B968" s="12"/>
      <c r="F968" s="5"/>
      <c r="H968" s="5"/>
      <c r="J968" s="5"/>
      <c r="K968" s="5"/>
      <c r="L968" s="5"/>
      <c r="N968" s="5"/>
      <c r="Y968" s="8"/>
      <c r="Z968" s="12"/>
      <c r="AA968" s="8"/>
    </row>
    <row r="969" spans="2:27" ht="12.75" customHeight="1" x14ac:dyDescent="0.15">
      <c r="B969" s="12"/>
      <c r="F969" s="5"/>
      <c r="H969" s="5"/>
      <c r="J969" s="5"/>
      <c r="K969" s="5"/>
      <c r="L969" s="5"/>
      <c r="N969" s="5"/>
      <c r="Y969" s="8"/>
      <c r="Z969" s="12"/>
      <c r="AA969" s="8"/>
    </row>
    <row r="970" spans="2:27" ht="12.75" customHeight="1" x14ac:dyDescent="0.15">
      <c r="B970" s="12"/>
      <c r="F970" s="5"/>
      <c r="H970" s="5"/>
      <c r="J970" s="5"/>
      <c r="K970" s="5"/>
      <c r="L970" s="5"/>
      <c r="N970" s="5"/>
      <c r="Y970" s="8"/>
      <c r="Z970" s="12"/>
      <c r="AA970" s="8"/>
    </row>
    <row r="971" spans="2:27" ht="12.75" customHeight="1" x14ac:dyDescent="0.15">
      <c r="B971" s="12"/>
      <c r="F971" s="5"/>
      <c r="H971" s="5"/>
      <c r="J971" s="5"/>
      <c r="K971" s="5"/>
      <c r="L971" s="5"/>
      <c r="N971" s="5"/>
      <c r="Y971" s="8"/>
      <c r="Z971" s="12"/>
      <c r="AA971" s="8"/>
    </row>
    <row r="972" spans="2:27" ht="12.75" customHeight="1" x14ac:dyDescent="0.15">
      <c r="B972" s="12"/>
      <c r="F972" s="5"/>
      <c r="H972" s="5"/>
      <c r="J972" s="5"/>
      <c r="K972" s="5"/>
      <c r="L972" s="5"/>
      <c r="N972" s="5"/>
      <c r="Y972" s="8"/>
      <c r="Z972" s="12"/>
      <c r="AA972" s="8"/>
    </row>
    <row r="973" spans="2:27" ht="12.75" customHeight="1" x14ac:dyDescent="0.15">
      <c r="B973" s="12"/>
      <c r="F973" s="5"/>
      <c r="H973" s="5"/>
      <c r="J973" s="5"/>
      <c r="K973" s="5"/>
      <c r="L973" s="5"/>
      <c r="N973" s="5"/>
      <c r="Y973" s="8"/>
      <c r="Z973" s="12"/>
      <c r="AA973" s="8"/>
    </row>
    <row r="974" spans="2:27" ht="12.75" customHeight="1" x14ac:dyDescent="0.15">
      <c r="B974" s="12"/>
      <c r="F974" s="5"/>
      <c r="H974" s="5"/>
      <c r="J974" s="5"/>
      <c r="K974" s="5"/>
      <c r="L974" s="5"/>
      <c r="N974" s="5"/>
      <c r="Y974" s="8"/>
      <c r="Z974" s="12"/>
      <c r="AA974" s="8"/>
    </row>
    <row r="975" spans="2:27" ht="12.75" customHeight="1" x14ac:dyDescent="0.15">
      <c r="B975" s="12"/>
      <c r="F975" s="5"/>
      <c r="H975" s="5"/>
      <c r="J975" s="5"/>
      <c r="K975" s="5"/>
      <c r="L975" s="5"/>
      <c r="N975" s="5"/>
      <c r="Y975" s="8"/>
      <c r="Z975" s="12"/>
      <c r="AA975" s="8"/>
    </row>
    <row r="976" spans="2:27" ht="12.75" customHeight="1" x14ac:dyDescent="0.15">
      <c r="B976" s="12"/>
      <c r="F976" s="5"/>
      <c r="H976" s="5"/>
      <c r="J976" s="5"/>
      <c r="K976" s="5"/>
      <c r="L976" s="5"/>
      <c r="N976" s="5"/>
      <c r="Y976" s="8"/>
      <c r="Z976" s="12"/>
      <c r="AA976" s="8"/>
    </row>
    <row r="977" spans="2:27" ht="12.75" customHeight="1" x14ac:dyDescent="0.15">
      <c r="B977" s="12"/>
      <c r="F977" s="5"/>
      <c r="H977" s="5"/>
      <c r="J977" s="5"/>
      <c r="K977" s="5"/>
      <c r="L977" s="5"/>
      <c r="N977" s="5"/>
      <c r="Y977" s="8"/>
      <c r="Z977" s="12"/>
      <c r="AA977" s="8"/>
    </row>
    <row r="978" spans="2:27" ht="12.75" customHeight="1" x14ac:dyDescent="0.15">
      <c r="B978" s="12"/>
      <c r="F978" s="5"/>
      <c r="H978" s="5"/>
      <c r="J978" s="5"/>
      <c r="K978" s="5"/>
      <c r="L978" s="5"/>
      <c r="N978" s="5"/>
      <c r="Y978" s="8"/>
      <c r="Z978" s="12"/>
      <c r="AA978" s="8"/>
    </row>
    <row r="979" spans="2:27" ht="12.75" customHeight="1" x14ac:dyDescent="0.15">
      <c r="B979" s="12"/>
      <c r="F979" s="5"/>
      <c r="H979" s="5"/>
      <c r="J979" s="5"/>
      <c r="K979" s="5"/>
      <c r="L979" s="5"/>
      <c r="N979" s="5"/>
      <c r="Y979" s="8"/>
      <c r="Z979" s="12"/>
      <c r="AA979" s="8"/>
    </row>
    <row r="980" spans="2:27" ht="12.75" customHeight="1" x14ac:dyDescent="0.15">
      <c r="B980" s="12"/>
      <c r="F980" s="5"/>
      <c r="H980" s="5"/>
      <c r="J980" s="5"/>
      <c r="K980" s="5"/>
      <c r="L980" s="5"/>
      <c r="N980" s="5"/>
      <c r="Y980" s="8"/>
      <c r="Z980" s="12"/>
      <c r="AA980" s="8"/>
    </row>
    <row r="981" spans="2:27" ht="12.75" customHeight="1" x14ac:dyDescent="0.15">
      <c r="B981" s="12"/>
      <c r="F981" s="5"/>
      <c r="H981" s="5"/>
      <c r="J981" s="5"/>
      <c r="K981" s="5"/>
      <c r="L981" s="5"/>
      <c r="N981" s="5"/>
      <c r="Y981" s="8"/>
      <c r="Z981" s="12"/>
      <c r="AA981" s="8"/>
    </row>
    <row r="982" spans="2:27" ht="12.75" customHeight="1" x14ac:dyDescent="0.15">
      <c r="B982" s="12"/>
      <c r="F982" s="5"/>
      <c r="H982" s="5"/>
      <c r="J982" s="5"/>
      <c r="K982" s="5"/>
      <c r="L982" s="5"/>
      <c r="N982" s="5"/>
      <c r="Y982" s="8"/>
      <c r="Z982" s="12"/>
      <c r="AA982" s="8"/>
    </row>
    <row r="983" spans="2:27" ht="12.75" customHeight="1" x14ac:dyDescent="0.15">
      <c r="B983" s="12"/>
      <c r="F983" s="5"/>
      <c r="H983" s="5"/>
      <c r="J983" s="5"/>
      <c r="K983" s="5"/>
      <c r="L983" s="5"/>
      <c r="N983" s="5"/>
      <c r="Y983" s="8"/>
      <c r="Z983" s="12"/>
      <c r="AA983" s="8"/>
    </row>
    <row r="984" spans="2:27" ht="12.75" customHeight="1" x14ac:dyDescent="0.15">
      <c r="B984" s="12"/>
      <c r="F984" s="5"/>
      <c r="H984" s="5"/>
      <c r="J984" s="5"/>
      <c r="K984" s="5"/>
      <c r="L984" s="5"/>
      <c r="N984" s="5"/>
      <c r="Y984" s="8"/>
      <c r="Z984" s="12"/>
      <c r="AA984" s="8"/>
    </row>
    <row r="985" spans="2:27" ht="12.75" customHeight="1" x14ac:dyDescent="0.15">
      <c r="B985" s="12"/>
      <c r="F985" s="5"/>
      <c r="H985" s="5"/>
      <c r="J985" s="5"/>
      <c r="K985" s="5"/>
      <c r="L985" s="5"/>
      <c r="N985" s="5"/>
      <c r="Y985" s="8"/>
      <c r="Z985" s="12"/>
      <c r="AA985" s="8"/>
    </row>
    <row r="986" spans="2:27" ht="12.75" customHeight="1" x14ac:dyDescent="0.15">
      <c r="B986" s="12"/>
      <c r="F986" s="5"/>
      <c r="H986" s="5"/>
      <c r="J986" s="5"/>
      <c r="K986" s="5"/>
      <c r="L986" s="5"/>
      <c r="N986" s="5"/>
      <c r="Y986" s="8"/>
      <c r="Z986" s="12"/>
      <c r="AA986" s="8"/>
    </row>
    <row r="987" spans="2:27" ht="12.75" customHeight="1" x14ac:dyDescent="0.15">
      <c r="B987" s="12"/>
      <c r="F987" s="5"/>
      <c r="H987" s="5"/>
      <c r="J987" s="5"/>
      <c r="K987" s="5"/>
      <c r="L987" s="5"/>
      <c r="N987" s="5"/>
      <c r="Y987" s="8"/>
      <c r="Z987" s="12"/>
      <c r="AA987" s="8"/>
    </row>
    <row r="988" spans="2:27" ht="12.75" customHeight="1" x14ac:dyDescent="0.15">
      <c r="B988" s="12"/>
      <c r="F988" s="5"/>
      <c r="H988" s="5"/>
      <c r="J988" s="5"/>
      <c r="K988" s="5"/>
      <c r="L988" s="5"/>
      <c r="N988" s="5"/>
      <c r="Y988" s="8"/>
      <c r="Z988" s="12"/>
      <c r="AA988" s="8"/>
    </row>
    <row r="989" spans="2:27" ht="12.75" customHeight="1" x14ac:dyDescent="0.15">
      <c r="B989" s="12"/>
      <c r="F989" s="5"/>
      <c r="H989" s="5"/>
      <c r="J989" s="5"/>
      <c r="K989" s="5"/>
      <c r="L989" s="5"/>
      <c r="N989" s="5"/>
      <c r="Y989" s="8"/>
      <c r="Z989" s="12"/>
      <c r="AA989" s="8"/>
    </row>
    <row r="990" spans="2:27" ht="12.75" customHeight="1" x14ac:dyDescent="0.15">
      <c r="B990" s="12"/>
      <c r="F990" s="5"/>
      <c r="H990" s="5"/>
      <c r="J990" s="5"/>
      <c r="K990" s="5"/>
      <c r="L990" s="5"/>
      <c r="N990" s="5"/>
      <c r="Y990" s="8"/>
      <c r="Z990" s="12"/>
      <c r="AA990" s="8"/>
    </row>
    <row r="991" spans="2:27" ht="12.75" customHeight="1" x14ac:dyDescent="0.15">
      <c r="B991" s="12"/>
      <c r="F991" s="5"/>
      <c r="H991" s="5"/>
      <c r="J991" s="5"/>
      <c r="K991" s="5"/>
      <c r="L991" s="5"/>
      <c r="N991" s="5"/>
      <c r="Y991" s="8"/>
      <c r="Z991" s="12"/>
      <c r="AA991" s="8"/>
    </row>
    <row r="992" spans="2:27" ht="12.75" customHeight="1" x14ac:dyDescent="0.15">
      <c r="B992" s="12"/>
      <c r="F992" s="5"/>
      <c r="H992" s="5"/>
      <c r="J992" s="5"/>
      <c r="K992" s="5"/>
      <c r="L992" s="5"/>
      <c r="N992" s="5"/>
      <c r="Y992" s="8"/>
      <c r="Z992" s="12"/>
      <c r="AA992" s="8"/>
    </row>
    <row r="993" spans="2:27" ht="12.75" customHeight="1" x14ac:dyDescent="0.15">
      <c r="B993" s="12"/>
      <c r="F993" s="5"/>
      <c r="H993" s="5"/>
      <c r="J993" s="5"/>
      <c r="K993" s="5"/>
      <c r="L993" s="5"/>
      <c r="N993" s="5"/>
      <c r="Y993" s="8"/>
      <c r="Z993" s="12"/>
      <c r="AA993" s="8"/>
    </row>
    <row r="994" spans="2:27" ht="12.75" customHeight="1" x14ac:dyDescent="0.15">
      <c r="B994" s="12"/>
      <c r="F994" s="5"/>
      <c r="H994" s="5"/>
      <c r="J994" s="5"/>
      <c r="K994" s="5"/>
      <c r="L994" s="5"/>
      <c r="N994" s="5"/>
      <c r="Y994" s="8"/>
      <c r="Z994" s="12"/>
      <c r="AA994" s="8"/>
    </row>
    <row r="995" spans="2:27" ht="12.75" customHeight="1" x14ac:dyDescent="0.15">
      <c r="B995" s="12"/>
      <c r="F995" s="5"/>
      <c r="H995" s="5"/>
      <c r="J995" s="5"/>
      <c r="K995" s="5"/>
      <c r="L995" s="5"/>
      <c r="N995" s="5"/>
      <c r="Y995" s="8"/>
      <c r="Z995" s="12"/>
      <c r="AA995" s="8"/>
    </row>
    <row r="996" spans="2:27" ht="12.75" customHeight="1" x14ac:dyDescent="0.15">
      <c r="B996" s="12"/>
      <c r="F996" s="5"/>
      <c r="H996" s="5"/>
      <c r="J996" s="5"/>
      <c r="K996" s="5"/>
      <c r="L996" s="5"/>
      <c r="N996" s="5"/>
      <c r="Y996" s="8"/>
      <c r="Z996" s="12"/>
      <c r="AA996" s="8"/>
    </row>
    <row r="997" spans="2:27" ht="12.75" customHeight="1" x14ac:dyDescent="0.15">
      <c r="B997" s="12"/>
      <c r="F997" s="5"/>
      <c r="H997" s="5"/>
      <c r="J997" s="5"/>
      <c r="K997" s="5"/>
      <c r="L997" s="5"/>
      <c r="N997" s="5"/>
      <c r="Y997" s="8"/>
      <c r="Z997" s="12"/>
      <c r="AA997" s="8"/>
    </row>
    <row r="998" spans="2:27" ht="12.75" customHeight="1" x14ac:dyDescent="0.15">
      <c r="B998" s="12"/>
      <c r="F998" s="5"/>
      <c r="H998" s="5"/>
      <c r="J998" s="5"/>
      <c r="K998" s="5"/>
      <c r="L998" s="5"/>
      <c r="N998" s="5"/>
      <c r="Y998" s="8"/>
      <c r="Z998" s="12"/>
      <c r="AA998" s="8"/>
    </row>
    <row r="999" spans="2:27" ht="12.75" customHeight="1" x14ac:dyDescent="0.15">
      <c r="B999" s="12"/>
      <c r="F999" s="5"/>
      <c r="H999" s="5"/>
      <c r="J999" s="5"/>
      <c r="K999" s="5"/>
      <c r="L999" s="5"/>
      <c r="N999" s="5"/>
      <c r="Y999" s="8"/>
      <c r="Z999" s="12"/>
      <c r="AA999" s="8"/>
    </row>
    <row r="1000" spans="2:27" ht="12.75" customHeight="1" x14ac:dyDescent="0.15">
      <c r="B1000" s="12"/>
      <c r="F1000" s="5"/>
      <c r="H1000" s="5"/>
      <c r="J1000" s="5"/>
      <c r="K1000" s="5"/>
      <c r="L1000" s="5"/>
      <c r="N1000" s="5"/>
      <c r="Y1000" s="8"/>
      <c r="Z1000" s="12"/>
      <c r="AA1000" s="8"/>
    </row>
  </sheetData>
  <autoFilter ref="A8:O134" xr:uid="{00000000-0001-0000-0E00-000000000000}">
    <sortState xmlns:xlrd2="http://schemas.microsoft.com/office/spreadsheetml/2017/richdata2" ref="A9:O134">
      <sortCondition ref="O8:O134"/>
    </sortState>
  </autoFilter>
  <mergeCells count="8">
    <mergeCell ref="M7:N7"/>
    <mergeCell ref="E5:F5"/>
    <mergeCell ref="G5:H5"/>
    <mergeCell ref="I5:J5"/>
    <mergeCell ref="E7:F7"/>
    <mergeCell ref="G7:H7"/>
    <mergeCell ref="I7:J7"/>
    <mergeCell ref="K7:L7"/>
  </mergeCells>
  <pageMargins left="0.7" right="0.7" top="0.75" bottom="0.75" header="0" footer="0"/>
  <pageSetup scale="84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A1:M1001"/>
  <sheetViews>
    <sheetView topLeftCell="A96" zoomScaleNormal="100" workbookViewId="0">
      <selection activeCell="G1" sqref="G1:L100"/>
    </sheetView>
  </sheetViews>
  <sheetFormatPr baseColWidth="10" defaultColWidth="12.5" defaultRowHeight="15" customHeight="1" x14ac:dyDescent="0.15"/>
  <cols>
    <col min="1" max="1" width="5.6640625" customWidth="1"/>
    <col min="2" max="3" width="20.6640625" customWidth="1"/>
    <col min="4" max="5" width="10.6640625" customWidth="1"/>
    <col min="6" max="6" width="17.6640625" customWidth="1"/>
    <col min="7" max="7" width="5.6640625" customWidth="1"/>
    <col min="8" max="9" width="20.6640625" customWidth="1"/>
    <col min="10" max="11" width="10.6640625" customWidth="1"/>
    <col min="12" max="12" width="17.6640625" customWidth="1"/>
    <col min="13" max="26" width="8" customWidth="1"/>
  </cols>
  <sheetData>
    <row r="1" spans="1:13" ht="15.75" customHeight="1" x14ac:dyDescent="0.2">
      <c r="A1" s="337" t="str">
        <f>'Sekt-1.p'!C2</f>
        <v>LR 2024.gada čempionāts zemledus makšķerēšanā</v>
      </c>
      <c r="B1" s="337"/>
      <c r="C1" s="337"/>
      <c r="D1" s="337"/>
      <c r="E1" s="120"/>
      <c r="G1" s="337" t="str">
        <f>$A$1</f>
        <v>LR 2024.gada čempionāts zemledus makšķerēšanā</v>
      </c>
      <c r="H1" s="337"/>
      <c r="I1" s="337"/>
      <c r="J1" s="337"/>
      <c r="K1" s="120"/>
    </row>
    <row r="2" spans="1:13" ht="12.75" customHeight="1" x14ac:dyDescent="0.15">
      <c r="A2" s="335" t="str">
        <f>'Sekt-1.p'!C3</f>
        <v>2025.gada 01-02.Marts, Baļotes ezers</v>
      </c>
      <c r="B2" s="335"/>
      <c r="C2" s="335"/>
      <c r="D2" s="335"/>
      <c r="E2" s="122"/>
      <c r="F2" s="121" t="s">
        <v>65</v>
      </c>
      <c r="G2" s="335" t="str">
        <f>$A$2</f>
        <v>2025.gada 01-02.Marts, Baļotes ezers</v>
      </c>
      <c r="H2" s="335"/>
      <c r="I2" s="335"/>
      <c r="J2" s="335"/>
      <c r="K2" s="122"/>
      <c r="L2" s="121" t="s">
        <v>67</v>
      </c>
    </row>
    <row r="3" spans="1:13" ht="16.5" customHeight="1" thickBot="1" x14ac:dyDescent="0.2">
      <c r="A3" s="44"/>
      <c r="B3" s="44"/>
      <c r="C3" s="117"/>
      <c r="D3" s="336" t="s">
        <v>86</v>
      </c>
      <c r="E3" s="336"/>
      <c r="F3" s="45" t="s">
        <v>15</v>
      </c>
      <c r="G3" s="44"/>
      <c r="H3" s="44"/>
      <c r="I3" s="117"/>
      <c r="J3" s="336" t="str">
        <f>D3</f>
        <v>SEKTORS</v>
      </c>
      <c r="K3" s="336"/>
      <c r="L3" s="45" t="str">
        <f>F3</f>
        <v>A</v>
      </c>
    </row>
    <row r="4" spans="1:13" ht="33" customHeight="1" thickBot="1" x14ac:dyDescent="0.2">
      <c r="A4" s="93" t="s">
        <v>2</v>
      </c>
      <c r="B4" s="94" t="s">
        <v>3</v>
      </c>
      <c r="C4" s="94" t="s">
        <v>66</v>
      </c>
      <c r="D4" s="94" t="s">
        <v>68</v>
      </c>
      <c r="E4" s="94" t="s">
        <v>69</v>
      </c>
      <c r="F4" s="95" t="s">
        <v>11</v>
      </c>
      <c r="G4" s="93" t="s">
        <v>2</v>
      </c>
      <c r="H4" s="94" t="s">
        <v>3</v>
      </c>
      <c r="I4" s="94" t="s">
        <v>66</v>
      </c>
      <c r="J4" s="94" t="s">
        <v>68</v>
      </c>
      <c r="K4" s="94" t="s">
        <v>69</v>
      </c>
      <c r="L4" s="95" t="s">
        <v>11</v>
      </c>
      <c r="M4" s="92"/>
    </row>
    <row r="5" spans="1:13" ht="38.25" customHeight="1" x14ac:dyDescent="0.15">
      <c r="A5" s="96">
        <v>1</v>
      </c>
      <c r="B5" s="38" t="str" cm="1">
        <f t="array" ref="B5">IFERROR(_xlfn.UNIQUE(_xlfn._xlws.FILTER(Kopsavilkums!$C$10:$C$135,(A5=Kopsavilkums!$A$10:$A$135)*(F$3=Kopsavilkums!$E$10:$E$135))),"")</f>
        <v>OK cope sport/ Groundbaits</v>
      </c>
      <c r="C5" s="38" t="str" cm="1">
        <f t="array" ref="C5">IFERROR(_xlfn._xlws.FILTER(Kopsavilkums!$D$10:$D$135,(B5=Kopsavilkums!$C$10:$C$135)*(F$3=Kopsavilkums!$E$10:$E$135)),"")</f>
        <v>Kārlis Goldmans</v>
      </c>
      <c r="D5" s="97"/>
      <c r="E5" s="97"/>
      <c r="F5" s="98"/>
      <c r="G5" s="96">
        <f>A5</f>
        <v>1</v>
      </c>
      <c r="H5" s="38" t="str">
        <f>B5</f>
        <v>OK cope sport/ Groundbaits</v>
      </c>
      <c r="I5" s="38" t="str" cm="1">
        <f t="array" ref="I5">IFERROR(_xlfn._xlws.FILTER(Kopsavilkums!$D$10:$D$135,(H5=Kopsavilkums!$C$10:$C$135)*(L$3=Kopsavilkums!$H$10:$H$135)),"")</f>
        <v>Jorens Alens Brigaders</v>
      </c>
      <c r="J5" s="97"/>
      <c r="K5" s="97"/>
      <c r="L5" s="98"/>
      <c r="M5" s="92"/>
    </row>
    <row r="6" spans="1:13" ht="33" customHeight="1" x14ac:dyDescent="0.15">
      <c r="A6" s="99">
        <v>2</v>
      </c>
      <c r="B6" s="38" t="str" cm="1">
        <f t="array" ref="B6">IFERROR(_xlfn.UNIQUE(_xlfn._xlws.FILTER(Kopsavilkums!$C$10:$C$135,(A6=Kopsavilkums!$A$10:$A$135)*(F$3=Kopsavilkums!$E$10:$E$135))),"")</f>
        <v>Mēs Zivīm</v>
      </c>
      <c r="C6" s="38" t="str" cm="1">
        <f t="array" ref="C6">IFERROR(_xlfn._xlws.FILTER(Kopsavilkums!$D$10:$D$135,(B6=Kopsavilkums!$C$10:$C$135)*(F$3=Kopsavilkums!$E$10:$E$135)),"")</f>
        <v>Agris Rudzāns</v>
      </c>
      <c r="D6" s="46"/>
      <c r="E6" s="46"/>
      <c r="F6" s="100"/>
      <c r="G6" s="99">
        <f t="shared" ref="G6:G23" si="0">A6</f>
        <v>2</v>
      </c>
      <c r="H6" s="38" t="str">
        <f t="shared" ref="H6:H23" si="1">B6</f>
        <v>Mēs Zivīm</v>
      </c>
      <c r="I6" s="38" t="str" cm="1">
        <f t="array" ref="I6">IFERROR(_xlfn._xlws.FILTER(Kopsavilkums!$D$10:$D$135,(H6=Kopsavilkums!$C$10:$C$135)*(L$3=Kopsavilkums!$H$10:$H$135)),"")</f>
        <v>Juris Aigars Āboliņš</v>
      </c>
      <c r="J6" s="46"/>
      <c r="K6" s="46"/>
      <c r="L6" s="100"/>
      <c r="M6" s="92"/>
    </row>
    <row r="7" spans="1:13" ht="33" customHeight="1" x14ac:dyDescent="0.15">
      <c r="A7" s="99">
        <v>3</v>
      </c>
      <c r="B7" s="38" t="str" cm="1">
        <f t="array" ref="B7">IFERROR(_xlfn.UNIQUE(_xlfn._xlws.FILTER(Kopsavilkums!$C$10:$C$135,(A7=Kopsavilkums!$A$10:$A$135)*(F$3=Kopsavilkums!$E$10:$E$135))),"")</f>
        <v>Makšķerlietas.lv/Ziemeļnieki</v>
      </c>
      <c r="C7" s="38" t="str" cm="1">
        <f t="array" ref="C7">IFERROR(_xlfn._xlws.FILTER(Kopsavilkums!$D$10:$D$135,(B7=Kopsavilkums!$C$10:$C$135)*(F$3=Kopsavilkums!$E$10:$E$135)),"")</f>
        <v>Māris Gailišs</v>
      </c>
      <c r="D7" s="46"/>
      <c r="E7" s="46"/>
      <c r="F7" s="100"/>
      <c r="G7" s="99">
        <f t="shared" si="0"/>
        <v>3</v>
      </c>
      <c r="H7" s="38" t="str">
        <f t="shared" si="1"/>
        <v>Makšķerlietas.lv/Ziemeļnieki</v>
      </c>
      <c r="I7" s="38" t="str" cm="1">
        <f t="array" ref="I7">IFERROR(_xlfn._xlws.FILTER(Kopsavilkums!$D$10:$D$135,(H7=Kopsavilkums!$C$10:$C$135)*(L$3=Kopsavilkums!$H$10:$H$135)),"")</f>
        <v>Ingars Ūdris</v>
      </c>
      <c r="J7" s="46"/>
      <c r="K7" s="46"/>
      <c r="L7" s="100"/>
      <c r="M7" s="92"/>
    </row>
    <row r="8" spans="1:13" ht="33" customHeight="1" x14ac:dyDescent="0.15">
      <c r="A8" s="99">
        <v>4</v>
      </c>
      <c r="B8" s="38" t="str" cm="1">
        <f t="array" ref="B8">IFERROR(_xlfn.UNIQUE(_xlfn._xlws.FILTER(Kopsavilkums!$C$10:$C$135,(A8=Kopsavilkums!$A$10:$A$135)*(F$3=Kopsavilkums!$E$10:$E$135))),"")</f>
        <v>C.Albula1/Alūksne</v>
      </c>
      <c r="C8" s="38" t="str" cm="1">
        <f t="array" ref="C8">IFERROR(_xlfn._xlws.FILTER(Kopsavilkums!$D$10:$D$135,(B8=Kopsavilkums!$C$10:$C$135)*(F$3=Kopsavilkums!$E$10:$E$135)),"")</f>
        <v>Krists Vaļģis</v>
      </c>
      <c r="D8" s="46"/>
      <c r="E8" s="46"/>
      <c r="F8" s="100"/>
      <c r="G8" s="99">
        <f t="shared" si="0"/>
        <v>4</v>
      </c>
      <c r="H8" s="38" t="str">
        <f t="shared" si="1"/>
        <v>C.Albula1/Alūksne</v>
      </c>
      <c r="I8" s="38" t="str" cm="1">
        <f t="array" ref="I8">IFERROR(_xlfn._xlws.FILTER(Kopsavilkums!$D$10:$D$135,(H8=Kopsavilkums!$C$10:$C$135)*(L$3=Kopsavilkums!$H$10:$H$135)),"")</f>
        <v>Krists Vaļģis</v>
      </c>
      <c r="J8" s="46"/>
      <c r="K8" s="46"/>
      <c r="L8" s="100"/>
      <c r="M8" s="92"/>
    </row>
    <row r="9" spans="1:13" ht="33" customHeight="1" x14ac:dyDescent="0.15">
      <c r="A9" s="99">
        <v>5</v>
      </c>
      <c r="B9" s="38" t="str" cm="1">
        <f t="array" ref="B9">IFERROR(_xlfn.UNIQUE(_xlfn._xlws.FILTER(Kopsavilkums!$C$10:$C$135,(A9=Kopsavilkums!$A$10:$A$135)*(F$3=Kopsavilkums!$E$10:$E$135))),"")</f>
        <v>NGT Jēkabpils</v>
      </c>
      <c r="C9" s="38" t="str" cm="1">
        <f t="array" ref="C9">IFERROR(_xlfn._xlws.FILTER(Kopsavilkums!$D$10:$D$135,(B9=Kopsavilkums!$C$10:$C$135)*(F$3=Kopsavilkums!$E$10:$E$135)),"")</f>
        <v>Jurģis Turkopolis</v>
      </c>
      <c r="D9" s="46"/>
      <c r="E9" s="46"/>
      <c r="F9" s="100"/>
      <c r="G9" s="99">
        <f t="shared" si="0"/>
        <v>5</v>
      </c>
      <c r="H9" s="38" t="str">
        <f t="shared" si="1"/>
        <v>NGT Jēkabpils</v>
      </c>
      <c r="I9" s="38" t="str" cm="1">
        <f t="array" ref="I9">IFERROR(_xlfn._xlws.FILTER(Kopsavilkums!$D$10:$D$135,(H9=Kopsavilkums!$C$10:$C$135)*(L$3=Kopsavilkums!$H$10:$H$135)),"")</f>
        <v>Pēteris Priediņš</v>
      </c>
      <c r="J9" s="46"/>
      <c r="K9" s="46"/>
      <c r="L9" s="100"/>
      <c r="M9" s="92"/>
    </row>
    <row r="10" spans="1:13" ht="33" customHeight="1" x14ac:dyDescent="0.15">
      <c r="A10" s="99">
        <v>6</v>
      </c>
      <c r="B10" s="38" t="str" cm="1">
        <f t="array" ref="B10">IFERROR(_xlfn.UNIQUE(_xlfn._xlws.FILTER(Kopsavilkums!$C$10:$C$135,(A10=Kopsavilkums!$A$10:$A$135)*(F$3=Kopsavilkums!$E$10:$E$135))),"")</f>
        <v>C.Albula2/Alūksne</v>
      </c>
      <c r="C10" s="38" t="str" cm="1">
        <f t="array" ref="C10">IFERROR(_xlfn._xlws.FILTER(Kopsavilkums!$D$10:$D$135,(B10=Kopsavilkums!$C$10:$C$135)*(F$3=Kopsavilkums!$E$10:$E$135)),"")</f>
        <v>Andis Bukalders</v>
      </c>
      <c r="D10" s="46"/>
      <c r="E10" s="46"/>
      <c r="F10" s="100"/>
      <c r="G10" s="99">
        <f t="shared" si="0"/>
        <v>6</v>
      </c>
      <c r="H10" s="38" t="str">
        <f t="shared" si="1"/>
        <v>C.Albula2/Alūksne</v>
      </c>
      <c r="I10" s="38" t="str" cm="1">
        <f t="array" ref="I10">IFERROR(_xlfn._xlws.FILTER(Kopsavilkums!$D$10:$D$135,(H10=Kopsavilkums!$C$10:$C$135)*(L$3=Kopsavilkums!$H$10:$H$135)),"")</f>
        <v>Nauris Drelnieks</v>
      </c>
      <c r="J10" s="46"/>
      <c r="K10" s="46"/>
      <c r="L10" s="100"/>
      <c r="M10" s="92"/>
    </row>
    <row r="11" spans="1:13" ht="33" customHeight="1" x14ac:dyDescent="0.15">
      <c r="A11" s="99">
        <v>7</v>
      </c>
      <c r="B11" s="38" t="str" cm="1">
        <f t="array" ref="B11">IFERROR(_xlfn.UNIQUE(_xlfn._xlws.FILTER(Kopsavilkums!$C$10:$C$135,(A11=Kopsavilkums!$A$10:$A$135)*(F$3=Kopsavilkums!$E$10:$E$135))),"")</f>
        <v>LIARPS</v>
      </c>
      <c r="C11" s="38" t="str" cm="1">
        <f t="array" ref="C11">IFERROR(_xlfn._xlws.FILTER(Kopsavilkums!$D$10:$D$135,(B11=Kopsavilkums!$C$10:$C$135)*(F$3=Kopsavilkums!$E$10:$E$135)),"")</f>
        <v>Jānis Gailītis</v>
      </c>
      <c r="D11" s="46"/>
      <c r="E11" s="46"/>
      <c r="F11" s="100"/>
      <c r="G11" s="99">
        <f t="shared" si="0"/>
        <v>7</v>
      </c>
      <c r="H11" s="38" t="str">
        <f t="shared" si="1"/>
        <v>LIARPS</v>
      </c>
      <c r="I11" s="38" t="str" cm="1">
        <f t="array" ref="I11">IFERROR(_xlfn._xlws.FILTER(Kopsavilkums!$D$10:$D$135,(H11=Kopsavilkums!$C$10:$C$135)*(L$3=Kopsavilkums!$H$10:$H$135)),"")</f>
        <v>Ēriks Tučs</v>
      </c>
      <c r="J11" s="46"/>
      <c r="K11" s="46"/>
      <c r="L11" s="100"/>
      <c r="M11" s="92"/>
    </row>
    <row r="12" spans="1:13" ht="33" customHeight="1" x14ac:dyDescent="0.15">
      <c r="A12" s="99">
        <v>8</v>
      </c>
      <c r="B12" s="38" t="str" cm="1">
        <f t="array" ref="B12">IFERROR(_xlfn.UNIQUE(_xlfn._xlws.FILTER(Kopsavilkums!$C$10:$C$135,(A12=Kopsavilkums!$A$10:$A$135)*(F$3=Kopsavilkums!$E$10:$E$135))),"")</f>
        <v>CMS</v>
      </c>
      <c r="C12" s="38" t="str" cm="1">
        <f t="array" ref="C12">IFERROR(_xlfn._xlws.FILTER(Kopsavilkums!$D$10:$D$135,(B12=Kopsavilkums!$C$10:$C$135)*(F$3=Kopsavilkums!$E$10:$E$135)),"")</f>
        <v>Aivars Balodis</v>
      </c>
      <c r="D12" s="46"/>
      <c r="E12" s="46"/>
      <c r="F12" s="100"/>
      <c r="G12" s="99">
        <f t="shared" si="0"/>
        <v>8</v>
      </c>
      <c r="H12" s="38" t="str">
        <f t="shared" si="1"/>
        <v>CMS</v>
      </c>
      <c r="I12" s="38" t="str" cm="1">
        <f t="array" ref="I12">IFERROR(_xlfn._xlws.FILTER(Kopsavilkums!$D$10:$D$135,(H12=Kopsavilkums!$C$10:$C$135)*(L$3=Kopsavilkums!$H$10:$H$135)),"")</f>
        <v>Aivars Balodis</v>
      </c>
      <c r="J12" s="46"/>
      <c r="K12" s="46"/>
      <c r="L12" s="100"/>
      <c r="M12" s="92"/>
    </row>
    <row r="13" spans="1:13" ht="33" customHeight="1" x14ac:dyDescent="0.15">
      <c r="A13" s="99">
        <v>9</v>
      </c>
      <c r="B13" s="38" t="str" cm="1">
        <f t="array" ref="B13">IFERROR(_xlfn.UNIQUE(_xlfn._xlws.FILTER(Kopsavilkums!$C$10:$C$135,(A13=Kopsavilkums!$A$10:$A$135)*(F$3=Kopsavilkums!$E$10:$E$135))),"")</f>
        <v>Mežoņi</v>
      </c>
      <c r="C13" s="38" t="str" cm="1">
        <f t="array" ref="C13">IFERROR(_xlfn._xlws.FILTER(Kopsavilkums!$D$10:$D$135,(B13=Kopsavilkums!$C$10:$C$135)*(F$3=Kopsavilkums!$E$10:$E$135)),"")</f>
        <v>Juris Timko</v>
      </c>
      <c r="D13" s="46"/>
      <c r="E13" s="46"/>
      <c r="F13" s="100"/>
      <c r="G13" s="99">
        <f t="shared" si="0"/>
        <v>9</v>
      </c>
      <c r="H13" s="38" t="str">
        <f t="shared" si="1"/>
        <v>Mežoņi</v>
      </c>
      <c r="I13" s="38" t="str" cm="1">
        <f t="array" ref="I13">IFERROR(_xlfn._xlws.FILTER(Kopsavilkums!$D$10:$D$135,(H13=Kopsavilkums!$C$10:$C$135)*(L$3=Kopsavilkums!$H$10:$H$135)),"")</f>
        <v>Jurģis Vīte</v>
      </c>
      <c r="J13" s="46"/>
      <c r="K13" s="46"/>
      <c r="L13" s="100"/>
      <c r="M13" s="92"/>
    </row>
    <row r="14" spans="1:13" ht="33" customHeight="1" x14ac:dyDescent="0.15">
      <c r="A14" s="99">
        <v>10</v>
      </c>
      <c r="B14" s="38" t="str" cm="1">
        <f t="array" ref="B14">IFERROR(_xlfn.UNIQUE(_xlfn._xlws.FILTER(Kopsavilkums!$C$10:$C$135,(A14=Kopsavilkums!$A$10:$A$135)*(F$3=Kopsavilkums!$E$10:$E$135))),"")</f>
        <v>Vidzemes Klaidoņi</v>
      </c>
      <c r="C14" s="38" t="str" cm="1">
        <f t="array" ref="C14">IFERROR(_xlfn._xlws.FILTER(Kopsavilkums!$D$10:$D$135,(B14=Kopsavilkums!$C$10:$C$135)*(F$3=Kopsavilkums!$E$10:$E$135)),"")</f>
        <v>Guntis Mežulis</v>
      </c>
      <c r="D14" s="46"/>
      <c r="E14" s="46"/>
      <c r="F14" s="100"/>
      <c r="G14" s="99">
        <f t="shared" si="0"/>
        <v>10</v>
      </c>
      <c r="H14" s="38" t="str">
        <f t="shared" si="1"/>
        <v>Vidzemes Klaidoņi</v>
      </c>
      <c r="I14" s="38" t="str" cm="1">
        <f t="array" ref="I14">IFERROR(_xlfn._xlws.FILTER(Kopsavilkums!$D$10:$D$135,(H14=Kopsavilkums!$C$10:$C$135)*(L$3=Kopsavilkums!$H$10:$H$135)),"")</f>
        <v>Guntis Mežulis</v>
      </c>
      <c r="J14" s="46"/>
      <c r="K14" s="46"/>
      <c r="L14" s="100"/>
      <c r="M14" s="92"/>
    </row>
    <row r="15" spans="1:13" ht="33" customHeight="1" x14ac:dyDescent="0.15">
      <c r="A15" s="99">
        <v>11</v>
      </c>
      <c r="B15" s="38" t="str" cm="1">
        <f t="array" ref="B15">IFERROR(_xlfn.UNIQUE(_xlfn._xlws.FILTER(Kopsavilkums!$C$10:$C$135,(A15=Kopsavilkums!$A$10:$A$135)*(F$3=Kopsavilkums!$E$10:$E$135))),"")</f>
        <v/>
      </c>
      <c r="C15" s="38" t="str" cm="1">
        <f t="array" ref="C15">IFERROR(_xlfn._xlws.FILTER(Kopsavilkums!$D$10:$D$135,(B15=Kopsavilkums!$C$10:$C$135)*(F$3=Kopsavilkums!$E$10:$E$135)),"")</f>
        <v/>
      </c>
      <c r="D15" s="46"/>
      <c r="E15" s="46"/>
      <c r="F15" s="100"/>
      <c r="G15" s="99">
        <f t="shared" si="0"/>
        <v>11</v>
      </c>
      <c r="H15" s="38" t="str">
        <f t="shared" si="1"/>
        <v/>
      </c>
      <c r="I15" s="38" t="str" cm="1">
        <f t="array" ref="I15">IFERROR(_xlfn._xlws.FILTER(Kopsavilkums!$D$10:$D$135,(H15=Kopsavilkums!$C$10:$C$135)*(L$3=Kopsavilkums!$H$10:$H$135)),"")</f>
        <v/>
      </c>
      <c r="J15" s="46"/>
      <c r="K15" s="46"/>
      <c r="L15" s="100"/>
      <c r="M15" s="92"/>
    </row>
    <row r="16" spans="1:13" ht="33" customHeight="1" x14ac:dyDescent="0.15">
      <c r="A16" s="99">
        <v>12</v>
      </c>
      <c r="B16" s="38" t="str" cm="1">
        <f t="array" ref="B16">IFERROR(_xlfn.UNIQUE(_xlfn._xlws.FILTER(Kopsavilkums!$C$10:$C$135,(A16=Kopsavilkums!$A$10:$A$135)*(F$3=Kopsavilkums!$E$10:$E$135))),"")</f>
        <v/>
      </c>
      <c r="C16" s="38" t="str" cm="1">
        <f t="array" ref="C16">IFERROR(_xlfn._xlws.FILTER(Kopsavilkums!$D$10:$D$135,(B16=Kopsavilkums!$C$10:$C$135)*(F$3=Kopsavilkums!$E$10:$E$135)),"")</f>
        <v/>
      </c>
      <c r="D16" s="46"/>
      <c r="E16" s="46"/>
      <c r="F16" s="100"/>
      <c r="G16" s="99">
        <f t="shared" si="0"/>
        <v>12</v>
      </c>
      <c r="H16" s="38" t="str">
        <f t="shared" si="1"/>
        <v/>
      </c>
      <c r="I16" s="38" t="str" cm="1">
        <f t="array" ref="I16">IFERROR(_xlfn._xlws.FILTER(Kopsavilkums!$D$10:$D$135,(H16=Kopsavilkums!$C$10:$C$135)*(L$3=Kopsavilkums!$H$10:$H$135)),"")</f>
        <v/>
      </c>
      <c r="J16" s="46"/>
      <c r="K16" s="46"/>
      <c r="L16" s="100"/>
      <c r="M16" s="92"/>
    </row>
    <row r="17" spans="1:13" ht="33" customHeight="1" x14ac:dyDescent="0.15">
      <c r="A17" s="99">
        <v>13</v>
      </c>
      <c r="B17" s="38" t="str" cm="1">
        <f t="array" ref="B17">IFERROR(_xlfn.UNIQUE(_xlfn._xlws.FILTER(Kopsavilkums!$C$10:$C$135,(A17=Kopsavilkums!$A$10:$A$135)*(F$3=Kopsavilkums!$E$10:$E$135))),"")</f>
        <v/>
      </c>
      <c r="C17" s="38" t="str" cm="1">
        <f t="array" ref="C17">IFERROR(_xlfn._xlws.FILTER(Kopsavilkums!$D$10:$D$135,(B17=Kopsavilkums!$C$10:$C$135)*(F$3=Kopsavilkums!$E$10:$E$135)),"")</f>
        <v/>
      </c>
      <c r="D17" s="46"/>
      <c r="E17" s="46"/>
      <c r="F17" s="100"/>
      <c r="G17" s="99">
        <f t="shared" si="0"/>
        <v>13</v>
      </c>
      <c r="H17" s="38" t="str">
        <f t="shared" si="1"/>
        <v/>
      </c>
      <c r="I17" s="38" t="str" cm="1">
        <f t="array" ref="I17">IFERROR(_xlfn._xlws.FILTER(Kopsavilkums!$D$10:$D$135,(H17=Kopsavilkums!$C$10:$C$135)*(L$3=Kopsavilkums!$H$10:$H$135)),"")</f>
        <v/>
      </c>
      <c r="J17" s="46"/>
      <c r="K17" s="46"/>
      <c r="L17" s="100"/>
      <c r="M17" s="92"/>
    </row>
    <row r="18" spans="1:13" ht="33" customHeight="1" x14ac:dyDescent="0.15">
      <c r="A18" s="99">
        <v>14</v>
      </c>
      <c r="B18" s="38" t="str" cm="1">
        <f t="array" ref="B18">IFERROR(_xlfn.UNIQUE(_xlfn._xlws.FILTER(Kopsavilkums!$C$10:$C$135,(A18=Kopsavilkums!$A$10:$A$135)*(F$3=Kopsavilkums!$E$10:$E$135))),"")</f>
        <v/>
      </c>
      <c r="C18" s="38" t="str" cm="1">
        <f t="array" ref="C18">IFERROR(_xlfn._xlws.FILTER(Kopsavilkums!$D$10:$D$135,(B18=Kopsavilkums!$C$10:$C$135)*(F$3=Kopsavilkums!$E$10:$E$135)),"")</f>
        <v/>
      </c>
      <c r="D18" s="46"/>
      <c r="E18" s="46"/>
      <c r="F18" s="100"/>
      <c r="G18" s="99">
        <f t="shared" si="0"/>
        <v>14</v>
      </c>
      <c r="H18" s="38" t="str">
        <f t="shared" si="1"/>
        <v/>
      </c>
      <c r="I18" s="38" t="str" cm="1">
        <f t="array" ref="I18">IFERROR(_xlfn._xlws.FILTER(Kopsavilkums!$D$10:$D$135,(H18=Kopsavilkums!$C$10:$C$135)*(L$3=Kopsavilkums!$H$10:$H$135)),"")</f>
        <v/>
      </c>
      <c r="J18" s="46"/>
      <c r="K18" s="46"/>
      <c r="L18" s="100"/>
      <c r="M18" s="92"/>
    </row>
    <row r="19" spans="1:13" ht="33" customHeight="1" x14ac:dyDescent="0.15">
      <c r="A19" s="99">
        <v>15</v>
      </c>
      <c r="B19" s="38" t="str" cm="1">
        <f t="array" ref="B19">IFERROR(_xlfn.UNIQUE(_xlfn._xlws.FILTER(Kopsavilkums!$C$10:$C$135,(A19=Kopsavilkums!$A$10:$A$135)*(F$3=Kopsavilkums!$E$10:$E$135))),"")</f>
        <v/>
      </c>
      <c r="C19" s="38" t="str" cm="1">
        <f t="array" ref="C19">IFERROR(_xlfn._xlws.FILTER(Kopsavilkums!$D$10:$D$135,(B19=Kopsavilkums!$C$10:$C$135)*(F$3=Kopsavilkums!$E$10:$E$135)),"")</f>
        <v/>
      </c>
      <c r="D19" s="46"/>
      <c r="E19" s="46"/>
      <c r="F19" s="100"/>
      <c r="G19" s="99">
        <f t="shared" si="0"/>
        <v>15</v>
      </c>
      <c r="H19" s="38" t="str">
        <f t="shared" si="1"/>
        <v/>
      </c>
      <c r="I19" s="38" t="str" cm="1">
        <f t="array" ref="I19">IFERROR(_xlfn._xlws.FILTER(Kopsavilkums!$D$10:$D$135,(H19=Kopsavilkums!$C$10:$C$135)*(L$3=Kopsavilkums!$H$10:$H$135)),"")</f>
        <v/>
      </c>
      <c r="J19" s="46"/>
      <c r="K19" s="46"/>
      <c r="L19" s="100"/>
      <c r="M19" s="92"/>
    </row>
    <row r="20" spans="1:13" ht="33" customHeight="1" x14ac:dyDescent="0.15">
      <c r="A20" s="101">
        <v>16</v>
      </c>
      <c r="B20" s="38" t="str" cm="1">
        <f t="array" ref="B20">IFERROR(_xlfn.UNIQUE(_xlfn._xlws.FILTER(Kopsavilkums!$C$10:$C$135,(A20=Kopsavilkums!$A$10:$A$135)*(F$3=Kopsavilkums!$E$10:$E$135))),"")</f>
        <v/>
      </c>
      <c r="C20" s="38" t="str" cm="1">
        <f t="array" ref="C20">IFERROR(_xlfn._xlws.FILTER(Kopsavilkums!$D$10:$D$135,(B20=Kopsavilkums!$C$10:$C$135)*(F$3=Kopsavilkums!$E$10:$E$135)),"")</f>
        <v/>
      </c>
      <c r="D20" s="102"/>
      <c r="E20" s="102"/>
      <c r="F20" s="103"/>
      <c r="G20" s="101">
        <f t="shared" si="0"/>
        <v>16</v>
      </c>
      <c r="H20" s="38" t="str">
        <f t="shared" si="1"/>
        <v/>
      </c>
      <c r="I20" s="38" t="str" cm="1">
        <f t="array" ref="I20">IFERROR(_xlfn._xlws.FILTER(Kopsavilkums!$D$10:$D$135,(H20=Kopsavilkums!$C$10:$C$135)*(L$3=Kopsavilkums!$H$10:$H$135)),"")</f>
        <v/>
      </c>
      <c r="J20" s="102"/>
      <c r="K20" s="102"/>
      <c r="L20" s="103"/>
      <c r="M20" s="92"/>
    </row>
    <row r="21" spans="1:13" ht="33" customHeight="1" x14ac:dyDescent="0.15">
      <c r="A21" s="101">
        <v>17</v>
      </c>
      <c r="B21" s="38" t="str" cm="1">
        <f t="array" ref="B21">IFERROR(_xlfn.UNIQUE(_xlfn._xlws.FILTER(Kopsavilkums!$C$10:$C$135,(A21=Kopsavilkums!$A$10:$A$135)*(F$3=Kopsavilkums!$E$10:$E$135))),"")</f>
        <v/>
      </c>
      <c r="C21" s="38" t="str" cm="1">
        <f t="array" ref="C21">IFERROR(_xlfn._xlws.FILTER(Kopsavilkums!$D$10:$D$135,(B21=Kopsavilkums!$C$10:$C$135)*(F$3=Kopsavilkums!$E$10:$E$135)),"")</f>
        <v/>
      </c>
      <c r="D21" s="102"/>
      <c r="E21" s="102"/>
      <c r="F21" s="103"/>
      <c r="G21" s="101">
        <f t="shared" si="0"/>
        <v>17</v>
      </c>
      <c r="H21" s="38" t="str">
        <f t="shared" si="1"/>
        <v/>
      </c>
      <c r="I21" s="38" t="str" cm="1">
        <f t="array" ref="I21">IFERROR(_xlfn._xlws.FILTER(Kopsavilkums!$D$10:$D$135,(H21=Kopsavilkums!$C$10:$C$135)*(L$3=Kopsavilkums!$H$10:$H$135)),"")</f>
        <v/>
      </c>
      <c r="J21" s="102"/>
      <c r="K21" s="102"/>
      <c r="L21" s="103"/>
      <c r="M21" s="92"/>
    </row>
    <row r="22" spans="1:13" ht="33" customHeight="1" x14ac:dyDescent="0.15">
      <c r="A22" s="101">
        <v>18</v>
      </c>
      <c r="B22" s="38" t="str" cm="1">
        <f t="array" ref="B22">IFERROR(_xlfn.UNIQUE(_xlfn._xlws.FILTER(Kopsavilkums!$C$10:$C$135,(A22=Kopsavilkums!$A$10:$A$135)*(F$3=Kopsavilkums!$E$10:$E$135))),"")</f>
        <v/>
      </c>
      <c r="C22" s="38" t="str" cm="1">
        <f t="array" ref="C22">IFERROR(_xlfn._xlws.FILTER(Kopsavilkums!$D$10:$D$135,(B22=Kopsavilkums!$C$10:$C$135)*(F$3=Kopsavilkums!$E$10:$E$135)),"")</f>
        <v/>
      </c>
      <c r="D22" s="102"/>
      <c r="E22" s="102"/>
      <c r="F22" s="103"/>
      <c r="G22" s="101">
        <f t="shared" si="0"/>
        <v>18</v>
      </c>
      <c r="H22" s="38" t="str">
        <f t="shared" si="1"/>
        <v/>
      </c>
      <c r="I22" s="38" t="str" cm="1">
        <f t="array" ref="I22">IFERROR(_xlfn._xlws.FILTER(Kopsavilkums!$D$10:$D$135,(H22=Kopsavilkums!$C$10:$C$135)*(L$3=Kopsavilkums!$H$10:$H$135)),"")</f>
        <v/>
      </c>
      <c r="J22" s="102"/>
      <c r="K22" s="102"/>
      <c r="L22" s="103"/>
      <c r="M22" s="92"/>
    </row>
    <row r="23" spans="1:13" ht="33" customHeight="1" thickBot="1" x14ac:dyDescent="0.2">
      <c r="A23" s="104">
        <v>19</v>
      </c>
      <c r="B23" s="105" t="str" cm="1">
        <f t="array" ref="B23">IFERROR(_xlfn.UNIQUE(_xlfn._xlws.FILTER(Kopsavilkums!$C$10:$C$135,(A23=Kopsavilkums!$A$10:$A$135)*(F$3=Kopsavilkums!$E$10:$E$135))),"")</f>
        <v/>
      </c>
      <c r="C23" s="105" t="str" cm="1">
        <f t="array" ref="C23">IFERROR(_xlfn._xlws.FILTER(Kopsavilkums!$D$10:$D$135,(B23=Kopsavilkums!$C$10:$C$135)*(F$3=Kopsavilkums!$E$10:$E$135)),"")</f>
        <v/>
      </c>
      <c r="D23" s="106"/>
      <c r="E23" s="106"/>
      <c r="F23" s="107"/>
      <c r="G23" s="104">
        <f t="shared" si="0"/>
        <v>19</v>
      </c>
      <c r="H23" s="105" t="str">
        <f t="shared" si="1"/>
        <v/>
      </c>
      <c r="I23" s="105" t="str" cm="1">
        <f t="array" ref="I23">IFERROR(_xlfn._xlws.FILTER(Kopsavilkums!$D$10:$D$135,(H23=Kopsavilkums!$C$10:$C$135)*(L$3=Kopsavilkums!$H$10:$H$135)),"")</f>
        <v/>
      </c>
      <c r="J23" s="106"/>
      <c r="K23" s="106"/>
      <c r="L23" s="107"/>
      <c r="M23" s="92"/>
    </row>
    <row r="24" spans="1:13" ht="6" customHeight="1" x14ac:dyDescent="0.2">
      <c r="A24" s="47"/>
      <c r="B24" s="47"/>
      <c r="C24" s="12"/>
      <c r="D24" s="12"/>
      <c r="E24" s="12"/>
      <c r="F24" s="48"/>
      <c r="G24" s="47"/>
      <c r="H24" s="47"/>
      <c r="I24" s="12"/>
      <c r="J24" s="12"/>
      <c r="K24" s="12"/>
      <c r="L24" s="48"/>
    </row>
    <row r="25" spans="1:13" ht="18.75" customHeight="1" x14ac:dyDescent="0.2">
      <c r="A25" s="49" t="s">
        <v>70</v>
      </c>
      <c r="B25" s="119"/>
      <c r="C25" s="2" t="str">
        <f>Kopsavilkums!AN34</f>
        <v>Zigurds Adamovičs</v>
      </c>
      <c r="D25" s="12"/>
      <c r="E25" s="12"/>
      <c r="F25" s="48"/>
      <c r="G25" s="49" t="s">
        <v>70</v>
      </c>
      <c r="H25" s="49"/>
      <c r="I25" s="2" t="str">
        <f>C25</f>
        <v>Zigurds Adamovičs</v>
      </c>
      <c r="J25" s="12"/>
      <c r="K25" s="12"/>
      <c r="L25" s="48"/>
    </row>
    <row r="26" spans="1:13" ht="16" x14ac:dyDescent="0.2">
      <c r="A26" s="337" t="str">
        <f>$A$1</f>
        <v>LR 2024.gada čempionāts zemledus makšķerēšanā</v>
      </c>
      <c r="B26" s="337"/>
      <c r="C26" s="337"/>
      <c r="D26" s="337"/>
      <c r="E26" s="120"/>
      <c r="G26" s="337" t="str">
        <f>$A$1</f>
        <v>LR 2024.gada čempionāts zemledus makšķerēšanā</v>
      </c>
      <c r="H26" s="337"/>
      <c r="I26" s="337"/>
      <c r="J26" s="337"/>
      <c r="K26" s="120"/>
    </row>
    <row r="27" spans="1:13" ht="12.75" customHeight="1" x14ac:dyDescent="0.15">
      <c r="A27" s="335" t="str">
        <f>$A$2</f>
        <v>2025.gada 01-02.Marts, Baļotes ezers</v>
      </c>
      <c r="B27" s="335"/>
      <c r="C27" s="335"/>
      <c r="D27" s="335"/>
      <c r="E27" s="122"/>
      <c r="F27" s="121" t="s">
        <v>65</v>
      </c>
      <c r="G27" s="335" t="str">
        <f>$A$2</f>
        <v>2025.gada 01-02.Marts, Baļotes ezers</v>
      </c>
      <c r="H27" s="335"/>
      <c r="I27" s="335"/>
      <c r="J27" s="335"/>
      <c r="K27" s="122"/>
      <c r="L27" s="121" t="str">
        <f>$L$2</f>
        <v>Otrā diena</v>
      </c>
    </row>
    <row r="28" spans="1:13" ht="16.5" customHeight="1" thickBot="1" x14ac:dyDescent="0.2">
      <c r="A28" s="44"/>
      <c r="B28" s="44"/>
      <c r="C28" s="117"/>
      <c r="D28" s="336" t="s">
        <v>86</v>
      </c>
      <c r="E28" s="336"/>
      <c r="F28" s="45" t="s">
        <v>14</v>
      </c>
      <c r="G28" s="44"/>
      <c r="H28" s="44"/>
      <c r="I28" s="117"/>
      <c r="J28" s="336" t="str">
        <f>D28</f>
        <v>SEKTORS</v>
      </c>
      <c r="K28" s="336"/>
      <c r="L28" s="45" t="str">
        <f>F28</f>
        <v>B</v>
      </c>
    </row>
    <row r="29" spans="1:13" ht="33" customHeight="1" thickBot="1" x14ac:dyDescent="0.2">
      <c r="A29" s="93" t="s">
        <v>2</v>
      </c>
      <c r="B29" s="94" t="s">
        <v>3</v>
      </c>
      <c r="C29" s="94" t="s">
        <v>66</v>
      </c>
      <c r="D29" s="94" t="s">
        <v>68</v>
      </c>
      <c r="E29" s="94" t="s">
        <v>69</v>
      </c>
      <c r="F29" s="95" t="s">
        <v>11</v>
      </c>
      <c r="G29" s="93" t="s">
        <v>2</v>
      </c>
      <c r="H29" s="94" t="s">
        <v>3</v>
      </c>
      <c r="I29" s="94" t="s">
        <v>66</v>
      </c>
      <c r="J29" s="94" t="s">
        <v>68</v>
      </c>
      <c r="K29" s="94" t="s">
        <v>69</v>
      </c>
      <c r="L29" s="95" t="s">
        <v>11</v>
      </c>
      <c r="M29" s="92"/>
    </row>
    <row r="30" spans="1:13" ht="38.25" customHeight="1" x14ac:dyDescent="0.15">
      <c r="A30" s="96">
        <f>A5</f>
        <v>1</v>
      </c>
      <c r="B30" s="38" t="str">
        <f>B5</f>
        <v>OK cope sport/ Groundbaits</v>
      </c>
      <c r="C30" s="38" t="str" cm="1">
        <f t="array" ref="C30">IFERROR(_xlfn._xlws.FILTER(Kopsavilkums!$D$10:$D$135,(B30=Kopsavilkums!$C$10:$C$135)*(F$28=Kopsavilkums!$E$10:$E$135)),"")</f>
        <v>Arturs Baltais</v>
      </c>
      <c r="D30" s="97"/>
      <c r="E30" s="97"/>
      <c r="F30" s="98"/>
      <c r="G30" s="96">
        <f>A30</f>
        <v>1</v>
      </c>
      <c r="H30" s="38" t="str">
        <f>B30</f>
        <v>OK cope sport/ Groundbaits</v>
      </c>
      <c r="I30" s="38" t="str" cm="1">
        <f t="array" ref="I30">IFERROR(_xlfn._xlws.FILTER(Kopsavilkums!$D$10:$D$135,(H30=Kopsavilkums!$C$10:$C$135)*(L$28=Kopsavilkums!$H$10:$H$135)),"")</f>
        <v>Arturs Baltais</v>
      </c>
      <c r="J30" s="97"/>
      <c r="K30" s="97"/>
      <c r="L30" s="98"/>
      <c r="M30" s="92"/>
    </row>
    <row r="31" spans="1:13" ht="33" customHeight="1" x14ac:dyDescent="0.15">
      <c r="A31" s="99">
        <f t="shared" ref="A31:B48" si="2">A6</f>
        <v>2</v>
      </c>
      <c r="B31" s="38" t="str">
        <f t="shared" si="2"/>
        <v>Mēs Zivīm</v>
      </c>
      <c r="C31" s="38" t="str" cm="1">
        <f t="array" ref="C31">IFERROR(_xlfn._xlws.FILTER(Kopsavilkums!$D$10:$D$135,(B31=Kopsavilkums!$C$10:$C$135)*(F$28=Kopsavilkums!$E$10:$E$135)),"")</f>
        <v>Aidas Sunta</v>
      </c>
      <c r="D31" s="46"/>
      <c r="E31" s="46"/>
      <c r="F31" s="100"/>
      <c r="G31" s="99">
        <f t="shared" ref="G31:H48" si="3">A31</f>
        <v>2</v>
      </c>
      <c r="H31" s="38" t="str">
        <f t="shared" si="3"/>
        <v>Mēs Zivīm</v>
      </c>
      <c r="I31" s="38" t="str" cm="1">
        <f t="array" ref="I31">IFERROR(_xlfn._xlws.FILTER(Kopsavilkums!$D$10:$D$135,(H31=Kopsavilkums!$C$10:$C$135)*(L$28=Kopsavilkums!$H$10:$H$135)),"")</f>
        <v>Agris Rudzāns</v>
      </c>
      <c r="J31" s="46"/>
      <c r="K31" s="46"/>
      <c r="L31" s="100"/>
      <c r="M31" s="92"/>
    </row>
    <row r="32" spans="1:13" ht="33" customHeight="1" x14ac:dyDescent="0.15">
      <c r="A32" s="99">
        <f t="shared" si="2"/>
        <v>3</v>
      </c>
      <c r="B32" s="38" t="str">
        <f t="shared" si="2"/>
        <v>Makšķerlietas.lv/Ziemeļnieki</v>
      </c>
      <c r="C32" s="38" t="str" cm="1">
        <f t="array" ref="C32">IFERROR(_xlfn._xlws.FILTER(Kopsavilkums!$D$10:$D$135,(B32=Kopsavilkums!$C$10:$C$135)*(F$28=Kopsavilkums!$E$10:$E$135)),"")</f>
        <v>Jānis Štrauss</v>
      </c>
      <c r="D32" s="46"/>
      <c r="E32" s="46"/>
      <c r="F32" s="100"/>
      <c r="G32" s="99">
        <f t="shared" si="3"/>
        <v>3</v>
      </c>
      <c r="H32" s="38" t="str">
        <f t="shared" si="3"/>
        <v>Makšķerlietas.lv/Ziemeļnieki</v>
      </c>
      <c r="I32" s="38" t="str" cm="1">
        <f t="array" ref="I32">IFERROR(_xlfn._xlws.FILTER(Kopsavilkums!$D$10:$D$135,(H32=Kopsavilkums!$C$10:$C$135)*(L$28=Kopsavilkums!$H$10:$H$135)),"")</f>
        <v>Māris Gailišs</v>
      </c>
      <c r="J32" s="46"/>
      <c r="K32" s="46"/>
      <c r="L32" s="100"/>
      <c r="M32" s="92"/>
    </row>
    <row r="33" spans="1:13" ht="33" customHeight="1" x14ac:dyDescent="0.15">
      <c r="A33" s="99">
        <f t="shared" si="2"/>
        <v>4</v>
      </c>
      <c r="B33" s="38" t="str">
        <f t="shared" si="2"/>
        <v>C.Albula1/Alūksne</v>
      </c>
      <c r="C33" s="38" t="str" cm="1">
        <f t="array" ref="C33">IFERROR(_xlfn._xlws.FILTER(Kopsavilkums!$D$10:$D$135,(B33=Kopsavilkums!$C$10:$C$135)*(F$28=Kopsavilkums!$E$10:$E$135)),"")</f>
        <v>Andris Jerums</v>
      </c>
      <c r="D33" s="46"/>
      <c r="E33" s="46"/>
      <c r="F33" s="100"/>
      <c r="G33" s="99">
        <f t="shared" si="3"/>
        <v>4</v>
      </c>
      <c r="H33" s="38" t="str">
        <f t="shared" si="3"/>
        <v>C.Albula1/Alūksne</v>
      </c>
      <c r="I33" s="38" t="str" cm="1">
        <f t="array" ref="I33">IFERROR(_xlfn._xlws.FILTER(Kopsavilkums!$D$10:$D$135,(H33=Kopsavilkums!$C$10:$C$135)*(L$28=Kopsavilkums!$H$10:$H$135)),"")</f>
        <v>Jānis Skulte</v>
      </c>
      <c r="J33" s="46"/>
      <c r="K33" s="46"/>
      <c r="L33" s="100"/>
      <c r="M33" s="92"/>
    </row>
    <row r="34" spans="1:13" ht="33" customHeight="1" x14ac:dyDescent="0.15">
      <c r="A34" s="99">
        <f t="shared" si="2"/>
        <v>5</v>
      </c>
      <c r="B34" s="38" t="str">
        <f t="shared" si="2"/>
        <v>NGT Jēkabpils</v>
      </c>
      <c r="C34" s="38" t="str" cm="1">
        <f t="array" ref="C34">IFERROR(_xlfn._xlws.FILTER(Kopsavilkums!$D$10:$D$135,(B34=Kopsavilkums!$C$10:$C$135)*(F$28=Kopsavilkums!$E$10:$E$135)),"")</f>
        <v>Verners Turkopolis</v>
      </c>
      <c r="D34" s="46"/>
      <c r="E34" s="46"/>
      <c r="F34" s="100"/>
      <c r="G34" s="99">
        <f t="shared" si="3"/>
        <v>5</v>
      </c>
      <c r="H34" s="38" t="str">
        <f t="shared" si="3"/>
        <v>NGT Jēkabpils</v>
      </c>
      <c r="I34" s="38" t="str" cm="1">
        <f t="array" ref="I34">IFERROR(_xlfn._xlws.FILTER(Kopsavilkums!$D$10:$D$135,(H34=Kopsavilkums!$C$10:$C$135)*(L$28=Kopsavilkums!$H$10:$H$135)),"")</f>
        <v>Verners Turkopolis</v>
      </c>
      <c r="J34" s="46"/>
      <c r="K34" s="46"/>
      <c r="L34" s="100"/>
      <c r="M34" s="92"/>
    </row>
    <row r="35" spans="1:13" ht="33" customHeight="1" x14ac:dyDescent="0.15">
      <c r="A35" s="99">
        <f t="shared" si="2"/>
        <v>6</v>
      </c>
      <c r="B35" s="38" t="str">
        <f t="shared" si="2"/>
        <v>C.Albula2/Alūksne</v>
      </c>
      <c r="C35" s="38" t="str" cm="1">
        <f t="array" ref="C35">IFERROR(_xlfn._xlws.FILTER(Kopsavilkums!$D$10:$D$135,(B35=Kopsavilkums!$C$10:$C$135)*(F$28=Kopsavilkums!$E$10:$E$135)),"")</f>
        <v>Roberts Pilips</v>
      </c>
      <c r="D35" s="46"/>
      <c r="E35" s="46"/>
      <c r="F35" s="100"/>
      <c r="G35" s="99">
        <f t="shared" si="3"/>
        <v>6</v>
      </c>
      <c r="H35" s="38" t="str">
        <f t="shared" si="3"/>
        <v>C.Albula2/Alūksne</v>
      </c>
      <c r="I35" s="38" t="str" cm="1">
        <f t="array" ref="I35">IFERROR(_xlfn._xlws.FILTER(Kopsavilkums!$D$10:$D$135,(H35=Kopsavilkums!$C$10:$C$135)*(L$28=Kopsavilkums!$H$10:$H$135)),"")</f>
        <v>Andis Bukalders</v>
      </c>
      <c r="J35" s="46"/>
      <c r="K35" s="46"/>
      <c r="L35" s="100"/>
      <c r="M35" s="92"/>
    </row>
    <row r="36" spans="1:13" ht="33" customHeight="1" x14ac:dyDescent="0.15">
      <c r="A36" s="99">
        <f t="shared" si="2"/>
        <v>7</v>
      </c>
      <c r="B36" s="38" t="str">
        <f t="shared" si="2"/>
        <v>LIARPS</v>
      </c>
      <c r="C36" s="38" t="str" cm="1">
        <f t="array" ref="C36">IFERROR(_xlfn._xlws.FILTER(Kopsavilkums!$D$10:$D$135,(B36=Kopsavilkums!$C$10:$C$135)*(F$28=Kopsavilkums!$E$10:$E$135)),"")</f>
        <v>Aldis Voits</v>
      </c>
      <c r="D36" s="46"/>
      <c r="E36" s="46"/>
      <c r="F36" s="100"/>
      <c r="G36" s="99">
        <f t="shared" si="3"/>
        <v>7</v>
      </c>
      <c r="H36" s="38" t="str">
        <f t="shared" si="3"/>
        <v>LIARPS</v>
      </c>
      <c r="I36" s="38" t="str" cm="1">
        <f t="array" ref="I36">IFERROR(_xlfn._xlws.FILTER(Kopsavilkums!$D$10:$D$135,(H36=Kopsavilkums!$C$10:$C$135)*(L$28=Kopsavilkums!$H$10:$H$135)),"")</f>
        <v>Aldis Voits</v>
      </c>
      <c r="J36" s="46"/>
      <c r="K36" s="46"/>
      <c r="L36" s="100"/>
      <c r="M36" s="92"/>
    </row>
    <row r="37" spans="1:13" ht="33" customHeight="1" x14ac:dyDescent="0.15">
      <c r="A37" s="99">
        <f t="shared" si="2"/>
        <v>8</v>
      </c>
      <c r="B37" s="38" t="str">
        <f t="shared" si="2"/>
        <v>CMS</v>
      </c>
      <c r="C37" s="38" t="str" cm="1">
        <f t="array" ref="C37">IFERROR(_xlfn._xlws.FILTER(Kopsavilkums!$D$10:$D$135,(B37=Kopsavilkums!$C$10:$C$135)*(F$28=Kopsavilkums!$E$10:$E$135)),"")</f>
        <v>Valters Innus</v>
      </c>
      <c r="D37" s="46"/>
      <c r="E37" s="46"/>
      <c r="F37" s="100"/>
      <c r="G37" s="99">
        <f t="shared" si="3"/>
        <v>8</v>
      </c>
      <c r="H37" s="38" t="str">
        <f t="shared" si="3"/>
        <v>CMS</v>
      </c>
      <c r="I37" s="38" t="str" cm="1">
        <f t="array" ref="I37">IFERROR(_xlfn._xlws.FILTER(Kopsavilkums!$D$10:$D$135,(H37=Kopsavilkums!$C$10:$C$135)*(L$28=Kopsavilkums!$H$10:$H$135)),"")</f>
        <v>Valters Innus</v>
      </c>
      <c r="J37" s="46"/>
      <c r="K37" s="46"/>
      <c r="L37" s="100"/>
      <c r="M37" s="92"/>
    </row>
    <row r="38" spans="1:13" ht="33" customHeight="1" x14ac:dyDescent="0.15">
      <c r="A38" s="99">
        <f t="shared" si="2"/>
        <v>9</v>
      </c>
      <c r="B38" s="38" t="str">
        <f t="shared" si="2"/>
        <v>Mežoņi</v>
      </c>
      <c r="C38" s="38" t="str" cm="1">
        <f t="array" ref="C38">IFERROR(_xlfn._xlws.FILTER(Kopsavilkums!$D$10:$D$135,(B38=Kopsavilkums!$C$10:$C$135)*(F$28=Kopsavilkums!$E$10:$E$135)),"")</f>
        <v>Jurģis Vīte</v>
      </c>
      <c r="D38" s="46"/>
      <c r="E38" s="46"/>
      <c r="F38" s="100"/>
      <c r="G38" s="99">
        <f t="shared" si="3"/>
        <v>9</v>
      </c>
      <c r="H38" s="38" t="str">
        <f t="shared" si="3"/>
        <v>Mežoņi</v>
      </c>
      <c r="I38" s="38" t="str" cm="1">
        <f t="array" ref="I38">IFERROR(_xlfn._xlws.FILTER(Kopsavilkums!$D$10:$D$135,(H38=Kopsavilkums!$C$10:$C$135)*(L$28=Kopsavilkums!$H$10:$H$135)),"")</f>
        <v>Juris Timko</v>
      </c>
      <c r="J38" s="46"/>
      <c r="K38" s="46"/>
      <c r="L38" s="100"/>
      <c r="M38" s="92"/>
    </row>
    <row r="39" spans="1:13" ht="33" customHeight="1" x14ac:dyDescent="0.15">
      <c r="A39" s="99">
        <f t="shared" si="2"/>
        <v>10</v>
      </c>
      <c r="B39" s="38" t="str">
        <f t="shared" si="2"/>
        <v>Vidzemes Klaidoņi</v>
      </c>
      <c r="C39" s="38" t="str" cm="1">
        <f t="array" ref="C39">IFERROR(_xlfn._xlws.FILTER(Kopsavilkums!$D$10:$D$135,(B39=Kopsavilkums!$C$10:$C$135)*(F$28=Kopsavilkums!$E$10:$E$135)),"")</f>
        <v>Rihards Evardsons</v>
      </c>
      <c r="D39" s="46"/>
      <c r="E39" s="46"/>
      <c r="F39" s="100"/>
      <c r="G39" s="99">
        <f t="shared" si="3"/>
        <v>10</v>
      </c>
      <c r="H39" s="38" t="str">
        <f t="shared" si="3"/>
        <v>Vidzemes Klaidoņi</v>
      </c>
      <c r="I39" s="38" t="str" cm="1">
        <f t="array" ref="I39">IFERROR(_xlfn._xlws.FILTER(Kopsavilkums!$D$10:$D$135,(H39=Kopsavilkums!$C$10:$C$135)*(L$28=Kopsavilkums!$H$10:$H$135)),"")</f>
        <v>Kirils Morozovs</v>
      </c>
      <c r="J39" s="46"/>
      <c r="K39" s="46"/>
      <c r="L39" s="100"/>
      <c r="M39" s="92"/>
    </row>
    <row r="40" spans="1:13" ht="33" customHeight="1" x14ac:dyDescent="0.15">
      <c r="A40" s="99">
        <f t="shared" si="2"/>
        <v>11</v>
      </c>
      <c r="B40" s="38" t="str">
        <f t="shared" si="2"/>
        <v/>
      </c>
      <c r="C40" s="38" t="str" cm="1">
        <f t="array" ref="C40">IFERROR(_xlfn._xlws.FILTER(Kopsavilkums!$D$10:$D$135,(B40=Kopsavilkums!$C$10:$C$135)*(F$28=Kopsavilkums!$E$10:$E$135)),"")</f>
        <v/>
      </c>
      <c r="D40" s="46"/>
      <c r="E40" s="46"/>
      <c r="F40" s="100"/>
      <c r="G40" s="99">
        <f t="shared" si="3"/>
        <v>11</v>
      </c>
      <c r="H40" s="38" t="str">
        <f t="shared" si="3"/>
        <v/>
      </c>
      <c r="I40" s="38" t="str" cm="1">
        <f t="array" ref="I40">IFERROR(_xlfn._xlws.FILTER(Kopsavilkums!$D$10:$D$135,(H40=Kopsavilkums!$C$10:$C$135)*(L$28=Kopsavilkums!$H$10:$H$135)),"")</f>
        <v/>
      </c>
      <c r="J40" s="46"/>
      <c r="K40" s="46"/>
      <c r="L40" s="100"/>
      <c r="M40" s="92"/>
    </row>
    <row r="41" spans="1:13" ht="33" customHeight="1" x14ac:dyDescent="0.15">
      <c r="A41" s="99">
        <f t="shared" si="2"/>
        <v>12</v>
      </c>
      <c r="B41" s="38" t="str">
        <f t="shared" si="2"/>
        <v/>
      </c>
      <c r="C41" s="38" t="str" cm="1">
        <f t="array" ref="C41">IFERROR(_xlfn._xlws.FILTER(Kopsavilkums!$D$10:$D$135,(B41=Kopsavilkums!$C$10:$C$135)*(F$28=Kopsavilkums!$E$10:$E$135)),"")</f>
        <v/>
      </c>
      <c r="D41" s="46"/>
      <c r="E41" s="46"/>
      <c r="F41" s="100"/>
      <c r="G41" s="99">
        <f t="shared" si="3"/>
        <v>12</v>
      </c>
      <c r="H41" s="38" t="str">
        <f t="shared" si="3"/>
        <v/>
      </c>
      <c r="I41" s="38" t="str" cm="1">
        <f t="array" ref="I41">IFERROR(_xlfn._xlws.FILTER(Kopsavilkums!$D$10:$D$135,(H41=Kopsavilkums!$C$10:$C$135)*(L$28=Kopsavilkums!$H$10:$H$135)),"")</f>
        <v/>
      </c>
      <c r="J41" s="46"/>
      <c r="K41" s="46"/>
      <c r="L41" s="100"/>
      <c r="M41" s="92"/>
    </row>
    <row r="42" spans="1:13" ht="33" customHeight="1" x14ac:dyDescent="0.15">
      <c r="A42" s="99">
        <f t="shared" si="2"/>
        <v>13</v>
      </c>
      <c r="B42" s="38" t="str">
        <f t="shared" si="2"/>
        <v/>
      </c>
      <c r="C42" s="38" t="str" cm="1">
        <f t="array" ref="C42">IFERROR(_xlfn._xlws.FILTER(Kopsavilkums!$D$10:$D$135,(B42=Kopsavilkums!$C$10:$C$135)*(F$28=Kopsavilkums!$E$10:$E$135)),"")</f>
        <v/>
      </c>
      <c r="D42" s="46"/>
      <c r="E42" s="46"/>
      <c r="F42" s="100"/>
      <c r="G42" s="99">
        <f t="shared" si="3"/>
        <v>13</v>
      </c>
      <c r="H42" s="38" t="str">
        <f t="shared" si="3"/>
        <v/>
      </c>
      <c r="I42" s="38" t="str" cm="1">
        <f t="array" ref="I42">IFERROR(_xlfn._xlws.FILTER(Kopsavilkums!$D$10:$D$135,(H42=Kopsavilkums!$C$10:$C$135)*(L$28=Kopsavilkums!$H$10:$H$135)),"")</f>
        <v/>
      </c>
      <c r="J42" s="46"/>
      <c r="K42" s="46"/>
      <c r="L42" s="100"/>
      <c r="M42" s="92"/>
    </row>
    <row r="43" spans="1:13" ht="33" customHeight="1" x14ac:dyDescent="0.15">
      <c r="A43" s="99">
        <f t="shared" si="2"/>
        <v>14</v>
      </c>
      <c r="B43" s="38" t="str">
        <f t="shared" si="2"/>
        <v/>
      </c>
      <c r="C43" s="38" t="str" cm="1">
        <f t="array" ref="C43">IFERROR(_xlfn._xlws.FILTER(Kopsavilkums!$D$10:$D$135,(B43=Kopsavilkums!$C$10:$C$135)*(F$28=Kopsavilkums!$E$10:$E$135)),"")</f>
        <v/>
      </c>
      <c r="D43" s="46"/>
      <c r="E43" s="46"/>
      <c r="F43" s="100"/>
      <c r="G43" s="99">
        <f t="shared" si="3"/>
        <v>14</v>
      </c>
      <c r="H43" s="38" t="str">
        <f t="shared" si="3"/>
        <v/>
      </c>
      <c r="I43" s="38" t="str" cm="1">
        <f t="array" ref="I43">IFERROR(_xlfn._xlws.FILTER(Kopsavilkums!$D$10:$D$135,(H43=Kopsavilkums!$C$10:$C$135)*(L$28=Kopsavilkums!$H$10:$H$135)),"")</f>
        <v/>
      </c>
      <c r="J43" s="46"/>
      <c r="K43" s="46"/>
      <c r="L43" s="100"/>
      <c r="M43" s="92"/>
    </row>
    <row r="44" spans="1:13" ht="33" customHeight="1" x14ac:dyDescent="0.15">
      <c r="A44" s="99">
        <f t="shared" si="2"/>
        <v>15</v>
      </c>
      <c r="B44" s="38" t="str">
        <f t="shared" si="2"/>
        <v/>
      </c>
      <c r="C44" s="38" t="str" cm="1">
        <f t="array" ref="C44">IFERROR(_xlfn._xlws.FILTER(Kopsavilkums!$D$10:$D$135,(B44=Kopsavilkums!$C$10:$C$135)*(F$28=Kopsavilkums!$E$10:$E$135)),"")</f>
        <v/>
      </c>
      <c r="D44" s="46"/>
      <c r="E44" s="46"/>
      <c r="F44" s="100"/>
      <c r="G44" s="99">
        <f t="shared" si="3"/>
        <v>15</v>
      </c>
      <c r="H44" s="38" t="str">
        <f t="shared" si="3"/>
        <v/>
      </c>
      <c r="I44" s="38" t="str" cm="1">
        <f t="array" ref="I44">IFERROR(_xlfn._xlws.FILTER(Kopsavilkums!$D$10:$D$135,(H44=Kopsavilkums!$C$10:$C$135)*(L$28=Kopsavilkums!$H$10:$H$135)),"")</f>
        <v/>
      </c>
      <c r="J44" s="46"/>
      <c r="K44" s="46"/>
      <c r="L44" s="100"/>
      <c r="M44" s="92"/>
    </row>
    <row r="45" spans="1:13" ht="33" customHeight="1" x14ac:dyDescent="0.15">
      <c r="A45" s="101">
        <f t="shared" si="2"/>
        <v>16</v>
      </c>
      <c r="B45" s="38" t="str">
        <f t="shared" si="2"/>
        <v/>
      </c>
      <c r="C45" s="38" t="str" cm="1">
        <f t="array" ref="C45">IFERROR(_xlfn._xlws.FILTER(Kopsavilkums!$D$10:$D$135,(B45=Kopsavilkums!$C$10:$C$135)*(F$28=Kopsavilkums!$E$10:$E$135)),"")</f>
        <v/>
      </c>
      <c r="D45" s="102"/>
      <c r="E45" s="102"/>
      <c r="F45" s="103"/>
      <c r="G45" s="101">
        <f t="shared" si="3"/>
        <v>16</v>
      </c>
      <c r="H45" s="38" t="str">
        <f t="shared" si="3"/>
        <v/>
      </c>
      <c r="I45" s="38" t="str" cm="1">
        <f t="array" ref="I45">IFERROR(_xlfn._xlws.FILTER(Kopsavilkums!$D$10:$D$135,(H45=Kopsavilkums!$C$10:$C$135)*(L$28=Kopsavilkums!$H$10:$H$135)),"")</f>
        <v/>
      </c>
      <c r="J45" s="102"/>
      <c r="K45" s="102"/>
      <c r="L45" s="103"/>
      <c r="M45" s="92"/>
    </row>
    <row r="46" spans="1:13" ht="33" customHeight="1" x14ac:dyDescent="0.15">
      <c r="A46" s="101">
        <f t="shared" si="2"/>
        <v>17</v>
      </c>
      <c r="B46" s="38" t="str">
        <f t="shared" si="2"/>
        <v/>
      </c>
      <c r="C46" s="38" t="str" cm="1">
        <f t="array" ref="C46">IFERROR(_xlfn._xlws.FILTER(Kopsavilkums!$D$10:$D$135,(B46=Kopsavilkums!$C$10:$C$135)*(F$28=Kopsavilkums!$E$10:$E$135)),"")</f>
        <v/>
      </c>
      <c r="D46" s="102"/>
      <c r="E46" s="102"/>
      <c r="F46" s="103"/>
      <c r="G46" s="101">
        <f t="shared" si="3"/>
        <v>17</v>
      </c>
      <c r="H46" s="38" t="str">
        <f t="shared" si="3"/>
        <v/>
      </c>
      <c r="I46" s="38" t="str" cm="1">
        <f t="array" ref="I46">IFERROR(_xlfn._xlws.FILTER(Kopsavilkums!$D$10:$D$135,(H46=Kopsavilkums!$C$10:$C$135)*(L$28=Kopsavilkums!$H$10:$H$135)),"")</f>
        <v/>
      </c>
      <c r="J46" s="102"/>
      <c r="K46" s="102"/>
      <c r="L46" s="103"/>
      <c r="M46" s="92"/>
    </row>
    <row r="47" spans="1:13" ht="33" customHeight="1" x14ac:dyDescent="0.15">
      <c r="A47" s="101">
        <f t="shared" si="2"/>
        <v>18</v>
      </c>
      <c r="B47" s="38" t="str">
        <f t="shared" si="2"/>
        <v/>
      </c>
      <c r="C47" s="38" t="str" cm="1">
        <f t="array" ref="C47">IFERROR(_xlfn._xlws.FILTER(Kopsavilkums!$D$10:$D$135,(B47=Kopsavilkums!$C$10:$C$135)*(F$28=Kopsavilkums!$E$10:$E$135)),"")</f>
        <v/>
      </c>
      <c r="D47" s="102"/>
      <c r="E47" s="102"/>
      <c r="F47" s="103"/>
      <c r="G47" s="101">
        <f t="shared" si="3"/>
        <v>18</v>
      </c>
      <c r="H47" s="38" t="str">
        <f t="shared" si="3"/>
        <v/>
      </c>
      <c r="I47" s="38" t="str" cm="1">
        <f t="array" ref="I47">IFERROR(_xlfn._xlws.FILTER(Kopsavilkums!$D$10:$D$135,(H47=Kopsavilkums!$C$10:$C$135)*(L$28=Kopsavilkums!$H$10:$H$135)),"")</f>
        <v/>
      </c>
      <c r="J47" s="102"/>
      <c r="K47" s="102"/>
      <c r="L47" s="103"/>
      <c r="M47" s="92"/>
    </row>
    <row r="48" spans="1:13" ht="33" customHeight="1" thickBot="1" x14ac:dyDescent="0.2">
      <c r="A48" s="104">
        <f t="shared" si="2"/>
        <v>19</v>
      </c>
      <c r="B48" s="105" t="str">
        <f t="shared" si="2"/>
        <v/>
      </c>
      <c r="C48" s="105" t="str" cm="1">
        <f t="array" ref="C48">IFERROR(_xlfn._xlws.FILTER(Kopsavilkums!$D$10:$D$135,(B48=Kopsavilkums!$C$10:$C$135)*(F$28=Kopsavilkums!$E$10:$E$135)),"")</f>
        <v/>
      </c>
      <c r="D48" s="106"/>
      <c r="E48" s="106"/>
      <c r="F48" s="107"/>
      <c r="G48" s="104">
        <f t="shared" si="3"/>
        <v>19</v>
      </c>
      <c r="H48" s="105" t="str">
        <f t="shared" si="3"/>
        <v/>
      </c>
      <c r="I48" s="105" t="str" cm="1">
        <f t="array" ref="I48">IFERROR(_xlfn._xlws.FILTER(Kopsavilkums!$D$10:$D$135,(H48=Kopsavilkums!$C$10:$C$135)*(L$28=Kopsavilkums!$H$10:$H$135)),"")</f>
        <v/>
      </c>
      <c r="J48" s="106"/>
      <c r="K48" s="106"/>
      <c r="L48" s="107"/>
      <c r="M48" s="92"/>
    </row>
    <row r="49" spans="1:13" ht="6" customHeight="1" x14ac:dyDescent="0.2">
      <c r="A49" s="47"/>
      <c r="B49" s="47"/>
      <c r="C49" s="12"/>
      <c r="D49" s="12"/>
      <c r="E49" s="12"/>
      <c r="F49" s="48"/>
      <c r="G49" s="47"/>
      <c r="H49" s="47"/>
      <c r="I49" s="12"/>
      <c r="J49" s="12"/>
      <c r="K49" s="12"/>
      <c r="L49" s="48"/>
    </row>
    <row r="50" spans="1:13" ht="18.75" customHeight="1" x14ac:dyDescent="0.2">
      <c r="A50" s="49" t="s">
        <v>70</v>
      </c>
      <c r="B50" s="49"/>
      <c r="C50" s="2" t="str">
        <f>Kopsavilkums!AN35</f>
        <v>Andris Kostigovs</v>
      </c>
      <c r="D50" s="12"/>
      <c r="E50" s="12"/>
      <c r="F50" s="48"/>
      <c r="G50" s="49" t="s">
        <v>70</v>
      </c>
      <c r="H50" s="49"/>
      <c r="I50" s="2" t="str">
        <f>C50</f>
        <v>Andris Kostigovs</v>
      </c>
      <c r="J50" s="12"/>
      <c r="K50" s="12"/>
      <c r="L50" s="48"/>
    </row>
    <row r="51" spans="1:13" ht="15.75" customHeight="1" x14ac:dyDescent="0.2">
      <c r="A51" s="337" t="str">
        <f>$A$1</f>
        <v>LR 2024.gada čempionāts zemledus makšķerēšanā</v>
      </c>
      <c r="B51" s="337"/>
      <c r="C51" s="337"/>
      <c r="D51" s="337"/>
      <c r="E51" s="120"/>
      <c r="G51" s="337" t="str">
        <f>$A$1</f>
        <v>LR 2024.gada čempionāts zemledus makšķerēšanā</v>
      </c>
      <c r="H51" s="337"/>
      <c r="I51" s="337"/>
      <c r="J51" s="337"/>
      <c r="K51" s="120"/>
    </row>
    <row r="52" spans="1:13" ht="12.75" customHeight="1" x14ac:dyDescent="0.15">
      <c r="A52" s="335" t="str">
        <f>$A$2</f>
        <v>2025.gada 01-02.Marts, Baļotes ezers</v>
      </c>
      <c r="B52" s="335"/>
      <c r="C52" s="335"/>
      <c r="D52" s="335"/>
      <c r="E52" s="122"/>
      <c r="F52" s="121" t="s">
        <v>65</v>
      </c>
      <c r="G52" s="335" t="str">
        <f>$A$2</f>
        <v>2025.gada 01-02.Marts, Baļotes ezers</v>
      </c>
      <c r="H52" s="335"/>
      <c r="I52" s="335"/>
      <c r="J52" s="335"/>
      <c r="K52" s="122"/>
      <c r="L52" s="121" t="str">
        <f>$L$2</f>
        <v>Otrā diena</v>
      </c>
    </row>
    <row r="53" spans="1:13" ht="16.5" customHeight="1" thickBot="1" x14ac:dyDescent="0.2">
      <c r="A53" s="44"/>
      <c r="B53" s="44"/>
      <c r="C53" s="117"/>
      <c r="D53" s="336" t="s">
        <v>86</v>
      </c>
      <c r="E53" s="336"/>
      <c r="F53" s="45" t="s">
        <v>17</v>
      </c>
      <c r="G53" s="44"/>
      <c r="H53" s="44"/>
      <c r="I53" s="117"/>
      <c r="J53" s="336" t="str">
        <f>D53</f>
        <v>SEKTORS</v>
      </c>
      <c r="K53" s="336"/>
      <c r="L53" s="45" t="str">
        <f>F53</f>
        <v>C</v>
      </c>
    </row>
    <row r="54" spans="1:13" ht="33" customHeight="1" thickBot="1" x14ac:dyDescent="0.2">
      <c r="A54" s="93" t="s">
        <v>2</v>
      </c>
      <c r="B54" s="94" t="s">
        <v>3</v>
      </c>
      <c r="C54" s="94" t="s">
        <v>66</v>
      </c>
      <c r="D54" s="94" t="s">
        <v>68</v>
      </c>
      <c r="E54" s="94" t="s">
        <v>69</v>
      </c>
      <c r="F54" s="95" t="s">
        <v>11</v>
      </c>
      <c r="G54" s="93" t="s">
        <v>2</v>
      </c>
      <c r="H54" s="94" t="s">
        <v>3</v>
      </c>
      <c r="I54" s="94" t="s">
        <v>66</v>
      </c>
      <c r="J54" s="94" t="s">
        <v>68</v>
      </c>
      <c r="K54" s="94" t="s">
        <v>69</v>
      </c>
      <c r="L54" s="95" t="s">
        <v>11</v>
      </c>
      <c r="M54" s="92"/>
    </row>
    <row r="55" spans="1:13" ht="38.25" customHeight="1" x14ac:dyDescent="0.15">
      <c r="A55" s="96">
        <f t="shared" ref="A55:B73" si="4">A5</f>
        <v>1</v>
      </c>
      <c r="B55" s="38" t="str">
        <f t="shared" si="4"/>
        <v>OK cope sport/ Groundbaits</v>
      </c>
      <c r="C55" s="38" t="str" cm="1">
        <f t="array" ref="C55">IFERROR(_xlfn._xlws.FILTER(Kopsavilkums!$D$10:$D$135,(B55=Kopsavilkums!$C$10:$C$135)*(F$53=Kopsavilkums!$E$10:$E$135)),"")</f>
        <v>Krišjānis Lisovskis</v>
      </c>
      <c r="D55" s="97"/>
      <c r="E55" s="97"/>
      <c r="F55" s="98"/>
      <c r="G55" s="96">
        <f>A55</f>
        <v>1</v>
      </c>
      <c r="H55" s="38" t="str">
        <f>B55</f>
        <v>OK cope sport/ Groundbaits</v>
      </c>
      <c r="I55" s="38" t="str" cm="1">
        <f t="array" ref="I55">IFERROR(_xlfn._xlws.FILTER(Kopsavilkums!$D$10:$D$135,(H55=Kopsavilkums!$C$10:$C$135)*(L$53=Kopsavilkums!$H$10:$H$135)),"")</f>
        <v>Kārlis Goldmans</v>
      </c>
      <c r="J55" s="97"/>
      <c r="K55" s="97"/>
      <c r="L55" s="98"/>
      <c r="M55" s="92"/>
    </row>
    <row r="56" spans="1:13" ht="33" customHeight="1" x14ac:dyDescent="0.15">
      <c r="A56" s="99">
        <f t="shared" si="4"/>
        <v>2</v>
      </c>
      <c r="B56" s="38" t="str">
        <f t="shared" si="4"/>
        <v>Mēs Zivīm</v>
      </c>
      <c r="C56" s="38" t="str" cm="1">
        <f t="array" ref="C56">IFERROR(_xlfn._xlws.FILTER(Kopsavilkums!$D$10:$D$135,(B56=Kopsavilkums!$C$10:$C$135)*(F$53=Kopsavilkums!$E$10:$E$135)),"")</f>
        <v>Aldis Kalvāns</v>
      </c>
      <c r="D56" s="46"/>
      <c r="E56" s="46"/>
      <c r="F56" s="100"/>
      <c r="G56" s="99">
        <f t="shared" ref="G56:H73" si="5">A56</f>
        <v>2</v>
      </c>
      <c r="H56" s="38" t="str">
        <f t="shared" si="5"/>
        <v>Mēs Zivīm</v>
      </c>
      <c r="I56" s="38" t="str" cm="1">
        <f t="array" ref="I56">IFERROR(_xlfn._xlws.FILTER(Kopsavilkums!$D$10:$D$135,(H56=Kopsavilkums!$C$10:$C$135)*(L$53=Kopsavilkums!$H$10:$H$135)),"")</f>
        <v>Aidas Sunta</v>
      </c>
      <c r="J56" s="46"/>
      <c r="K56" s="46"/>
      <c r="L56" s="100"/>
      <c r="M56" s="92"/>
    </row>
    <row r="57" spans="1:13" ht="33" customHeight="1" x14ac:dyDescent="0.15">
      <c r="A57" s="99">
        <f t="shared" si="4"/>
        <v>3</v>
      </c>
      <c r="B57" s="38" t="str">
        <f t="shared" si="4"/>
        <v>Makšķerlietas.lv/Ziemeļnieki</v>
      </c>
      <c r="C57" s="38" t="str" cm="1">
        <f t="array" ref="C57">IFERROR(_xlfn._xlws.FILTER(Kopsavilkums!$D$10:$D$135,(B57=Kopsavilkums!$C$10:$C$135)*(F$53=Kopsavilkums!$E$10:$E$135)),"")</f>
        <v>Ingars Ūdris</v>
      </c>
      <c r="D57" s="46"/>
      <c r="E57" s="46"/>
      <c r="F57" s="100"/>
      <c r="G57" s="99">
        <f t="shared" si="5"/>
        <v>3</v>
      </c>
      <c r="H57" s="38" t="str">
        <f t="shared" si="5"/>
        <v>Makšķerlietas.lv/Ziemeļnieki</v>
      </c>
      <c r="I57" s="38" t="str" cm="1">
        <f t="array" ref="I57">IFERROR(_xlfn._xlws.FILTER(Kopsavilkums!$D$10:$D$135,(H57=Kopsavilkums!$C$10:$C$135)*(L$53=Kopsavilkums!$H$10:$H$135)),"")</f>
        <v>Einārs Kuprovskis</v>
      </c>
      <c r="J57" s="46"/>
      <c r="K57" s="46"/>
      <c r="L57" s="100"/>
      <c r="M57" s="92"/>
    </row>
    <row r="58" spans="1:13" ht="33" customHeight="1" x14ac:dyDescent="0.15">
      <c r="A58" s="99">
        <f t="shared" si="4"/>
        <v>4</v>
      </c>
      <c r="B58" s="38" t="str">
        <f t="shared" si="4"/>
        <v>C.Albula1/Alūksne</v>
      </c>
      <c r="C58" s="38" t="str" cm="1">
        <f t="array" ref="C58">IFERROR(_xlfn._xlws.FILTER(Kopsavilkums!$D$10:$D$135,(B58=Kopsavilkums!$C$10:$C$135)*(F$53=Kopsavilkums!$E$10:$E$135)),"")</f>
        <v>Rolands Ķīsis</v>
      </c>
      <c r="D58" s="46"/>
      <c r="E58" s="46"/>
      <c r="F58" s="100"/>
      <c r="G58" s="99">
        <f t="shared" si="5"/>
        <v>4</v>
      </c>
      <c r="H58" s="38" t="str">
        <f t="shared" si="5"/>
        <v>C.Albula1/Alūksne</v>
      </c>
      <c r="I58" s="38" t="str" cm="1">
        <f t="array" ref="I58">IFERROR(_xlfn._xlws.FILTER(Kopsavilkums!$D$10:$D$135,(H58=Kopsavilkums!$C$10:$C$135)*(L$53=Kopsavilkums!$H$10:$H$135)),"")</f>
        <v>Rolands Ķīsis</v>
      </c>
      <c r="J58" s="46"/>
      <c r="K58" s="46"/>
      <c r="L58" s="100"/>
      <c r="M58" s="92"/>
    </row>
    <row r="59" spans="1:13" ht="33" customHeight="1" x14ac:dyDescent="0.15">
      <c r="A59" s="99">
        <f t="shared" si="4"/>
        <v>5</v>
      </c>
      <c r="B59" s="38" t="str">
        <f t="shared" si="4"/>
        <v>NGT Jēkabpils</v>
      </c>
      <c r="C59" s="38" t="str" cm="1">
        <f t="array" ref="C59">IFERROR(_xlfn._xlws.FILTER(Kopsavilkums!$D$10:$D$135,(B59=Kopsavilkums!$C$10:$C$135)*(F$53=Kopsavilkums!$E$10:$E$135)),"")</f>
        <v>Mārtiņš Jaudzems</v>
      </c>
      <c r="D59" s="46"/>
      <c r="E59" s="46"/>
      <c r="F59" s="100"/>
      <c r="G59" s="99">
        <f t="shared" si="5"/>
        <v>5</v>
      </c>
      <c r="H59" s="38" t="str">
        <f t="shared" si="5"/>
        <v>NGT Jēkabpils</v>
      </c>
      <c r="I59" s="38" t="str" cm="1">
        <f t="array" ref="I59">IFERROR(_xlfn._xlws.FILTER(Kopsavilkums!$D$10:$D$135,(H59=Kopsavilkums!$C$10:$C$135)*(L$53=Kopsavilkums!$H$10:$H$135)),"")</f>
        <v>Mārtiņš Jaudzems</v>
      </c>
      <c r="J59" s="46"/>
      <c r="K59" s="46"/>
      <c r="L59" s="100"/>
      <c r="M59" s="92"/>
    </row>
    <row r="60" spans="1:13" ht="33" customHeight="1" x14ac:dyDescent="0.15">
      <c r="A60" s="99">
        <f t="shared" si="4"/>
        <v>6</v>
      </c>
      <c r="B60" s="38" t="str">
        <f t="shared" si="4"/>
        <v>C.Albula2/Alūksne</v>
      </c>
      <c r="C60" s="38" t="str" cm="1">
        <f t="array" ref="C60">IFERROR(_xlfn._xlws.FILTER(Kopsavilkums!$D$10:$D$135,(B60=Kopsavilkums!$C$10:$C$135)*(F$53=Kopsavilkums!$E$10:$E$135)),"")</f>
        <v>Māris Lietuvietis</v>
      </c>
      <c r="D60" s="46"/>
      <c r="E60" s="46"/>
      <c r="F60" s="100"/>
      <c r="G60" s="99">
        <f t="shared" si="5"/>
        <v>6</v>
      </c>
      <c r="H60" s="38" t="str">
        <f t="shared" si="5"/>
        <v>C.Albula2/Alūksne</v>
      </c>
      <c r="I60" s="38" t="str" cm="1">
        <f t="array" ref="I60">IFERROR(_xlfn._xlws.FILTER(Kopsavilkums!$D$10:$D$135,(H60=Kopsavilkums!$C$10:$C$135)*(L$53=Kopsavilkums!$H$10:$H$135)),"")</f>
        <v>Roberts Pilips</v>
      </c>
      <c r="J60" s="46"/>
      <c r="K60" s="46"/>
      <c r="L60" s="100"/>
      <c r="M60" s="92"/>
    </row>
    <row r="61" spans="1:13" ht="33" customHeight="1" x14ac:dyDescent="0.15">
      <c r="A61" s="99">
        <f t="shared" si="4"/>
        <v>7</v>
      </c>
      <c r="B61" s="38" t="str">
        <f t="shared" si="4"/>
        <v>LIARPS</v>
      </c>
      <c r="C61" s="38" t="str" cm="1">
        <f t="array" ref="C61">IFERROR(_xlfn._xlws.FILTER(Kopsavilkums!$D$10:$D$135,(B61=Kopsavilkums!$C$10:$C$135)*(F$53=Kopsavilkums!$E$10:$E$135)),"")</f>
        <v>Ēriks Tučs</v>
      </c>
      <c r="D61" s="46"/>
      <c r="E61" s="46"/>
      <c r="F61" s="100"/>
      <c r="G61" s="99">
        <f t="shared" si="5"/>
        <v>7</v>
      </c>
      <c r="H61" s="38" t="str">
        <f t="shared" si="5"/>
        <v>LIARPS</v>
      </c>
      <c r="I61" s="38" t="str" cm="1">
        <f t="array" ref="I61">IFERROR(_xlfn._xlws.FILTER(Kopsavilkums!$D$10:$D$135,(H61=Kopsavilkums!$C$10:$C$135)*(L$53=Kopsavilkums!$H$10:$H$135)),"")</f>
        <v>Raimonds Kinerts</v>
      </c>
      <c r="J61" s="46"/>
      <c r="K61" s="46"/>
      <c r="L61" s="100"/>
      <c r="M61" s="92"/>
    </row>
    <row r="62" spans="1:13" ht="33" customHeight="1" x14ac:dyDescent="0.15">
      <c r="A62" s="99">
        <f t="shared" si="4"/>
        <v>8</v>
      </c>
      <c r="B62" s="38" t="str">
        <f t="shared" si="4"/>
        <v>CMS</v>
      </c>
      <c r="C62" s="38" t="str" cm="1">
        <f t="array" ref="C62">IFERROR(_xlfn._xlws.FILTER(Kopsavilkums!$D$10:$D$135,(B62=Kopsavilkums!$C$10:$C$135)*(F$53=Kopsavilkums!$E$10:$E$135)),"")</f>
        <v>Guntars Bimšteins</v>
      </c>
      <c r="D62" s="46"/>
      <c r="E62" s="46"/>
      <c r="F62" s="100"/>
      <c r="G62" s="99">
        <f t="shared" si="5"/>
        <v>8</v>
      </c>
      <c r="H62" s="38" t="str">
        <f t="shared" si="5"/>
        <v>CMS</v>
      </c>
      <c r="I62" s="38" t="str" cm="1">
        <f t="array" ref="I62">IFERROR(_xlfn._xlws.FILTER(Kopsavilkums!$D$10:$D$135,(H62=Kopsavilkums!$C$10:$C$135)*(L$53=Kopsavilkums!$H$10:$H$135)),"")</f>
        <v>Guntars Bimšteins</v>
      </c>
      <c r="J62" s="46"/>
      <c r="K62" s="46"/>
      <c r="L62" s="100"/>
      <c r="M62" s="92"/>
    </row>
    <row r="63" spans="1:13" ht="33" customHeight="1" x14ac:dyDescent="0.15">
      <c r="A63" s="99">
        <f t="shared" si="4"/>
        <v>9</v>
      </c>
      <c r="B63" s="38" t="str">
        <f t="shared" si="4"/>
        <v>Mežoņi</v>
      </c>
      <c r="C63" s="38" t="str" cm="1">
        <f t="array" ref="C63">IFERROR(_xlfn._xlws.FILTER(Kopsavilkums!$D$10:$D$135,(B63=Kopsavilkums!$C$10:$C$135)*(F$53=Kopsavilkums!$E$10:$E$135)),"")</f>
        <v>Kaspars Šverns</v>
      </c>
      <c r="D63" s="46"/>
      <c r="E63" s="46"/>
      <c r="F63" s="100"/>
      <c r="G63" s="99">
        <f t="shared" si="5"/>
        <v>9</v>
      </c>
      <c r="H63" s="38" t="str">
        <f t="shared" si="5"/>
        <v>Mežoņi</v>
      </c>
      <c r="I63" s="38" t="str" cm="1">
        <f t="array" ref="I63">IFERROR(_xlfn._xlws.FILTER(Kopsavilkums!$D$10:$D$135,(H63=Kopsavilkums!$C$10:$C$135)*(L$53=Kopsavilkums!$H$10:$H$135)),"")</f>
        <v>Edgars Abazorins</v>
      </c>
      <c r="J63" s="46"/>
      <c r="K63" s="46"/>
      <c r="L63" s="100"/>
      <c r="M63" s="92"/>
    </row>
    <row r="64" spans="1:13" ht="33" customHeight="1" x14ac:dyDescent="0.15">
      <c r="A64" s="99">
        <f t="shared" si="4"/>
        <v>10</v>
      </c>
      <c r="B64" s="38" t="str">
        <f t="shared" si="4"/>
        <v>Vidzemes Klaidoņi</v>
      </c>
      <c r="C64" s="38" t="str" cm="1">
        <f t="array" ref="C64">IFERROR(_xlfn._xlws.FILTER(Kopsavilkums!$D$10:$D$135,(B64=Kopsavilkums!$C$10:$C$135)*(F$53=Kopsavilkums!$E$10:$E$135)),"")</f>
        <v>Andris Klempners</v>
      </c>
      <c r="D64" s="46"/>
      <c r="E64" s="46"/>
      <c r="F64" s="100"/>
      <c r="G64" s="99">
        <f t="shared" si="5"/>
        <v>10</v>
      </c>
      <c r="H64" s="38" t="str">
        <f t="shared" si="5"/>
        <v>Vidzemes Klaidoņi</v>
      </c>
      <c r="I64" s="38" t="str" cm="1">
        <f t="array" ref="I64">IFERROR(_xlfn._xlws.FILTER(Kopsavilkums!$D$10:$D$135,(H64=Kopsavilkums!$C$10:$C$135)*(L$53=Kopsavilkums!$H$10:$H$135)),"")</f>
        <v>Rihards Evardsons</v>
      </c>
      <c r="J64" s="46"/>
      <c r="K64" s="46"/>
      <c r="L64" s="100"/>
      <c r="M64" s="92"/>
    </row>
    <row r="65" spans="1:13" ht="33" customHeight="1" x14ac:dyDescent="0.15">
      <c r="A65" s="99">
        <f t="shared" si="4"/>
        <v>11</v>
      </c>
      <c r="B65" s="38" t="str">
        <f t="shared" si="4"/>
        <v/>
      </c>
      <c r="C65" s="38" t="str" cm="1">
        <f t="array" ref="C65">IFERROR(_xlfn._xlws.FILTER(Kopsavilkums!$D$10:$D$135,(B65=Kopsavilkums!$C$10:$C$135)*(F$53=Kopsavilkums!$E$10:$E$135)),"")</f>
        <v/>
      </c>
      <c r="D65" s="46"/>
      <c r="E65" s="46"/>
      <c r="F65" s="100"/>
      <c r="G65" s="99">
        <f t="shared" si="5"/>
        <v>11</v>
      </c>
      <c r="H65" s="38" t="str">
        <f t="shared" si="5"/>
        <v/>
      </c>
      <c r="I65" s="38" t="str" cm="1">
        <f t="array" ref="I65">IFERROR(_xlfn._xlws.FILTER(Kopsavilkums!$D$10:$D$135,(H65=Kopsavilkums!$C$10:$C$135)*(L$53=Kopsavilkums!$H$10:$H$135)),"")</f>
        <v/>
      </c>
      <c r="J65" s="46"/>
      <c r="K65" s="46"/>
      <c r="L65" s="100"/>
      <c r="M65" s="92"/>
    </row>
    <row r="66" spans="1:13" ht="33" customHeight="1" x14ac:dyDescent="0.15">
      <c r="A66" s="99">
        <f t="shared" si="4"/>
        <v>12</v>
      </c>
      <c r="B66" s="38" t="str">
        <f t="shared" si="4"/>
        <v/>
      </c>
      <c r="C66" s="38" t="str" cm="1">
        <f t="array" ref="C66">IFERROR(_xlfn._xlws.FILTER(Kopsavilkums!$D$10:$D$135,(B66=Kopsavilkums!$C$10:$C$135)*(F$53=Kopsavilkums!$E$10:$E$135)),"")</f>
        <v/>
      </c>
      <c r="D66" s="46"/>
      <c r="E66" s="46"/>
      <c r="F66" s="100"/>
      <c r="G66" s="99">
        <f t="shared" si="5"/>
        <v>12</v>
      </c>
      <c r="H66" s="38" t="str">
        <f t="shared" si="5"/>
        <v/>
      </c>
      <c r="I66" s="38" t="str" cm="1">
        <f t="array" ref="I66">IFERROR(_xlfn._xlws.FILTER(Kopsavilkums!$D$10:$D$135,(H66=Kopsavilkums!$C$10:$C$135)*(L$53=Kopsavilkums!$H$10:$H$135)),"")</f>
        <v/>
      </c>
      <c r="J66" s="46"/>
      <c r="K66" s="46"/>
      <c r="L66" s="100"/>
      <c r="M66" s="92"/>
    </row>
    <row r="67" spans="1:13" ht="33" customHeight="1" x14ac:dyDescent="0.15">
      <c r="A67" s="99">
        <f t="shared" si="4"/>
        <v>13</v>
      </c>
      <c r="B67" s="38" t="str">
        <f t="shared" si="4"/>
        <v/>
      </c>
      <c r="C67" s="38" t="str" cm="1">
        <f t="array" ref="C67">IFERROR(_xlfn._xlws.FILTER(Kopsavilkums!$D$10:$D$135,(B67=Kopsavilkums!$C$10:$C$135)*(F$53=Kopsavilkums!$E$10:$E$135)),"")</f>
        <v/>
      </c>
      <c r="D67" s="46"/>
      <c r="E67" s="46"/>
      <c r="F67" s="100"/>
      <c r="G67" s="99">
        <f t="shared" si="5"/>
        <v>13</v>
      </c>
      <c r="H67" s="38" t="str">
        <f t="shared" si="5"/>
        <v/>
      </c>
      <c r="I67" s="38" t="str" cm="1">
        <f t="array" ref="I67">IFERROR(_xlfn._xlws.FILTER(Kopsavilkums!$D$10:$D$135,(H67=Kopsavilkums!$C$10:$C$135)*(L$53=Kopsavilkums!$H$10:$H$135)),"")</f>
        <v/>
      </c>
      <c r="J67" s="46"/>
      <c r="K67" s="46"/>
      <c r="L67" s="100"/>
      <c r="M67" s="92"/>
    </row>
    <row r="68" spans="1:13" ht="33" customHeight="1" x14ac:dyDescent="0.15">
      <c r="A68" s="99">
        <f t="shared" si="4"/>
        <v>14</v>
      </c>
      <c r="B68" s="38" t="str">
        <f t="shared" si="4"/>
        <v/>
      </c>
      <c r="C68" s="38" t="str" cm="1">
        <f t="array" ref="C68">IFERROR(_xlfn._xlws.FILTER(Kopsavilkums!$D$10:$D$135,(B68=Kopsavilkums!$C$10:$C$135)*(F$53=Kopsavilkums!$E$10:$E$135)),"")</f>
        <v/>
      </c>
      <c r="D68" s="46"/>
      <c r="E68" s="46"/>
      <c r="F68" s="100"/>
      <c r="G68" s="99">
        <f t="shared" si="5"/>
        <v>14</v>
      </c>
      <c r="H68" s="38" t="str">
        <f t="shared" si="5"/>
        <v/>
      </c>
      <c r="I68" s="38" t="str" cm="1">
        <f t="array" ref="I68">IFERROR(_xlfn._xlws.FILTER(Kopsavilkums!$D$10:$D$135,(H68=Kopsavilkums!$C$10:$C$135)*(L$53=Kopsavilkums!$H$10:$H$135)),"")</f>
        <v/>
      </c>
      <c r="J68" s="46"/>
      <c r="K68" s="46"/>
      <c r="L68" s="100"/>
      <c r="M68" s="92"/>
    </row>
    <row r="69" spans="1:13" ht="33" customHeight="1" x14ac:dyDescent="0.15">
      <c r="A69" s="99">
        <f t="shared" si="4"/>
        <v>15</v>
      </c>
      <c r="B69" s="38" t="str">
        <f t="shared" si="4"/>
        <v/>
      </c>
      <c r="C69" s="38" t="str" cm="1">
        <f t="array" ref="C69">IFERROR(_xlfn._xlws.FILTER(Kopsavilkums!$D$10:$D$135,(B69=Kopsavilkums!$C$10:$C$135)*(F$53=Kopsavilkums!$E$10:$E$135)),"")</f>
        <v/>
      </c>
      <c r="D69" s="46"/>
      <c r="E69" s="46"/>
      <c r="F69" s="100"/>
      <c r="G69" s="99">
        <f t="shared" si="5"/>
        <v>15</v>
      </c>
      <c r="H69" s="38" t="str">
        <f t="shared" si="5"/>
        <v/>
      </c>
      <c r="I69" s="38" t="str" cm="1">
        <f t="array" ref="I69">IFERROR(_xlfn._xlws.FILTER(Kopsavilkums!$D$10:$D$135,(H69=Kopsavilkums!$C$10:$C$135)*(L$53=Kopsavilkums!$H$10:$H$135)),"")</f>
        <v/>
      </c>
      <c r="J69" s="46"/>
      <c r="K69" s="46"/>
      <c r="L69" s="100"/>
      <c r="M69" s="92"/>
    </row>
    <row r="70" spans="1:13" ht="33" customHeight="1" x14ac:dyDescent="0.15">
      <c r="A70" s="101">
        <f t="shared" si="4"/>
        <v>16</v>
      </c>
      <c r="B70" s="38" t="str">
        <f t="shared" si="4"/>
        <v/>
      </c>
      <c r="C70" s="38" t="str" cm="1">
        <f t="array" ref="C70">IFERROR(_xlfn._xlws.FILTER(Kopsavilkums!$D$10:$D$135,(B70=Kopsavilkums!$C$10:$C$135)*(F$53=Kopsavilkums!$E$10:$E$135)),"")</f>
        <v/>
      </c>
      <c r="D70" s="102"/>
      <c r="E70" s="102"/>
      <c r="F70" s="103"/>
      <c r="G70" s="101">
        <f t="shared" si="5"/>
        <v>16</v>
      </c>
      <c r="H70" s="38" t="str">
        <f t="shared" si="5"/>
        <v/>
      </c>
      <c r="I70" s="38" t="str" cm="1">
        <f t="array" ref="I70">IFERROR(_xlfn._xlws.FILTER(Kopsavilkums!$D$10:$D$135,(H70=Kopsavilkums!$C$10:$C$135)*(L$53=Kopsavilkums!$H$10:$H$135)),"")</f>
        <v/>
      </c>
      <c r="J70" s="102"/>
      <c r="K70" s="102"/>
      <c r="L70" s="103"/>
      <c r="M70" s="92"/>
    </row>
    <row r="71" spans="1:13" ht="33" customHeight="1" x14ac:dyDescent="0.15">
      <c r="A71" s="101">
        <f t="shared" si="4"/>
        <v>17</v>
      </c>
      <c r="B71" s="38" t="str">
        <f t="shared" si="4"/>
        <v/>
      </c>
      <c r="C71" s="38" t="str" cm="1">
        <f t="array" ref="C71">IFERROR(_xlfn._xlws.FILTER(Kopsavilkums!$D$10:$D$135,(B71=Kopsavilkums!$C$10:$C$135)*(F$53=Kopsavilkums!$E$10:$E$135)),"")</f>
        <v/>
      </c>
      <c r="D71" s="102"/>
      <c r="E71" s="102"/>
      <c r="F71" s="103"/>
      <c r="G71" s="101">
        <f t="shared" si="5"/>
        <v>17</v>
      </c>
      <c r="H71" s="38" t="str">
        <f t="shared" si="5"/>
        <v/>
      </c>
      <c r="I71" s="38" t="str" cm="1">
        <f t="array" ref="I71">IFERROR(_xlfn._xlws.FILTER(Kopsavilkums!$D$10:$D$135,(H71=Kopsavilkums!$C$10:$C$135)*(L$53=Kopsavilkums!$H$10:$H$135)),"")</f>
        <v/>
      </c>
      <c r="J71" s="102"/>
      <c r="K71" s="102"/>
      <c r="L71" s="103"/>
      <c r="M71" s="92"/>
    </row>
    <row r="72" spans="1:13" ht="33" customHeight="1" x14ac:dyDescent="0.15">
      <c r="A72" s="101">
        <f t="shared" si="4"/>
        <v>18</v>
      </c>
      <c r="B72" s="38" t="str">
        <f t="shared" si="4"/>
        <v/>
      </c>
      <c r="C72" s="38" t="str" cm="1">
        <f t="array" ref="C72">IFERROR(_xlfn._xlws.FILTER(Kopsavilkums!$D$10:$D$135,(B72=Kopsavilkums!$C$10:$C$135)*(F$53=Kopsavilkums!$E$10:$E$135)),"")</f>
        <v/>
      </c>
      <c r="D72" s="102"/>
      <c r="E72" s="102"/>
      <c r="F72" s="103"/>
      <c r="G72" s="101">
        <f t="shared" si="5"/>
        <v>18</v>
      </c>
      <c r="H72" s="38" t="str">
        <f t="shared" si="5"/>
        <v/>
      </c>
      <c r="I72" s="38" t="str" cm="1">
        <f t="array" ref="I72">IFERROR(_xlfn._xlws.FILTER(Kopsavilkums!$D$10:$D$135,(H72=Kopsavilkums!$C$10:$C$135)*(L$53=Kopsavilkums!$H$10:$H$135)),"")</f>
        <v/>
      </c>
      <c r="J72" s="102"/>
      <c r="K72" s="102"/>
      <c r="L72" s="103"/>
      <c r="M72" s="92"/>
    </row>
    <row r="73" spans="1:13" ht="33" customHeight="1" thickBot="1" x14ac:dyDescent="0.2">
      <c r="A73" s="104">
        <f t="shared" si="4"/>
        <v>19</v>
      </c>
      <c r="B73" s="105" t="str">
        <f t="shared" si="4"/>
        <v/>
      </c>
      <c r="C73" s="105" t="str" cm="1">
        <f t="array" ref="C73">IFERROR(_xlfn._xlws.FILTER(Kopsavilkums!$D$10:$D$135,(B73=Kopsavilkums!$C$10:$C$135)*(F$53=Kopsavilkums!$E$10:$E$135)),"")</f>
        <v/>
      </c>
      <c r="D73" s="106"/>
      <c r="E73" s="106"/>
      <c r="F73" s="107"/>
      <c r="G73" s="104">
        <f t="shared" si="5"/>
        <v>19</v>
      </c>
      <c r="H73" s="105" t="str">
        <f t="shared" si="5"/>
        <v/>
      </c>
      <c r="I73" s="105" t="str" cm="1">
        <f t="array" ref="I73">IFERROR(_xlfn._xlws.FILTER(Kopsavilkums!$D$10:$D$135,(H73=Kopsavilkums!$C$10:$C$135)*(L$53=Kopsavilkums!$H$10:$H$135)),"")</f>
        <v/>
      </c>
      <c r="J73" s="106"/>
      <c r="K73" s="106"/>
      <c r="L73" s="107"/>
      <c r="M73" s="92"/>
    </row>
    <row r="74" spans="1:13" ht="6" customHeight="1" x14ac:dyDescent="0.2">
      <c r="A74" s="47"/>
      <c r="B74" s="47"/>
      <c r="C74" s="12"/>
      <c r="D74" s="12"/>
      <c r="E74" s="12"/>
      <c r="F74" s="48"/>
      <c r="G74" s="47"/>
      <c r="H74" s="47"/>
      <c r="I74" s="12"/>
      <c r="J74" s="12"/>
      <c r="K74" s="12"/>
      <c r="L74" s="48"/>
    </row>
    <row r="75" spans="1:13" ht="18.75" customHeight="1" x14ac:dyDescent="0.2">
      <c r="A75" s="49" t="s">
        <v>70</v>
      </c>
      <c r="B75" s="49"/>
      <c r="C75" s="2" t="str">
        <f>Kopsavilkums!AN36</f>
        <v>Jānis Skrējāns</v>
      </c>
      <c r="D75" s="12"/>
      <c r="E75" s="12"/>
      <c r="F75" s="48"/>
      <c r="G75" s="49" t="s">
        <v>70</v>
      </c>
      <c r="H75" s="49"/>
      <c r="I75" s="2" t="str">
        <f>C75</f>
        <v>Jānis Skrējāns</v>
      </c>
      <c r="J75" s="12"/>
      <c r="K75" s="12"/>
      <c r="L75" s="48"/>
    </row>
    <row r="76" spans="1:13" ht="15.75" customHeight="1" x14ac:dyDescent="0.2">
      <c r="A76" s="337" t="str">
        <f>$A$1</f>
        <v>LR 2024.gada čempionāts zemledus makšķerēšanā</v>
      </c>
      <c r="B76" s="337"/>
      <c r="C76" s="337"/>
      <c r="D76" s="337"/>
      <c r="E76" s="120"/>
      <c r="G76" s="337" t="str">
        <f>$A$1</f>
        <v>LR 2024.gada čempionāts zemledus makšķerēšanā</v>
      </c>
      <c r="H76" s="337"/>
      <c r="I76" s="337"/>
      <c r="J76" s="337"/>
      <c r="K76" s="120"/>
    </row>
    <row r="77" spans="1:13" ht="12.75" customHeight="1" x14ac:dyDescent="0.15">
      <c r="A77" s="335" t="str">
        <f>$A$2</f>
        <v>2025.gada 01-02.Marts, Baļotes ezers</v>
      </c>
      <c r="B77" s="335"/>
      <c r="C77" s="335"/>
      <c r="D77" s="335"/>
      <c r="E77" s="122"/>
      <c r="F77" s="121" t="s">
        <v>65</v>
      </c>
      <c r="G77" s="335" t="str">
        <f>$A$2</f>
        <v>2025.gada 01-02.Marts, Baļotes ezers</v>
      </c>
      <c r="H77" s="335"/>
      <c r="I77" s="335"/>
      <c r="J77" s="335"/>
      <c r="K77" s="122"/>
      <c r="L77" s="121" t="str">
        <f>$L$2</f>
        <v>Otrā diena</v>
      </c>
    </row>
    <row r="78" spans="1:13" ht="16.5" customHeight="1" thickBot="1" x14ac:dyDescent="0.2">
      <c r="A78" s="44"/>
      <c r="B78" s="44"/>
      <c r="C78" s="117"/>
      <c r="D78" s="336" t="s">
        <v>86</v>
      </c>
      <c r="E78" s="336"/>
      <c r="F78" s="45" t="s">
        <v>16</v>
      </c>
      <c r="G78" s="44"/>
      <c r="H78" s="44"/>
      <c r="I78" s="117"/>
      <c r="J78" s="336" t="str">
        <f>D78</f>
        <v>SEKTORS</v>
      </c>
      <c r="K78" s="336"/>
      <c r="L78" s="45" t="str">
        <f>F78</f>
        <v>D</v>
      </c>
    </row>
    <row r="79" spans="1:13" ht="33" customHeight="1" thickBot="1" x14ac:dyDescent="0.2">
      <c r="A79" s="93" t="s">
        <v>2</v>
      </c>
      <c r="B79" s="94" t="s">
        <v>3</v>
      </c>
      <c r="C79" s="94" t="s">
        <v>66</v>
      </c>
      <c r="D79" s="94" t="s">
        <v>68</v>
      </c>
      <c r="E79" s="94" t="s">
        <v>69</v>
      </c>
      <c r="F79" s="95" t="s">
        <v>11</v>
      </c>
      <c r="G79" s="93" t="s">
        <v>2</v>
      </c>
      <c r="H79" s="94" t="s">
        <v>3</v>
      </c>
      <c r="I79" s="94" t="s">
        <v>66</v>
      </c>
      <c r="J79" s="94" t="s">
        <v>68</v>
      </c>
      <c r="K79" s="94" t="s">
        <v>69</v>
      </c>
      <c r="L79" s="95" t="s">
        <v>11</v>
      </c>
      <c r="M79" s="92"/>
    </row>
    <row r="80" spans="1:13" ht="38.25" customHeight="1" x14ac:dyDescent="0.15">
      <c r="A80" s="96">
        <f>A5</f>
        <v>1</v>
      </c>
      <c r="B80" s="38" t="str">
        <f>B5</f>
        <v>OK cope sport/ Groundbaits</v>
      </c>
      <c r="C80" s="38" t="str" cm="1">
        <f t="array" ref="C80">IFERROR(_xlfn._xlws.FILTER(Kopsavilkums!$D$10:$D$135,(B80=Kopsavilkums!$C$10:$C$135)*(F$78=Kopsavilkums!$E$10:$E$135)),"")</f>
        <v>Jorens Alens Brigaders</v>
      </c>
      <c r="D80" s="97"/>
      <c r="E80" s="97"/>
      <c r="F80" s="98"/>
      <c r="G80" s="96">
        <f>A80</f>
        <v>1</v>
      </c>
      <c r="H80" s="38" t="str">
        <f>B80</f>
        <v>OK cope sport/ Groundbaits</v>
      </c>
      <c r="I80" s="38" t="str" cm="1">
        <f t="array" ref="I80">IFERROR(_xlfn._xlws.FILTER(Kopsavilkums!$D$10:$D$135,(H80=Kopsavilkums!$C$10:$C$135)*(L$78=Kopsavilkums!$H$10:$H$135)),"")</f>
        <v>Krišjānis Lisovskis</v>
      </c>
      <c r="J80" s="97"/>
      <c r="K80" s="97"/>
      <c r="L80" s="98"/>
      <c r="M80" s="92"/>
    </row>
    <row r="81" spans="1:13" ht="33" customHeight="1" x14ac:dyDescent="0.15">
      <c r="A81" s="99">
        <f t="shared" ref="A81:B98" si="6">A6</f>
        <v>2</v>
      </c>
      <c r="B81" s="38" t="str">
        <f t="shared" si="6"/>
        <v>Mēs Zivīm</v>
      </c>
      <c r="C81" s="38" t="str" cm="1">
        <f t="array" ref="C81">IFERROR(_xlfn._xlws.FILTER(Kopsavilkums!$D$10:$D$135,(B81=Kopsavilkums!$C$10:$C$135)*(F$78=Kopsavilkums!$E$10:$E$135)),"")</f>
        <v>Juris Aigars Āboliņš</v>
      </c>
      <c r="D81" s="46"/>
      <c r="E81" s="46"/>
      <c r="F81" s="100"/>
      <c r="G81" s="99">
        <f t="shared" ref="G81:H98" si="7">A81</f>
        <v>2</v>
      </c>
      <c r="H81" s="38" t="str">
        <f t="shared" si="7"/>
        <v>Mēs Zivīm</v>
      </c>
      <c r="I81" s="38" t="str" cm="1">
        <f t="array" ref="I81">IFERROR(_xlfn._xlws.FILTER(Kopsavilkums!$D$10:$D$135,(H81=Kopsavilkums!$C$10:$C$135)*(L$78=Kopsavilkums!$H$10:$H$135)),"")</f>
        <v>Aldis Kalvāns</v>
      </c>
      <c r="J81" s="46"/>
      <c r="K81" s="46"/>
      <c r="L81" s="100"/>
      <c r="M81" s="92"/>
    </row>
    <row r="82" spans="1:13" ht="33" customHeight="1" x14ac:dyDescent="0.15">
      <c r="A82" s="99">
        <f t="shared" si="6"/>
        <v>3</v>
      </c>
      <c r="B82" s="38" t="str">
        <f t="shared" si="6"/>
        <v>Makšķerlietas.lv/Ziemeļnieki</v>
      </c>
      <c r="C82" s="38" t="str" cm="1">
        <f t="array" ref="C82">IFERROR(_xlfn._xlws.FILTER(Kopsavilkums!$D$10:$D$135,(B82=Kopsavilkums!$C$10:$C$135)*(F$78=Kopsavilkums!$E$10:$E$135)),"")</f>
        <v>Einārs Kuprovskis</v>
      </c>
      <c r="D82" s="46"/>
      <c r="E82" s="46"/>
      <c r="F82" s="100"/>
      <c r="G82" s="99">
        <f t="shared" si="7"/>
        <v>3</v>
      </c>
      <c r="H82" s="38" t="str">
        <f t="shared" si="7"/>
        <v>Makšķerlietas.lv/Ziemeļnieki</v>
      </c>
      <c r="I82" s="38" t="str" cm="1">
        <f t="array" ref="I82">IFERROR(_xlfn._xlws.FILTER(Kopsavilkums!$D$10:$D$135,(H82=Kopsavilkums!$C$10:$C$135)*(L$78=Kopsavilkums!$H$10:$H$135)),"")</f>
        <v>Jānis Štrauss</v>
      </c>
      <c r="J82" s="46"/>
      <c r="K82" s="46"/>
      <c r="L82" s="100"/>
      <c r="M82" s="92"/>
    </row>
    <row r="83" spans="1:13" ht="33" customHeight="1" x14ac:dyDescent="0.15">
      <c r="A83" s="99">
        <f t="shared" si="6"/>
        <v>4</v>
      </c>
      <c r="B83" s="38" t="str">
        <f t="shared" si="6"/>
        <v>C.Albula1/Alūksne</v>
      </c>
      <c r="C83" s="38" t="str" cm="1">
        <f t="array" ref="C83">IFERROR(_xlfn._xlws.FILTER(Kopsavilkums!$D$10:$D$135,(B83=Kopsavilkums!$C$10:$C$135)*(F$78=Kopsavilkums!$E$10:$E$135)),"")</f>
        <v>Jānis Skulte</v>
      </c>
      <c r="D83" s="46"/>
      <c r="E83" s="46"/>
      <c r="F83" s="100"/>
      <c r="G83" s="99">
        <f t="shared" si="7"/>
        <v>4</v>
      </c>
      <c r="H83" s="38" t="str">
        <f t="shared" si="7"/>
        <v>C.Albula1/Alūksne</v>
      </c>
      <c r="I83" s="38" t="str" cm="1">
        <f t="array" ref="I83">IFERROR(_xlfn._xlws.FILTER(Kopsavilkums!$D$10:$D$135,(H83=Kopsavilkums!$C$10:$C$135)*(L$78=Kopsavilkums!$H$10:$H$135)),"")</f>
        <v>Andris Jerums</v>
      </c>
      <c r="J83" s="46"/>
      <c r="K83" s="46"/>
      <c r="L83" s="100"/>
      <c r="M83" s="92"/>
    </row>
    <row r="84" spans="1:13" ht="33" customHeight="1" x14ac:dyDescent="0.15">
      <c r="A84" s="99">
        <f t="shared" si="6"/>
        <v>5</v>
      </c>
      <c r="B84" s="38" t="str">
        <f t="shared" si="6"/>
        <v>NGT Jēkabpils</v>
      </c>
      <c r="C84" s="38" t="str" cm="1">
        <f t="array" ref="C84">IFERROR(_xlfn._xlws.FILTER(Kopsavilkums!$D$10:$D$135,(B84=Kopsavilkums!$C$10:$C$135)*(F$78=Kopsavilkums!$E$10:$E$135)),"")</f>
        <v>Pēteris Priediņš</v>
      </c>
      <c r="D84" s="46"/>
      <c r="E84" s="46"/>
      <c r="F84" s="100"/>
      <c r="G84" s="99">
        <f t="shared" si="7"/>
        <v>5</v>
      </c>
      <c r="H84" s="38" t="str">
        <f t="shared" si="7"/>
        <v>NGT Jēkabpils</v>
      </c>
      <c r="I84" s="38" t="str" cm="1">
        <f t="array" ref="I84">IFERROR(_xlfn._xlws.FILTER(Kopsavilkums!$D$10:$D$135,(H84=Kopsavilkums!$C$10:$C$135)*(L$78=Kopsavilkums!$H$10:$H$135)),"")</f>
        <v>Jurģis Turkopolis</v>
      </c>
      <c r="J84" s="46"/>
      <c r="K84" s="46"/>
      <c r="L84" s="100"/>
      <c r="M84" s="92"/>
    </row>
    <row r="85" spans="1:13" ht="33" customHeight="1" x14ac:dyDescent="0.15">
      <c r="A85" s="99">
        <f t="shared" si="6"/>
        <v>6</v>
      </c>
      <c r="B85" s="38" t="str">
        <f t="shared" si="6"/>
        <v>C.Albula2/Alūksne</v>
      </c>
      <c r="C85" s="38" t="str" cm="1">
        <f t="array" ref="C85">IFERROR(_xlfn._xlws.FILTER(Kopsavilkums!$D$10:$D$135,(B85=Kopsavilkums!$C$10:$C$135)*(F$78=Kopsavilkums!$E$10:$E$135)),"")</f>
        <v>Nauris Drelnieks</v>
      </c>
      <c r="D85" s="46"/>
      <c r="E85" s="46"/>
      <c r="F85" s="100"/>
      <c r="G85" s="99">
        <f t="shared" si="7"/>
        <v>6</v>
      </c>
      <c r="H85" s="38" t="str">
        <f t="shared" si="7"/>
        <v>C.Albula2/Alūksne</v>
      </c>
      <c r="I85" s="38" t="str" cm="1">
        <f t="array" ref="I85">IFERROR(_xlfn._xlws.FILTER(Kopsavilkums!$D$10:$D$135,(H85=Kopsavilkums!$C$10:$C$135)*(L$78=Kopsavilkums!$H$10:$H$135)),"")</f>
        <v>Māris Lietuvietis</v>
      </c>
      <c r="J85" s="46"/>
      <c r="K85" s="46"/>
      <c r="L85" s="100"/>
      <c r="M85" s="92"/>
    </row>
    <row r="86" spans="1:13" ht="33" customHeight="1" x14ac:dyDescent="0.15">
      <c r="A86" s="99">
        <f t="shared" si="6"/>
        <v>7</v>
      </c>
      <c r="B86" s="38" t="str">
        <f t="shared" si="6"/>
        <v>LIARPS</v>
      </c>
      <c r="C86" s="38" t="str" cm="1">
        <f t="array" ref="C86">IFERROR(_xlfn._xlws.FILTER(Kopsavilkums!$D$10:$D$135,(B86=Kopsavilkums!$C$10:$C$135)*(F$78=Kopsavilkums!$E$10:$E$135)),"")</f>
        <v>Raimonds Kinerts</v>
      </c>
      <c r="D86" s="46"/>
      <c r="E86" s="46"/>
      <c r="F86" s="100"/>
      <c r="G86" s="99">
        <f t="shared" si="7"/>
        <v>7</v>
      </c>
      <c r="H86" s="38" t="str">
        <f t="shared" si="7"/>
        <v>LIARPS</v>
      </c>
      <c r="I86" s="38" t="str" cm="1">
        <f t="array" ref="I86">IFERROR(_xlfn._xlws.FILTER(Kopsavilkums!$D$10:$D$135,(H86=Kopsavilkums!$C$10:$C$135)*(L$78=Kopsavilkums!$H$10:$H$135)),"")</f>
        <v>Jānis Gailītis</v>
      </c>
      <c r="J86" s="46"/>
      <c r="K86" s="46"/>
      <c r="L86" s="100"/>
      <c r="M86" s="92"/>
    </row>
    <row r="87" spans="1:13" ht="33" customHeight="1" x14ac:dyDescent="0.15">
      <c r="A87" s="99">
        <f t="shared" si="6"/>
        <v>8</v>
      </c>
      <c r="B87" s="38" t="str">
        <f t="shared" si="6"/>
        <v>CMS</v>
      </c>
      <c r="C87" s="38" t="str" cm="1">
        <f t="array" ref="C87">IFERROR(_xlfn._xlws.FILTER(Kopsavilkums!$D$10:$D$135,(B87=Kopsavilkums!$C$10:$C$135)*(F$78=Kopsavilkums!$E$10:$E$135)),"")</f>
        <v>Jānis Bitenieks</v>
      </c>
      <c r="D87" s="46"/>
      <c r="E87" s="46"/>
      <c r="F87" s="100"/>
      <c r="G87" s="99">
        <f t="shared" si="7"/>
        <v>8</v>
      </c>
      <c r="H87" s="38" t="str">
        <f t="shared" si="7"/>
        <v>CMS</v>
      </c>
      <c r="I87" s="38" t="str" cm="1">
        <f t="array" ref="I87">IFERROR(_xlfn._xlws.FILTER(Kopsavilkums!$D$10:$D$135,(H87=Kopsavilkums!$C$10:$C$135)*(L$78=Kopsavilkums!$H$10:$H$135)),"")</f>
        <v>Jānis Bitenieks</v>
      </c>
      <c r="J87" s="46"/>
      <c r="K87" s="46"/>
      <c r="L87" s="100"/>
      <c r="M87" s="92"/>
    </row>
    <row r="88" spans="1:13" ht="33" customHeight="1" x14ac:dyDescent="0.15">
      <c r="A88" s="99">
        <f t="shared" si="6"/>
        <v>9</v>
      </c>
      <c r="B88" s="38" t="str">
        <f t="shared" si="6"/>
        <v>Mežoņi</v>
      </c>
      <c r="C88" s="38" t="str" cm="1">
        <f t="array" ref="C88">IFERROR(_xlfn._xlws.FILTER(Kopsavilkums!$D$10:$D$135,(B88=Kopsavilkums!$C$10:$C$135)*(F$78=Kopsavilkums!$E$10:$E$135)),"")</f>
        <v>Edgars Abazorins</v>
      </c>
      <c r="D88" s="46"/>
      <c r="E88" s="46"/>
      <c r="F88" s="100"/>
      <c r="G88" s="99">
        <f t="shared" si="7"/>
        <v>9</v>
      </c>
      <c r="H88" s="38" t="str">
        <f t="shared" si="7"/>
        <v>Mežoņi</v>
      </c>
      <c r="I88" s="38" t="str" cm="1">
        <f t="array" ref="I88">IFERROR(_xlfn._xlws.FILTER(Kopsavilkums!$D$10:$D$135,(H88=Kopsavilkums!$C$10:$C$135)*(L$78=Kopsavilkums!$H$10:$H$135)),"")</f>
        <v>Kaspars Šverns</v>
      </c>
      <c r="J88" s="46"/>
      <c r="K88" s="46"/>
      <c r="L88" s="100"/>
      <c r="M88" s="92"/>
    </row>
    <row r="89" spans="1:13" ht="33" customHeight="1" x14ac:dyDescent="0.15">
      <c r="A89" s="99">
        <f t="shared" si="6"/>
        <v>10</v>
      </c>
      <c r="B89" s="38" t="str">
        <f t="shared" si="6"/>
        <v>Vidzemes Klaidoņi</v>
      </c>
      <c r="C89" s="38" t="str" cm="1">
        <f t="array" ref="C89">IFERROR(_xlfn._xlws.FILTER(Kopsavilkums!$D$10:$D$135,(B89=Kopsavilkums!$C$10:$C$135)*(F$78=Kopsavilkums!$E$10:$E$135)),"")</f>
        <v>Kirils Morozovs</v>
      </c>
      <c r="D89" s="46"/>
      <c r="E89" s="46"/>
      <c r="F89" s="100"/>
      <c r="G89" s="99">
        <f t="shared" si="7"/>
        <v>10</v>
      </c>
      <c r="H89" s="38" t="str">
        <f t="shared" si="7"/>
        <v>Vidzemes Klaidoņi</v>
      </c>
      <c r="I89" s="38" t="str" cm="1">
        <f t="array" ref="I89">IFERROR(_xlfn._xlws.FILTER(Kopsavilkums!$D$10:$D$135,(H89=Kopsavilkums!$C$10:$C$135)*(L$78=Kopsavilkums!$H$10:$H$135)),"")</f>
        <v>Andris Klempners</v>
      </c>
      <c r="J89" s="46"/>
      <c r="K89" s="46"/>
      <c r="L89" s="100"/>
      <c r="M89" s="92"/>
    </row>
    <row r="90" spans="1:13" ht="33" customHeight="1" x14ac:dyDescent="0.15">
      <c r="A90" s="99">
        <f t="shared" si="6"/>
        <v>11</v>
      </c>
      <c r="B90" s="38" t="str">
        <f t="shared" si="6"/>
        <v/>
      </c>
      <c r="C90" s="38" t="str" cm="1">
        <f t="array" ref="C90">IFERROR(_xlfn._xlws.FILTER(Kopsavilkums!$D$10:$D$135,(B90=Kopsavilkums!$C$10:$C$135)*(F$78=Kopsavilkums!$E$10:$E$135)),"")</f>
        <v/>
      </c>
      <c r="D90" s="46"/>
      <c r="E90" s="46"/>
      <c r="F90" s="100"/>
      <c r="G90" s="99">
        <f t="shared" si="7"/>
        <v>11</v>
      </c>
      <c r="H90" s="38" t="str">
        <f t="shared" si="7"/>
        <v/>
      </c>
      <c r="I90" s="38" t="str" cm="1">
        <f t="array" ref="I90">IFERROR(_xlfn._xlws.FILTER(Kopsavilkums!$D$10:$D$135,(H90=Kopsavilkums!$C$10:$C$135)*(L$78=Kopsavilkums!$H$10:$H$135)),"")</f>
        <v/>
      </c>
      <c r="J90" s="46"/>
      <c r="K90" s="46"/>
      <c r="L90" s="100"/>
      <c r="M90" s="92"/>
    </row>
    <row r="91" spans="1:13" ht="33" customHeight="1" x14ac:dyDescent="0.15">
      <c r="A91" s="99">
        <f t="shared" si="6"/>
        <v>12</v>
      </c>
      <c r="B91" s="38" t="str">
        <f t="shared" si="6"/>
        <v/>
      </c>
      <c r="C91" s="38" t="str" cm="1">
        <f t="array" ref="C91">IFERROR(_xlfn._xlws.FILTER(Kopsavilkums!$D$10:$D$135,(B91=Kopsavilkums!$C$10:$C$135)*(F$78=Kopsavilkums!$E$10:$E$135)),"")</f>
        <v/>
      </c>
      <c r="D91" s="46"/>
      <c r="E91" s="46"/>
      <c r="F91" s="100"/>
      <c r="G91" s="99">
        <f t="shared" si="7"/>
        <v>12</v>
      </c>
      <c r="H91" s="38" t="str">
        <f t="shared" si="7"/>
        <v/>
      </c>
      <c r="I91" s="38" t="str" cm="1">
        <f t="array" ref="I91">IFERROR(_xlfn._xlws.FILTER(Kopsavilkums!$D$10:$D$135,(H91=Kopsavilkums!$C$10:$C$135)*(L$78=Kopsavilkums!$H$10:$H$135)),"")</f>
        <v/>
      </c>
      <c r="J91" s="46"/>
      <c r="K91" s="46"/>
      <c r="L91" s="100"/>
      <c r="M91" s="92"/>
    </row>
    <row r="92" spans="1:13" ht="33" customHeight="1" x14ac:dyDescent="0.15">
      <c r="A92" s="99">
        <f t="shared" si="6"/>
        <v>13</v>
      </c>
      <c r="B92" s="38" t="str">
        <f t="shared" si="6"/>
        <v/>
      </c>
      <c r="C92" s="38" t="str" cm="1">
        <f t="array" ref="C92">IFERROR(_xlfn._xlws.FILTER(Kopsavilkums!$D$10:$D$135,(B92=Kopsavilkums!$C$10:$C$135)*(F$78=Kopsavilkums!$E$10:$E$135)),"")</f>
        <v/>
      </c>
      <c r="D92" s="46"/>
      <c r="E92" s="46"/>
      <c r="F92" s="100"/>
      <c r="G92" s="99">
        <f t="shared" si="7"/>
        <v>13</v>
      </c>
      <c r="H92" s="38" t="str">
        <f t="shared" si="7"/>
        <v/>
      </c>
      <c r="I92" s="38" t="str" cm="1">
        <f t="array" ref="I92">IFERROR(_xlfn._xlws.FILTER(Kopsavilkums!$D$10:$D$135,(H92=Kopsavilkums!$C$10:$C$135)*(L$78=Kopsavilkums!$H$10:$H$135)),"")</f>
        <v/>
      </c>
      <c r="J92" s="46"/>
      <c r="K92" s="46"/>
      <c r="L92" s="100"/>
      <c r="M92" s="92"/>
    </row>
    <row r="93" spans="1:13" ht="33" customHeight="1" x14ac:dyDescent="0.15">
      <c r="A93" s="99">
        <f t="shared" si="6"/>
        <v>14</v>
      </c>
      <c r="B93" s="38" t="str">
        <f t="shared" si="6"/>
        <v/>
      </c>
      <c r="C93" s="38" t="str" cm="1">
        <f t="array" ref="C93">IFERROR(_xlfn._xlws.FILTER(Kopsavilkums!$D$10:$D$135,(B93=Kopsavilkums!$C$10:$C$135)*(F$78=Kopsavilkums!$E$10:$E$135)),"")</f>
        <v/>
      </c>
      <c r="D93" s="46"/>
      <c r="E93" s="46"/>
      <c r="F93" s="100"/>
      <c r="G93" s="99">
        <f t="shared" si="7"/>
        <v>14</v>
      </c>
      <c r="H93" s="38" t="str">
        <f t="shared" si="7"/>
        <v/>
      </c>
      <c r="I93" s="38" t="str" cm="1">
        <f t="array" ref="I93">IFERROR(_xlfn._xlws.FILTER(Kopsavilkums!$D$10:$D$135,(H93=Kopsavilkums!$C$10:$C$135)*(L$78=Kopsavilkums!$H$10:$H$135)),"")</f>
        <v/>
      </c>
      <c r="J93" s="46"/>
      <c r="K93" s="46"/>
      <c r="L93" s="100"/>
      <c r="M93" s="92"/>
    </row>
    <row r="94" spans="1:13" ht="33" customHeight="1" x14ac:dyDescent="0.15">
      <c r="A94" s="99">
        <f t="shared" si="6"/>
        <v>15</v>
      </c>
      <c r="B94" s="38" t="str">
        <f t="shared" si="6"/>
        <v/>
      </c>
      <c r="C94" s="38" t="str" cm="1">
        <f t="array" ref="C94">IFERROR(_xlfn._xlws.FILTER(Kopsavilkums!$D$10:$D$135,(B94=Kopsavilkums!$C$10:$C$135)*(F$78=Kopsavilkums!$E$10:$E$135)),"")</f>
        <v/>
      </c>
      <c r="D94" s="46"/>
      <c r="E94" s="46"/>
      <c r="F94" s="100"/>
      <c r="G94" s="99">
        <f t="shared" si="7"/>
        <v>15</v>
      </c>
      <c r="H94" s="38" t="str">
        <f t="shared" si="7"/>
        <v/>
      </c>
      <c r="I94" s="38" t="str" cm="1">
        <f t="array" ref="I94">IFERROR(_xlfn._xlws.FILTER(Kopsavilkums!$D$10:$D$135,(H94=Kopsavilkums!$C$10:$C$135)*(L$78=Kopsavilkums!$H$10:$H$135)),"")</f>
        <v/>
      </c>
      <c r="J94" s="46"/>
      <c r="K94" s="46"/>
      <c r="L94" s="100"/>
      <c r="M94" s="92"/>
    </row>
    <row r="95" spans="1:13" ht="33" customHeight="1" x14ac:dyDescent="0.15">
      <c r="A95" s="101">
        <f t="shared" si="6"/>
        <v>16</v>
      </c>
      <c r="B95" s="38" t="str">
        <f t="shared" si="6"/>
        <v/>
      </c>
      <c r="C95" s="38" t="str" cm="1">
        <f t="array" ref="C95">IFERROR(_xlfn._xlws.FILTER(Kopsavilkums!$D$10:$D$135,(B95=Kopsavilkums!$C$10:$C$135)*(F$78=Kopsavilkums!$E$10:$E$135)),"")</f>
        <v/>
      </c>
      <c r="D95" s="102"/>
      <c r="E95" s="102"/>
      <c r="F95" s="103"/>
      <c r="G95" s="101">
        <f t="shared" si="7"/>
        <v>16</v>
      </c>
      <c r="H95" s="38" t="str">
        <f t="shared" si="7"/>
        <v/>
      </c>
      <c r="I95" s="38" t="str" cm="1">
        <f t="array" ref="I95">IFERROR(_xlfn._xlws.FILTER(Kopsavilkums!$D$10:$D$135,(H95=Kopsavilkums!$C$10:$C$135)*(L$78=Kopsavilkums!$H$10:$H$135)),"")</f>
        <v/>
      </c>
      <c r="J95" s="102"/>
      <c r="K95" s="102"/>
      <c r="L95" s="103"/>
      <c r="M95" s="92"/>
    </row>
    <row r="96" spans="1:13" ht="33" customHeight="1" x14ac:dyDescent="0.15">
      <c r="A96" s="101">
        <f t="shared" si="6"/>
        <v>17</v>
      </c>
      <c r="B96" s="38" t="str">
        <f t="shared" si="6"/>
        <v/>
      </c>
      <c r="C96" s="38" t="str" cm="1">
        <f t="array" ref="C96">IFERROR(_xlfn._xlws.FILTER(Kopsavilkums!$D$10:$D$135,(B96=Kopsavilkums!$C$10:$C$135)*(F$78=Kopsavilkums!$E$10:$E$135)),"")</f>
        <v/>
      </c>
      <c r="D96" s="102"/>
      <c r="E96" s="102"/>
      <c r="F96" s="103"/>
      <c r="G96" s="101">
        <f t="shared" si="7"/>
        <v>17</v>
      </c>
      <c r="H96" s="38" t="str">
        <f t="shared" si="7"/>
        <v/>
      </c>
      <c r="I96" s="38" t="str" cm="1">
        <f t="array" ref="I96">IFERROR(_xlfn._xlws.FILTER(Kopsavilkums!$D$10:$D$135,(H96=Kopsavilkums!$C$10:$C$135)*(L$78=Kopsavilkums!$H$10:$H$135)),"")</f>
        <v/>
      </c>
      <c r="J96" s="102"/>
      <c r="K96" s="102"/>
      <c r="L96" s="103"/>
      <c r="M96" s="92"/>
    </row>
    <row r="97" spans="1:13" ht="33" customHeight="1" x14ac:dyDescent="0.15">
      <c r="A97" s="101">
        <f t="shared" si="6"/>
        <v>18</v>
      </c>
      <c r="B97" s="38" t="str">
        <f t="shared" si="6"/>
        <v/>
      </c>
      <c r="C97" s="38" t="str" cm="1">
        <f t="array" ref="C97">IFERROR(_xlfn._xlws.FILTER(Kopsavilkums!$D$10:$D$135,(B97=Kopsavilkums!$C$10:$C$135)*(F$78=Kopsavilkums!$E$10:$E$135)),"")</f>
        <v/>
      </c>
      <c r="D97" s="102"/>
      <c r="E97" s="102"/>
      <c r="F97" s="103"/>
      <c r="G97" s="101">
        <f t="shared" si="7"/>
        <v>18</v>
      </c>
      <c r="H97" s="38" t="str">
        <f t="shared" si="7"/>
        <v/>
      </c>
      <c r="I97" s="38" t="str" cm="1">
        <f t="array" ref="I97">IFERROR(_xlfn._xlws.FILTER(Kopsavilkums!$D$10:$D$135,(H97=Kopsavilkums!$C$10:$C$135)*(L$78=Kopsavilkums!$H$10:$H$135)),"")</f>
        <v/>
      </c>
      <c r="J97" s="102"/>
      <c r="K97" s="102"/>
      <c r="L97" s="103"/>
      <c r="M97" s="92"/>
    </row>
    <row r="98" spans="1:13" ht="33" customHeight="1" thickBot="1" x14ac:dyDescent="0.2">
      <c r="A98" s="104">
        <f t="shared" si="6"/>
        <v>19</v>
      </c>
      <c r="B98" s="105" t="str">
        <f t="shared" si="6"/>
        <v/>
      </c>
      <c r="C98" s="105" t="str" cm="1">
        <f t="array" ref="C98">IFERROR(_xlfn._xlws.FILTER(Kopsavilkums!$D$10:$D$135,(B98=Kopsavilkums!$C$10:$C$135)*(F$78=Kopsavilkums!$E$10:$E$135)),"")</f>
        <v/>
      </c>
      <c r="D98" s="106"/>
      <c r="E98" s="106"/>
      <c r="F98" s="107"/>
      <c r="G98" s="104">
        <f t="shared" si="7"/>
        <v>19</v>
      </c>
      <c r="H98" s="105" t="str">
        <f t="shared" si="7"/>
        <v/>
      </c>
      <c r="I98" s="105" t="str" cm="1">
        <f t="array" ref="I98">IFERROR(_xlfn._xlws.FILTER(Kopsavilkums!$D$10:$D$135,(H98=Kopsavilkums!$C$10:$C$135)*(L$78=Kopsavilkums!$H$10:$H$135)),"")</f>
        <v/>
      </c>
      <c r="J98" s="106"/>
      <c r="K98" s="106"/>
      <c r="L98" s="107"/>
      <c r="M98" s="92"/>
    </row>
    <row r="99" spans="1:13" ht="6" customHeight="1" x14ac:dyDescent="0.2">
      <c r="A99" s="47"/>
      <c r="B99" s="47"/>
      <c r="C99" s="12"/>
      <c r="D99" s="12"/>
      <c r="E99" s="12"/>
      <c r="F99" s="48"/>
      <c r="G99" s="47"/>
      <c r="H99" s="47"/>
      <c r="I99" s="12"/>
      <c r="J99" s="12"/>
      <c r="K99" s="12"/>
      <c r="L99" s="48"/>
    </row>
    <row r="100" spans="1:13" ht="18.75" customHeight="1" x14ac:dyDescent="0.2">
      <c r="A100" s="49" t="s">
        <v>70</v>
      </c>
      <c r="B100" s="49"/>
      <c r="C100" s="2" t="str">
        <f>Kopsavilkums!AN37</f>
        <v xml:space="preserve">Viktors </v>
      </c>
      <c r="D100" s="12"/>
      <c r="E100" s="12"/>
      <c r="F100" s="48"/>
      <c r="G100" s="49" t="s">
        <v>70</v>
      </c>
      <c r="H100" s="49"/>
      <c r="I100" s="2" t="str">
        <f>C100</f>
        <v xml:space="preserve">Viktors </v>
      </c>
      <c r="J100" s="12"/>
      <c r="K100" s="12"/>
      <c r="L100" s="48"/>
    </row>
    <row r="101" spans="1:13" ht="15.75" customHeight="1" x14ac:dyDescent="0.2">
      <c r="A101" s="337" t="str">
        <f>$A$1</f>
        <v>LR 2024.gada čempionāts zemledus makšķerēšanā</v>
      </c>
      <c r="B101" s="337"/>
      <c r="C101" s="337"/>
      <c r="D101" s="337"/>
      <c r="E101" s="120"/>
      <c r="G101" s="337" t="str">
        <f>$A$1</f>
        <v>LR 2024.gada čempionāts zemledus makšķerēšanā</v>
      </c>
      <c r="H101" s="337"/>
      <c r="I101" s="337"/>
      <c r="J101" s="337"/>
      <c r="K101" s="120"/>
    </row>
    <row r="102" spans="1:13" ht="12.75" customHeight="1" x14ac:dyDescent="0.15">
      <c r="A102" s="335" t="str">
        <f>$A$2</f>
        <v>2025.gada 01-02.Marts, Baļotes ezers</v>
      </c>
      <c r="B102" s="335"/>
      <c r="C102" s="335"/>
      <c r="D102" s="335"/>
      <c r="E102" s="122"/>
      <c r="F102" s="121" t="s">
        <v>65</v>
      </c>
      <c r="G102" s="335" t="str">
        <f>$A$2</f>
        <v>2025.gada 01-02.Marts, Baļotes ezers</v>
      </c>
      <c r="H102" s="335"/>
      <c r="I102" s="335"/>
      <c r="J102" s="335"/>
      <c r="K102" s="122"/>
      <c r="L102" s="121" t="str">
        <f>$L$2</f>
        <v>Otrā diena</v>
      </c>
    </row>
    <row r="103" spans="1:13" ht="16.5" customHeight="1" thickBot="1" x14ac:dyDescent="0.2">
      <c r="A103" s="44"/>
      <c r="B103" s="44"/>
      <c r="C103" s="117"/>
      <c r="D103" s="336" t="s">
        <v>86</v>
      </c>
      <c r="E103" s="336"/>
      <c r="F103" s="45" t="s">
        <v>62</v>
      </c>
      <c r="G103" s="44"/>
      <c r="H103" s="44"/>
      <c r="I103" s="117"/>
      <c r="J103" s="336" t="s">
        <v>86</v>
      </c>
      <c r="K103" s="336"/>
      <c r="L103" s="45" t="str">
        <f>F103</f>
        <v>E</v>
      </c>
    </row>
    <row r="104" spans="1:13" ht="33" customHeight="1" thickBot="1" x14ac:dyDescent="0.2">
      <c r="A104" s="93" t="s">
        <v>2</v>
      </c>
      <c r="B104" s="94" t="s">
        <v>3</v>
      </c>
      <c r="C104" s="94" t="s">
        <v>66</v>
      </c>
      <c r="D104" s="94" t="s">
        <v>68</v>
      </c>
      <c r="E104" s="94" t="s">
        <v>69</v>
      </c>
      <c r="F104" s="95" t="s">
        <v>11</v>
      </c>
      <c r="G104" s="93" t="s">
        <v>2</v>
      </c>
      <c r="H104" s="94" t="s">
        <v>3</v>
      </c>
      <c r="I104" s="94" t="s">
        <v>66</v>
      </c>
      <c r="J104" s="94" t="s">
        <v>68</v>
      </c>
      <c r="K104" s="94" t="s">
        <v>69</v>
      </c>
      <c r="L104" s="95" t="s">
        <v>11</v>
      </c>
      <c r="M104" s="92"/>
    </row>
    <row r="105" spans="1:13" ht="38.25" customHeight="1" x14ac:dyDescent="0.15">
      <c r="A105" s="96">
        <f>A5</f>
        <v>1</v>
      </c>
      <c r="B105" s="38" t="str">
        <f>B5</f>
        <v>OK cope sport/ Groundbaits</v>
      </c>
      <c r="C105" s="38" t="str" cm="1">
        <f t="array" ref="C105">IFERROR(_xlfn._xlws.FILTER(Kopsavilkums!$D$10:$D$135,(B105=Kopsavilkums!$C$10:$C$135)*(F$103=Kopsavilkums!$E$10:$E$135)),"")</f>
        <v/>
      </c>
      <c r="D105" s="97"/>
      <c r="E105" s="97"/>
      <c r="F105" s="98"/>
      <c r="G105" s="96">
        <f>A105</f>
        <v>1</v>
      </c>
      <c r="H105" s="38" t="str">
        <f>B105</f>
        <v>OK cope sport/ Groundbaits</v>
      </c>
      <c r="I105" s="38" t="str" cm="1">
        <f t="array" ref="I105">IFERROR(_xlfn._xlws.FILTER(Kopsavilkums!$D$10:$D$135,(H105=Kopsavilkums!$C$10:$C$135)*(L$103=Kopsavilkums!$H$10:$H$135)),"")</f>
        <v/>
      </c>
      <c r="J105" s="97"/>
      <c r="K105" s="97"/>
      <c r="L105" s="98"/>
      <c r="M105" s="92"/>
    </row>
    <row r="106" spans="1:13" ht="33" customHeight="1" x14ac:dyDescent="0.15">
      <c r="A106" s="99">
        <f t="shared" ref="A106:B123" si="8">A6</f>
        <v>2</v>
      </c>
      <c r="B106" s="38" t="str">
        <f t="shared" si="8"/>
        <v>Mēs Zivīm</v>
      </c>
      <c r="C106" s="38" t="str" cm="1">
        <f t="array" ref="C106">IFERROR(_xlfn._xlws.FILTER(Kopsavilkums!$D$10:$D$135,(B106=Kopsavilkums!$C$10:$C$135)*(F$103=Kopsavilkums!$E$10:$E$135)),"")</f>
        <v/>
      </c>
      <c r="D106" s="46"/>
      <c r="E106" s="46"/>
      <c r="F106" s="100"/>
      <c r="G106" s="99">
        <f t="shared" ref="G106:H123" si="9">A106</f>
        <v>2</v>
      </c>
      <c r="H106" s="38" t="str">
        <f t="shared" si="9"/>
        <v>Mēs Zivīm</v>
      </c>
      <c r="I106" s="38" t="str" cm="1">
        <f t="array" ref="I106">IFERROR(_xlfn._xlws.FILTER(Kopsavilkums!$D$10:$D$135,(H106=Kopsavilkums!$C$10:$C$135)*(L$103=Kopsavilkums!$H$10:$H$135)),"")</f>
        <v/>
      </c>
      <c r="J106" s="46"/>
      <c r="K106" s="46"/>
      <c r="L106" s="100"/>
      <c r="M106" s="92"/>
    </row>
    <row r="107" spans="1:13" ht="33" customHeight="1" x14ac:dyDescent="0.15">
      <c r="A107" s="99">
        <f t="shared" si="8"/>
        <v>3</v>
      </c>
      <c r="B107" s="38" t="str">
        <f t="shared" si="8"/>
        <v>Makšķerlietas.lv/Ziemeļnieki</v>
      </c>
      <c r="C107" s="38" t="str" cm="1">
        <f t="array" ref="C107">IFERROR(_xlfn._xlws.FILTER(Kopsavilkums!$D$10:$D$135,(B107=Kopsavilkums!$C$10:$C$135)*(F$103=Kopsavilkums!$E$10:$E$135)),"")</f>
        <v/>
      </c>
      <c r="D107" s="46"/>
      <c r="E107" s="46"/>
      <c r="F107" s="100"/>
      <c r="G107" s="99">
        <f t="shared" si="9"/>
        <v>3</v>
      </c>
      <c r="H107" s="38" t="str">
        <f t="shared" si="9"/>
        <v>Makšķerlietas.lv/Ziemeļnieki</v>
      </c>
      <c r="I107" s="38" t="str" cm="1">
        <f t="array" ref="I107">IFERROR(_xlfn._xlws.FILTER(Kopsavilkums!$D$10:$D$135,(H107=Kopsavilkums!$C$10:$C$135)*(L$103=Kopsavilkums!$H$10:$H$135)),"")</f>
        <v/>
      </c>
      <c r="J107" s="46"/>
      <c r="K107" s="46"/>
      <c r="L107" s="100"/>
      <c r="M107" s="92"/>
    </row>
    <row r="108" spans="1:13" ht="33" customHeight="1" x14ac:dyDescent="0.15">
      <c r="A108" s="99">
        <f t="shared" si="8"/>
        <v>4</v>
      </c>
      <c r="B108" s="38" t="str">
        <f t="shared" si="8"/>
        <v>C.Albula1/Alūksne</v>
      </c>
      <c r="C108" s="38" t="str" cm="1">
        <f t="array" ref="C108">IFERROR(_xlfn._xlws.FILTER(Kopsavilkums!$D$10:$D$135,(B108=Kopsavilkums!$C$10:$C$135)*(F$103=Kopsavilkums!$E$10:$E$135)),"")</f>
        <v/>
      </c>
      <c r="D108" s="46"/>
      <c r="E108" s="46"/>
      <c r="F108" s="100"/>
      <c r="G108" s="99">
        <f t="shared" si="9"/>
        <v>4</v>
      </c>
      <c r="H108" s="38" t="str">
        <f t="shared" si="9"/>
        <v>C.Albula1/Alūksne</v>
      </c>
      <c r="I108" s="38" t="str" cm="1">
        <f t="array" ref="I108">IFERROR(_xlfn._xlws.FILTER(Kopsavilkums!$D$10:$D$135,(H108=Kopsavilkums!$C$10:$C$135)*(L$103=Kopsavilkums!$H$10:$H$135)),"")</f>
        <v/>
      </c>
      <c r="J108" s="46"/>
      <c r="K108" s="46"/>
      <c r="L108" s="100"/>
      <c r="M108" s="92"/>
    </row>
    <row r="109" spans="1:13" ht="33" customHeight="1" x14ac:dyDescent="0.15">
      <c r="A109" s="99">
        <f t="shared" si="8"/>
        <v>5</v>
      </c>
      <c r="B109" s="38" t="str">
        <f t="shared" si="8"/>
        <v>NGT Jēkabpils</v>
      </c>
      <c r="C109" s="38" t="str" cm="1">
        <f t="array" ref="C109">IFERROR(_xlfn._xlws.FILTER(Kopsavilkums!$D$10:$D$135,(B109=Kopsavilkums!$C$10:$C$135)*(F$103=Kopsavilkums!$E$10:$E$135)),"")</f>
        <v/>
      </c>
      <c r="D109" s="46"/>
      <c r="E109" s="46"/>
      <c r="F109" s="100"/>
      <c r="G109" s="99">
        <f t="shared" si="9"/>
        <v>5</v>
      </c>
      <c r="H109" s="38" t="str">
        <f t="shared" si="9"/>
        <v>NGT Jēkabpils</v>
      </c>
      <c r="I109" s="38" t="str" cm="1">
        <f t="array" ref="I109">IFERROR(_xlfn._xlws.FILTER(Kopsavilkums!$D$10:$D$135,(H109=Kopsavilkums!$C$10:$C$135)*(L$103=Kopsavilkums!$H$10:$H$135)),"")</f>
        <v/>
      </c>
      <c r="J109" s="46"/>
      <c r="K109" s="46"/>
      <c r="L109" s="100"/>
      <c r="M109" s="92"/>
    </row>
    <row r="110" spans="1:13" ht="33" customHeight="1" x14ac:dyDescent="0.15">
      <c r="A110" s="99">
        <f t="shared" si="8"/>
        <v>6</v>
      </c>
      <c r="B110" s="38" t="str">
        <f t="shared" si="8"/>
        <v>C.Albula2/Alūksne</v>
      </c>
      <c r="C110" s="38" t="str" cm="1">
        <f t="array" ref="C110">IFERROR(_xlfn._xlws.FILTER(Kopsavilkums!$D$10:$D$135,(B110=Kopsavilkums!$C$10:$C$135)*(F$103=Kopsavilkums!$E$10:$E$135)),"")</f>
        <v/>
      </c>
      <c r="D110" s="46"/>
      <c r="E110" s="46"/>
      <c r="F110" s="100"/>
      <c r="G110" s="99">
        <f t="shared" si="9"/>
        <v>6</v>
      </c>
      <c r="H110" s="38" t="str">
        <f t="shared" si="9"/>
        <v>C.Albula2/Alūksne</v>
      </c>
      <c r="I110" s="38" t="str" cm="1">
        <f t="array" ref="I110">IFERROR(_xlfn._xlws.FILTER(Kopsavilkums!$D$10:$D$135,(H110=Kopsavilkums!$C$10:$C$135)*(L$103=Kopsavilkums!$H$10:$H$135)),"")</f>
        <v/>
      </c>
      <c r="J110" s="46"/>
      <c r="K110" s="46"/>
      <c r="L110" s="100"/>
      <c r="M110" s="92"/>
    </row>
    <row r="111" spans="1:13" ht="33" customHeight="1" x14ac:dyDescent="0.15">
      <c r="A111" s="99">
        <f t="shared" si="8"/>
        <v>7</v>
      </c>
      <c r="B111" s="38" t="str">
        <f t="shared" si="8"/>
        <v>LIARPS</v>
      </c>
      <c r="C111" s="38" t="str" cm="1">
        <f t="array" ref="C111">IFERROR(_xlfn._xlws.FILTER(Kopsavilkums!$D$10:$D$135,(B111=Kopsavilkums!$C$10:$C$135)*(F$103=Kopsavilkums!$E$10:$E$135)),"")</f>
        <v/>
      </c>
      <c r="D111" s="46"/>
      <c r="E111" s="46"/>
      <c r="F111" s="100"/>
      <c r="G111" s="99">
        <f t="shared" si="9"/>
        <v>7</v>
      </c>
      <c r="H111" s="38" t="str">
        <f t="shared" si="9"/>
        <v>LIARPS</v>
      </c>
      <c r="I111" s="38" t="str" cm="1">
        <f t="array" ref="I111">IFERROR(_xlfn._xlws.FILTER(Kopsavilkums!$D$10:$D$135,(H111=Kopsavilkums!$C$10:$C$135)*(L$103=Kopsavilkums!$H$10:$H$135)),"")</f>
        <v/>
      </c>
      <c r="J111" s="46"/>
      <c r="K111" s="46"/>
      <c r="L111" s="100"/>
      <c r="M111" s="92"/>
    </row>
    <row r="112" spans="1:13" ht="33" customHeight="1" x14ac:dyDescent="0.15">
      <c r="A112" s="99">
        <f t="shared" si="8"/>
        <v>8</v>
      </c>
      <c r="B112" s="38" t="str">
        <f t="shared" si="8"/>
        <v>CMS</v>
      </c>
      <c r="C112" s="38" t="str" cm="1">
        <f t="array" ref="C112">IFERROR(_xlfn._xlws.FILTER(Kopsavilkums!$D$10:$D$135,(B112=Kopsavilkums!$C$10:$C$135)*(F$103=Kopsavilkums!$E$10:$E$135)),"")</f>
        <v/>
      </c>
      <c r="D112" s="46"/>
      <c r="E112" s="46"/>
      <c r="F112" s="100"/>
      <c r="G112" s="99">
        <f t="shared" si="9"/>
        <v>8</v>
      </c>
      <c r="H112" s="38" t="str">
        <f t="shared" si="9"/>
        <v>CMS</v>
      </c>
      <c r="I112" s="38" t="str" cm="1">
        <f t="array" ref="I112">IFERROR(_xlfn._xlws.FILTER(Kopsavilkums!$D$10:$D$135,(H112=Kopsavilkums!$C$10:$C$135)*(L$103=Kopsavilkums!$H$10:$H$135)),"")</f>
        <v/>
      </c>
      <c r="J112" s="46"/>
      <c r="K112" s="46"/>
      <c r="L112" s="100"/>
      <c r="M112" s="92"/>
    </row>
    <row r="113" spans="1:13" ht="33" customHeight="1" x14ac:dyDescent="0.15">
      <c r="A113" s="99">
        <f t="shared" si="8"/>
        <v>9</v>
      </c>
      <c r="B113" s="38" t="str">
        <f t="shared" si="8"/>
        <v>Mežoņi</v>
      </c>
      <c r="C113" s="38" t="str" cm="1">
        <f t="array" ref="C113">IFERROR(_xlfn._xlws.FILTER(Kopsavilkums!$D$10:$D$135,(B113=Kopsavilkums!$C$10:$C$135)*(F$103=Kopsavilkums!$E$10:$E$135)),"")</f>
        <v/>
      </c>
      <c r="D113" s="46"/>
      <c r="E113" s="46"/>
      <c r="F113" s="100"/>
      <c r="G113" s="99">
        <f t="shared" si="9"/>
        <v>9</v>
      </c>
      <c r="H113" s="38" t="str">
        <f t="shared" si="9"/>
        <v>Mežoņi</v>
      </c>
      <c r="I113" s="38" t="str" cm="1">
        <f t="array" ref="I113">IFERROR(_xlfn._xlws.FILTER(Kopsavilkums!$D$10:$D$135,(H113=Kopsavilkums!$C$10:$C$135)*(L$103=Kopsavilkums!$H$10:$H$135)),"")</f>
        <v/>
      </c>
      <c r="J113" s="46"/>
      <c r="K113" s="46"/>
      <c r="L113" s="100"/>
      <c r="M113" s="92"/>
    </row>
    <row r="114" spans="1:13" ht="33" customHeight="1" x14ac:dyDescent="0.15">
      <c r="A114" s="99">
        <f t="shared" si="8"/>
        <v>10</v>
      </c>
      <c r="B114" s="38" t="str">
        <f t="shared" si="8"/>
        <v>Vidzemes Klaidoņi</v>
      </c>
      <c r="C114" s="38" t="str" cm="1">
        <f t="array" ref="C114">IFERROR(_xlfn._xlws.FILTER(Kopsavilkums!$D$10:$D$135,(B114=Kopsavilkums!$C$10:$C$135)*(F$103=Kopsavilkums!$E$10:$E$135)),"")</f>
        <v/>
      </c>
      <c r="D114" s="46"/>
      <c r="E114" s="46"/>
      <c r="F114" s="100"/>
      <c r="G114" s="99">
        <f t="shared" si="9"/>
        <v>10</v>
      </c>
      <c r="H114" s="38" t="str">
        <f t="shared" si="9"/>
        <v>Vidzemes Klaidoņi</v>
      </c>
      <c r="I114" s="38" t="str" cm="1">
        <f t="array" ref="I114">IFERROR(_xlfn._xlws.FILTER(Kopsavilkums!$D$10:$D$135,(H114=Kopsavilkums!$C$10:$C$135)*(L$103=Kopsavilkums!$H$10:$H$135)),"")</f>
        <v/>
      </c>
      <c r="J114" s="46"/>
      <c r="K114" s="46"/>
      <c r="L114" s="100"/>
      <c r="M114" s="92"/>
    </row>
    <row r="115" spans="1:13" ht="33" customHeight="1" x14ac:dyDescent="0.15">
      <c r="A115" s="99">
        <f t="shared" si="8"/>
        <v>11</v>
      </c>
      <c r="B115" s="38" t="str">
        <f t="shared" si="8"/>
        <v/>
      </c>
      <c r="C115" s="38" t="str" cm="1">
        <f t="array" ref="C115">IFERROR(_xlfn._xlws.FILTER(Kopsavilkums!$D$10:$D$135,(B115=Kopsavilkums!$C$10:$C$135)*(F$103=Kopsavilkums!$E$10:$E$135)),"")</f>
        <v/>
      </c>
      <c r="D115" s="46"/>
      <c r="E115" s="46"/>
      <c r="F115" s="100"/>
      <c r="G115" s="99">
        <f t="shared" si="9"/>
        <v>11</v>
      </c>
      <c r="H115" s="38" t="str">
        <f t="shared" si="9"/>
        <v/>
      </c>
      <c r="I115" s="38" t="str" cm="1">
        <f t="array" ref="I115">IFERROR(_xlfn._xlws.FILTER(Kopsavilkums!$D$10:$D$135,(H115=Kopsavilkums!$C$10:$C$135)*(L$103=Kopsavilkums!$H$10:$H$135)),"")</f>
        <v/>
      </c>
      <c r="J115" s="46"/>
      <c r="K115" s="46"/>
      <c r="L115" s="100"/>
      <c r="M115" s="92"/>
    </row>
    <row r="116" spans="1:13" ht="33" customHeight="1" x14ac:dyDescent="0.15">
      <c r="A116" s="99">
        <f>A16</f>
        <v>12</v>
      </c>
      <c r="B116" s="38" t="str">
        <f>B16</f>
        <v/>
      </c>
      <c r="C116" s="38" t="str" cm="1">
        <f t="array" ref="C116">IFERROR(_xlfn._xlws.FILTER(Kopsavilkums!$D$10:$D$135,(B116=Kopsavilkums!$C$10:$C$135)*(F$103=Kopsavilkums!$E$10:$E$135)),"")</f>
        <v/>
      </c>
      <c r="D116" s="46"/>
      <c r="E116" s="46"/>
      <c r="F116" s="100"/>
      <c r="G116" s="99">
        <f t="shared" si="9"/>
        <v>12</v>
      </c>
      <c r="H116" s="38" t="str">
        <f t="shared" si="9"/>
        <v/>
      </c>
      <c r="I116" s="38" t="str" cm="1">
        <f t="array" ref="I116">IFERROR(_xlfn._xlws.FILTER(Kopsavilkums!$D$10:$D$135,(H116=Kopsavilkums!$C$10:$C$135)*(L$103=Kopsavilkums!$H$10:$H$135)),"")</f>
        <v/>
      </c>
      <c r="J116" s="46"/>
      <c r="K116" s="46"/>
      <c r="L116" s="100"/>
      <c r="M116" s="92"/>
    </row>
    <row r="117" spans="1:13" ht="33" customHeight="1" x14ac:dyDescent="0.15">
      <c r="A117" s="99">
        <f t="shared" si="8"/>
        <v>13</v>
      </c>
      <c r="B117" s="38" t="str">
        <f t="shared" si="8"/>
        <v/>
      </c>
      <c r="C117" s="38" t="str" cm="1">
        <f t="array" ref="C117">IFERROR(_xlfn._xlws.FILTER(Kopsavilkums!$D$10:$D$135,(B117=Kopsavilkums!$C$10:$C$135)*(F$103=Kopsavilkums!$E$10:$E$135)),"")</f>
        <v/>
      </c>
      <c r="D117" s="46"/>
      <c r="E117" s="46"/>
      <c r="F117" s="100"/>
      <c r="G117" s="99">
        <f t="shared" si="9"/>
        <v>13</v>
      </c>
      <c r="H117" s="38" t="str">
        <f t="shared" si="9"/>
        <v/>
      </c>
      <c r="I117" s="38" t="str" cm="1">
        <f t="array" ref="I117">IFERROR(_xlfn._xlws.FILTER(Kopsavilkums!$D$10:$D$135,(H117=Kopsavilkums!$C$10:$C$135)*(L$103=Kopsavilkums!$H$10:$H$135)),"")</f>
        <v/>
      </c>
      <c r="J117" s="46"/>
      <c r="K117" s="46"/>
      <c r="L117" s="100"/>
      <c r="M117" s="92"/>
    </row>
    <row r="118" spans="1:13" ht="33" customHeight="1" x14ac:dyDescent="0.15">
      <c r="A118" s="99">
        <f t="shared" si="8"/>
        <v>14</v>
      </c>
      <c r="B118" s="38" t="str">
        <f t="shared" si="8"/>
        <v/>
      </c>
      <c r="C118" s="38" t="str" cm="1">
        <f t="array" ref="C118">IFERROR(_xlfn._xlws.FILTER(Kopsavilkums!$D$10:$D$135,(B118=Kopsavilkums!$C$10:$C$135)*(F$103=Kopsavilkums!$E$10:$E$135)),"")</f>
        <v/>
      </c>
      <c r="D118" s="46"/>
      <c r="E118" s="46"/>
      <c r="F118" s="100"/>
      <c r="G118" s="99">
        <f>A118</f>
        <v>14</v>
      </c>
      <c r="H118" s="38" t="str">
        <f t="shared" si="9"/>
        <v/>
      </c>
      <c r="I118" s="38" t="str" cm="1">
        <f t="array" ref="I118">IFERROR(_xlfn._xlws.FILTER(Kopsavilkums!$D$10:$D$135,(H118=Kopsavilkums!$C$10:$C$135)*(L$103=Kopsavilkums!$H$10:$H$135)),"")</f>
        <v/>
      </c>
      <c r="J118" s="46"/>
      <c r="K118" s="46"/>
      <c r="L118" s="100"/>
      <c r="M118" s="92"/>
    </row>
    <row r="119" spans="1:13" ht="33" customHeight="1" x14ac:dyDescent="0.15">
      <c r="A119" s="99">
        <f t="shared" si="8"/>
        <v>15</v>
      </c>
      <c r="B119" s="38" t="str">
        <f t="shared" si="8"/>
        <v/>
      </c>
      <c r="C119" s="38" t="str" cm="1">
        <f t="array" ref="C119">IFERROR(_xlfn._xlws.FILTER(Kopsavilkums!$D$10:$D$135,(B119=Kopsavilkums!$C$10:$C$135)*(F$103=Kopsavilkums!$E$10:$E$135)),"")</f>
        <v/>
      </c>
      <c r="D119" s="46"/>
      <c r="E119" s="46"/>
      <c r="F119" s="100"/>
      <c r="G119" s="99">
        <f t="shared" si="9"/>
        <v>15</v>
      </c>
      <c r="H119" s="38" t="str">
        <f t="shared" si="9"/>
        <v/>
      </c>
      <c r="I119" s="38" t="str" cm="1">
        <f t="array" ref="I119">IFERROR(_xlfn._xlws.FILTER(Kopsavilkums!$D$10:$D$135,(H119=Kopsavilkums!$C$10:$C$135)*(L$103=Kopsavilkums!$H$10:$H$135)),"")</f>
        <v/>
      </c>
      <c r="J119" s="46"/>
      <c r="K119" s="46"/>
      <c r="L119" s="100"/>
      <c r="M119" s="92"/>
    </row>
    <row r="120" spans="1:13" ht="33" customHeight="1" x14ac:dyDescent="0.15">
      <c r="A120" s="101">
        <f t="shared" si="8"/>
        <v>16</v>
      </c>
      <c r="B120" s="38" t="str">
        <f t="shared" si="8"/>
        <v/>
      </c>
      <c r="C120" s="38" t="str" cm="1">
        <f t="array" ref="C120">IFERROR(_xlfn._xlws.FILTER(Kopsavilkums!$D$10:$D$135,(B120=Kopsavilkums!$C$10:$C$135)*(F$103=Kopsavilkums!$E$10:$E$135)),"")</f>
        <v/>
      </c>
      <c r="D120" s="102"/>
      <c r="E120" s="102"/>
      <c r="F120" s="103"/>
      <c r="G120" s="101">
        <f t="shared" si="9"/>
        <v>16</v>
      </c>
      <c r="H120" s="38" t="str">
        <f t="shared" si="9"/>
        <v/>
      </c>
      <c r="I120" s="38" t="str" cm="1">
        <f t="array" ref="I120">IFERROR(_xlfn._xlws.FILTER(Kopsavilkums!$D$10:$D$135,(H120=Kopsavilkums!$C$10:$C$135)*(L$103=Kopsavilkums!$H$10:$H$135)),"")</f>
        <v/>
      </c>
      <c r="J120" s="102"/>
      <c r="K120" s="102"/>
      <c r="L120" s="103"/>
      <c r="M120" s="92"/>
    </row>
    <row r="121" spans="1:13" ht="33" customHeight="1" x14ac:dyDescent="0.15">
      <c r="A121" s="101">
        <f t="shared" si="8"/>
        <v>17</v>
      </c>
      <c r="B121" s="38" t="str">
        <f t="shared" si="8"/>
        <v/>
      </c>
      <c r="C121" s="38" t="str" cm="1">
        <f t="array" ref="C121">IFERROR(_xlfn._xlws.FILTER(Kopsavilkums!$D$10:$D$135,(B121=Kopsavilkums!$C$10:$C$135)*(F$103=Kopsavilkums!$E$10:$E$135)),"")</f>
        <v/>
      </c>
      <c r="D121" s="102"/>
      <c r="E121" s="102"/>
      <c r="F121" s="103"/>
      <c r="G121" s="101">
        <f t="shared" si="9"/>
        <v>17</v>
      </c>
      <c r="H121" s="38" t="str">
        <f t="shared" si="9"/>
        <v/>
      </c>
      <c r="I121" s="38" t="str" cm="1">
        <f t="array" ref="I121">IFERROR(_xlfn._xlws.FILTER(Kopsavilkums!$D$10:$D$135,(H121=Kopsavilkums!$C$10:$C$135)*(L$103=Kopsavilkums!$H$10:$H$135)),"")</f>
        <v/>
      </c>
      <c r="J121" s="102"/>
      <c r="K121" s="102"/>
      <c r="L121" s="103"/>
      <c r="M121" s="92"/>
    </row>
    <row r="122" spans="1:13" ht="33" customHeight="1" x14ac:dyDescent="0.15">
      <c r="A122" s="101">
        <f t="shared" si="8"/>
        <v>18</v>
      </c>
      <c r="B122" s="38" t="str">
        <f t="shared" si="8"/>
        <v/>
      </c>
      <c r="C122" s="38" t="str" cm="1">
        <f t="array" ref="C122">IFERROR(_xlfn._xlws.FILTER(Kopsavilkums!$D$10:$D$135,(B122=Kopsavilkums!$C$10:$C$135)*(F$103=Kopsavilkums!$E$10:$E$135)),"")</f>
        <v/>
      </c>
      <c r="D122" s="102"/>
      <c r="E122" s="102"/>
      <c r="F122" s="103"/>
      <c r="G122" s="101">
        <f t="shared" si="9"/>
        <v>18</v>
      </c>
      <c r="H122" s="38" t="str">
        <f t="shared" si="9"/>
        <v/>
      </c>
      <c r="I122" s="38" t="str" cm="1">
        <f t="array" ref="I122">IFERROR(_xlfn._xlws.FILTER(Kopsavilkums!$D$10:$D$135,(H122=Kopsavilkums!$C$10:$C$135)*(L$103=Kopsavilkums!$H$10:$H$135)),"")</f>
        <v/>
      </c>
      <c r="J122" s="102"/>
      <c r="K122" s="102"/>
      <c r="L122" s="103"/>
      <c r="M122" s="92"/>
    </row>
    <row r="123" spans="1:13" ht="33" customHeight="1" thickBot="1" x14ac:dyDescent="0.2">
      <c r="A123" s="104">
        <f t="shared" si="8"/>
        <v>19</v>
      </c>
      <c r="B123" s="105" t="str">
        <f t="shared" si="8"/>
        <v/>
      </c>
      <c r="C123" s="105" t="str" cm="1">
        <f t="array" ref="C123">IFERROR(_xlfn._xlws.FILTER(Kopsavilkums!$D$10:$D$135,(B123=Kopsavilkums!$C$10:$C$135)*(F$103=Kopsavilkums!$E$10:$E$135)),"")</f>
        <v/>
      </c>
      <c r="D123" s="106"/>
      <c r="E123" s="106"/>
      <c r="F123" s="107"/>
      <c r="G123" s="104">
        <f t="shared" si="9"/>
        <v>19</v>
      </c>
      <c r="H123" s="105" t="str">
        <f t="shared" si="9"/>
        <v/>
      </c>
      <c r="I123" s="105" t="str" cm="1">
        <f t="array" ref="I123">IFERROR(_xlfn._xlws.FILTER(Kopsavilkums!$D$10:$D$135,(H123=Kopsavilkums!$C$10:$C$135)*(L$103=Kopsavilkums!$H$10:$H$135)),"")</f>
        <v/>
      </c>
      <c r="J123" s="106"/>
      <c r="K123" s="106"/>
      <c r="L123" s="107"/>
      <c r="M123" s="92"/>
    </row>
    <row r="124" spans="1:13" ht="6" customHeight="1" x14ac:dyDescent="0.2">
      <c r="A124" s="47"/>
      <c r="B124" s="47"/>
      <c r="C124" s="12"/>
      <c r="D124" s="12"/>
      <c r="E124" s="12"/>
      <c r="F124" s="48"/>
      <c r="G124" s="47"/>
      <c r="H124" s="47"/>
      <c r="I124" s="12"/>
      <c r="J124" s="12"/>
      <c r="K124" s="12"/>
      <c r="L124" s="48"/>
    </row>
    <row r="125" spans="1:13" ht="18.75" customHeight="1" x14ac:dyDescent="0.2">
      <c r="A125" s="118" t="s">
        <v>70</v>
      </c>
      <c r="B125" s="49"/>
      <c r="C125" s="2">
        <f>Kopsavilkums!AN38</f>
        <v>0</v>
      </c>
      <c r="D125" s="12"/>
      <c r="E125" s="12"/>
      <c r="F125" s="48"/>
      <c r="G125" s="118" t="s">
        <v>70</v>
      </c>
      <c r="H125" s="49"/>
      <c r="I125" s="2">
        <f>C125</f>
        <v>0</v>
      </c>
      <c r="J125" s="12"/>
      <c r="K125" s="12"/>
      <c r="L125" s="48"/>
    </row>
    <row r="126" spans="1:13" ht="12.75" customHeight="1" x14ac:dyDescent="0.15">
      <c r="F126" s="48"/>
      <c r="L126" s="48"/>
    </row>
    <row r="127" spans="1:13" ht="12.75" customHeight="1" x14ac:dyDescent="0.15">
      <c r="F127" s="48"/>
      <c r="L127" s="48"/>
    </row>
    <row r="128" spans="1:13" ht="12.75" customHeight="1" x14ac:dyDescent="0.15">
      <c r="F128" s="48"/>
      <c r="L128" s="48"/>
    </row>
    <row r="129" spans="6:12" ht="12.75" customHeight="1" x14ac:dyDescent="0.15">
      <c r="F129" s="48"/>
      <c r="L129" s="48"/>
    </row>
    <row r="130" spans="6:12" ht="12.75" customHeight="1" x14ac:dyDescent="0.15">
      <c r="F130" s="48"/>
      <c r="L130" s="48"/>
    </row>
    <row r="131" spans="6:12" ht="12.75" customHeight="1" x14ac:dyDescent="0.15">
      <c r="F131" s="48"/>
      <c r="L131" s="48"/>
    </row>
    <row r="132" spans="6:12" ht="12.75" customHeight="1" x14ac:dyDescent="0.15">
      <c r="F132" s="48"/>
      <c r="L132" s="48"/>
    </row>
    <row r="133" spans="6:12" ht="12.75" customHeight="1" x14ac:dyDescent="0.15">
      <c r="F133" s="48"/>
      <c r="L133" s="48"/>
    </row>
    <row r="134" spans="6:12" ht="12.75" customHeight="1" x14ac:dyDescent="0.15">
      <c r="F134" s="48"/>
      <c r="L134" s="48"/>
    </row>
    <row r="135" spans="6:12" ht="12.75" customHeight="1" x14ac:dyDescent="0.15">
      <c r="F135" s="48"/>
      <c r="L135" s="48"/>
    </row>
    <row r="136" spans="6:12" ht="12.75" customHeight="1" x14ac:dyDescent="0.15">
      <c r="F136" s="48"/>
      <c r="L136" s="48"/>
    </row>
    <row r="137" spans="6:12" ht="12.75" customHeight="1" x14ac:dyDescent="0.15">
      <c r="F137" s="48"/>
      <c r="L137" s="48"/>
    </row>
    <row r="138" spans="6:12" ht="12.75" customHeight="1" x14ac:dyDescent="0.15">
      <c r="F138" s="48"/>
      <c r="L138" s="48"/>
    </row>
    <row r="139" spans="6:12" ht="12.75" customHeight="1" x14ac:dyDescent="0.15">
      <c r="F139" s="48"/>
      <c r="L139" s="48"/>
    </row>
    <row r="140" spans="6:12" ht="12.75" customHeight="1" x14ac:dyDescent="0.15">
      <c r="F140" s="48"/>
      <c r="L140" s="48"/>
    </row>
    <row r="141" spans="6:12" ht="12.75" customHeight="1" x14ac:dyDescent="0.15">
      <c r="F141" s="48"/>
      <c r="L141" s="48"/>
    </row>
    <row r="142" spans="6:12" ht="12.75" customHeight="1" x14ac:dyDescent="0.15">
      <c r="F142" s="48"/>
      <c r="L142" s="48"/>
    </row>
    <row r="143" spans="6:12" ht="12.75" customHeight="1" x14ac:dyDescent="0.15">
      <c r="F143" s="48"/>
      <c r="L143" s="48"/>
    </row>
    <row r="144" spans="6:12" ht="12.75" customHeight="1" x14ac:dyDescent="0.15">
      <c r="F144" s="48"/>
      <c r="L144" s="48"/>
    </row>
    <row r="145" spans="6:12" ht="12.75" customHeight="1" x14ac:dyDescent="0.15">
      <c r="F145" s="48"/>
      <c r="L145" s="48"/>
    </row>
    <row r="146" spans="6:12" ht="12.75" customHeight="1" x14ac:dyDescent="0.15">
      <c r="F146" s="48"/>
      <c r="L146" s="48"/>
    </row>
    <row r="147" spans="6:12" ht="12.75" customHeight="1" x14ac:dyDescent="0.15">
      <c r="F147" s="48"/>
      <c r="L147" s="48"/>
    </row>
    <row r="148" spans="6:12" ht="12.75" customHeight="1" x14ac:dyDescent="0.15">
      <c r="F148" s="48"/>
      <c r="L148" s="48"/>
    </row>
    <row r="149" spans="6:12" ht="12.75" customHeight="1" x14ac:dyDescent="0.15">
      <c r="F149" s="48"/>
      <c r="L149" s="48"/>
    </row>
    <row r="150" spans="6:12" ht="12.75" customHeight="1" x14ac:dyDescent="0.15">
      <c r="F150" s="48"/>
      <c r="L150" s="48"/>
    </row>
    <row r="151" spans="6:12" ht="12.75" customHeight="1" x14ac:dyDescent="0.15">
      <c r="F151" s="48"/>
      <c r="L151" s="48"/>
    </row>
    <row r="152" spans="6:12" ht="12.75" customHeight="1" x14ac:dyDescent="0.15">
      <c r="F152" s="48"/>
      <c r="L152" s="48"/>
    </row>
    <row r="153" spans="6:12" ht="12.75" customHeight="1" x14ac:dyDescent="0.15">
      <c r="F153" s="48"/>
      <c r="L153" s="48"/>
    </row>
    <row r="154" spans="6:12" ht="12.75" customHeight="1" x14ac:dyDescent="0.15">
      <c r="F154" s="48"/>
      <c r="L154" s="48"/>
    </row>
    <row r="155" spans="6:12" ht="12.75" customHeight="1" x14ac:dyDescent="0.15">
      <c r="F155" s="48"/>
      <c r="L155" s="48"/>
    </row>
    <row r="156" spans="6:12" ht="12.75" customHeight="1" x14ac:dyDescent="0.15">
      <c r="F156" s="48"/>
      <c r="L156" s="48"/>
    </row>
    <row r="157" spans="6:12" ht="12.75" customHeight="1" x14ac:dyDescent="0.15">
      <c r="F157" s="48"/>
      <c r="L157" s="48"/>
    </row>
    <row r="158" spans="6:12" ht="12.75" customHeight="1" x14ac:dyDescent="0.15">
      <c r="F158" s="48"/>
      <c r="L158" s="48"/>
    </row>
    <row r="159" spans="6:12" ht="12.75" customHeight="1" x14ac:dyDescent="0.15">
      <c r="F159" s="48"/>
      <c r="L159" s="48"/>
    </row>
    <row r="160" spans="6:12" ht="12.75" customHeight="1" x14ac:dyDescent="0.15">
      <c r="F160" s="48"/>
      <c r="L160" s="48"/>
    </row>
    <row r="161" spans="6:12" ht="12.75" customHeight="1" x14ac:dyDescent="0.15">
      <c r="F161" s="48"/>
      <c r="L161" s="48"/>
    </row>
    <row r="162" spans="6:12" ht="12.75" customHeight="1" x14ac:dyDescent="0.15">
      <c r="F162" s="48"/>
      <c r="L162" s="48"/>
    </row>
    <row r="163" spans="6:12" ht="12.75" customHeight="1" x14ac:dyDescent="0.15">
      <c r="F163" s="48"/>
      <c r="L163" s="48"/>
    </row>
    <row r="164" spans="6:12" ht="12.75" customHeight="1" x14ac:dyDescent="0.15">
      <c r="F164" s="48"/>
      <c r="L164" s="48"/>
    </row>
    <row r="165" spans="6:12" ht="12.75" customHeight="1" x14ac:dyDescent="0.15">
      <c r="F165" s="48"/>
      <c r="L165" s="48"/>
    </row>
    <row r="166" spans="6:12" ht="12.75" customHeight="1" x14ac:dyDescent="0.15">
      <c r="F166" s="48"/>
      <c r="L166" s="48"/>
    </row>
    <row r="167" spans="6:12" ht="12.75" customHeight="1" x14ac:dyDescent="0.15">
      <c r="F167" s="48"/>
      <c r="L167" s="48"/>
    </row>
    <row r="168" spans="6:12" ht="12.75" customHeight="1" x14ac:dyDescent="0.15">
      <c r="F168" s="48"/>
      <c r="L168" s="48"/>
    </row>
    <row r="169" spans="6:12" ht="12.75" customHeight="1" x14ac:dyDescent="0.15">
      <c r="F169" s="48"/>
      <c r="L169" s="48"/>
    </row>
    <row r="170" spans="6:12" ht="12.75" customHeight="1" x14ac:dyDescent="0.15">
      <c r="F170" s="48"/>
      <c r="L170" s="48"/>
    </row>
    <row r="171" spans="6:12" ht="12.75" customHeight="1" x14ac:dyDescent="0.15">
      <c r="F171" s="48"/>
      <c r="L171" s="48"/>
    </row>
    <row r="172" spans="6:12" ht="12.75" customHeight="1" x14ac:dyDescent="0.15">
      <c r="F172" s="48"/>
      <c r="L172" s="48"/>
    </row>
    <row r="173" spans="6:12" ht="12.75" customHeight="1" x14ac:dyDescent="0.15">
      <c r="F173" s="48"/>
      <c r="L173" s="48"/>
    </row>
    <row r="174" spans="6:12" ht="12.75" customHeight="1" x14ac:dyDescent="0.15">
      <c r="F174" s="48"/>
      <c r="L174" s="48"/>
    </row>
    <row r="175" spans="6:12" ht="12.75" customHeight="1" x14ac:dyDescent="0.15">
      <c r="F175" s="48"/>
      <c r="L175" s="48"/>
    </row>
    <row r="176" spans="6:12" ht="12.75" customHeight="1" x14ac:dyDescent="0.15">
      <c r="F176" s="48"/>
      <c r="L176" s="48"/>
    </row>
    <row r="177" spans="6:12" ht="12.75" customHeight="1" x14ac:dyDescent="0.15">
      <c r="F177" s="48"/>
      <c r="L177" s="48"/>
    </row>
    <row r="178" spans="6:12" ht="12.75" customHeight="1" x14ac:dyDescent="0.15">
      <c r="F178" s="48"/>
      <c r="L178" s="48"/>
    </row>
    <row r="179" spans="6:12" ht="12.75" customHeight="1" x14ac:dyDescent="0.15">
      <c r="F179" s="48"/>
      <c r="L179" s="48"/>
    </row>
    <row r="180" spans="6:12" ht="12.75" customHeight="1" x14ac:dyDescent="0.15">
      <c r="F180" s="48"/>
      <c r="L180" s="48"/>
    </row>
    <row r="181" spans="6:12" ht="12.75" customHeight="1" x14ac:dyDescent="0.15">
      <c r="F181" s="48"/>
      <c r="L181" s="48"/>
    </row>
    <row r="182" spans="6:12" ht="12.75" customHeight="1" x14ac:dyDescent="0.15">
      <c r="F182" s="48"/>
      <c r="L182" s="48"/>
    </row>
    <row r="183" spans="6:12" ht="12.75" customHeight="1" x14ac:dyDescent="0.15">
      <c r="F183" s="48"/>
      <c r="L183" s="48"/>
    </row>
    <row r="184" spans="6:12" ht="12.75" customHeight="1" x14ac:dyDescent="0.15">
      <c r="F184" s="48"/>
      <c r="L184" s="48"/>
    </row>
    <row r="185" spans="6:12" ht="12.75" customHeight="1" x14ac:dyDescent="0.15">
      <c r="F185" s="48"/>
      <c r="L185" s="48"/>
    </row>
    <row r="186" spans="6:12" ht="12.75" customHeight="1" x14ac:dyDescent="0.15">
      <c r="F186" s="48"/>
      <c r="L186" s="48"/>
    </row>
    <row r="187" spans="6:12" ht="12.75" customHeight="1" x14ac:dyDescent="0.15">
      <c r="F187" s="48"/>
      <c r="L187" s="48"/>
    </row>
    <row r="188" spans="6:12" ht="12.75" customHeight="1" x14ac:dyDescent="0.15">
      <c r="F188" s="48"/>
      <c r="L188" s="48"/>
    </row>
    <row r="189" spans="6:12" ht="12.75" customHeight="1" x14ac:dyDescent="0.15">
      <c r="F189" s="48"/>
      <c r="L189" s="48"/>
    </row>
    <row r="190" spans="6:12" ht="12.75" customHeight="1" x14ac:dyDescent="0.15">
      <c r="F190" s="48"/>
      <c r="L190" s="48"/>
    </row>
    <row r="191" spans="6:12" ht="12.75" customHeight="1" x14ac:dyDescent="0.15">
      <c r="F191" s="48"/>
      <c r="L191" s="48"/>
    </row>
    <row r="192" spans="6:12" ht="12.75" customHeight="1" x14ac:dyDescent="0.15">
      <c r="F192" s="48"/>
      <c r="L192" s="48"/>
    </row>
    <row r="193" spans="6:12" ht="12.75" customHeight="1" x14ac:dyDescent="0.15">
      <c r="F193" s="48"/>
      <c r="L193" s="48"/>
    </row>
    <row r="194" spans="6:12" ht="12.75" customHeight="1" x14ac:dyDescent="0.15">
      <c r="F194" s="48"/>
      <c r="L194" s="48"/>
    </row>
    <row r="195" spans="6:12" ht="12.75" customHeight="1" x14ac:dyDescent="0.15">
      <c r="F195" s="48"/>
      <c r="L195" s="48"/>
    </row>
    <row r="196" spans="6:12" ht="12.75" customHeight="1" x14ac:dyDescent="0.15">
      <c r="F196" s="48"/>
      <c r="L196" s="48"/>
    </row>
    <row r="197" spans="6:12" ht="12.75" customHeight="1" x14ac:dyDescent="0.15">
      <c r="F197" s="48"/>
      <c r="L197" s="48"/>
    </row>
    <row r="198" spans="6:12" ht="12.75" customHeight="1" x14ac:dyDescent="0.15">
      <c r="F198" s="48"/>
      <c r="L198" s="48"/>
    </row>
    <row r="199" spans="6:12" ht="12.75" customHeight="1" x14ac:dyDescent="0.15">
      <c r="F199" s="48"/>
      <c r="L199" s="48"/>
    </row>
    <row r="200" spans="6:12" ht="12.75" customHeight="1" x14ac:dyDescent="0.15">
      <c r="F200" s="48"/>
      <c r="L200" s="48"/>
    </row>
    <row r="201" spans="6:12" ht="12.75" customHeight="1" x14ac:dyDescent="0.15">
      <c r="F201" s="48"/>
      <c r="L201" s="48"/>
    </row>
    <row r="202" spans="6:12" ht="12.75" customHeight="1" x14ac:dyDescent="0.15">
      <c r="F202" s="48"/>
      <c r="L202" s="48"/>
    </row>
    <row r="203" spans="6:12" ht="12.75" customHeight="1" x14ac:dyDescent="0.15">
      <c r="F203" s="48"/>
      <c r="L203" s="48"/>
    </row>
    <row r="204" spans="6:12" ht="12.75" customHeight="1" x14ac:dyDescent="0.15">
      <c r="F204" s="48"/>
      <c r="L204" s="48"/>
    </row>
    <row r="205" spans="6:12" ht="12.75" customHeight="1" x14ac:dyDescent="0.15">
      <c r="F205" s="48"/>
      <c r="L205" s="48"/>
    </row>
    <row r="206" spans="6:12" ht="12.75" customHeight="1" x14ac:dyDescent="0.15">
      <c r="F206" s="48"/>
      <c r="L206" s="48"/>
    </row>
    <row r="207" spans="6:12" ht="12.75" customHeight="1" x14ac:dyDescent="0.15">
      <c r="F207" s="48"/>
      <c r="L207" s="48"/>
    </row>
    <row r="208" spans="6:12" ht="12.75" customHeight="1" x14ac:dyDescent="0.15">
      <c r="F208" s="48"/>
      <c r="L208" s="48"/>
    </row>
    <row r="209" spans="6:12" ht="12.75" customHeight="1" x14ac:dyDescent="0.15">
      <c r="F209" s="48"/>
      <c r="L209" s="48"/>
    </row>
    <row r="210" spans="6:12" ht="12.75" customHeight="1" x14ac:dyDescent="0.15">
      <c r="F210" s="48"/>
      <c r="L210" s="48"/>
    </row>
    <row r="211" spans="6:12" ht="12.75" customHeight="1" x14ac:dyDescent="0.15">
      <c r="F211" s="48"/>
      <c r="L211" s="48"/>
    </row>
    <row r="212" spans="6:12" ht="12.75" customHeight="1" x14ac:dyDescent="0.15">
      <c r="F212" s="48"/>
      <c r="L212" s="48"/>
    </row>
    <row r="213" spans="6:12" ht="12.75" customHeight="1" x14ac:dyDescent="0.15">
      <c r="F213" s="48"/>
      <c r="L213" s="48"/>
    </row>
    <row r="214" spans="6:12" ht="12.75" customHeight="1" x14ac:dyDescent="0.15">
      <c r="F214" s="48"/>
      <c r="L214" s="48"/>
    </row>
    <row r="215" spans="6:12" ht="12.75" customHeight="1" x14ac:dyDescent="0.15">
      <c r="F215" s="48"/>
      <c r="L215" s="48"/>
    </row>
    <row r="216" spans="6:12" ht="12.75" customHeight="1" x14ac:dyDescent="0.15">
      <c r="F216" s="48"/>
      <c r="L216" s="48"/>
    </row>
    <row r="217" spans="6:12" ht="12.75" customHeight="1" x14ac:dyDescent="0.15">
      <c r="F217" s="48"/>
      <c r="L217" s="48"/>
    </row>
    <row r="218" spans="6:12" ht="12.75" customHeight="1" x14ac:dyDescent="0.15">
      <c r="F218" s="48"/>
      <c r="L218" s="48"/>
    </row>
    <row r="219" spans="6:12" ht="12.75" customHeight="1" x14ac:dyDescent="0.15">
      <c r="F219" s="48"/>
      <c r="L219" s="48"/>
    </row>
    <row r="220" spans="6:12" ht="12.75" customHeight="1" x14ac:dyDescent="0.15">
      <c r="F220" s="48"/>
      <c r="L220" s="48"/>
    </row>
    <row r="221" spans="6:12" ht="12.75" customHeight="1" x14ac:dyDescent="0.15">
      <c r="F221" s="48"/>
      <c r="L221" s="48"/>
    </row>
    <row r="222" spans="6:12" ht="12.75" customHeight="1" x14ac:dyDescent="0.15">
      <c r="F222" s="48"/>
      <c r="L222" s="48"/>
    </row>
    <row r="223" spans="6:12" ht="12.75" customHeight="1" x14ac:dyDescent="0.15">
      <c r="F223" s="48"/>
      <c r="L223" s="48"/>
    </row>
    <row r="224" spans="6:12" ht="12.75" customHeight="1" x14ac:dyDescent="0.15">
      <c r="F224" s="48"/>
      <c r="L224" s="48"/>
    </row>
    <row r="225" spans="6:12" ht="12.75" customHeight="1" x14ac:dyDescent="0.15">
      <c r="F225" s="48"/>
      <c r="L225" s="48"/>
    </row>
    <row r="226" spans="6:12" ht="12.75" customHeight="1" x14ac:dyDescent="0.15">
      <c r="F226" s="48"/>
      <c r="L226" s="48"/>
    </row>
    <row r="227" spans="6:12" ht="12.75" customHeight="1" x14ac:dyDescent="0.15">
      <c r="F227" s="48"/>
      <c r="L227" s="48"/>
    </row>
    <row r="228" spans="6:12" ht="12.75" customHeight="1" x14ac:dyDescent="0.15">
      <c r="F228" s="48"/>
      <c r="L228" s="48"/>
    </row>
    <row r="229" spans="6:12" ht="12.75" customHeight="1" x14ac:dyDescent="0.15">
      <c r="F229" s="48"/>
      <c r="L229" s="48"/>
    </row>
    <row r="230" spans="6:12" ht="12.75" customHeight="1" x14ac:dyDescent="0.15">
      <c r="F230" s="48"/>
      <c r="L230" s="48"/>
    </row>
    <row r="231" spans="6:12" ht="12.75" customHeight="1" x14ac:dyDescent="0.15">
      <c r="F231" s="48"/>
      <c r="L231" s="48"/>
    </row>
    <row r="232" spans="6:12" ht="12.75" customHeight="1" x14ac:dyDescent="0.15">
      <c r="F232" s="48"/>
      <c r="L232" s="48"/>
    </row>
    <row r="233" spans="6:12" ht="12.75" customHeight="1" x14ac:dyDescent="0.15">
      <c r="F233" s="48"/>
      <c r="L233" s="48"/>
    </row>
    <row r="234" spans="6:12" ht="12.75" customHeight="1" x14ac:dyDescent="0.15">
      <c r="F234" s="48"/>
      <c r="L234" s="48"/>
    </row>
    <row r="235" spans="6:12" ht="12.75" customHeight="1" x14ac:dyDescent="0.15">
      <c r="F235" s="48"/>
      <c r="L235" s="48"/>
    </row>
    <row r="236" spans="6:12" ht="12.75" customHeight="1" x14ac:dyDescent="0.15">
      <c r="F236" s="48"/>
      <c r="L236" s="48"/>
    </row>
    <row r="237" spans="6:12" ht="12.75" customHeight="1" x14ac:dyDescent="0.15">
      <c r="F237" s="48"/>
      <c r="L237" s="48"/>
    </row>
    <row r="238" spans="6:12" ht="12.75" customHeight="1" x14ac:dyDescent="0.15">
      <c r="F238" s="48"/>
      <c r="L238" s="48"/>
    </row>
    <row r="239" spans="6:12" ht="12.75" customHeight="1" x14ac:dyDescent="0.15">
      <c r="F239" s="48"/>
      <c r="L239" s="48"/>
    </row>
    <row r="240" spans="6:12" ht="12.75" customHeight="1" x14ac:dyDescent="0.15">
      <c r="F240" s="48"/>
      <c r="L240" s="48"/>
    </row>
    <row r="241" spans="6:12" ht="12.75" customHeight="1" x14ac:dyDescent="0.15">
      <c r="F241" s="48"/>
      <c r="L241" s="48"/>
    </row>
    <row r="242" spans="6:12" ht="12.75" customHeight="1" x14ac:dyDescent="0.15">
      <c r="F242" s="48"/>
      <c r="L242" s="48"/>
    </row>
    <row r="243" spans="6:12" ht="12.75" customHeight="1" x14ac:dyDescent="0.15">
      <c r="F243" s="48"/>
      <c r="L243" s="48"/>
    </row>
    <row r="244" spans="6:12" ht="12.75" customHeight="1" x14ac:dyDescent="0.15">
      <c r="F244" s="48"/>
      <c r="L244" s="48"/>
    </row>
    <row r="245" spans="6:12" ht="12.75" customHeight="1" x14ac:dyDescent="0.15">
      <c r="F245" s="48"/>
      <c r="L245" s="48"/>
    </row>
    <row r="246" spans="6:12" ht="12.75" customHeight="1" x14ac:dyDescent="0.15">
      <c r="F246" s="48"/>
      <c r="L246" s="48"/>
    </row>
    <row r="247" spans="6:12" ht="12.75" customHeight="1" x14ac:dyDescent="0.15">
      <c r="F247" s="48"/>
      <c r="L247" s="48"/>
    </row>
    <row r="248" spans="6:12" ht="12.75" customHeight="1" x14ac:dyDescent="0.15">
      <c r="F248" s="48"/>
      <c r="L248" s="48"/>
    </row>
    <row r="249" spans="6:12" ht="12.75" customHeight="1" x14ac:dyDescent="0.15">
      <c r="F249" s="48"/>
      <c r="L249" s="48"/>
    </row>
    <row r="250" spans="6:12" ht="12.75" customHeight="1" x14ac:dyDescent="0.15">
      <c r="F250" s="48"/>
      <c r="L250" s="48"/>
    </row>
    <row r="251" spans="6:12" ht="12.75" customHeight="1" x14ac:dyDescent="0.15">
      <c r="F251" s="48"/>
      <c r="L251" s="48"/>
    </row>
    <row r="252" spans="6:12" ht="12.75" customHeight="1" x14ac:dyDescent="0.15">
      <c r="F252" s="48"/>
      <c r="L252" s="48"/>
    </row>
    <row r="253" spans="6:12" ht="12.75" customHeight="1" x14ac:dyDescent="0.15">
      <c r="F253" s="48"/>
      <c r="L253" s="48"/>
    </row>
    <row r="254" spans="6:12" ht="12.75" customHeight="1" x14ac:dyDescent="0.15">
      <c r="F254" s="48"/>
      <c r="L254" s="48"/>
    </row>
    <row r="255" spans="6:12" ht="12.75" customHeight="1" x14ac:dyDescent="0.15">
      <c r="F255" s="48"/>
      <c r="L255" s="48"/>
    </row>
    <row r="256" spans="6:12" ht="12.75" customHeight="1" x14ac:dyDescent="0.15">
      <c r="F256" s="48"/>
      <c r="L256" s="48"/>
    </row>
    <row r="257" spans="6:12" ht="12.75" customHeight="1" x14ac:dyDescent="0.15">
      <c r="F257" s="48"/>
      <c r="L257" s="48"/>
    </row>
    <row r="258" spans="6:12" ht="12.75" customHeight="1" x14ac:dyDescent="0.15">
      <c r="F258" s="48"/>
      <c r="L258" s="48"/>
    </row>
    <row r="259" spans="6:12" ht="12.75" customHeight="1" x14ac:dyDescent="0.15">
      <c r="F259" s="48"/>
      <c r="L259" s="48"/>
    </row>
    <row r="260" spans="6:12" ht="12.75" customHeight="1" x14ac:dyDescent="0.15">
      <c r="F260" s="48"/>
      <c r="L260" s="48"/>
    </row>
    <row r="261" spans="6:12" ht="12.75" customHeight="1" x14ac:dyDescent="0.15">
      <c r="F261" s="48"/>
      <c r="L261" s="48"/>
    </row>
    <row r="262" spans="6:12" ht="12.75" customHeight="1" x14ac:dyDescent="0.15">
      <c r="F262" s="48"/>
      <c r="L262" s="48"/>
    </row>
    <row r="263" spans="6:12" ht="12.75" customHeight="1" x14ac:dyDescent="0.15">
      <c r="F263" s="48"/>
      <c r="L263" s="48"/>
    </row>
    <row r="264" spans="6:12" ht="12.75" customHeight="1" x14ac:dyDescent="0.15">
      <c r="F264" s="48"/>
      <c r="L264" s="48"/>
    </row>
    <row r="265" spans="6:12" ht="12.75" customHeight="1" x14ac:dyDescent="0.15">
      <c r="F265" s="48"/>
      <c r="L265" s="48"/>
    </row>
    <row r="266" spans="6:12" ht="12.75" customHeight="1" x14ac:dyDescent="0.15">
      <c r="F266" s="48"/>
      <c r="L266" s="48"/>
    </row>
    <row r="267" spans="6:12" ht="12.75" customHeight="1" x14ac:dyDescent="0.15">
      <c r="F267" s="48"/>
      <c r="L267" s="48"/>
    </row>
    <row r="268" spans="6:12" ht="12.75" customHeight="1" x14ac:dyDescent="0.15">
      <c r="F268" s="48"/>
      <c r="L268" s="48"/>
    </row>
    <row r="269" spans="6:12" ht="12.75" customHeight="1" x14ac:dyDescent="0.15">
      <c r="F269" s="48"/>
      <c r="L269" s="48"/>
    </row>
    <row r="270" spans="6:12" ht="12.75" customHeight="1" x14ac:dyDescent="0.15">
      <c r="F270" s="48"/>
      <c r="L270" s="48"/>
    </row>
    <row r="271" spans="6:12" ht="12.75" customHeight="1" x14ac:dyDescent="0.15">
      <c r="F271" s="48"/>
      <c r="L271" s="48"/>
    </row>
    <row r="272" spans="6:12" ht="12.75" customHeight="1" x14ac:dyDescent="0.15">
      <c r="F272" s="48"/>
      <c r="L272" s="48"/>
    </row>
    <row r="273" spans="6:12" ht="12.75" customHeight="1" x14ac:dyDescent="0.15">
      <c r="F273" s="48"/>
      <c r="L273" s="48"/>
    </row>
    <row r="274" spans="6:12" ht="12.75" customHeight="1" x14ac:dyDescent="0.15">
      <c r="F274" s="48"/>
      <c r="L274" s="48"/>
    </row>
    <row r="275" spans="6:12" ht="12.75" customHeight="1" x14ac:dyDescent="0.15">
      <c r="F275" s="48"/>
      <c r="L275" s="48"/>
    </row>
    <row r="276" spans="6:12" ht="12.75" customHeight="1" x14ac:dyDescent="0.15">
      <c r="F276" s="48"/>
      <c r="L276" s="48"/>
    </row>
    <row r="277" spans="6:12" ht="12.75" customHeight="1" x14ac:dyDescent="0.15">
      <c r="F277" s="48"/>
      <c r="L277" s="48"/>
    </row>
    <row r="278" spans="6:12" ht="12.75" customHeight="1" x14ac:dyDescent="0.15">
      <c r="F278" s="48"/>
      <c r="L278" s="48"/>
    </row>
    <row r="279" spans="6:12" ht="12.75" customHeight="1" x14ac:dyDescent="0.15">
      <c r="F279" s="48"/>
      <c r="L279" s="48"/>
    </row>
    <row r="280" spans="6:12" ht="12.75" customHeight="1" x14ac:dyDescent="0.15">
      <c r="F280" s="48"/>
      <c r="L280" s="48"/>
    </row>
    <row r="281" spans="6:12" ht="12.75" customHeight="1" x14ac:dyDescent="0.15">
      <c r="F281" s="48"/>
      <c r="L281" s="48"/>
    </row>
    <row r="282" spans="6:12" ht="12.75" customHeight="1" x14ac:dyDescent="0.15">
      <c r="F282" s="48"/>
      <c r="L282" s="48"/>
    </row>
    <row r="283" spans="6:12" ht="12.75" customHeight="1" x14ac:dyDescent="0.15">
      <c r="F283" s="48"/>
      <c r="L283" s="48"/>
    </row>
    <row r="284" spans="6:12" ht="12.75" customHeight="1" x14ac:dyDescent="0.15">
      <c r="F284" s="48"/>
      <c r="L284" s="48"/>
    </row>
    <row r="285" spans="6:12" ht="12.75" customHeight="1" x14ac:dyDescent="0.15">
      <c r="F285" s="48"/>
      <c r="L285" s="48"/>
    </row>
    <row r="286" spans="6:12" ht="12.75" customHeight="1" x14ac:dyDescent="0.15">
      <c r="F286" s="48"/>
      <c r="L286" s="48"/>
    </row>
    <row r="287" spans="6:12" ht="12.75" customHeight="1" x14ac:dyDescent="0.15">
      <c r="F287" s="48"/>
      <c r="L287" s="48"/>
    </row>
    <row r="288" spans="6:12" ht="12.75" customHeight="1" x14ac:dyDescent="0.15">
      <c r="F288" s="48"/>
      <c r="L288" s="48"/>
    </row>
    <row r="289" spans="6:12" ht="12.75" customHeight="1" x14ac:dyDescent="0.15">
      <c r="F289" s="48"/>
      <c r="L289" s="48"/>
    </row>
    <row r="290" spans="6:12" ht="12.75" customHeight="1" x14ac:dyDescent="0.15">
      <c r="F290" s="48"/>
      <c r="L290" s="48"/>
    </row>
    <row r="291" spans="6:12" ht="12.75" customHeight="1" x14ac:dyDescent="0.15">
      <c r="F291" s="48"/>
      <c r="L291" s="48"/>
    </row>
    <row r="292" spans="6:12" ht="12.75" customHeight="1" x14ac:dyDescent="0.15">
      <c r="F292" s="48"/>
      <c r="L292" s="48"/>
    </row>
    <row r="293" spans="6:12" ht="12.75" customHeight="1" x14ac:dyDescent="0.15">
      <c r="F293" s="48"/>
      <c r="L293" s="48"/>
    </row>
    <row r="294" spans="6:12" ht="12.75" customHeight="1" x14ac:dyDescent="0.15">
      <c r="F294" s="48"/>
      <c r="L294" s="48"/>
    </row>
    <row r="295" spans="6:12" ht="12.75" customHeight="1" x14ac:dyDescent="0.15">
      <c r="F295" s="48"/>
      <c r="L295" s="48"/>
    </row>
    <row r="296" spans="6:12" ht="12.75" customHeight="1" x14ac:dyDescent="0.15">
      <c r="F296" s="48"/>
      <c r="L296" s="48"/>
    </row>
    <row r="297" spans="6:12" ht="12.75" customHeight="1" x14ac:dyDescent="0.15">
      <c r="F297" s="48"/>
      <c r="L297" s="48"/>
    </row>
    <row r="298" spans="6:12" ht="12.75" customHeight="1" x14ac:dyDescent="0.15">
      <c r="F298" s="48"/>
      <c r="L298" s="48"/>
    </row>
    <row r="299" spans="6:12" ht="12.75" customHeight="1" x14ac:dyDescent="0.15">
      <c r="F299" s="48"/>
      <c r="L299" s="48"/>
    </row>
    <row r="300" spans="6:12" ht="12.75" customHeight="1" x14ac:dyDescent="0.15">
      <c r="F300" s="48"/>
      <c r="L300" s="48"/>
    </row>
    <row r="301" spans="6:12" ht="12.75" customHeight="1" x14ac:dyDescent="0.15">
      <c r="F301" s="48"/>
      <c r="L301" s="48"/>
    </row>
    <row r="302" spans="6:12" ht="12.75" customHeight="1" x14ac:dyDescent="0.15">
      <c r="F302" s="48"/>
      <c r="L302" s="48"/>
    </row>
    <row r="303" spans="6:12" ht="12.75" customHeight="1" x14ac:dyDescent="0.15">
      <c r="F303" s="48"/>
      <c r="L303" s="48"/>
    </row>
    <row r="304" spans="6:12" ht="12.75" customHeight="1" x14ac:dyDescent="0.15">
      <c r="F304" s="48"/>
      <c r="L304" s="48"/>
    </row>
    <row r="305" spans="6:12" ht="12.75" customHeight="1" x14ac:dyDescent="0.15">
      <c r="F305" s="48"/>
      <c r="L305" s="48"/>
    </row>
    <row r="306" spans="6:12" ht="12.75" customHeight="1" x14ac:dyDescent="0.15">
      <c r="F306" s="48"/>
      <c r="L306" s="48"/>
    </row>
    <row r="307" spans="6:12" ht="12.75" customHeight="1" x14ac:dyDescent="0.15">
      <c r="F307" s="48"/>
      <c r="L307" s="48"/>
    </row>
    <row r="308" spans="6:12" ht="12.75" customHeight="1" x14ac:dyDescent="0.15">
      <c r="F308" s="48"/>
      <c r="L308" s="48"/>
    </row>
    <row r="309" spans="6:12" ht="12.75" customHeight="1" x14ac:dyDescent="0.15">
      <c r="F309" s="48"/>
      <c r="L309" s="48"/>
    </row>
    <row r="310" spans="6:12" ht="12.75" customHeight="1" x14ac:dyDescent="0.15">
      <c r="F310" s="48"/>
      <c r="L310" s="48"/>
    </row>
    <row r="311" spans="6:12" ht="12.75" customHeight="1" x14ac:dyDescent="0.15">
      <c r="F311" s="48"/>
      <c r="L311" s="48"/>
    </row>
    <row r="312" spans="6:12" ht="12.75" customHeight="1" x14ac:dyDescent="0.15">
      <c r="F312" s="48"/>
      <c r="L312" s="48"/>
    </row>
    <row r="313" spans="6:12" ht="12.75" customHeight="1" x14ac:dyDescent="0.15">
      <c r="F313" s="48"/>
      <c r="L313" s="48"/>
    </row>
    <row r="314" spans="6:12" ht="12.75" customHeight="1" x14ac:dyDescent="0.15">
      <c r="F314" s="48"/>
      <c r="L314" s="48"/>
    </row>
    <row r="315" spans="6:12" ht="12.75" customHeight="1" x14ac:dyDescent="0.15">
      <c r="F315" s="48"/>
      <c r="L315" s="48"/>
    </row>
    <row r="316" spans="6:12" ht="12.75" customHeight="1" x14ac:dyDescent="0.15">
      <c r="F316" s="48"/>
      <c r="L316" s="48"/>
    </row>
    <row r="317" spans="6:12" ht="12.75" customHeight="1" x14ac:dyDescent="0.15">
      <c r="F317" s="48"/>
      <c r="L317" s="48"/>
    </row>
    <row r="318" spans="6:12" ht="12.75" customHeight="1" x14ac:dyDescent="0.15">
      <c r="F318" s="48"/>
      <c r="L318" s="48"/>
    </row>
    <row r="319" spans="6:12" ht="12.75" customHeight="1" x14ac:dyDescent="0.15">
      <c r="F319" s="48"/>
      <c r="L319" s="48"/>
    </row>
    <row r="320" spans="6:12" ht="12.75" customHeight="1" x14ac:dyDescent="0.15">
      <c r="F320" s="48"/>
      <c r="L320" s="48"/>
    </row>
    <row r="321" spans="6:12" ht="12.75" customHeight="1" x14ac:dyDescent="0.15">
      <c r="F321" s="48"/>
      <c r="L321" s="48"/>
    </row>
    <row r="322" spans="6:12" ht="12.75" customHeight="1" x14ac:dyDescent="0.15">
      <c r="F322" s="48"/>
      <c r="L322" s="48"/>
    </row>
    <row r="323" spans="6:12" ht="12.75" customHeight="1" x14ac:dyDescent="0.15">
      <c r="F323" s="48"/>
      <c r="L323" s="48"/>
    </row>
    <row r="324" spans="6:12" ht="12.75" customHeight="1" x14ac:dyDescent="0.15">
      <c r="F324" s="48"/>
      <c r="L324" s="48"/>
    </row>
    <row r="325" spans="6:12" ht="12.75" customHeight="1" x14ac:dyDescent="0.15">
      <c r="F325" s="48"/>
      <c r="L325" s="48"/>
    </row>
    <row r="326" spans="6:12" ht="12.75" customHeight="1" x14ac:dyDescent="0.15">
      <c r="F326" s="48"/>
      <c r="L326" s="48"/>
    </row>
    <row r="327" spans="6:12" ht="12.75" customHeight="1" x14ac:dyDescent="0.15">
      <c r="F327" s="48"/>
      <c r="L327" s="48"/>
    </row>
    <row r="328" spans="6:12" ht="12.75" customHeight="1" x14ac:dyDescent="0.15">
      <c r="F328" s="48"/>
      <c r="L328" s="48"/>
    </row>
    <row r="329" spans="6:12" ht="12.75" customHeight="1" x14ac:dyDescent="0.15">
      <c r="F329" s="48"/>
      <c r="L329" s="48"/>
    </row>
    <row r="330" spans="6:12" ht="12.75" customHeight="1" x14ac:dyDescent="0.15">
      <c r="F330" s="48"/>
      <c r="L330" s="48"/>
    </row>
    <row r="331" spans="6:12" ht="12.75" customHeight="1" x14ac:dyDescent="0.15">
      <c r="F331" s="48"/>
      <c r="L331" s="48"/>
    </row>
    <row r="332" spans="6:12" ht="12.75" customHeight="1" x14ac:dyDescent="0.15">
      <c r="F332" s="48"/>
      <c r="L332" s="48"/>
    </row>
    <row r="333" spans="6:12" ht="12.75" customHeight="1" x14ac:dyDescent="0.15">
      <c r="F333" s="48"/>
      <c r="L333" s="48"/>
    </row>
    <row r="334" spans="6:12" ht="12.75" customHeight="1" x14ac:dyDescent="0.15">
      <c r="F334" s="48"/>
      <c r="L334" s="48"/>
    </row>
    <row r="335" spans="6:12" ht="12.75" customHeight="1" x14ac:dyDescent="0.15">
      <c r="F335" s="48"/>
      <c r="L335" s="48"/>
    </row>
    <row r="336" spans="6:12" ht="12.75" customHeight="1" x14ac:dyDescent="0.15">
      <c r="F336" s="48"/>
      <c r="L336" s="48"/>
    </row>
    <row r="337" spans="6:12" ht="12.75" customHeight="1" x14ac:dyDescent="0.15">
      <c r="F337" s="48"/>
      <c r="L337" s="48"/>
    </row>
    <row r="338" spans="6:12" ht="12.75" customHeight="1" x14ac:dyDescent="0.15">
      <c r="F338" s="48"/>
      <c r="L338" s="48"/>
    </row>
    <row r="339" spans="6:12" ht="12.75" customHeight="1" x14ac:dyDescent="0.15">
      <c r="F339" s="48"/>
      <c r="L339" s="48"/>
    </row>
    <row r="340" spans="6:12" ht="12.75" customHeight="1" x14ac:dyDescent="0.15">
      <c r="F340" s="48"/>
      <c r="L340" s="48"/>
    </row>
    <row r="341" spans="6:12" ht="12.75" customHeight="1" x14ac:dyDescent="0.15">
      <c r="F341" s="48"/>
      <c r="L341" s="48"/>
    </row>
    <row r="342" spans="6:12" ht="12.75" customHeight="1" x14ac:dyDescent="0.15">
      <c r="F342" s="48"/>
      <c r="L342" s="48"/>
    </row>
    <row r="343" spans="6:12" ht="12.75" customHeight="1" x14ac:dyDescent="0.15">
      <c r="F343" s="48"/>
      <c r="L343" s="48"/>
    </row>
    <row r="344" spans="6:12" ht="12.75" customHeight="1" x14ac:dyDescent="0.15">
      <c r="F344" s="48"/>
      <c r="L344" s="48"/>
    </row>
    <row r="345" spans="6:12" ht="12.75" customHeight="1" x14ac:dyDescent="0.15">
      <c r="F345" s="48"/>
      <c r="L345" s="48"/>
    </row>
    <row r="346" spans="6:12" ht="12.75" customHeight="1" x14ac:dyDescent="0.15">
      <c r="F346" s="48"/>
      <c r="L346" s="48"/>
    </row>
    <row r="347" spans="6:12" ht="12.75" customHeight="1" x14ac:dyDescent="0.15">
      <c r="F347" s="48"/>
      <c r="L347" s="48"/>
    </row>
    <row r="348" spans="6:12" ht="12.75" customHeight="1" x14ac:dyDescent="0.15">
      <c r="F348" s="48"/>
      <c r="L348" s="48"/>
    </row>
    <row r="349" spans="6:12" ht="12.75" customHeight="1" x14ac:dyDescent="0.15">
      <c r="F349" s="48"/>
      <c r="L349" s="48"/>
    </row>
    <row r="350" spans="6:12" ht="12.75" customHeight="1" x14ac:dyDescent="0.15">
      <c r="F350" s="48"/>
      <c r="L350" s="48"/>
    </row>
    <row r="351" spans="6:12" ht="12.75" customHeight="1" x14ac:dyDescent="0.15">
      <c r="F351" s="48"/>
      <c r="L351" s="48"/>
    </row>
    <row r="352" spans="6:12" ht="12.75" customHeight="1" x14ac:dyDescent="0.15">
      <c r="F352" s="48"/>
      <c r="L352" s="48"/>
    </row>
    <row r="353" spans="6:12" ht="12.75" customHeight="1" x14ac:dyDescent="0.15">
      <c r="F353" s="48"/>
      <c r="L353" s="48"/>
    </row>
    <row r="354" spans="6:12" ht="12.75" customHeight="1" x14ac:dyDescent="0.15">
      <c r="F354" s="48"/>
      <c r="L354" s="48"/>
    </row>
    <row r="355" spans="6:12" ht="12.75" customHeight="1" x14ac:dyDescent="0.15">
      <c r="F355" s="48"/>
      <c r="L355" s="48"/>
    </row>
    <row r="356" spans="6:12" ht="12.75" customHeight="1" x14ac:dyDescent="0.15">
      <c r="F356" s="48"/>
      <c r="L356" s="48"/>
    </row>
    <row r="357" spans="6:12" ht="12.75" customHeight="1" x14ac:dyDescent="0.15">
      <c r="F357" s="48"/>
      <c r="L357" s="48"/>
    </row>
    <row r="358" spans="6:12" ht="12.75" customHeight="1" x14ac:dyDescent="0.15">
      <c r="F358" s="48"/>
      <c r="L358" s="48"/>
    </row>
    <row r="359" spans="6:12" ht="12.75" customHeight="1" x14ac:dyDescent="0.15">
      <c r="F359" s="48"/>
      <c r="L359" s="48"/>
    </row>
    <row r="360" spans="6:12" ht="12.75" customHeight="1" x14ac:dyDescent="0.15">
      <c r="F360" s="48"/>
      <c r="L360" s="48"/>
    </row>
    <row r="361" spans="6:12" ht="12.75" customHeight="1" x14ac:dyDescent="0.15">
      <c r="F361" s="48"/>
      <c r="L361" s="48"/>
    </row>
    <row r="362" spans="6:12" ht="12.75" customHeight="1" x14ac:dyDescent="0.15">
      <c r="F362" s="48"/>
      <c r="L362" s="48"/>
    </row>
    <row r="363" spans="6:12" ht="12.75" customHeight="1" x14ac:dyDescent="0.15">
      <c r="F363" s="48"/>
      <c r="L363" s="48"/>
    </row>
    <row r="364" spans="6:12" ht="12.75" customHeight="1" x14ac:dyDescent="0.15">
      <c r="F364" s="48"/>
      <c r="L364" s="48"/>
    </row>
    <row r="365" spans="6:12" ht="12.75" customHeight="1" x14ac:dyDescent="0.15">
      <c r="F365" s="48"/>
      <c r="L365" s="48"/>
    </row>
    <row r="366" spans="6:12" ht="12.75" customHeight="1" x14ac:dyDescent="0.15">
      <c r="F366" s="48"/>
      <c r="L366" s="48"/>
    </row>
    <row r="367" spans="6:12" ht="12.75" customHeight="1" x14ac:dyDescent="0.15">
      <c r="F367" s="48"/>
      <c r="L367" s="48"/>
    </row>
    <row r="368" spans="6:12" ht="12.75" customHeight="1" x14ac:dyDescent="0.15">
      <c r="F368" s="48"/>
      <c r="L368" s="48"/>
    </row>
    <row r="369" spans="6:12" ht="12.75" customHeight="1" x14ac:dyDescent="0.15">
      <c r="F369" s="48"/>
      <c r="L369" s="48"/>
    </row>
    <row r="370" spans="6:12" ht="12.75" customHeight="1" x14ac:dyDescent="0.15">
      <c r="F370" s="48"/>
      <c r="L370" s="48"/>
    </row>
    <row r="371" spans="6:12" ht="12.75" customHeight="1" x14ac:dyDescent="0.15">
      <c r="F371" s="48"/>
      <c r="L371" s="48"/>
    </row>
    <row r="372" spans="6:12" ht="12.75" customHeight="1" x14ac:dyDescent="0.15">
      <c r="F372" s="48"/>
      <c r="L372" s="48"/>
    </row>
    <row r="373" spans="6:12" ht="12.75" customHeight="1" x14ac:dyDescent="0.15">
      <c r="F373" s="48"/>
      <c r="L373" s="48"/>
    </row>
    <row r="374" spans="6:12" ht="12.75" customHeight="1" x14ac:dyDescent="0.15">
      <c r="F374" s="48"/>
      <c r="L374" s="48"/>
    </row>
    <row r="375" spans="6:12" ht="12.75" customHeight="1" x14ac:dyDescent="0.15">
      <c r="F375" s="48"/>
      <c r="L375" s="48"/>
    </row>
    <row r="376" spans="6:12" ht="12.75" customHeight="1" x14ac:dyDescent="0.15">
      <c r="F376" s="48"/>
      <c r="L376" s="48"/>
    </row>
    <row r="377" spans="6:12" ht="12.75" customHeight="1" x14ac:dyDescent="0.15">
      <c r="F377" s="48"/>
      <c r="L377" s="48"/>
    </row>
    <row r="378" spans="6:12" ht="12.75" customHeight="1" x14ac:dyDescent="0.15">
      <c r="F378" s="48"/>
      <c r="L378" s="48"/>
    </row>
    <row r="379" spans="6:12" ht="12.75" customHeight="1" x14ac:dyDescent="0.15">
      <c r="F379" s="48"/>
      <c r="L379" s="48"/>
    </row>
    <row r="380" spans="6:12" ht="12.75" customHeight="1" x14ac:dyDescent="0.15">
      <c r="F380" s="48"/>
      <c r="L380" s="48"/>
    </row>
    <row r="381" spans="6:12" ht="12.75" customHeight="1" x14ac:dyDescent="0.15">
      <c r="F381" s="48"/>
      <c r="L381" s="48"/>
    </row>
    <row r="382" spans="6:12" ht="12.75" customHeight="1" x14ac:dyDescent="0.15">
      <c r="F382" s="48"/>
      <c r="L382" s="48"/>
    </row>
    <row r="383" spans="6:12" ht="12.75" customHeight="1" x14ac:dyDescent="0.15">
      <c r="F383" s="48"/>
      <c r="L383" s="48"/>
    </row>
    <row r="384" spans="6:12" ht="12.75" customHeight="1" x14ac:dyDescent="0.15">
      <c r="F384" s="48"/>
      <c r="L384" s="48"/>
    </row>
    <row r="385" spans="6:12" ht="12.75" customHeight="1" x14ac:dyDescent="0.15">
      <c r="F385" s="48"/>
      <c r="L385" s="48"/>
    </row>
    <row r="386" spans="6:12" ht="12.75" customHeight="1" x14ac:dyDescent="0.15">
      <c r="F386" s="48"/>
      <c r="L386" s="48"/>
    </row>
    <row r="387" spans="6:12" ht="12.75" customHeight="1" x14ac:dyDescent="0.15">
      <c r="F387" s="48"/>
      <c r="L387" s="48"/>
    </row>
    <row r="388" spans="6:12" ht="12.75" customHeight="1" x14ac:dyDescent="0.15">
      <c r="F388" s="48"/>
      <c r="L388" s="48"/>
    </row>
    <row r="389" spans="6:12" ht="12.75" customHeight="1" x14ac:dyDescent="0.15">
      <c r="F389" s="48"/>
      <c r="L389" s="48"/>
    </row>
    <row r="390" spans="6:12" ht="12.75" customHeight="1" x14ac:dyDescent="0.15">
      <c r="F390" s="48"/>
      <c r="L390" s="48"/>
    </row>
    <row r="391" spans="6:12" ht="12.75" customHeight="1" x14ac:dyDescent="0.15">
      <c r="F391" s="48"/>
      <c r="L391" s="48"/>
    </row>
    <row r="392" spans="6:12" ht="12.75" customHeight="1" x14ac:dyDescent="0.15">
      <c r="F392" s="48"/>
      <c r="L392" s="48"/>
    </row>
    <row r="393" spans="6:12" ht="12.75" customHeight="1" x14ac:dyDescent="0.15">
      <c r="F393" s="48"/>
      <c r="L393" s="48"/>
    </row>
    <row r="394" spans="6:12" ht="12.75" customHeight="1" x14ac:dyDescent="0.15">
      <c r="F394" s="48"/>
      <c r="L394" s="48"/>
    </row>
    <row r="395" spans="6:12" ht="12.75" customHeight="1" x14ac:dyDescent="0.15">
      <c r="F395" s="48"/>
      <c r="L395" s="48"/>
    </row>
    <row r="396" spans="6:12" ht="12.75" customHeight="1" x14ac:dyDescent="0.15">
      <c r="F396" s="48"/>
      <c r="L396" s="48"/>
    </row>
    <row r="397" spans="6:12" ht="12.75" customHeight="1" x14ac:dyDescent="0.15">
      <c r="F397" s="48"/>
      <c r="L397" s="48"/>
    </row>
    <row r="398" spans="6:12" ht="12.75" customHeight="1" x14ac:dyDescent="0.15">
      <c r="F398" s="48"/>
      <c r="L398" s="48"/>
    </row>
    <row r="399" spans="6:12" ht="12.75" customHeight="1" x14ac:dyDescent="0.15">
      <c r="F399" s="48"/>
      <c r="L399" s="48"/>
    </row>
    <row r="400" spans="6:12" ht="12.75" customHeight="1" x14ac:dyDescent="0.15">
      <c r="F400" s="48"/>
      <c r="L400" s="48"/>
    </row>
    <row r="401" spans="6:12" ht="12.75" customHeight="1" x14ac:dyDescent="0.15">
      <c r="F401" s="48"/>
      <c r="L401" s="48"/>
    </row>
    <row r="402" spans="6:12" ht="12.75" customHeight="1" x14ac:dyDescent="0.15">
      <c r="F402" s="48"/>
      <c r="L402" s="48"/>
    </row>
    <row r="403" spans="6:12" ht="12.75" customHeight="1" x14ac:dyDescent="0.15">
      <c r="F403" s="48"/>
      <c r="L403" s="48"/>
    </row>
    <row r="404" spans="6:12" ht="12.75" customHeight="1" x14ac:dyDescent="0.15">
      <c r="F404" s="48"/>
      <c r="L404" s="48"/>
    </row>
    <row r="405" spans="6:12" ht="12.75" customHeight="1" x14ac:dyDescent="0.15">
      <c r="F405" s="48"/>
      <c r="L405" s="48"/>
    </row>
    <row r="406" spans="6:12" ht="12.75" customHeight="1" x14ac:dyDescent="0.15">
      <c r="F406" s="48"/>
      <c r="L406" s="48"/>
    </row>
    <row r="407" spans="6:12" ht="12.75" customHeight="1" x14ac:dyDescent="0.15">
      <c r="F407" s="48"/>
      <c r="L407" s="48"/>
    </row>
    <row r="408" spans="6:12" ht="12.75" customHeight="1" x14ac:dyDescent="0.15">
      <c r="F408" s="48"/>
      <c r="L408" s="48"/>
    </row>
    <row r="409" spans="6:12" ht="12.75" customHeight="1" x14ac:dyDescent="0.15">
      <c r="F409" s="48"/>
      <c r="L409" s="48"/>
    </row>
    <row r="410" spans="6:12" ht="12.75" customHeight="1" x14ac:dyDescent="0.15">
      <c r="F410" s="48"/>
      <c r="L410" s="48"/>
    </row>
    <row r="411" spans="6:12" ht="12.75" customHeight="1" x14ac:dyDescent="0.15">
      <c r="F411" s="48"/>
      <c r="L411" s="48"/>
    </row>
    <row r="412" spans="6:12" ht="12.75" customHeight="1" x14ac:dyDescent="0.15">
      <c r="F412" s="48"/>
      <c r="L412" s="48"/>
    </row>
    <row r="413" spans="6:12" ht="12.75" customHeight="1" x14ac:dyDescent="0.15">
      <c r="F413" s="48"/>
      <c r="L413" s="48"/>
    </row>
    <row r="414" spans="6:12" ht="12.75" customHeight="1" x14ac:dyDescent="0.15">
      <c r="F414" s="48"/>
      <c r="L414" s="48"/>
    </row>
    <row r="415" spans="6:12" ht="12.75" customHeight="1" x14ac:dyDescent="0.15">
      <c r="F415" s="48"/>
      <c r="L415" s="48"/>
    </row>
    <row r="416" spans="6:12" ht="12.75" customHeight="1" x14ac:dyDescent="0.15">
      <c r="F416" s="48"/>
      <c r="L416" s="48"/>
    </row>
    <row r="417" spans="6:12" ht="12.75" customHeight="1" x14ac:dyDescent="0.15">
      <c r="F417" s="48"/>
      <c r="L417" s="48"/>
    </row>
    <row r="418" spans="6:12" ht="12.75" customHeight="1" x14ac:dyDescent="0.15">
      <c r="F418" s="48"/>
      <c r="L418" s="48"/>
    </row>
    <row r="419" spans="6:12" ht="12.75" customHeight="1" x14ac:dyDescent="0.15">
      <c r="F419" s="48"/>
      <c r="L419" s="48"/>
    </row>
    <row r="420" spans="6:12" ht="12.75" customHeight="1" x14ac:dyDescent="0.15">
      <c r="F420" s="48"/>
      <c r="L420" s="48"/>
    </row>
    <row r="421" spans="6:12" ht="12.75" customHeight="1" x14ac:dyDescent="0.15">
      <c r="F421" s="48"/>
      <c r="L421" s="48"/>
    </row>
    <row r="422" spans="6:12" ht="12.75" customHeight="1" x14ac:dyDescent="0.15">
      <c r="F422" s="48"/>
      <c r="L422" s="48"/>
    </row>
    <row r="423" spans="6:12" ht="12.75" customHeight="1" x14ac:dyDescent="0.15">
      <c r="F423" s="48"/>
      <c r="L423" s="48"/>
    </row>
    <row r="424" spans="6:12" ht="12.75" customHeight="1" x14ac:dyDescent="0.15">
      <c r="F424" s="48"/>
      <c r="L424" s="48"/>
    </row>
    <row r="425" spans="6:12" ht="12.75" customHeight="1" x14ac:dyDescent="0.15">
      <c r="F425" s="48"/>
      <c r="L425" s="48"/>
    </row>
    <row r="426" spans="6:12" ht="12.75" customHeight="1" x14ac:dyDescent="0.15">
      <c r="F426" s="48"/>
      <c r="L426" s="48"/>
    </row>
    <row r="427" spans="6:12" ht="12.75" customHeight="1" x14ac:dyDescent="0.15">
      <c r="F427" s="48"/>
      <c r="L427" s="48"/>
    </row>
    <row r="428" spans="6:12" ht="12.75" customHeight="1" x14ac:dyDescent="0.15">
      <c r="F428" s="48"/>
      <c r="L428" s="48"/>
    </row>
    <row r="429" spans="6:12" ht="12.75" customHeight="1" x14ac:dyDescent="0.15">
      <c r="F429" s="48"/>
      <c r="L429" s="48"/>
    </row>
    <row r="430" spans="6:12" ht="12.75" customHeight="1" x14ac:dyDescent="0.15">
      <c r="F430" s="48"/>
      <c r="L430" s="48"/>
    </row>
    <row r="431" spans="6:12" ht="12.75" customHeight="1" x14ac:dyDescent="0.15">
      <c r="F431" s="48"/>
      <c r="L431" s="48"/>
    </row>
    <row r="432" spans="6:12" ht="12.75" customHeight="1" x14ac:dyDescent="0.15">
      <c r="F432" s="48"/>
      <c r="L432" s="48"/>
    </row>
    <row r="433" spans="6:12" ht="12.75" customHeight="1" x14ac:dyDescent="0.15">
      <c r="F433" s="48"/>
      <c r="L433" s="48"/>
    </row>
    <row r="434" spans="6:12" ht="12.75" customHeight="1" x14ac:dyDescent="0.15">
      <c r="F434" s="48"/>
      <c r="L434" s="48"/>
    </row>
    <row r="435" spans="6:12" ht="12.75" customHeight="1" x14ac:dyDescent="0.15">
      <c r="F435" s="48"/>
      <c r="L435" s="48"/>
    </row>
    <row r="436" spans="6:12" ht="12.75" customHeight="1" x14ac:dyDescent="0.15">
      <c r="F436" s="48"/>
      <c r="L436" s="48"/>
    </row>
    <row r="437" spans="6:12" ht="12.75" customHeight="1" x14ac:dyDescent="0.15">
      <c r="F437" s="48"/>
      <c r="L437" s="48"/>
    </row>
    <row r="438" spans="6:12" ht="12.75" customHeight="1" x14ac:dyDescent="0.15">
      <c r="F438" s="48"/>
      <c r="L438" s="48"/>
    </row>
    <row r="439" spans="6:12" ht="12.75" customHeight="1" x14ac:dyDescent="0.15">
      <c r="F439" s="48"/>
      <c r="L439" s="48"/>
    </row>
    <row r="440" spans="6:12" ht="12.75" customHeight="1" x14ac:dyDescent="0.15">
      <c r="F440" s="48"/>
      <c r="L440" s="48"/>
    </row>
    <row r="441" spans="6:12" ht="12.75" customHeight="1" x14ac:dyDescent="0.15">
      <c r="F441" s="48"/>
      <c r="L441" s="48"/>
    </row>
    <row r="442" spans="6:12" ht="12.75" customHeight="1" x14ac:dyDescent="0.15">
      <c r="F442" s="48"/>
      <c r="L442" s="48"/>
    </row>
    <row r="443" spans="6:12" ht="12.75" customHeight="1" x14ac:dyDescent="0.15">
      <c r="F443" s="48"/>
      <c r="L443" s="48"/>
    </row>
    <row r="444" spans="6:12" ht="12.75" customHeight="1" x14ac:dyDescent="0.15">
      <c r="F444" s="48"/>
      <c r="L444" s="48"/>
    </row>
    <row r="445" spans="6:12" ht="12.75" customHeight="1" x14ac:dyDescent="0.15">
      <c r="F445" s="48"/>
      <c r="L445" s="48"/>
    </row>
    <row r="446" spans="6:12" ht="12.75" customHeight="1" x14ac:dyDescent="0.15">
      <c r="F446" s="48"/>
      <c r="L446" s="48"/>
    </row>
    <row r="447" spans="6:12" ht="12.75" customHeight="1" x14ac:dyDescent="0.15">
      <c r="F447" s="48"/>
      <c r="L447" s="48"/>
    </row>
    <row r="448" spans="6:12" ht="12.75" customHeight="1" x14ac:dyDescent="0.15">
      <c r="F448" s="48"/>
      <c r="L448" s="48"/>
    </row>
    <row r="449" spans="6:12" ht="12.75" customHeight="1" x14ac:dyDescent="0.15">
      <c r="F449" s="48"/>
      <c r="L449" s="48"/>
    </row>
    <row r="450" spans="6:12" ht="12.75" customHeight="1" x14ac:dyDescent="0.15">
      <c r="F450" s="48"/>
      <c r="L450" s="48"/>
    </row>
    <row r="451" spans="6:12" ht="12.75" customHeight="1" x14ac:dyDescent="0.15">
      <c r="F451" s="48"/>
      <c r="L451" s="48"/>
    </row>
    <row r="452" spans="6:12" ht="12.75" customHeight="1" x14ac:dyDescent="0.15">
      <c r="F452" s="48"/>
      <c r="L452" s="48"/>
    </row>
    <row r="453" spans="6:12" ht="12.75" customHeight="1" x14ac:dyDescent="0.15">
      <c r="F453" s="48"/>
      <c r="L453" s="48"/>
    </row>
    <row r="454" spans="6:12" ht="12.75" customHeight="1" x14ac:dyDescent="0.15">
      <c r="F454" s="48"/>
      <c r="L454" s="48"/>
    </row>
    <row r="455" spans="6:12" ht="12.75" customHeight="1" x14ac:dyDescent="0.15">
      <c r="F455" s="48"/>
      <c r="L455" s="48"/>
    </row>
    <row r="456" spans="6:12" ht="12.75" customHeight="1" x14ac:dyDescent="0.15">
      <c r="F456" s="48"/>
      <c r="L456" s="48"/>
    </row>
    <row r="457" spans="6:12" ht="12.75" customHeight="1" x14ac:dyDescent="0.15">
      <c r="F457" s="48"/>
      <c r="L457" s="48"/>
    </row>
    <row r="458" spans="6:12" ht="12.75" customHeight="1" x14ac:dyDescent="0.15">
      <c r="F458" s="48"/>
      <c r="L458" s="48"/>
    </row>
    <row r="459" spans="6:12" ht="12.75" customHeight="1" x14ac:dyDescent="0.15">
      <c r="F459" s="48"/>
      <c r="L459" s="48"/>
    </row>
    <row r="460" spans="6:12" ht="12.75" customHeight="1" x14ac:dyDescent="0.15">
      <c r="F460" s="48"/>
      <c r="L460" s="48"/>
    </row>
    <row r="461" spans="6:12" ht="12.75" customHeight="1" x14ac:dyDescent="0.15">
      <c r="F461" s="48"/>
      <c r="L461" s="48"/>
    </row>
    <row r="462" spans="6:12" ht="12.75" customHeight="1" x14ac:dyDescent="0.15">
      <c r="F462" s="48"/>
      <c r="L462" s="48"/>
    </row>
    <row r="463" spans="6:12" ht="12.75" customHeight="1" x14ac:dyDescent="0.15">
      <c r="F463" s="48"/>
      <c r="L463" s="48"/>
    </row>
    <row r="464" spans="6:12" ht="12.75" customHeight="1" x14ac:dyDescent="0.15">
      <c r="F464" s="48"/>
      <c r="L464" s="48"/>
    </row>
    <row r="465" spans="6:12" ht="12.75" customHeight="1" x14ac:dyDescent="0.15">
      <c r="F465" s="48"/>
      <c r="L465" s="48"/>
    </row>
    <row r="466" spans="6:12" ht="12.75" customHeight="1" x14ac:dyDescent="0.15">
      <c r="F466" s="48"/>
      <c r="L466" s="48"/>
    </row>
    <row r="467" spans="6:12" ht="12.75" customHeight="1" x14ac:dyDescent="0.15">
      <c r="F467" s="48"/>
      <c r="L467" s="48"/>
    </row>
    <row r="468" spans="6:12" ht="12.75" customHeight="1" x14ac:dyDescent="0.15">
      <c r="F468" s="48"/>
      <c r="L468" s="48"/>
    </row>
    <row r="469" spans="6:12" ht="12.75" customHeight="1" x14ac:dyDescent="0.15">
      <c r="F469" s="48"/>
      <c r="L469" s="48"/>
    </row>
    <row r="470" spans="6:12" ht="12.75" customHeight="1" x14ac:dyDescent="0.15">
      <c r="F470" s="48"/>
      <c r="L470" s="48"/>
    </row>
    <row r="471" spans="6:12" ht="12.75" customHeight="1" x14ac:dyDescent="0.15">
      <c r="F471" s="48"/>
      <c r="L471" s="48"/>
    </row>
    <row r="472" spans="6:12" ht="12.75" customHeight="1" x14ac:dyDescent="0.15">
      <c r="F472" s="48"/>
      <c r="L472" s="48"/>
    </row>
    <row r="473" spans="6:12" ht="12.75" customHeight="1" x14ac:dyDescent="0.15">
      <c r="F473" s="48"/>
      <c r="L473" s="48"/>
    </row>
    <row r="474" spans="6:12" ht="12.75" customHeight="1" x14ac:dyDescent="0.15">
      <c r="F474" s="48"/>
      <c r="L474" s="48"/>
    </row>
    <row r="475" spans="6:12" ht="12.75" customHeight="1" x14ac:dyDescent="0.15">
      <c r="F475" s="48"/>
      <c r="L475" s="48"/>
    </row>
    <row r="476" spans="6:12" ht="12.75" customHeight="1" x14ac:dyDescent="0.15">
      <c r="F476" s="48"/>
      <c r="L476" s="48"/>
    </row>
    <row r="477" spans="6:12" ht="12.75" customHeight="1" x14ac:dyDescent="0.15">
      <c r="F477" s="48"/>
      <c r="L477" s="48"/>
    </row>
    <row r="478" spans="6:12" ht="12.75" customHeight="1" x14ac:dyDescent="0.15">
      <c r="F478" s="48"/>
      <c r="L478" s="48"/>
    </row>
    <row r="479" spans="6:12" ht="12.75" customHeight="1" x14ac:dyDescent="0.15">
      <c r="F479" s="48"/>
      <c r="L479" s="48"/>
    </row>
    <row r="480" spans="6:12" ht="12.75" customHeight="1" x14ac:dyDescent="0.15">
      <c r="F480" s="48"/>
      <c r="L480" s="48"/>
    </row>
    <row r="481" spans="6:12" ht="12.75" customHeight="1" x14ac:dyDescent="0.15">
      <c r="F481" s="48"/>
      <c r="L481" s="48"/>
    </row>
    <row r="482" spans="6:12" ht="12.75" customHeight="1" x14ac:dyDescent="0.15">
      <c r="F482" s="48"/>
      <c r="L482" s="48"/>
    </row>
    <row r="483" spans="6:12" ht="12.75" customHeight="1" x14ac:dyDescent="0.15">
      <c r="F483" s="48"/>
      <c r="L483" s="48"/>
    </row>
    <row r="484" spans="6:12" ht="12.75" customHeight="1" x14ac:dyDescent="0.15">
      <c r="F484" s="48"/>
      <c r="L484" s="48"/>
    </row>
    <row r="485" spans="6:12" ht="12.75" customHeight="1" x14ac:dyDescent="0.15">
      <c r="F485" s="48"/>
      <c r="L485" s="48"/>
    </row>
    <row r="486" spans="6:12" ht="12.75" customHeight="1" x14ac:dyDescent="0.15">
      <c r="F486" s="48"/>
      <c r="L486" s="48"/>
    </row>
    <row r="487" spans="6:12" ht="12.75" customHeight="1" x14ac:dyDescent="0.15">
      <c r="F487" s="48"/>
      <c r="L487" s="48"/>
    </row>
    <row r="488" spans="6:12" ht="12.75" customHeight="1" x14ac:dyDescent="0.15">
      <c r="F488" s="48"/>
      <c r="L488" s="48"/>
    </row>
    <row r="489" spans="6:12" ht="12.75" customHeight="1" x14ac:dyDescent="0.15">
      <c r="F489" s="48"/>
      <c r="L489" s="48"/>
    </row>
    <row r="490" spans="6:12" ht="12.75" customHeight="1" x14ac:dyDescent="0.15">
      <c r="F490" s="48"/>
      <c r="L490" s="48"/>
    </row>
    <row r="491" spans="6:12" ht="12.75" customHeight="1" x14ac:dyDescent="0.15">
      <c r="F491" s="48"/>
      <c r="L491" s="48"/>
    </row>
    <row r="492" spans="6:12" ht="12.75" customHeight="1" x14ac:dyDescent="0.15">
      <c r="F492" s="48"/>
      <c r="L492" s="48"/>
    </row>
    <row r="493" spans="6:12" ht="12.75" customHeight="1" x14ac:dyDescent="0.15">
      <c r="F493" s="48"/>
      <c r="L493" s="48"/>
    </row>
    <row r="494" spans="6:12" ht="12.75" customHeight="1" x14ac:dyDescent="0.15">
      <c r="F494" s="48"/>
      <c r="L494" s="48"/>
    </row>
    <row r="495" spans="6:12" ht="12.75" customHeight="1" x14ac:dyDescent="0.15">
      <c r="F495" s="48"/>
      <c r="L495" s="48"/>
    </row>
    <row r="496" spans="6:12" ht="12.75" customHeight="1" x14ac:dyDescent="0.15">
      <c r="F496" s="48"/>
      <c r="L496" s="48"/>
    </row>
    <row r="497" spans="6:12" ht="12.75" customHeight="1" x14ac:dyDescent="0.15">
      <c r="F497" s="48"/>
      <c r="L497" s="48"/>
    </row>
    <row r="498" spans="6:12" ht="12.75" customHeight="1" x14ac:dyDescent="0.15">
      <c r="F498" s="48"/>
      <c r="L498" s="48"/>
    </row>
    <row r="499" spans="6:12" ht="12.75" customHeight="1" x14ac:dyDescent="0.15">
      <c r="F499" s="48"/>
      <c r="L499" s="48"/>
    </row>
    <row r="500" spans="6:12" ht="12.75" customHeight="1" x14ac:dyDescent="0.15">
      <c r="F500" s="48"/>
      <c r="L500" s="48"/>
    </row>
    <row r="501" spans="6:12" ht="12.75" customHeight="1" x14ac:dyDescent="0.15">
      <c r="F501" s="48"/>
      <c r="L501" s="48"/>
    </row>
    <row r="502" spans="6:12" ht="12.75" customHeight="1" x14ac:dyDescent="0.15">
      <c r="F502" s="48"/>
      <c r="L502" s="48"/>
    </row>
    <row r="503" spans="6:12" ht="12.75" customHeight="1" x14ac:dyDescent="0.15">
      <c r="F503" s="48"/>
      <c r="L503" s="48"/>
    </row>
    <row r="504" spans="6:12" ht="12.75" customHeight="1" x14ac:dyDescent="0.15">
      <c r="F504" s="48"/>
      <c r="L504" s="48"/>
    </row>
    <row r="505" spans="6:12" ht="12.75" customHeight="1" x14ac:dyDescent="0.15">
      <c r="F505" s="48"/>
      <c r="L505" s="48"/>
    </row>
    <row r="506" spans="6:12" ht="12.75" customHeight="1" x14ac:dyDescent="0.15">
      <c r="F506" s="48"/>
      <c r="L506" s="48"/>
    </row>
    <row r="507" spans="6:12" ht="12.75" customHeight="1" x14ac:dyDescent="0.15">
      <c r="F507" s="48"/>
      <c r="L507" s="48"/>
    </row>
    <row r="508" spans="6:12" ht="12.75" customHeight="1" x14ac:dyDescent="0.15">
      <c r="F508" s="48"/>
      <c r="L508" s="48"/>
    </row>
    <row r="509" spans="6:12" ht="12.75" customHeight="1" x14ac:dyDescent="0.15">
      <c r="F509" s="48"/>
      <c r="L509" s="48"/>
    </row>
    <row r="510" spans="6:12" ht="12.75" customHeight="1" x14ac:dyDescent="0.15">
      <c r="F510" s="48"/>
      <c r="L510" s="48"/>
    </row>
    <row r="511" spans="6:12" ht="12.75" customHeight="1" x14ac:dyDescent="0.15">
      <c r="F511" s="48"/>
      <c r="L511" s="48"/>
    </row>
    <row r="512" spans="6:12" ht="12.75" customHeight="1" x14ac:dyDescent="0.15">
      <c r="F512" s="48"/>
      <c r="L512" s="48"/>
    </row>
    <row r="513" spans="6:12" ht="12.75" customHeight="1" x14ac:dyDescent="0.15">
      <c r="F513" s="48"/>
      <c r="L513" s="48"/>
    </row>
    <row r="514" spans="6:12" ht="12.75" customHeight="1" x14ac:dyDescent="0.15">
      <c r="F514" s="48"/>
      <c r="L514" s="48"/>
    </row>
    <row r="515" spans="6:12" ht="12.75" customHeight="1" x14ac:dyDescent="0.15">
      <c r="F515" s="48"/>
      <c r="L515" s="48"/>
    </row>
    <row r="516" spans="6:12" ht="12.75" customHeight="1" x14ac:dyDescent="0.15">
      <c r="F516" s="48"/>
      <c r="L516" s="48"/>
    </row>
    <row r="517" spans="6:12" ht="12.75" customHeight="1" x14ac:dyDescent="0.15">
      <c r="F517" s="48"/>
      <c r="L517" s="48"/>
    </row>
    <row r="518" spans="6:12" ht="12.75" customHeight="1" x14ac:dyDescent="0.15">
      <c r="F518" s="48"/>
      <c r="L518" s="48"/>
    </row>
    <row r="519" spans="6:12" ht="12.75" customHeight="1" x14ac:dyDescent="0.15">
      <c r="F519" s="48"/>
      <c r="L519" s="48"/>
    </row>
    <row r="520" spans="6:12" ht="12.75" customHeight="1" x14ac:dyDescent="0.15">
      <c r="F520" s="48"/>
      <c r="L520" s="48"/>
    </row>
    <row r="521" spans="6:12" ht="12.75" customHeight="1" x14ac:dyDescent="0.15">
      <c r="F521" s="48"/>
      <c r="L521" s="48"/>
    </row>
    <row r="522" spans="6:12" ht="12.75" customHeight="1" x14ac:dyDescent="0.15">
      <c r="F522" s="48"/>
      <c r="L522" s="48"/>
    </row>
    <row r="523" spans="6:12" ht="12.75" customHeight="1" x14ac:dyDescent="0.15">
      <c r="F523" s="48"/>
      <c r="L523" s="48"/>
    </row>
    <row r="524" spans="6:12" ht="12.75" customHeight="1" x14ac:dyDescent="0.15">
      <c r="F524" s="48"/>
      <c r="L524" s="48"/>
    </row>
    <row r="525" spans="6:12" ht="12.75" customHeight="1" x14ac:dyDescent="0.15">
      <c r="F525" s="48"/>
      <c r="L525" s="48"/>
    </row>
    <row r="526" spans="6:12" ht="12.75" customHeight="1" x14ac:dyDescent="0.15">
      <c r="F526" s="48"/>
      <c r="L526" s="48"/>
    </row>
    <row r="527" spans="6:12" ht="12.75" customHeight="1" x14ac:dyDescent="0.15">
      <c r="F527" s="48"/>
      <c r="L527" s="48"/>
    </row>
    <row r="528" spans="6:12" ht="12.75" customHeight="1" x14ac:dyDescent="0.15">
      <c r="F528" s="48"/>
      <c r="L528" s="48"/>
    </row>
    <row r="529" spans="6:12" ht="12.75" customHeight="1" x14ac:dyDescent="0.15">
      <c r="F529" s="48"/>
      <c r="L529" s="48"/>
    </row>
    <row r="530" spans="6:12" ht="12.75" customHeight="1" x14ac:dyDescent="0.15">
      <c r="F530" s="48"/>
      <c r="L530" s="48"/>
    </row>
    <row r="531" spans="6:12" ht="12.75" customHeight="1" x14ac:dyDescent="0.15">
      <c r="F531" s="48"/>
      <c r="L531" s="48"/>
    </row>
    <row r="532" spans="6:12" ht="12.75" customHeight="1" x14ac:dyDescent="0.15">
      <c r="F532" s="48"/>
      <c r="L532" s="48"/>
    </row>
    <row r="533" spans="6:12" ht="12.75" customHeight="1" x14ac:dyDescent="0.15">
      <c r="F533" s="48"/>
      <c r="L533" s="48"/>
    </row>
    <row r="534" spans="6:12" ht="12.75" customHeight="1" x14ac:dyDescent="0.15">
      <c r="F534" s="48"/>
      <c r="L534" s="48"/>
    </row>
    <row r="535" spans="6:12" ht="12.75" customHeight="1" x14ac:dyDescent="0.15">
      <c r="F535" s="48"/>
      <c r="L535" s="48"/>
    </row>
    <row r="536" spans="6:12" ht="12.75" customHeight="1" x14ac:dyDescent="0.15">
      <c r="F536" s="48"/>
      <c r="L536" s="48"/>
    </row>
    <row r="537" spans="6:12" ht="12.75" customHeight="1" x14ac:dyDescent="0.15">
      <c r="F537" s="48"/>
      <c r="L537" s="48"/>
    </row>
    <row r="538" spans="6:12" ht="12.75" customHeight="1" x14ac:dyDescent="0.15">
      <c r="F538" s="48"/>
      <c r="L538" s="48"/>
    </row>
    <row r="539" spans="6:12" ht="12.75" customHeight="1" x14ac:dyDescent="0.15">
      <c r="F539" s="48"/>
      <c r="L539" s="48"/>
    </row>
    <row r="540" spans="6:12" ht="12.75" customHeight="1" x14ac:dyDescent="0.15">
      <c r="F540" s="48"/>
      <c r="L540" s="48"/>
    </row>
    <row r="541" spans="6:12" ht="12.75" customHeight="1" x14ac:dyDescent="0.15">
      <c r="F541" s="48"/>
      <c r="L541" s="48"/>
    </row>
    <row r="542" spans="6:12" ht="12.75" customHeight="1" x14ac:dyDescent="0.15">
      <c r="F542" s="48"/>
      <c r="L542" s="48"/>
    </row>
    <row r="543" spans="6:12" ht="12.75" customHeight="1" x14ac:dyDescent="0.15">
      <c r="F543" s="48"/>
      <c r="L543" s="48"/>
    </row>
    <row r="544" spans="6:12" ht="12.75" customHeight="1" x14ac:dyDescent="0.15">
      <c r="F544" s="48"/>
      <c r="L544" s="48"/>
    </row>
    <row r="545" spans="6:12" ht="12.75" customHeight="1" x14ac:dyDescent="0.15">
      <c r="F545" s="48"/>
      <c r="L545" s="48"/>
    </row>
    <row r="546" spans="6:12" ht="12.75" customHeight="1" x14ac:dyDescent="0.15">
      <c r="F546" s="48"/>
      <c r="L546" s="48"/>
    </row>
    <row r="547" spans="6:12" ht="12.75" customHeight="1" x14ac:dyDescent="0.15">
      <c r="F547" s="48"/>
      <c r="L547" s="48"/>
    </row>
    <row r="548" spans="6:12" ht="12.75" customHeight="1" x14ac:dyDescent="0.15">
      <c r="F548" s="48"/>
      <c r="L548" s="48"/>
    </row>
    <row r="549" spans="6:12" ht="12.75" customHeight="1" x14ac:dyDescent="0.15">
      <c r="F549" s="48"/>
      <c r="L549" s="48"/>
    </row>
    <row r="550" spans="6:12" ht="12.75" customHeight="1" x14ac:dyDescent="0.15">
      <c r="F550" s="48"/>
      <c r="L550" s="48"/>
    </row>
    <row r="551" spans="6:12" ht="12.75" customHeight="1" x14ac:dyDescent="0.15">
      <c r="F551" s="48"/>
      <c r="L551" s="48"/>
    </row>
    <row r="552" spans="6:12" ht="12.75" customHeight="1" x14ac:dyDescent="0.15">
      <c r="F552" s="48"/>
      <c r="L552" s="48"/>
    </row>
    <row r="553" spans="6:12" ht="12.75" customHeight="1" x14ac:dyDescent="0.15">
      <c r="F553" s="48"/>
      <c r="L553" s="48"/>
    </row>
    <row r="554" spans="6:12" ht="12.75" customHeight="1" x14ac:dyDescent="0.15">
      <c r="F554" s="48"/>
      <c r="L554" s="48"/>
    </row>
    <row r="555" spans="6:12" ht="12.75" customHeight="1" x14ac:dyDescent="0.15">
      <c r="F555" s="48"/>
      <c r="L555" s="48"/>
    </row>
    <row r="556" spans="6:12" ht="12.75" customHeight="1" x14ac:dyDescent="0.15">
      <c r="F556" s="48"/>
      <c r="L556" s="48"/>
    </row>
    <row r="557" spans="6:12" ht="12.75" customHeight="1" x14ac:dyDescent="0.15">
      <c r="F557" s="48"/>
      <c r="L557" s="48"/>
    </row>
    <row r="558" spans="6:12" ht="12.75" customHeight="1" x14ac:dyDescent="0.15">
      <c r="F558" s="48"/>
      <c r="L558" s="48"/>
    </row>
    <row r="559" spans="6:12" ht="12.75" customHeight="1" x14ac:dyDescent="0.15">
      <c r="F559" s="48"/>
      <c r="L559" s="48"/>
    </row>
    <row r="560" spans="6:12" ht="12.75" customHeight="1" x14ac:dyDescent="0.15">
      <c r="F560" s="48"/>
      <c r="L560" s="48"/>
    </row>
    <row r="561" spans="6:12" ht="12.75" customHeight="1" x14ac:dyDescent="0.15">
      <c r="F561" s="48"/>
      <c r="L561" s="48"/>
    </row>
    <row r="562" spans="6:12" ht="12.75" customHeight="1" x14ac:dyDescent="0.15">
      <c r="F562" s="48"/>
      <c r="L562" s="48"/>
    </row>
    <row r="563" spans="6:12" ht="12.75" customHeight="1" x14ac:dyDescent="0.15">
      <c r="F563" s="48"/>
      <c r="L563" s="48"/>
    </row>
    <row r="564" spans="6:12" ht="12.75" customHeight="1" x14ac:dyDescent="0.15">
      <c r="F564" s="48"/>
      <c r="L564" s="48"/>
    </row>
    <row r="565" spans="6:12" ht="12.75" customHeight="1" x14ac:dyDescent="0.15">
      <c r="F565" s="48"/>
      <c r="L565" s="48"/>
    </row>
    <row r="566" spans="6:12" ht="12.75" customHeight="1" x14ac:dyDescent="0.15">
      <c r="F566" s="48"/>
      <c r="L566" s="48"/>
    </row>
    <row r="567" spans="6:12" ht="12.75" customHeight="1" x14ac:dyDescent="0.15">
      <c r="F567" s="48"/>
      <c r="L567" s="48"/>
    </row>
    <row r="568" spans="6:12" ht="12.75" customHeight="1" x14ac:dyDescent="0.15">
      <c r="F568" s="48"/>
      <c r="L568" s="48"/>
    </row>
    <row r="569" spans="6:12" ht="12.75" customHeight="1" x14ac:dyDescent="0.15">
      <c r="F569" s="48"/>
      <c r="L569" s="48"/>
    </row>
    <row r="570" spans="6:12" ht="12.75" customHeight="1" x14ac:dyDescent="0.15">
      <c r="F570" s="48"/>
      <c r="L570" s="48"/>
    </row>
    <row r="571" spans="6:12" ht="12.75" customHeight="1" x14ac:dyDescent="0.15">
      <c r="F571" s="48"/>
      <c r="L571" s="48"/>
    </row>
    <row r="572" spans="6:12" ht="12.75" customHeight="1" x14ac:dyDescent="0.15">
      <c r="F572" s="48"/>
      <c r="L572" s="48"/>
    </row>
    <row r="573" spans="6:12" ht="12.75" customHeight="1" x14ac:dyDescent="0.15">
      <c r="F573" s="48"/>
      <c r="L573" s="48"/>
    </row>
    <row r="574" spans="6:12" ht="12.75" customHeight="1" x14ac:dyDescent="0.15">
      <c r="F574" s="48"/>
      <c r="L574" s="48"/>
    </row>
    <row r="575" spans="6:12" ht="12.75" customHeight="1" x14ac:dyDescent="0.15">
      <c r="F575" s="48"/>
      <c r="L575" s="48"/>
    </row>
    <row r="576" spans="6:12" ht="12.75" customHeight="1" x14ac:dyDescent="0.15">
      <c r="F576" s="48"/>
      <c r="L576" s="48"/>
    </row>
    <row r="577" spans="6:12" ht="12.75" customHeight="1" x14ac:dyDescent="0.15">
      <c r="F577" s="48"/>
      <c r="L577" s="48"/>
    </row>
    <row r="578" spans="6:12" ht="12.75" customHeight="1" x14ac:dyDescent="0.15">
      <c r="F578" s="48"/>
      <c r="L578" s="48"/>
    </row>
    <row r="579" spans="6:12" ht="12.75" customHeight="1" x14ac:dyDescent="0.15">
      <c r="F579" s="48"/>
      <c r="L579" s="48"/>
    </row>
    <row r="580" spans="6:12" ht="12.75" customHeight="1" x14ac:dyDescent="0.15">
      <c r="F580" s="48"/>
      <c r="L580" s="48"/>
    </row>
    <row r="581" spans="6:12" ht="12.75" customHeight="1" x14ac:dyDescent="0.15">
      <c r="F581" s="48"/>
      <c r="L581" s="48"/>
    </row>
    <row r="582" spans="6:12" ht="12.75" customHeight="1" x14ac:dyDescent="0.15">
      <c r="F582" s="48"/>
      <c r="L582" s="48"/>
    </row>
    <row r="583" spans="6:12" ht="12.75" customHeight="1" x14ac:dyDescent="0.15">
      <c r="F583" s="48"/>
      <c r="L583" s="48"/>
    </row>
    <row r="584" spans="6:12" ht="12.75" customHeight="1" x14ac:dyDescent="0.15">
      <c r="F584" s="48"/>
      <c r="L584" s="48"/>
    </row>
    <row r="585" spans="6:12" ht="12.75" customHeight="1" x14ac:dyDescent="0.15">
      <c r="F585" s="48"/>
      <c r="L585" s="48"/>
    </row>
    <row r="586" spans="6:12" ht="12.75" customHeight="1" x14ac:dyDescent="0.15">
      <c r="F586" s="48"/>
      <c r="L586" s="48"/>
    </row>
    <row r="587" spans="6:12" ht="12.75" customHeight="1" x14ac:dyDescent="0.15">
      <c r="F587" s="48"/>
      <c r="L587" s="48"/>
    </row>
    <row r="588" spans="6:12" ht="12.75" customHeight="1" x14ac:dyDescent="0.15">
      <c r="F588" s="48"/>
      <c r="L588" s="48"/>
    </row>
    <row r="589" spans="6:12" ht="12.75" customHeight="1" x14ac:dyDescent="0.15">
      <c r="F589" s="48"/>
      <c r="L589" s="48"/>
    </row>
    <row r="590" spans="6:12" ht="12.75" customHeight="1" x14ac:dyDescent="0.15">
      <c r="F590" s="48"/>
      <c r="L590" s="48"/>
    </row>
    <row r="591" spans="6:12" ht="12.75" customHeight="1" x14ac:dyDescent="0.15">
      <c r="F591" s="48"/>
      <c r="L591" s="48"/>
    </row>
    <row r="592" spans="6:12" ht="12.75" customHeight="1" x14ac:dyDescent="0.15">
      <c r="F592" s="48"/>
      <c r="L592" s="48"/>
    </row>
    <row r="593" spans="6:12" ht="12.75" customHeight="1" x14ac:dyDescent="0.15">
      <c r="F593" s="48"/>
      <c r="L593" s="48"/>
    </row>
    <row r="594" spans="6:12" ht="12.75" customHeight="1" x14ac:dyDescent="0.15">
      <c r="F594" s="48"/>
      <c r="L594" s="48"/>
    </row>
    <row r="595" spans="6:12" ht="12.75" customHeight="1" x14ac:dyDescent="0.15">
      <c r="F595" s="48"/>
      <c r="L595" s="48"/>
    </row>
    <row r="596" spans="6:12" ht="12.75" customHeight="1" x14ac:dyDescent="0.15">
      <c r="F596" s="48"/>
      <c r="L596" s="48"/>
    </row>
    <row r="597" spans="6:12" ht="12.75" customHeight="1" x14ac:dyDescent="0.15">
      <c r="F597" s="48"/>
      <c r="L597" s="48"/>
    </row>
    <row r="598" spans="6:12" ht="12.75" customHeight="1" x14ac:dyDescent="0.15">
      <c r="F598" s="48"/>
      <c r="L598" s="48"/>
    </row>
    <row r="599" spans="6:12" ht="12.75" customHeight="1" x14ac:dyDescent="0.15">
      <c r="F599" s="48"/>
      <c r="L599" s="48"/>
    </row>
    <row r="600" spans="6:12" ht="12.75" customHeight="1" x14ac:dyDescent="0.15">
      <c r="F600" s="48"/>
      <c r="L600" s="48"/>
    </row>
    <row r="601" spans="6:12" ht="12.75" customHeight="1" x14ac:dyDescent="0.15">
      <c r="F601" s="48"/>
      <c r="L601" s="48"/>
    </row>
    <row r="602" spans="6:12" ht="12.75" customHeight="1" x14ac:dyDescent="0.15">
      <c r="F602" s="48"/>
      <c r="L602" s="48"/>
    </row>
    <row r="603" spans="6:12" ht="12.75" customHeight="1" x14ac:dyDescent="0.15">
      <c r="F603" s="48"/>
      <c r="L603" s="48"/>
    </row>
    <row r="604" spans="6:12" ht="12.75" customHeight="1" x14ac:dyDescent="0.15">
      <c r="F604" s="48"/>
      <c r="L604" s="48"/>
    </row>
    <row r="605" spans="6:12" ht="12.75" customHeight="1" x14ac:dyDescent="0.15">
      <c r="F605" s="48"/>
      <c r="L605" s="48"/>
    </row>
    <row r="606" spans="6:12" ht="12.75" customHeight="1" x14ac:dyDescent="0.15">
      <c r="F606" s="48"/>
      <c r="L606" s="48"/>
    </row>
    <row r="607" spans="6:12" ht="12.75" customHeight="1" x14ac:dyDescent="0.15">
      <c r="F607" s="48"/>
      <c r="L607" s="48"/>
    </row>
    <row r="608" spans="6:12" ht="12.75" customHeight="1" x14ac:dyDescent="0.15">
      <c r="F608" s="48"/>
      <c r="L608" s="48"/>
    </row>
    <row r="609" spans="6:12" ht="12.75" customHeight="1" x14ac:dyDescent="0.15">
      <c r="F609" s="48"/>
      <c r="L609" s="48"/>
    </row>
    <row r="610" spans="6:12" ht="12.75" customHeight="1" x14ac:dyDescent="0.15">
      <c r="F610" s="48"/>
      <c r="L610" s="48"/>
    </row>
    <row r="611" spans="6:12" ht="12.75" customHeight="1" x14ac:dyDescent="0.15">
      <c r="F611" s="48"/>
      <c r="L611" s="48"/>
    </row>
    <row r="612" spans="6:12" ht="12.75" customHeight="1" x14ac:dyDescent="0.15">
      <c r="F612" s="48"/>
      <c r="L612" s="48"/>
    </row>
    <row r="613" spans="6:12" ht="12.75" customHeight="1" x14ac:dyDescent="0.15">
      <c r="F613" s="48"/>
      <c r="L613" s="48"/>
    </row>
    <row r="614" spans="6:12" ht="12.75" customHeight="1" x14ac:dyDescent="0.15">
      <c r="F614" s="48"/>
      <c r="L614" s="48"/>
    </row>
    <row r="615" spans="6:12" ht="12.75" customHeight="1" x14ac:dyDescent="0.15">
      <c r="F615" s="48"/>
      <c r="L615" s="48"/>
    </row>
    <row r="616" spans="6:12" ht="12.75" customHeight="1" x14ac:dyDescent="0.15">
      <c r="F616" s="48"/>
      <c r="L616" s="48"/>
    </row>
    <row r="617" spans="6:12" ht="12.75" customHeight="1" x14ac:dyDescent="0.15">
      <c r="F617" s="48"/>
      <c r="L617" s="48"/>
    </row>
    <row r="618" spans="6:12" ht="12.75" customHeight="1" x14ac:dyDescent="0.15">
      <c r="F618" s="48"/>
      <c r="L618" s="48"/>
    </row>
    <row r="619" spans="6:12" ht="12.75" customHeight="1" x14ac:dyDescent="0.15">
      <c r="F619" s="48"/>
      <c r="L619" s="48"/>
    </row>
    <row r="620" spans="6:12" ht="12.75" customHeight="1" x14ac:dyDescent="0.15">
      <c r="F620" s="48"/>
      <c r="L620" s="48"/>
    </row>
    <row r="621" spans="6:12" ht="12.75" customHeight="1" x14ac:dyDescent="0.15">
      <c r="F621" s="48"/>
      <c r="L621" s="48"/>
    </row>
    <row r="622" spans="6:12" ht="12.75" customHeight="1" x14ac:dyDescent="0.15">
      <c r="F622" s="48"/>
      <c r="L622" s="48"/>
    </row>
    <row r="623" spans="6:12" ht="12.75" customHeight="1" x14ac:dyDescent="0.15">
      <c r="F623" s="48"/>
      <c r="L623" s="48"/>
    </row>
    <row r="624" spans="6:12" ht="12.75" customHeight="1" x14ac:dyDescent="0.15">
      <c r="F624" s="48"/>
      <c r="L624" s="48"/>
    </row>
    <row r="625" spans="6:12" ht="12.75" customHeight="1" x14ac:dyDescent="0.15">
      <c r="F625" s="48"/>
      <c r="L625" s="48"/>
    </row>
    <row r="626" spans="6:12" ht="12.75" customHeight="1" x14ac:dyDescent="0.15">
      <c r="F626" s="48"/>
      <c r="L626" s="48"/>
    </row>
    <row r="627" spans="6:12" ht="12.75" customHeight="1" x14ac:dyDescent="0.15">
      <c r="F627" s="48"/>
      <c r="L627" s="48"/>
    </row>
    <row r="628" spans="6:12" ht="12.75" customHeight="1" x14ac:dyDescent="0.15">
      <c r="F628" s="48"/>
      <c r="L628" s="48"/>
    </row>
    <row r="629" spans="6:12" ht="12.75" customHeight="1" x14ac:dyDescent="0.15">
      <c r="F629" s="48"/>
      <c r="L629" s="48"/>
    </row>
    <row r="630" spans="6:12" ht="12.75" customHeight="1" x14ac:dyDescent="0.15">
      <c r="F630" s="48"/>
      <c r="L630" s="48"/>
    </row>
    <row r="631" spans="6:12" ht="12.75" customHeight="1" x14ac:dyDescent="0.15">
      <c r="F631" s="48"/>
      <c r="L631" s="48"/>
    </row>
    <row r="632" spans="6:12" ht="12.75" customHeight="1" x14ac:dyDescent="0.15">
      <c r="F632" s="48"/>
      <c r="L632" s="48"/>
    </row>
    <row r="633" spans="6:12" ht="12.75" customHeight="1" x14ac:dyDescent="0.15">
      <c r="F633" s="48"/>
      <c r="L633" s="48"/>
    </row>
    <row r="634" spans="6:12" ht="12.75" customHeight="1" x14ac:dyDescent="0.15">
      <c r="F634" s="48"/>
      <c r="L634" s="48"/>
    </row>
    <row r="635" spans="6:12" ht="12.75" customHeight="1" x14ac:dyDescent="0.15">
      <c r="F635" s="48"/>
      <c r="L635" s="48"/>
    </row>
    <row r="636" spans="6:12" ht="12.75" customHeight="1" x14ac:dyDescent="0.15">
      <c r="F636" s="48"/>
      <c r="L636" s="48"/>
    </row>
    <row r="637" spans="6:12" ht="12.75" customHeight="1" x14ac:dyDescent="0.15">
      <c r="F637" s="48"/>
      <c r="L637" s="48"/>
    </row>
    <row r="638" spans="6:12" ht="12.75" customHeight="1" x14ac:dyDescent="0.15">
      <c r="F638" s="48"/>
      <c r="L638" s="48"/>
    </row>
    <row r="639" spans="6:12" ht="12.75" customHeight="1" x14ac:dyDescent="0.15">
      <c r="F639" s="48"/>
      <c r="L639" s="48"/>
    </row>
    <row r="640" spans="6:12" ht="12.75" customHeight="1" x14ac:dyDescent="0.15">
      <c r="F640" s="48"/>
      <c r="L640" s="48"/>
    </row>
    <row r="641" spans="6:12" ht="12.75" customHeight="1" x14ac:dyDescent="0.15">
      <c r="F641" s="48"/>
      <c r="L641" s="48"/>
    </row>
    <row r="642" spans="6:12" ht="12.75" customHeight="1" x14ac:dyDescent="0.15">
      <c r="F642" s="48"/>
      <c r="L642" s="48"/>
    </row>
    <row r="643" spans="6:12" ht="12.75" customHeight="1" x14ac:dyDescent="0.15">
      <c r="F643" s="48"/>
      <c r="L643" s="48"/>
    </row>
    <row r="644" spans="6:12" ht="12.75" customHeight="1" x14ac:dyDescent="0.15">
      <c r="F644" s="48"/>
      <c r="L644" s="48"/>
    </row>
    <row r="645" spans="6:12" ht="12.75" customHeight="1" x14ac:dyDescent="0.15">
      <c r="F645" s="48"/>
      <c r="L645" s="48"/>
    </row>
    <row r="646" spans="6:12" ht="12.75" customHeight="1" x14ac:dyDescent="0.15">
      <c r="F646" s="48"/>
      <c r="L646" s="48"/>
    </row>
    <row r="647" spans="6:12" ht="12.75" customHeight="1" x14ac:dyDescent="0.15">
      <c r="F647" s="48"/>
      <c r="L647" s="48"/>
    </row>
    <row r="648" spans="6:12" ht="12.75" customHeight="1" x14ac:dyDescent="0.15">
      <c r="F648" s="48"/>
      <c r="L648" s="48"/>
    </row>
    <row r="649" spans="6:12" ht="12.75" customHeight="1" x14ac:dyDescent="0.15">
      <c r="F649" s="48"/>
      <c r="L649" s="48"/>
    </row>
    <row r="650" spans="6:12" ht="12.75" customHeight="1" x14ac:dyDescent="0.15">
      <c r="F650" s="48"/>
      <c r="L650" s="48"/>
    </row>
    <row r="651" spans="6:12" ht="12.75" customHeight="1" x14ac:dyDescent="0.15">
      <c r="F651" s="48"/>
      <c r="L651" s="48"/>
    </row>
    <row r="652" spans="6:12" ht="12.75" customHeight="1" x14ac:dyDescent="0.15">
      <c r="F652" s="48"/>
      <c r="L652" s="48"/>
    </row>
    <row r="653" spans="6:12" ht="12.75" customHeight="1" x14ac:dyDescent="0.15">
      <c r="F653" s="48"/>
      <c r="L653" s="48"/>
    </row>
    <row r="654" spans="6:12" ht="12.75" customHeight="1" x14ac:dyDescent="0.15">
      <c r="F654" s="48"/>
      <c r="L654" s="48"/>
    </row>
    <row r="655" spans="6:12" ht="12.75" customHeight="1" x14ac:dyDescent="0.15">
      <c r="F655" s="48"/>
      <c r="L655" s="48"/>
    </row>
    <row r="656" spans="6:12" ht="12.75" customHeight="1" x14ac:dyDescent="0.15">
      <c r="F656" s="48"/>
      <c r="L656" s="48"/>
    </row>
    <row r="657" spans="6:12" ht="12.75" customHeight="1" x14ac:dyDescent="0.15">
      <c r="F657" s="48"/>
      <c r="L657" s="48"/>
    </row>
    <row r="658" spans="6:12" ht="12.75" customHeight="1" x14ac:dyDescent="0.15">
      <c r="F658" s="48"/>
      <c r="L658" s="48"/>
    </row>
    <row r="659" spans="6:12" ht="12.75" customHeight="1" x14ac:dyDescent="0.15">
      <c r="F659" s="48"/>
      <c r="L659" s="48"/>
    </row>
    <row r="660" spans="6:12" ht="12.75" customHeight="1" x14ac:dyDescent="0.15">
      <c r="F660" s="48"/>
      <c r="L660" s="48"/>
    </row>
    <row r="661" spans="6:12" ht="12.75" customHeight="1" x14ac:dyDescent="0.15">
      <c r="F661" s="48"/>
      <c r="L661" s="48"/>
    </row>
    <row r="662" spans="6:12" ht="12.75" customHeight="1" x14ac:dyDescent="0.15">
      <c r="F662" s="48"/>
      <c r="L662" s="48"/>
    </row>
    <row r="663" spans="6:12" ht="12.75" customHeight="1" x14ac:dyDescent="0.15">
      <c r="F663" s="48"/>
      <c r="L663" s="48"/>
    </row>
    <row r="664" spans="6:12" ht="12.75" customHeight="1" x14ac:dyDescent="0.15">
      <c r="F664" s="48"/>
      <c r="L664" s="48"/>
    </row>
    <row r="665" spans="6:12" ht="12.75" customHeight="1" x14ac:dyDescent="0.15">
      <c r="F665" s="48"/>
      <c r="L665" s="48"/>
    </row>
    <row r="666" spans="6:12" ht="12.75" customHeight="1" x14ac:dyDescent="0.15">
      <c r="F666" s="48"/>
      <c r="L666" s="48"/>
    </row>
    <row r="667" spans="6:12" ht="12.75" customHeight="1" x14ac:dyDescent="0.15">
      <c r="F667" s="48"/>
      <c r="L667" s="48"/>
    </row>
    <row r="668" spans="6:12" ht="12.75" customHeight="1" x14ac:dyDescent="0.15">
      <c r="F668" s="48"/>
      <c r="L668" s="48"/>
    </row>
    <row r="669" spans="6:12" ht="12.75" customHeight="1" x14ac:dyDescent="0.15">
      <c r="F669" s="48"/>
      <c r="L669" s="48"/>
    </row>
    <row r="670" spans="6:12" ht="12.75" customHeight="1" x14ac:dyDescent="0.15">
      <c r="F670" s="48"/>
      <c r="L670" s="48"/>
    </row>
    <row r="671" spans="6:12" ht="12.75" customHeight="1" x14ac:dyDescent="0.15">
      <c r="F671" s="48"/>
      <c r="L671" s="48"/>
    </row>
    <row r="672" spans="6:12" ht="12.75" customHeight="1" x14ac:dyDescent="0.15">
      <c r="F672" s="48"/>
      <c r="L672" s="48"/>
    </row>
    <row r="673" spans="6:12" ht="12.75" customHeight="1" x14ac:dyDescent="0.15">
      <c r="F673" s="48"/>
      <c r="L673" s="48"/>
    </row>
    <row r="674" spans="6:12" ht="12.75" customHeight="1" x14ac:dyDescent="0.15">
      <c r="F674" s="48"/>
      <c r="L674" s="48"/>
    </row>
    <row r="675" spans="6:12" ht="12.75" customHeight="1" x14ac:dyDescent="0.15">
      <c r="F675" s="48"/>
      <c r="L675" s="48"/>
    </row>
    <row r="676" spans="6:12" ht="12.75" customHeight="1" x14ac:dyDescent="0.15">
      <c r="F676" s="48"/>
      <c r="L676" s="48"/>
    </row>
    <row r="677" spans="6:12" ht="12.75" customHeight="1" x14ac:dyDescent="0.15">
      <c r="F677" s="48"/>
      <c r="L677" s="48"/>
    </row>
    <row r="678" spans="6:12" ht="12.75" customHeight="1" x14ac:dyDescent="0.15">
      <c r="F678" s="48"/>
      <c r="L678" s="48"/>
    </row>
    <row r="679" spans="6:12" ht="12.75" customHeight="1" x14ac:dyDescent="0.15">
      <c r="F679" s="48"/>
      <c r="L679" s="48"/>
    </row>
    <row r="680" spans="6:12" ht="12.75" customHeight="1" x14ac:dyDescent="0.15">
      <c r="F680" s="48"/>
      <c r="L680" s="48"/>
    </row>
    <row r="681" spans="6:12" ht="12.75" customHeight="1" x14ac:dyDescent="0.15">
      <c r="F681" s="48"/>
      <c r="L681" s="48"/>
    </row>
    <row r="682" spans="6:12" ht="12.75" customHeight="1" x14ac:dyDescent="0.15">
      <c r="F682" s="48"/>
      <c r="L682" s="48"/>
    </row>
    <row r="683" spans="6:12" ht="12.75" customHeight="1" x14ac:dyDescent="0.15">
      <c r="F683" s="48"/>
      <c r="L683" s="48"/>
    </row>
    <row r="684" spans="6:12" ht="12.75" customHeight="1" x14ac:dyDescent="0.15">
      <c r="F684" s="48"/>
      <c r="L684" s="48"/>
    </row>
    <row r="685" spans="6:12" ht="12.75" customHeight="1" x14ac:dyDescent="0.15">
      <c r="F685" s="48"/>
      <c r="L685" s="48"/>
    </row>
    <row r="686" spans="6:12" ht="12.75" customHeight="1" x14ac:dyDescent="0.15">
      <c r="F686" s="48"/>
      <c r="L686" s="48"/>
    </row>
    <row r="687" spans="6:12" ht="12.75" customHeight="1" x14ac:dyDescent="0.15">
      <c r="F687" s="48"/>
      <c r="L687" s="48"/>
    </row>
    <row r="688" spans="6:12" ht="12.75" customHeight="1" x14ac:dyDescent="0.15">
      <c r="F688" s="48"/>
      <c r="L688" s="48"/>
    </row>
    <row r="689" spans="6:12" ht="12.75" customHeight="1" x14ac:dyDescent="0.15">
      <c r="F689" s="48"/>
      <c r="L689" s="48"/>
    </row>
    <row r="690" spans="6:12" ht="12.75" customHeight="1" x14ac:dyDescent="0.15">
      <c r="F690" s="48"/>
      <c r="L690" s="48"/>
    </row>
    <row r="691" spans="6:12" ht="12.75" customHeight="1" x14ac:dyDescent="0.15">
      <c r="F691" s="48"/>
      <c r="L691" s="48"/>
    </row>
    <row r="692" spans="6:12" ht="12.75" customHeight="1" x14ac:dyDescent="0.15">
      <c r="F692" s="48"/>
      <c r="L692" s="48"/>
    </row>
    <row r="693" spans="6:12" ht="12.75" customHeight="1" x14ac:dyDescent="0.15">
      <c r="F693" s="48"/>
      <c r="L693" s="48"/>
    </row>
    <row r="694" spans="6:12" ht="12.75" customHeight="1" x14ac:dyDescent="0.15">
      <c r="F694" s="48"/>
      <c r="L694" s="48"/>
    </row>
    <row r="695" spans="6:12" ht="12.75" customHeight="1" x14ac:dyDescent="0.15">
      <c r="F695" s="48"/>
      <c r="L695" s="48"/>
    </row>
    <row r="696" spans="6:12" ht="12.75" customHeight="1" x14ac:dyDescent="0.15">
      <c r="F696" s="48"/>
      <c r="L696" s="48"/>
    </row>
    <row r="697" spans="6:12" ht="12.75" customHeight="1" x14ac:dyDescent="0.15">
      <c r="F697" s="48"/>
      <c r="L697" s="48"/>
    </row>
    <row r="698" spans="6:12" ht="12.75" customHeight="1" x14ac:dyDescent="0.15">
      <c r="F698" s="48"/>
      <c r="L698" s="48"/>
    </row>
    <row r="699" spans="6:12" ht="12.75" customHeight="1" x14ac:dyDescent="0.15">
      <c r="F699" s="48"/>
      <c r="L699" s="48"/>
    </row>
    <row r="700" spans="6:12" ht="12.75" customHeight="1" x14ac:dyDescent="0.15">
      <c r="F700" s="48"/>
      <c r="L700" s="48"/>
    </row>
    <row r="701" spans="6:12" ht="12.75" customHeight="1" x14ac:dyDescent="0.15">
      <c r="F701" s="48"/>
      <c r="L701" s="48"/>
    </row>
    <row r="702" spans="6:12" ht="12.75" customHeight="1" x14ac:dyDescent="0.15">
      <c r="F702" s="48"/>
      <c r="L702" s="48"/>
    </row>
    <row r="703" spans="6:12" ht="12.75" customHeight="1" x14ac:dyDescent="0.15">
      <c r="F703" s="48"/>
      <c r="L703" s="48"/>
    </row>
    <row r="704" spans="6:12" ht="12.75" customHeight="1" x14ac:dyDescent="0.15">
      <c r="F704" s="48"/>
      <c r="L704" s="48"/>
    </row>
    <row r="705" spans="6:12" ht="12.75" customHeight="1" x14ac:dyDescent="0.15">
      <c r="F705" s="48"/>
      <c r="L705" s="48"/>
    </row>
    <row r="706" spans="6:12" ht="12.75" customHeight="1" x14ac:dyDescent="0.15">
      <c r="F706" s="48"/>
      <c r="L706" s="48"/>
    </row>
    <row r="707" spans="6:12" ht="12.75" customHeight="1" x14ac:dyDescent="0.15">
      <c r="F707" s="48"/>
      <c r="L707" s="48"/>
    </row>
    <row r="708" spans="6:12" ht="12.75" customHeight="1" x14ac:dyDescent="0.15">
      <c r="F708" s="48"/>
      <c r="L708" s="48"/>
    </row>
    <row r="709" spans="6:12" ht="12.75" customHeight="1" x14ac:dyDescent="0.15">
      <c r="F709" s="48"/>
      <c r="L709" s="48"/>
    </row>
    <row r="710" spans="6:12" ht="12.75" customHeight="1" x14ac:dyDescent="0.15">
      <c r="F710" s="48"/>
      <c r="L710" s="48"/>
    </row>
    <row r="711" spans="6:12" ht="12.75" customHeight="1" x14ac:dyDescent="0.15">
      <c r="F711" s="48"/>
      <c r="L711" s="48"/>
    </row>
    <row r="712" spans="6:12" ht="12.75" customHeight="1" x14ac:dyDescent="0.15">
      <c r="F712" s="48"/>
      <c r="L712" s="48"/>
    </row>
    <row r="713" spans="6:12" ht="12.75" customHeight="1" x14ac:dyDescent="0.15">
      <c r="F713" s="48"/>
      <c r="L713" s="48"/>
    </row>
    <row r="714" spans="6:12" ht="12.75" customHeight="1" x14ac:dyDescent="0.15">
      <c r="F714" s="48"/>
      <c r="L714" s="48"/>
    </row>
    <row r="715" spans="6:12" ht="12.75" customHeight="1" x14ac:dyDescent="0.15">
      <c r="F715" s="48"/>
      <c r="L715" s="48"/>
    </row>
    <row r="716" spans="6:12" ht="12.75" customHeight="1" x14ac:dyDescent="0.15">
      <c r="F716" s="48"/>
      <c r="L716" s="48"/>
    </row>
    <row r="717" spans="6:12" ht="12.75" customHeight="1" x14ac:dyDescent="0.15">
      <c r="F717" s="48"/>
      <c r="L717" s="48"/>
    </row>
    <row r="718" spans="6:12" ht="12.75" customHeight="1" x14ac:dyDescent="0.15">
      <c r="F718" s="48"/>
      <c r="L718" s="48"/>
    </row>
    <row r="719" spans="6:12" ht="12.75" customHeight="1" x14ac:dyDescent="0.15">
      <c r="F719" s="48"/>
      <c r="L719" s="48"/>
    </row>
    <row r="720" spans="6:12" ht="12.75" customHeight="1" x14ac:dyDescent="0.15">
      <c r="F720" s="48"/>
      <c r="L720" s="48"/>
    </row>
    <row r="721" spans="6:12" ht="12.75" customHeight="1" x14ac:dyDescent="0.15">
      <c r="F721" s="48"/>
      <c r="L721" s="48"/>
    </row>
    <row r="722" spans="6:12" ht="12.75" customHeight="1" x14ac:dyDescent="0.15">
      <c r="F722" s="48"/>
      <c r="L722" s="48"/>
    </row>
    <row r="723" spans="6:12" ht="12.75" customHeight="1" x14ac:dyDescent="0.15">
      <c r="F723" s="48"/>
      <c r="L723" s="48"/>
    </row>
    <row r="724" spans="6:12" ht="12.75" customHeight="1" x14ac:dyDescent="0.15">
      <c r="F724" s="48"/>
      <c r="L724" s="48"/>
    </row>
    <row r="725" spans="6:12" ht="12.75" customHeight="1" x14ac:dyDescent="0.15">
      <c r="F725" s="48"/>
      <c r="L725" s="48"/>
    </row>
    <row r="726" spans="6:12" ht="12.75" customHeight="1" x14ac:dyDescent="0.15">
      <c r="F726" s="48"/>
      <c r="L726" s="48"/>
    </row>
    <row r="727" spans="6:12" ht="12.75" customHeight="1" x14ac:dyDescent="0.15">
      <c r="F727" s="48"/>
      <c r="L727" s="48"/>
    </row>
    <row r="728" spans="6:12" ht="12.75" customHeight="1" x14ac:dyDescent="0.15">
      <c r="F728" s="48"/>
      <c r="L728" s="48"/>
    </row>
    <row r="729" spans="6:12" ht="12.75" customHeight="1" x14ac:dyDescent="0.15">
      <c r="F729" s="48"/>
      <c r="L729" s="48"/>
    </row>
    <row r="730" spans="6:12" ht="12.75" customHeight="1" x14ac:dyDescent="0.15">
      <c r="F730" s="48"/>
      <c r="L730" s="48"/>
    </row>
    <row r="731" spans="6:12" ht="12.75" customHeight="1" x14ac:dyDescent="0.15">
      <c r="F731" s="48"/>
      <c r="L731" s="48"/>
    </row>
    <row r="732" spans="6:12" ht="12.75" customHeight="1" x14ac:dyDescent="0.15">
      <c r="F732" s="48"/>
      <c r="L732" s="48"/>
    </row>
    <row r="733" spans="6:12" ht="12.75" customHeight="1" x14ac:dyDescent="0.15">
      <c r="F733" s="48"/>
      <c r="L733" s="48"/>
    </row>
    <row r="734" spans="6:12" ht="12.75" customHeight="1" x14ac:dyDescent="0.15">
      <c r="F734" s="48"/>
      <c r="L734" s="48"/>
    </row>
    <row r="735" spans="6:12" ht="12.75" customHeight="1" x14ac:dyDescent="0.15">
      <c r="F735" s="48"/>
      <c r="L735" s="48"/>
    </row>
    <row r="736" spans="6:12" ht="12.75" customHeight="1" x14ac:dyDescent="0.15">
      <c r="F736" s="48"/>
      <c r="L736" s="48"/>
    </row>
    <row r="737" spans="6:12" ht="12.75" customHeight="1" x14ac:dyDescent="0.15">
      <c r="F737" s="48"/>
      <c r="L737" s="48"/>
    </row>
    <row r="738" spans="6:12" ht="12.75" customHeight="1" x14ac:dyDescent="0.15">
      <c r="F738" s="48"/>
      <c r="L738" s="48"/>
    </row>
    <row r="739" spans="6:12" ht="12.75" customHeight="1" x14ac:dyDescent="0.15">
      <c r="F739" s="48"/>
      <c r="L739" s="48"/>
    </row>
    <row r="740" spans="6:12" ht="12.75" customHeight="1" x14ac:dyDescent="0.15">
      <c r="F740" s="48"/>
      <c r="L740" s="48"/>
    </row>
    <row r="741" spans="6:12" ht="12.75" customHeight="1" x14ac:dyDescent="0.15">
      <c r="F741" s="48"/>
      <c r="L741" s="48"/>
    </row>
    <row r="742" spans="6:12" ht="12.75" customHeight="1" x14ac:dyDescent="0.15">
      <c r="F742" s="48"/>
      <c r="L742" s="48"/>
    </row>
    <row r="743" spans="6:12" ht="12.75" customHeight="1" x14ac:dyDescent="0.15">
      <c r="F743" s="48"/>
      <c r="L743" s="48"/>
    </row>
    <row r="744" spans="6:12" ht="12.75" customHeight="1" x14ac:dyDescent="0.15">
      <c r="F744" s="48"/>
      <c r="L744" s="48"/>
    </row>
    <row r="745" spans="6:12" ht="12.75" customHeight="1" x14ac:dyDescent="0.15">
      <c r="F745" s="48"/>
      <c r="L745" s="48"/>
    </row>
    <row r="746" spans="6:12" ht="12.75" customHeight="1" x14ac:dyDescent="0.15">
      <c r="F746" s="48"/>
      <c r="L746" s="48"/>
    </row>
    <row r="747" spans="6:12" ht="12.75" customHeight="1" x14ac:dyDescent="0.15">
      <c r="F747" s="48"/>
      <c r="L747" s="48"/>
    </row>
    <row r="748" spans="6:12" ht="12.75" customHeight="1" x14ac:dyDescent="0.15">
      <c r="F748" s="48"/>
      <c r="L748" s="48"/>
    </row>
    <row r="749" spans="6:12" ht="12.75" customHeight="1" x14ac:dyDescent="0.15">
      <c r="F749" s="48"/>
      <c r="L749" s="48"/>
    </row>
    <row r="750" spans="6:12" ht="12.75" customHeight="1" x14ac:dyDescent="0.15">
      <c r="F750" s="48"/>
      <c r="L750" s="48"/>
    </row>
    <row r="751" spans="6:12" ht="12.75" customHeight="1" x14ac:dyDescent="0.15">
      <c r="F751" s="48"/>
      <c r="L751" s="48"/>
    </row>
    <row r="752" spans="6:12" ht="12.75" customHeight="1" x14ac:dyDescent="0.15">
      <c r="F752" s="48"/>
      <c r="L752" s="48"/>
    </row>
    <row r="753" spans="6:12" ht="12.75" customHeight="1" x14ac:dyDescent="0.15">
      <c r="F753" s="48"/>
      <c r="L753" s="48"/>
    </row>
    <row r="754" spans="6:12" ht="12.75" customHeight="1" x14ac:dyDescent="0.15">
      <c r="F754" s="48"/>
      <c r="L754" s="48"/>
    </row>
    <row r="755" spans="6:12" ht="12.75" customHeight="1" x14ac:dyDescent="0.15">
      <c r="F755" s="48"/>
      <c r="L755" s="48"/>
    </row>
    <row r="756" spans="6:12" ht="12.75" customHeight="1" x14ac:dyDescent="0.15">
      <c r="F756" s="48"/>
      <c r="L756" s="48"/>
    </row>
    <row r="757" spans="6:12" ht="12.75" customHeight="1" x14ac:dyDescent="0.15">
      <c r="F757" s="48"/>
      <c r="L757" s="48"/>
    </row>
    <row r="758" spans="6:12" ht="12.75" customHeight="1" x14ac:dyDescent="0.15">
      <c r="F758" s="48"/>
      <c r="L758" s="48"/>
    </row>
    <row r="759" spans="6:12" ht="12.75" customHeight="1" x14ac:dyDescent="0.15">
      <c r="F759" s="48"/>
      <c r="L759" s="48"/>
    </row>
    <row r="760" spans="6:12" ht="12.75" customHeight="1" x14ac:dyDescent="0.15">
      <c r="F760" s="48"/>
      <c r="L760" s="48"/>
    </row>
    <row r="761" spans="6:12" ht="12.75" customHeight="1" x14ac:dyDescent="0.15">
      <c r="F761" s="48"/>
      <c r="L761" s="48"/>
    </row>
    <row r="762" spans="6:12" ht="12.75" customHeight="1" x14ac:dyDescent="0.15">
      <c r="F762" s="48"/>
      <c r="L762" s="48"/>
    </row>
    <row r="763" spans="6:12" ht="12.75" customHeight="1" x14ac:dyDescent="0.15">
      <c r="F763" s="48"/>
      <c r="L763" s="48"/>
    </row>
    <row r="764" spans="6:12" ht="12.75" customHeight="1" x14ac:dyDescent="0.15">
      <c r="F764" s="48"/>
      <c r="L764" s="48"/>
    </row>
    <row r="765" spans="6:12" ht="12.75" customHeight="1" x14ac:dyDescent="0.15">
      <c r="F765" s="48"/>
      <c r="L765" s="48"/>
    </row>
    <row r="766" spans="6:12" ht="12.75" customHeight="1" x14ac:dyDescent="0.15">
      <c r="F766" s="48"/>
      <c r="L766" s="48"/>
    </row>
    <row r="767" spans="6:12" ht="12.75" customHeight="1" x14ac:dyDescent="0.15">
      <c r="F767" s="48"/>
      <c r="L767" s="48"/>
    </row>
    <row r="768" spans="6:12" ht="12.75" customHeight="1" x14ac:dyDescent="0.15">
      <c r="F768" s="48"/>
      <c r="L768" s="48"/>
    </row>
    <row r="769" spans="6:12" ht="12.75" customHeight="1" x14ac:dyDescent="0.15">
      <c r="F769" s="48"/>
      <c r="L769" s="48"/>
    </row>
    <row r="770" spans="6:12" ht="12.75" customHeight="1" x14ac:dyDescent="0.15">
      <c r="F770" s="48"/>
      <c r="L770" s="48"/>
    </row>
    <row r="771" spans="6:12" ht="12.75" customHeight="1" x14ac:dyDescent="0.15">
      <c r="F771" s="48"/>
      <c r="L771" s="48"/>
    </row>
    <row r="772" spans="6:12" ht="12.75" customHeight="1" x14ac:dyDescent="0.15">
      <c r="F772" s="48"/>
      <c r="L772" s="48"/>
    </row>
    <row r="773" spans="6:12" ht="12.75" customHeight="1" x14ac:dyDescent="0.15">
      <c r="F773" s="48"/>
      <c r="L773" s="48"/>
    </row>
    <row r="774" spans="6:12" ht="12.75" customHeight="1" x14ac:dyDescent="0.15">
      <c r="F774" s="48"/>
      <c r="L774" s="48"/>
    </row>
    <row r="775" spans="6:12" ht="12.75" customHeight="1" x14ac:dyDescent="0.15">
      <c r="F775" s="48"/>
      <c r="L775" s="48"/>
    </row>
    <row r="776" spans="6:12" ht="12.75" customHeight="1" x14ac:dyDescent="0.15">
      <c r="F776" s="48"/>
      <c r="L776" s="48"/>
    </row>
    <row r="777" spans="6:12" ht="12.75" customHeight="1" x14ac:dyDescent="0.15">
      <c r="F777" s="48"/>
      <c r="L777" s="48"/>
    </row>
    <row r="778" spans="6:12" ht="12.75" customHeight="1" x14ac:dyDescent="0.15">
      <c r="F778" s="48"/>
      <c r="L778" s="48"/>
    </row>
    <row r="779" spans="6:12" ht="12.75" customHeight="1" x14ac:dyDescent="0.15">
      <c r="F779" s="48"/>
      <c r="L779" s="48"/>
    </row>
    <row r="780" spans="6:12" ht="12.75" customHeight="1" x14ac:dyDescent="0.15">
      <c r="F780" s="48"/>
      <c r="L780" s="48"/>
    </row>
    <row r="781" spans="6:12" ht="12.75" customHeight="1" x14ac:dyDescent="0.15">
      <c r="F781" s="48"/>
      <c r="L781" s="48"/>
    </row>
    <row r="782" spans="6:12" ht="12.75" customHeight="1" x14ac:dyDescent="0.15">
      <c r="F782" s="48"/>
      <c r="L782" s="48"/>
    </row>
    <row r="783" spans="6:12" ht="12.75" customHeight="1" x14ac:dyDescent="0.15">
      <c r="F783" s="48"/>
      <c r="L783" s="48"/>
    </row>
    <row r="784" spans="6:12" ht="12.75" customHeight="1" x14ac:dyDescent="0.15">
      <c r="F784" s="48"/>
      <c r="L784" s="48"/>
    </row>
    <row r="785" spans="6:12" ht="12.75" customHeight="1" x14ac:dyDescent="0.15">
      <c r="F785" s="48"/>
      <c r="L785" s="48"/>
    </row>
    <row r="786" spans="6:12" ht="12.75" customHeight="1" x14ac:dyDescent="0.15">
      <c r="F786" s="48"/>
      <c r="L786" s="48"/>
    </row>
    <row r="787" spans="6:12" ht="12.75" customHeight="1" x14ac:dyDescent="0.15">
      <c r="F787" s="48"/>
      <c r="L787" s="48"/>
    </row>
    <row r="788" spans="6:12" ht="12.75" customHeight="1" x14ac:dyDescent="0.15">
      <c r="F788" s="48"/>
      <c r="L788" s="48"/>
    </row>
    <row r="789" spans="6:12" ht="12.75" customHeight="1" x14ac:dyDescent="0.15">
      <c r="F789" s="48"/>
      <c r="L789" s="48"/>
    </row>
    <row r="790" spans="6:12" ht="12.75" customHeight="1" x14ac:dyDescent="0.15">
      <c r="F790" s="48"/>
      <c r="L790" s="48"/>
    </row>
    <row r="791" spans="6:12" ht="12.75" customHeight="1" x14ac:dyDescent="0.15">
      <c r="F791" s="48"/>
      <c r="L791" s="48"/>
    </row>
    <row r="792" spans="6:12" ht="12.75" customHeight="1" x14ac:dyDescent="0.15">
      <c r="F792" s="48"/>
      <c r="L792" s="48"/>
    </row>
    <row r="793" spans="6:12" ht="12.75" customHeight="1" x14ac:dyDescent="0.15">
      <c r="F793" s="48"/>
      <c r="L793" s="48"/>
    </row>
    <row r="794" spans="6:12" ht="12.75" customHeight="1" x14ac:dyDescent="0.15">
      <c r="F794" s="48"/>
      <c r="L794" s="48"/>
    </row>
    <row r="795" spans="6:12" ht="12.75" customHeight="1" x14ac:dyDescent="0.15">
      <c r="F795" s="48"/>
      <c r="L795" s="48"/>
    </row>
    <row r="796" spans="6:12" ht="12.75" customHeight="1" x14ac:dyDescent="0.15">
      <c r="F796" s="48"/>
      <c r="L796" s="48"/>
    </row>
    <row r="797" spans="6:12" ht="12.75" customHeight="1" x14ac:dyDescent="0.15">
      <c r="F797" s="48"/>
      <c r="L797" s="48"/>
    </row>
    <row r="798" spans="6:12" ht="12.75" customHeight="1" x14ac:dyDescent="0.15">
      <c r="F798" s="48"/>
      <c r="L798" s="48"/>
    </row>
    <row r="799" spans="6:12" ht="12.75" customHeight="1" x14ac:dyDescent="0.15">
      <c r="F799" s="48"/>
      <c r="L799" s="48"/>
    </row>
    <row r="800" spans="6:12" ht="12.75" customHeight="1" x14ac:dyDescent="0.15">
      <c r="F800" s="48"/>
      <c r="L800" s="48"/>
    </row>
    <row r="801" spans="6:12" ht="12.75" customHeight="1" x14ac:dyDescent="0.15">
      <c r="F801" s="48"/>
      <c r="L801" s="48"/>
    </row>
    <row r="802" spans="6:12" ht="12.75" customHeight="1" x14ac:dyDescent="0.15">
      <c r="F802" s="48"/>
      <c r="L802" s="48"/>
    </row>
    <row r="803" spans="6:12" ht="12.75" customHeight="1" x14ac:dyDescent="0.15">
      <c r="F803" s="48"/>
      <c r="L803" s="48"/>
    </row>
    <row r="804" spans="6:12" ht="12.75" customHeight="1" x14ac:dyDescent="0.15">
      <c r="F804" s="48"/>
      <c r="L804" s="48"/>
    </row>
    <row r="805" spans="6:12" ht="12.75" customHeight="1" x14ac:dyDescent="0.15">
      <c r="F805" s="48"/>
      <c r="L805" s="48"/>
    </row>
    <row r="806" spans="6:12" ht="12.75" customHeight="1" x14ac:dyDescent="0.15">
      <c r="F806" s="48"/>
      <c r="L806" s="48"/>
    </row>
    <row r="807" spans="6:12" ht="12.75" customHeight="1" x14ac:dyDescent="0.15">
      <c r="F807" s="48"/>
      <c r="L807" s="48"/>
    </row>
    <row r="808" spans="6:12" ht="12.75" customHeight="1" x14ac:dyDescent="0.15">
      <c r="F808" s="48"/>
      <c r="L808" s="48"/>
    </row>
    <row r="809" spans="6:12" ht="12.75" customHeight="1" x14ac:dyDescent="0.15">
      <c r="F809" s="48"/>
      <c r="L809" s="48"/>
    </row>
    <row r="810" spans="6:12" ht="12.75" customHeight="1" x14ac:dyDescent="0.15">
      <c r="F810" s="48"/>
      <c r="L810" s="48"/>
    </row>
    <row r="811" spans="6:12" ht="12.75" customHeight="1" x14ac:dyDescent="0.15">
      <c r="F811" s="48"/>
      <c r="L811" s="48"/>
    </row>
    <row r="812" spans="6:12" ht="12.75" customHeight="1" x14ac:dyDescent="0.15">
      <c r="F812" s="48"/>
      <c r="L812" s="48"/>
    </row>
    <row r="813" spans="6:12" ht="12.75" customHeight="1" x14ac:dyDescent="0.15">
      <c r="F813" s="48"/>
      <c r="L813" s="48"/>
    </row>
    <row r="814" spans="6:12" ht="12.75" customHeight="1" x14ac:dyDescent="0.15">
      <c r="F814" s="48"/>
      <c r="L814" s="48"/>
    </row>
    <row r="815" spans="6:12" ht="12.75" customHeight="1" x14ac:dyDescent="0.15">
      <c r="F815" s="48"/>
      <c r="L815" s="48"/>
    </row>
    <row r="816" spans="6:12" ht="12.75" customHeight="1" x14ac:dyDescent="0.15">
      <c r="F816" s="48"/>
      <c r="L816" s="48"/>
    </row>
    <row r="817" spans="6:12" ht="12.75" customHeight="1" x14ac:dyDescent="0.15">
      <c r="F817" s="48"/>
      <c r="L817" s="48"/>
    </row>
    <row r="818" spans="6:12" ht="12.75" customHeight="1" x14ac:dyDescent="0.15">
      <c r="F818" s="48"/>
      <c r="L818" s="48"/>
    </row>
    <row r="819" spans="6:12" ht="12.75" customHeight="1" x14ac:dyDescent="0.15">
      <c r="F819" s="48"/>
      <c r="L819" s="48"/>
    </row>
    <row r="820" spans="6:12" ht="12.75" customHeight="1" x14ac:dyDescent="0.15">
      <c r="F820" s="48"/>
      <c r="L820" s="48"/>
    </row>
    <row r="821" spans="6:12" ht="12.75" customHeight="1" x14ac:dyDescent="0.15">
      <c r="F821" s="48"/>
      <c r="L821" s="48"/>
    </row>
    <row r="822" spans="6:12" ht="12.75" customHeight="1" x14ac:dyDescent="0.15">
      <c r="F822" s="48"/>
      <c r="L822" s="48"/>
    </row>
    <row r="823" spans="6:12" ht="12.75" customHeight="1" x14ac:dyDescent="0.15">
      <c r="F823" s="48"/>
      <c r="L823" s="48"/>
    </row>
    <row r="824" spans="6:12" ht="12.75" customHeight="1" x14ac:dyDescent="0.15">
      <c r="F824" s="48"/>
      <c r="L824" s="48"/>
    </row>
    <row r="825" spans="6:12" ht="12.75" customHeight="1" x14ac:dyDescent="0.15">
      <c r="F825" s="48"/>
      <c r="L825" s="48"/>
    </row>
    <row r="826" spans="6:12" ht="12.75" customHeight="1" x14ac:dyDescent="0.15">
      <c r="F826" s="48"/>
      <c r="L826" s="48"/>
    </row>
    <row r="827" spans="6:12" ht="12.75" customHeight="1" x14ac:dyDescent="0.15">
      <c r="F827" s="48"/>
      <c r="L827" s="48"/>
    </row>
    <row r="828" spans="6:12" ht="12.75" customHeight="1" x14ac:dyDescent="0.15">
      <c r="F828" s="48"/>
      <c r="L828" s="48"/>
    </row>
    <row r="829" spans="6:12" ht="12.75" customHeight="1" x14ac:dyDescent="0.15">
      <c r="F829" s="48"/>
      <c r="L829" s="48"/>
    </row>
    <row r="830" spans="6:12" ht="12.75" customHeight="1" x14ac:dyDescent="0.15">
      <c r="F830" s="48"/>
      <c r="L830" s="48"/>
    </row>
    <row r="831" spans="6:12" ht="12.75" customHeight="1" x14ac:dyDescent="0.15">
      <c r="F831" s="48"/>
      <c r="L831" s="48"/>
    </row>
    <row r="832" spans="6:12" ht="12.75" customHeight="1" x14ac:dyDescent="0.15">
      <c r="F832" s="48"/>
      <c r="L832" s="48"/>
    </row>
    <row r="833" spans="6:12" ht="12.75" customHeight="1" x14ac:dyDescent="0.15">
      <c r="F833" s="48"/>
      <c r="L833" s="48"/>
    </row>
    <row r="834" spans="6:12" ht="12.75" customHeight="1" x14ac:dyDescent="0.15">
      <c r="F834" s="48"/>
      <c r="L834" s="48"/>
    </row>
    <row r="835" spans="6:12" ht="12.75" customHeight="1" x14ac:dyDescent="0.15">
      <c r="F835" s="48"/>
      <c r="L835" s="48"/>
    </row>
    <row r="836" spans="6:12" ht="12.75" customHeight="1" x14ac:dyDescent="0.15">
      <c r="F836" s="48"/>
      <c r="L836" s="48"/>
    </row>
    <row r="837" spans="6:12" ht="12.75" customHeight="1" x14ac:dyDescent="0.15">
      <c r="F837" s="48"/>
      <c r="L837" s="48"/>
    </row>
    <row r="838" spans="6:12" ht="12.75" customHeight="1" x14ac:dyDescent="0.15">
      <c r="F838" s="48"/>
      <c r="L838" s="48"/>
    </row>
    <row r="839" spans="6:12" ht="12.75" customHeight="1" x14ac:dyDescent="0.15">
      <c r="F839" s="48"/>
      <c r="L839" s="48"/>
    </row>
    <row r="840" spans="6:12" ht="12.75" customHeight="1" x14ac:dyDescent="0.15">
      <c r="F840" s="48"/>
      <c r="L840" s="48"/>
    </row>
    <row r="841" spans="6:12" ht="12.75" customHeight="1" x14ac:dyDescent="0.15">
      <c r="F841" s="48"/>
      <c r="L841" s="48"/>
    </row>
    <row r="842" spans="6:12" ht="12.75" customHeight="1" x14ac:dyDescent="0.15">
      <c r="F842" s="48"/>
      <c r="L842" s="48"/>
    </row>
    <row r="843" spans="6:12" ht="12.75" customHeight="1" x14ac:dyDescent="0.15">
      <c r="F843" s="48"/>
      <c r="L843" s="48"/>
    </row>
    <row r="844" spans="6:12" ht="12.75" customHeight="1" x14ac:dyDescent="0.15">
      <c r="F844" s="48"/>
      <c r="L844" s="48"/>
    </row>
    <row r="845" spans="6:12" ht="12.75" customHeight="1" x14ac:dyDescent="0.15">
      <c r="F845" s="48"/>
      <c r="L845" s="48"/>
    </row>
    <row r="846" spans="6:12" ht="12.75" customHeight="1" x14ac:dyDescent="0.15">
      <c r="F846" s="48"/>
      <c r="L846" s="48"/>
    </row>
    <row r="847" spans="6:12" ht="12.75" customHeight="1" x14ac:dyDescent="0.15">
      <c r="F847" s="48"/>
      <c r="L847" s="48"/>
    </row>
    <row r="848" spans="6:12" ht="12.75" customHeight="1" x14ac:dyDescent="0.15">
      <c r="F848" s="48"/>
      <c r="L848" s="48"/>
    </row>
    <row r="849" spans="6:12" ht="12.75" customHeight="1" x14ac:dyDescent="0.15">
      <c r="F849" s="48"/>
      <c r="L849" s="48"/>
    </row>
    <row r="850" spans="6:12" ht="12.75" customHeight="1" x14ac:dyDescent="0.15">
      <c r="F850" s="48"/>
      <c r="L850" s="48"/>
    </row>
    <row r="851" spans="6:12" ht="12.75" customHeight="1" x14ac:dyDescent="0.15">
      <c r="F851" s="48"/>
      <c r="L851" s="48"/>
    </row>
    <row r="852" spans="6:12" ht="12.75" customHeight="1" x14ac:dyDescent="0.15">
      <c r="F852" s="48"/>
      <c r="L852" s="48"/>
    </row>
    <row r="853" spans="6:12" ht="12.75" customHeight="1" x14ac:dyDescent="0.15">
      <c r="F853" s="48"/>
      <c r="L853" s="48"/>
    </row>
    <row r="854" spans="6:12" ht="12.75" customHeight="1" x14ac:dyDescent="0.15">
      <c r="F854" s="48"/>
      <c r="L854" s="48"/>
    </row>
    <row r="855" spans="6:12" ht="12.75" customHeight="1" x14ac:dyDescent="0.15">
      <c r="F855" s="48"/>
      <c r="L855" s="48"/>
    </row>
    <row r="856" spans="6:12" ht="12.75" customHeight="1" x14ac:dyDescent="0.15">
      <c r="F856" s="48"/>
      <c r="L856" s="48"/>
    </row>
    <row r="857" spans="6:12" ht="12.75" customHeight="1" x14ac:dyDescent="0.15">
      <c r="F857" s="48"/>
      <c r="L857" s="48"/>
    </row>
    <row r="858" spans="6:12" ht="12.75" customHeight="1" x14ac:dyDescent="0.15">
      <c r="F858" s="48"/>
      <c r="L858" s="48"/>
    </row>
    <row r="859" spans="6:12" ht="12.75" customHeight="1" x14ac:dyDescent="0.15">
      <c r="F859" s="48"/>
      <c r="L859" s="48"/>
    </row>
    <row r="860" spans="6:12" ht="12.75" customHeight="1" x14ac:dyDescent="0.15">
      <c r="F860" s="48"/>
      <c r="L860" s="48"/>
    </row>
    <row r="861" spans="6:12" ht="12.75" customHeight="1" x14ac:dyDescent="0.15">
      <c r="F861" s="48"/>
      <c r="L861" s="48"/>
    </row>
    <row r="862" spans="6:12" ht="12.75" customHeight="1" x14ac:dyDescent="0.15">
      <c r="F862" s="48"/>
      <c r="L862" s="48"/>
    </row>
    <row r="863" spans="6:12" ht="12.75" customHeight="1" x14ac:dyDescent="0.15">
      <c r="F863" s="48"/>
      <c r="L863" s="48"/>
    </row>
    <row r="864" spans="6:12" ht="12.75" customHeight="1" x14ac:dyDescent="0.15">
      <c r="F864" s="48"/>
      <c r="L864" s="48"/>
    </row>
    <row r="865" spans="6:12" ht="12.75" customHeight="1" x14ac:dyDescent="0.15">
      <c r="F865" s="48"/>
      <c r="L865" s="48"/>
    </row>
    <row r="866" spans="6:12" ht="12.75" customHeight="1" x14ac:dyDescent="0.15">
      <c r="F866" s="48"/>
      <c r="L866" s="48"/>
    </row>
    <row r="867" spans="6:12" ht="12.75" customHeight="1" x14ac:dyDescent="0.15">
      <c r="F867" s="48"/>
      <c r="L867" s="48"/>
    </row>
    <row r="868" spans="6:12" ht="12.75" customHeight="1" x14ac:dyDescent="0.15">
      <c r="F868" s="48"/>
      <c r="L868" s="48"/>
    </row>
    <row r="869" spans="6:12" ht="12.75" customHeight="1" x14ac:dyDescent="0.15">
      <c r="F869" s="48"/>
      <c r="L869" s="48"/>
    </row>
    <row r="870" spans="6:12" ht="12.75" customHeight="1" x14ac:dyDescent="0.15">
      <c r="F870" s="48"/>
      <c r="L870" s="48"/>
    </row>
    <row r="871" spans="6:12" ht="12.75" customHeight="1" x14ac:dyDescent="0.15">
      <c r="F871" s="48"/>
      <c r="L871" s="48"/>
    </row>
    <row r="872" spans="6:12" ht="12.75" customHeight="1" x14ac:dyDescent="0.15">
      <c r="F872" s="48"/>
      <c r="L872" s="48"/>
    </row>
    <row r="873" spans="6:12" ht="12.75" customHeight="1" x14ac:dyDescent="0.15">
      <c r="F873" s="48"/>
      <c r="L873" s="48"/>
    </row>
    <row r="874" spans="6:12" ht="12.75" customHeight="1" x14ac:dyDescent="0.15">
      <c r="F874" s="48"/>
      <c r="L874" s="48"/>
    </row>
    <row r="875" spans="6:12" ht="12.75" customHeight="1" x14ac:dyDescent="0.15">
      <c r="F875" s="48"/>
      <c r="L875" s="48"/>
    </row>
    <row r="876" spans="6:12" ht="12.75" customHeight="1" x14ac:dyDescent="0.15">
      <c r="F876" s="48"/>
      <c r="L876" s="48"/>
    </row>
    <row r="877" spans="6:12" ht="12.75" customHeight="1" x14ac:dyDescent="0.15">
      <c r="F877" s="48"/>
      <c r="L877" s="48"/>
    </row>
    <row r="878" spans="6:12" ht="12.75" customHeight="1" x14ac:dyDescent="0.15">
      <c r="F878" s="48"/>
      <c r="L878" s="48"/>
    </row>
    <row r="879" spans="6:12" ht="12.75" customHeight="1" x14ac:dyDescent="0.15">
      <c r="F879" s="48"/>
      <c r="L879" s="48"/>
    </row>
    <row r="880" spans="6:12" ht="12.75" customHeight="1" x14ac:dyDescent="0.15">
      <c r="F880" s="48"/>
      <c r="L880" s="48"/>
    </row>
    <row r="881" spans="6:12" ht="12.75" customHeight="1" x14ac:dyDescent="0.15">
      <c r="F881" s="48"/>
      <c r="L881" s="48"/>
    </row>
    <row r="882" spans="6:12" ht="12.75" customHeight="1" x14ac:dyDescent="0.15">
      <c r="F882" s="48"/>
      <c r="L882" s="48"/>
    </row>
    <row r="883" spans="6:12" ht="12.75" customHeight="1" x14ac:dyDescent="0.15">
      <c r="F883" s="48"/>
      <c r="L883" s="48"/>
    </row>
    <row r="884" spans="6:12" ht="12.75" customHeight="1" x14ac:dyDescent="0.15">
      <c r="F884" s="48"/>
      <c r="L884" s="48"/>
    </row>
    <row r="885" spans="6:12" ht="12.75" customHeight="1" x14ac:dyDescent="0.15">
      <c r="F885" s="48"/>
      <c r="L885" s="48"/>
    </row>
    <row r="886" spans="6:12" ht="12.75" customHeight="1" x14ac:dyDescent="0.15">
      <c r="F886" s="48"/>
      <c r="L886" s="48"/>
    </row>
    <row r="887" spans="6:12" ht="12.75" customHeight="1" x14ac:dyDescent="0.15">
      <c r="F887" s="48"/>
      <c r="L887" s="48"/>
    </row>
    <row r="888" spans="6:12" ht="12.75" customHeight="1" x14ac:dyDescent="0.15">
      <c r="F888" s="48"/>
      <c r="L888" s="48"/>
    </row>
    <row r="889" spans="6:12" ht="12.75" customHeight="1" x14ac:dyDescent="0.15">
      <c r="F889" s="48"/>
      <c r="L889" s="48"/>
    </row>
    <row r="890" spans="6:12" ht="12.75" customHeight="1" x14ac:dyDescent="0.15">
      <c r="F890" s="48"/>
      <c r="L890" s="48"/>
    </row>
    <row r="891" spans="6:12" ht="12.75" customHeight="1" x14ac:dyDescent="0.15">
      <c r="F891" s="48"/>
      <c r="L891" s="48"/>
    </row>
    <row r="892" spans="6:12" ht="12.75" customHeight="1" x14ac:dyDescent="0.15">
      <c r="F892" s="48"/>
      <c r="L892" s="48"/>
    </row>
    <row r="893" spans="6:12" ht="12.75" customHeight="1" x14ac:dyDescent="0.15">
      <c r="F893" s="48"/>
      <c r="L893" s="48"/>
    </row>
    <row r="894" spans="6:12" ht="12.75" customHeight="1" x14ac:dyDescent="0.15">
      <c r="F894" s="48"/>
      <c r="L894" s="48"/>
    </row>
    <row r="895" spans="6:12" ht="12.75" customHeight="1" x14ac:dyDescent="0.15">
      <c r="F895" s="48"/>
      <c r="L895" s="48"/>
    </row>
    <row r="896" spans="6:12" ht="12.75" customHeight="1" x14ac:dyDescent="0.15">
      <c r="F896" s="48"/>
      <c r="L896" s="48"/>
    </row>
    <row r="897" spans="6:12" ht="12.75" customHeight="1" x14ac:dyDescent="0.15">
      <c r="F897" s="48"/>
      <c r="L897" s="48"/>
    </row>
    <row r="898" spans="6:12" ht="12.75" customHeight="1" x14ac:dyDescent="0.15">
      <c r="F898" s="48"/>
      <c r="L898" s="48"/>
    </row>
    <row r="899" spans="6:12" ht="12.75" customHeight="1" x14ac:dyDescent="0.15">
      <c r="F899" s="48"/>
      <c r="L899" s="48"/>
    </row>
    <row r="900" spans="6:12" ht="12.75" customHeight="1" x14ac:dyDescent="0.15">
      <c r="F900" s="48"/>
      <c r="L900" s="48"/>
    </row>
    <row r="901" spans="6:12" ht="12.75" customHeight="1" x14ac:dyDescent="0.15">
      <c r="F901" s="48"/>
      <c r="L901" s="48"/>
    </row>
    <row r="902" spans="6:12" ht="12.75" customHeight="1" x14ac:dyDescent="0.15">
      <c r="F902" s="48"/>
      <c r="L902" s="48"/>
    </row>
    <row r="903" spans="6:12" ht="12.75" customHeight="1" x14ac:dyDescent="0.15">
      <c r="F903" s="48"/>
      <c r="L903" s="48"/>
    </row>
    <row r="904" spans="6:12" ht="12.75" customHeight="1" x14ac:dyDescent="0.15">
      <c r="F904" s="48"/>
      <c r="L904" s="48"/>
    </row>
    <row r="905" spans="6:12" ht="12.75" customHeight="1" x14ac:dyDescent="0.15">
      <c r="F905" s="48"/>
      <c r="L905" s="48"/>
    </row>
    <row r="906" spans="6:12" ht="12.75" customHeight="1" x14ac:dyDescent="0.15">
      <c r="F906" s="48"/>
      <c r="L906" s="48"/>
    </row>
    <row r="907" spans="6:12" ht="12.75" customHeight="1" x14ac:dyDescent="0.15">
      <c r="F907" s="48"/>
      <c r="L907" s="48"/>
    </row>
    <row r="908" spans="6:12" ht="12.75" customHeight="1" x14ac:dyDescent="0.15">
      <c r="F908" s="48"/>
      <c r="L908" s="48"/>
    </row>
    <row r="909" spans="6:12" ht="12.75" customHeight="1" x14ac:dyDescent="0.15">
      <c r="F909" s="48"/>
      <c r="L909" s="48"/>
    </row>
    <row r="910" spans="6:12" ht="12.75" customHeight="1" x14ac:dyDescent="0.15">
      <c r="F910" s="48"/>
      <c r="L910" s="48"/>
    </row>
    <row r="911" spans="6:12" ht="12.75" customHeight="1" x14ac:dyDescent="0.15">
      <c r="F911" s="48"/>
      <c r="L911" s="48"/>
    </row>
    <row r="912" spans="6:12" ht="12.75" customHeight="1" x14ac:dyDescent="0.15">
      <c r="F912" s="48"/>
      <c r="L912" s="48"/>
    </row>
    <row r="913" spans="6:12" ht="12.75" customHeight="1" x14ac:dyDescent="0.15">
      <c r="F913" s="48"/>
      <c r="L913" s="48"/>
    </row>
    <row r="914" spans="6:12" ht="12.75" customHeight="1" x14ac:dyDescent="0.15">
      <c r="F914" s="48"/>
      <c r="L914" s="48"/>
    </row>
    <row r="915" spans="6:12" ht="12.75" customHeight="1" x14ac:dyDescent="0.15">
      <c r="F915" s="48"/>
      <c r="L915" s="48"/>
    </row>
    <row r="916" spans="6:12" ht="12.75" customHeight="1" x14ac:dyDescent="0.15">
      <c r="F916" s="48"/>
      <c r="L916" s="48"/>
    </row>
    <row r="917" spans="6:12" ht="12.75" customHeight="1" x14ac:dyDescent="0.15">
      <c r="F917" s="48"/>
      <c r="L917" s="48"/>
    </row>
    <row r="918" spans="6:12" ht="12.75" customHeight="1" x14ac:dyDescent="0.15">
      <c r="F918" s="48"/>
      <c r="L918" s="48"/>
    </row>
    <row r="919" spans="6:12" ht="12.75" customHeight="1" x14ac:dyDescent="0.15">
      <c r="F919" s="48"/>
      <c r="L919" s="48"/>
    </row>
    <row r="920" spans="6:12" ht="12.75" customHeight="1" x14ac:dyDescent="0.15">
      <c r="F920" s="48"/>
      <c r="L920" s="48"/>
    </row>
    <row r="921" spans="6:12" ht="12.75" customHeight="1" x14ac:dyDescent="0.15">
      <c r="F921" s="48"/>
      <c r="L921" s="48"/>
    </row>
    <row r="922" spans="6:12" ht="12.75" customHeight="1" x14ac:dyDescent="0.15">
      <c r="F922" s="48"/>
      <c r="L922" s="48"/>
    </row>
    <row r="923" spans="6:12" ht="12.75" customHeight="1" x14ac:dyDescent="0.15">
      <c r="F923" s="48"/>
      <c r="L923" s="48"/>
    </row>
    <row r="924" spans="6:12" ht="12.75" customHeight="1" x14ac:dyDescent="0.15">
      <c r="F924" s="48"/>
      <c r="L924" s="48"/>
    </row>
    <row r="925" spans="6:12" ht="12.75" customHeight="1" x14ac:dyDescent="0.15">
      <c r="F925" s="48"/>
      <c r="L925" s="48"/>
    </row>
    <row r="926" spans="6:12" ht="12.75" customHeight="1" x14ac:dyDescent="0.15">
      <c r="F926" s="48"/>
      <c r="L926" s="48"/>
    </row>
    <row r="927" spans="6:12" ht="12.75" customHeight="1" x14ac:dyDescent="0.15">
      <c r="F927" s="48"/>
      <c r="L927" s="48"/>
    </row>
    <row r="928" spans="6:12" ht="12.75" customHeight="1" x14ac:dyDescent="0.15">
      <c r="F928" s="48"/>
      <c r="L928" s="48"/>
    </row>
    <row r="929" spans="6:12" ht="12.75" customHeight="1" x14ac:dyDescent="0.15">
      <c r="F929" s="48"/>
      <c r="L929" s="48"/>
    </row>
    <row r="930" spans="6:12" ht="12.75" customHeight="1" x14ac:dyDescent="0.15">
      <c r="F930" s="48"/>
      <c r="L930" s="48"/>
    </row>
    <row r="931" spans="6:12" ht="12.75" customHeight="1" x14ac:dyDescent="0.15">
      <c r="F931" s="48"/>
      <c r="L931" s="48"/>
    </row>
    <row r="932" spans="6:12" ht="12.75" customHeight="1" x14ac:dyDescent="0.15">
      <c r="F932" s="48"/>
      <c r="L932" s="48"/>
    </row>
    <row r="933" spans="6:12" ht="12.75" customHeight="1" x14ac:dyDescent="0.15">
      <c r="F933" s="48"/>
      <c r="L933" s="48"/>
    </row>
    <row r="934" spans="6:12" ht="12.75" customHeight="1" x14ac:dyDescent="0.15">
      <c r="F934" s="48"/>
      <c r="L934" s="48"/>
    </row>
    <row r="935" spans="6:12" ht="12.75" customHeight="1" x14ac:dyDescent="0.15">
      <c r="F935" s="48"/>
      <c r="L935" s="48"/>
    </row>
    <row r="936" spans="6:12" ht="12.75" customHeight="1" x14ac:dyDescent="0.15">
      <c r="F936" s="48"/>
      <c r="L936" s="48"/>
    </row>
    <row r="937" spans="6:12" ht="12.75" customHeight="1" x14ac:dyDescent="0.15">
      <c r="F937" s="48"/>
      <c r="L937" s="48"/>
    </row>
    <row r="938" spans="6:12" ht="12.75" customHeight="1" x14ac:dyDescent="0.15">
      <c r="F938" s="48"/>
      <c r="L938" s="48"/>
    </row>
    <row r="939" spans="6:12" ht="12.75" customHeight="1" x14ac:dyDescent="0.15">
      <c r="F939" s="48"/>
      <c r="L939" s="48"/>
    </row>
    <row r="940" spans="6:12" ht="12.75" customHeight="1" x14ac:dyDescent="0.15">
      <c r="F940" s="48"/>
      <c r="L940" s="48"/>
    </row>
    <row r="941" spans="6:12" ht="12.75" customHeight="1" x14ac:dyDescent="0.15">
      <c r="F941" s="48"/>
      <c r="L941" s="48"/>
    </row>
    <row r="942" spans="6:12" ht="12.75" customHeight="1" x14ac:dyDescent="0.15">
      <c r="F942" s="48"/>
      <c r="L942" s="48"/>
    </row>
    <row r="943" spans="6:12" ht="12.75" customHeight="1" x14ac:dyDescent="0.15">
      <c r="F943" s="48"/>
      <c r="L943" s="48"/>
    </row>
    <row r="944" spans="6:12" ht="12.75" customHeight="1" x14ac:dyDescent="0.15">
      <c r="F944" s="48"/>
      <c r="L944" s="48"/>
    </row>
    <row r="945" spans="6:12" ht="12.75" customHeight="1" x14ac:dyDescent="0.15">
      <c r="F945" s="48"/>
      <c r="L945" s="48"/>
    </row>
    <row r="946" spans="6:12" ht="12.75" customHeight="1" x14ac:dyDescent="0.15">
      <c r="F946" s="48"/>
      <c r="L946" s="48"/>
    </row>
    <row r="947" spans="6:12" ht="12.75" customHeight="1" x14ac:dyDescent="0.15">
      <c r="F947" s="48"/>
      <c r="L947" s="48"/>
    </row>
    <row r="948" spans="6:12" ht="12.75" customHeight="1" x14ac:dyDescent="0.15">
      <c r="F948" s="48"/>
      <c r="L948" s="48"/>
    </row>
    <row r="949" spans="6:12" ht="12.75" customHeight="1" x14ac:dyDescent="0.15">
      <c r="F949" s="48"/>
      <c r="L949" s="48"/>
    </row>
    <row r="950" spans="6:12" ht="12.75" customHeight="1" x14ac:dyDescent="0.15">
      <c r="F950" s="48"/>
      <c r="L950" s="48"/>
    </row>
    <row r="951" spans="6:12" ht="12.75" customHeight="1" x14ac:dyDescent="0.15">
      <c r="F951" s="48"/>
      <c r="L951" s="48"/>
    </row>
    <row r="952" spans="6:12" ht="12.75" customHeight="1" x14ac:dyDescent="0.15">
      <c r="F952" s="48"/>
      <c r="L952" s="48"/>
    </row>
    <row r="953" spans="6:12" ht="12.75" customHeight="1" x14ac:dyDescent="0.15">
      <c r="F953" s="48"/>
      <c r="L953" s="48"/>
    </row>
    <row r="954" spans="6:12" ht="12.75" customHeight="1" x14ac:dyDescent="0.15">
      <c r="F954" s="48"/>
      <c r="L954" s="48"/>
    </row>
    <row r="955" spans="6:12" ht="12.75" customHeight="1" x14ac:dyDescent="0.15">
      <c r="F955" s="48"/>
      <c r="L955" s="48"/>
    </row>
    <row r="956" spans="6:12" ht="12.75" customHeight="1" x14ac:dyDescent="0.15">
      <c r="F956" s="48"/>
      <c r="L956" s="48"/>
    </row>
    <row r="957" spans="6:12" ht="12.75" customHeight="1" x14ac:dyDescent="0.15">
      <c r="F957" s="48"/>
      <c r="L957" s="48"/>
    </row>
    <row r="958" spans="6:12" ht="12.75" customHeight="1" x14ac:dyDescent="0.15">
      <c r="F958" s="48"/>
      <c r="L958" s="48"/>
    </row>
    <row r="959" spans="6:12" ht="12.75" customHeight="1" x14ac:dyDescent="0.15">
      <c r="F959" s="48"/>
      <c r="L959" s="48"/>
    </row>
    <row r="960" spans="6:12" ht="12.75" customHeight="1" x14ac:dyDescent="0.15">
      <c r="F960" s="48"/>
      <c r="L960" s="48"/>
    </row>
    <row r="961" spans="6:12" ht="12.75" customHeight="1" x14ac:dyDescent="0.15">
      <c r="F961" s="48"/>
      <c r="L961" s="48"/>
    </row>
    <row r="962" spans="6:12" ht="12.75" customHeight="1" x14ac:dyDescent="0.15">
      <c r="F962" s="48"/>
      <c r="L962" s="48"/>
    </row>
    <row r="963" spans="6:12" ht="12.75" customHeight="1" x14ac:dyDescent="0.15">
      <c r="F963" s="48"/>
      <c r="L963" s="48"/>
    </row>
    <row r="964" spans="6:12" ht="12.75" customHeight="1" x14ac:dyDescent="0.15">
      <c r="F964" s="48"/>
      <c r="L964" s="48"/>
    </row>
    <row r="965" spans="6:12" ht="12.75" customHeight="1" x14ac:dyDescent="0.15">
      <c r="F965" s="48"/>
      <c r="L965" s="48"/>
    </row>
    <row r="966" spans="6:12" ht="12.75" customHeight="1" x14ac:dyDescent="0.15">
      <c r="F966" s="48"/>
      <c r="L966" s="48"/>
    </row>
    <row r="967" spans="6:12" ht="12.75" customHeight="1" x14ac:dyDescent="0.15">
      <c r="F967" s="48"/>
      <c r="L967" s="48"/>
    </row>
    <row r="968" spans="6:12" ht="12.75" customHeight="1" x14ac:dyDescent="0.15">
      <c r="F968" s="48"/>
      <c r="L968" s="48"/>
    </row>
    <row r="969" spans="6:12" ht="12.75" customHeight="1" x14ac:dyDescent="0.15">
      <c r="F969" s="48"/>
      <c r="L969" s="48"/>
    </row>
    <row r="970" spans="6:12" ht="12.75" customHeight="1" x14ac:dyDescent="0.15">
      <c r="F970" s="48"/>
      <c r="L970" s="48"/>
    </row>
    <row r="971" spans="6:12" ht="12.75" customHeight="1" x14ac:dyDescent="0.15">
      <c r="F971" s="48"/>
      <c r="L971" s="48"/>
    </row>
    <row r="972" spans="6:12" ht="12.75" customHeight="1" x14ac:dyDescent="0.15">
      <c r="F972" s="48"/>
      <c r="L972" s="48"/>
    </row>
    <row r="973" spans="6:12" ht="12.75" customHeight="1" x14ac:dyDescent="0.15">
      <c r="F973" s="48"/>
      <c r="L973" s="48"/>
    </row>
    <row r="974" spans="6:12" ht="12.75" customHeight="1" x14ac:dyDescent="0.15">
      <c r="F974" s="48"/>
      <c r="L974" s="48"/>
    </row>
    <row r="975" spans="6:12" ht="12.75" customHeight="1" x14ac:dyDescent="0.15">
      <c r="F975" s="48"/>
      <c r="L975" s="48"/>
    </row>
    <row r="976" spans="6:12" ht="12.75" customHeight="1" x14ac:dyDescent="0.15">
      <c r="F976" s="48"/>
      <c r="L976" s="48"/>
    </row>
    <row r="977" spans="6:12" ht="12.75" customHeight="1" x14ac:dyDescent="0.15">
      <c r="F977" s="48"/>
      <c r="L977" s="48"/>
    </row>
    <row r="978" spans="6:12" ht="12.75" customHeight="1" x14ac:dyDescent="0.15">
      <c r="F978" s="48"/>
      <c r="L978" s="48"/>
    </row>
    <row r="979" spans="6:12" ht="12.75" customHeight="1" x14ac:dyDescent="0.15">
      <c r="F979" s="48"/>
      <c r="L979" s="48"/>
    </row>
    <row r="980" spans="6:12" ht="12.75" customHeight="1" x14ac:dyDescent="0.15">
      <c r="F980" s="48"/>
      <c r="L980" s="48"/>
    </row>
    <row r="981" spans="6:12" ht="12.75" customHeight="1" x14ac:dyDescent="0.15">
      <c r="F981" s="48"/>
      <c r="L981" s="48"/>
    </row>
    <row r="982" spans="6:12" ht="12.75" customHeight="1" x14ac:dyDescent="0.15">
      <c r="F982" s="48"/>
      <c r="L982" s="48"/>
    </row>
    <row r="983" spans="6:12" ht="12.75" customHeight="1" x14ac:dyDescent="0.15">
      <c r="F983" s="48"/>
      <c r="L983" s="48"/>
    </row>
    <row r="984" spans="6:12" ht="12.75" customHeight="1" x14ac:dyDescent="0.15">
      <c r="F984" s="48"/>
      <c r="L984" s="48"/>
    </row>
    <row r="985" spans="6:12" ht="12.75" customHeight="1" x14ac:dyDescent="0.15">
      <c r="F985" s="48"/>
      <c r="L985" s="48"/>
    </row>
    <row r="986" spans="6:12" ht="12.75" customHeight="1" x14ac:dyDescent="0.15">
      <c r="F986" s="48"/>
      <c r="L986" s="48"/>
    </row>
    <row r="987" spans="6:12" ht="12.75" customHeight="1" x14ac:dyDescent="0.15">
      <c r="F987" s="48"/>
      <c r="L987" s="48"/>
    </row>
    <row r="988" spans="6:12" ht="12.75" customHeight="1" x14ac:dyDescent="0.15">
      <c r="F988" s="48"/>
      <c r="L988" s="48"/>
    </row>
    <row r="989" spans="6:12" ht="12.75" customHeight="1" x14ac:dyDescent="0.15">
      <c r="F989" s="48"/>
      <c r="L989" s="48"/>
    </row>
    <row r="990" spans="6:12" ht="12.75" customHeight="1" x14ac:dyDescent="0.15">
      <c r="F990" s="48"/>
      <c r="L990" s="48"/>
    </row>
    <row r="991" spans="6:12" ht="12.75" customHeight="1" x14ac:dyDescent="0.15">
      <c r="F991" s="48"/>
      <c r="L991" s="48"/>
    </row>
    <row r="992" spans="6:12" ht="12.75" customHeight="1" x14ac:dyDescent="0.15">
      <c r="F992" s="48"/>
      <c r="L992" s="48"/>
    </row>
    <row r="993" spans="6:12" ht="12.75" customHeight="1" x14ac:dyDescent="0.15">
      <c r="F993" s="48"/>
      <c r="L993" s="48"/>
    </row>
    <row r="994" spans="6:12" ht="12.75" customHeight="1" x14ac:dyDescent="0.15">
      <c r="F994" s="48"/>
      <c r="L994" s="48"/>
    </row>
    <row r="995" spans="6:12" ht="12.75" customHeight="1" x14ac:dyDescent="0.15">
      <c r="F995" s="48"/>
      <c r="L995" s="48"/>
    </row>
    <row r="996" spans="6:12" ht="12.75" customHeight="1" x14ac:dyDescent="0.15">
      <c r="F996" s="48"/>
      <c r="L996" s="48"/>
    </row>
    <row r="997" spans="6:12" ht="12.75" customHeight="1" x14ac:dyDescent="0.15">
      <c r="F997" s="48"/>
      <c r="L997" s="48"/>
    </row>
    <row r="998" spans="6:12" ht="12.75" customHeight="1" x14ac:dyDescent="0.15">
      <c r="F998" s="48"/>
      <c r="L998" s="48"/>
    </row>
    <row r="999" spans="6:12" ht="12.75" customHeight="1" x14ac:dyDescent="0.15">
      <c r="F999" s="48"/>
      <c r="L999" s="48"/>
    </row>
    <row r="1000" spans="6:12" ht="12.75" customHeight="1" x14ac:dyDescent="0.15">
      <c r="F1000" s="48"/>
      <c r="L1000" s="48"/>
    </row>
    <row r="1001" spans="6:12" ht="12.75" customHeight="1" x14ac:dyDescent="0.15">
      <c r="F1001" s="48"/>
      <c r="L1001" s="48"/>
    </row>
  </sheetData>
  <mergeCells count="30">
    <mergeCell ref="A76:D76"/>
    <mergeCell ref="A77:D77"/>
    <mergeCell ref="D78:E78"/>
    <mergeCell ref="D103:E103"/>
    <mergeCell ref="A101:D101"/>
    <mergeCell ref="A102:D102"/>
    <mergeCell ref="G102:J102"/>
    <mergeCell ref="J103:K103"/>
    <mergeCell ref="G76:J76"/>
    <mergeCell ref="G77:J77"/>
    <mergeCell ref="J78:K78"/>
    <mergeCell ref="G101:J101"/>
    <mergeCell ref="A52:D52"/>
    <mergeCell ref="D53:E53"/>
    <mergeCell ref="G51:J51"/>
    <mergeCell ref="G52:J52"/>
    <mergeCell ref="J53:K53"/>
    <mergeCell ref="A51:D51"/>
    <mergeCell ref="J28:K28"/>
    <mergeCell ref="A1:D1"/>
    <mergeCell ref="G1:J1"/>
    <mergeCell ref="A2:D2"/>
    <mergeCell ref="G2:J2"/>
    <mergeCell ref="D3:E3"/>
    <mergeCell ref="J3:K3"/>
    <mergeCell ref="A26:D26"/>
    <mergeCell ref="G26:J26"/>
    <mergeCell ref="A27:D27"/>
    <mergeCell ref="G27:J27"/>
    <mergeCell ref="D28:E28"/>
  </mergeCells>
  <pageMargins left="0.75" right="0.5" top="0.5" bottom="0.5" header="0" footer="0"/>
  <pageSetup scale="98" fitToWidth="0" orientation="portrait" r:id="rId1"/>
  <rowBreaks count="5" manualBreakCount="5">
    <brk id="25" max="16383" man="1"/>
    <brk id="50" max="16383" man="1"/>
    <brk id="75" max="16383" man="1"/>
    <brk id="100" max="16383" man="1"/>
    <brk id="125" max="16383" man="1"/>
  </rowBreaks>
  <colBreaks count="1" manualBreakCount="1">
    <brk id="6" max="1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AC996"/>
  <sheetViews>
    <sheetView showZeros="0" tabSelected="1" zoomScaleNormal="100" workbookViewId="0">
      <pane ySplit="8" topLeftCell="A9" activePane="bottomLeft" state="frozen"/>
      <selection activeCell="F11" sqref="F11"/>
      <selection pane="bottomLeft" activeCell="S20" sqref="S20"/>
    </sheetView>
  </sheetViews>
  <sheetFormatPr baseColWidth="10" defaultColWidth="12.5" defaultRowHeight="13" x14ac:dyDescent="0.15"/>
  <cols>
    <col min="1" max="2" width="4.83203125" customWidth="1"/>
    <col min="3" max="3" width="31.5" style="124" customWidth="1"/>
    <col min="4" max="5" width="7.6640625" customWidth="1"/>
    <col min="6" max="6" width="7.6640625" style="245" customWidth="1"/>
    <col min="7" max="8" width="7.6640625" customWidth="1"/>
    <col min="9" max="9" width="7.6640625" style="245" customWidth="1"/>
    <col min="10" max="10" width="7.6640625" customWidth="1"/>
    <col min="11" max="11" width="7.6640625" style="245" customWidth="1"/>
    <col min="12" max="12" width="3.83203125" customWidth="1"/>
    <col min="13" max="13" width="3.6640625" customWidth="1"/>
    <col min="14" max="14" width="5.5" customWidth="1"/>
    <col min="15" max="15" width="34.1640625" customWidth="1"/>
    <col min="16" max="22" width="7.6640625" customWidth="1"/>
    <col min="23" max="29" width="8" customWidth="1"/>
  </cols>
  <sheetData>
    <row r="1" spans="1:29" ht="16" x14ac:dyDescent="0.2">
      <c r="A1" s="334" t="str">
        <f>'Sekt-1.p'!C2</f>
        <v>LR 2024.gada čempionāts zemledus makšķerēšanā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50"/>
      <c r="N1" s="334" t="str">
        <f>A1</f>
        <v>LR 2024.gada čempionāts zemledus makšķerēšanā</v>
      </c>
      <c r="O1" s="334"/>
      <c r="P1" s="334"/>
      <c r="Q1" s="334"/>
      <c r="R1" s="334"/>
      <c r="S1" s="334"/>
      <c r="T1" s="334"/>
      <c r="U1" s="334"/>
      <c r="V1" s="334"/>
    </row>
    <row r="2" spans="1:29" x14ac:dyDescent="0.15">
      <c r="A2" s="335" t="str">
        <f>'Sekt-1.p'!C3</f>
        <v>2025.gada 01-02.Marts, Baļotes ezers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50"/>
      <c r="N2" s="335" t="str">
        <f>A2</f>
        <v>2025.gada 01-02.Marts, Baļotes ezers</v>
      </c>
      <c r="O2" s="335"/>
      <c r="P2" s="335"/>
      <c r="Q2" s="335"/>
      <c r="R2" s="335"/>
      <c r="S2" s="335"/>
      <c r="T2" s="335"/>
      <c r="U2" s="335"/>
      <c r="V2" s="335"/>
    </row>
    <row r="3" spans="1:29" x14ac:dyDescent="0.15">
      <c r="F3" s="28"/>
      <c r="I3"/>
      <c r="K3"/>
      <c r="L3" s="50"/>
    </row>
    <row r="4" spans="1:29" x14ac:dyDescent="0.15">
      <c r="A4" s="333" t="s">
        <v>0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50"/>
      <c r="N4" s="333" t="s">
        <v>0</v>
      </c>
      <c r="O4" s="333"/>
      <c r="P4" s="333"/>
      <c r="Q4" s="333"/>
      <c r="R4" s="333"/>
      <c r="S4" s="333"/>
      <c r="T4" s="333"/>
      <c r="U4" s="333"/>
      <c r="V4" s="333"/>
    </row>
    <row r="5" spans="1:29" x14ac:dyDescent="0.15">
      <c r="A5" s="340" t="s">
        <v>1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50"/>
      <c r="N5" s="340" t="s">
        <v>1</v>
      </c>
      <c r="O5" s="340"/>
      <c r="P5" s="340"/>
      <c r="Q5" s="340"/>
      <c r="R5" s="340"/>
      <c r="S5" s="340"/>
      <c r="T5" s="340"/>
      <c r="U5" s="340"/>
      <c r="V5" s="340"/>
    </row>
    <row r="6" spans="1:29" ht="14" thickBot="1" x14ac:dyDescent="0.2">
      <c r="C6" s="125"/>
      <c r="D6" s="11"/>
      <c r="E6" s="11"/>
      <c r="F6" s="52"/>
      <c r="G6" s="11"/>
      <c r="H6" s="5"/>
      <c r="I6"/>
      <c r="K6"/>
      <c r="L6" s="50"/>
      <c r="N6" s="12"/>
    </row>
    <row r="7" spans="1:29" s="112" customFormat="1" ht="14" thickBot="1" x14ac:dyDescent="0.2">
      <c r="A7" s="338" t="s">
        <v>83</v>
      </c>
      <c r="B7" s="338" t="s">
        <v>84</v>
      </c>
      <c r="C7" s="341" t="s">
        <v>4</v>
      </c>
      <c r="D7" s="343" t="s">
        <v>65</v>
      </c>
      <c r="E7" s="344"/>
      <c r="F7" s="345"/>
      <c r="G7" s="343" t="s">
        <v>67</v>
      </c>
      <c r="H7" s="344"/>
      <c r="I7" s="345"/>
      <c r="J7" s="343" t="s">
        <v>7</v>
      </c>
      <c r="K7" s="345"/>
      <c r="L7" s="50"/>
      <c r="N7" s="138"/>
      <c r="O7" s="141"/>
      <c r="P7" s="331" t="str">
        <f>D7</f>
        <v>Pirmā diena</v>
      </c>
      <c r="Q7" s="332"/>
      <c r="R7" s="331" t="str">
        <f>G7</f>
        <v>Otrā diena</v>
      </c>
      <c r="S7" s="332"/>
      <c r="T7" s="331" t="str">
        <f>J7</f>
        <v>1.posms</v>
      </c>
      <c r="U7" s="332"/>
      <c r="V7" s="143"/>
      <c r="W7" s="10"/>
    </row>
    <row r="8" spans="1:29" s="112" customFormat="1" ht="14" thickBot="1" x14ac:dyDescent="0.2">
      <c r="A8" s="339"/>
      <c r="B8" s="339"/>
      <c r="C8" s="342"/>
      <c r="D8" s="137" t="s">
        <v>10</v>
      </c>
      <c r="E8" s="137" t="s">
        <v>11</v>
      </c>
      <c r="F8" s="137" t="s">
        <v>12</v>
      </c>
      <c r="G8" s="137" t="s">
        <v>10</v>
      </c>
      <c r="H8" s="137" t="s">
        <v>11</v>
      </c>
      <c r="I8" s="137" t="s">
        <v>12</v>
      </c>
      <c r="J8" s="137" t="s">
        <v>11</v>
      </c>
      <c r="K8" s="137" t="s">
        <v>12</v>
      </c>
      <c r="L8" s="50"/>
      <c r="N8" s="139" t="s">
        <v>2</v>
      </c>
      <c r="O8" s="145" t="s">
        <v>3</v>
      </c>
      <c r="P8" s="146" t="s">
        <v>11</v>
      </c>
      <c r="Q8" s="146" t="s">
        <v>12</v>
      </c>
      <c r="R8" s="146" t="s">
        <v>11</v>
      </c>
      <c r="S8" s="146" t="s">
        <v>12</v>
      </c>
      <c r="T8" s="147" t="s">
        <v>11</v>
      </c>
      <c r="U8" s="147" t="s">
        <v>12</v>
      </c>
      <c r="V8" s="143" t="s">
        <v>71</v>
      </c>
      <c r="W8" s="10"/>
    </row>
    <row r="9" spans="1:29" s="112" customFormat="1" ht="14" thickBot="1" x14ac:dyDescent="0.2">
      <c r="A9" s="12"/>
      <c r="B9" s="12"/>
      <c r="C9" s="29"/>
      <c r="D9" s="12"/>
      <c r="E9" s="12"/>
      <c r="F9" s="28"/>
      <c r="G9" s="12"/>
      <c r="H9" s="12"/>
      <c r="I9" s="12"/>
      <c r="J9" s="12"/>
      <c r="K9" s="12"/>
      <c r="L9" s="50"/>
      <c r="N9" s="79">
        <v>2</v>
      </c>
      <c r="O9" s="148" t="str" cm="1">
        <f t="array" ref="O9">IFERROR(_xlfn.UNIQUE(_xlfn._xlws.FILTER(Kopsavilkums!$C:$C,(N9=Kopsavilkums!$A:$A))),"")</f>
        <v>Mēs Zivīm</v>
      </c>
      <c r="P9" s="151">
        <f t="shared" ref="P9:P29" si="0">INDEX(E:E,MATCH($O9,$C:$C,0))</f>
        <v>1.6619999999999999</v>
      </c>
      <c r="Q9" s="269">
        <f t="shared" ref="Q9:Q29" si="1">INDEX(F:F,MATCH($O9,$C:$C,0))</f>
        <v>10.5</v>
      </c>
      <c r="R9" s="151">
        <f t="shared" ref="R9:R29" si="2">INDEX(H:H,MATCH($O9,$C:$C,0))</f>
        <v>2.3960000000000004</v>
      </c>
      <c r="S9" s="269">
        <f t="shared" ref="S9:S29" si="3">INDEX(I:I,MATCH($O9,$C:$C,0))</f>
        <v>17</v>
      </c>
      <c r="T9" s="149">
        <f t="shared" ref="T9:T29" si="4">INDEX(J:J,MATCH($O9,$C:$C,0))</f>
        <v>4.0579999999999998</v>
      </c>
      <c r="U9" s="270">
        <f t="shared" ref="U9:U29" si="5">INDEX(K:K,MATCH($O9,$C:$C,0))</f>
        <v>27.5</v>
      </c>
      <c r="V9" s="144">
        <f t="shared" ref="V9:V29" si="6">IF(VALUE(U9)=0,"",IF(U9&gt;0,_xlfn.RANK.EQ(U9,U$9:U$29,1)-COUNTIFS($U$9:$U$29,0)+COUNTIFS($U$9:$U$29,$U9,$T$9:$T$29,"&gt;"&amp;$T9)))</f>
        <v>1</v>
      </c>
      <c r="W9" s="10"/>
    </row>
    <row r="10" spans="1:29" s="112" customFormat="1" ht="15" thickBot="1" x14ac:dyDescent="0.2">
      <c r="A10" s="53">
        <f>B10</f>
        <v>1</v>
      </c>
      <c r="B10" s="53">
        <v>1</v>
      </c>
      <c r="C10" s="132" t="str" cm="1">
        <f t="array" ref="C10">IFERROR(_xlfn.UNIQUE(_xlfn._xlws.FILTER(Kopsavilkums!$C$10:$C$135,($B10=Kopsavilkums!$A$10:$A$135))),"")</f>
        <v>OK cope sport/ Groundbaits</v>
      </c>
      <c r="D10" s="55"/>
      <c r="E10" s="56">
        <f>SUM(E11:E16)</f>
        <v>1.4080000000000001</v>
      </c>
      <c r="F10" s="260">
        <f>SUM(F11:F16)</f>
        <v>17</v>
      </c>
      <c r="G10" s="56"/>
      <c r="H10" s="56">
        <f>SUM(H11:H16)</f>
        <v>0.98199999999999998</v>
      </c>
      <c r="I10" s="260">
        <f>SUM(I11:I16)</f>
        <v>26</v>
      </c>
      <c r="J10" s="56">
        <f>SUM(J11:J16)</f>
        <v>2.39</v>
      </c>
      <c r="K10" s="265">
        <f>SUM(K11:K16)</f>
        <v>43</v>
      </c>
      <c r="L10" s="50" t="s">
        <v>72</v>
      </c>
      <c r="N10" s="79">
        <v>7</v>
      </c>
      <c r="O10" s="148" t="str" cm="1">
        <f t="array" ref="O10">IFERROR(_xlfn.UNIQUE(_xlfn._xlws.FILTER(Kopsavilkums!$C:$C,(N10=Kopsavilkums!$A:$A))),"")</f>
        <v>LIARPS</v>
      </c>
      <c r="P10" s="151">
        <f t="shared" si="0"/>
        <v>0.83399999999999996</v>
      </c>
      <c r="Q10" s="269">
        <f t="shared" si="1"/>
        <v>21</v>
      </c>
      <c r="R10" s="151">
        <f t="shared" si="2"/>
        <v>2.29</v>
      </c>
      <c r="S10" s="269">
        <f t="shared" si="3"/>
        <v>9</v>
      </c>
      <c r="T10" s="149">
        <f t="shared" si="4"/>
        <v>3.1240000000000006</v>
      </c>
      <c r="U10" s="270">
        <f t="shared" si="5"/>
        <v>30</v>
      </c>
      <c r="V10" s="144">
        <f t="shared" si="6"/>
        <v>2</v>
      </c>
      <c r="W10" s="10"/>
      <c r="X10" s="10"/>
      <c r="Y10" s="10"/>
      <c r="Z10" s="10"/>
      <c r="AA10" s="10"/>
      <c r="AB10" s="10"/>
      <c r="AC10" s="10"/>
    </row>
    <row r="11" spans="1:29" s="112" customFormat="1" x14ac:dyDescent="0.15">
      <c r="A11" s="57">
        <f t="shared" ref="A11:A16" si="7">A10</f>
        <v>1</v>
      </c>
      <c r="B11" s="57">
        <v>1</v>
      </c>
      <c r="C11" s="126" t="str" cm="1">
        <f t="array" ref="C11">IFERROR(_xlfn._xlws.FILTER(Kopsavilkums!$D$10:$D$135,($A11=Kopsavilkums!$A$10:$A$135)*($B11=Kopsavilkums!$B$10:$B$135)),"")</f>
        <v>Krišjānis Lisovskis</v>
      </c>
      <c r="D11" s="58" t="str" cm="1">
        <f t="array" ref="D11">IFERROR(_xlfn._xlws.FILTER(Kopsavilkums!$E:$E,($A11=Kopsavilkums!$A:$A)*($B11=Kopsavilkums!$B:$B)*($C11=Kopsavilkums!$D:$D)),"")</f>
        <v>C</v>
      </c>
      <c r="E11" s="59" cm="1">
        <f t="array" ref="E11">IFERROR(_xlfn._xlws.FILTER(Kopsavilkums!$F$10:$F$135,($A11=Kopsavilkums!$A$10:$A$135)*($B11=Kopsavilkums!$B$10:$B$135)*($C11=Kopsavilkums!$D$10:$D$135)),"")</f>
        <v>1.6E-2</v>
      </c>
      <c r="F11" s="261" cm="1">
        <f t="array" ref="F11">IFERROR(_xlfn._xlws.FILTER(Kopsavilkums!$G$10:$G$135,($A11=Kopsavilkums!$A$10:$A$135)*($B11=Kopsavilkums!$B$10:$B$135)*($C11=Kopsavilkums!$D$10:$D$135)),"")</f>
        <v>10</v>
      </c>
      <c r="G11" s="58" t="str" cm="1">
        <f t="array" ref="G11">IFERROR(_xlfn._xlws.FILTER(Kopsavilkums!$H$10:$H$135,($A11=Kopsavilkums!$A$10:$A$135)*($B11=Kopsavilkums!$B$10:$B$135)*($C11=Kopsavilkums!$D$10:$D$135)),"")</f>
        <v>D</v>
      </c>
      <c r="H11" s="59" cm="1">
        <f t="array" ref="H11">IFERROR(_xlfn._xlws.FILTER(Kopsavilkums!$I$10:$I$135,($A11=Kopsavilkums!$A$10:$A$135)*($B11=Kopsavilkums!$B$10:$B$135)*($C11=Kopsavilkums!$D$10:$D$135)),"")</f>
        <v>0.23400000000000001</v>
      </c>
      <c r="I11" s="261" cm="1">
        <f t="array" ref="I11">IFERROR(_xlfn._xlws.FILTER(Kopsavilkums!$J$10:$J$135,($A11=Kopsavilkums!$A$10:$A$135)*($B11=Kopsavilkums!$B$10:$B$135)*($C11=Kopsavilkums!$D$10:$D$135)),"")</f>
        <v>3</v>
      </c>
      <c r="J11" s="59">
        <f t="shared" ref="J11:K16" si="8">IFERROR(E11+H11,"")</f>
        <v>0.25</v>
      </c>
      <c r="K11" s="266">
        <f t="shared" si="8"/>
        <v>13</v>
      </c>
      <c r="L11" s="50"/>
      <c r="N11" s="79">
        <v>3</v>
      </c>
      <c r="O11" s="148" t="str" cm="1">
        <f t="array" ref="O11">IFERROR(_xlfn.UNIQUE(_xlfn._xlws.FILTER(Kopsavilkums!$C:$C,(N11=Kopsavilkums!$A:$A))),"")</f>
        <v>Makšķerlietas.lv/Ziemeļnieki</v>
      </c>
      <c r="P11" s="151">
        <f t="shared" si="0"/>
        <v>0.88400000000000001</v>
      </c>
      <c r="Q11" s="269">
        <f t="shared" si="1"/>
        <v>15.5</v>
      </c>
      <c r="R11" s="151">
        <f t="shared" si="2"/>
        <v>1.712</v>
      </c>
      <c r="S11" s="269">
        <f t="shared" si="3"/>
        <v>15</v>
      </c>
      <c r="T11" s="149">
        <f t="shared" si="4"/>
        <v>2.5960000000000001</v>
      </c>
      <c r="U11" s="270">
        <f t="shared" si="5"/>
        <v>30.5</v>
      </c>
      <c r="V11" s="144">
        <f t="shared" si="6"/>
        <v>3</v>
      </c>
      <c r="Y11" s="30"/>
    </row>
    <row r="12" spans="1:29" s="112" customFormat="1" x14ac:dyDescent="0.15">
      <c r="A12" s="60">
        <f t="shared" si="7"/>
        <v>1</v>
      </c>
      <c r="B12" s="60">
        <v>2</v>
      </c>
      <c r="C12" s="22" t="str" cm="1">
        <f t="array" ref="C12">IFERROR(_xlfn._xlws.FILTER(Kopsavilkums!$D$10:$D$135,($A12=Kopsavilkums!$A$10:$A$135)*($B12=Kopsavilkums!$B$10:$B$135)),"")</f>
        <v>Kārlis Goldmans</v>
      </c>
      <c r="D12" s="18" t="str" cm="1">
        <f t="array" ref="D12">IFERROR(_xlfn._xlws.FILTER(Kopsavilkums!$E:$E,($A12=Kopsavilkums!$A:$A)*($B12=Kopsavilkums!$B:$B)*($C12=Kopsavilkums!$D:$D)),"")</f>
        <v>A</v>
      </c>
      <c r="E12" s="31" cm="1">
        <f t="array" ref="E12">IFERROR(_xlfn._xlws.FILTER(Kopsavilkums!$F$10:$F$135,($A12=Kopsavilkums!$A$10:$A$135)*($B12=Kopsavilkums!$B$10:$B$135)*($C12=Kopsavilkums!$D$10:$D$135)),"")</f>
        <v>0.67200000000000004</v>
      </c>
      <c r="F12" s="262" cm="1">
        <f t="array" ref="F12">IFERROR(_xlfn._xlws.FILTER(Kopsavilkums!$G$10:$G$135,($A12=Kopsavilkums!$A$10:$A$135)*($B12=Kopsavilkums!$B$10:$B$135)*($C12=Kopsavilkums!$D$10:$D$135)),"")</f>
        <v>2</v>
      </c>
      <c r="G12" s="18" t="str" cm="1">
        <f t="array" ref="G12">IFERROR(_xlfn._xlws.FILTER(Kopsavilkums!$H$10:$H$135,($A12=Kopsavilkums!$A$10:$A$135)*($B12=Kopsavilkums!$B$10:$B$135)*($C12=Kopsavilkums!$D$10:$D$135)),"")</f>
        <v>C</v>
      </c>
      <c r="H12" s="31" cm="1">
        <f t="array" ref="H12">IFERROR(_xlfn._xlws.FILTER(Kopsavilkums!$I$10:$I$135,($A12=Kopsavilkums!$A$10:$A$135)*($B12=Kopsavilkums!$B$10:$B$135)*($C12=Kopsavilkums!$D$10:$D$135)),"")</f>
        <v>6.6000000000000003E-2</v>
      </c>
      <c r="I12" s="262" cm="1">
        <f t="array" ref="I12">IFERROR(_xlfn._xlws.FILTER(Kopsavilkums!$J$10:$J$135,($A12=Kopsavilkums!$A$10:$A$135)*($B12=Kopsavilkums!$B$10:$B$135)*($C12=Kopsavilkums!$D$10:$D$135)),"")</f>
        <v>10</v>
      </c>
      <c r="J12" s="31">
        <f t="shared" si="8"/>
        <v>0.73799999999999999</v>
      </c>
      <c r="K12" s="267">
        <f t="shared" si="8"/>
        <v>12</v>
      </c>
      <c r="L12" s="50"/>
      <c r="N12" s="79">
        <v>4</v>
      </c>
      <c r="O12" s="148" t="str" cm="1">
        <f t="array" ref="O12">IFERROR(_xlfn.UNIQUE(_xlfn._xlws.FILTER(Kopsavilkums!$C:$C,(N12=Kopsavilkums!$A:$A))),"")</f>
        <v>C.Albula1/Alūksne</v>
      </c>
      <c r="P12" s="151">
        <f t="shared" si="0"/>
        <v>0.46199999999999997</v>
      </c>
      <c r="Q12" s="269">
        <f t="shared" si="1"/>
        <v>26</v>
      </c>
      <c r="R12" s="151">
        <f t="shared" si="2"/>
        <v>1.74</v>
      </c>
      <c r="S12" s="269">
        <f t="shared" si="3"/>
        <v>12</v>
      </c>
      <c r="T12" s="149">
        <f t="shared" si="4"/>
        <v>2.202</v>
      </c>
      <c r="U12" s="270">
        <f t="shared" si="5"/>
        <v>38</v>
      </c>
      <c r="V12" s="144">
        <f t="shared" si="6"/>
        <v>4</v>
      </c>
      <c r="W12" s="10"/>
      <c r="X12" s="10"/>
      <c r="Y12" s="61"/>
    </row>
    <row r="13" spans="1:29" s="112" customFormat="1" x14ac:dyDescent="0.15">
      <c r="A13" s="60">
        <f t="shared" si="7"/>
        <v>1</v>
      </c>
      <c r="B13" s="60">
        <v>3</v>
      </c>
      <c r="C13" s="22" t="str" cm="1">
        <f t="array" ref="C13">IFERROR(_xlfn._xlws.FILTER(Kopsavilkums!$D$10:$D$135,($A13=Kopsavilkums!$A$10:$A$135)*($B13=Kopsavilkums!$B$10:$B$135)),"")</f>
        <v>Arturs Baltais</v>
      </c>
      <c r="D13" s="18" t="str" cm="1">
        <f t="array" ref="D13">IFERROR(_xlfn._xlws.FILTER(Kopsavilkums!$E:$E,($A13=Kopsavilkums!$A:$A)*($B13=Kopsavilkums!$B:$B)*($C13=Kopsavilkums!$D:$D)),"")</f>
        <v>B</v>
      </c>
      <c r="E13" s="31" cm="1">
        <f t="array" ref="E13">IFERROR(_xlfn._xlws.FILTER(Kopsavilkums!$F$10:$F$135,($A13=Kopsavilkums!$A$10:$A$135)*($B13=Kopsavilkums!$B$10:$B$135)*($C13=Kopsavilkums!$D$10:$D$135)),"")</f>
        <v>0.55200000000000005</v>
      </c>
      <c r="F13" s="262" cm="1">
        <f t="array" ref="F13">IFERROR(_xlfn._xlws.FILTER(Kopsavilkums!$G$10:$G$135,($A13=Kopsavilkums!$A$10:$A$135)*($B13=Kopsavilkums!$B$10:$B$135)*($C13=Kopsavilkums!$D$10:$D$135)),"")</f>
        <v>1</v>
      </c>
      <c r="G13" s="18" t="str" cm="1">
        <f t="array" ref="G13">IFERROR(_xlfn._xlws.FILTER(Kopsavilkums!$H$10:$H$135,($A13=Kopsavilkums!$A$10:$A$135)*($B13=Kopsavilkums!$B$10:$B$135)*($C13=Kopsavilkums!$D$10:$D$135)),"")</f>
        <v>B</v>
      </c>
      <c r="H13" s="31" cm="1">
        <f t="array" ref="H13">IFERROR(_xlfn._xlws.FILTER(Kopsavilkums!$I$10:$I$135,($A13=Kopsavilkums!$A$10:$A$135)*($B13=Kopsavilkums!$B$10:$B$135)*($C13=Kopsavilkums!$D$10:$D$135)),"")</f>
        <v>0.22800000000000001</v>
      </c>
      <c r="I13" s="262" cm="1">
        <f t="array" ref="I13">IFERROR(_xlfn._xlws.FILTER(Kopsavilkums!$J$10:$J$135,($A13=Kopsavilkums!$A$10:$A$135)*($B13=Kopsavilkums!$B$10:$B$135)*($C13=Kopsavilkums!$D$10:$D$135)),"")</f>
        <v>6</v>
      </c>
      <c r="J13" s="31">
        <f t="shared" si="8"/>
        <v>0.78</v>
      </c>
      <c r="K13" s="267">
        <f t="shared" si="8"/>
        <v>7</v>
      </c>
      <c r="L13" s="50"/>
      <c r="M13" s="12"/>
      <c r="N13" s="140">
        <v>1</v>
      </c>
      <c r="O13" s="148" t="str" cm="1">
        <f t="array" ref="O13">IFERROR(_xlfn.UNIQUE(_xlfn._xlws.FILTER(Kopsavilkums!$C:$C,(N13=Kopsavilkums!$A:$A))),"")</f>
        <v>OK cope sport/ Groundbaits</v>
      </c>
      <c r="P13" s="151">
        <f t="shared" si="0"/>
        <v>1.4080000000000001</v>
      </c>
      <c r="Q13" s="269">
        <f t="shared" si="1"/>
        <v>17</v>
      </c>
      <c r="R13" s="151">
        <f t="shared" si="2"/>
        <v>0.98199999999999998</v>
      </c>
      <c r="S13" s="269">
        <f t="shared" si="3"/>
        <v>26</v>
      </c>
      <c r="T13" s="149">
        <f t="shared" si="4"/>
        <v>2.39</v>
      </c>
      <c r="U13" s="270">
        <f t="shared" si="5"/>
        <v>43</v>
      </c>
      <c r="V13" s="144">
        <f t="shared" si="6"/>
        <v>5</v>
      </c>
      <c r="Y13" s="30"/>
    </row>
    <row r="14" spans="1:29" s="112" customFormat="1" x14ac:dyDescent="0.15">
      <c r="A14" s="60">
        <f t="shared" si="7"/>
        <v>1</v>
      </c>
      <c r="B14" s="60">
        <v>4</v>
      </c>
      <c r="C14" s="22" t="str" cm="1">
        <f t="array" ref="C14">IFERROR(_xlfn._xlws.FILTER(Kopsavilkums!$D$10:$D$135,($A14=Kopsavilkums!$A$10:$A$135)*($B14=Kopsavilkums!$B$10:$B$135)),"")</f>
        <v>Jorens Alens Brigaders</v>
      </c>
      <c r="D14" s="18" t="str" cm="1">
        <f t="array" ref="D14">IFERROR(_xlfn._xlws.FILTER(Kopsavilkums!$E:$E,($A14=Kopsavilkums!$A:$A)*($B14=Kopsavilkums!$B:$B)*($C14=Kopsavilkums!$D:$D)),"")</f>
        <v>D</v>
      </c>
      <c r="E14" s="31" cm="1">
        <f t="array" ref="E14">IFERROR(_xlfn._xlws.FILTER(Kopsavilkums!$F$10:$F$135,($A14=Kopsavilkums!$A$10:$A$135)*($B14=Kopsavilkums!$B$10:$B$135)*($C14=Kopsavilkums!$D$10:$D$135)),"")</f>
        <v>0.16800000000000001</v>
      </c>
      <c r="F14" s="262" cm="1">
        <f t="array" ref="F14">IFERROR(_xlfn._xlws.FILTER(Kopsavilkums!$G$10:$G$135,($A14=Kopsavilkums!$A$10:$A$135)*($B14=Kopsavilkums!$B$10:$B$135)*($C14=Kopsavilkums!$D$10:$D$135)),"")</f>
        <v>4</v>
      </c>
      <c r="G14" s="18" t="str" cm="1">
        <f t="array" ref="G14">IFERROR(_xlfn._xlws.FILTER(Kopsavilkums!$H$10:$H$135,($A14=Kopsavilkums!$A$10:$A$135)*($B14=Kopsavilkums!$B$10:$B$135)*($C14=Kopsavilkums!$D$10:$D$135)),"")</f>
        <v>A</v>
      </c>
      <c r="H14" s="31" cm="1">
        <f t="array" ref="H14">IFERROR(_xlfn._xlws.FILTER(Kopsavilkums!$I$10:$I$135,($A14=Kopsavilkums!$A$10:$A$135)*($B14=Kopsavilkums!$B$10:$B$135)*($C14=Kopsavilkums!$D$10:$D$135)),"")</f>
        <v>0.45400000000000001</v>
      </c>
      <c r="I14" s="262" cm="1">
        <f t="array" ref="I14">IFERROR(_xlfn._xlws.FILTER(Kopsavilkums!$J$10:$J$135,($A14=Kopsavilkums!$A$10:$A$135)*($B14=Kopsavilkums!$B$10:$B$135)*($C14=Kopsavilkums!$D$10:$D$135)),"")</f>
        <v>7</v>
      </c>
      <c r="J14" s="31">
        <f t="shared" si="8"/>
        <v>0.622</v>
      </c>
      <c r="K14" s="267">
        <f t="shared" si="8"/>
        <v>11</v>
      </c>
      <c r="L14" s="50"/>
      <c r="N14" s="140">
        <v>6</v>
      </c>
      <c r="O14" s="148" t="str" cm="1">
        <f t="array" ref="O14">IFERROR(_xlfn.UNIQUE(_xlfn._xlws.FILTER(Kopsavilkums!$C:$C,(N14=Kopsavilkums!$A:$A))),"")</f>
        <v>C.Albula2/Alūksne</v>
      </c>
      <c r="P14" s="151">
        <f t="shared" si="0"/>
        <v>0.83200000000000007</v>
      </c>
      <c r="Q14" s="269">
        <f t="shared" si="1"/>
        <v>23</v>
      </c>
      <c r="R14" s="151">
        <f t="shared" si="2"/>
        <v>1.5680000000000001</v>
      </c>
      <c r="S14" s="269">
        <f t="shared" si="3"/>
        <v>21</v>
      </c>
      <c r="T14" s="149">
        <f t="shared" si="4"/>
        <v>2.4000000000000004</v>
      </c>
      <c r="U14" s="270">
        <f t="shared" si="5"/>
        <v>44</v>
      </c>
      <c r="V14" s="144">
        <f t="shared" si="6"/>
        <v>6</v>
      </c>
      <c r="Y14" s="30"/>
    </row>
    <row r="15" spans="1:29" s="112" customFormat="1" x14ac:dyDescent="0.15">
      <c r="A15" s="60">
        <f t="shared" si="7"/>
        <v>1</v>
      </c>
      <c r="B15" s="60">
        <v>5</v>
      </c>
      <c r="C15" s="22" t="str" cm="1">
        <f t="array" ref="C15">IFERROR(_xlfn._xlws.FILTER(Kopsavilkums!$D$10:$D$135,($A15=Kopsavilkums!$A$10:$A$135)*($B15=Kopsavilkums!$B$10:$B$135)),"")</f>
        <v>Andžs Daugavietis</v>
      </c>
      <c r="D15" s="74" cm="1">
        <f t="array" ref="D15">IFERROR(_xlfn._xlws.FILTER(Kopsavilkums!$E:$E,($A15=Kopsavilkums!$A:$A)*($B15=Kopsavilkums!$B:$B)*($C15=Kopsavilkums!$D:$D)),"")</f>
        <v>0</v>
      </c>
      <c r="E15" s="31" cm="1">
        <f t="array" ref="E15">IFERROR(_xlfn._xlws.FILTER(Kopsavilkums!$F$10:$F$135,($A15=Kopsavilkums!$A$10:$A$135)*($B15=Kopsavilkums!$B$10:$B$135)*($C15=Kopsavilkums!$D$10:$D$135)),"")</f>
        <v>0</v>
      </c>
      <c r="F15" s="262" cm="1">
        <f t="array" ref="F15">IFERROR(_xlfn._xlws.FILTER(Kopsavilkums!$G$10:$G$135,($A15=Kopsavilkums!$A$10:$A$135)*($B15=Kopsavilkums!$B$10:$B$135)*($C15=Kopsavilkums!$D$10:$D$135)),"")</f>
        <v>0</v>
      </c>
      <c r="G15" s="74" cm="1">
        <f t="array" ref="G15">IFERROR(_xlfn._xlws.FILTER(Kopsavilkums!$H$10:$H$135,($A15=Kopsavilkums!$A$10:$A$135)*($B15=Kopsavilkums!$B$10:$B$135)*($C15=Kopsavilkums!$D$10:$D$135)),"")</f>
        <v>0</v>
      </c>
      <c r="H15" s="31" cm="1">
        <f t="array" ref="H15">IFERROR(_xlfn._xlws.FILTER(Kopsavilkums!$I$10:$I$135,($A15=Kopsavilkums!$A$10:$A$135)*($B15=Kopsavilkums!$B$10:$B$135)*($C15=Kopsavilkums!$D$10:$D$135)),"")</f>
        <v>0</v>
      </c>
      <c r="I15" s="262" cm="1">
        <f t="array" ref="I15">IFERROR(_xlfn._xlws.FILTER(Kopsavilkums!$J$10:$J$135,($A15=Kopsavilkums!$A$10:$A$135)*($B15=Kopsavilkums!$B$10:$B$135)*($C15=Kopsavilkums!$D$10:$D$135)),"")</f>
        <v>0</v>
      </c>
      <c r="J15" s="15">
        <f t="shared" si="8"/>
        <v>0</v>
      </c>
      <c r="K15" s="267">
        <f t="shared" si="8"/>
        <v>0</v>
      </c>
      <c r="L15" s="50"/>
      <c r="N15" s="140">
        <v>9</v>
      </c>
      <c r="O15" s="148" t="str" cm="1">
        <f t="array" ref="O15">IFERROR(_xlfn.UNIQUE(_xlfn._xlws.FILTER(Kopsavilkums!$C:$C,(N15=Kopsavilkums!$A:$A))),"")</f>
        <v>Mežoņi</v>
      </c>
      <c r="P15" s="151">
        <f t="shared" si="0"/>
        <v>0.75</v>
      </c>
      <c r="Q15" s="269">
        <f t="shared" si="1"/>
        <v>26.5</v>
      </c>
      <c r="R15" s="151">
        <f t="shared" si="2"/>
        <v>1.1620000000000001</v>
      </c>
      <c r="S15" s="269">
        <f t="shared" si="3"/>
        <v>26.5</v>
      </c>
      <c r="T15" s="149">
        <f t="shared" si="4"/>
        <v>1.9119999999999999</v>
      </c>
      <c r="U15" s="270">
        <f t="shared" si="5"/>
        <v>53</v>
      </c>
      <c r="V15" s="144">
        <f t="shared" si="6"/>
        <v>7</v>
      </c>
      <c r="Y15" s="30"/>
    </row>
    <row r="16" spans="1:29" s="112" customFormat="1" ht="14" thickBot="1" x14ac:dyDescent="0.2">
      <c r="A16" s="62">
        <f t="shared" si="7"/>
        <v>1</v>
      </c>
      <c r="B16" s="62">
        <v>6</v>
      </c>
      <c r="C16" s="127" cm="1">
        <f t="array" ref="C16">IFERROR(_xlfn._xlws.FILTER(Kopsavilkums!$D$10:$D$135,($A16=Kopsavilkums!$A$10:$A$135)*($B16=Kopsavilkums!$B$10:$B$135)),"")</f>
        <v>0</v>
      </c>
      <c r="D16" s="75" cm="1">
        <f t="array" ref="D16">IFERROR(_xlfn._xlws.FILTER(Kopsavilkums!$E:$E,($A16=Kopsavilkums!$A:$A)*($B16=Kopsavilkums!$B:$B)*($C16=Kopsavilkums!$D:$D)),"")</f>
        <v>0</v>
      </c>
      <c r="E16" s="63" cm="1">
        <f t="array" ref="E16">IFERROR(_xlfn._xlws.FILTER(Kopsavilkums!$F$10:$F$135,($A16=Kopsavilkums!$A$10:$A$135)*($B16=Kopsavilkums!$B$10:$B$135)*($C16=Kopsavilkums!$D$10:$D$135)),"")</f>
        <v>0</v>
      </c>
      <c r="F16" s="263" cm="1">
        <f t="array" ref="F16">IFERROR(_xlfn._xlws.FILTER(Kopsavilkums!$G$10:$G$135,($A16=Kopsavilkums!$A$10:$A$135)*($B16=Kopsavilkums!$B$10:$B$135)*($C16=Kopsavilkums!$D$10:$D$135)),"")</f>
        <v>0</v>
      </c>
      <c r="G16" s="75" cm="1">
        <f t="array" ref="G16">IFERROR(_xlfn._xlws.FILTER(Kopsavilkums!$H$10:$H$135,($A16=Kopsavilkums!$A$10:$A$135)*($B16=Kopsavilkums!$B$10:$B$135)*($C16=Kopsavilkums!$D$10:$D$135)),"")</f>
        <v>0</v>
      </c>
      <c r="H16" s="63" cm="1">
        <f t="array" ref="H16">IFERROR(_xlfn._xlws.FILTER(Kopsavilkums!$I$10:$I$135,($A16=Kopsavilkums!$A$10:$A$135)*($B16=Kopsavilkums!$B$10:$B$135)*($C16=Kopsavilkums!$D$10:$D$135)),"")</f>
        <v>0</v>
      </c>
      <c r="I16" s="263" cm="1">
        <f t="array" ref="I16">IFERROR(_xlfn._xlws.FILTER(Kopsavilkums!$J$10:$J$135,($A16=Kopsavilkums!$A$10:$A$135)*($B16=Kopsavilkums!$B$10:$B$135)*($C16=Kopsavilkums!$D$10:$D$135)),"")</f>
        <v>0</v>
      </c>
      <c r="J16" s="63">
        <f t="shared" si="8"/>
        <v>0</v>
      </c>
      <c r="K16" s="268">
        <f t="shared" si="8"/>
        <v>0</v>
      </c>
      <c r="L16" s="50"/>
      <c r="N16" s="79">
        <v>8</v>
      </c>
      <c r="O16" s="148" t="str" cm="1">
        <f t="array" ref="O16">IFERROR(_xlfn.UNIQUE(_xlfn._xlws.FILTER(Kopsavilkums!$C:$C,(N16=Kopsavilkums!$A:$A))),"")</f>
        <v>CMS</v>
      </c>
      <c r="P16" s="151">
        <f t="shared" si="0"/>
        <v>0.48599999999999999</v>
      </c>
      <c r="Q16" s="269">
        <f t="shared" si="1"/>
        <v>25.5</v>
      </c>
      <c r="R16" s="151">
        <f t="shared" si="2"/>
        <v>0.89</v>
      </c>
      <c r="S16" s="269">
        <f t="shared" si="3"/>
        <v>30</v>
      </c>
      <c r="T16" s="149">
        <f t="shared" si="4"/>
        <v>1.3760000000000001</v>
      </c>
      <c r="U16" s="270">
        <f t="shared" si="5"/>
        <v>55.5</v>
      </c>
      <c r="V16" s="144">
        <f t="shared" si="6"/>
        <v>8</v>
      </c>
      <c r="Y16" s="30"/>
    </row>
    <row r="17" spans="1:29" s="112" customFormat="1" ht="14" thickBot="1" x14ac:dyDescent="0.2">
      <c r="A17" s="28"/>
      <c r="B17" s="28"/>
      <c r="C17" s="29"/>
      <c r="D17" s="4"/>
      <c r="E17" s="28"/>
      <c r="F17" s="264"/>
      <c r="G17" s="73"/>
      <c r="H17" s="28"/>
      <c r="I17" s="264"/>
      <c r="J17" s="28"/>
      <c r="K17" s="264"/>
      <c r="L17" s="50"/>
      <c r="M17" s="12"/>
      <c r="N17" s="79">
        <v>5</v>
      </c>
      <c r="O17" s="148" t="str" cm="1">
        <f t="array" ref="O17">IFERROR(_xlfn.UNIQUE(_xlfn._xlws.FILTER(Kopsavilkums!$C:$C,(N17=Kopsavilkums!$A:$A))),"")</f>
        <v>NGT Jēkabpils</v>
      </c>
      <c r="P17" s="151">
        <f t="shared" si="0"/>
        <v>0.57799999999999996</v>
      </c>
      <c r="Q17" s="269">
        <f t="shared" si="1"/>
        <v>26</v>
      </c>
      <c r="R17" s="151">
        <f t="shared" si="2"/>
        <v>0.58600000000000008</v>
      </c>
      <c r="S17" s="269">
        <f t="shared" si="3"/>
        <v>30.5</v>
      </c>
      <c r="T17" s="149">
        <f t="shared" si="4"/>
        <v>1.1639999999999999</v>
      </c>
      <c r="U17" s="270">
        <f t="shared" si="5"/>
        <v>56.5</v>
      </c>
      <c r="V17" s="144">
        <f t="shared" si="6"/>
        <v>9</v>
      </c>
      <c r="Y17" s="30"/>
      <c r="Z17" s="12"/>
      <c r="AA17" s="12"/>
      <c r="AB17" s="12"/>
      <c r="AC17" s="12"/>
    </row>
    <row r="18" spans="1:29" s="112" customFormat="1" ht="15" thickBot="1" x14ac:dyDescent="0.2">
      <c r="A18" s="53">
        <f>B18</f>
        <v>2</v>
      </c>
      <c r="B18" s="53">
        <v>2</v>
      </c>
      <c r="C18" s="132" t="str" cm="1">
        <f t="array" ref="C18">IFERROR(_xlfn.UNIQUE(_xlfn._xlws.FILTER(Kopsavilkums!$C$10:$C$135,($B18=Kopsavilkums!$A$10:$A$135))),"")</f>
        <v>Mēs Zivīm</v>
      </c>
      <c r="D18" s="54"/>
      <c r="E18" s="56">
        <f>SUM(E19:E25)</f>
        <v>1.6619999999999999</v>
      </c>
      <c r="F18" s="260">
        <f>SUM(F19:F25)</f>
        <v>10.5</v>
      </c>
      <c r="G18" s="135"/>
      <c r="H18" s="56">
        <f>SUM(H19:H25)</f>
        <v>2.3960000000000004</v>
      </c>
      <c r="I18" s="260">
        <f>SUM(I19:I25)</f>
        <v>17</v>
      </c>
      <c r="J18" s="56">
        <f>SUM(J19:J24)</f>
        <v>4.0579999999999998</v>
      </c>
      <c r="K18" s="265">
        <f>SUM(K19:K24)</f>
        <v>27.5</v>
      </c>
      <c r="L18" s="50" t="s">
        <v>72</v>
      </c>
      <c r="M18" s="64"/>
      <c r="N18" s="79">
        <v>10</v>
      </c>
      <c r="O18" s="148" t="str" cm="1">
        <f t="array" ref="O18">IFERROR(_xlfn.UNIQUE(_xlfn._xlws.FILTER(Kopsavilkums!$C:$C,(N18=Kopsavilkums!$A:$A))),"")</f>
        <v>Vidzemes Klaidoņi</v>
      </c>
      <c r="P18" s="151">
        <f t="shared" si="0"/>
        <v>0.372</v>
      </c>
      <c r="Q18" s="269">
        <f t="shared" si="1"/>
        <v>30</v>
      </c>
      <c r="R18" s="151">
        <f t="shared" si="2"/>
        <v>0.35199999999999998</v>
      </c>
      <c r="S18" s="269">
        <f t="shared" si="3"/>
        <v>34</v>
      </c>
      <c r="T18" s="149">
        <f t="shared" si="4"/>
        <v>0.72400000000000009</v>
      </c>
      <c r="U18" s="270">
        <f t="shared" si="5"/>
        <v>64</v>
      </c>
      <c r="V18" s="144">
        <f t="shared" si="6"/>
        <v>10</v>
      </c>
      <c r="Y18" s="30"/>
      <c r="Z18" s="10"/>
      <c r="AA18" s="10"/>
      <c r="AB18" s="10"/>
      <c r="AC18" s="10"/>
    </row>
    <row r="19" spans="1:29" s="112" customFormat="1" x14ac:dyDescent="0.15">
      <c r="A19" s="57">
        <f t="shared" ref="A19:A24" si="9">A18</f>
        <v>2</v>
      </c>
      <c r="B19" s="57">
        <v>1</v>
      </c>
      <c r="C19" s="126" t="str" cm="1">
        <f t="array" ref="C19">IFERROR(_xlfn._xlws.FILTER(Kopsavilkums!$D$10:$D$135,($A19=Kopsavilkums!$A$10:$A$135)*($B19=Kopsavilkums!$B$10:$B$135)),"")</f>
        <v>Aldis Kalvāns</v>
      </c>
      <c r="D19" s="58" t="str" cm="1">
        <f t="array" ref="D19">IFERROR(_xlfn._xlws.FILTER(Kopsavilkums!$E:$E,($A19=Kopsavilkums!$A:$A)*($B19=Kopsavilkums!$B:$B)*($C19=Kopsavilkums!$D:$D)),"")</f>
        <v>C</v>
      </c>
      <c r="E19" s="59" cm="1">
        <f t="array" ref="E19">IFERROR(_xlfn._xlws.FILTER(Kopsavilkums!$F$10:$F$135,($A19=Kopsavilkums!$A$10:$A$135)*($B19=Kopsavilkums!$B$10:$B$135)*($C19=Kopsavilkums!$D$10:$D$135)),"")</f>
        <v>8.2000000000000003E-2</v>
      </c>
      <c r="F19" s="261" cm="1">
        <f t="array" ref="F19">IFERROR(_xlfn._xlws.FILTER(Kopsavilkums!$G$10:$G$135,($A19=Kopsavilkums!$A$10:$A$135)*($B19=Kopsavilkums!$B$10:$B$135)*($C19=Kopsavilkums!$D$10:$D$135)),"")</f>
        <v>6</v>
      </c>
      <c r="G19" s="58" t="str" cm="1">
        <f t="array" ref="G19">IFERROR(_xlfn._xlws.FILTER(Kopsavilkums!$H$10:$H$135,($A19=Kopsavilkums!$A$10:$A$135)*($B19=Kopsavilkums!$B$10:$B$135)*($C19=Kopsavilkums!$D$10:$D$135)),"")</f>
        <v>D</v>
      </c>
      <c r="H19" s="59" cm="1">
        <f t="array" ref="H19">IFERROR(_xlfn._xlws.FILTER(Kopsavilkums!$I$10:$I$135,($A19=Kopsavilkums!$A$10:$A$135)*($B19=Kopsavilkums!$B$10:$B$135)*($C19=Kopsavilkums!$D$10:$D$135)),"")</f>
        <v>0.14799999999999999</v>
      </c>
      <c r="I19" s="261" cm="1">
        <f t="array" ref="I19">IFERROR(_xlfn._xlws.FILTER(Kopsavilkums!$J$10:$J$135,($A19=Kopsavilkums!$A$10:$A$135)*($B19=Kopsavilkums!$B$10:$B$135)*($C19=Kopsavilkums!$D$10:$D$135)),"")</f>
        <v>6</v>
      </c>
      <c r="J19" s="59">
        <f t="shared" ref="J19:K24" si="10">IFERROR(E19+H19,"")</f>
        <v>0.22999999999999998</v>
      </c>
      <c r="K19" s="266">
        <f t="shared" si="10"/>
        <v>12</v>
      </c>
      <c r="L19" s="50"/>
      <c r="N19" s="140">
        <v>12</v>
      </c>
      <c r="O19" s="148" t="str" cm="1">
        <f t="array" ref="O19">IFERROR(_xlfn.UNIQUE(_xlfn._xlws.FILTER(Kopsavilkums!$C:$C,(N19=Kopsavilkums!$A:$A))),"")</f>
        <v/>
      </c>
      <c r="P19" s="151" t="str">
        <f t="shared" si="0"/>
        <v/>
      </c>
      <c r="Q19" s="269" t="str">
        <f t="shared" si="1"/>
        <v/>
      </c>
      <c r="R19" s="151" t="str">
        <f t="shared" si="2"/>
        <v/>
      </c>
      <c r="S19" s="269" t="str">
        <f t="shared" si="3"/>
        <v/>
      </c>
      <c r="T19" s="149" t="str">
        <f t="shared" si="4"/>
        <v/>
      </c>
      <c r="U19" s="270" t="str">
        <f t="shared" si="5"/>
        <v/>
      </c>
      <c r="V19" s="144" t="e">
        <f t="shared" si="6"/>
        <v>#VALUE!</v>
      </c>
      <c r="W19" s="12"/>
      <c r="X19" s="12"/>
      <c r="Y19" s="30"/>
    </row>
    <row r="20" spans="1:29" s="112" customFormat="1" x14ac:dyDescent="0.15">
      <c r="A20" s="60">
        <f t="shared" si="9"/>
        <v>2</v>
      </c>
      <c r="B20" s="60">
        <v>2</v>
      </c>
      <c r="C20" s="22" t="str" cm="1">
        <f t="array" ref="C20">IFERROR(_xlfn._xlws.FILTER(Kopsavilkums!$D$10:$D$135,($A20=Kopsavilkums!$A$10:$A$135)*($B20=Kopsavilkums!$B$10:$B$135)),"")</f>
        <v>Agris Rudzāns</v>
      </c>
      <c r="D20" s="18" t="str" cm="1">
        <f t="array" ref="D20">IFERROR(_xlfn._xlws.FILTER(Kopsavilkums!$E:$E,($A20=Kopsavilkums!$A:$A)*($B20=Kopsavilkums!$B:$B)*($C20=Kopsavilkums!$D:$D)),"")</f>
        <v>A</v>
      </c>
      <c r="E20" s="31" cm="1">
        <f t="array" ref="E20">IFERROR(_xlfn._xlws.FILTER(Kopsavilkums!$F$10:$F$135,($A20=Kopsavilkums!$A$10:$A$135)*($B20=Kopsavilkums!$B$10:$B$135)*($C20=Kopsavilkums!$D$10:$D$135)),"")</f>
        <v>0.91200000000000003</v>
      </c>
      <c r="F20" s="262" cm="1">
        <f t="array" ref="F20">IFERROR(_xlfn._xlws.FILTER(Kopsavilkums!$G$10:$G$135,($A20=Kopsavilkums!$A$10:$A$135)*($B20=Kopsavilkums!$B$10:$B$135)*($C20=Kopsavilkums!$D$10:$D$135)),"")</f>
        <v>1</v>
      </c>
      <c r="G20" s="18" t="str" cm="1">
        <f t="array" ref="G20">IFERROR(_xlfn._xlws.FILTER(Kopsavilkums!$H$10:$H$135,($A20=Kopsavilkums!$A$10:$A$135)*($B20=Kopsavilkums!$B$10:$B$135)*($C20=Kopsavilkums!$D$10:$D$135)),"")</f>
        <v>B</v>
      </c>
      <c r="H20" s="31" cm="1">
        <f t="array" ref="H20">IFERROR(_xlfn._xlws.FILTER(Kopsavilkums!$I$10:$I$135,($A20=Kopsavilkums!$A$10:$A$135)*($B20=Kopsavilkums!$B$10:$B$135)*($C20=Kopsavilkums!$D$10:$D$135)),"")</f>
        <v>9.4E-2</v>
      </c>
      <c r="I20" s="262" cm="1">
        <f t="array" ref="I20">IFERROR(_xlfn._xlws.FILTER(Kopsavilkums!$J$10:$J$135,($A20=Kopsavilkums!$A$10:$A$135)*($B20=Kopsavilkums!$B$10:$B$135)*($C20=Kopsavilkums!$D$10:$D$135)),"")</f>
        <v>8</v>
      </c>
      <c r="J20" s="31">
        <f t="shared" si="10"/>
        <v>1.006</v>
      </c>
      <c r="K20" s="267">
        <f t="shared" si="10"/>
        <v>9</v>
      </c>
      <c r="L20" s="50"/>
      <c r="N20" s="79">
        <v>11</v>
      </c>
      <c r="O20" s="148" t="str" cm="1">
        <f t="array" ref="O20">IFERROR(_xlfn.UNIQUE(_xlfn._xlws.FILTER(Kopsavilkums!$C:$C,(N20=Kopsavilkums!$A:$A))),"")</f>
        <v/>
      </c>
      <c r="P20" s="151" t="str">
        <f t="shared" si="0"/>
        <v/>
      </c>
      <c r="Q20" s="269" t="str">
        <f t="shared" si="1"/>
        <v/>
      </c>
      <c r="R20" s="151" t="str">
        <f t="shared" si="2"/>
        <v/>
      </c>
      <c r="S20" s="269" t="str">
        <f t="shared" si="3"/>
        <v/>
      </c>
      <c r="T20" s="149" t="str">
        <f t="shared" si="4"/>
        <v/>
      </c>
      <c r="U20" s="270" t="str">
        <f t="shared" si="5"/>
        <v/>
      </c>
      <c r="V20" s="144" t="e">
        <f t="shared" si="6"/>
        <v>#VALUE!</v>
      </c>
      <c r="Y20" s="30"/>
    </row>
    <row r="21" spans="1:29" s="112" customFormat="1" x14ac:dyDescent="0.15">
      <c r="A21" s="60">
        <f t="shared" si="9"/>
        <v>2</v>
      </c>
      <c r="B21" s="60">
        <v>3</v>
      </c>
      <c r="C21" s="22" t="str" cm="1">
        <f t="array" ref="C21">IFERROR(_xlfn._xlws.FILTER(Kopsavilkums!$D$10:$D$135,($A21=Kopsavilkums!$A$10:$A$135)*($B21=Kopsavilkums!$B$10:$B$135)),"")</f>
        <v>Juris Aigars Āboliņš</v>
      </c>
      <c r="D21" s="18" t="str" cm="1">
        <f t="array" ref="D21">IFERROR(_xlfn._xlws.FILTER(Kopsavilkums!$E:$E,($A21=Kopsavilkums!$A:$A)*($B21=Kopsavilkums!$B:$B)*($C21=Kopsavilkums!$D:$D)),"")</f>
        <v>D</v>
      </c>
      <c r="E21" s="31" cm="1">
        <f t="array" ref="E21">IFERROR(_xlfn._xlws.FILTER(Kopsavilkums!$F$10:$F$135,($A21=Kopsavilkums!$A$10:$A$135)*($B21=Kopsavilkums!$B$10:$B$135)*($C21=Kopsavilkums!$D$10:$D$135)),"")</f>
        <v>0.20399999999999999</v>
      </c>
      <c r="F21" s="262" cm="1">
        <f t="array" ref="F21">IFERROR(_xlfn._xlws.FILTER(Kopsavilkums!$G$10:$G$135,($A21=Kopsavilkums!$A$10:$A$135)*($B21=Kopsavilkums!$B$10:$B$135)*($C21=Kopsavilkums!$D$10:$D$135)),"")</f>
        <v>1.5</v>
      </c>
      <c r="G21" s="18" t="str" cm="1">
        <f t="array" ref="G21">IFERROR(_xlfn._xlws.FILTER(Kopsavilkums!$H$10:$H$135,($A21=Kopsavilkums!$A$10:$A$135)*($B21=Kopsavilkums!$B$10:$B$135)*($C21=Kopsavilkums!$D$10:$D$135)),"")</f>
        <v>A</v>
      </c>
      <c r="H21" s="31" cm="1">
        <f t="array" ref="H21">IFERROR(_xlfn._xlws.FILTER(Kopsavilkums!$I$10:$I$135,($A21=Kopsavilkums!$A$10:$A$135)*($B21=Kopsavilkums!$B$10:$B$135)*($C21=Kopsavilkums!$D$10:$D$135)),"")</f>
        <v>1.788</v>
      </c>
      <c r="I21" s="262" cm="1">
        <f t="array" ref="I21">IFERROR(_xlfn._xlws.FILTER(Kopsavilkums!$J$10:$J$135,($A21=Kopsavilkums!$A$10:$A$135)*($B21=Kopsavilkums!$B$10:$B$135)*($C21=Kopsavilkums!$D$10:$D$135)),"")</f>
        <v>1</v>
      </c>
      <c r="J21" s="31">
        <f t="shared" si="10"/>
        <v>1.992</v>
      </c>
      <c r="K21" s="267">
        <f t="shared" si="10"/>
        <v>2.5</v>
      </c>
      <c r="L21" s="50"/>
      <c r="N21" s="79">
        <v>14</v>
      </c>
      <c r="O21" s="148" t="str" cm="1">
        <f t="array" ref="O21">IFERROR(_xlfn.UNIQUE(_xlfn._xlws.FILTER(Kopsavilkums!$C:$C,(N21=Kopsavilkums!$A:$A))),"")</f>
        <v/>
      </c>
      <c r="P21" s="151" t="str">
        <f t="shared" si="0"/>
        <v/>
      </c>
      <c r="Q21" s="269" t="str">
        <f t="shared" si="1"/>
        <v/>
      </c>
      <c r="R21" s="151" t="str">
        <f t="shared" si="2"/>
        <v/>
      </c>
      <c r="S21" s="269" t="str">
        <f t="shared" si="3"/>
        <v/>
      </c>
      <c r="T21" s="149" t="str">
        <f t="shared" si="4"/>
        <v/>
      </c>
      <c r="U21" s="270" t="str">
        <f t="shared" si="5"/>
        <v/>
      </c>
      <c r="V21" s="144" t="e">
        <f t="shared" si="6"/>
        <v>#VALUE!</v>
      </c>
      <c r="Y21" s="30"/>
    </row>
    <row r="22" spans="1:29" s="112" customFormat="1" x14ac:dyDescent="0.15">
      <c r="A22" s="60">
        <f t="shared" si="9"/>
        <v>2</v>
      </c>
      <c r="B22" s="60">
        <v>4</v>
      </c>
      <c r="C22" s="22" t="str" cm="1">
        <f t="array" ref="C22">IFERROR(_xlfn._xlws.FILTER(Kopsavilkums!$D$10:$D$135,($A22=Kopsavilkums!$A$10:$A$135)*($B22=Kopsavilkums!$B$10:$B$135)),"")</f>
        <v>Aidas Sunta</v>
      </c>
      <c r="D22" s="18" t="str" cm="1">
        <f t="array" ref="D22">IFERROR(_xlfn._xlws.FILTER(Kopsavilkums!$E:$E,($A22=Kopsavilkums!$A:$A)*($B22=Kopsavilkums!$B:$B)*($C22=Kopsavilkums!$D:$D)),"")</f>
        <v>B</v>
      </c>
      <c r="E22" s="31" cm="1">
        <f t="array" ref="E22">IFERROR(_xlfn._xlws.FILTER(Kopsavilkums!$F$10:$F$135,($A22=Kopsavilkums!$A$10:$A$135)*($B22=Kopsavilkums!$B$10:$B$135)*($C22=Kopsavilkums!$D$10:$D$135)),"")</f>
        <v>0.46400000000000002</v>
      </c>
      <c r="F22" s="262" cm="1">
        <f t="array" ref="F22">IFERROR(_xlfn._xlws.FILTER(Kopsavilkums!$G$10:$G$135,($A22=Kopsavilkums!$A$10:$A$135)*($B22=Kopsavilkums!$B$10:$B$135)*($C22=Kopsavilkums!$D$10:$D$135)),"")</f>
        <v>2</v>
      </c>
      <c r="G22" s="18" t="str" cm="1">
        <f t="array" ref="G22">IFERROR(_xlfn._xlws.FILTER(Kopsavilkums!$H$10:$H$135,($A22=Kopsavilkums!$A$10:$A$135)*($B22=Kopsavilkums!$B$10:$B$135)*($C22=Kopsavilkums!$D$10:$D$135)),"")</f>
        <v>C</v>
      </c>
      <c r="H22" s="31" cm="1">
        <f t="array" ref="H22">IFERROR(_xlfn._xlws.FILTER(Kopsavilkums!$I$10:$I$135,($A22=Kopsavilkums!$A$10:$A$135)*($B22=Kopsavilkums!$B$10:$B$135)*($C22=Kopsavilkums!$D$10:$D$135)),"")</f>
        <v>0.36599999999999999</v>
      </c>
      <c r="I22" s="262" cm="1">
        <f t="array" ref="I22">IFERROR(_xlfn._xlws.FILTER(Kopsavilkums!$J$10:$J$135,($A22=Kopsavilkums!$A$10:$A$135)*($B22=Kopsavilkums!$B$10:$B$135)*($C22=Kopsavilkums!$D$10:$D$135)),"")</f>
        <v>2</v>
      </c>
      <c r="J22" s="31">
        <f t="shared" si="10"/>
        <v>0.83000000000000007</v>
      </c>
      <c r="K22" s="267">
        <f t="shared" si="10"/>
        <v>4</v>
      </c>
      <c r="L22" s="50"/>
      <c r="N22" s="79">
        <v>13</v>
      </c>
      <c r="O22" s="148" t="str" cm="1">
        <f t="array" ref="O22">IFERROR(_xlfn.UNIQUE(_xlfn._xlws.FILTER(Kopsavilkums!$C:$C,(N22=Kopsavilkums!$A:$A))),"")</f>
        <v/>
      </c>
      <c r="P22" s="151" t="str">
        <f t="shared" si="0"/>
        <v/>
      </c>
      <c r="Q22" s="269" t="str">
        <f t="shared" si="1"/>
        <v/>
      </c>
      <c r="R22" s="151" t="str">
        <f t="shared" si="2"/>
        <v/>
      </c>
      <c r="S22" s="269" t="str">
        <f t="shared" si="3"/>
        <v/>
      </c>
      <c r="T22" s="149" t="str">
        <f t="shared" si="4"/>
        <v/>
      </c>
      <c r="U22" s="270" t="str">
        <f t="shared" si="5"/>
        <v/>
      </c>
      <c r="V22" s="144" t="e">
        <f t="shared" si="6"/>
        <v>#VALUE!</v>
      </c>
      <c r="Y22" s="30"/>
    </row>
    <row r="23" spans="1:29" s="112" customFormat="1" x14ac:dyDescent="0.15">
      <c r="A23" s="60">
        <f t="shared" si="9"/>
        <v>2</v>
      </c>
      <c r="B23" s="60">
        <v>5</v>
      </c>
      <c r="C23" s="22" cm="1">
        <f t="array" ref="C23">IFERROR(_xlfn._xlws.FILTER(Kopsavilkums!$D$10:$D$135,($A23=Kopsavilkums!$A$10:$A$135)*($B23=Kopsavilkums!$B$10:$B$135)),"")</f>
        <v>0</v>
      </c>
      <c r="D23" s="74" cm="1">
        <f t="array" ref="D23">IFERROR(_xlfn._xlws.FILTER(Kopsavilkums!$E:$E,($A23=Kopsavilkums!$A:$A)*($B23=Kopsavilkums!$B:$B)*($C23=Kopsavilkums!$D:$D)),"")</f>
        <v>0</v>
      </c>
      <c r="E23" s="31" cm="1">
        <f t="array" ref="E23">IFERROR(_xlfn._xlws.FILTER(Kopsavilkums!$F$10:$F$135,($A23=Kopsavilkums!$A$10:$A$135)*($B23=Kopsavilkums!$B$10:$B$135)*($C23=Kopsavilkums!$D$10:$D$135)),"")</f>
        <v>0</v>
      </c>
      <c r="F23" s="262" cm="1">
        <f t="array" ref="F23">IFERROR(_xlfn._xlws.FILTER(Kopsavilkums!$G$10:$G$135,($A23=Kopsavilkums!$A$10:$A$135)*($B23=Kopsavilkums!$B$10:$B$135)*($C23=Kopsavilkums!$D$10:$D$135)),"")</f>
        <v>0</v>
      </c>
      <c r="G23" s="74" cm="1">
        <f t="array" ref="G23">IFERROR(_xlfn._xlws.FILTER(Kopsavilkums!$H$10:$H$135,($A23=Kopsavilkums!$A$10:$A$135)*($B23=Kopsavilkums!$B$10:$B$135)*($C23=Kopsavilkums!$D$10:$D$135)),"")</f>
        <v>0</v>
      </c>
      <c r="H23" s="31" cm="1">
        <f t="array" ref="H23">IFERROR(_xlfn._xlws.FILTER(Kopsavilkums!$I$10:$I$135,($A23=Kopsavilkums!$A$10:$A$135)*($B23=Kopsavilkums!$B$10:$B$135)*($C23=Kopsavilkums!$D$10:$D$135)),"")</f>
        <v>0</v>
      </c>
      <c r="I23" s="262" cm="1">
        <f t="array" ref="I23">IFERROR(_xlfn._xlws.FILTER(Kopsavilkums!$J$10:$J$135,($A23=Kopsavilkums!$A$10:$A$135)*($B23=Kopsavilkums!$B$10:$B$135)*($C23=Kopsavilkums!$D$10:$D$135)),"")</f>
        <v>0</v>
      </c>
      <c r="J23" s="15">
        <f t="shared" si="10"/>
        <v>0</v>
      </c>
      <c r="K23" s="267">
        <f t="shared" si="10"/>
        <v>0</v>
      </c>
      <c r="L23" s="50"/>
      <c r="N23" s="79">
        <v>15</v>
      </c>
      <c r="O23" s="148" t="str" cm="1">
        <f t="array" ref="O23">IFERROR(_xlfn.UNIQUE(_xlfn._xlws.FILTER(Kopsavilkums!$C:$C,(N23=Kopsavilkums!$A:$A))),"")</f>
        <v/>
      </c>
      <c r="P23" s="151" t="str">
        <f t="shared" si="0"/>
        <v/>
      </c>
      <c r="Q23" s="269" t="str">
        <f t="shared" si="1"/>
        <v/>
      </c>
      <c r="R23" s="151" t="str">
        <f t="shared" si="2"/>
        <v/>
      </c>
      <c r="S23" s="269" t="str">
        <f t="shared" si="3"/>
        <v/>
      </c>
      <c r="T23" s="149" t="str">
        <f t="shared" si="4"/>
        <v/>
      </c>
      <c r="U23" s="270" t="str">
        <f t="shared" si="5"/>
        <v/>
      </c>
      <c r="V23" s="144" t="e">
        <f t="shared" si="6"/>
        <v>#VALUE!</v>
      </c>
      <c r="Y23" s="30"/>
    </row>
    <row r="24" spans="1:29" s="112" customFormat="1" ht="14" thickBot="1" x14ac:dyDescent="0.2">
      <c r="A24" s="62">
        <f t="shared" si="9"/>
        <v>2</v>
      </c>
      <c r="B24" s="62">
        <v>6</v>
      </c>
      <c r="C24" s="127" cm="1">
        <f t="array" ref="C24">IFERROR(_xlfn._xlws.FILTER(Kopsavilkums!$D$10:$D$135,($A24=Kopsavilkums!$A$10:$A$135)*($B24=Kopsavilkums!$B$10:$B$135)),"")</f>
        <v>0</v>
      </c>
      <c r="D24" s="75" cm="1">
        <f t="array" ref="D24">IFERROR(_xlfn._xlws.FILTER(Kopsavilkums!$E:$E,($A24=Kopsavilkums!$A:$A)*($B24=Kopsavilkums!$B:$B)*($C24=Kopsavilkums!$D:$D)),"")</f>
        <v>0</v>
      </c>
      <c r="E24" s="63" cm="1">
        <f t="array" ref="E24">IFERROR(_xlfn._xlws.FILTER(Kopsavilkums!$F$10:$F$135,($A24=Kopsavilkums!$A$10:$A$135)*($B24=Kopsavilkums!$B$10:$B$135)*($C24=Kopsavilkums!$D$10:$D$135)),"")</f>
        <v>0</v>
      </c>
      <c r="F24" s="263" cm="1">
        <f t="array" ref="F24">IFERROR(_xlfn._xlws.FILTER(Kopsavilkums!$G$10:$G$135,($A24=Kopsavilkums!$A$10:$A$135)*($B24=Kopsavilkums!$B$10:$B$135)*($C24=Kopsavilkums!$D$10:$D$135)),"")</f>
        <v>0</v>
      </c>
      <c r="G24" s="75" cm="1">
        <f t="array" ref="G24">IFERROR(_xlfn._xlws.FILTER(Kopsavilkums!$H$10:$H$135,($A24=Kopsavilkums!$A$10:$A$135)*($B24=Kopsavilkums!$B$10:$B$135)*($C24=Kopsavilkums!$D$10:$D$135)),"")</f>
        <v>0</v>
      </c>
      <c r="H24" s="63" cm="1">
        <f t="array" ref="H24">IFERROR(_xlfn._xlws.FILTER(Kopsavilkums!$I$10:$I$135,($A24=Kopsavilkums!$A$10:$A$135)*($B24=Kopsavilkums!$B$10:$B$135)*($C24=Kopsavilkums!$D$10:$D$135)),"")</f>
        <v>0</v>
      </c>
      <c r="I24" s="263" cm="1">
        <f t="array" ref="I24">IFERROR(_xlfn._xlws.FILTER(Kopsavilkums!$J$10:$J$135,($A24=Kopsavilkums!$A$10:$A$135)*($B24=Kopsavilkums!$B$10:$B$135)*($C24=Kopsavilkums!$D$10:$D$135)),"")</f>
        <v>0</v>
      </c>
      <c r="J24" s="63">
        <f t="shared" si="10"/>
        <v>0</v>
      </c>
      <c r="K24" s="268">
        <f t="shared" si="10"/>
        <v>0</v>
      </c>
      <c r="L24" s="50"/>
      <c r="N24" s="79">
        <v>16</v>
      </c>
      <c r="O24" s="148" t="str" cm="1">
        <f t="array" ref="O24">IFERROR(_xlfn.UNIQUE(_xlfn._xlws.FILTER(Kopsavilkums!$C:$C,(N24=Kopsavilkums!$A:$A))),"")</f>
        <v/>
      </c>
      <c r="P24" s="151" t="str">
        <f t="shared" si="0"/>
        <v/>
      </c>
      <c r="Q24" s="269" t="str">
        <f t="shared" si="1"/>
        <v/>
      </c>
      <c r="R24" s="151" t="str">
        <f t="shared" si="2"/>
        <v/>
      </c>
      <c r="S24" s="269" t="str">
        <f t="shared" si="3"/>
        <v/>
      </c>
      <c r="T24" s="149" t="str">
        <f t="shared" si="4"/>
        <v/>
      </c>
      <c r="U24" s="270" t="str">
        <f t="shared" si="5"/>
        <v/>
      </c>
      <c r="V24" s="144" t="e">
        <f t="shared" si="6"/>
        <v>#VALUE!</v>
      </c>
      <c r="Y24" s="30"/>
    </row>
    <row r="25" spans="1:29" s="112" customFormat="1" ht="14" thickBot="1" x14ac:dyDescent="0.2">
      <c r="A25" s="28"/>
      <c r="B25" s="28"/>
      <c r="C25" s="29"/>
      <c r="D25" s="4"/>
      <c r="E25" s="28"/>
      <c r="F25" s="264"/>
      <c r="G25" s="73"/>
      <c r="H25" s="28"/>
      <c r="I25" s="264"/>
      <c r="J25" s="28"/>
      <c r="K25" s="264"/>
      <c r="L25" s="50" t="s">
        <v>72</v>
      </c>
      <c r="N25" s="79">
        <v>17</v>
      </c>
      <c r="O25" s="148" t="str" cm="1">
        <f t="array" ref="O25">IFERROR(_xlfn.UNIQUE(_xlfn._xlws.FILTER(Kopsavilkums!$C:$C,(N25=Kopsavilkums!$A:$A))),"")</f>
        <v/>
      </c>
      <c r="P25" s="151" t="str">
        <f t="shared" si="0"/>
        <v/>
      </c>
      <c r="Q25" s="269" t="str">
        <f t="shared" si="1"/>
        <v/>
      </c>
      <c r="R25" s="151" t="str">
        <f t="shared" si="2"/>
        <v/>
      </c>
      <c r="S25" s="269" t="str">
        <f t="shared" si="3"/>
        <v/>
      </c>
      <c r="T25" s="149" t="str">
        <f t="shared" si="4"/>
        <v/>
      </c>
      <c r="U25" s="270" t="str">
        <f t="shared" si="5"/>
        <v/>
      </c>
      <c r="V25" s="144" t="e">
        <f t="shared" si="6"/>
        <v>#VALUE!</v>
      </c>
      <c r="Y25" s="30"/>
    </row>
    <row r="26" spans="1:29" s="112" customFormat="1" ht="15" thickBot="1" x14ac:dyDescent="0.2">
      <c r="A26" s="53">
        <f>B26</f>
        <v>3</v>
      </c>
      <c r="B26" s="53">
        <v>3</v>
      </c>
      <c r="C26" s="132" t="str" cm="1">
        <f t="array" ref="C26">IFERROR(_xlfn.UNIQUE(_xlfn._xlws.FILTER(Kopsavilkums!$C$10:$C$135,($B26=Kopsavilkums!$A$10:$A$135))),"")</f>
        <v>Makšķerlietas.lv/Ziemeļnieki</v>
      </c>
      <c r="D26" s="54"/>
      <c r="E26" s="56">
        <f>SUM(E27:E32)</f>
        <v>0.88400000000000001</v>
      </c>
      <c r="F26" s="260">
        <f>SUM(F27:F32)</f>
        <v>15.5</v>
      </c>
      <c r="G26" s="56"/>
      <c r="H26" s="56">
        <f>SUM(H27:H32)</f>
        <v>1.712</v>
      </c>
      <c r="I26" s="260">
        <f>SUM(I27:I32)</f>
        <v>15</v>
      </c>
      <c r="J26" s="56">
        <f>SUM(J27:J32)</f>
        <v>2.5960000000000001</v>
      </c>
      <c r="K26" s="265">
        <f>SUM(K27:K32)</f>
        <v>30.5</v>
      </c>
      <c r="L26" s="50"/>
      <c r="N26" s="79">
        <v>18</v>
      </c>
      <c r="O26" s="148" t="str" cm="1">
        <f t="array" ref="O26">IFERROR(_xlfn.UNIQUE(_xlfn._xlws.FILTER(Kopsavilkums!$C:$C,(N26=Kopsavilkums!$A:$A))),"")</f>
        <v/>
      </c>
      <c r="P26" s="151" t="str">
        <f t="shared" si="0"/>
        <v/>
      </c>
      <c r="Q26" s="269" t="str">
        <f t="shared" si="1"/>
        <v/>
      </c>
      <c r="R26" s="151" t="str">
        <f t="shared" si="2"/>
        <v/>
      </c>
      <c r="S26" s="269" t="str">
        <f t="shared" si="3"/>
        <v/>
      </c>
      <c r="T26" s="149" t="str">
        <f t="shared" si="4"/>
        <v/>
      </c>
      <c r="U26" s="270" t="str">
        <f t="shared" si="5"/>
        <v/>
      </c>
      <c r="V26" s="144" t="e">
        <f t="shared" si="6"/>
        <v>#VALUE!</v>
      </c>
    </row>
    <row r="27" spans="1:29" s="112" customFormat="1" x14ac:dyDescent="0.15">
      <c r="A27" s="57">
        <f t="shared" ref="A27:A32" si="11">A26</f>
        <v>3</v>
      </c>
      <c r="B27" s="57">
        <v>1</v>
      </c>
      <c r="C27" s="126" t="str" cm="1">
        <f t="array" ref="C27">IFERROR(_xlfn._xlws.FILTER(Kopsavilkums!$D$10:$D$135,($A27=Kopsavilkums!$A$10:$A$135)*($B27=Kopsavilkums!$B$10:$B$135)),"")</f>
        <v>Einārs Kuprovskis</v>
      </c>
      <c r="D27" s="58" t="str" cm="1">
        <f t="array" ref="D27">IFERROR(_xlfn._xlws.FILTER(Kopsavilkums!$E:$E,($A27=Kopsavilkums!$A:$A)*($B27=Kopsavilkums!$B:$B)*($C27=Kopsavilkums!$D:$D)),"")</f>
        <v>D</v>
      </c>
      <c r="E27" s="59" cm="1">
        <f t="array" ref="E27">IFERROR(_xlfn._xlws.FILTER(Kopsavilkums!$F$10:$F$135,($A27=Kopsavilkums!$A$10:$A$135)*($B27=Kopsavilkums!$B$10:$B$135)*($C27=Kopsavilkums!$D$10:$D$135)),"")</f>
        <v>0.20399999999999999</v>
      </c>
      <c r="F27" s="261" cm="1">
        <f t="array" ref="F27">IFERROR(_xlfn._xlws.FILTER(Kopsavilkums!$G$10:$G$135,($A27=Kopsavilkums!$A$10:$A$135)*($B27=Kopsavilkums!$B$10:$B$135)*($C27=Kopsavilkums!$D$10:$D$135)),"")</f>
        <v>1.5</v>
      </c>
      <c r="G27" s="58" t="str" cm="1">
        <f t="array" ref="G27">IFERROR(_xlfn._xlws.FILTER(Kopsavilkums!$H$10:$H$135,($A27=Kopsavilkums!$A$10:$A$135)*($B27=Kopsavilkums!$B$10:$B$135)*($C27=Kopsavilkums!$D$10:$D$135)),"")</f>
        <v>C</v>
      </c>
      <c r="H27" s="59" cm="1">
        <f t="array" ref="H27">IFERROR(_xlfn._xlws.FILTER(Kopsavilkums!$I$10:$I$135,($A27=Kopsavilkums!$A$10:$A$135)*($B27=Kopsavilkums!$B$10:$B$135)*($C27=Kopsavilkums!$D$10:$D$135)),"")</f>
        <v>0.498</v>
      </c>
      <c r="I27" s="261" cm="1">
        <f t="array" ref="I27">IFERROR(_xlfn._xlws.FILTER(Kopsavilkums!$J$10:$J$135,($A27=Kopsavilkums!$A$10:$A$135)*($B27=Kopsavilkums!$B$10:$B$135)*($C27=Kopsavilkums!$D$10:$D$135)),"")</f>
        <v>1</v>
      </c>
      <c r="J27" s="59">
        <f t="shared" ref="J27:K32" si="12">IFERROR(E27+H27,"")</f>
        <v>0.70199999999999996</v>
      </c>
      <c r="K27" s="266">
        <f t="shared" si="12"/>
        <v>2.5</v>
      </c>
      <c r="L27" s="50"/>
      <c r="N27" s="79">
        <v>19</v>
      </c>
      <c r="O27" s="148" t="str" cm="1">
        <f t="array" ref="O27">IFERROR(_xlfn.UNIQUE(_xlfn._xlws.FILTER(Kopsavilkums!$C:$C,(N27=Kopsavilkums!$A:$A))),"")</f>
        <v/>
      </c>
      <c r="P27" s="151" t="str">
        <f t="shared" si="0"/>
        <v/>
      </c>
      <c r="Q27" s="269" t="str">
        <f t="shared" si="1"/>
        <v/>
      </c>
      <c r="R27" s="151" t="str">
        <f t="shared" si="2"/>
        <v/>
      </c>
      <c r="S27" s="269" t="str">
        <f t="shared" si="3"/>
        <v/>
      </c>
      <c r="T27" s="149" t="str">
        <f t="shared" si="4"/>
        <v/>
      </c>
      <c r="U27" s="270" t="str">
        <f t="shared" si="5"/>
        <v/>
      </c>
      <c r="V27" s="144" t="e">
        <f t="shared" si="6"/>
        <v>#VALUE!</v>
      </c>
    </row>
    <row r="28" spans="1:29" s="112" customFormat="1" x14ac:dyDescent="0.15">
      <c r="A28" s="60">
        <f t="shared" si="11"/>
        <v>3</v>
      </c>
      <c r="B28" s="60">
        <v>2</v>
      </c>
      <c r="C28" s="22" t="str" cm="1">
        <f t="array" ref="C28">IFERROR(_xlfn._xlws.FILTER(Kopsavilkums!$D$10:$D$135,($A28=Kopsavilkums!$A$10:$A$135)*($B28=Kopsavilkums!$B$10:$B$135)),"")</f>
        <v>Jānis Štrauss</v>
      </c>
      <c r="D28" s="18" t="str" cm="1">
        <f t="array" ref="D28">IFERROR(_xlfn._xlws.FILTER(Kopsavilkums!$E:$E,($A28=Kopsavilkums!$A:$A)*($B28=Kopsavilkums!$B:$B)*($C28=Kopsavilkums!$D:$D)),"")</f>
        <v>B</v>
      </c>
      <c r="E28" s="31" cm="1">
        <f t="array" ref="E28">IFERROR(_xlfn._xlws.FILTER(Kopsavilkums!$F$10:$F$135,($A28=Kopsavilkums!$A$10:$A$135)*($B28=Kopsavilkums!$B$10:$B$135)*($C28=Kopsavilkums!$D$10:$D$135)),"")</f>
        <v>0.09</v>
      </c>
      <c r="F28" s="262" cm="1">
        <f t="array" ref="F28">IFERROR(_xlfn._xlws.FILTER(Kopsavilkums!$G$10:$G$135,($A28=Kopsavilkums!$A$10:$A$135)*($B28=Kopsavilkums!$B$10:$B$135)*($C28=Kopsavilkums!$D$10:$D$135)),"")</f>
        <v>8</v>
      </c>
      <c r="G28" s="18" t="str" cm="1">
        <f t="array" ref="G28">IFERROR(_xlfn._xlws.FILTER(Kopsavilkums!$H$10:$H$135,($A28=Kopsavilkums!$A$10:$A$135)*($B28=Kopsavilkums!$B$10:$B$135)*($C28=Kopsavilkums!$D$10:$D$135)),"")</f>
        <v>D</v>
      </c>
      <c r="H28" s="31" cm="1">
        <f t="array" ref="H28">IFERROR(_xlfn._xlws.FILTER(Kopsavilkums!$I$10:$I$135,($A28=Kopsavilkums!$A$10:$A$135)*($B28=Kopsavilkums!$B$10:$B$135)*($C28=Kopsavilkums!$D$10:$D$135)),"")</f>
        <v>0.16600000000000001</v>
      </c>
      <c r="I28" s="262" cm="1">
        <f t="array" ref="I28">IFERROR(_xlfn._xlws.FILTER(Kopsavilkums!$J$10:$J$135,($A28=Kopsavilkums!$A$10:$A$135)*($B28=Kopsavilkums!$B$10:$B$135)*($C28=Kopsavilkums!$D$10:$D$135)),"")</f>
        <v>5</v>
      </c>
      <c r="J28" s="31">
        <f t="shared" si="12"/>
        <v>0.25600000000000001</v>
      </c>
      <c r="K28" s="267">
        <f t="shared" si="12"/>
        <v>13</v>
      </c>
      <c r="L28" s="50"/>
      <c r="N28" s="79">
        <v>20</v>
      </c>
      <c r="O28" s="148" t="str" cm="1">
        <f t="array" ref="O28">IFERROR(_xlfn.UNIQUE(_xlfn._xlws.FILTER(Kopsavilkums!$C:$C,(N28=Kopsavilkums!$A:$A))),"")</f>
        <v/>
      </c>
      <c r="P28" s="151" t="str">
        <f t="shared" si="0"/>
        <v/>
      </c>
      <c r="Q28" s="269" t="str">
        <f t="shared" si="1"/>
        <v/>
      </c>
      <c r="R28" s="151" t="str">
        <f t="shared" si="2"/>
        <v/>
      </c>
      <c r="S28" s="269" t="str">
        <f t="shared" si="3"/>
        <v/>
      </c>
      <c r="T28" s="149" t="str">
        <f t="shared" si="4"/>
        <v/>
      </c>
      <c r="U28" s="270" t="str">
        <f t="shared" si="5"/>
        <v/>
      </c>
      <c r="V28" s="144" t="e">
        <f t="shared" si="6"/>
        <v>#VALUE!</v>
      </c>
    </row>
    <row r="29" spans="1:29" s="112" customFormat="1" x14ac:dyDescent="0.15">
      <c r="A29" s="60">
        <f t="shared" si="11"/>
        <v>3</v>
      </c>
      <c r="B29" s="60">
        <v>3</v>
      </c>
      <c r="C29" s="22" t="str" cm="1">
        <f t="array" ref="C29">IFERROR(_xlfn._xlws.FILTER(Kopsavilkums!$D$10:$D$135,($A29=Kopsavilkums!$A$10:$A$135)*($B29=Kopsavilkums!$B$10:$B$135)),"")</f>
        <v>Ingars Ūdris</v>
      </c>
      <c r="D29" s="18" t="str" cm="1">
        <f t="array" ref="D29">IFERROR(_xlfn._xlws.FILTER(Kopsavilkums!$E:$E,($A29=Kopsavilkums!$A:$A)*($B29=Kopsavilkums!$B:$B)*($C29=Kopsavilkums!$D:$D)),"")</f>
        <v>C</v>
      </c>
      <c r="E29" s="31" cm="1">
        <f t="array" ref="E29">IFERROR(_xlfn._xlws.FILTER(Kopsavilkums!$F$10:$F$135,($A29=Kopsavilkums!$A$10:$A$135)*($B29=Kopsavilkums!$B$10:$B$135)*($C29=Kopsavilkums!$D$10:$D$135)),"")</f>
        <v>0.13600000000000001</v>
      </c>
      <c r="F29" s="262" cm="1">
        <f t="array" ref="F29">IFERROR(_xlfn._xlws.FILTER(Kopsavilkums!$G$10:$G$135,($A29=Kopsavilkums!$A$10:$A$135)*($B29=Kopsavilkums!$B$10:$B$135)*($C29=Kopsavilkums!$D$10:$D$135)),"")</f>
        <v>2</v>
      </c>
      <c r="G29" s="18" t="str" cm="1">
        <f t="array" ref="G29">IFERROR(_xlfn._xlws.FILTER(Kopsavilkums!$H$10:$H$135,($A29=Kopsavilkums!$A$10:$A$135)*($B29=Kopsavilkums!$B$10:$B$135)*($C29=Kopsavilkums!$D$10:$D$135)),"")</f>
        <v>A</v>
      </c>
      <c r="H29" s="31" cm="1">
        <f t="array" ref="H29">IFERROR(_xlfn._xlws.FILTER(Kopsavilkums!$I$10:$I$135,($A29=Kopsavilkums!$A$10:$A$135)*($B29=Kopsavilkums!$B$10:$B$135)*($C29=Kopsavilkums!$D$10:$D$135)),"")</f>
        <v>0.79600000000000004</v>
      </c>
      <c r="I29" s="262" cm="1">
        <f t="array" ref="I29">IFERROR(_xlfn._xlws.FILTER(Kopsavilkums!$J$10:$J$135,($A29=Kopsavilkums!$A$10:$A$135)*($B29=Kopsavilkums!$B$10:$B$135)*($C29=Kopsavilkums!$D$10:$D$135)),"")</f>
        <v>4</v>
      </c>
      <c r="J29" s="31">
        <f t="shared" si="12"/>
        <v>0.93200000000000005</v>
      </c>
      <c r="K29" s="267">
        <f t="shared" si="12"/>
        <v>6</v>
      </c>
      <c r="L29" s="50"/>
      <c r="N29" s="79">
        <v>21</v>
      </c>
      <c r="O29" s="148" t="str" cm="1">
        <f t="array" ref="O29">IFERROR(_xlfn.UNIQUE(_xlfn._xlws.FILTER(Kopsavilkums!$C:$C,(N29=Kopsavilkums!$A:$A))),"")</f>
        <v/>
      </c>
      <c r="P29" s="151" t="str">
        <f t="shared" si="0"/>
        <v/>
      </c>
      <c r="Q29" s="269" t="str">
        <f t="shared" si="1"/>
        <v/>
      </c>
      <c r="R29" s="151" t="str">
        <f t="shared" si="2"/>
        <v/>
      </c>
      <c r="S29" s="269" t="str">
        <f t="shared" si="3"/>
        <v/>
      </c>
      <c r="T29" s="149" t="str">
        <f t="shared" si="4"/>
        <v/>
      </c>
      <c r="U29" s="270" t="str">
        <f t="shared" si="5"/>
        <v/>
      </c>
      <c r="V29" s="144" t="e">
        <f t="shared" si="6"/>
        <v>#VALUE!</v>
      </c>
    </row>
    <row r="30" spans="1:29" s="112" customFormat="1" x14ac:dyDescent="0.15">
      <c r="A30" s="60">
        <f t="shared" si="11"/>
        <v>3</v>
      </c>
      <c r="B30" s="60">
        <v>4</v>
      </c>
      <c r="C30" s="22" t="str" cm="1">
        <f t="array" ref="C30">IFERROR(_xlfn._xlws.FILTER(Kopsavilkums!$D$10:$D$135,($A30=Kopsavilkums!$A$10:$A$135)*($B30=Kopsavilkums!$B$10:$B$135)),"")</f>
        <v>Māris Gailišs</v>
      </c>
      <c r="D30" s="18" t="str" cm="1">
        <f t="array" ref="D30">IFERROR(_xlfn._xlws.FILTER(Kopsavilkums!$E:$E,($A30=Kopsavilkums!$A:$A)*($B30=Kopsavilkums!$B:$B)*($C30=Kopsavilkums!$D:$D)),"")</f>
        <v>A</v>
      </c>
      <c r="E30" s="31" cm="1">
        <f t="array" ref="E30">IFERROR(_xlfn._xlws.FILTER(Kopsavilkums!$F$10:$F$135,($A30=Kopsavilkums!$A$10:$A$135)*($B30=Kopsavilkums!$B$10:$B$135)*($C30=Kopsavilkums!$D$10:$D$135)),"")</f>
        <v>0.45400000000000001</v>
      </c>
      <c r="F30" s="262" cm="1">
        <f t="array" ref="F30">IFERROR(_xlfn._xlws.FILTER(Kopsavilkums!$G$10:$G$135,($A30=Kopsavilkums!$A$10:$A$135)*($B30=Kopsavilkums!$B$10:$B$135)*($C30=Kopsavilkums!$D$10:$D$135)),"")</f>
        <v>4</v>
      </c>
      <c r="G30" s="18" t="str" cm="1">
        <f t="array" ref="G30">IFERROR(_xlfn._xlws.FILTER(Kopsavilkums!$H$10:$H$135,($A30=Kopsavilkums!$A$10:$A$135)*($B30=Kopsavilkums!$B$10:$B$135)*($C30=Kopsavilkums!$D$10:$D$135)),"")</f>
        <v>B</v>
      </c>
      <c r="H30" s="31" cm="1">
        <f t="array" ref="H30">IFERROR(_xlfn._xlws.FILTER(Kopsavilkums!$I$10:$I$135,($A30=Kopsavilkums!$A$10:$A$135)*($B30=Kopsavilkums!$B$10:$B$135)*($C30=Kopsavilkums!$D$10:$D$135)),"")</f>
        <v>0.252</v>
      </c>
      <c r="I30" s="262" cm="1">
        <f t="array" ref="I30">IFERROR(_xlfn._xlws.FILTER(Kopsavilkums!$J$10:$J$135,($A30=Kopsavilkums!$A$10:$A$135)*($B30=Kopsavilkums!$B$10:$B$135)*($C30=Kopsavilkums!$D$10:$D$135)),"")</f>
        <v>5</v>
      </c>
      <c r="J30" s="31">
        <f t="shared" si="12"/>
        <v>0.70599999999999996</v>
      </c>
      <c r="K30" s="267">
        <f t="shared" si="12"/>
        <v>9</v>
      </c>
      <c r="L30" s="50"/>
    </row>
    <row r="31" spans="1:29" s="112" customFormat="1" x14ac:dyDescent="0.15">
      <c r="A31" s="60">
        <f t="shared" si="11"/>
        <v>3</v>
      </c>
      <c r="B31" s="60">
        <v>5</v>
      </c>
      <c r="C31" s="22" cm="1">
        <f t="array" ref="C31">IFERROR(_xlfn._xlws.FILTER(Kopsavilkums!$D$10:$D$135,($A31=Kopsavilkums!$A$10:$A$135)*($B31=Kopsavilkums!$B$10:$B$135)),"")</f>
        <v>0</v>
      </c>
      <c r="D31" s="74" cm="1">
        <f t="array" ref="D31">IFERROR(_xlfn._xlws.FILTER(Kopsavilkums!$E:$E,($A31=Kopsavilkums!$A:$A)*($B31=Kopsavilkums!$B:$B)*($C31=Kopsavilkums!$D:$D)),"")</f>
        <v>0</v>
      </c>
      <c r="E31" s="31" cm="1">
        <f t="array" ref="E31">IFERROR(_xlfn._xlws.FILTER(Kopsavilkums!$F$10:$F$135,($A31=Kopsavilkums!$A$10:$A$135)*($B31=Kopsavilkums!$B$10:$B$135)*($C31=Kopsavilkums!$D$10:$D$135)),"")</f>
        <v>0</v>
      </c>
      <c r="F31" s="262" cm="1">
        <f t="array" ref="F31">IFERROR(_xlfn._xlws.FILTER(Kopsavilkums!$G$10:$G$135,($A31=Kopsavilkums!$A$10:$A$135)*($B31=Kopsavilkums!$B$10:$B$135)*($C31=Kopsavilkums!$D$10:$D$135)),"")</f>
        <v>0</v>
      </c>
      <c r="G31" s="74" cm="1">
        <f t="array" ref="G31">IFERROR(_xlfn._xlws.FILTER(Kopsavilkums!$H$10:$H$135,($A31=Kopsavilkums!$A$10:$A$135)*($B31=Kopsavilkums!$B$10:$B$135)*($C31=Kopsavilkums!$D$10:$D$135)),"")</f>
        <v>0</v>
      </c>
      <c r="H31" s="31" cm="1">
        <f t="array" ref="H31">IFERROR(_xlfn._xlws.FILTER(Kopsavilkums!$I$10:$I$135,($A31=Kopsavilkums!$A$10:$A$135)*($B31=Kopsavilkums!$B$10:$B$135)*($C31=Kopsavilkums!$D$10:$D$135)),"")</f>
        <v>0</v>
      </c>
      <c r="I31" s="262" cm="1">
        <f t="array" ref="I31">IFERROR(_xlfn._xlws.FILTER(Kopsavilkums!$J$10:$J$135,($A31=Kopsavilkums!$A$10:$A$135)*($B31=Kopsavilkums!$B$10:$B$135)*($C31=Kopsavilkums!$D$10:$D$135)),"")</f>
        <v>0</v>
      </c>
      <c r="J31" s="15">
        <f t="shared" si="12"/>
        <v>0</v>
      </c>
      <c r="K31" s="267">
        <f t="shared" si="12"/>
        <v>0</v>
      </c>
      <c r="L31" s="50"/>
    </row>
    <row r="32" spans="1:29" s="112" customFormat="1" ht="14" thickBot="1" x14ac:dyDescent="0.2">
      <c r="A32" s="62">
        <f t="shared" si="11"/>
        <v>3</v>
      </c>
      <c r="B32" s="62">
        <v>6</v>
      </c>
      <c r="C32" s="127" cm="1">
        <f t="array" ref="C32">IFERROR(_xlfn._xlws.FILTER(Kopsavilkums!$D$10:$D$135,($A32=Kopsavilkums!$A$10:$A$135)*($B32=Kopsavilkums!$B$10:$B$135)),"")</f>
        <v>0</v>
      </c>
      <c r="D32" s="75" cm="1">
        <f t="array" ref="D32">IFERROR(_xlfn._xlws.FILTER(Kopsavilkums!$E:$E,($A32=Kopsavilkums!$A:$A)*($B32=Kopsavilkums!$B:$B)*($C32=Kopsavilkums!$D:$D)),"")</f>
        <v>0</v>
      </c>
      <c r="E32" s="63" cm="1">
        <f t="array" ref="E32">IFERROR(_xlfn._xlws.FILTER(Kopsavilkums!$F$10:$F$135,($A32=Kopsavilkums!$A$10:$A$135)*($B32=Kopsavilkums!$B$10:$B$135)*($C32=Kopsavilkums!$D$10:$D$135)),"")</f>
        <v>0</v>
      </c>
      <c r="F32" s="263" cm="1">
        <f t="array" ref="F32">IFERROR(_xlfn._xlws.FILTER(Kopsavilkums!$G$10:$G$135,($A32=Kopsavilkums!$A$10:$A$135)*($B32=Kopsavilkums!$B$10:$B$135)*($C32=Kopsavilkums!$D$10:$D$135)),"")</f>
        <v>0</v>
      </c>
      <c r="G32" s="75" cm="1">
        <f t="array" ref="G32">IFERROR(_xlfn._xlws.FILTER(Kopsavilkums!$H$10:$H$135,($A32=Kopsavilkums!$A$10:$A$135)*($B32=Kopsavilkums!$B$10:$B$135)*($C32=Kopsavilkums!$D$10:$D$135)),"")</f>
        <v>0</v>
      </c>
      <c r="H32" s="63" cm="1">
        <f t="array" ref="H32">IFERROR(_xlfn._xlws.FILTER(Kopsavilkums!$I$10:$I$135,($A32=Kopsavilkums!$A$10:$A$135)*($B32=Kopsavilkums!$B$10:$B$135)*($C32=Kopsavilkums!$D$10:$D$135)),"")</f>
        <v>0</v>
      </c>
      <c r="I32" s="263" cm="1">
        <f t="array" ref="I32">IFERROR(_xlfn._xlws.FILTER(Kopsavilkums!$J$10:$J$135,($A32=Kopsavilkums!$A$10:$A$135)*($B32=Kopsavilkums!$B$10:$B$135)*($C32=Kopsavilkums!$D$10:$D$135)),"")</f>
        <v>0</v>
      </c>
      <c r="J32" s="63">
        <f t="shared" si="12"/>
        <v>0</v>
      </c>
      <c r="K32" s="268">
        <f t="shared" si="12"/>
        <v>0</v>
      </c>
      <c r="L32" s="50"/>
    </row>
    <row r="33" spans="1:13" s="112" customFormat="1" ht="14" thickBot="1" x14ac:dyDescent="0.2">
      <c r="A33" s="28"/>
      <c r="B33" s="28"/>
      <c r="C33" s="29"/>
      <c r="D33" s="4"/>
      <c r="E33" s="28"/>
      <c r="F33" s="264"/>
      <c r="G33" s="4"/>
      <c r="H33" s="28"/>
      <c r="I33" s="264"/>
      <c r="J33" s="28"/>
      <c r="K33" s="264"/>
      <c r="L33" s="50" t="s">
        <v>72</v>
      </c>
    </row>
    <row r="34" spans="1:13" s="112" customFormat="1" ht="15" thickBot="1" x14ac:dyDescent="0.2">
      <c r="A34" s="53">
        <f>B34</f>
        <v>4</v>
      </c>
      <c r="B34" s="53">
        <v>4</v>
      </c>
      <c r="C34" s="132" t="str" cm="1">
        <f t="array" ref="C34">IFERROR(_xlfn.UNIQUE(_xlfn._xlws.FILTER(Kopsavilkums!$C$10:$C$135,($B34=Kopsavilkums!$A$10:$A$135))),"")</f>
        <v>C.Albula1/Alūksne</v>
      </c>
      <c r="D34" s="54"/>
      <c r="E34" s="56">
        <f>SUM(E35:E40)</f>
        <v>0.46199999999999997</v>
      </c>
      <c r="F34" s="260">
        <f>SUM(F35:F40)</f>
        <v>26</v>
      </c>
      <c r="G34" s="56"/>
      <c r="H34" s="56">
        <f>SUM(H35:H40)</f>
        <v>1.74</v>
      </c>
      <c r="I34" s="260">
        <f>SUM(I35:I40)</f>
        <v>12</v>
      </c>
      <c r="J34" s="56">
        <f>SUM(J35:J40)</f>
        <v>2.202</v>
      </c>
      <c r="K34" s="265">
        <f>SUM(K35:K40)</f>
        <v>38</v>
      </c>
      <c r="L34" s="50"/>
    </row>
    <row r="35" spans="1:13" s="112" customFormat="1" x14ac:dyDescent="0.15">
      <c r="A35" s="57">
        <f t="shared" ref="A35:A40" si="13">A34</f>
        <v>4</v>
      </c>
      <c r="B35" s="57">
        <v>1</v>
      </c>
      <c r="C35" s="126" t="str" cm="1">
        <f t="array" ref="C35">IFERROR(_xlfn._xlws.FILTER(Kopsavilkums!$D$10:$D$135,($A35=Kopsavilkums!$A$10:$A$135)*($B35=Kopsavilkums!$B$10:$B$135)),"")</f>
        <v>Jānis Skulte</v>
      </c>
      <c r="D35" s="58" t="str" cm="1">
        <f t="array" ref="D35">IFERROR(_xlfn._xlws.FILTER(Kopsavilkums!$E:$E,($A35=Kopsavilkums!$A:$A)*($B35=Kopsavilkums!$B:$B)*($C35=Kopsavilkums!$D:$D)),"")</f>
        <v>D</v>
      </c>
      <c r="E35" s="59" cm="1">
        <f t="array" ref="E35">IFERROR(_xlfn._xlws.FILTER(Kopsavilkums!$F$10:$F$135,($A35=Kopsavilkums!$A$10:$A$135)*($B35=Kopsavilkums!$B$10:$B$135)*($C35=Kopsavilkums!$D$10:$D$135)),"")</f>
        <v>0.13200000000000001</v>
      </c>
      <c r="F35" s="261" cm="1">
        <f t="array" ref="F35">IFERROR(_xlfn._xlws.FILTER(Kopsavilkums!$G$10:$G$135,($A35=Kopsavilkums!$A$10:$A$135)*($B35=Kopsavilkums!$B$10:$B$135)*($C35=Kopsavilkums!$D$10:$D$135)),"")</f>
        <v>5</v>
      </c>
      <c r="G35" s="58" t="str" cm="1">
        <f t="array" ref="G35">IFERROR(_xlfn._xlws.FILTER(Kopsavilkums!$H$10:$H$135,($A35=Kopsavilkums!$A$10:$A$135)*($B35=Kopsavilkums!$B$10:$B$135)*($C35=Kopsavilkums!$D$10:$D$135)),"")</f>
        <v>B</v>
      </c>
      <c r="H35" s="59" cm="1">
        <f t="array" ref="H35">IFERROR(_xlfn._xlws.FILTER(Kopsavilkums!$I$10:$I$135,($A35=Kopsavilkums!$A$10:$A$135)*($B35=Kopsavilkums!$B$10:$B$135)*($C35=Kopsavilkums!$D$10:$D$135)),"")</f>
        <v>0.36</v>
      </c>
      <c r="I35" s="261" cm="1">
        <f t="array" ref="I35">IFERROR(_xlfn._xlws.FILTER(Kopsavilkums!$J$10:$J$135,($A35=Kopsavilkums!$A$10:$A$135)*($B35=Kopsavilkums!$B$10:$B$135)*($C35=Kopsavilkums!$D$10:$D$135)),"")</f>
        <v>4</v>
      </c>
      <c r="J35" s="59">
        <f t="shared" ref="J35:K40" si="14">IFERROR(E35+H35,"")</f>
        <v>0.49199999999999999</v>
      </c>
      <c r="K35" s="266">
        <f t="shared" si="14"/>
        <v>9</v>
      </c>
      <c r="L35" s="50"/>
    </row>
    <row r="36" spans="1:13" s="112" customFormat="1" x14ac:dyDescent="0.15">
      <c r="A36" s="60">
        <f t="shared" si="13"/>
        <v>4</v>
      </c>
      <c r="B36" s="60">
        <v>2</v>
      </c>
      <c r="C36" s="22" t="str" cm="1">
        <f t="array" ref="C36">IFERROR(_xlfn._xlws.FILTER(Kopsavilkums!$D$10:$D$135,($A36=Kopsavilkums!$A$10:$A$135)*($B36=Kopsavilkums!$B$10:$B$135)),"")</f>
        <v>Andris Jerums</v>
      </c>
      <c r="D36" s="18" t="str" cm="1">
        <f t="array" ref="D36">IFERROR(_xlfn._xlws.FILTER(Kopsavilkums!$E:$E,($A36=Kopsavilkums!$A:$A)*($B36=Kopsavilkums!$B:$B)*($C36=Kopsavilkums!$D:$D)),"")</f>
        <v>B</v>
      </c>
      <c r="E36" s="31" cm="1">
        <f t="array" ref="E36">IFERROR(_xlfn._xlws.FILTER(Kopsavilkums!$F$10:$F$135,($A36=Kopsavilkums!$A$10:$A$135)*($B36=Kopsavilkums!$B$10:$B$135)*($C36=Kopsavilkums!$D$10:$D$135)),"")</f>
        <v>0.112</v>
      </c>
      <c r="F36" s="262" cm="1">
        <f t="array" ref="F36">IFERROR(_xlfn._xlws.FILTER(Kopsavilkums!$G$10:$G$135,($A36=Kopsavilkums!$A$10:$A$135)*($B36=Kopsavilkums!$B$10:$B$135)*($C36=Kopsavilkums!$D$10:$D$135)),"")</f>
        <v>7</v>
      </c>
      <c r="G36" s="18" t="str" cm="1">
        <f t="array" ref="G36">IFERROR(_xlfn._xlws.FILTER(Kopsavilkums!$H$10:$H$135,($A36=Kopsavilkums!$A$10:$A$135)*($B36=Kopsavilkums!$B$10:$B$135)*($C36=Kopsavilkums!$D$10:$D$135)),"")</f>
        <v>D</v>
      </c>
      <c r="H36" s="31" cm="1">
        <f t="array" ref="H36">IFERROR(_xlfn._xlws.FILTER(Kopsavilkums!$I$10:$I$135,($A36=Kopsavilkums!$A$10:$A$135)*($B36=Kopsavilkums!$B$10:$B$135)*($C36=Kopsavilkums!$D$10:$D$135)),"")</f>
        <v>0.26600000000000001</v>
      </c>
      <c r="I36" s="262" cm="1">
        <f t="array" ref="I36">IFERROR(_xlfn._xlws.FILTER(Kopsavilkums!$J$10:$J$135,($A36=Kopsavilkums!$A$10:$A$135)*($B36=Kopsavilkums!$B$10:$B$135)*($C36=Kopsavilkums!$D$10:$D$135)),"")</f>
        <v>1</v>
      </c>
      <c r="J36" s="31">
        <f t="shared" si="14"/>
        <v>0.378</v>
      </c>
      <c r="K36" s="267">
        <f t="shared" si="14"/>
        <v>8</v>
      </c>
      <c r="L36" s="50"/>
    </row>
    <row r="37" spans="1:13" s="112" customFormat="1" x14ac:dyDescent="0.15">
      <c r="A37" s="60">
        <f t="shared" si="13"/>
        <v>4</v>
      </c>
      <c r="B37" s="60">
        <v>3</v>
      </c>
      <c r="C37" s="22" t="str" cm="1">
        <f t="array" ref="C37">IFERROR(_xlfn._xlws.FILTER(Kopsavilkums!$D$10:$D$135,($A37=Kopsavilkums!$A$10:$A$135)*($B37=Kopsavilkums!$B$10:$B$135)),"")</f>
        <v>Rolands Ķīsis</v>
      </c>
      <c r="D37" s="18" t="str" cm="1">
        <f t="array" ref="D37">IFERROR(_xlfn._xlws.FILTER(Kopsavilkums!$E:$E,($A37=Kopsavilkums!$A:$A)*($B37=Kopsavilkums!$B:$B)*($C37=Kopsavilkums!$D:$D)),"")</f>
        <v>C</v>
      </c>
      <c r="E37" s="31" cm="1">
        <f t="array" ref="E37">IFERROR(_xlfn._xlws.FILTER(Kopsavilkums!$F$10:$F$135,($A37=Kopsavilkums!$A$10:$A$135)*($B37=Kopsavilkums!$B$10:$B$135)*($C37=Kopsavilkums!$D$10:$D$135)),"")</f>
        <v>0.11799999999999999</v>
      </c>
      <c r="F37" s="262" cm="1">
        <f t="array" ref="F37">IFERROR(_xlfn._xlws.FILTER(Kopsavilkums!$G$10:$G$135,($A37=Kopsavilkums!$A$10:$A$135)*($B37=Kopsavilkums!$B$10:$B$135)*($C37=Kopsavilkums!$D$10:$D$135)),"")</f>
        <v>5</v>
      </c>
      <c r="G37" s="18" t="str" cm="1">
        <f t="array" ref="G37">IFERROR(_xlfn._xlws.FILTER(Kopsavilkums!$H$10:$H$135,($A37=Kopsavilkums!$A$10:$A$135)*($B37=Kopsavilkums!$B$10:$B$135)*($C37=Kopsavilkums!$D$10:$D$135)),"")</f>
        <v>C</v>
      </c>
      <c r="H37" s="31" cm="1">
        <f t="array" ref="H37">IFERROR(_xlfn._xlws.FILTER(Kopsavilkums!$I$10:$I$135,($A37=Kopsavilkums!$A$10:$A$135)*($B37=Kopsavilkums!$B$10:$B$135)*($C37=Kopsavilkums!$D$10:$D$135)),"")</f>
        <v>0.214</v>
      </c>
      <c r="I37" s="262" cm="1">
        <f t="array" ref="I37">IFERROR(_xlfn._xlws.FILTER(Kopsavilkums!$J$10:$J$135,($A37=Kopsavilkums!$A$10:$A$135)*($B37=Kopsavilkums!$B$10:$B$135)*($C37=Kopsavilkums!$D$10:$D$135)),"")</f>
        <v>4</v>
      </c>
      <c r="J37" s="31">
        <f t="shared" si="14"/>
        <v>0.33199999999999996</v>
      </c>
      <c r="K37" s="267">
        <f t="shared" si="14"/>
        <v>9</v>
      </c>
      <c r="L37" s="50"/>
    </row>
    <row r="38" spans="1:13" s="112" customFormat="1" x14ac:dyDescent="0.15">
      <c r="A38" s="60">
        <f t="shared" si="13"/>
        <v>4</v>
      </c>
      <c r="B38" s="60">
        <v>4</v>
      </c>
      <c r="C38" s="22" t="str" cm="1">
        <f t="array" ref="C38">IFERROR(_xlfn._xlws.FILTER(Kopsavilkums!$D$10:$D$135,($A38=Kopsavilkums!$A$10:$A$135)*($B38=Kopsavilkums!$B$10:$B$135)),"")</f>
        <v>Krists Vaļģis</v>
      </c>
      <c r="D38" s="18" t="str" cm="1">
        <f t="array" ref="D38">IFERROR(_xlfn._xlws.FILTER(Kopsavilkums!$E:$E,($A38=Kopsavilkums!$A:$A)*($B38=Kopsavilkums!$B:$B)*($C38=Kopsavilkums!$D:$D)),"")</f>
        <v>A</v>
      </c>
      <c r="E38" s="31" cm="1">
        <f t="array" ref="E38">IFERROR(_xlfn._xlws.FILTER(Kopsavilkums!$F$10:$F$135,($A38=Kopsavilkums!$A$10:$A$135)*($B38=Kopsavilkums!$B$10:$B$135)*($C38=Kopsavilkums!$D$10:$D$135)),"")</f>
        <v>0.1</v>
      </c>
      <c r="F38" s="262" cm="1">
        <f t="array" ref="F38">IFERROR(_xlfn._xlws.FILTER(Kopsavilkums!$G$10:$G$135,($A38=Kopsavilkums!$A$10:$A$135)*($B38=Kopsavilkums!$B$10:$B$135)*($C38=Kopsavilkums!$D$10:$D$135)),"")</f>
        <v>9</v>
      </c>
      <c r="G38" s="18" t="str" cm="1">
        <f t="array" ref="G38">IFERROR(_xlfn._xlws.FILTER(Kopsavilkums!$H$10:$H$135,($A38=Kopsavilkums!$A$10:$A$135)*($B38=Kopsavilkums!$B$10:$B$135)*($C38=Kopsavilkums!$D$10:$D$135)),"")</f>
        <v>A</v>
      </c>
      <c r="H38" s="31" cm="1">
        <f t="array" ref="H38">IFERROR(_xlfn._xlws.FILTER(Kopsavilkums!$I$10:$I$135,($A38=Kopsavilkums!$A$10:$A$135)*($B38=Kopsavilkums!$B$10:$B$135)*($C38=Kopsavilkums!$D$10:$D$135)),"")</f>
        <v>0.9</v>
      </c>
      <c r="I38" s="262" cm="1">
        <f t="array" ref="I38">IFERROR(_xlfn._xlws.FILTER(Kopsavilkums!$J$10:$J$135,($A38=Kopsavilkums!$A$10:$A$135)*($B38=Kopsavilkums!$B$10:$B$135)*($C38=Kopsavilkums!$D$10:$D$135)),"")</f>
        <v>3</v>
      </c>
      <c r="J38" s="31">
        <f t="shared" si="14"/>
        <v>1</v>
      </c>
      <c r="K38" s="267">
        <f t="shared" si="14"/>
        <v>12</v>
      </c>
      <c r="L38" s="50"/>
    </row>
    <row r="39" spans="1:13" s="112" customFormat="1" x14ac:dyDescent="0.15">
      <c r="A39" s="60">
        <f t="shared" si="13"/>
        <v>4</v>
      </c>
      <c r="B39" s="60">
        <v>5</v>
      </c>
      <c r="C39" s="22" cm="1">
        <f t="array" ref="C39">IFERROR(_xlfn._xlws.FILTER(Kopsavilkums!$D$10:$D$135,($A39=Kopsavilkums!$A$10:$A$135)*($B39=Kopsavilkums!$B$10:$B$135)),"")</f>
        <v>0</v>
      </c>
      <c r="D39" s="74" cm="1">
        <f t="array" ref="D39">IFERROR(_xlfn._xlws.FILTER(Kopsavilkums!$E:$E,($A39=Kopsavilkums!$A:$A)*($B39=Kopsavilkums!$B:$B)*($C39=Kopsavilkums!$D:$D)),"")</f>
        <v>0</v>
      </c>
      <c r="E39" s="31" cm="1">
        <f t="array" ref="E39">IFERROR(_xlfn._xlws.FILTER(Kopsavilkums!$F$10:$F$135,($A39=Kopsavilkums!$A$10:$A$135)*($B39=Kopsavilkums!$B$10:$B$135)*($C39=Kopsavilkums!$D$10:$D$135)),"")</f>
        <v>0</v>
      </c>
      <c r="F39" s="262" cm="1">
        <f t="array" ref="F39">IFERROR(_xlfn._xlws.FILTER(Kopsavilkums!$G$10:$G$135,($A39=Kopsavilkums!$A$10:$A$135)*($B39=Kopsavilkums!$B$10:$B$135)*($C39=Kopsavilkums!$D$10:$D$135)),"")</f>
        <v>0</v>
      </c>
      <c r="G39" s="74" cm="1">
        <f t="array" ref="G39">IFERROR(_xlfn._xlws.FILTER(Kopsavilkums!$H$10:$H$135,($A39=Kopsavilkums!$A$10:$A$135)*($B39=Kopsavilkums!$B$10:$B$135)*($C39=Kopsavilkums!$D$10:$D$135)),"")</f>
        <v>0</v>
      </c>
      <c r="H39" s="31" cm="1">
        <f t="array" ref="H39">IFERROR(_xlfn._xlws.FILTER(Kopsavilkums!$I$10:$I$135,($A39=Kopsavilkums!$A$10:$A$135)*($B39=Kopsavilkums!$B$10:$B$135)*($C39=Kopsavilkums!$D$10:$D$135)),"")</f>
        <v>0</v>
      </c>
      <c r="I39" s="262" cm="1">
        <f t="array" ref="I39">IFERROR(_xlfn._xlws.FILTER(Kopsavilkums!$J$10:$J$135,($A39=Kopsavilkums!$A$10:$A$135)*($B39=Kopsavilkums!$B$10:$B$135)*($C39=Kopsavilkums!$D$10:$D$135)),"")</f>
        <v>0</v>
      </c>
      <c r="J39" s="15">
        <f t="shared" si="14"/>
        <v>0</v>
      </c>
      <c r="K39" s="267">
        <f t="shared" si="14"/>
        <v>0</v>
      </c>
      <c r="L39" s="50"/>
    </row>
    <row r="40" spans="1:13" s="112" customFormat="1" ht="14" thickBot="1" x14ac:dyDescent="0.2">
      <c r="A40" s="62">
        <f t="shared" si="13"/>
        <v>4</v>
      </c>
      <c r="B40" s="62">
        <v>6</v>
      </c>
      <c r="C40" s="127" cm="1">
        <f t="array" ref="C40">IFERROR(_xlfn._xlws.FILTER(Kopsavilkums!$D$10:$D$135,($A40=Kopsavilkums!$A$10:$A$135)*($B40=Kopsavilkums!$B$10:$B$135)),"")</f>
        <v>0</v>
      </c>
      <c r="D40" s="75" cm="1">
        <f t="array" ref="D40">IFERROR(_xlfn._xlws.FILTER(Kopsavilkums!$E:$E,($A40=Kopsavilkums!$A:$A)*($B40=Kopsavilkums!$B:$B)*($C40=Kopsavilkums!$D:$D)),"")</f>
        <v>0</v>
      </c>
      <c r="E40" s="63" cm="1">
        <f t="array" ref="E40">IFERROR(_xlfn._xlws.FILTER(Kopsavilkums!$F$10:$F$135,($A40=Kopsavilkums!$A$10:$A$135)*($B40=Kopsavilkums!$B$10:$B$135)*($C40=Kopsavilkums!$D$10:$D$135)),"")</f>
        <v>0</v>
      </c>
      <c r="F40" s="263" cm="1">
        <f t="array" ref="F40">IFERROR(_xlfn._xlws.FILTER(Kopsavilkums!$G$10:$G$135,($A40=Kopsavilkums!$A$10:$A$135)*($B40=Kopsavilkums!$B$10:$B$135)*($C40=Kopsavilkums!$D$10:$D$135)),"")</f>
        <v>0</v>
      </c>
      <c r="G40" s="75" cm="1">
        <f t="array" ref="G40">IFERROR(_xlfn._xlws.FILTER(Kopsavilkums!$H$10:$H$135,($A40=Kopsavilkums!$A$10:$A$135)*($B40=Kopsavilkums!$B$10:$B$135)*($C40=Kopsavilkums!$D$10:$D$135)),"")</f>
        <v>0</v>
      </c>
      <c r="H40" s="63" cm="1">
        <f t="array" ref="H40">IFERROR(_xlfn._xlws.FILTER(Kopsavilkums!$I$10:$I$135,($A40=Kopsavilkums!$A$10:$A$135)*($B40=Kopsavilkums!$B$10:$B$135)*($C40=Kopsavilkums!$D$10:$D$135)),"")</f>
        <v>0</v>
      </c>
      <c r="I40" s="263" cm="1">
        <f t="array" ref="I40">IFERROR(_xlfn._xlws.FILTER(Kopsavilkums!$J$10:$J$135,($A40=Kopsavilkums!$A$10:$A$135)*($B40=Kopsavilkums!$B$10:$B$135)*($C40=Kopsavilkums!$D$10:$D$135)),"")</f>
        <v>0</v>
      </c>
      <c r="J40" s="63">
        <f t="shared" si="14"/>
        <v>0</v>
      </c>
      <c r="K40" s="268">
        <f t="shared" si="14"/>
        <v>0</v>
      </c>
      <c r="L40" s="50"/>
    </row>
    <row r="41" spans="1:13" s="112" customFormat="1" ht="14" thickBot="1" x14ac:dyDescent="0.2">
      <c r="A41" s="28"/>
      <c r="B41" s="28"/>
      <c r="C41" s="29"/>
      <c r="D41" s="4"/>
      <c r="E41" s="28"/>
      <c r="F41" s="264"/>
      <c r="G41" s="73"/>
      <c r="H41" s="28"/>
      <c r="I41" s="264"/>
      <c r="J41" s="28"/>
      <c r="K41" s="264"/>
      <c r="L41" s="50" t="s">
        <v>72</v>
      </c>
      <c r="M41" s="64"/>
    </row>
    <row r="42" spans="1:13" s="112" customFormat="1" ht="15" thickBot="1" x14ac:dyDescent="0.2">
      <c r="A42" s="53">
        <f>B42</f>
        <v>5</v>
      </c>
      <c r="B42" s="53">
        <v>5</v>
      </c>
      <c r="C42" s="132" t="str" cm="1">
        <f t="array" ref="C42">IFERROR(_xlfn.UNIQUE(_xlfn._xlws.FILTER(Kopsavilkums!$C$10:$C$135,($B42=Kopsavilkums!$A$10:$A$135))),"")</f>
        <v>NGT Jēkabpils</v>
      </c>
      <c r="D42" s="54"/>
      <c r="E42" s="56">
        <f>SUM(E43:E48)</f>
        <v>0.57799999999999996</v>
      </c>
      <c r="F42" s="260">
        <f>SUM(F43:F48)</f>
        <v>26</v>
      </c>
      <c r="G42" s="135"/>
      <c r="H42" s="56">
        <f>SUM(H43:H48)</f>
        <v>0.58600000000000008</v>
      </c>
      <c r="I42" s="260">
        <f>SUM(I43:I48)</f>
        <v>30.5</v>
      </c>
      <c r="J42" s="56">
        <f>SUM(J43:J48)</f>
        <v>1.1639999999999999</v>
      </c>
      <c r="K42" s="265">
        <f>SUM(K43:K48)</f>
        <v>56.5</v>
      </c>
      <c r="L42" s="50"/>
    </row>
    <row r="43" spans="1:13" s="112" customFormat="1" x14ac:dyDescent="0.15">
      <c r="A43" s="57">
        <f t="shared" ref="A43:A48" si="15">A42</f>
        <v>5</v>
      </c>
      <c r="B43" s="57">
        <v>1</v>
      </c>
      <c r="C43" s="126" t="str" cm="1">
        <f t="array" ref="C43">IFERROR(_xlfn._xlws.FILTER(Kopsavilkums!$D$10:$D$135,($A43=Kopsavilkums!$A$10:$A$135)*($B43=Kopsavilkums!$B$10:$B$135)),"")</f>
        <v>Jurģis Turkopolis</v>
      </c>
      <c r="D43" s="58" t="str" cm="1">
        <f t="array" ref="D43">IFERROR(_xlfn._xlws.FILTER(Kopsavilkums!$E:$E,($A43=Kopsavilkums!$A:$A)*($B43=Kopsavilkums!$B:$B)*($C43=Kopsavilkums!$D:$D)),"")</f>
        <v>A</v>
      </c>
      <c r="E43" s="59" cm="1">
        <f t="array" ref="E43">IFERROR(_xlfn._xlws.FILTER(Kopsavilkums!$F$10:$F$135,($A43=Kopsavilkums!$A$10:$A$135)*($B43=Kopsavilkums!$B$10:$B$135)*($C43=Kopsavilkums!$D$10:$D$135)),"")</f>
        <v>0.28799999999999998</v>
      </c>
      <c r="F43" s="261" cm="1">
        <f t="array" ref="F43">IFERROR(_xlfn._xlws.FILTER(Kopsavilkums!$G$10:$G$135,($A43=Kopsavilkums!$A$10:$A$135)*($B43=Kopsavilkums!$B$10:$B$135)*($C43=Kopsavilkums!$D$10:$D$135)),"")</f>
        <v>7</v>
      </c>
      <c r="G43" s="58" t="str" cm="1">
        <f t="array" ref="G43">IFERROR(_xlfn._xlws.FILTER(Kopsavilkums!$H$10:$H$135,($A43=Kopsavilkums!$A$10:$A$135)*($B43=Kopsavilkums!$B$10:$B$135)*($C43=Kopsavilkums!$D$10:$D$135)),"")</f>
        <v>D</v>
      </c>
      <c r="H43" s="59" cm="1">
        <f t="array" ref="H43">IFERROR(_xlfn._xlws.FILTER(Kopsavilkums!$I$10:$I$135,($A43=Kopsavilkums!$A$10:$A$135)*($B43=Kopsavilkums!$B$10:$B$135)*($C43=Kopsavilkums!$D$10:$D$135)),"")</f>
        <v>0.16800000000000001</v>
      </c>
      <c r="I43" s="261" cm="1">
        <f t="array" ref="I43">IFERROR(_xlfn._xlws.FILTER(Kopsavilkums!$J$10:$J$135,($A43=Kopsavilkums!$A$10:$A$135)*($B43=Kopsavilkums!$B$10:$B$135)*($C43=Kopsavilkums!$D$10:$D$135)),"")</f>
        <v>4</v>
      </c>
      <c r="J43" s="59">
        <f t="shared" ref="J43:K48" si="16">IFERROR(E43+H43,"")</f>
        <v>0.45599999999999996</v>
      </c>
      <c r="K43" s="266">
        <f t="shared" si="16"/>
        <v>11</v>
      </c>
      <c r="L43" s="50"/>
    </row>
    <row r="44" spans="1:13" s="112" customFormat="1" x14ac:dyDescent="0.15">
      <c r="A44" s="60">
        <f t="shared" si="15"/>
        <v>5</v>
      </c>
      <c r="B44" s="60">
        <v>2</v>
      </c>
      <c r="C44" s="22" t="str" cm="1">
        <f t="array" ref="C44">IFERROR(_xlfn._xlws.FILTER(Kopsavilkums!$D$10:$D$135,($A44=Kopsavilkums!$A$10:$A$135)*($B44=Kopsavilkums!$B$10:$B$135)),"")</f>
        <v>Verners Turkopolis</v>
      </c>
      <c r="D44" s="18" t="str" cm="1">
        <f t="array" ref="D44">IFERROR(_xlfn._xlws.FILTER(Kopsavilkums!$E:$E,($A44=Kopsavilkums!$A:$A)*($B44=Kopsavilkums!$B:$B)*($C44=Kopsavilkums!$D:$D)),"")</f>
        <v>B</v>
      </c>
      <c r="E44" s="31" cm="1">
        <f t="array" ref="E44">IFERROR(_xlfn._xlws.FILTER(Kopsavilkums!$F$10:$F$135,($A44=Kopsavilkums!$A$10:$A$135)*($B44=Kopsavilkums!$B$10:$B$135)*($C44=Kopsavilkums!$D$10:$D$135)),"")</f>
        <v>5.8000000000000003E-2</v>
      </c>
      <c r="F44" s="262" cm="1">
        <f t="array" ref="F44">IFERROR(_xlfn._xlws.FILTER(Kopsavilkums!$G$10:$G$135,($A44=Kopsavilkums!$A$10:$A$135)*($B44=Kopsavilkums!$B$10:$B$135)*($C44=Kopsavilkums!$D$10:$D$135)),"")</f>
        <v>9</v>
      </c>
      <c r="G44" s="18" t="str" cm="1">
        <f t="array" ref="G44">IFERROR(_xlfn._xlws.FILTER(Kopsavilkums!$H$10:$H$135,($A44=Kopsavilkums!$A$10:$A$135)*($B44=Kopsavilkums!$B$10:$B$135)*($C44=Kopsavilkums!$D$10:$D$135)),"")</f>
        <v>B</v>
      </c>
      <c r="H44" s="31" cm="1">
        <f t="array" ref="H44">IFERROR(_xlfn._xlws.FILTER(Kopsavilkums!$I$10:$I$135,($A44=Kopsavilkums!$A$10:$A$135)*($B44=Kopsavilkums!$B$10:$B$135)*($C44=Kopsavilkums!$D$10:$D$135)),"")</f>
        <v>2.5999999999999999E-2</v>
      </c>
      <c r="I44" s="262" cm="1">
        <f t="array" ref="I44">IFERROR(_xlfn._xlws.FILTER(Kopsavilkums!$J$10:$J$135,($A44=Kopsavilkums!$A$10:$A$135)*($B44=Kopsavilkums!$B$10:$B$135)*($C44=Kopsavilkums!$D$10:$D$135)),"")</f>
        <v>10</v>
      </c>
      <c r="J44" s="31">
        <f t="shared" si="16"/>
        <v>8.4000000000000005E-2</v>
      </c>
      <c r="K44" s="267">
        <f t="shared" si="16"/>
        <v>19</v>
      </c>
      <c r="L44" s="50"/>
    </row>
    <row r="45" spans="1:13" s="112" customFormat="1" x14ac:dyDescent="0.15">
      <c r="A45" s="60">
        <f t="shared" si="15"/>
        <v>5</v>
      </c>
      <c r="B45" s="60">
        <v>3</v>
      </c>
      <c r="C45" s="22" t="str" cm="1">
        <f t="array" ref="C45">IFERROR(_xlfn._xlws.FILTER(Kopsavilkums!$D$10:$D$135,($A45=Kopsavilkums!$A$10:$A$135)*($B45=Kopsavilkums!$B$10:$B$135)),"")</f>
        <v>Mārtiņš Jaudzems</v>
      </c>
      <c r="D45" s="18" t="str" cm="1">
        <f t="array" ref="D45">IFERROR(_xlfn._xlws.FILTER(Kopsavilkums!$E:$E,($A45=Kopsavilkums!$A:$A)*($B45=Kopsavilkums!$B:$B)*($C45=Kopsavilkums!$D:$D)),"")</f>
        <v>C</v>
      </c>
      <c r="E45" s="31" cm="1">
        <f t="array" ref="E45">IFERROR(_xlfn._xlws.FILTER(Kopsavilkums!$F$10:$F$135,($A45=Kopsavilkums!$A$10:$A$135)*($B45=Kopsavilkums!$B$10:$B$135)*($C45=Kopsavilkums!$D$10:$D$135)),"")</f>
        <v>0.122</v>
      </c>
      <c r="F45" s="262" cm="1">
        <f t="array" ref="F45">IFERROR(_xlfn._xlws.FILTER(Kopsavilkums!$G$10:$G$135,($A45=Kopsavilkums!$A$10:$A$135)*($B45=Kopsavilkums!$B$10:$B$135)*($C45=Kopsavilkums!$D$10:$D$135)),"")</f>
        <v>3</v>
      </c>
      <c r="G45" s="18" t="str" cm="1">
        <f t="array" ref="G45">IFERROR(_xlfn._xlws.FILTER(Kopsavilkums!$H$10:$H$135,($A45=Kopsavilkums!$A$10:$A$135)*($B45=Kopsavilkums!$B$10:$B$135)*($C45=Kopsavilkums!$D$10:$D$135)),"")</f>
        <v>C</v>
      </c>
      <c r="H45" s="31" cm="1">
        <f t="array" ref="H45">IFERROR(_xlfn._xlws.FILTER(Kopsavilkums!$I$10:$I$135,($A45=Kopsavilkums!$A$10:$A$135)*($B45=Kopsavilkums!$B$10:$B$135)*($C45=Kopsavilkums!$D$10:$D$135)),"")</f>
        <v>0.09</v>
      </c>
      <c r="I45" s="262" cm="1">
        <f t="array" ref="I45">IFERROR(_xlfn._xlws.FILTER(Kopsavilkums!$J$10:$J$135,($A45=Kopsavilkums!$A$10:$A$135)*($B45=Kopsavilkums!$B$10:$B$135)*($C45=Kopsavilkums!$D$10:$D$135)),"")</f>
        <v>7.5</v>
      </c>
      <c r="J45" s="31">
        <f t="shared" si="16"/>
        <v>0.21199999999999999</v>
      </c>
      <c r="K45" s="267">
        <f t="shared" si="16"/>
        <v>10.5</v>
      </c>
      <c r="L45" s="50"/>
    </row>
    <row r="46" spans="1:13" s="112" customFormat="1" x14ac:dyDescent="0.15">
      <c r="A46" s="60">
        <f t="shared" si="15"/>
        <v>5</v>
      </c>
      <c r="B46" s="60">
        <v>4</v>
      </c>
      <c r="C46" s="22" t="str" cm="1">
        <f t="array" ref="C46">IFERROR(_xlfn._xlws.FILTER(Kopsavilkums!$D$10:$D$135,($A46=Kopsavilkums!$A$10:$A$135)*($B46=Kopsavilkums!$B$10:$B$135)),"")</f>
        <v>Pēteris Priediņš</v>
      </c>
      <c r="D46" s="18" t="str" cm="1">
        <f t="array" ref="D46">IFERROR(_xlfn._xlws.FILTER(Kopsavilkums!$E:$E,($A46=Kopsavilkums!$A:$A)*($B46=Kopsavilkums!$B:$B)*($C46=Kopsavilkums!$D:$D)),"")</f>
        <v>D</v>
      </c>
      <c r="E46" s="31" cm="1">
        <f t="array" ref="E46">IFERROR(_xlfn._xlws.FILTER(Kopsavilkums!$F$10:$F$135,($A46=Kopsavilkums!$A$10:$A$135)*($B46=Kopsavilkums!$B$10:$B$135)*($C46=Kopsavilkums!$D$10:$D$135)),"")</f>
        <v>0.11</v>
      </c>
      <c r="F46" s="262" cm="1">
        <f t="array" ref="F46">IFERROR(_xlfn._xlws.FILTER(Kopsavilkums!$G$10:$G$135,($A46=Kopsavilkums!$A$10:$A$135)*($B46=Kopsavilkums!$B$10:$B$135)*($C46=Kopsavilkums!$D$10:$D$135)),"")</f>
        <v>7</v>
      </c>
      <c r="G46" s="18" t="str" cm="1">
        <f t="array" ref="G46">IFERROR(_xlfn._xlws.FILTER(Kopsavilkums!$H$10:$H$135,($A46=Kopsavilkums!$A$10:$A$135)*($B46=Kopsavilkums!$B$10:$B$135)*($C46=Kopsavilkums!$D$10:$D$135)),"")</f>
        <v>A</v>
      </c>
      <c r="H46" s="31" cm="1">
        <f t="array" ref="H46">IFERROR(_xlfn._xlws.FILTER(Kopsavilkums!$I$10:$I$135,($A46=Kopsavilkums!$A$10:$A$135)*($B46=Kopsavilkums!$B$10:$B$135)*($C46=Kopsavilkums!$D$10:$D$135)),"")</f>
        <v>0.30199999999999999</v>
      </c>
      <c r="I46" s="262" cm="1">
        <f t="array" ref="I46">IFERROR(_xlfn._xlws.FILTER(Kopsavilkums!$J$10:$J$135,($A46=Kopsavilkums!$A$10:$A$135)*($B46=Kopsavilkums!$B$10:$B$135)*($C46=Kopsavilkums!$D$10:$D$135)),"")</f>
        <v>9</v>
      </c>
      <c r="J46" s="31">
        <f t="shared" si="16"/>
        <v>0.41199999999999998</v>
      </c>
      <c r="K46" s="267">
        <f t="shared" si="16"/>
        <v>16</v>
      </c>
      <c r="L46" s="50"/>
    </row>
    <row r="47" spans="1:13" s="112" customFormat="1" x14ac:dyDescent="0.15">
      <c r="A47" s="60">
        <f t="shared" si="15"/>
        <v>5</v>
      </c>
      <c r="B47" s="60">
        <v>5</v>
      </c>
      <c r="C47" s="22" cm="1">
        <f t="array" ref="C47">IFERROR(_xlfn._xlws.FILTER(Kopsavilkums!$D$10:$D$135,($A47=Kopsavilkums!$A$10:$A$135)*($B47=Kopsavilkums!$B$10:$B$135)),"")</f>
        <v>0</v>
      </c>
      <c r="D47" s="74" cm="1">
        <f t="array" ref="D47">IFERROR(_xlfn._xlws.FILTER(Kopsavilkums!$E:$E,($A47=Kopsavilkums!$A:$A)*($B47=Kopsavilkums!$B:$B)*($C47=Kopsavilkums!$D:$D)),"")</f>
        <v>0</v>
      </c>
      <c r="E47" s="31" cm="1">
        <f t="array" ref="E47">IFERROR(_xlfn._xlws.FILTER(Kopsavilkums!$F$10:$F$135,($A47=Kopsavilkums!$A$10:$A$135)*($B47=Kopsavilkums!$B$10:$B$135)*($C47=Kopsavilkums!$D$10:$D$135)),"")</f>
        <v>0</v>
      </c>
      <c r="F47" s="262" cm="1">
        <f t="array" ref="F47">IFERROR(_xlfn._xlws.FILTER(Kopsavilkums!$G$10:$G$135,($A47=Kopsavilkums!$A$10:$A$135)*($B47=Kopsavilkums!$B$10:$B$135)*($C47=Kopsavilkums!$D$10:$D$135)),"")</f>
        <v>0</v>
      </c>
      <c r="G47" s="74" cm="1">
        <f t="array" ref="G47">IFERROR(_xlfn._xlws.FILTER(Kopsavilkums!$H$10:$H$135,($A47=Kopsavilkums!$A$10:$A$135)*($B47=Kopsavilkums!$B$10:$B$135)*($C47=Kopsavilkums!$D$10:$D$135)),"")</f>
        <v>0</v>
      </c>
      <c r="H47" s="31" cm="1">
        <f t="array" ref="H47">IFERROR(_xlfn._xlws.FILTER(Kopsavilkums!$I$10:$I$135,($A47=Kopsavilkums!$A$10:$A$135)*($B47=Kopsavilkums!$B$10:$B$135)*($C47=Kopsavilkums!$D$10:$D$135)),"")</f>
        <v>0</v>
      </c>
      <c r="I47" s="262" cm="1">
        <f t="array" ref="I47">IFERROR(_xlfn._xlws.FILTER(Kopsavilkums!$J$10:$J$135,($A47=Kopsavilkums!$A$10:$A$135)*($B47=Kopsavilkums!$B$10:$B$135)*($C47=Kopsavilkums!$D$10:$D$135)),"")</f>
        <v>0</v>
      </c>
      <c r="J47" s="15">
        <f t="shared" si="16"/>
        <v>0</v>
      </c>
      <c r="K47" s="267">
        <f t="shared" si="16"/>
        <v>0</v>
      </c>
      <c r="L47" s="50"/>
    </row>
    <row r="48" spans="1:13" s="112" customFormat="1" ht="14" thickBot="1" x14ac:dyDescent="0.2">
      <c r="A48" s="62">
        <f t="shared" si="15"/>
        <v>5</v>
      </c>
      <c r="B48" s="62">
        <v>6</v>
      </c>
      <c r="C48" s="127" cm="1">
        <f t="array" ref="C48">IFERROR(_xlfn._xlws.FILTER(Kopsavilkums!$D$10:$D$135,($A48=Kopsavilkums!$A$10:$A$135)*($B48=Kopsavilkums!$B$10:$B$135)),"")</f>
        <v>0</v>
      </c>
      <c r="D48" s="75" cm="1">
        <f t="array" ref="D48">IFERROR(_xlfn._xlws.FILTER(Kopsavilkums!$E:$E,($A48=Kopsavilkums!$A:$A)*($B48=Kopsavilkums!$B:$B)*($C48=Kopsavilkums!$D:$D)),"")</f>
        <v>0</v>
      </c>
      <c r="E48" s="63" cm="1">
        <f t="array" ref="E48">IFERROR(_xlfn._xlws.FILTER(Kopsavilkums!$F$10:$F$135,($A48=Kopsavilkums!$A$10:$A$135)*($B48=Kopsavilkums!$B$10:$B$135)*($C48=Kopsavilkums!$D$10:$D$135)),"")</f>
        <v>0</v>
      </c>
      <c r="F48" s="263" cm="1">
        <f t="array" ref="F48">IFERROR(_xlfn._xlws.FILTER(Kopsavilkums!$G$10:$G$135,($A48=Kopsavilkums!$A$10:$A$135)*($B48=Kopsavilkums!$B$10:$B$135)*($C48=Kopsavilkums!$D$10:$D$135)),"")</f>
        <v>0</v>
      </c>
      <c r="G48" s="75" cm="1">
        <f t="array" ref="G48">IFERROR(_xlfn._xlws.FILTER(Kopsavilkums!$H$10:$H$135,($A48=Kopsavilkums!$A$10:$A$135)*($B48=Kopsavilkums!$B$10:$B$135)*($C48=Kopsavilkums!$D$10:$D$135)),"")</f>
        <v>0</v>
      </c>
      <c r="H48" s="63" cm="1">
        <f t="array" ref="H48">IFERROR(_xlfn._xlws.FILTER(Kopsavilkums!$I$10:$I$135,($A48=Kopsavilkums!$A$10:$A$135)*($B48=Kopsavilkums!$B$10:$B$135)*($C48=Kopsavilkums!$D$10:$D$135)),"")</f>
        <v>0</v>
      </c>
      <c r="I48" s="263" cm="1">
        <f t="array" ref="I48">IFERROR(_xlfn._xlws.FILTER(Kopsavilkums!$J$10:$J$135,($A48=Kopsavilkums!$A$10:$A$135)*($B48=Kopsavilkums!$B$10:$B$135)*($C48=Kopsavilkums!$D$10:$D$135)),"")</f>
        <v>0</v>
      </c>
      <c r="J48" s="63">
        <f t="shared" si="16"/>
        <v>0</v>
      </c>
      <c r="K48" s="268">
        <f t="shared" si="16"/>
        <v>0</v>
      </c>
      <c r="L48" s="50"/>
    </row>
    <row r="49" spans="1:15" s="112" customFormat="1" ht="14" thickBot="1" x14ac:dyDescent="0.2">
      <c r="A49" s="28"/>
      <c r="B49" s="28"/>
      <c r="C49" s="29"/>
      <c r="D49" s="4"/>
      <c r="E49" s="28"/>
      <c r="F49" s="264"/>
      <c r="G49" s="73"/>
      <c r="H49" s="28"/>
      <c r="I49" s="264"/>
      <c r="J49" s="28"/>
      <c r="K49" s="264"/>
      <c r="L49" s="50" t="s">
        <v>72</v>
      </c>
    </row>
    <row r="50" spans="1:15" s="112" customFormat="1" ht="15" thickBot="1" x14ac:dyDescent="0.2">
      <c r="A50" s="53">
        <f>B50</f>
        <v>6</v>
      </c>
      <c r="B50" s="53">
        <v>6</v>
      </c>
      <c r="C50" s="132" t="str" cm="1">
        <f t="array" ref="C50">IFERROR(_xlfn.UNIQUE(_xlfn._xlws.FILTER(Kopsavilkums!$C$10:$C$135,($B50=Kopsavilkums!$A$10:$A$135))),"")</f>
        <v>C.Albula2/Alūksne</v>
      </c>
      <c r="D50" s="54"/>
      <c r="E50" s="56">
        <f>SUM(E51:E56)</f>
        <v>0.83200000000000007</v>
      </c>
      <c r="F50" s="260">
        <f>SUM(F51:F56)</f>
        <v>23</v>
      </c>
      <c r="G50" s="135"/>
      <c r="H50" s="56">
        <f>SUM(H51:H56)</f>
        <v>1.5680000000000001</v>
      </c>
      <c r="I50" s="260">
        <f>SUM(I51:I56)</f>
        <v>21</v>
      </c>
      <c r="J50" s="56">
        <f>SUM(J51:J56)</f>
        <v>2.4000000000000004</v>
      </c>
      <c r="K50" s="265">
        <f>SUM(K51:K56)</f>
        <v>44</v>
      </c>
      <c r="L50" s="50"/>
    </row>
    <row r="51" spans="1:15" s="112" customFormat="1" x14ac:dyDescent="0.15">
      <c r="A51" s="57">
        <f t="shared" ref="A51:A56" si="17">A50</f>
        <v>6</v>
      </c>
      <c r="B51" s="57">
        <v>1</v>
      </c>
      <c r="C51" s="126" t="str" cm="1">
        <f t="array" ref="C51">IFERROR(_xlfn._xlws.FILTER(Kopsavilkums!$D$10:$D$135,($A51=Kopsavilkums!$A$10:$A$135)*($B51=Kopsavilkums!$B$10:$B$135)),"")</f>
        <v>Māris Lietuvietis</v>
      </c>
      <c r="D51" s="58" t="str" cm="1">
        <f t="array" ref="D51">IFERROR(_xlfn._xlws.FILTER(Kopsavilkums!$E:$E,($A51=Kopsavilkums!$A:$A)*($B51=Kopsavilkums!$B:$B)*($C51=Kopsavilkums!$D:$D)),"")</f>
        <v>C</v>
      </c>
      <c r="E51" s="59" cm="1">
        <f t="array" ref="E51">IFERROR(_xlfn._xlws.FILTER(Kopsavilkums!$F$10:$F$135,($A51=Kopsavilkums!$A$10:$A$135)*($B51=Kopsavilkums!$B$10:$B$135)*($C51=Kopsavilkums!$D$10:$D$135)),"")</f>
        <v>0.12</v>
      </c>
      <c r="F51" s="261" cm="1">
        <f t="array" ref="F51">IFERROR(_xlfn._xlws.FILTER(Kopsavilkums!$G$10:$G$135,($A51=Kopsavilkums!$A$10:$A$135)*($B51=Kopsavilkums!$B$10:$B$135)*($C51=Kopsavilkums!$D$10:$D$135)),"")</f>
        <v>4</v>
      </c>
      <c r="G51" s="58" t="str" cm="1">
        <f t="array" ref="G51">IFERROR(_xlfn._xlws.FILTER(Kopsavilkums!$H$10:$H$135,($A51=Kopsavilkums!$A$10:$A$135)*($B51=Kopsavilkums!$B$10:$B$135)*($C51=Kopsavilkums!$D$10:$D$135)),"")</f>
        <v>D</v>
      </c>
      <c r="H51" s="59" cm="1">
        <f t="array" ref="H51">IFERROR(_xlfn._xlws.FILTER(Kopsavilkums!$I$10:$I$135,($A51=Kopsavilkums!$A$10:$A$135)*($B51=Kopsavilkums!$B$10:$B$135)*($C51=Kopsavilkums!$D$10:$D$135)),"")</f>
        <v>9.1999999999999998E-2</v>
      </c>
      <c r="I51" s="261" cm="1">
        <f t="array" ref="I51">IFERROR(_xlfn._xlws.FILTER(Kopsavilkums!$J$10:$J$135,($A51=Kopsavilkums!$A$10:$A$135)*($B51=Kopsavilkums!$B$10:$B$135)*($C51=Kopsavilkums!$D$10:$D$135)),"")</f>
        <v>8</v>
      </c>
      <c r="J51" s="59">
        <f t="shared" ref="J51:K56" si="18">IFERROR(E51+H51,"")</f>
        <v>0.21199999999999999</v>
      </c>
      <c r="K51" s="266">
        <f t="shared" si="18"/>
        <v>12</v>
      </c>
      <c r="L51" s="50"/>
    </row>
    <row r="52" spans="1:15" s="112" customFormat="1" x14ac:dyDescent="0.15">
      <c r="A52" s="60">
        <f t="shared" si="17"/>
        <v>6</v>
      </c>
      <c r="B52" s="60">
        <v>2</v>
      </c>
      <c r="C52" s="22" t="str" cm="1">
        <f t="array" ref="C52">IFERROR(_xlfn._xlws.FILTER(Kopsavilkums!$D$10:$D$135,($A52=Kopsavilkums!$A$10:$A$135)*($B52=Kopsavilkums!$B$10:$B$135)),"")</f>
        <v>Andis Bukalders</v>
      </c>
      <c r="D52" s="18" t="str" cm="1">
        <f t="array" ref="D52">IFERROR(_xlfn._xlws.FILTER(Kopsavilkums!$E:$E,($A52=Kopsavilkums!$A:$A)*($B52=Kopsavilkums!$B:$B)*($C52=Kopsavilkums!$D:$D)),"")</f>
        <v>A</v>
      </c>
      <c r="E52" s="31" cm="1">
        <f t="array" ref="E52">IFERROR(_xlfn._xlws.FILTER(Kopsavilkums!$F$10:$F$135,($A52=Kopsavilkums!$A$10:$A$135)*($B52=Kopsavilkums!$B$10:$B$135)*($C52=Kopsavilkums!$D$10:$D$135)),"")</f>
        <v>0.4</v>
      </c>
      <c r="F52" s="262" cm="1">
        <f t="array" ref="F52">IFERROR(_xlfn._xlws.FILTER(Kopsavilkums!$G$10:$G$135,($A52=Kopsavilkums!$A$10:$A$135)*($B52=Kopsavilkums!$B$10:$B$135)*($C52=Kopsavilkums!$D$10:$D$135)),"")</f>
        <v>6</v>
      </c>
      <c r="G52" s="18" t="str" cm="1">
        <f t="array" ref="G52">IFERROR(_xlfn._xlws.FILTER(Kopsavilkums!$H$10:$H$135,($A52=Kopsavilkums!$A$10:$A$135)*($B52=Kopsavilkums!$B$10:$B$135)*($C52=Kopsavilkums!$D$10:$D$135)),"")</f>
        <v>B</v>
      </c>
      <c r="H52" s="31" cm="1">
        <f t="array" ref="H52">IFERROR(_xlfn._xlws.FILTER(Kopsavilkums!$I$10:$I$135,($A52=Kopsavilkums!$A$10:$A$135)*($B52=Kopsavilkums!$B$10:$B$135)*($C52=Kopsavilkums!$D$10:$D$135)),"")</f>
        <v>0.52</v>
      </c>
      <c r="I52" s="262" cm="1">
        <f t="array" ref="I52">IFERROR(_xlfn._xlws.FILTER(Kopsavilkums!$J$10:$J$135,($A52=Kopsavilkums!$A$10:$A$135)*($B52=Kopsavilkums!$B$10:$B$135)*($C52=Kopsavilkums!$D$10:$D$135)),"")</f>
        <v>3</v>
      </c>
      <c r="J52" s="31">
        <f t="shared" si="18"/>
        <v>0.92</v>
      </c>
      <c r="K52" s="267">
        <f t="shared" si="18"/>
        <v>9</v>
      </c>
      <c r="L52" s="50"/>
    </row>
    <row r="53" spans="1:15" s="112" customFormat="1" x14ac:dyDescent="0.15">
      <c r="A53" s="60">
        <f t="shared" si="17"/>
        <v>6</v>
      </c>
      <c r="B53" s="60">
        <v>3</v>
      </c>
      <c r="C53" s="22" t="str" cm="1">
        <f t="array" ref="C53">IFERROR(_xlfn._xlws.FILTER(Kopsavilkums!$D$10:$D$135,($A53=Kopsavilkums!$A$10:$A$135)*($B53=Kopsavilkums!$B$10:$B$135)),"")</f>
        <v>Roberts Pilips</v>
      </c>
      <c r="D53" s="18" t="str" cm="1">
        <f t="array" ref="D53">IFERROR(_xlfn._xlws.FILTER(Kopsavilkums!$E:$E,($A53=Kopsavilkums!$A:$A)*($B53=Kopsavilkums!$B:$B)*($C53=Kopsavilkums!$D:$D)),"")</f>
        <v>B</v>
      </c>
      <c r="E53" s="31" cm="1">
        <f t="array" ref="E53">IFERROR(_xlfn._xlws.FILTER(Kopsavilkums!$F$10:$F$135,($A53=Kopsavilkums!$A$10:$A$135)*($B53=Kopsavilkums!$B$10:$B$135)*($C53=Kopsavilkums!$D$10:$D$135)),"")</f>
        <v>0.29399999999999998</v>
      </c>
      <c r="F53" s="262" cm="1">
        <f t="array" ref="F53">IFERROR(_xlfn._xlws.FILTER(Kopsavilkums!$G$10:$G$135,($A53=Kopsavilkums!$A$10:$A$135)*($B53=Kopsavilkums!$B$10:$B$135)*($C53=Kopsavilkums!$D$10:$D$135)),"")</f>
        <v>3</v>
      </c>
      <c r="G53" s="18" t="str" cm="1">
        <f t="array" ref="G53">IFERROR(_xlfn._xlws.FILTER(Kopsavilkums!$H$10:$H$135,($A53=Kopsavilkums!$A$10:$A$135)*($B53=Kopsavilkums!$B$10:$B$135)*($C53=Kopsavilkums!$D$10:$D$135)),"")</f>
        <v>C</v>
      </c>
      <c r="H53" s="31" cm="1">
        <f t="array" ref="H53">IFERROR(_xlfn._xlws.FILTER(Kopsavilkums!$I$10:$I$135,($A53=Kopsavilkums!$A$10:$A$135)*($B53=Kopsavilkums!$B$10:$B$135)*($C53=Kopsavilkums!$D$10:$D$135)),"")</f>
        <v>0.19600000000000001</v>
      </c>
      <c r="I53" s="262" cm="1">
        <f t="array" ref="I53">IFERROR(_xlfn._xlws.FILTER(Kopsavilkums!$J$10:$J$135,($A53=Kopsavilkums!$A$10:$A$135)*($B53=Kopsavilkums!$B$10:$B$135)*($C53=Kopsavilkums!$D$10:$D$135)),"")</f>
        <v>5</v>
      </c>
      <c r="J53" s="31">
        <f t="shared" si="18"/>
        <v>0.49</v>
      </c>
      <c r="K53" s="267">
        <f t="shared" si="18"/>
        <v>8</v>
      </c>
      <c r="L53" s="50"/>
      <c r="M53" s="12"/>
      <c r="N53" s="12"/>
      <c r="O53" s="12"/>
    </row>
    <row r="54" spans="1:15" s="112" customFormat="1" x14ac:dyDescent="0.15">
      <c r="A54" s="60">
        <f t="shared" si="17"/>
        <v>6</v>
      </c>
      <c r="B54" s="60">
        <v>4</v>
      </c>
      <c r="C54" s="22" t="str" cm="1">
        <f t="array" ref="C54">IFERROR(_xlfn._xlws.FILTER(Kopsavilkums!$D$10:$D$135,($A54=Kopsavilkums!$A$10:$A$135)*($B54=Kopsavilkums!$B$10:$B$135)),"")</f>
        <v>Nauris Drelnieks</v>
      </c>
      <c r="D54" s="18" t="str" cm="1">
        <f t="array" ref="D54">IFERROR(_xlfn._xlws.FILTER(Kopsavilkums!$E:$E,($A54=Kopsavilkums!$A:$A)*($B54=Kopsavilkums!$B:$B)*($C54=Kopsavilkums!$D:$D)),"")</f>
        <v>D</v>
      </c>
      <c r="E54" s="31" cm="1">
        <f t="array" ref="E54">IFERROR(_xlfn._xlws.FILTER(Kopsavilkums!$F$10:$F$135,($A54=Kopsavilkums!$A$10:$A$135)*($B54=Kopsavilkums!$B$10:$B$135)*($C54=Kopsavilkums!$D$10:$D$135)),"")</f>
        <v>1.7999999999999999E-2</v>
      </c>
      <c r="F54" s="262" cm="1">
        <f t="array" ref="F54">IFERROR(_xlfn._xlws.FILTER(Kopsavilkums!$G$10:$G$135,($A54=Kopsavilkums!$A$10:$A$135)*($B54=Kopsavilkums!$B$10:$B$135)*($C54=Kopsavilkums!$D$10:$D$135)),"")</f>
        <v>10</v>
      </c>
      <c r="G54" s="18" t="str" cm="1">
        <f t="array" ref="G54">IFERROR(_xlfn._xlws.FILTER(Kopsavilkums!$H$10:$H$135,($A54=Kopsavilkums!$A$10:$A$135)*($B54=Kopsavilkums!$B$10:$B$135)*($C54=Kopsavilkums!$D$10:$D$135)),"")</f>
        <v>A</v>
      </c>
      <c r="H54" s="31" cm="1">
        <f t="array" ref="H54">IFERROR(_xlfn._xlws.FILTER(Kopsavilkums!$I$10:$I$135,($A54=Kopsavilkums!$A$10:$A$135)*($B54=Kopsavilkums!$B$10:$B$135)*($C54=Kopsavilkums!$D$10:$D$135)),"")</f>
        <v>0.76</v>
      </c>
      <c r="I54" s="262" cm="1">
        <f t="array" ref="I54">IFERROR(_xlfn._xlws.FILTER(Kopsavilkums!$J$10:$J$135,($A54=Kopsavilkums!$A$10:$A$135)*($B54=Kopsavilkums!$B$10:$B$135)*($C54=Kopsavilkums!$D$10:$D$135)),"")</f>
        <v>5</v>
      </c>
      <c r="J54" s="31">
        <f t="shared" si="18"/>
        <v>0.77800000000000002</v>
      </c>
      <c r="K54" s="267">
        <f t="shared" si="18"/>
        <v>15</v>
      </c>
      <c r="L54" s="50"/>
      <c r="M54" s="12"/>
      <c r="N54" s="12"/>
      <c r="O54" s="12"/>
    </row>
    <row r="55" spans="1:15" s="112" customFormat="1" x14ac:dyDescent="0.15">
      <c r="A55" s="60">
        <f t="shared" si="17"/>
        <v>6</v>
      </c>
      <c r="B55" s="60">
        <v>5</v>
      </c>
      <c r="C55" s="22" cm="1">
        <f t="array" ref="C55">IFERROR(_xlfn._xlws.FILTER(Kopsavilkums!$D$10:$D$135,($A55=Kopsavilkums!$A$10:$A$135)*($B55=Kopsavilkums!$B$10:$B$135)),"")</f>
        <v>0</v>
      </c>
      <c r="D55" s="74" cm="1">
        <f t="array" ref="D55">IFERROR(_xlfn._xlws.FILTER(Kopsavilkums!$E:$E,($A55=Kopsavilkums!$A:$A)*($B55=Kopsavilkums!$B:$B)*($C55=Kopsavilkums!$D:$D)),"")</f>
        <v>0</v>
      </c>
      <c r="E55" s="31" cm="1">
        <f t="array" ref="E55">IFERROR(_xlfn._xlws.FILTER(Kopsavilkums!$F$10:$F$135,($A55=Kopsavilkums!$A$10:$A$135)*($B55=Kopsavilkums!$B$10:$B$135)*($C55=Kopsavilkums!$D$10:$D$135)),"")</f>
        <v>0</v>
      </c>
      <c r="F55" s="262" cm="1">
        <f t="array" ref="F55">IFERROR(_xlfn._xlws.FILTER(Kopsavilkums!$G$10:$G$135,($A55=Kopsavilkums!$A$10:$A$135)*($B55=Kopsavilkums!$B$10:$B$135)*($C55=Kopsavilkums!$D$10:$D$135)),"")</f>
        <v>0</v>
      </c>
      <c r="G55" s="74" cm="1">
        <f t="array" ref="G55">IFERROR(_xlfn._xlws.FILTER(Kopsavilkums!$H$10:$H$135,($A55=Kopsavilkums!$A$10:$A$135)*($B55=Kopsavilkums!$B$10:$B$135)*($C55=Kopsavilkums!$D$10:$D$135)),"")</f>
        <v>0</v>
      </c>
      <c r="H55" s="31" cm="1">
        <f t="array" ref="H55">IFERROR(_xlfn._xlws.FILTER(Kopsavilkums!$I$10:$I$135,($A55=Kopsavilkums!$A$10:$A$135)*($B55=Kopsavilkums!$B$10:$B$135)*($C55=Kopsavilkums!$D$10:$D$135)),"")</f>
        <v>0</v>
      </c>
      <c r="I55" s="262" cm="1">
        <f t="array" ref="I55">IFERROR(_xlfn._xlws.FILTER(Kopsavilkums!$J$10:$J$135,($A55=Kopsavilkums!$A$10:$A$135)*($B55=Kopsavilkums!$B$10:$B$135)*($C55=Kopsavilkums!$D$10:$D$135)),"")</f>
        <v>0</v>
      </c>
      <c r="J55" s="15">
        <f t="shared" si="18"/>
        <v>0</v>
      </c>
      <c r="K55" s="267">
        <f t="shared" si="18"/>
        <v>0</v>
      </c>
      <c r="L55" s="50"/>
      <c r="M55" s="12"/>
      <c r="N55" s="12"/>
      <c r="O55" s="12"/>
    </row>
    <row r="56" spans="1:15" s="112" customFormat="1" ht="14" thickBot="1" x14ac:dyDescent="0.2">
      <c r="A56" s="62">
        <f t="shared" si="17"/>
        <v>6</v>
      </c>
      <c r="B56" s="62">
        <v>6</v>
      </c>
      <c r="C56" s="127" cm="1">
        <f t="array" ref="C56">IFERROR(_xlfn._xlws.FILTER(Kopsavilkums!$D$10:$D$135,($A56=Kopsavilkums!$A$10:$A$135)*($B56=Kopsavilkums!$B$10:$B$135)),"")</f>
        <v>0</v>
      </c>
      <c r="D56" s="75" cm="1">
        <f t="array" ref="D56">IFERROR(_xlfn._xlws.FILTER(Kopsavilkums!$E:$E,($A56=Kopsavilkums!$A:$A)*($B56=Kopsavilkums!$B:$B)*($C56=Kopsavilkums!$D:$D)),"")</f>
        <v>0</v>
      </c>
      <c r="E56" s="63" cm="1">
        <f t="array" ref="E56">IFERROR(_xlfn._xlws.FILTER(Kopsavilkums!$F$10:$F$135,($A56=Kopsavilkums!$A$10:$A$135)*($B56=Kopsavilkums!$B$10:$B$135)*($C56=Kopsavilkums!$D$10:$D$135)),"")</f>
        <v>0</v>
      </c>
      <c r="F56" s="263" cm="1">
        <f t="array" ref="F56">IFERROR(_xlfn._xlws.FILTER(Kopsavilkums!$G$10:$G$135,($A56=Kopsavilkums!$A$10:$A$135)*($B56=Kopsavilkums!$B$10:$B$135)*($C56=Kopsavilkums!$D$10:$D$135)),"")</f>
        <v>0</v>
      </c>
      <c r="G56" s="75" cm="1">
        <f t="array" ref="G56">IFERROR(_xlfn._xlws.FILTER(Kopsavilkums!$H$10:$H$135,($A56=Kopsavilkums!$A$10:$A$135)*($B56=Kopsavilkums!$B$10:$B$135)*($C56=Kopsavilkums!$D$10:$D$135)),"")</f>
        <v>0</v>
      </c>
      <c r="H56" s="63" cm="1">
        <f t="array" ref="H56">IFERROR(_xlfn._xlws.FILTER(Kopsavilkums!$I$10:$I$135,($A56=Kopsavilkums!$A$10:$A$135)*($B56=Kopsavilkums!$B$10:$B$135)*($C56=Kopsavilkums!$D$10:$D$135)),"")</f>
        <v>0</v>
      </c>
      <c r="I56" s="263" cm="1">
        <f t="array" ref="I56">IFERROR(_xlfn._xlws.FILTER(Kopsavilkums!$J$10:$J$135,($A56=Kopsavilkums!$A$10:$A$135)*($B56=Kopsavilkums!$B$10:$B$135)*($C56=Kopsavilkums!$D$10:$D$135)),"")</f>
        <v>0</v>
      </c>
      <c r="J56" s="63">
        <f t="shared" si="18"/>
        <v>0</v>
      </c>
      <c r="K56" s="268">
        <f t="shared" si="18"/>
        <v>0</v>
      </c>
      <c r="L56" s="50"/>
      <c r="M56" s="12"/>
      <c r="N56" s="12"/>
      <c r="O56" s="12"/>
    </row>
    <row r="57" spans="1:15" s="112" customFormat="1" ht="14" thickBot="1" x14ac:dyDescent="0.2">
      <c r="A57" s="28"/>
      <c r="B57" s="28"/>
      <c r="C57" s="29"/>
      <c r="D57" s="4"/>
      <c r="E57" s="28"/>
      <c r="F57" s="264"/>
      <c r="G57" s="73"/>
      <c r="H57" s="28"/>
      <c r="I57" s="264"/>
      <c r="J57" s="28"/>
      <c r="K57" s="264"/>
      <c r="L57" s="50" t="s">
        <v>72</v>
      </c>
      <c r="M57" s="12"/>
      <c r="N57" s="12"/>
      <c r="O57" s="12"/>
    </row>
    <row r="58" spans="1:15" s="112" customFormat="1" ht="15" thickBot="1" x14ac:dyDescent="0.2">
      <c r="A58" s="53">
        <f>B58</f>
        <v>7</v>
      </c>
      <c r="B58" s="53">
        <v>7</v>
      </c>
      <c r="C58" s="132" t="str" cm="1">
        <f t="array" ref="C58">IFERROR(_xlfn.UNIQUE(_xlfn._xlws.FILTER(Kopsavilkums!$C$10:$C$135,($B58=Kopsavilkums!$A$10:$A$135))),"")</f>
        <v>LIARPS</v>
      </c>
      <c r="D58" s="54"/>
      <c r="E58" s="56">
        <f>SUM(E59:E64)</f>
        <v>0.83399999999999996</v>
      </c>
      <c r="F58" s="260">
        <f>SUM(F59:F64)</f>
        <v>21</v>
      </c>
      <c r="G58" s="135"/>
      <c r="H58" s="56">
        <f>SUM(H59:H64)</f>
        <v>2.29</v>
      </c>
      <c r="I58" s="260">
        <f>SUM(I59:I64)</f>
        <v>9</v>
      </c>
      <c r="J58" s="56">
        <f>SUM(J59:J64)</f>
        <v>3.1240000000000006</v>
      </c>
      <c r="K58" s="265">
        <f>SUM(K59:K64)</f>
        <v>30</v>
      </c>
      <c r="L58" s="50"/>
    </row>
    <row r="59" spans="1:15" s="112" customFormat="1" x14ac:dyDescent="0.15">
      <c r="A59" s="57">
        <f t="shared" ref="A59:A64" si="19">A58</f>
        <v>7</v>
      </c>
      <c r="B59" s="57">
        <v>1</v>
      </c>
      <c r="C59" s="126" t="str" cm="1">
        <f t="array" ref="C59">IFERROR(_xlfn._xlws.FILTER(Kopsavilkums!$D$10:$D$135,($A59=Kopsavilkums!$A$10:$A$135)*($B59=Kopsavilkums!$B$10:$B$135)),"")</f>
        <v>Ēriks Tučs</v>
      </c>
      <c r="D59" s="58" t="str" cm="1">
        <f t="array" ref="D59">IFERROR(_xlfn._xlws.FILTER(Kopsavilkums!$E:$E,($A59=Kopsavilkums!$A:$A)*($B59=Kopsavilkums!$B:$B)*($C59=Kopsavilkums!$D:$D)),"")</f>
        <v>C</v>
      </c>
      <c r="E59" s="59" cm="1">
        <f t="array" ref="E59">IFERROR(_xlfn._xlws.FILTER(Kopsavilkums!$F$10:$F$135,($A59=Kopsavilkums!$A$10:$A$135)*($B59=Kopsavilkums!$B$10:$B$135)*($C59=Kopsavilkums!$D$10:$D$135)),"")</f>
        <v>6.6000000000000003E-2</v>
      </c>
      <c r="F59" s="261" cm="1">
        <f t="array" ref="F59">IFERROR(_xlfn._xlws.FILTER(Kopsavilkums!$G$10:$G$135,($A59=Kopsavilkums!$A$10:$A$135)*($B59=Kopsavilkums!$B$10:$B$135)*($C59=Kopsavilkums!$D$10:$D$135)),"")</f>
        <v>7</v>
      </c>
      <c r="G59" s="58" t="str" cm="1">
        <f t="array" ref="G59">IFERROR(_xlfn._xlws.FILTER(Kopsavilkums!$H$10:$H$135,($A59=Kopsavilkums!$A$10:$A$135)*($B59=Kopsavilkums!$B$10:$B$135)*($C59=Kopsavilkums!$D$10:$D$135)),"")</f>
        <v>A</v>
      </c>
      <c r="H59" s="59" cm="1">
        <f t="array" ref="H59">IFERROR(_xlfn._xlws.FILTER(Kopsavilkums!$I$10:$I$135,($A59=Kopsavilkums!$A$10:$A$135)*($B59=Kopsavilkums!$B$10:$B$135)*($C59=Kopsavilkums!$D$10:$D$135)),"")</f>
        <v>1.24</v>
      </c>
      <c r="I59" s="261" cm="1">
        <f t="array" ref="I59">IFERROR(_xlfn._xlws.FILTER(Kopsavilkums!$J$10:$J$135,($A59=Kopsavilkums!$A$10:$A$135)*($B59=Kopsavilkums!$B$10:$B$135)*($C59=Kopsavilkums!$D$10:$D$135)),"")</f>
        <v>2</v>
      </c>
      <c r="J59" s="59">
        <f t="shared" ref="J59:K64" si="20">IFERROR(E59+H59,"")</f>
        <v>1.306</v>
      </c>
      <c r="K59" s="266">
        <f t="shared" si="20"/>
        <v>9</v>
      </c>
      <c r="L59" s="50"/>
    </row>
    <row r="60" spans="1:15" s="112" customFormat="1" x14ac:dyDescent="0.15">
      <c r="A60" s="60">
        <f t="shared" si="19"/>
        <v>7</v>
      </c>
      <c r="B60" s="60">
        <v>2</v>
      </c>
      <c r="C60" s="22" t="str" cm="1">
        <f t="array" ref="C60">IFERROR(_xlfn._xlws.FILTER(Kopsavilkums!$D$10:$D$135,($A60=Kopsavilkums!$A$10:$A$135)*($B60=Kopsavilkums!$B$10:$B$135)),"")</f>
        <v>Aldis Voits</v>
      </c>
      <c r="D60" s="18" t="str" cm="1">
        <f t="array" ref="D60">IFERROR(_xlfn._xlws.FILTER(Kopsavilkums!$E:$E,($A60=Kopsavilkums!$A:$A)*($B60=Kopsavilkums!$B:$B)*($C60=Kopsavilkums!$D:$D)),"")</f>
        <v>B</v>
      </c>
      <c r="E60" s="31" cm="1">
        <f t="array" ref="E60">IFERROR(_xlfn._xlws.FILTER(Kopsavilkums!$F$10:$F$135,($A60=Kopsavilkums!$A$10:$A$135)*($B60=Kopsavilkums!$B$10:$B$135)*($C60=Kopsavilkums!$D$10:$D$135)),"")</f>
        <v>0.16200000000000001</v>
      </c>
      <c r="F60" s="262" cm="1">
        <f t="array" ref="F60">IFERROR(_xlfn._xlws.FILTER(Kopsavilkums!$G$10:$G$135,($A60=Kopsavilkums!$A$10:$A$135)*($B60=Kopsavilkums!$B$10:$B$135)*($C60=Kopsavilkums!$D$10:$D$135)),"")</f>
        <v>5</v>
      </c>
      <c r="G60" s="18" t="str" cm="1">
        <f t="array" ref="G60">IFERROR(_xlfn._xlws.FILTER(Kopsavilkums!$H$10:$H$135,($A60=Kopsavilkums!$A$10:$A$135)*($B60=Kopsavilkums!$B$10:$B$135)*($C60=Kopsavilkums!$D$10:$D$135)),"")</f>
        <v>B</v>
      </c>
      <c r="H60" s="31" cm="1">
        <f t="array" ref="H60">IFERROR(_xlfn._xlws.FILTER(Kopsavilkums!$I$10:$I$135,($A60=Kopsavilkums!$A$10:$A$135)*($B60=Kopsavilkums!$B$10:$B$135)*($C60=Kopsavilkums!$D$10:$D$135)),"")</f>
        <v>0.53400000000000003</v>
      </c>
      <c r="I60" s="262" cm="1">
        <f t="array" ref="I60">IFERROR(_xlfn._xlws.FILTER(Kopsavilkums!$J$10:$J$135,($A60=Kopsavilkums!$A$10:$A$135)*($B60=Kopsavilkums!$B$10:$B$135)*($C60=Kopsavilkums!$D$10:$D$135)),"")</f>
        <v>2</v>
      </c>
      <c r="J60" s="31">
        <f t="shared" si="20"/>
        <v>0.69600000000000006</v>
      </c>
      <c r="K60" s="267">
        <f t="shared" si="20"/>
        <v>7</v>
      </c>
      <c r="L60" s="50"/>
      <c r="N60" s="12"/>
    </row>
    <row r="61" spans="1:15" s="112" customFormat="1" x14ac:dyDescent="0.15">
      <c r="A61" s="60">
        <f t="shared" si="19"/>
        <v>7</v>
      </c>
      <c r="B61" s="60">
        <v>3</v>
      </c>
      <c r="C61" s="22" t="str" cm="1">
        <f t="array" ref="C61">IFERROR(_xlfn._xlws.FILTER(Kopsavilkums!$D$10:$D$135,($A61=Kopsavilkums!$A$10:$A$135)*($B61=Kopsavilkums!$B$10:$B$135)),"")</f>
        <v>Raimonds Kinerts</v>
      </c>
      <c r="D61" s="18" t="str" cm="1">
        <f t="array" ref="D61">IFERROR(_xlfn._xlws.FILTER(Kopsavilkums!$E:$E,($A61=Kopsavilkums!$A:$A)*($B61=Kopsavilkums!$B:$B)*($C61=Kopsavilkums!$D:$D)),"")</f>
        <v>D</v>
      </c>
      <c r="E61" s="31" cm="1">
        <f t="array" ref="E61">IFERROR(_xlfn._xlws.FILTER(Kopsavilkums!$F$10:$F$135,($A61=Kopsavilkums!$A$10:$A$135)*($B61=Kopsavilkums!$B$10:$B$135)*($C61=Kopsavilkums!$D$10:$D$135)),"")</f>
        <v>0.126</v>
      </c>
      <c r="F61" s="262" cm="1">
        <f t="array" ref="F61">IFERROR(_xlfn._xlws.FILTER(Kopsavilkums!$G$10:$G$135,($A61=Kopsavilkums!$A$10:$A$135)*($B61=Kopsavilkums!$B$10:$B$135)*($C61=Kopsavilkums!$D$10:$D$135)),"")</f>
        <v>6</v>
      </c>
      <c r="G61" s="18" t="str" cm="1">
        <f t="array" ref="G61">IFERROR(_xlfn._xlws.FILTER(Kopsavilkums!$H$10:$H$135,($A61=Kopsavilkums!$A$10:$A$135)*($B61=Kopsavilkums!$B$10:$B$135)*($C61=Kopsavilkums!$D$10:$D$135)),"")</f>
        <v>C</v>
      </c>
      <c r="H61" s="31" cm="1">
        <f t="array" ref="H61">IFERROR(_xlfn._xlws.FILTER(Kopsavilkums!$I$10:$I$135,($A61=Kopsavilkums!$A$10:$A$135)*($B61=Kopsavilkums!$B$10:$B$135)*($C61=Kopsavilkums!$D$10:$D$135)),"")</f>
        <v>0.28000000000000003</v>
      </c>
      <c r="I61" s="262" cm="1">
        <f t="array" ref="I61">IFERROR(_xlfn._xlws.FILTER(Kopsavilkums!$J$10:$J$135,($A61=Kopsavilkums!$A$10:$A$135)*($B61=Kopsavilkums!$B$10:$B$135)*($C61=Kopsavilkums!$D$10:$D$135)),"")</f>
        <v>3</v>
      </c>
      <c r="J61" s="31">
        <f t="shared" si="20"/>
        <v>0.40600000000000003</v>
      </c>
      <c r="K61" s="267">
        <f t="shared" si="20"/>
        <v>9</v>
      </c>
      <c r="L61" s="50"/>
      <c r="N61" s="12"/>
    </row>
    <row r="62" spans="1:15" s="112" customFormat="1" x14ac:dyDescent="0.15">
      <c r="A62" s="60">
        <f t="shared" si="19"/>
        <v>7</v>
      </c>
      <c r="B62" s="60">
        <v>4</v>
      </c>
      <c r="C62" s="22" t="str" cm="1">
        <f t="array" ref="C62">IFERROR(_xlfn._xlws.FILTER(Kopsavilkums!$D$10:$D$135,($A62=Kopsavilkums!$A$10:$A$135)*($B62=Kopsavilkums!$B$10:$B$135)),"")</f>
        <v>Jānis Gailītis</v>
      </c>
      <c r="D62" s="18" t="str" cm="1">
        <f t="array" ref="D62">IFERROR(_xlfn._xlws.FILTER(Kopsavilkums!$E:$E,($A62=Kopsavilkums!$A:$A)*($B62=Kopsavilkums!$B:$B)*($C62=Kopsavilkums!$D:$D)),"")</f>
        <v>A</v>
      </c>
      <c r="E62" s="31" cm="1">
        <f t="array" ref="E62">IFERROR(_xlfn._xlws.FILTER(Kopsavilkums!$F$10:$F$135,($A62=Kopsavilkums!$A$10:$A$135)*($B62=Kopsavilkums!$B$10:$B$135)*($C62=Kopsavilkums!$D$10:$D$135)),"")</f>
        <v>0.48</v>
      </c>
      <c r="F62" s="262" cm="1">
        <f t="array" ref="F62">IFERROR(_xlfn._xlws.FILTER(Kopsavilkums!$G$10:$G$135,($A62=Kopsavilkums!$A$10:$A$135)*($B62=Kopsavilkums!$B$10:$B$135)*($C62=Kopsavilkums!$D$10:$D$135)),"")</f>
        <v>3</v>
      </c>
      <c r="G62" s="18" t="str" cm="1">
        <f t="array" ref="G62">IFERROR(_xlfn._xlws.FILTER(Kopsavilkums!$H$10:$H$135,($A62=Kopsavilkums!$A$10:$A$135)*($B62=Kopsavilkums!$B$10:$B$135)*($C62=Kopsavilkums!$D$10:$D$135)),"")</f>
        <v>D</v>
      </c>
      <c r="H62" s="31" cm="1">
        <f t="array" ref="H62">IFERROR(_xlfn._xlws.FILTER(Kopsavilkums!$I$10:$I$135,($A62=Kopsavilkums!$A$10:$A$135)*($B62=Kopsavilkums!$B$10:$B$135)*($C62=Kopsavilkums!$D$10:$D$135)),"")</f>
        <v>0.23599999999999999</v>
      </c>
      <c r="I62" s="262" cm="1">
        <f t="array" ref="I62">IFERROR(_xlfn._xlws.FILTER(Kopsavilkums!$J$10:$J$135,($A62=Kopsavilkums!$A$10:$A$135)*($B62=Kopsavilkums!$B$10:$B$135)*($C62=Kopsavilkums!$D$10:$D$135)),"")</f>
        <v>2</v>
      </c>
      <c r="J62" s="31">
        <f t="shared" si="20"/>
        <v>0.71599999999999997</v>
      </c>
      <c r="K62" s="267">
        <f t="shared" si="20"/>
        <v>5</v>
      </c>
      <c r="L62" s="50"/>
      <c r="N62" s="12"/>
    </row>
    <row r="63" spans="1:15" s="112" customFormat="1" x14ac:dyDescent="0.15">
      <c r="A63" s="60">
        <f t="shared" si="19"/>
        <v>7</v>
      </c>
      <c r="B63" s="60">
        <v>5</v>
      </c>
      <c r="C63" s="22" t="str" cm="1">
        <f t="array" ref="C63">IFERROR(_xlfn._xlws.FILTER(Kopsavilkums!$D$10:$D$135,($A63=Kopsavilkums!$A$10:$A$135)*($B63=Kopsavilkums!$B$10:$B$135)),"")</f>
        <v>Valdis Prancāns</v>
      </c>
      <c r="D63" s="74" cm="1">
        <f t="array" ref="D63">IFERROR(_xlfn._xlws.FILTER(Kopsavilkums!$E:$E,($A63=Kopsavilkums!$A:$A)*($B63=Kopsavilkums!$B:$B)*($C63=Kopsavilkums!$D:$D)),"")</f>
        <v>0</v>
      </c>
      <c r="E63" s="31" cm="1">
        <f t="array" ref="E63">IFERROR(_xlfn._xlws.FILTER(Kopsavilkums!$F$10:$F$135,($A63=Kopsavilkums!$A$10:$A$135)*($B63=Kopsavilkums!$B$10:$B$135)*($C63=Kopsavilkums!$D$10:$D$135)),"")</f>
        <v>0</v>
      </c>
      <c r="F63" s="262" cm="1">
        <f t="array" ref="F63">IFERROR(_xlfn._xlws.FILTER(Kopsavilkums!$G$10:$G$135,($A63=Kopsavilkums!$A$10:$A$135)*($B63=Kopsavilkums!$B$10:$B$135)*($C63=Kopsavilkums!$D$10:$D$135)),"")</f>
        <v>0</v>
      </c>
      <c r="G63" s="74" cm="1">
        <f t="array" ref="G63">IFERROR(_xlfn._xlws.FILTER(Kopsavilkums!$H$10:$H$135,($A63=Kopsavilkums!$A$10:$A$135)*($B63=Kopsavilkums!$B$10:$B$135)*($C63=Kopsavilkums!$D$10:$D$135)),"")</f>
        <v>0</v>
      </c>
      <c r="H63" s="31" cm="1">
        <f t="array" ref="H63">IFERROR(_xlfn._xlws.FILTER(Kopsavilkums!$I$10:$I$135,($A63=Kopsavilkums!$A$10:$A$135)*($B63=Kopsavilkums!$B$10:$B$135)*($C63=Kopsavilkums!$D$10:$D$135)),"")</f>
        <v>0</v>
      </c>
      <c r="I63" s="262" cm="1">
        <f t="array" ref="I63">IFERROR(_xlfn._xlws.FILTER(Kopsavilkums!$J$10:$J$135,($A63=Kopsavilkums!$A$10:$A$135)*($B63=Kopsavilkums!$B$10:$B$135)*($C63=Kopsavilkums!$D$10:$D$135)),"")</f>
        <v>0</v>
      </c>
      <c r="J63" s="15">
        <f t="shared" si="20"/>
        <v>0</v>
      </c>
      <c r="K63" s="267">
        <f t="shared" si="20"/>
        <v>0</v>
      </c>
      <c r="L63" s="50"/>
      <c r="N63" s="12"/>
    </row>
    <row r="64" spans="1:15" s="112" customFormat="1" ht="14" thickBot="1" x14ac:dyDescent="0.2">
      <c r="A64" s="62">
        <f t="shared" si="19"/>
        <v>7</v>
      </c>
      <c r="B64" s="62">
        <v>6</v>
      </c>
      <c r="C64" s="127" cm="1">
        <f t="array" ref="C64">IFERROR(_xlfn._xlws.FILTER(Kopsavilkums!$D$10:$D$135,($A64=Kopsavilkums!$A$10:$A$135)*($B64=Kopsavilkums!$B$10:$B$135)),"")</f>
        <v>0</v>
      </c>
      <c r="D64" s="75" cm="1">
        <f t="array" ref="D64">IFERROR(_xlfn._xlws.FILTER(Kopsavilkums!$E:$E,($A64=Kopsavilkums!$A:$A)*($B64=Kopsavilkums!$B:$B)*($C64=Kopsavilkums!$D:$D)),"")</f>
        <v>0</v>
      </c>
      <c r="E64" s="63" cm="1">
        <f t="array" ref="E64">IFERROR(_xlfn._xlws.FILTER(Kopsavilkums!$F$10:$F$135,($A64=Kopsavilkums!$A$10:$A$135)*($B64=Kopsavilkums!$B$10:$B$135)*($C64=Kopsavilkums!$D$10:$D$135)),"")</f>
        <v>0</v>
      </c>
      <c r="F64" s="263" cm="1">
        <f t="array" ref="F64">IFERROR(_xlfn._xlws.FILTER(Kopsavilkums!$G$10:$G$135,($A64=Kopsavilkums!$A$10:$A$135)*($B64=Kopsavilkums!$B$10:$B$135)*($C64=Kopsavilkums!$D$10:$D$135)),"")</f>
        <v>0</v>
      </c>
      <c r="G64" s="75" cm="1">
        <f t="array" ref="G64">IFERROR(_xlfn._xlws.FILTER(Kopsavilkums!$H$10:$H$135,($A64=Kopsavilkums!$A$10:$A$135)*($B64=Kopsavilkums!$B$10:$B$135)*($C64=Kopsavilkums!$D$10:$D$135)),"")</f>
        <v>0</v>
      </c>
      <c r="H64" s="63" cm="1">
        <f t="array" ref="H64">IFERROR(_xlfn._xlws.FILTER(Kopsavilkums!$I$10:$I$135,($A64=Kopsavilkums!$A$10:$A$135)*($B64=Kopsavilkums!$B$10:$B$135)*($C64=Kopsavilkums!$D$10:$D$135)),"")</f>
        <v>0</v>
      </c>
      <c r="I64" s="263" cm="1">
        <f t="array" ref="I64">IFERROR(_xlfn._xlws.FILTER(Kopsavilkums!$J$10:$J$135,($A64=Kopsavilkums!$A$10:$A$135)*($B64=Kopsavilkums!$B$10:$B$135)*($C64=Kopsavilkums!$D$10:$D$135)),"")</f>
        <v>0</v>
      </c>
      <c r="J64" s="63">
        <f t="shared" si="20"/>
        <v>0</v>
      </c>
      <c r="K64" s="268">
        <f t="shared" si="20"/>
        <v>0</v>
      </c>
      <c r="L64" s="50"/>
      <c r="N64" s="12"/>
    </row>
    <row r="65" spans="1:15" s="112" customFormat="1" ht="14" thickBot="1" x14ac:dyDescent="0.2">
      <c r="A65" s="28"/>
      <c r="B65" s="28"/>
      <c r="C65" s="29"/>
      <c r="D65" s="4"/>
      <c r="E65" s="28"/>
      <c r="F65" s="264"/>
      <c r="G65" s="27"/>
      <c r="H65" s="28"/>
      <c r="I65" s="264"/>
      <c r="J65" s="28"/>
      <c r="K65" s="264"/>
      <c r="L65" s="50" t="s">
        <v>72</v>
      </c>
    </row>
    <row r="66" spans="1:15" s="112" customFormat="1" ht="15" thickBot="1" x14ac:dyDescent="0.2">
      <c r="A66" s="53">
        <f>B66</f>
        <v>8</v>
      </c>
      <c r="B66" s="53">
        <v>8</v>
      </c>
      <c r="C66" s="132" t="str" cm="1">
        <f t="array" ref="C66">IFERROR(_xlfn.UNIQUE(_xlfn._xlws.FILTER(Kopsavilkums!$C$10:$C$135,($B66=Kopsavilkums!$A$10:$A$135))),"")</f>
        <v>CMS</v>
      </c>
      <c r="D66" s="54"/>
      <c r="E66" s="56">
        <f>SUM(E67:E72)</f>
        <v>0.48599999999999999</v>
      </c>
      <c r="F66" s="260">
        <f>SUM(F67:F72)</f>
        <v>25.5</v>
      </c>
      <c r="G66" s="56"/>
      <c r="H66" s="56">
        <f>SUM(H67:H72)</f>
        <v>0.89</v>
      </c>
      <c r="I66" s="260">
        <f>SUM(I67:I72)</f>
        <v>30</v>
      </c>
      <c r="J66" s="56">
        <f>SUM(J67:J72)</f>
        <v>1.3760000000000001</v>
      </c>
      <c r="K66" s="265">
        <f>SUM(K67:K72)</f>
        <v>55.5</v>
      </c>
      <c r="L66" s="50"/>
    </row>
    <row r="67" spans="1:15" s="112" customFormat="1" x14ac:dyDescent="0.15">
      <c r="A67" s="57">
        <f t="shared" ref="A67:A72" si="21">A66</f>
        <v>8</v>
      </c>
      <c r="B67" s="57">
        <v>1</v>
      </c>
      <c r="C67" s="126" t="str" cm="1">
        <f t="array" ref="C67">IFERROR(_xlfn._xlws.FILTER(Kopsavilkums!$D$10:$D$135,($A67=Kopsavilkums!$A$10:$A$135)*($B67=Kopsavilkums!$B$10:$B$135)),"")</f>
        <v>Valters Innus</v>
      </c>
      <c r="D67" s="58" t="str" cm="1">
        <f t="array" ref="D67">IFERROR(_xlfn._xlws.FILTER(Kopsavilkums!$E:$E,($A67=Kopsavilkums!$A:$A)*($B67=Kopsavilkums!$B:$B)*($C67=Kopsavilkums!$D:$D)),"")</f>
        <v>B</v>
      </c>
      <c r="E67" s="59" cm="1">
        <f t="array" ref="E67">IFERROR(_xlfn._xlws.FILTER(Kopsavilkums!$F$10:$F$135,($A67=Kopsavilkums!$A$10:$A$135)*($B67=Kopsavilkums!$B$10:$B$135)*($C67=Kopsavilkums!$D$10:$D$135)),"")</f>
        <v>0.13200000000000001</v>
      </c>
      <c r="F67" s="261" cm="1">
        <f t="array" ref="F67">IFERROR(_xlfn._xlws.FILTER(Kopsavilkums!$G$10:$G$135,($A67=Kopsavilkums!$A$10:$A$135)*($B67=Kopsavilkums!$B$10:$B$135)*($C67=Kopsavilkums!$D$10:$D$135)),"")</f>
        <v>6</v>
      </c>
      <c r="G67" s="58" t="str" cm="1">
        <f t="array" ref="G67">IFERROR(_xlfn._xlws.FILTER(Kopsavilkums!$H$10:$H$135,($A67=Kopsavilkums!$A$10:$A$135)*($B67=Kopsavilkums!$B$10:$B$135)*($C67=Kopsavilkums!$D$10:$D$135)),"")</f>
        <v>B</v>
      </c>
      <c r="H67" s="59" cm="1">
        <f t="array" ref="H67">IFERROR(_xlfn._xlws.FILTER(Kopsavilkums!$I$10:$I$135,($A67=Kopsavilkums!$A$10:$A$135)*($B67=Kopsavilkums!$B$10:$B$135)*($C67=Kopsavilkums!$D$10:$D$135)),"")</f>
        <v>8.4000000000000005E-2</v>
      </c>
      <c r="I67" s="261" cm="1">
        <f t="array" ref="I67">IFERROR(_xlfn._xlws.FILTER(Kopsavilkums!$J$10:$J$135,($A67=Kopsavilkums!$A$10:$A$135)*($B67=Kopsavilkums!$B$10:$B$135)*($C67=Kopsavilkums!$D$10:$D$135)),"")</f>
        <v>9</v>
      </c>
      <c r="J67" s="59">
        <f t="shared" ref="J67:K72" si="22">IFERROR(E67+H67,"")</f>
        <v>0.21600000000000003</v>
      </c>
      <c r="K67" s="266">
        <f t="shared" si="22"/>
        <v>15</v>
      </c>
      <c r="L67" s="50"/>
      <c r="O67" s="12"/>
    </row>
    <row r="68" spans="1:15" s="112" customFormat="1" x14ac:dyDescent="0.15">
      <c r="A68" s="60">
        <f t="shared" si="21"/>
        <v>8</v>
      </c>
      <c r="B68" s="60">
        <v>2</v>
      </c>
      <c r="C68" s="22" t="str" cm="1">
        <f t="array" ref="C68">IFERROR(_xlfn._xlws.FILTER(Kopsavilkums!$D$10:$D$135,($A68=Kopsavilkums!$A$10:$A$135)*($B68=Kopsavilkums!$B$10:$B$135)),"")</f>
        <v>Guntars Bimšteins</v>
      </c>
      <c r="D68" s="18" t="str" cm="1">
        <f t="array" ref="D68">IFERROR(_xlfn._xlws.FILTER(Kopsavilkums!$E:$E,($A68=Kopsavilkums!$A:$A)*($B68=Kopsavilkums!$B:$B)*($C68=Kopsavilkums!$D:$D)),"")</f>
        <v>C</v>
      </c>
      <c r="E68" s="31" cm="1">
        <f t="array" ref="E68">IFERROR(_xlfn._xlws.FILTER(Kopsavilkums!$F$10:$F$135,($A68=Kopsavilkums!$A$10:$A$135)*($B68=Kopsavilkums!$B$10:$B$135)*($C68=Kopsavilkums!$D$10:$D$135)),"")</f>
        <v>1.7999999999999999E-2</v>
      </c>
      <c r="F68" s="262" cm="1">
        <f t="array" ref="F68">IFERROR(_xlfn._xlws.FILTER(Kopsavilkums!$G$10:$G$135,($A68=Kopsavilkums!$A$10:$A$135)*($B68=Kopsavilkums!$B$10:$B$135)*($C68=Kopsavilkums!$D$10:$D$135)),"")</f>
        <v>8.5</v>
      </c>
      <c r="G68" s="18" t="str" cm="1">
        <f t="array" ref="G68">IFERROR(_xlfn._xlws.FILTER(Kopsavilkums!$H$10:$H$135,($A68=Kopsavilkums!$A$10:$A$135)*($B68=Kopsavilkums!$B$10:$B$135)*($C68=Kopsavilkums!$D$10:$D$135)),"")</f>
        <v>C</v>
      </c>
      <c r="H68" s="31" cm="1">
        <f t="array" ref="H68">IFERROR(_xlfn._xlws.FILTER(Kopsavilkums!$I$10:$I$135,($A68=Kopsavilkums!$A$10:$A$135)*($B68=Kopsavilkums!$B$10:$B$135)*($C68=Kopsavilkums!$D$10:$D$135)),"")</f>
        <v>0.10199999999999999</v>
      </c>
      <c r="I68" s="262" cm="1">
        <f t="array" ref="I68">IFERROR(_xlfn._xlws.FILTER(Kopsavilkums!$J$10:$J$135,($A68=Kopsavilkums!$A$10:$A$135)*($B68=Kopsavilkums!$B$10:$B$135)*($C68=Kopsavilkums!$D$10:$D$135)),"")</f>
        <v>6</v>
      </c>
      <c r="J68" s="31">
        <f t="shared" si="22"/>
        <v>0.12</v>
      </c>
      <c r="K68" s="267">
        <f t="shared" si="22"/>
        <v>14.5</v>
      </c>
      <c r="L68" s="50"/>
      <c r="O68" s="12"/>
    </row>
    <row r="69" spans="1:15" s="112" customFormat="1" x14ac:dyDescent="0.15">
      <c r="A69" s="60">
        <f t="shared" si="21"/>
        <v>8</v>
      </c>
      <c r="B69" s="60">
        <v>3</v>
      </c>
      <c r="C69" s="22" t="str" cm="1">
        <f t="array" ref="C69">IFERROR(_xlfn._xlws.FILTER(Kopsavilkums!$D$10:$D$135,($A69=Kopsavilkums!$A$10:$A$135)*($B69=Kopsavilkums!$B$10:$B$135)),"")</f>
        <v>Andrejs Aleksējevs</v>
      </c>
      <c r="D69" s="18" cm="1">
        <f t="array" ref="D69">IFERROR(_xlfn._xlws.FILTER(Kopsavilkums!$E:$E,($A69=Kopsavilkums!$A:$A)*($B69=Kopsavilkums!$B:$B)*($C69=Kopsavilkums!$D:$D)),"")</f>
        <v>0</v>
      </c>
      <c r="E69" s="31" cm="1">
        <f t="array" ref="E69">IFERROR(_xlfn._xlws.FILTER(Kopsavilkums!$F$10:$F$135,($A69=Kopsavilkums!$A$10:$A$135)*($B69=Kopsavilkums!$B$10:$B$135)*($C69=Kopsavilkums!$D$10:$D$135)),"")</f>
        <v>0</v>
      </c>
      <c r="F69" s="262" cm="1">
        <f t="array" ref="F69">IFERROR(_xlfn._xlws.FILTER(Kopsavilkums!$G$10:$G$135,($A69=Kopsavilkums!$A$10:$A$135)*($B69=Kopsavilkums!$B$10:$B$135)*($C69=Kopsavilkums!$D$10:$D$135)),"")</f>
        <v>0</v>
      </c>
      <c r="G69" s="18" cm="1">
        <f t="array" ref="G69">IFERROR(_xlfn._xlws.FILTER(Kopsavilkums!$H$10:$H$135,($A69=Kopsavilkums!$A$10:$A$135)*($B69=Kopsavilkums!$B$10:$B$135)*($C69=Kopsavilkums!$D$10:$D$135)),"")</f>
        <v>0</v>
      </c>
      <c r="H69" s="31" cm="1">
        <f t="array" ref="H69">IFERROR(_xlfn._xlws.FILTER(Kopsavilkums!$I$10:$I$135,($A69=Kopsavilkums!$A$10:$A$135)*($B69=Kopsavilkums!$B$10:$B$135)*($C69=Kopsavilkums!$D$10:$D$135)),"")</f>
        <v>0</v>
      </c>
      <c r="I69" s="262" cm="1">
        <f t="array" ref="I69">IFERROR(_xlfn._xlws.FILTER(Kopsavilkums!$J$10:$J$135,($A69=Kopsavilkums!$A$10:$A$135)*($B69=Kopsavilkums!$B$10:$B$135)*($C69=Kopsavilkums!$D$10:$D$135)),"")</f>
        <v>0</v>
      </c>
      <c r="J69" s="31">
        <f t="shared" si="22"/>
        <v>0</v>
      </c>
      <c r="K69" s="267">
        <f t="shared" si="22"/>
        <v>0</v>
      </c>
      <c r="L69" s="50"/>
      <c r="O69" s="12"/>
    </row>
    <row r="70" spans="1:15" s="112" customFormat="1" x14ac:dyDescent="0.15">
      <c r="A70" s="60">
        <f t="shared" si="21"/>
        <v>8</v>
      </c>
      <c r="B70" s="60">
        <v>4</v>
      </c>
      <c r="C70" s="22" t="str" cm="1">
        <f t="array" ref="C70">IFERROR(_xlfn._xlws.FILTER(Kopsavilkums!$D$10:$D$135,($A70=Kopsavilkums!$A$10:$A$135)*($B70=Kopsavilkums!$B$10:$B$135)),"")</f>
        <v>Jānis Bitenieks</v>
      </c>
      <c r="D70" s="18" t="str" cm="1">
        <f t="array" ref="D70">IFERROR(_xlfn._xlws.FILTER(Kopsavilkums!$E:$E,($A70=Kopsavilkums!$A:$A)*($B70=Kopsavilkums!$B:$B)*($C70=Kopsavilkums!$D:$D)),"")</f>
        <v>D</v>
      </c>
      <c r="E70" s="31" cm="1">
        <f t="array" ref="E70">IFERROR(_xlfn._xlws.FILTER(Kopsavilkums!$F$10:$F$135,($A70=Kopsavilkums!$A$10:$A$135)*($B70=Kopsavilkums!$B$10:$B$135)*($C70=Kopsavilkums!$D$10:$D$135)),"")</f>
        <v>0.17799999999999999</v>
      </c>
      <c r="F70" s="262" cm="1">
        <f t="array" ref="F70">IFERROR(_xlfn._xlws.FILTER(Kopsavilkums!$G$10:$G$135,($A70=Kopsavilkums!$A$10:$A$135)*($B70=Kopsavilkums!$B$10:$B$135)*($C70=Kopsavilkums!$D$10:$D$135)),"")</f>
        <v>3</v>
      </c>
      <c r="G70" s="18" t="str" cm="1">
        <f t="array" ref="G70">IFERROR(_xlfn._xlws.FILTER(Kopsavilkums!$H$10:$H$135,($A70=Kopsavilkums!$A$10:$A$135)*($B70=Kopsavilkums!$B$10:$B$135)*($C70=Kopsavilkums!$D$10:$D$135)),"")</f>
        <v>D</v>
      </c>
      <c r="H70" s="31" cm="1">
        <f t="array" ref="H70">IFERROR(_xlfn._xlws.FILTER(Kopsavilkums!$I$10:$I$135,($A70=Kopsavilkums!$A$10:$A$135)*($B70=Kopsavilkums!$B$10:$B$135)*($C70=Kopsavilkums!$D$10:$D$135)),"")</f>
        <v>4.5999999999999999E-2</v>
      </c>
      <c r="I70" s="262" cm="1">
        <f t="array" ref="I70">IFERROR(_xlfn._xlws.FILTER(Kopsavilkums!$J$10:$J$135,($A70=Kopsavilkums!$A$10:$A$135)*($B70=Kopsavilkums!$B$10:$B$135)*($C70=Kopsavilkums!$D$10:$D$135)),"")</f>
        <v>9</v>
      </c>
      <c r="J70" s="31">
        <f t="shared" si="22"/>
        <v>0.22399999999999998</v>
      </c>
      <c r="K70" s="267">
        <f t="shared" si="22"/>
        <v>12</v>
      </c>
      <c r="L70" s="50"/>
      <c r="O70" s="12"/>
    </row>
    <row r="71" spans="1:15" s="112" customFormat="1" x14ac:dyDescent="0.15">
      <c r="A71" s="60">
        <f t="shared" si="21"/>
        <v>8</v>
      </c>
      <c r="B71" s="60">
        <v>5</v>
      </c>
      <c r="C71" s="22" t="str" cm="1">
        <f t="array" ref="C71">IFERROR(_xlfn._xlws.FILTER(Kopsavilkums!$D$10:$D$135,($A71=Kopsavilkums!$A$10:$A$135)*($B71=Kopsavilkums!$B$10:$B$135)),"")</f>
        <v>Aivars Balodis</v>
      </c>
      <c r="D71" s="74" t="str" cm="1">
        <f t="array" ref="D71">IFERROR(_xlfn._xlws.FILTER(Kopsavilkums!$E:$E,($A71=Kopsavilkums!$A:$A)*($B71=Kopsavilkums!$B:$B)*($C71=Kopsavilkums!$D:$D)),"")</f>
        <v>A</v>
      </c>
      <c r="E71" s="31" cm="1">
        <f t="array" ref="E71">IFERROR(_xlfn._xlws.FILTER(Kopsavilkums!$F$10:$F$135,($A71=Kopsavilkums!$A$10:$A$135)*($B71=Kopsavilkums!$B$10:$B$135)*($C71=Kopsavilkums!$D$10:$D$135)),"")</f>
        <v>0.158</v>
      </c>
      <c r="F71" s="262" cm="1">
        <f t="array" ref="F71">IFERROR(_xlfn._xlws.FILTER(Kopsavilkums!$G$10:$G$135,($A71=Kopsavilkums!$A$10:$A$135)*($B71=Kopsavilkums!$B$10:$B$135)*($C71=Kopsavilkums!$D$10:$D$135)),"")</f>
        <v>8</v>
      </c>
      <c r="G71" s="74" t="str" cm="1">
        <f t="array" ref="G71">IFERROR(_xlfn._xlws.FILTER(Kopsavilkums!$H$10:$H$135,($A71=Kopsavilkums!$A$10:$A$135)*($B71=Kopsavilkums!$B$10:$B$135)*($C71=Kopsavilkums!$D$10:$D$135)),"")</f>
        <v>A</v>
      </c>
      <c r="H71" s="31" cm="1">
        <f t="array" ref="H71">IFERROR(_xlfn._xlws.FILTER(Kopsavilkums!$I$10:$I$135,($A71=Kopsavilkums!$A$10:$A$135)*($B71=Kopsavilkums!$B$10:$B$135)*($C71=Kopsavilkums!$D$10:$D$135)),"")</f>
        <v>0.65800000000000003</v>
      </c>
      <c r="I71" s="262" cm="1">
        <f t="array" ref="I71">IFERROR(_xlfn._xlws.FILTER(Kopsavilkums!$J$10:$J$135,($A71=Kopsavilkums!$A$10:$A$135)*($B71=Kopsavilkums!$B$10:$B$135)*($C71=Kopsavilkums!$D$10:$D$135)),"")</f>
        <v>6</v>
      </c>
      <c r="J71" s="15">
        <f t="shared" si="22"/>
        <v>0.81600000000000006</v>
      </c>
      <c r="K71" s="267">
        <f t="shared" si="22"/>
        <v>14</v>
      </c>
      <c r="L71" s="50"/>
      <c r="O71" s="12"/>
    </row>
    <row r="72" spans="1:15" s="112" customFormat="1" ht="14" thickBot="1" x14ac:dyDescent="0.2">
      <c r="A72" s="62">
        <f t="shared" si="21"/>
        <v>8</v>
      </c>
      <c r="B72" s="62">
        <v>6</v>
      </c>
      <c r="C72" s="127" cm="1">
        <f t="array" ref="C72">IFERROR(_xlfn._xlws.FILTER(Kopsavilkums!$D$10:$D$135,($A72=Kopsavilkums!$A$10:$A$135)*($B72=Kopsavilkums!$B$10:$B$135)),"")</f>
        <v>0</v>
      </c>
      <c r="D72" s="75" cm="1">
        <f t="array" ref="D72">IFERROR(_xlfn._xlws.FILTER(Kopsavilkums!$E:$E,($A72=Kopsavilkums!$A:$A)*($B72=Kopsavilkums!$B:$B)*($C72=Kopsavilkums!$D:$D)),"")</f>
        <v>0</v>
      </c>
      <c r="E72" s="63" cm="1">
        <f t="array" ref="E72">IFERROR(_xlfn._xlws.FILTER(Kopsavilkums!$F$10:$F$135,($A72=Kopsavilkums!$A$10:$A$135)*($B72=Kopsavilkums!$B$10:$B$135)*($C72=Kopsavilkums!$D$10:$D$135)),"")</f>
        <v>0</v>
      </c>
      <c r="F72" s="263" cm="1">
        <f t="array" ref="F72">IFERROR(_xlfn._xlws.FILTER(Kopsavilkums!$G$10:$G$135,($A72=Kopsavilkums!$A$10:$A$135)*($B72=Kopsavilkums!$B$10:$B$135)*($C72=Kopsavilkums!$D$10:$D$135)),"")</f>
        <v>0</v>
      </c>
      <c r="G72" s="75" cm="1">
        <f t="array" ref="G72">IFERROR(_xlfn._xlws.FILTER(Kopsavilkums!$H$10:$H$135,($A72=Kopsavilkums!$A$10:$A$135)*($B72=Kopsavilkums!$B$10:$B$135)*($C72=Kopsavilkums!$D$10:$D$135)),"")</f>
        <v>0</v>
      </c>
      <c r="H72" s="63" cm="1">
        <f t="array" ref="H72">IFERROR(_xlfn._xlws.FILTER(Kopsavilkums!$I$10:$I$135,($A72=Kopsavilkums!$A$10:$A$135)*($B72=Kopsavilkums!$B$10:$B$135)*($C72=Kopsavilkums!$D$10:$D$135)),"")</f>
        <v>0</v>
      </c>
      <c r="I72" s="263" cm="1">
        <f t="array" ref="I72">IFERROR(_xlfn._xlws.FILTER(Kopsavilkums!$J$10:$J$135,($A72=Kopsavilkums!$A$10:$A$135)*($B72=Kopsavilkums!$B$10:$B$135)*($C72=Kopsavilkums!$D$10:$D$135)),"")</f>
        <v>0</v>
      </c>
      <c r="J72" s="63">
        <f t="shared" si="22"/>
        <v>0</v>
      </c>
      <c r="K72" s="268">
        <f t="shared" si="22"/>
        <v>0</v>
      </c>
      <c r="L72" s="50"/>
    </row>
    <row r="73" spans="1:15" s="112" customFormat="1" ht="14" thickBot="1" x14ac:dyDescent="0.2">
      <c r="A73" s="28"/>
      <c r="B73" s="28"/>
      <c r="C73" s="29"/>
      <c r="D73" s="4"/>
      <c r="E73" s="28"/>
      <c r="F73" s="264"/>
      <c r="G73" s="73"/>
      <c r="H73" s="28"/>
      <c r="I73" s="264"/>
      <c r="J73" s="28"/>
      <c r="K73" s="264"/>
      <c r="L73" s="50" t="s">
        <v>72</v>
      </c>
      <c r="M73" s="64"/>
    </row>
    <row r="74" spans="1:15" s="112" customFormat="1" ht="15" thickBot="1" x14ac:dyDescent="0.2">
      <c r="A74" s="53">
        <f>B74</f>
        <v>9</v>
      </c>
      <c r="B74" s="53">
        <v>9</v>
      </c>
      <c r="C74" s="132" t="str" cm="1">
        <f t="array" ref="C74">IFERROR(_xlfn.UNIQUE(_xlfn._xlws.FILTER(Kopsavilkums!$C$10:$C$135,($B74=Kopsavilkums!$A$10:$A$135))),"")</f>
        <v>Mežoņi</v>
      </c>
      <c r="D74" s="54"/>
      <c r="E74" s="56">
        <f>SUM(E75:E80)</f>
        <v>0.75</v>
      </c>
      <c r="F74" s="260">
        <f>SUM(F75:F80)</f>
        <v>26.5</v>
      </c>
      <c r="G74" s="135"/>
      <c r="H74" s="56">
        <f>SUM(H75:H80)</f>
        <v>1.1620000000000001</v>
      </c>
      <c r="I74" s="260">
        <f>SUM(I75:I80)</f>
        <v>26.5</v>
      </c>
      <c r="J74" s="56">
        <f>SUM(J75:J80)</f>
        <v>1.9119999999999999</v>
      </c>
      <c r="K74" s="265">
        <f>SUM(K75:K80)</f>
        <v>53</v>
      </c>
      <c r="L74" s="50"/>
    </row>
    <row r="75" spans="1:15" s="112" customFormat="1" x14ac:dyDescent="0.15">
      <c r="A75" s="57">
        <f t="shared" ref="A75:A80" si="23">A74</f>
        <v>9</v>
      </c>
      <c r="B75" s="57">
        <v>1</v>
      </c>
      <c r="C75" s="126" t="str" cm="1">
        <f t="array" ref="C75">IFERROR(_xlfn._xlws.FILTER(Kopsavilkums!$D$10:$D$135,($A75=Kopsavilkums!$A$10:$A$135)*($B75=Kopsavilkums!$B$10:$B$135)),"")</f>
        <v>Jurģis Vīte</v>
      </c>
      <c r="D75" s="58" t="str" cm="1">
        <f t="array" ref="D75">IFERROR(_xlfn._xlws.FILTER(Kopsavilkums!$E:$E,($A75=Kopsavilkums!$A:$A)*($B75=Kopsavilkums!$B:$B)*($C75=Kopsavilkums!$D:$D)),"")</f>
        <v>B</v>
      </c>
      <c r="E75" s="59" cm="1">
        <f t="array" ref="E75">IFERROR(_xlfn._xlws.FILTER(Kopsavilkums!$F$10:$F$135,($A75=Kopsavilkums!$A$10:$A$135)*($B75=Kopsavilkums!$B$10:$B$135)*($C75=Kopsavilkums!$D$10:$D$135)),"")</f>
        <v>0.20399999999999999</v>
      </c>
      <c r="F75" s="261" cm="1">
        <f t="array" ref="F75">IFERROR(_xlfn._xlws.FILTER(Kopsavilkums!$G$10:$G$135,($A75=Kopsavilkums!$A$10:$A$135)*($B75=Kopsavilkums!$B$10:$B$135)*($C75=Kopsavilkums!$D$10:$D$135)),"")</f>
        <v>4</v>
      </c>
      <c r="G75" s="58" t="str" cm="1">
        <f t="array" ref="G75">IFERROR(_xlfn._xlws.FILTER(Kopsavilkums!$H$10:$H$135,($A75=Kopsavilkums!$A$10:$A$135)*($B75=Kopsavilkums!$B$10:$B$135)*($C75=Kopsavilkums!$D$10:$D$135)),"")</f>
        <v>A</v>
      </c>
      <c r="H75" s="59" cm="1">
        <f t="array" ref="H75">IFERROR(_xlfn._xlws.FILTER(Kopsavilkums!$I$10:$I$135,($A75=Kopsavilkums!$A$10:$A$135)*($B75=Kopsavilkums!$B$10:$B$135)*($C75=Kopsavilkums!$D$10:$D$135)),"")</f>
        <v>0.4</v>
      </c>
      <c r="I75" s="261" cm="1">
        <f t="array" ref="I75">IFERROR(_xlfn._xlws.FILTER(Kopsavilkums!$J$10:$J$135,($A75=Kopsavilkums!$A$10:$A$135)*($B75=Kopsavilkums!$B$10:$B$135)*($C75=Kopsavilkums!$D$10:$D$135)),"")</f>
        <v>8</v>
      </c>
      <c r="J75" s="59">
        <f t="shared" ref="J75:K80" si="24">IFERROR(E75+H75,"")</f>
        <v>0.60399999999999998</v>
      </c>
      <c r="K75" s="266">
        <f t="shared" si="24"/>
        <v>12</v>
      </c>
      <c r="L75" s="50"/>
    </row>
    <row r="76" spans="1:15" s="112" customFormat="1" x14ac:dyDescent="0.15">
      <c r="A76" s="60">
        <f t="shared" si="23"/>
        <v>9</v>
      </c>
      <c r="B76" s="60">
        <v>2</v>
      </c>
      <c r="C76" s="22" t="str" cm="1">
        <f t="array" ref="C76">IFERROR(_xlfn._xlws.FILTER(Kopsavilkums!$D$10:$D$135,($A76=Kopsavilkums!$A$10:$A$135)*($B76=Kopsavilkums!$B$10:$B$135)),"")</f>
        <v>Juris Timko</v>
      </c>
      <c r="D76" s="18" t="str" cm="1">
        <f t="array" ref="D76">IFERROR(_xlfn._xlws.FILTER(Kopsavilkums!$E:$E,($A76=Kopsavilkums!$A:$A)*($B76=Kopsavilkums!$B:$B)*($C76=Kopsavilkums!$D:$D)),"")</f>
        <v>A</v>
      </c>
      <c r="E76" s="31" cm="1">
        <f t="array" ref="E76">IFERROR(_xlfn._xlws.FILTER(Kopsavilkums!$F$10:$F$135,($A76=Kopsavilkums!$A$10:$A$135)*($B76=Kopsavilkums!$B$10:$B$135)*($C76=Kopsavilkums!$D$10:$D$135)),"")</f>
        <v>0.436</v>
      </c>
      <c r="F76" s="262" cm="1">
        <f t="array" ref="F76">IFERROR(_xlfn._xlws.FILTER(Kopsavilkums!$G$10:$G$135,($A76=Kopsavilkums!$A$10:$A$135)*($B76=Kopsavilkums!$B$10:$B$135)*($C76=Kopsavilkums!$D$10:$D$135)),"")</f>
        <v>5</v>
      </c>
      <c r="G76" s="18" t="str" cm="1">
        <f t="array" ref="G76">IFERROR(_xlfn._xlws.FILTER(Kopsavilkums!$H$10:$H$135,($A76=Kopsavilkums!$A$10:$A$135)*($B76=Kopsavilkums!$B$10:$B$135)*($C76=Kopsavilkums!$D$10:$D$135)),"")</f>
        <v>B</v>
      </c>
      <c r="H76" s="31" cm="1">
        <f t="array" ref="H76">IFERROR(_xlfn._xlws.FILTER(Kopsavilkums!$I$10:$I$135,($A76=Kopsavilkums!$A$10:$A$135)*($B76=Kopsavilkums!$B$10:$B$135)*($C76=Kopsavilkums!$D$10:$D$135)),"")</f>
        <v>0.64200000000000002</v>
      </c>
      <c r="I76" s="262" cm="1">
        <f t="array" ref="I76">IFERROR(_xlfn._xlws.FILTER(Kopsavilkums!$J$10:$J$135,($A76=Kopsavilkums!$A$10:$A$135)*($B76=Kopsavilkums!$B$10:$B$135)*($C76=Kopsavilkums!$D$10:$D$135)),"")</f>
        <v>1</v>
      </c>
      <c r="J76" s="31">
        <f t="shared" si="24"/>
        <v>1.0780000000000001</v>
      </c>
      <c r="K76" s="267">
        <f t="shared" si="24"/>
        <v>6</v>
      </c>
      <c r="L76" s="50"/>
    </row>
    <row r="77" spans="1:15" s="112" customFormat="1" x14ac:dyDescent="0.15">
      <c r="A77" s="60">
        <f t="shared" si="23"/>
        <v>9</v>
      </c>
      <c r="B77" s="60">
        <v>3</v>
      </c>
      <c r="C77" s="22" t="str" cm="1">
        <f t="array" ref="C77">IFERROR(_xlfn._xlws.FILTER(Kopsavilkums!$D$10:$D$135,($A77=Kopsavilkums!$A$10:$A$135)*($B77=Kopsavilkums!$B$10:$B$135)),"")</f>
        <v>Edgars Abazorins</v>
      </c>
      <c r="D77" s="18" t="str" cm="1">
        <f t="array" ref="D77">IFERROR(_xlfn._xlws.FILTER(Kopsavilkums!$E:$E,($A77=Kopsavilkums!$A:$A)*($B77=Kopsavilkums!$B:$B)*($C77=Kopsavilkums!$D:$D)),"")</f>
        <v>D</v>
      </c>
      <c r="E77" s="31" cm="1">
        <f t="array" ref="E77">IFERROR(_xlfn._xlws.FILTER(Kopsavilkums!$F$10:$F$135,($A77=Kopsavilkums!$A$10:$A$135)*($B77=Kopsavilkums!$B$10:$B$135)*($C77=Kopsavilkums!$D$10:$D$135)),"")</f>
        <v>9.1999999999999998E-2</v>
      </c>
      <c r="F77" s="262" cm="1">
        <f t="array" ref="F77">IFERROR(_xlfn._xlws.FILTER(Kopsavilkums!$G$10:$G$135,($A77=Kopsavilkums!$A$10:$A$135)*($B77=Kopsavilkums!$B$10:$B$135)*($C77=Kopsavilkums!$D$10:$D$135)),"")</f>
        <v>9</v>
      </c>
      <c r="G77" s="18" t="str" cm="1">
        <f t="array" ref="G77">IFERROR(_xlfn._xlws.FILTER(Kopsavilkums!$H$10:$H$135,($A77=Kopsavilkums!$A$10:$A$135)*($B77=Kopsavilkums!$B$10:$B$135)*($C77=Kopsavilkums!$D$10:$D$135)),"")</f>
        <v>C</v>
      </c>
      <c r="H77" s="31" cm="1">
        <f t="array" ref="H77">IFERROR(_xlfn._xlws.FILTER(Kopsavilkums!$I$10:$I$135,($A77=Kopsavilkums!$A$10:$A$135)*($B77=Kopsavilkums!$B$10:$B$135)*($C77=Kopsavilkums!$D$10:$D$135)),"")</f>
        <v>0.09</v>
      </c>
      <c r="I77" s="262" cm="1">
        <f t="array" ref="I77">IFERROR(_xlfn._xlws.FILTER(Kopsavilkums!$J$10:$J$135,($A77=Kopsavilkums!$A$10:$A$135)*($B77=Kopsavilkums!$B$10:$B$135)*($C77=Kopsavilkums!$D$10:$D$135)),"")</f>
        <v>7.5</v>
      </c>
      <c r="J77" s="31">
        <f t="shared" si="24"/>
        <v>0.182</v>
      </c>
      <c r="K77" s="267">
        <f t="shared" si="24"/>
        <v>16.5</v>
      </c>
      <c r="L77" s="50"/>
    </row>
    <row r="78" spans="1:15" s="112" customFormat="1" x14ac:dyDescent="0.15">
      <c r="A78" s="60">
        <f t="shared" si="23"/>
        <v>9</v>
      </c>
      <c r="B78" s="60">
        <v>4</v>
      </c>
      <c r="C78" s="22" t="str" cm="1">
        <f t="array" ref="C78">IFERROR(_xlfn._xlws.FILTER(Kopsavilkums!$D$10:$D$135,($A78=Kopsavilkums!$A$10:$A$135)*($B78=Kopsavilkums!$B$10:$B$135)),"")</f>
        <v>Dmitrijs Bogdanovs</v>
      </c>
      <c r="D78" s="18" cm="1">
        <f t="array" ref="D78">IFERROR(_xlfn._xlws.FILTER(Kopsavilkums!$E:$E,($A78=Kopsavilkums!$A:$A)*($B78=Kopsavilkums!$B:$B)*($C78=Kopsavilkums!$D:$D)),"")</f>
        <v>0</v>
      </c>
      <c r="E78" s="31" cm="1">
        <f t="array" ref="E78">IFERROR(_xlfn._xlws.FILTER(Kopsavilkums!$F$10:$F$135,($A78=Kopsavilkums!$A$10:$A$135)*($B78=Kopsavilkums!$B$10:$B$135)*($C78=Kopsavilkums!$D$10:$D$135)),"")</f>
        <v>0</v>
      </c>
      <c r="F78" s="262" cm="1">
        <f t="array" ref="F78">IFERROR(_xlfn._xlws.FILTER(Kopsavilkums!$G$10:$G$135,($A78=Kopsavilkums!$A$10:$A$135)*($B78=Kopsavilkums!$B$10:$B$135)*($C78=Kopsavilkums!$D$10:$D$135)),"")</f>
        <v>0</v>
      </c>
      <c r="G78" s="18" cm="1">
        <f t="array" ref="G78">IFERROR(_xlfn._xlws.FILTER(Kopsavilkums!$H$10:$H$135,($A78=Kopsavilkums!$A$10:$A$135)*($B78=Kopsavilkums!$B$10:$B$135)*($C78=Kopsavilkums!$D$10:$D$135)),"")</f>
        <v>0</v>
      </c>
      <c r="H78" s="31" cm="1">
        <f t="array" ref="H78">IFERROR(_xlfn._xlws.FILTER(Kopsavilkums!$I$10:$I$135,($A78=Kopsavilkums!$A$10:$A$135)*($B78=Kopsavilkums!$B$10:$B$135)*($C78=Kopsavilkums!$D$10:$D$135)),"")</f>
        <v>0</v>
      </c>
      <c r="I78" s="262" cm="1">
        <f t="array" ref="I78">IFERROR(_xlfn._xlws.FILTER(Kopsavilkums!$J$10:$J$135,($A78=Kopsavilkums!$A$10:$A$135)*($B78=Kopsavilkums!$B$10:$B$135)*($C78=Kopsavilkums!$D$10:$D$135)),"")</f>
        <v>0</v>
      </c>
      <c r="J78" s="31">
        <f t="shared" si="24"/>
        <v>0</v>
      </c>
      <c r="K78" s="267">
        <f t="shared" si="24"/>
        <v>0</v>
      </c>
      <c r="L78" s="50"/>
    </row>
    <row r="79" spans="1:15" s="112" customFormat="1" x14ac:dyDescent="0.15">
      <c r="A79" s="60">
        <f t="shared" si="23"/>
        <v>9</v>
      </c>
      <c r="B79" s="60">
        <v>5</v>
      </c>
      <c r="C79" s="22" t="str" cm="1">
        <f t="array" ref="C79">IFERROR(_xlfn._xlws.FILTER(Kopsavilkums!$D$10:$D$135,($A79=Kopsavilkums!$A$10:$A$135)*($B79=Kopsavilkums!$B$10:$B$135)),"")</f>
        <v>Kaspars Šverns</v>
      </c>
      <c r="D79" s="74" t="str" cm="1">
        <f t="array" ref="D79">IFERROR(_xlfn._xlws.FILTER(Kopsavilkums!$E:$E,($A79=Kopsavilkums!$A:$A)*($B79=Kopsavilkums!$B:$B)*($C79=Kopsavilkums!$D:$D)),"")</f>
        <v>C</v>
      </c>
      <c r="E79" s="31" cm="1">
        <f t="array" ref="E79">IFERROR(_xlfn._xlws.FILTER(Kopsavilkums!$F$10:$F$135,($A79=Kopsavilkums!$A$10:$A$135)*($B79=Kopsavilkums!$B$10:$B$135)*($C79=Kopsavilkums!$D$10:$D$135)),"")</f>
        <v>1.7999999999999999E-2</v>
      </c>
      <c r="F79" s="262" cm="1">
        <f t="array" ref="F79">IFERROR(_xlfn._xlws.FILTER(Kopsavilkums!$G$10:$G$135,($A79=Kopsavilkums!$A$10:$A$135)*($B79=Kopsavilkums!$B$10:$B$135)*($C79=Kopsavilkums!$D$10:$D$135)),"")</f>
        <v>8.5</v>
      </c>
      <c r="G79" s="74" t="str" cm="1">
        <f t="array" ref="G79">IFERROR(_xlfn._xlws.FILTER(Kopsavilkums!$H$10:$H$135,($A79=Kopsavilkums!$A$10:$A$135)*($B79=Kopsavilkums!$B$10:$B$135)*($C79=Kopsavilkums!$D$10:$D$135)),"")</f>
        <v>D</v>
      </c>
      <c r="H79" s="31" cm="1">
        <f t="array" ref="H79">IFERROR(_xlfn._xlws.FILTER(Kopsavilkums!$I$10:$I$135,($A79=Kopsavilkums!$A$10:$A$135)*($B79=Kopsavilkums!$B$10:$B$135)*($C79=Kopsavilkums!$D$10:$D$135)),"")</f>
        <v>0.03</v>
      </c>
      <c r="I79" s="262" cm="1">
        <f t="array" ref="I79">IFERROR(_xlfn._xlws.FILTER(Kopsavilkums!$J$10:$J$135,($A79=Kopsavilkums!$A$10:$A$135)*($B79=Kopsavilkums!$B$10:$B$135)*($C79=Kopsavilkums!$D$10:$D$135)),"")</f>
        <v>10</v>
      </c>
      <c r="J79" s="15">
        <f t="shared" si="24"/>
        <v>4.8000000000000001E-2</v>
      </c>
      <c r="K79" s="267">
        <f t="shared" si="24"/>
        <v>18.5</v>
      </c>
      <c r="L79" s="50"/>
    </row>
    <row r="80" spans="1:15" s="112" customFormat="1" ht="14" thickBot="1" x14ac:dyDescent="0.2">
      <c r="A80" s="62">
        <f t="shared" si="23"/>
        <v>9</v>
      </c>
      <c r="B80" s="62">
        <v>6</v>
      </c>
      <c r="C80" s="127" cm="1">
        <f t="array" ref="C80">IFERROR(_xlfn._xlws.FILTER(Kopsavilkums!$D$10:$D$135,($A80=Kopsavilkums!$A$10:$A$135)*($B80=Kopsavilkums!$B$10:$B$135)),"")</f>
        <v>0</v>
      </c>
      <c r="D80" s="75" cm="1">
        <f t="array" ref="D80">IFERROR(_xlfn._xlws.FILTER(Kopsavilkums!$E:$E,($A80=Kopsavilkums!$A:$A)*($B80=Kopsavilkums!$B:$B)*($C80=Kopsavilkums!$D:$D)),"")</f>
        <v>0</v>
      </c>
      <c r="E80" s="63" cm="1">
        <f t="array" ref="E80">IFERROR(_xlfn._xlws.FILTER(Kopsavilkums!$F$10:$F$135,($A80=Kopsavilkums!$A$10:$A$135)*($B80=Kopsavilkums!$B$10:$B$135)*($C80=Kopsavilkums!$D$10:$D$135)),"")</f>
        <v>0</v>
      </c>
      <c r="F80" s="263" cm="1">
        <f t="array" ref="F80">IFERROR(_xlfn._xlws.FILTER(Kopsavilkums!$G$10:$G$135,($A80=Kopsavilkums!$A$10:$A$135)*($B80=Kopsavilkums!$B$10:$B$135)*($C80=Kopsavilkums!$D$10:$D$135)),"")</f>
        <v>0</v>
      </c>
      <c r="G80" s="75" cm="1">
        <f t="array" ref="G80">IFERROR(_xlfn._xlws.FILTER(Kopsavilkums!$H$10:$H$135,($A80=Kopsavilkums!$A$10:$A$135)*($B80=Kopsavilkums!$B$10:$B$135)*($C80=Kopsavilkums!$D$10:$D$135)),"")</f>
        <v>0</v>
      </c>
      <c r="H80" s="63" cm="1">
        <f t="array" ref="H80">IFERROR(_xlfn._xlws.FILTER(Kopsavilkums!$I$10:$I$135,($A80=Kopsavilkums!$A$10:$A$135)*($B80=Kopsavilkums!$B$10:$B$135)*($C80=Kopsavilkums!$D$10:$D$135)),"")</f>
        <v>0</v>
      </c>
      <c r="I80" s="263" cm="1">
        <f t="array" ref="I80">IFERROR(_xlfn._xlws.FILTER(Kopsavilkums!$J$10:$J$135,($A80=Kopsavilkums!$A$10:$A$135)*($B80=Kopsavilkums!$B$10:$B$135)*($C80=Kopsavilkums!$D$10:$D$135)),"")</f>
        <v>0</v>
      </c>
      <c r="J80" s="63">
        <f t="shared" si="24"/>
        <v>0</v>
      </c>
      <c r="K80" s="268">
        <f t="shared" si="24"/>
        <v>0</v>
      </c>
      <c r="L80" s="50"/>
    </row>
    <row r="81" spans="1:15" s="112" customFormat="1" ht="14" thickBot="1" x14ac:dyDescent="0.2">
      <c r="A81" s="28"/>
      <c r="B81" s="28"/>
      <c r="C81" s="29"/>
      <c r="D81" s="4"/>
      <c r="E81" s="28"/>
      <c r="F81" s="264"/>
      <c r="G81" s="27"/>
      <c r="H81" s="28"/>
      <c r="I81" s="264"/>
      <c r="J81" s="28"/>
      <c r="K81" s="264"/>
      <c r="L81" s="50" t="s">
        <v>72</v>
      </c>
    </row>
    <row r="82" spans="1:15" s="112" customFormat="1" ht="15" thickBot="1" x14ac:dyDescent="0.2">
      <c r="A82" s="53">
        <f>B82</f>
        <v>10</v>
      </c>
      <c r="B82" s="53">
        <v>10</v>
      </c>
      <c r="C82" s="132" t="str" cm="1">
        <f t="array" ref="C82">IFERROR(_xlfn.UNIQUE(_xlfn._xlws.FILTER(Kopsavilkums!$C$10:$C$135,($B82=Kopsavilkums!$A$10:$A$135))),"")</f>
        <v>Vidzemes Klaidoņi</v>
      </c>
      <c r="D82" s="54"/>
      <c r="E82" s="56">
        <f>SUM(E83:E88)</f>
        <v>0.372</v>
      </c>
      <c r="F82" s="260">
        <f>SUM(F83:F88)</f>
        <v>30</v>
      </c>
      <c r="G82" s="56"/>
      <c r="H82" s="56">
        <f>SUM(H83:H88)</f>
        <v>0.35199999999999998</v>
      </c>
      <c r="I82" s="260">
        <f>SUM(I83:I88)</f>
        <v>34</v>
      </c>
      <c r="J82" s="56">
        <f>SUM(J83:J88)</f>
        <v>0.72400000000000009</v>
      </c>
      <c r="K82" s="265">
        <f>SUM(K83:K88)</f>
        <v>64</v>
      </c>
      <c r="L82" s="50"/>
    </row>
    <row r="83" spans="1:15" s="112" customFormat="1" x14ac:dyDescent="0.15">
      <c r="A83" s="57">
        <f t="shared" ref="A83:A88" si="25">A82</f>
        <v>10</v>
      </c>
      <c r="B83" s="57">
        <v>1</v>
      </c>
      <c r="C83" s="126" t="str" cm="1">
        <f t="array" ref="C83">IFERROR(_xlfn._xlws.FILTER(Kopsavilkums!$D$10:$D$135,($A83=Kopsavilkums!$A$10:$A$135)*($B83=Kopsavilkums!$B$10:$B$135)),"")</f>
        <v>Kirils Morozovs</v>
      </c>
      <c r="D83" s="58" t="str" cm="1">
        <f t="array" ref="D83">IFERROR(_xlfn._xlws.FILTER(Kopsavilkums!$E:$E,($A83=Kopsavilkums!$A:$A)*($B83=Kopsavilkums!$B:$B)*($C83=Kopsavilkums!$D:$D)),"")</f>
        <v>D</v>
      </c>
      <c r="E83" s="59" cm="1">
        <f t="array" ref="E83">IFERROR(_xlfn._xlws.FILTER(Kopsavilkums!$F$10:$F$135,($A83=Kopsavilkums!$A$10:$A$135)*($B83=Kopsavilkums!$B$10:$B$135)*($C83=Kopsavilkums!$D$10:$D$135)),"")</f>
        <v>9.6000000000000002E-2</v>
      </c>
      <c r="F83" s="261" cm="1">
        <f t="array" ref="F83">IFERROR(_xlfn._xlws.FILTER(Kopsavilkums!$G$10:$G$135,($A83=Kopsavilkums!$A$10:$A$135)*($B83=Kopsavilkums!$B$10:$B$135)*($C83=Kopsavilkums!$D$10:$D$135)),"")</f>
        <v>8</v>
      </c>
      <c r="G83" s="58" t="str" cm="1">
        <f t="array" ref="G83">IFERROR(_xlfn._xlws.FILTER(Kopsavilkums!$H$10:$H$135,($A83=Kopsavilkums!$A$10:$A$135)*($B83=Kopsavilkums!$B$10:$B$135)*($C83=Kopsavilkums!$D$10:$D$135)),"")</f>
        <v>B</v>
      </c>
      <c r="H83" s="59" cm="1">
        <f t="array" ref="H83">IFERROR(_xlfn._xlws.FILTER(Kopsavilkums!$I$10:$I$135,($A83=Kopsavilkums!$A$10:$A$135)*($B83=Kopsavilkums!$B$10:$B$135)*($C83=Kopsavilkums!$D$10:$D$135)),"")</f>
        <v>0.154</v>
      </c>
      <c r="I83" s="261" cm="1">
        <f t="array" ref="I83">IFERROR(_xlfn._xlws.FILTER(Kopsavilkums!$J$10:$J$135,($A83=Kopsavilkums!$A$10:$A$135)*($B83=Kopsavilkums!$B$10:$B$135)*($C83=Kopsavilkums!$D$10:$D$135)),"")</f>
        <v>7</v>
      </c>
      <c r="J83" s="59">
        <f t="shared" ref="J83:K88" si="26">IFERROR(E83+H83,"")</f>
        <v>0.25</v>
      </c>
      <c r="K83" s="266">
        <f t="shared" si="26"/>
        <v>15</v>
      </c>
      <c r="L83" s="50"/>
    </row>
    <row r="84" spans="1:15" s="112" customFormat="1" x14ac:dyDescent="0.15">
      <c r="A84" s="60">
        <f t="shared" si="25"/>
        <v>10</v>
      </c>
      <c r="B84" s="60">
        <v>2</v>
      </c>
      <c r="C84" s="22" t="str" cm="1">
        <f t="array" ref="C84">IFERROR(_xlfn._xlws.FILTER(Kopsavilkums!$D$10:$D$135,($A84=Kopsavilkums!$A$10:$A$135)*($B84=Kopsavilkums!$B$10:$B$135)),"")</f>
        <v>Andris Klempners</v>
      </c>
      <c r="D84" s="18" t="str" cm="1">
        <f t="array" ref="D84">IFERROR(_xlfn._xlws.FILTER(Kopsavilkums!$E:$E,($A84=Kopsavilkums!$A:$A)*($B84=Kopsavilkums!$B:$B)*($C84=Kopsavilkums!$D:$D)),"")</f>
        <v>C</v>
      </c>
      <c r="E84" s="31" cm="1">
        <f t="array" ref="E84">IFERROR(_xlfn._xlws.FILTER(Kopsavilkums!$F$10:$F$135,($A84=Kopsavilkums!$A$10:$A$135)*($B84=Kopsavilkums!$B$10:$B$135)*($C84=Kopsavilkums!$D$10:$D$135)),"")</f>
        <v>0.22</v>
      </c>
      <c r="F84" s="262" cm="1">
        <f t="array" ref="F84">IFERROR(_xlfn._xlws.FILTER(Kopsavilkums!$G$10:$G$135,($A84=Kopsavilkums!$A$10:$A$135)*($B84=Kopsavilkums!$B$10:$B$135)*($C84=Kopsavilkums!$D$10:$D$135)),"")</f>
        <v>1</v>
      </c>
      <c r="G84" s="18" t="str" cm="1">
        <f t="array" ref="G84">IFERROR(_xlfn._xlws.FILTER(Kopsavilkums!$H$10:$H$135,($A84=Kopsavilkums!$A$10:$A$135)*($B84=Kopsavilkums!$B$10:$B$135)*($C84=Kopsavilkums!$D$10:$D$135)),"")</f>
        <v>D</v>
      </c>
      <c r="H84" s="31" cm="1">
        <f t="array" ref="H84">IFERROR(_xlfn._xlws.FILTER(Kopsavilkums!$I$10:$I$135,($A84=Kopsavilkums!$A$10:$A$135)*($B84=Kopsavilkums!$B$10:$B$135)*($C84=Kopsavilkums!$D$10:$D$135)),"")</f>
        <v>0.11</v>
      </c>
      <c r="I84" s="262" cm="1">
        <f t="array" ref="I84">IFERROR(_xlfn._xlws.FILTER(Kopsavilkums!$J$10:$J$135,($A84=Kopsavilkums!$A$10:$A$135)*($B84=Kopsavilkums!$B$10:$B$135)*($C84=Kopsavilkums!$D$10:$D$135)),"")</f>
        <v>7</v>
      </c>
      <c r="J84" s="31">
        <f t="shared" si="26"/>
        <v>0.33</v>
      </c>
      <c r="K84" s="267">
        <f t="shared" si="26"/>
        <v>8</v>
      </c>
      <c r="L84" s="50"/>
    </row>
    <row r="85" spans="1:15" s="112" customFormat="1" x14ac:dyDescent="0.15">
      <c r="A85" s="60">
        <f t="shared" si="25"/>
        <v>10</v>
      </c>
      <c r="B85" s="60">
        <v>3</v>
      </c>
      <c r="C85" s="22" t="str" cm="1">
        <f t="array" ref="C85">IFERROR(_xlfn._xlws.FILTER(Kopsavilkums!$D$10:$D$135,($A85=Kopsavilkums!$A$10:$A$135)*($B85=Kopsavilkums!$B$10:$B$135)),"")</f>
        <v>Rihards Evardsons</v>
      </c>
      <c r="D85" s="18" t="str" cm="1">
        <f t="array" ref="D85">IFERROR(_xlfn._xlws.FILTER(Kopsavilkums!$E:$E,($A85=Kopsavilkums!$A:$A)*($B85=Kopsavilkums!$B:$B)*($C85=Kopsavilkums!$D:$D)),"")</f>
        <v>B</v>
      </c>
      <c r="E85" s="31" cm="1">
        <f t="array" ref="E85">IFERROR(_xlfn._xlws.FILTER(Kopsavilkums!$F$10:$F$135,($A85=Kopsavilkums!$A$10:$A$135)*($B85=Kopsavilkums!$B$10:$B$135)*($C85=Kopsavilkums!$D$10:$D$135)),"")</f>
        <v>5.6000000000000001E-2</v>
      </c>
      <c r="F85" s="262" cm="1">
        <f t="array" ref="F85">IFERROR(_xlfn._xlws.FILTER(Kopsavilkums!$G$10:$G$135,($A85=Kopsavilkums!$A$10:$A$135)*($B85=Kopsavilkums!$B$10:$B$135)*($C85=Kopsavilkums!$D$10:$D$135)),"")</f>
        <v>10</v>
      </c>
      <c r="G85" s="18" t="str" cm="1">
        <f t="array" ref="G85">IFERROR(_xlfn._xlws.FILTER(Kopsavilkums!$H$10:$H$135,($A85=Kopsavilkums!$A$10:$A$135)*($B85=Kopsavilkums!$B$10:$B$135)*($C85=Kopsavilkums!$D$10:$D$135)),"")</f>
        <v>C</v>
      </c>
      <c r="H85" s="31" cm="1">
        <f t="array" ref="H85">IFERROR(_xlfn._xlws.FILTER(Kopsavilkums!$I$10:$I$135,($A85=Kopsavilkums!$A$10:$A$135)*($B85=Kopsavilkums!$B$10:$B$135)*($C85=Kopsavilkums!$D$10:$D$135)),"")</f>
        <v>8.7999999999999995E-2</v>
      </c>
      <c r="I85" s="262" cm="1">
        <f t="array" ref="I85">IFERROR(_xlfn._xlws.FILTER(Kopsavilkums!$J$10:$J$135,($A85=Kopsavilkums!$A$10:$A$135)*($B85=Kopsavilkums!$B$10:$B$135)*($C85=Kopsavilkums!$D$10:$D$135)),"")</f>
        <v>9</v>
      </c>
      <c r="J85" s="31">
        <f t="shared" si="26"/>
        <v>0.14399999999999999</v>
      </c>
      <c r="K85" s="267">
        <f t="shared" si="26"/>
        <v>19</v>
      </c>
      <c r="L85" s="50"/>
    </row>
    <row r="86" spans="1:15" s="112" customFormat="1" x14ac:dyDescent="0.15">
      <c r="A86" s="60">
        <f t="shared" si="25"/>
        <v>10</v>
      </c>
      <c r="B86" s="60">
        <v>4</v>
      </c>
      <c r="C86" s="22" t="str" cm="1">
        <f t="array" ref="C86">IFERROR(_xlfn._xlws.FILTER(Kopsavilkums!$D$10:$D$135,($A86=Kopsavilkums!$A$10:$A$135)*($B86=Kopsavilkums!$B$10:$B$135)),"")</f>
        <v>Guntis Mežulis</v>
      </c>
      <c r="D86" s="18" t="str" cm="1">
        <f t="array" ref="D86">IFERROR(_xlfn._xlws.FILTER(Kopsavilkums!$E:$E,($A86=Kopsavilkums!$A:$A)*($B86=Kopsavilkums!$B:$B)*($C86=Kopsavilkums!$D:$D)),"")</f>
        <v>a</v>
      </c>
      <c r="E86" s="31" cm="1">
        <f t="array" ref="E86">IFERROR(_xlfn._xlws.FILTER(Kopsavilkums!$F$10:$F$135,($A86=Kopsavilkums!$A$10:$A$135)*($B86=Kopsavilkums!$B$10:$B$135)*($C86=Kopsavilkums!$D$10:$D$135)),"")</f>
        <v>0</v>
      </c>
      <c r="F86" s="262" cm="1">
        <f t="array" ref="F86">IFERROR(_xlfn._xlws.FILTER(Kopsavilkums!$G$10:$G$135,($A86=Kopsavilkums!$A$10:$A$135)*($B86=Kopsavilkums!$B$10:$B$135)*($C86=Kopsavilkums!$D$10:$D$135)),"")</f>
        <v>11</v>
      </c>
      <c r="G86" s="18" t="str" cm="1">
        <f t="array" ref="G86">IFERROR(_xlfn._xlws.FILTER(Kopsavilkums!$H$10:$H$135,($A86=Kopsavilkums!$A$10:$A$135)*($B86=Kopsavilkums!$B$10:$B$135)*($C86=Kopsavilkums!$D$10:$D$135)),"")</f>
        <v>A</v>
      </c>
      <c r="H86" s="31" cm="1">
        <f t="array" ref="H86">IFERROR(_xlfn._xlws.FILTER(Kopsavilkums!$I$10:$I$135,($A86=Kopsavilkums!$A$10:$A$135)*($B86=Kopsavilkums!$B$10:$B$135)*($C86=Kopsavilkums!$D$10:$D$135)),"")</f>
        <v>0</v>
      </c>
      <c r="I86" s="262" cm="1">
        <f t="array" ref="I86">IFERROR(_xlfn._xlws.FILTER(Kopsavilkums!$J$10:$J$135,($A86=Kopsavilkums!$A$10:$A$135)*($B86=Kopsavilkums!$B$10:$B$135)*($C86=Kopsavilkums!$D$10:$D$135)),"")</f>
        <v>11</v>
      </c>
      <c r="J86" s="31">
        <f t="shared" si="26"/>
        <v>0</v>
      </c>
      <c r="K86" s="267">
        <f t="shared" si="26"/>
        <v>22</v>
      </c>
      <c r="L86" s="50"/>
    </row>
    <row r="87" spans="1:15" s="112" customFormat="1" x14ac:dyDescent="0.15">
      <c r="A87" s="60">
        <f t="shared" si="25"/>
        <v>10</v>
      </c>
      <c r="B87" s="60">
        <v>5</v>
      </c>
      <c r="C87" s="22" cm="1">
        <f t="array" ref="C87">IFERROR(_xlfn._xlws.FILTER(Kopsavilkums!$D$10:$D$135,($A87=Kopsavilkums!$A$10:$A$135)*($B87=Kopsavilkums!$B$10:$B$135)),"")</f>
        <v>0</v>
      </c>
      <c r="D87" s="74" cm="1">
        <f t="array" ref="D87">IFERROR(_xlfn._xlws.FILTER(Kopsavilkums!$E:$E,($A87=Kopsavilkums!$A:$A)*($B87=Kopsavilkums!$B:$B)*($C87=Kopsavilkums!$D:$D)),"")</f>
        <v>0</v>
      </c>
      <c r="E87" s="31" cm="1">
        <f t="array" ref="E87">IFERROR(_xlfn._xlws.FILTER(Kopsavilkums!$F$10:$F$135,($A87=Kopsavilkums!$A$10:$A$135)*($B87=Kopsavilkums!$B$10:$B$135)*($C87=Kopsavilkums!$D$10:$D$135)),"")</f>
        <v>0</v>
      </c>
      <c r="F87" s="262" cm="1">
        <f t="array" ref="F87">IFERROR(_xlfn._xlws.FILTER(Kopsavilkums!$G$10:$G$135,($A87=Kopsavilkums!$A$10:$A$135)*($B87=Kopsavilkums!$B$10:$B$135)*($C87=Kopsavilkums!$D$10:$D$135)),"")</f>
        <v>0</v>
      </c>
      <c r="G87" s="74" cm="1">
        <f t="array" ref="G87">IFERROR(_xlfn._xlws.FILTER(Kopsavilkums!$H$10:$H$135,($A87=Kopsavilkums!$A$10:$A$135)*($B87=Kopsavilkums!$B$10:$B$135)*($C87=Kopsavilkums!$D$10:$D$135)),"")</f>
        <v>0</v>
      </c>
      <c r="H87" s="31" cm="1">
        <f t="array" ref="H87">IFERROR(_xlfn._xlws.FILTER(Kopsavilkums!$I$10:$I$135,($A87=Kopsavilkums!$A$10:$A$135)*($B87=Kopsavilkums!$B$10:$B$135)*($C87=Kopsavilkums!$D$10:$D$135)),"")</f>
        <v>0</v>
      </c>
      <c r="I87" s="262" cm="1">
        <f t="array" ref="I87">IFERROR(_xlfn._xlws.FILTER(Kopsavilkums!$J$10:$J$135,($A87=Kopsavilkums!$A$10:$A$135)*($B87=Kopsavilkums!$B$10:$B$135)*($C87=Kopsavilkums!$D$10:$D$135)),"")</f>
        <v>0</v>
      </c>
      <c r="J87" s="15">
        <f t="shared" si="26"/>
        <v>0</v>
      </c>
      <c r="K87" s="267">
        <f t="shared" si="26"/>
        <v>0</v>
      </c>
      <c r="L87" s="50"/>
    </row>
    <row r="88" spans="1:15" s="112" customFormat="1" ht="14" thickBot="1" x14ac:dyDescent="0.2">
      <c r="A88" s="62">
        <f t="shared" si="25"/>
        <v>10</v>
      </c>
      <c r="B88" s="62">
        <v>6</v>
      </c>
      <c r="C88" s="127" t="str" cm="1">
        <f t="array" ref="C88">IFERROR(_xlfn._xlws.FILTER(Kopsavilkums!$D$10:$D$135,($A88=Kopsavilkums!$A$10:$A$135)*($B88=Kopsavilkums!$B$10:$B$135)),"")</f>
        <v/>
      </c>
      <c r="D88" s="75" t="str" cm="1">
        <f t="array" ref="D88">IFERROR(_xlfn._xlws.FILTER(Kopsavilkums!$E:$E,($A88=Kopsavilkums!$A:$A)*($B88=Kopsavilkums!$B:$B)*($C88=Kopsavilkums!$D:$D)),"")</f>
        <v/>
      </c>
      <c r="E88" s="63" t="str" cm="1">
        <f t="array" ref="E88">IFERROR(_xlfn._xlws.FILTER(Kopsavilkums!$F$10:$F$135,($A88=Kopsavilkums!$A$10:$A$135)*($B88=Kopsavilkums!$B$10:$B$135)*($C88=Kopsavilkums!$D$10:$D$135)),"")</f>
        <v/>
      </c>
      <c r="F88" s="263" t="str" cm="1">
        <f t="array" ref="F88">IFERROR(_xlfn._xlws.FILTER(Kopsavilkums!$G$10:$G$135,($A88=Kopsavilkums!$A$10:$A$135)*($B88=Kopsavilkums!$B$10:$B$135)*($C88=Kopsavilkums!$D$10:$D$135)),"")</f>
        <v/>
      </c>
      <c r="G88" s="75" t="str" cm="1">
        <f t="array" ref="G88">IFERROR(_xlfn._xlws.FILTER(Kopsavilkums!$H$10:$H$135,($A88=Kopsavilkums!$A$10:$A$135)*($B88=Kopsavilkums!$B$10:$B$135)*($C88=Kopsavilkums!$D$10:$D$135)),"")</f>
        <v/>
      </c>
      <c r="H88" s="63" t="str" cm="1">
        <f t="array" ref="H88">IFERROR(_xlfn._xlws.FILTER(Kopsavilkums!$I$10:$I$135,($A88=Kopsavilkums!$A$10:$A$135)*($B88=Kopsavilkums!$B$10:$B$135)*($C88=Kopsavilkums!$D$10:$D$135)),"")</f>
        <v/>
      </c>
      <c r="I88" s="263" t="str" cm="1">
        <f t="array" ref="I88">IFERROR(_xlfn._xlws.FILTER(Kopsavilkums!$J$10:$J$135,($A88=Kopsavilkums!$A$10:$A$135)*($B88=Kopsavilkums!$B$10:$B$135)*($C88=Kopsavilkums!$D$10:$D$135)),"")</f>
        <v/>
      </c>
      <c r="J88" s="63" t="str">
        <f t="shared" si="26"/>
        <v/>
      </c>
      <c r="K88" s="268" t="str">
        <f t="shared" si="26"/>
        <v/>
      </c>
      <c r="L88" s="50"/>
    </row>
    <row r="89" spans="1:15" s="112" customFormat="1" ht="14" thickBot="1" x14ac:dyDescent="0.2">
      <c r="A89" s="28"/>
      <c r="B89" s="28"/>
      <c r="C89" s="29"/>
      <c r="D89" s="4"/>
      <c r="E89" s="28"/>
      <c r="F89" s="264"/>
      <c r="G89" s="27"/>
      <c r="H89" s="28"/>
      <c r="I89" s="264"/>
      <c r="J89" s="28"/>
      <c r="K89" s="264"/>
      <c r="L89" s="50" t="s">
        <v>72</v>
      </c>
      <c r="O89" s="5"/>
    </row>
    <row r="90" spans="1:15" s="112" customFormat="1" ht="15" thickBot="1" x14ac:dyDescent="0.2">
      <c r="A90" s="53">
        <f>B90</f>
        <v>11</v>
      </c>
      <c r="B90" s="53">
        <v>11</v>
      </c>
      <c r="C90" s="132" t="str" cm="1">
        <f t="array" ref="C90">IFERROR(_xlfn.UNIQUE(_xlfn._xlws.FILTER(Kopsavilkums!$C$10:$C$135,($B90=Kopsavilkums!$A$10:$A$135))),"")</f>
        <v/>
      </c>
      <c r="D90" s="54"/>
      <c r="E90" s="56">
        <f>SUM(E91:E96)</f>
        <v>0</v>
      </c>
      <c r="F90" s="260">
        <f>SUM(F91:F96)</f>
        <v>0</v>
      </c>
      <c r="G90" s="56"/>
      <c r="H90" s="56">
        <f>SUM(H91:H96)</f>
        <v>0</v>
      </c>
      <c r="I90" s="260">
        <f>SUM(I91:I96)</f>
        <v>0</v>
      </c>
      <c r="J90" s="56">
        <f>SUM(J91:J96)</f>
        <v>0</v>
      </c>
      <c r="K90" s="265">
        <f>SUM(K91:K96)</f>
        <v>0</v>
      </c>
      <c r="L90" s="50"/>
    </row>
    <row r="91" spans="1:15" s="112" customFormat="1" x14ac:dyDescent="0.15">
      <c r="A91" s="57">
        <f t="shared" ref="A91:A96" si="27">A90</f>
        <v>11</v>
      </c>
      <c r="B91" s="57">
        <v>1</v>
      </c>
      <c r="C91" s="126" t="str" cm="1">
        <f t="array" ref="C91">IFERROR(_xlfn._xlws.FILTER(Kopsavilkums!$D$10:$D$135,($A91=Kopsavilkums!$A$10:$A$135)*($B91=Kopsavilkums!$B$10:$B$135)),"")</f>
        <v/>
      </c>
      <c r="D91" s="58" t="str" cm="1">
        <f t="array" ref="D91">IFERROR(_xlfn._xlws.FILTER(Kopsavilkums!$E:$E,($A91=Kopsavilkums!$A:$A)*($B91=Kopsavilkums!$B:$B)*($C91=Kopsavilkums!$D:$D)),"")</f>
        <v/>
      </c>
      <c r="E91" s="59" t="str" cm="1">
        <f t="array" ref="E91">IFERROR(_xlfn._xlws.FILTER(Kopsavilkums!$F$10:$F$135,($A91=Kopsavilkums!$A$10:$A$135)*($B91=Kopsavilkums!$B$10:$B$135)*($C91=Kopsavilkums!$D$10:$D$135)),"")</f>
        <v/>
      </c>
      <c r="F91" s="261" t="str" cm="1">
        <f t="array" ref="F91">IFERROR(_xlfn._xlws.FILTER(Kopsavilkums!$G$10:$G$135,($A91=Kopsavilkums!$A$10:$A$135)*($B91=Kopsavilkums!$B$10:$B$135)*($C91=Kopsavilkums!$D$10:$D$135)),"")</f>
        <v/>
      </c>
      <c r="G91" s="58" t="str" cm="1">
        <f t="array" ref="G91">IFERROR(_xlfn._xlws.FILTER(Kopsavilkums!$H$10:$H$135,($A91=Kopsavilkums!$A$10:$A$135)*($B91=Kopsavilkums!$B$10:$B$135)*($C91=Kopsavilkums!$D$10:$D$135)),"")</f>
        <v/>
      </c>
      <c r="H91" s="59" t="str" cm="1">
        <f t="array" ref="H91">IFERROR(_xlfn._xlws.FILTER(Kopsavilkums!$I$10:$I$135,($A91=Kopsavilkums!$A$10:$A$135)*($B91=Kopsavilkums!$B$10:$B$135)*($C91=Kopsavilkums!$D$10:$D$135)),"")</f>
        <v/>
      </c>
      <c r="I91" s="261" t="str" cm="1">
        <f t="array" ref="I91">IFERROR(_xlfn._xlws.FILTER(Kopsavilkums!$J$10:$J$135,($A91=Kopsavilkums!$A$10:$A$135)*($B91=Kopsavilkums!$B$10:$B$135)*($C91=Kopsavilkums!$D$10:$D$135)),"")</f>
        <v/>
      </c>
      <c r="J91" s="59" t="str">
        <f t="shared" ref="J91:K96" si="28">IFERROR(E91+H91,"")</f>
        <v/>
      </c>
      <c r="K91" s="266" t="str">
        <f t="shared" si="28"/>
        <v/>
      </c>
      <c r="L91" s="50"/>
    </row>
    <row r="92" spans="1:15" s="112" customFormat="1" x14ac:dyDescent="0.15">
      <c r="A92" s="60">
        <f t="shared" si="27"/>
        <v>11</v>
      </c>
      <c r="B92" s="60">
        <v>2</v>
      </c>
      <c r="C92" s="22" t="str" cm="1">
        <f t="array" ref="C92">IFERROR(_xlfn._xlws.FILTER(Kopsavilkums!$D$10:$D$135,($A92=Kopsavilkums!$A$10:$A$135)*($B92=Kopsavilkums!$B$10:$B$135)),"")</f>
        <v/>
      </c>
      <c r="D92" s="18" t="str" cm="1">
        <f t="array" ref="D92">IFERROR(_xlfn._xlws.FILTER(Kopsavilkums!$E:$E,($A92=Kopsavilkums!$A:$A)*($B92=Kopsavilkums!$B:$B)*($C92=Kopsavilkums!$D:$D)),"")</f>
        <v/>
      </c>
      <c r="E92" s="31" t="str" cm="1">
        <f t="array" ref="E92">IFERROR(_xlfn._xlws.FILTER(Kopsavilkums!$F$10:$F$135,($A92=Kopsavilkums!$A$10:$A$135)*($B92=Kopsavilkums!$B$10:$B$135)*($C92=Kopsavilkums!$D$10:$D$135)),"")</f>
        <v/>
      </c>
      <c r="F92" s="262" t="str" cm="1">
        <f t="array" ref="F92">IFERROR(_xlfn._xlws.FILTER(Kopsavilkums!$G$10:$G$135,($A92=Kopsavilkums!$A$10:$A$135)*($B92=Kopsavilkums!$B$10:$B$135)*($C92=Kopsavilkums!$D$10:$D$135)),"")</f>
        <v/>
      </c>
      <c r="G92" s="18" t="str" cm="1">
        <f t="array" ref="G92">IFERROR(_xlfn._xlws.FILTER(Kopsavilkums!$H$10:$H$135,($A92=Kopsavilkums!$A$10:$A$135)*($B92=Kopsavilkums!$B$10:$B$135)*($C92=Kopsavilkums!$D$10:$D$135)),"")</f>
        <v/>
      </c>
      <c r="H92" s="31" t="str" cm="1">
        <f t="array" ref="H92">IFERROR(_xlfn._xlws.FILTER(Kopsavilkums!$I$10:$I$135,($A92=Kopsavilkums!$A$10:$A$135)*($B92=Kopsavilkums!$B$10:$B$135)*($C92=Kopsavilkums!$D$10:$D$135)),"")</f>
        <v/>
      </c>
      <c r="I92" s="262" t="str" cm="1">
        <f t="array" ref="I92">IFERROR(_xlfn._xlws.FILTER(Kopsavilkums!$J$10:$J$135,($A92=Kopsavilkums!$A$10:$A$135)*($B92=Kopsavilkums!$B$10:$B$135)*($C92=Kopsavilkums!$D$10:$D$135)),"")</f>
        <v/>
      </c>
      <c r="J92" s="31" t="str">
        <f t="shared" si="28"/>
        <v/>
      </c>
      <c r="K92" s="267" t="str">
        <f t="shared" si="28"/>
        <v/>
      </c>
      <c r="L92" s="50"/>
    </row>
    <row r="93" spans="1:15" s="112" customFormat="1" x14ac:dyDescent="0.15">
      <c r="A93" s="60">
        <f t="shared" si="27"/>
        <v>11</v>
      </c>
      <c r="B93" s="60">
        <v>3</v>
      </c>
      <c r="C93" s="22" t="str" cm="1">
        <f t="array" ref="C93">IFERROR(_xlfn._xlws.FILTER(Kopsavilkums!$D$10:$D$135,($A93=Kopsavilkums!$A$10:$A$135)*($B93=Kopsavilkums!$B$10:$B$135)),"")</f>
        <v/>
      </c>
      <c r="D93" s="18" t="str" cm="1">
        <f t="array" ref="D93">IFERROR(_xlfn._xlws.FILTER(Kopsavilkums!$E:$E,($A93=Kopsavilkums!$A:$A)*($B93=Kopsavilkums!$B:$B)*($C93=Kopsavilkums!$D:$D)),"")</f>
        <v/>
      </c>
      <c r="E93" s="31" t="str" cm="1">
        <f t="array" ref="E93">IFERROR(_xlfn._xlws.FILTER(Kopsavilkums!$F$10:$F$135,($A93=Kopsavilkums!$A$10:$A$135)*($B93=Kopsavilkums!$B$10:$B$135)*($C93=Kopsavilkums!$D$10:$D$135)),"")</f>
        <v/>
      </c>
      <c r="F93" s="262" t="str" cm="1">
        <f t="array" ref="F93">IFERROR(_xlfn._xlws.FILTER(Kopsavilkums!$G$10:$G$135,($A93=Kopsavilkums!$A$10:$A$135)*($B93=Kopsavilkums!$B$10:$B$135)*($C93=Kopsavilkums!$D$10:$D$135)),"")</f>
        <v/>
      </c>
      <c r="G93" s="18" t="str" cm="1">
        <f t="array" ref="G93">IFERROR(_xlfn._xlws.FILTER(Kopsavilkums!$H$10:$H$135,($A93=Kopsavilkums!$A$10:$A$135)*($B93=Kopsavilkums!$B$10:$B$135)*($C93=Kopsavilkums!$D$10:$D$135)),"")</f>
        <v/>
      </c>
      <c r="H93" s="31" t="str" cm="1">
        <f t="array" ref="H93">IFERROR(_xlfn._xlws.FILTER(Kopsavilkums!$I$10:$I$135,($A93=Kopsavilkums!$A$10:$A$135)*($B93=Kopsavilkums!$B$10:$B$135)*($C93=Kopsavilkums!$D$10:$D$135)),"")</f>
        <v/>
      </c>
      <c r="I93" s="262" t="str" cm="1">
        <f t="array" ref="I93">IFERROR(_xlfn._xlws.FILTER(Kopsavilkums!$J$10:$J$135,($A93=Kopsavilkums!$A$10:$A$135)*($B93=Kopsavilkums!$B$10:$B$135)*($C93=Kopsavilkums!$D$10:$D$135)),"")</f>
        <v/>
      </c>
      <c r="J93" s="31" t="str">
        <f t="shared" si="28"/>
        <v/>
      </c>
      <c r="K93" s="267" t="str">
        <f t="shared" si="28"/>
        <v/>
      </c>
      <c r="L93" s="50"/>
    </row>
    <row r="94" spans="1:15" s="112" customFormat="1" x14ac:dyDescent="0.15">
      <c r="A94" s="60">
        <f t="shared" si="27"/>
        <v>11</v>
      </c>
      <c r="B94" s="60">
        <v>4</v>
      </c>
      <c r="C94" s="22" t="str" cm="1">
        <f t="array" ref="C94">IFERROR(_xlfn._xlws.FILTER(Kopsavilkums!$D$10:$D$135,($A94=Kopsavilkums!$A$10:$A$135)*($B94=Kopsavilkums!$B$10:$B$135)),"")</f>
        <v/>
      </c>
      <c r="D94" s="18" t="str" cm="1">
        <f t="array" ref="D94">IFERROR(_xlfn._xlws.FILTER(Kopsavilkums!$E:$E,($A94=Kopsavilkums!$A:$A)*($B94=Kopsavilkums!$B:$B)*($C94=Kopsavilkums!$D:$D)),"")</f>
        <v/>
      </c>
      <c r="E94" s="31" t="str" cm="1">
        <f t="array" ref="E94">IFERROR(_xlfn._xlws.FILTER(Kopsavilkums!$F$10:$F$135,($A94=Kopsavilkums!$A$10:$A$135)*($B94=Kopsavilkums!$B$10:$B$135)*($C94=Kopsavilkums!$D$10:$D$135)),"")</f>
        <v/>
      </c>
      <c r="F94" s="262" t="str" cm="1">
        <f t="array" ref="F94">IFERROR(_xlfn._xlws.FILTER(Kopsavilkums!$G$10:$G$135,($A94=Kopsavilkums!$A$10:$A$135)*($B94=Kopsavilkums!$B$10:$B$135)*($C94=Kopsavilkums!$D$10:$D$135)),"")</f>
        <v/>
      </c>
      <c r="G94" s="18" t="str" cm="1">
        <f t="array" ref="G94">IFERROR(_xlfn._xlws.FILTER(Kopsavilkums!$H$10:$H$135,($A94=Kopsavilkums!$A$10:$A$135)*($B94=Kopsavilkums!$B$10:$B$135)*($C94=Kopsavilkums!$D$10:$D$135)),"")</f>
        <v/>
      </c>
      <c r="H94" s="31" t="str" cm="1">
        <f t="array" ref="H94">IFERROR(_xlfn._xlws.FILTER(Kopsavilkums!$I$10:$I$135,($A94=Kopsavilkums!$A$10:$A$135)*($B94=Kopsavilkums!$B$10:$B$135)*($C94=Kopsavilkums!$D$10:$D$135)),"")</f>
        <v/>
      </c>
      <c r="I94" s="262" t="str" cm="1">
        <f t="array" ref="I94">IFERROR(_xlfn._xlws.FILTER(Kopsavilkums!$J$10:$J$135,($A94=Kopsavilkums!$A$10:$A$135)*($B94=Kopsavilkums!$B$10:$B$135)*($C94=Kopsavilkums!$D$10:$D$135)),"")</f>
        <v/>
      </c>
      <c r="J94" s="31" t="str">
        <f t="shared" si="28"/>
        <v/>
      </c>
      <c r="K94" s="267" t="str">
        <f t="shared" si="28"/>
        <v/>
      </c>
      <c r="L94" s="50"/>
    </row>
    <row r="95" spans="1:15" s="112" customFormat="1" x14ac:dyDescent="0.15">
      <c r="A95" s="60">
        <f t="shared" si="27"/>
        <v>11</v>
      </c>
      <c r="B95" s="60">
        <v>5</v>
      </c>
      <c r="C95" s="22" t="str" cm="1">
        <f t="array" ref="C95">IFERROR(_xlfn._xlws.FILTER(Kopsavilkums!$D$10:$D$135,($A95=Kopsavilkums!$A$10:$A$135)*($B95=Kopsavilkums!$B$10:$B$135)),"")</f>
        <v/>
      </c>
      <c r="D95" s="74" t="str" cm="1">
        <f t="array" ref="D95">IFERROR(_xlfn._xlws.FILTER(Kopsavilkums!$E:$E,($A95=Kopsavilkums!$A:$A)*($B95=Kopsavilkums!$B:$B)*($C95=Kopsavilkums!$D:$D)),"")</f>
        <v/>
      </c>
      <c r="E95" s="31" t="str" cm="1">
        <f t="array" ref="E95">IFERROR(_xlfn._xlws.FILTER(Kopsavilkums!$F$10:$F$135,($A95=Kopsavilkums!$A$10:$A$135)*($B95=Kopsavilkums!$B$10:$B$135)*($C95=Kopsavilkums!$D$10:$D$135)),"")</f>
        <v/>
      </c>
      <c r="F95" s="262" t="str" cm="1">
        <f t="array" ref="F95">IFERROR(_xlfn._xlws.FILTER(Kopsavilkums!$G$10:$G$135,($A95=Kopsavilkums!$A$10:$A$135)*($B95=Kopsavilkums!$B$10:$B$135)*($C95=Kopsavilkums!$D$10:$D$135)),"")</f>
        <v/>
      </c>
      <c r="G95" s="74" t="str" cm="1">
        <f t="array" ref="G95">IFERROR(_xlfn._xlws.FILTER(Kopsavilkums!$H$10:$H$135,($A95=Kopsavilkums!$A$10:$A$135)*($B95=Kopsavilkums!$B$10:$B$135)*($C95=Kopsavilkums!$D$10:$D$135)),"")</f>
        <v/>
      </c>
      <c r="H95" s="31" t="str" cm="1">
        <f t="array" ref="H95">IFERROR(_xlfn._xlws.FILTER(Kopsavilkums!$I$10:$I$135,($A95=Kopsavilkums!$A$10:$A$135)*($B95=Kopsavilkums!$B$10:$B$135)*($C95=Kopsavilkums!$D$10:$D$135)),"")</f>
        <v/>
      </c>
      <c r="I95" s="262" t="str" cm="1">
        <f t="array" ref="I95">IFERROR(_xlfn._xlws.FILTER(Kopsavilkums!$J$10:$J$135,($A95=Kopsavilkums!$A$10:$A$135)*($B95=Kopsavilkums!$B$10:$B$135)*($C95=Kopsavilkums!$D$10:$D$135)),"")</f>
        <v/>
      </c>
      <c r="J95" s="15" t="str">
        <f t="shared" si="28"/>
        <v/>
      </c>
      <c r="K95" s="267" t="str">
        <f t="shared" si="28"/>
        <v/>
      </c>
      <c r="L95" s="50"/>
    </row>
    <row r="96" spans="1:15" s="112" customFormat="1" ht="14" thickBot="1" x14ac:dyDescent="0.2">
      <c r="A96" s="62">
        <f t="shared" si="27"/>
        <v>11</v>
      </c>
      <c r="B96" s="62">
        <v>6</v>
      </c>
      <c r="C96" s="127" t="str" cm="1">
        <f t="array" ref="C96">IFERROR(_xlfn._xlws.FILTER(Kopsavilkums!$D$10:$D$135,($A96=Kopsavilkums!$A$10:$A$135)*($B96=Kopsavilkums!$B$10:$B$135)),"")</f>
        <v/>
      </c>
      <c r="D96" s="75" t="str" cm="1">
        <f t="array" ref="D96">IFERROR(_xlfn._xlws.FILTER(Kopsavilkums!$E:$E,($A96=Kopsavilkums!$A:$A)*($B96=Kopsavilkums!$B:$B)*($C96=Kopsavilkums!$D:$D)),"")</f>
        <v/>
      </c>
      <c r="E96" s="63" t="str" cm="1">
        <f t="array" ref="E96">IFERROR(_xlfn._xlws.FILTER(Kopsavilkums!$F$10:$F$135,($A96=Kopsavilkums!$A$10:$A$135)*($B96=Kopsavilkums!$B$10:$B$135)*($C96=Kopsavilkums!$D$10:$D$135)),"")</f>
        <v/>
      </c>
      <c r="F96" s="263" t="str" cm="1">
        <f t="array" ref="F96">IFERROR(_xlfn._xlws.FILTER(Kopsavilkums!$G$10:$G$135,($A96=Kopsavilkums!$A$10:$A$135)*($B96=Kopsavilkums!$B$10:$B$135)*($C96=Kopsavilkums!$D$10:$D$135)),"")</f>
        <v/>
      </c>
      <c r="G96" s="75" t="str" cm="1">
        <f t="array" ref="G96">IFERROR(_xlfn._xlws.FILTER(Kopsavilkums!$H$10:$H$135,($A96=Kopsavilkums!$A$10:$A$135)*($B96=Kopsavilkums!$B$10:$B$135)*($C96=Kopsavilkums!$D$10:$D$135)),"")</f>
        <v/>
      </c>
      <c r="H96" s="63" t="str" cm="1">
        <f t="array" ref="H96">IFERROR(_xlfn._xlws.FILTER(Kopsavilkums!$I$10:$I$135,($A96=Kopsavilkums!$A$10:$A$135)*($B96=Kopsavilkums!$B$10:$B$135)*($C96=Kopsavilkums!$D$10:$D$135)),"")</f>
        <v/>
      </c>
      <c r="I96" s="263" t="str" cm="1">
        <f t="array" ref="I96">IFERROR(_xlfn._xlws.FILTER(Kopsavilkums!$J$10:$J$135,($A96=Kopsavilkums!$A$10:$A$135)*($B96=Kopsavilkums!$B$10:$B$135)*($C96=Kopsavilkums!$D$10:$D$135)),"")</f>
        <v/>
      </c>
      <c r="J96" s="63" t="str">
        <f t="shared" si="28"/>
        <v/>
      </c>
      <c r="K96" s="268" t="str">
        <f t="shared" si="28"/>
        <v/>
      </c>
      <c r="L96" s="50"/>
    </row>
    <row r="97" spans="1:13" s="112" customFormat="1" ht="14" thickBot="1" x14ac:dyDescent="0.2">
      <c r="A97" s="28"/>
      <c r="B97" s="28"/>
      <c r="C97" s="29"/>
      <c r="D97" s="4"/>
      <c r="E97" s="28"/>
      <c r="F97" s="264"/>
      <c r="G97" s="27"/>
      <c r="H97" s="28"/>
      <c r="I97" s="264"/>
      <c r="J97" s="28"/>
      <c r="K97" s="264"/>
      <c r="L97" s="50" t="s">
        <v>72</v>
      </c>
      <c r="M97" s="64"/>
    </row>
    <row r="98" spans="1:13" s="112" customFormat="1" ht="15" thickBot="1" x14ac:dyDescent="0.2">
      <c r="A98" s="53">
        <f>B98</f>
        <v>12</v>
      </c>
      <c r="B98" s="53">
        <v>12</v>
      </c>
      <c r="C98" s="132" t="str" cm="1">
        <f t="array" ref="C98">IFERROR(_xlfn.UNIQUE(_xlfn._xlws.FILTER(Kopsavilkums!$C$10:$C$135,($B98=Kopsavilkums!$A$10:$A$135))),"")</f>
        <v/>
      </c>
      <c r="D98" s="54"/>
      <c r="E98" s="56">
        <f>SUM(E99:E104)</f>
        <v>0</v>
      </c>
      <c r="F98" s="260">
        <f>SUM(F99:F104)</f>
        <v>0</v>
      </c>
      <c r="G98" s="56"/>
      <c r="H98" s="56">
        <f>SUM(H99:H104)</f>
        <v>0</v>
      </c>
      <c r="I98" s="260">
        <f>SUM(I99:I104)</f>
        <v>0</v>
      </c>
      <c r="J98" s="56">
        <f>SUM(J99:J104)</f>
        <v>0</v>
      </c>
      <c r="K98" s="265">
        <f>SUM(K99:K104)</f>
        <v>0</v>
      </c>
      <c r="L98" s="50"/>
    </row>
    <row r="99" spans="1:13" s="112" customFormat="1" x14ac:dyDescent="0.15">
      <c r="A99" s="57">
        <f t="shared" ref="A99:A104" si="29">A98</f>
        <v>12</v>
      </c>
      <c r="B99" s="57">
        <v>1</v>
      </c>
      <c r="C99" s="126" t="str" cm="1">
        <f t="array" ref="C99">IFERROR(_xlfn._xlws.FILTER(Kopsavilkums!$D$10:$D$135,($A99=Kopsavilkums!$A$10:$A$135)*($B99=Kopsavilkums!$B$10:$B$135)),"")</f>
        <v/>
      </c>
      <c r="D99" s="58" t="str" cm="1">
        <f t="array" ref="D99">IFERROR(_xlfn._xlws.FILTER(Kopsavilkums!$E:$E,($A99=Kopsavilkums!$A:$A)*($B99=Kopsavilkums!$B:$B)*($C99=Kopsavilkums!$D:$D)),"")</f>
        <v/>
      </c>
      <c r="E99" s="59" t="str" cm="1">
        <f t="array" ref="E99">IFERROR(_xlfn._xlws.FILTER(Kopsavilkums!$F$10:$F$135,($A99=Kopsavilkums!$A$10:$A$135)*($B99=Kopsavilkums!$B$10:$B$135)*($C99=Kopsavilkums!$D$10:$D$135)),"")</f>
        <v/>
      </c>
      <c r="F99" s="261" t="str" cm="1">
        <f t="array" ref="F99">IFERROR(_xlfn._xlws.FILTER(Kopsavilkums!$G$10:$G$135,($A99=Kopsavilkums!$A$10:$A$135)*($B99=Kopsavilkums!$B$10:$B$135)*($C99=Kopsavilkums!$D$10:$D$135)),"")</f>
        <v/>
      </c>
      <c r="G99" s="58" t="str" cm="1">
        <f t="array" ref="G99">IFERROR(_xlfn._xlws.FILTER(Kopsavilkums!$H$10:$H$135,($A99=Kopsavilkums!$A$10:$A$135)*($B99=Kopsavilkums!$B$10:$B$135)*($C99=Kopsavilkums!$D$10:$D$135)),"")</f>
        <v/>
      </c>
      <c r="H99" s="59" t="str" cm="1">
        <f t="array" ref="H99">IFERROR(_xlfn._xlws.FILTER(Kopsavilkums!$I$10:$I$135,($A99=Kopsavilkums!$A$10:$A$135)*($B99=Kopsavilkums!$B$10:$B$135)*($C99=Kopsavilkums!$D$10:$D$135)),"")</f>
        <v/>
      </c>
      <c r="I99" s="261" t="str" cm="1">
        <f t="array" ref="I99">IFERROR(_xlfn._xlws.FILTER(Kopsavilkums!$J$10:$J$135,($A99=Kopsavilkums!$A$10:$A$135)*($B99=Kopsavilkums!$B$10:$B$135)*($C99=Kopsavilkums!$D$10:$D$135)),"")</f>
        <v/>
      </c>
      <c r="J99" s="59" t="str">
        <f t="shared" ref="J99:K104" si="30">IFERROR(E99+H99,"")</f>
        <v/>
      </c>
      <c r="K99" s="266" t="str">
        <f t="shared" si="30"/>
        <v/>
      </c>
      <c r="L99" s="50"/>
    </row>
    <row r="100" spans="1:13" s="112" customFormat="1" x14ac:dyDescent="0.15">
      <c r="A100" s="60">
        <f t="shared" si="29"/>
        <v>12</v>
      </c>
      <c r="B100" s="60">
        <v>2</v>
      </c>
      <c r="C100" s="22" t="str" cm="1">
        <f t="array" ref="C100">IFERROR(_xlfn._xlws.FILTER(Kopsavilkums!$D$10:$D$135,($A100=Kopsavilkums!$A$10:$A$135)*($B100=Kopsavilkums!$B$10:$B$135)),"")</f>
        <v/>
      </c>
      <c r="D100" s="18" t="str" cm="1">
        <f t="array" ref="D100">IFERROR(_xlfn._xlws.FILTER(Kopsavilkums!$E:$E,($A100=Kopsavilkums!$A:$A)*($B100=Kopsavilkums!$B:$B)*($C100=Kopsavilkums!$D:$D)),"")</f>
        <v/>
      </c>
      <c r="E100" s="31" t="str" cm="1">
        <f t="array" ref="E100">IFERROR(_xlfn._xlws.FILTER(Kopsavilkums!$F$10:$F$135,($A100=Kopsavilkums!$A$10:$A$135)*($B100=Kopsavilkums!$B$10:$B$135)*($C100=Kopsavilkums!$D$10:$D$135)),"")</f>
        <v/>
      </c>
      <c r="F100" s="262" t="str" cm="1">
        <f t="array" ref="F100">IFERROR(_xlfn._xlws.FILTER(Kopsavilkums!$G$10:$G$135,($A100=Kopsavilkums!$A$10:$A$135)*($B100=Kopsavilkums!$B$10:$B$135)*($C100=Kopsavilkums!$D$10:$D$135)),"")</f>
        <v/>
      </c>
      <c r="G100" s="18" t="str" cm="1">
        <f t="array" ref="G100">IFERROR(_xlfn._xlws.FILTER(Kopsavilkums!$H$10:$H$135,($A100=Kopsavilkums!$A$10:$A$135)*($B100=Kopsavilkums!$B$10:$B$135)*($C100=Kopsavilkums!$D$10:$D$135)),"")</f>
        <v/>
      </c>
      <c r="H100" s="31" t="str" cm="1">
        <f t="array" ref="H100">IFERROR(_xlfn._xlws.FILTER(Kopsavilkums!$I$10:$I$135,($A100=Kopsavilkums!$A$10:$A$135)*($B100=Kopsavilkums!$B$10:$B$135)*($C100=Kopsavilkums!$D$10:$D$135)),"")</f>
        <v/>
      </c>
      <c r="I100" s="262" t="str" cm="1">
        <f t="array" ref="I100">IFERROR(_xlfn._xlws.FILTER(Kopsavilkums!$J$10:$J$135,($A100=Kopsavilkums!$A$10:$A$135)*($B100=Kopsavilkums!$B$10:$B$135)*($C100=Kopsavilkums!$D$10:$D$135)),"")</f>
        <v/>
      </c>
      <c r="J100" s="31" t="str">
        <f t="shared" si="30"/>
        <v/>
      </c>
      <c r="K100" s="267" t="str">
        <f t="shared" si="30"/>
        <v/>
      </c>
      <c r="L100" s="50"/>
    </row>
    <row r="101" spans="1:13" s="112" customFormat="1" x14ac:dyDescent="0.15">
      <c r="A101" s="60">
        <f t="shared" si="29"/>
        <v>12</v>
      </c>
      <c r="B101" s="60">
        <v>3</v>
      </c>
      <c r="C101" s="22" t="str" cm="1">
        <f t="array" ref="C101">IFERROR(_xlfn._xlws.FILTER(Kopsavilkums!$D$10:$D$135,($A101=Kopsavilkums!$A$10:$A$135)*($B101=Kopsavilkums!$B$10:$B$135)),"")</f>
        <v/>
      </c>
      <c r="D101" s="18" t="str" cm="1">
        <f t="array" ref="D101">IFERROR(_xlfn._xlws.FILTER(Kopsavilkums!$E:$E,($A101=Kopsavilkums!$A:$A)*($B101=Kopsavilkums!$B:$B)*($C101=Kopsavilkums!$D:$D)),"")</f>
        <v/>
      </c>
      <c r="E101" s="31" t="str" cm="1">
        <f t="array" ref="E101">IFERROR(_xlfn._xlws.FILTER(Kopsavilkums!$F$10:$F$135,($A101=Kopsavilkums!$A$10:$A$135)*($B101=Kopsavilkums!$B$10:$B$135)*($C101=Kopsavilkums!$D$10:$D$135)),"")</f>
        <v/>
      </c>
      <c r="F101" s="262" t="str" cm="1">
        <f t="array" ref="F101">IFERROR(_xlfn._xlws.FILTER(Kopsavilkums!$G$10:$G$135,($A101=Kopsavilkums!$A$10:$A$135)*($B101=Kopsavilkums!$B$10:$B$135)*($C101=Kopsavilkums!$D$10:$D$135)),"")</f>
        <v/>
      </c>
      <c r="G101" s="18" t="str" cm="1">
        <f t="array" ref="G101">IFERROR(_xlfn._xlws.FILTER(Kopsavilkums!$H$10:$H$135,($A101=Kopsavilkums!$A$10:$A$135)*($B101=Kopsavilkums!$B$10:$B$135)*($C101=Kopsavilkums!$D$10:$D$135)),"")</f>
        <v/>
      </c>
      <c r="H101" s="31" t="str" cm="1">
        <f t="array" ref="H101">IFERROR(_xlfn._xlws.FILTER(Kopsavilkums!$I$10:$I$135,($A101=Kopsavilkums!$A$10:$A$135)*($B101=Kopsavilkums!$B$10:$B$135)*($C101=Kopsavilkums!$D$10:$D$135)),"")</f>
        <v/>
      </c>
      <c r="I101" s="262" t="str" cm="1">
        <f t="array" ref="I101">IFERROR(_xlfn._xlws.FILTER(Kopsavilkums!$J$10:$J$135,($A101=Kopsavilkums!$A$10:$A$135)*($B101=Kopsavilkums!$B$10:$B$135)*($C101=Kopsavilkums!$D$10:$D$135)),"")</f>
        <v/>
      </c>
      <c r="J101" s="31" t="str">
        <f t="shared" si="30"/>
        <v/>
      </c>
      <c r="K101" s="267" t="str">
        <f t="shared" si="30"/>
        <v/>
      </c>
      <c r="L101" s="50"/>
    </row>
    <row r="102" spans="1:13" s="112" customFormat="1" x14ac:dyDescent="0.15">
      <c r="A102" s="60">
        <f t="shared" si="29"/>
        <v>12</v>
      </c>
      <c r="B102" s="60">
        <v>4</v>
      </c>
      <c r="C102" s="22" t="str" cm="1">
        <f t="array" ref="C102">IFERROR(_xlfn._xlws.FILTER(Kopsavilkums!$D$10:$D$135,($A102=Kopsavilkums!$A$10:$A$135)*($B102=Kopsavilkums!$B$10:$B$135)),"")</f>
        <v/>
      </c>
      <c r="D102" s="18" t="str" cm="1">
        <f t="array" ref="D102">IFERROR(_xlfn._xlws.FILTER(Kopsavilkums!$E:$E,($A102=Kopsavilkums!$A:$A)*($B102=Kopsavilkums!$B:$B)*($C102=Kopsavilkums!$D:$D)),"")</f>
        <v/>
      </c>
      <c r="E102" s="31" t="str" cm="1">
        <f t="array" ref="E102">IFERROR(_xlfn._xlws.FILTER(Kopsavilkums!$F$10:$F$135,($A102=Kopsavilkums!$A$10:$A$135)*($B102=Kopsavilkums!$B$10:$B$135)*($C102=Kopsavilkums!$D$10:$D$135)),"")</f>
        <v/>
      </c>
      <c r="F102" s="262" t="str" cm="1">
        <f t="array" ref="F102">IFERROR(_xlfn._xlws.FILTER(Kopsavilkums!$G$10:$G$135,($A102=Kopsavilkums!$A$10:$A$135)*($B102=Kopsavilkums!$B$10:$B$135)*($C102=Kopsavilkums!$D$10:$D$135)),"")</f>
        <v/>
      </c>
      <c r="G102" s="18" t="str" cm="1">
        <f t="array" ref="G102">IFERROR(_xlfn._xlws.FILTER(Kopsavilkums!$H$10:$H$135,($A102=Kopsavilkums!$A$10:$A$135)*($B102=Kopsavilkums!$B$10:$B$135)*($C102=Kopsavilkums!$D$10:$D$135)),"")</f>
        <v/>
      </c>
      <c r="H102" s="31" t="str" cm="1">
        <f t="array" ref="H102">IFERROR(_xlfn._xlws.FILTER(Kopsavilkums!$I$10:$I$135,($A102=Kopsavilkums!$A$10:$A$135)*($B102=Kopsavilkums!$B$10:$B$135)*($C102=Kopsavilkums!$D$10:$D$135)),"")</f>
        <v/>
      </c>
      <c r="I102" s="262" t="str" cm="1">
        <f t="array" ref="I102">IFERROR(_xlfn._xlws.FILTER(Kopsavilkums!$J$10:$J$135,($A102=Kopsavilkums!$A$10:$A$135)*($B102=Kopsavilkums!$B$10:$B$135)*($C102=Kopsavilkums!$D$10:$D$135)),"")</f>
        <v/>
      </c>
      <c r="J102" s="31" t="str">
        <f t="shared" si="30"/>
        <v/>
      </c>
      <c r="K102" s="267" t="str">
        <f t="shared" si="30"/>
        <v/>
      </c>
      <c r="L102" s="50"/>
    </row>
    <row r="103" spans="1:13" s="112" customFormat="1" x14ac:dyDescent="0.15">
      <c r="A103" s="60">
        <f t="shared" si="29"/>
        <v>12</v>
      </c>
      <c r="B103" s="60">
        <v>5</v>
      </c>
      <c r="C103" s="22" t="str" cm="1">
        <f t="array" ref="C103">IFERROR(_xlfn._xlws.FILTER(Kopsavilkums!$D$10:$D$135,($A103=Kopsavilkums!$A$10:$A$135)*($B103=Kopsavilkums!$B$10:$B$135)),"")</f>
        <v/>
      </c>
      <c r="D103" s="74" t="str" cm="1">
        <f t="array" ref="D103">IFERROR(_xlfn._xlws.FILTER(Kopsavilkums!$E:$E,($A103=Kopsavilkums!$A:$A)*($B103=Kopsavilkums!$B:$B)*($C103=Kopsavilkums!$D:$D)),"")</f>
        <v/>
      </c>
      <c r="E103" s="31" t="str" cm="1">
        <f t="array" ref="E103">IFERROR(_xlfn._xlws.FILTER(Kopsavilkums!$F$10:$F$135,($A103=Kopsavilkums!$A$10:$A$135)*($B103=Kopsavilkums!$B$10:$B$135)*($C103=Kopsavilkums!$D$10:$D$135)),"")</f>
        <v/>
      </c>
      <c r="F103" s="262" t="str" cm="1">
        <f t="array" ref="F103">IFERROR(_xlfn._xlws.FILTER(Kopsavilkums!$G$10:$G$135,($A103=Kopsavilkums!$A$10:$A$135)*($B103=Kopsavilkums!$B$10:$B$135)*($C103=Kopsavilkums!$D$10:$D$135)),"")</f>
        <v/>
      </c>
      <c r="G103" s="74" t="str" cm="1">
        <f t="array" ref="G103">IFERROR(_xlfn._xlws.FILTER(Kopsavilkums!$H$10:$H$135,($A103=Kopsavilkums!$A$10:$A$135)*($B103=Kopsavilkums!$B$10:$B$135)*($C103=Kopsavilkums!$D$10:$D$135)),"")</f>
        <v/>
      </c>
      <c r="H103" s="31" t="str" cm="1">
        <f t="array" ref="H103">IFERROR(_xlfn._xlws.FILTER(Kopsavilkums!$I$10:$I$135,($A103=Kopsavilkums!$A$10:$A$135)*($B103=Kopsavilkums!$B$10:$B$135)*($C103=Kopsavilkums!$D$10:$D$135)),"")</f>
        <v/>
      </c>
      <c r="I103" s="262" t="str" cm="1">
        <f t="array" ref="I103">IFERROR(_xlfn._xlws.FILTER(Kopsavilkums!$J$10:$J$135,($A103=Kopsavilkums!$A$10:$A$135)*($B103=Kopsavilkums!$B$10:$B$135)*($C103=Kopsavilkums!$D$10:$D$135)),"")</f>
        <v/>
      </c>
      <c r="J103" s="15" t="str">
        <f t="shared" si="30"/>
        <v/>
      </c>
      <c r="K103" s="267" t="str">
        <f t="shared" si="30"/>
        <v/>
      </c>
      <c r="L103" s="50"/>
    </row>
    <row r="104" spans="1:13" s="112" customFormat="1" ht="14" thickBot="1" x14ac:dyDescent="0.2">
      <c r="A104" s="62">
        <f t="shared" si="29"/>
        <v>12</v>
      </c>
      <c r="B104" s="62">
        <v>6</v>
      </c>
      <c r="C104" s="127" t="str" cm="1">
        <f t="array" ref="C104">IFERROR(_xlfn._xlws.FILTER(Kopsavilkums!$D$10:$D$135,($A104=Kopsavilkums!$A$10:$A$135)*($B104=Kopsavilkums!$B$10:$B$135)),"")</f>
        <v/>
      </c>
      <c r="D104" s="75" t="str" cm="1">
        <f t="array" ref="D104">IFERROR(_xlfn._xlws.FILTER(Kopsavilkums!$E:$E,($A104=Kopsavilkums!$A:$A)*($B104=Kopsavilkums!$B:$B)*($C104=Kopsavilkums!$D:$D)),"")</f>
        <v/>
      </c>
      <c r="E104" s="63" t="str" cm="1">
        <f t="array" ref="E104">IFERROR(_xlfn._xlws.FILTER(Kopsavilkums!$F$10:$F$135,($A104=Kopsavilkums!$A$10:$A$135)*($B104=Kopsavilkums!$B$10:$B$135)*($C104=Kopsavilkums!$D$10:$D$135)),"")</f>
        <v/>
      </c>
      <c r="F104" s="263" t="str" cm="1">
        <f t="array" ref="F104">IFERROR(_xlfn._xlws.FILTER(Kopsavilkums!$G$10:$G$135,($A104=Kopsavilkums!$A$10:$A$135)*($B104=Kopsavilkums!$B$10:$B$135)*($C104=Kopsavilkums!$D$10:$D$135)),"")</f>
        <v/>
      </c>
      <c r="G104" s="75" t="str" cm="1">
        <f t="array" ref="G104">IFERROR(_xlfn._xlws.FILTER(Kopsavilkums!$H$10:$H$135,($A104=Kopsavilkums!$A$10:$A$135)*($B104=Kopsavilkums!$B$10:$B$135)*($C104=Kopsavilkums!$D$10:$D$135)),"")</f>
        <v/>
      </c>
      <c r="H104" s="63" t="str" cm="1">
        <f t="array" ref="H104">IFERROR(_xlfn._xlws.FILTER(Kopsavilkums!$I$10:$I$135,($A104=Kopsavilkums!$A$10:$A$135)*($B104=Kopsavilkums!$B$10:$B$135)*($C104=Kopsavilkums!$D$10:$D$135)),"")</f>
        <v/>
      </c>
      <c r="I104" s="263" t="str" cm="1">
        <f t="array" ref="I104">IFERROR(_xlfn._xlws.FILTER(Kopsavilkums!$J$10:$J$135,($A104=Kopsavilkums!$A$10:$A$135)*($B104=Kopsavilkums!$B$10:$B$135)*($C104=Kopsavilkums!$D$10:$D$135)),"")</f>
        <v/>
      </c>
      <c r="J104" s="63" t="str">
        <f t="shared" si="30"/>
        <v/>
      </c>
      <c r="K104" s="268" t="str">
        <f t="shared" si="30"/>
        <v/>
      </c>
      <c r="L104" s="50"/>
    </row>
    <row r="105" spans="1:13" s="112" customFormat="1" ht="14" thickBot="1" x14ac:dyDescent="0.2">
      <c r="A105" s="28"/>
      <c r="B105" s="28"/>
      <c r="C105" s="29"/>
      <c r="D105" s="4"/>
      <c r="E105" s="28"/>
      <c r="F105" s="264"/>
      <c r="G105" s="27"/>
      <c r="H105" s="28"/>
      <c r="I105" s="264"/>
      <c r="J105" s="28"/>
      <c r="K105" s="264"/>
      <c r="L105" s="50" t="s">
        <v>72</v>
      </c>
      <c r="M105" s="64"/>
    </row>
    <row r="106" spans="1:13" s="112" customFormat="1" ht="15" thickBot="1" x14ac:dyDescent="0.2">
      <c r="A106" s="53">
        <f>B106</f>
        <v>13</v>
      </c>
      <c r="B106" s="53">
        <v>13</v>
      </c>
      <c r="C106" s="132" t="str" cm="1">
        <f t="array" ref="C106">IFERROR(_xlfn.UNIQUE(_xlfn._xlws.FILTER(Kopsavilkums!$C$10:$C$135,($B106=Kopsavilkums!$A$10:$A$135))),"")</f>
        <v/>
      </c>
      <c r="D106" s="54"/>
      <c r="E106" s="56">
        <f>SUM(E107:E112)</f>
        <v>0</v>
      </c>
      <c r="F106" s="260">
        <f>SUM(F107:F112)</f>
        <v>0</v>
      </c>
      <c r="G106" s="56"/>
      <c r="H106" s="56">
        <f>SUM(H107:H112)</f>
        <v>0</v>
      </c>
      <c r="I106" s="260">
        <f>SUM(I107:I112)</f>
        <v>0</v>
      </c>
      <c r="J106" s="56">
        <f>SUM(J107:J112)</f>
        <v>0</v>
      </c>
      <c r="K106" s="265">
        <f>SUM(K107:K112)</f>
        <v>0</v>
      </c>
      <c r="L106" s="50"/>
    </row>
    <row r="107" spans="1:13" s="112" customFormat="1" x14ac:dyDescent="0.15">
      <c r="A107" s="57">
        <f t="shared" ref="A107:A112" si="31">A106</f>
        <v>13</v>
      </c>
      <c r="B107" s="57">
        <v>1</v>
      </c>
      <c r="C107" s="126" t="str" cm="1">
        <f t="array" ref="C107">IFERROR(_xlfn._xlws.FILTER(Kopsavilkums!$D$10:$D$135,($A107=Kopsavilkums!$A$10:$A$135)*($B107=Kopsavilkums!$B$10:$B$135)),"")</f>
        <v/>
      </c>
      <c r="D107" s="58" t="str" cm="1">
        <f t="array" ref="D107">IFERROR(_xlfn._xlws.FILTER(Kopsavilkums!$E:$E,($A107=Kopsavilkums!$A:$A)*($B107=Kopsavilkums!$B:$B)*($C107=Kopsavilkums!$D:$D)),"")</f>
        <v/>
      </c>
      <c r="E107" s="59" t="str" cm="1">
        <f t="array" ref="E107">IFERROR(_xlfn._xlws.FILTER(Kopsavilkums!$F$10:$F$135,($A107=Kopsavilkums!$A$10:$A$135)*($B107=Kopsavilkums!$B$10:$B$135)*($C107=Kopsavilkums!$D$10:$D$135)),"")</f>
        <v/>
      </c>
      <c r="F107" s="261" t="str" cm="1">
        <f t="array" ref="F107">IFERROR(_xlfn._xlws.FILTER(Kopsavilkums!$G$10:$G$135,($A107=Kopsavilkums!$A$10:$A$135)*($B107=Kopsavilkums!$B$10:$B$135)*($C107=Kopsavilkums!$D$10:$D$135)),"")</f>
        <v/>
      </c>
      <c r="G107" s="58" t="str" cm="1">
        <f t="array" ref="G107">IFERROR(_xlfn._xlws.FILTER(Kopsavilkums!$H$10:$H$135,($A107=Kopsavilkums!$A$10:$A$135)*($B107=Kopsavilkums!$B$10:$B$135)*($C107=Kopsavilkums!$D$10:$D$135)),"")</f>
        <v/>
      </c>
      <c r="H107" s="59" t="str" cm="1">
        <f t="array" ref="H107">IFERROR(_xlfn._xlws.FILTER(Kopsavilkums!$I$10:$I$135,($A107=Kopsavilkums!$A$10:$A$135)*($B107=Kopsavilkums!$B$10:$B$135)*($C107=Kopsavilkums!$D$10:$D$135)),"")</f>
        <v/>
      </c>
      <c r="I107" s="261" t="str" cm="1">
        <f t="array" ref="I107">IFERROR(_xlfn._xlws.FILTER(Kopsavilkums!$J$10:$J$135,($A107=Kopsavilkums!$A$10:$A$135)*($B107=Kopsavilkums!$B$10:$B$135)*($C107=Kopsavilkums!$D$10:$D$135)),"")</f>
        <v/>
      </c>
      <c r="J107" s="59" t="str">
        <f t="shared" ref="J107:K112" si="32">IFERROR(E107+H107,"")</f>
        <v/>
      </c>
      <c r="K107" s="266" t="str">
        <f t="shared" si="32"/>
        <v/>
      </c>
      <c r="L107" s="50"/>
    </row>
    <row r="108" spans="1:13" s="112" customFormat="1" x14ac:dyDescent="0.15">
      <c r="A108" s="60">
        <f t="shared" si="31"/>
        <v>13</v>
      </c>
      <c r="B108" s="60">
        <v>2</v>
      </c>
      <c r="C108" s="22" t="str" cm="1">
        <f t="array" ref="C108">IFERROR(_xlfn._xlws.FILTER(Kopsavilkums!$D$10:$D$135,($A108=Kopsavilkums!$A$10:$A$135)*($B108=Kopsavilkums!$B$10:$B$135)),"")</f>
        <v/>
      </c>
      <c r="D108" s="18" t="str" cm="1">
        <f t="array" ref="D108">IFERROR(_xlfn._xlws.FILTER(Kopsavilkums!$E:$E,($A108=Kopsavilkums!$A:$A)*($B108=Kopsavilkums!$B:$B)*($C108=Kopsavilkums!$D:$D)),"")</f>
        <v/>
      </c>
      <c r="E108" s="31" t="str" cm="1">
        <f t="array" ref="E108">IFERROR(_xlfn._xlws.FILTER(Kopsavilkums!$F$10:$F$135,($A108=Kopsavilkums!$A$10:$A$135)*($B108=Kopsavilkums!$B$10:$B$135)*($C108=Kopsavilkums!$D$10:$D$135)),"")</f>
        <v/>
      </c>
      <c r="F108" s="262" t="str" cm="1">
        <f t="array" ref="F108">IFERROR(_xlfn._xlws.FILTER(Kopsavilkums!$G$10:$G$135,($A108=Kopsavilkums!$A$10:$A$135)*($B108=Kopsavilkums!$B$10:$B$135)*($C108=Kopsavilkums!$D$10:$D$135)),"")</f>
        <v/>
      </c>
      <c r="G108" s="18" t="str" cm="1">
        <f t="array" ref="G108">IFERROR(_xlfn._xlws.FILTER(Kopsavilkums!$H$10:$H$135,($A108=Kopsavilkums!$A$10:$A$135)*($B108=Kopsavilkums!$B$10:$B$135)*($C108=Kopsavilkums!$D$10:$D$135)),"")</f>
        <v/>
      </c>
      <c r="H108" s="31" t="str" cm="1">
        <f t="array" ref="H108">IFERROR(_xlfn._xlws.FILTER(Kopsavilkums!$I$10:$I$135,($A108=Kopsavilkums!$A$10:$A$135)*($B108=Kopsavilkums!$B$10:$B$135)*($C108=Kopsavilkums!$D$10:$D$135)),"")</f>
        <v/>
      </c>
      <c r="I108" s="262" t="str" cm="1">
        <f t="array" ref="I108">IFERROR(_xlfn._xlws.FILTER(Kopsavilkums!$J$10:$J$135,($A108=Kopsavilkums!$A$10:$A$135)*($B108=Kopsavilkums!$B$10:$B$135)*($C108=Kopsavilkums!$D$10:$D$135)),"")</f>
        <v/>
      </c>
      <c r="J108" s="31" t="str">
        <f t="shared" si="32"/>
        <v/>
      </c>
      <c r="K108" s="267" t="str">
        <f t="shared" si="32"/>
        <v/>
      </c>
      <c r="L108" s="50"/>
    </row>
    <row r="109" spans="1:13" s="112" customFormat="1" x14ac:dyDescent="0.15">
      <c r="A109" s="60">
        <f t="shared" si="31"/>
        <v>13</v>
      </c>
      <c r="B109" s="60">
        <v>3</v>
      </c>
      <c r="C109" s="22" t="str" cm="1">
        <f t="array" ref="C109">IFERROR(_xlfn._xlws.FILTER(Kopsavilkums!$D$10:$D$135,($A109=Kopsavilkums!$A$10:$A$135)*($B109=Kopsavilkums!$B$10:$B$135)),"")</f>
        <v/>
      </c>
      <c r="D109" s="18" t="str" cm="1">
        <f t="array" ref="D109">IFERROR(_xlfn._xlws.FILTER(Kopsavilkums!$E:$E,($A109=Kopsavilkums!$A:$A)*($B109=Kopsavilkums!$B:$B)*($C109=Kopsavilkums!$D:$D)),"")</f>
        <v/>
      </c>
      <c r="E109" s="31" t="str" cm="1">
        <f t="array" ref="E109">IFERROR(_xlfn._xlws.FILTER(Kopsavilkums!$F$10:$F$135,($A109=Kopsavilkums!$A$10:$A$135)*($B109=Kopsavilkums!$B$10:$B$135)*($C109=Kopsavilkums!$D$10:$D$135)),"")</f>
        <v/>
      </c>
      <c r="F109" s="262" t="str" cm="1">
        <f t="array" ref="F109">IFERROR(_xlfn._xlws.FILTER(Kopsavilkums!$G$10:$G$135,($A109=Kopsavilkums!$A$10:$A$135)*($B109=Kopsavilkums!$B$10:$B$135)*($C109=Kopsavilkums!$D$10:$D$135)),"")</f>
        <v/>
      </c>
      <c r="G109" s="18" t="str" cm="1">
        <f t="array" ref="G109">IFERROR(_xlfn._xlws.FILTER(Kopsavilkums!$H$10:$H$135,($A109=Kopsavilkums!$A$10:$A$135)*($B109=Kopsavilkums!$B$10:$B$135)*($C109=Kopsavilkums!$D$10:$D$135)),"")</f>
        <v/>
      </c>
      <c r="H109" s="31" t="str" cm="1">
        <f t="array" ref="H109">IFERROR(_xlfn._xlws.FILTER(Kopsavilkums!$I$10:$I$135,($A109=Kopsavilkums!$A$10:$A$135)*($B109=Kopsavilkums!$B$10:$B$135)*($C109=Kopsavilkums!$D$10:$D$135)),"")</f>
        <v/>
      </c>
      <c r="I109" s="262" t="str" cm="1">
        <f t="array" ref="I109">IFERROR(_xlfn._xlws.FILTER(Kopsavilkums!$J$10:$J$135,($A109=Kopsavilkums!$A$10:$A$135)*($B109=Kopsavilkums!$B$10:$B$135)*($C109=Kopsavilkums!$D$10:$D$135)),"")</f>
        <v/>
      </c>
      <c r="J109" s="31" t="str">
        <f t="shared" si="32"/>
        <v/>
      </c>
      <c r="K109" s="267" t="str">
        <f t="shared" si="32"/>
        <v/>
      </c>
      <c r="L109" s="50"/>
    </row>
    <row r="110" spans="1:13" s="112" customFormat="1" x14ac:dyDescent="0.15">
      <c r="A110" s="60">
        <f t="shared" si="31"/>
        <v>13</v>
      </c>
      <c r="B110" s="60">
        <v>4</v>
      </c>
      <c r="C110" s="22" t="str" cm="1">
        <f t="array" ref="C110">IFERROR(_xlfn._xlws.FILTER(Kopsavilkums!$D$10:$D$135,($A110=Kopsavilkums!$A$10:$A$135)*($B110=Kopsavilkums!$B$10:$B$135)),"")</f>
        <v/>
      </c>
      <c r="D110" s="18" t="str" cm="1">
        <f t="array" ref="D110">IFERROR(_xlfn._xlws.FILTER(Kopsavilkums!$E:$E,($A110=Kopsavilkums!$A:$A)*($B110=Kopsavilkums!$B:$B)*($C110=Kopsavilkums!$D:$D)),"")</f>
        <v/>
      </c>
      <c r="E110" s="31" t="str" cm="1">
        <f t="array" ref="E110">IFERROR(_xlfn._xlws.FILTER(Kopsavilkums!$F$10:$F$135,($A110=Kopsavilkums!$A$10:$A$135)*($B110=Kopsavilkums!$B$10:$B$135)*($C110=Kopsavilkums!$D$10:$D$135)),"")</f>
        <v/>
      </c>
      <c r="F110" s="262" t="str" cm="1">
        <f t="array" ref="F110">IFERROR(_xlfn._xlws.FILTER(Kopsavilkums!$G$10:$G$135,($A110=Kopsavilkums!$A$10:$A$135)*($B110=Kopsavilkums!$B$10:$B$135)*($C110=Kopsavilkums!$D$10:$D$135)),"")</f>
        <v/>
      </c>
      <c r="G110" s="18" t="str" cm="1">
        <f t="array" ref="G110">IFERROR(_xlfn._xlws.FILTER(Kopsavilkums!$H$10:$H$135,($A110=Kopsavilkums!$A$10:$A$135)*($B110=Kopsavilkums!$B$10:$B$135)*($C110=Kopsavilkums!$D$10:$D$135)),"")</f>
        <v/>
      </c>
      <c r="H110" s="31" t="str" cm="1">
        <f t="array" ref="H110">IFERROR(_xlfn._xlws.FILTER(Kopsavilkums!$I$10:$I$135,($A110=Kopsavilkums!$A$10:$A$135)*($B110=Kopsavilkums!$B$10:$B$135)*($C110=Kopsavilkums!$D$10:$D$135)),"")</f>
        <v/>
      </c>
      <c r="I110" s="262" t="str" cm="1">
        <f t="array" ref="I110">IFERROR(_xlfn._xlws.FILTER(Kopsavilkums!$J$10:$J$135,($A110=Kopsavilkums!$A$10:$A$135)*($B110=Kopsavilkums!$B$10:$B$135)*($C110=Kopsavilkums!$D$10:$D$135)),"")</f>
        <v/>
      </c>
      <c r="J110" s="31" t="str">
        <f t="shared" si="32"/>
        <v/>
      </c>
      <c r="K110" s="267" t="str">
        <f t="shared" si="32"/>
        <v/>
      </c>
      <c r="L110" s="50"/>
    </row>
    <row r="111" spans="1:13" s="112" customFormat="1" x14ac:dyDescent="0.15">
      <c r="A111" s="60">
        <f t="shared" si="31"/>
        <v>13</v>
      </c>
      <c r="B111" s="60">
        <v>5</v>
      </c>
      <c r="C111" s="22" t="str" cm="1">
        <f t="array" ref="C111">IFERROR(_xlfn._xlws.FILTER(Kopsavilkums!$D$10:$D$135,($A111=Kopsavilkums!$A$10:$A$135)*($B111=Kopsavilkums!$B$10:$B$135)),"")</f>
        <v/>
      </c>
      <c r="D111" s="74" t="str" cm="1">
        <f t="array" ref="D111">IFERROR(_xlfn._xlws.FILTER(Kopsavilkums!$E:$E,($A111=Kopsavilkums!$A:$A)*($B111=Kopsavilkums!$B:$B)*($C111=Kopsavilkums!$D:$D)),"")</f>
        <v/>
      </c>
      <c r="E111" s="31" t="str" cm="1">
        <f t="array" ref="E111">IFERROR(_xlfn._xlws.FILTER(Kopsavilkums!$F$10:$F$135,($A111=Kopsavilkums!$A$10:$A$135)*($B111=Kopsavilkums!$B$10:$B$135)*($C111=Kopsavilkums!$D$10:$D$135)),"")</f>
        <v/>
      </c>
      <c r="F111" s="262" t="str" cm="1">
        <f t="array" ref="F111">IFERROR(_xlfn._xlws.FILTER(Kopsavilkums!$G$10:$G$135,($A111=Kopsavilkums!$A$10:$A$135)*($B111=Kopsavilkums!$B$10:$B$135)*($C111=Kopsavilkums!$D$10:$D$135)),"")</f>
        <v/>
      </c>
      <c r="G111" s="74" t="str" cm="1">
        <f t="array" ref="G111">IFERROR(_xlfn._xlws.FILTER(Kopsavilkums!$H$10:$H$135,($A111=Kopsavilkums!$A$10:$A$135)*($B111=Kopsavilkums!$B$10:$B$135)*($C111=Kopsavilkums!$D$10:$D$135)),"")</f>
        <v/>
      </c>
      <c r="H111" s="31" t="str" cm="1">
        <f t="array" ref="H111">IFERROR(_xlfn._xlws.FILTER(Kopsavilkums!$I$10:$I$135,($A111=Kopsavilkums!$A$10:$A$135)*($B111=Kopsavilkums!$B$10:$B$135)*($C111=Kopsavilkums!$D$10:$D$135)),"")</f>
        <v/>
      </c>
      <c r="I111" s="262" t="str" cm="1">
        <f t="array" ref="I111">IFERROR(_xlfn._xlws.FILTER(Kopsavilkums!$J$10:$J$135,($A111=Kopsavilkums!$A$10:$A$135)*($B111=Kopsavilkums!$B$10:$B$135)*($C111=Kopsavilkums!$D$10:$D$135)),"")</f>
        <v/>
      </c>
      <c r="J111" s="15" t="str">
        <f t="shared" si="32"/>
        <v/>
      </c>
      <c r="K111" s="267" t="str">
        <f t="shared" si="32"/>
        <v/>
      </c>
      <c r="L111" s="50"/>
    </row>
    <row r="112" spans="1:13" s="112" customFormat="1" ht="14" thickBot="1" x14ac:dyDescent="0.2">
      <c r="A112" s="62">
        <f t="shared" si="31"/>
        <v>13</v>
      </c>
      <c r="B112" s="62">
        <v>6</v>
      </c>
      <c r="C112" s="127" t="str" cm="1">
        <f t="array" ref="C112">IFERROR(_xlfn._xlws.FILTER(Kopsavilkums!$D$10:$D$135,($A112=Kopsavilkums!$A$10:$A$135)*($B112=Kopsavilkums!$B$10:$B$135)),"")</f>
        <v/>
      </c>
      <c r="D112" s="75" t="str" cm="1">
        <f t="array" ref="D112">IFERROR(_xlfn._xlws.FILTER(Kopsavilkums!$E:$E,($A112=Kopsavilkums!$A:$A)*($B112=Kopsavilkums!$B:$B)*($C112=Kopsavilkums!$D:$D)),"")</f>
        <v/>
      </c>
      <c r="E112" s="63" t="str" cm="1">
        <f t="array" ref="E112">IFERROR(_xlfn._xlws.FILTER(Kopsavilkums!$F$10:$F$135,($A112=Kopsavilkums!$A$10:$A$135)*($B112=Kopsavilkums!$B$10:$B$135)*($C112=Kopsavilkums!$D$10:$D$135)),"")</f>
        <v/>
      </c>
      <c r="F112" s="263" t="str" cm="1">
        <f t="array" ref="F112">IFERROR(_xlfn._xlws.FILTER(Kopsavilkums!$G$10:$G$135,($A112=Kopsavilkums!$A$10:$A$135)*($B112=Kopsavilkums!$B$10:$B$135)*($C112=Kopsavilkums!$D$10:$D$135)),"")</f>
        <v/>
      </c>
      <c r="G112" s="75" t="str" cm="1">
        <f t="array" ref="G112">IFERROR(_xlfn._xlws.FILTER(Kopsavilkums!$H$10:$H$135,($A112=Kopsavilkums!$A$10:$A$135)*($B112=Kopsavilkums!$B$10:$B$135)*($C112=Kopsavilkums!$D$10:$D$135)),"")</f>
        <v/>
      </c>
      <c r="H112" s="63" t="str" cm="1">
        <f t="array" ref="H112">IFERROR(_xlfn._xlws.FILTER(Kopsavilkums!$I$10:$I$135,($A112=Kopsavilkums!$A$10:$A$135)*($B112=Kopsavilkums!$B$10:$B$135)*($C112=Kopsavilkums!$D$10:$D$135)),"")</f>
        <v/>
      </c>
      <c r="I112" s="263" t="str" cm="1">
        <f t="array" ref="I112">IFERROR(_xlfn._xlws.FILTER(Kopsavilkums!$J$10:$J$135,($A112=Kopsavilkums!$A$10:$A$135)*($B112=Kopsavilkums!$B$10:$B$135)*($C112=Kopsavilkums!$D$10:$D$135)),"")</f>
        <v/>
      </c>
      <c r="J112" s="63" t="str">
        <f t="shared" si="32"/>
        <v/>
      </c>
      <c r="K112" s="268" t="str">
        <f t="shared" si="32"/>
        <v/>
      </c>
      <c r="L112" s="50"/>
    </row>
    <row r="113" spans="1:14" s="112" customFormat="1" ht="14" thickBot="1" x14ac:dyDescent="0.2">
      <c r="A113" s="28"/>
      <c r="B113" s="28"/>
      <c r="C113" s="29"/>
      <c r="D113" s="4"/>
      <c r="E113" s="28"/>
      <c r="F113" s="264"/>
      <c r="G113" s="27"/>
      <c r="H113" s="28"/>
      <c r="I113" s="264"/>
      <c r="J113" s="28"/>
      <c r="K113" s="264"/>
      <c r="L113" s="50"/>
    </row>
    <row r="114" spans="1:14" s="112" customFormat="1" ht="16" thickBot="1" x14ac:dyDescent="0.25">
      <c r="A114" s="53">
        <f>B114</f>
        <v>14</v>
      </c>
      <c r="B114" s="53">
        <v>14</v>
      </c>
      <c r="C114" s="132" t="str" cm="1">
        <f t="array" ref="C114">IFERROR(_xlfn.UNIQUE(_xlfn._xlws.FILTER(Kopsavilkums!$C$10:$C$135,($B114=Kopsavilkums!$A$10:$A$135))),"")</f>
        <v/>
      </c>
      <c r="D114" s="54"/>
      <c r="E114" s="56">
        <f>SUM(E115:E120)</f>
        <v>0</v>
      </c>
      <c r="F114" s="260">
        <f>SUM(F115:F120)</f>
        <v>0</v>
      </c>
      <c r="G114" s="56"/>
      <c r="H114" s="56">
        <f>SUM(H115:H120)</f>
        <v>0</v>
      </c>
      <c r="I114" s="260">
        <f>SUM(I115:I120)</f>
        <v>0</v>
      </c>
      <c r="J114" s="56">
        <f>SUM(J115:J120)</f>
        <v>0</v>
      </c>
      <c r="K114" s="265">
        <f>SUM(K115:K120)</f>
        <v>0</v>
      </c>
      <c r="L114" s="50"/>
      <c r="N114" s="130"/>
    </row>
    <row r="115" spans="1:14" s="112" customFormat="1" x14ac:dyDescent="0.15">
      <c r="A115" s="57">
        <f t="shared" ref="A115:A120" si="33">A114</f>
        <v>14</v>
      </c>
      <c r="B115" s="57">
        <v>1</v>
      </c>
      <c r="C115" s="126" t="str" cm="1">
        <f t="array" ref="C115">IFERROR(_xlfn._xlws.FILTER(Kopsavilkums!$D$10:$D$135,($A115=Kopsavilkums!$A$10:$A$135)*($B115=Kopsavilkums!$B$10:$B$135)),"")</f>
        <v/>
      </c>
      <c r="D115" s="58" t="str" cm="1">
        <f t="array" ref="D115">IFERROR(_xlfn._xlws.FILTER(Kopsavilkums!$E:$E,($A115=Kopsavilkums!$A:$A)*($B115=Kopsavilkums!$B:$B)*($C115=Kopsavilkums!$D:$D)),"")</f>
        <v/>
      </c>
      <c r="E115" s="59" t="str" cm="1">
        <f t="array" ref="E115">IFERROR(_xlfn._xlws.FILTER(Kopsavilkums!$F$10:$F$135,($A115=Kopsavilkums!$A$10:$A$135)*($B115=Kopsavilkums!$B$10:$B$135)*($C115=Kopsavilkums!$D$10:$D$135)),"")</f>
        <v/>
      </c>
      <c r="F115" s="261" t="str" cm="1">
        <f t="array" ref="F115">IFERROR(_xlfn._xlws.FILTER(Kopsavilkums!$G$10:$G$135,($A115=Kopsavilkums!$A$10:$A$135)*($B115=Kopsavilkums!$B$10:$B$135)*($C115=Kopsavilkums!$D$10:$D$135)),"")</f>
        <v/>
      </c>
      <c r="G115" s="58" t="str" cm="1">
        <f t="array" ref="G115">IFERROR(_xlfn._xlws.FILTER(Kopsavilkums!$H$10:$H$135,($A115=Kopsavilkums!$A$10:$A$135)*($B115=Kopsavilkums!$B$10:$B$135)*($C115=Kopsavilkums!$D$10:$D$135)),"")</f>
        <v/>
      </c>
      <c r="H115" s="59" t="str" cm="1">
        <f t="array" ref="H115">IFERROR(_xlfn._xlws.FILTER(Kopsavilkums!$I$10:$I$135,($A115=Kopsavilkums!$A$10:$A$135)*($B115=Kopsavilkums!$B$10:$B$135)*($C115=Kopsavilkums!$D$10:$D$135)),"")</f>
        <v/>
      </c>
      <c r="I115" s="261" t="str" cm="1">
        <f t="array" ref="I115">IFERROR(_xlfn._xlws.FILTER(Kopsavilkums!$J$10:$J$135,($A115=Kopsavilkums!$A$10:$A$135)*($B115=Kopsavilkums!$B$10:$B$135)*($C115=Kopsavilkums!$D$10:$D$135)),"")</f>
        <v/>
      </c>
      <c r="J115" s="59" t="str">
        <f t="shared" ref="J115:K120" si="34">IFERROR(E115+H115,"")</f>
        <v/>
      </c>
      <c r="K115" s="266" t="str">
        <f t="shared" si="34"/>
        <v/>
      </c>
      <c r="L115" s="50"/>
    </row>
    <row r="116" spans="1:14" s="112" customFormat="1" x14ac:dyDescent="0.15">
      <c r="A116" s="60">
        <f t="shared" si="33"/>
        <v>14</v>
      </c>
      <c r="B116" s="60">
        <v>2</v>
      </c>
      <c r="C116" s="22" t="str" cm="1">
        <f t="array" ref="C116">IFERROR(_xlfn._xlws.FILTER(Kopsavilkums!$D$10:$D$135,($A116=Kopsavilkums!$A$10:$A$135)*($B116=Kopsavilkums!$B$10:$B$135)),"")</f>
        <v/>
      </c>
      <c r="D116" s="18" t="str" cm="1">
        <f t="array" ref="D116">IFERROR(_xlfn._xlws.FILTER(Kopsavilkums!$E:$E,($A116=Kopsavilkums!$A:$A)*($B116=Kopsavilkums!$B:$B)*($C116=Kopsavilkums!$D:$D)),"")</f>
        <v/>
      </c>
      <c r="E116" s="31" t="str" cm="1">
        <f t="array" ref="E116">IFERROR(_xlfn._xlws.FILTER(Kopsavilkums!$F$10:$F$135,($A116=Kopsavilkums!$A$10:$A$135)*($B116=Kopsavilkums!$B$10:$B$135)*($C116=Kopsavilkums!$D$10:$D$135)),"")</f>
        <v/>
      </c>
      <c r="F116" s="262" t="str" cm="1">
        <f t="array" ref="F116">IFERROR(_xlfn._xlws.FILTER(Kopsavilkums!$G$10:$G$135,($A116=Kopsavilkums!$A$10:$A$135)*($B116=Kopsavilkums!$B$10:$B$135)*($C116=Kopsavilkums!$D$10:$D$135)),"")</f>
        <v/>
      </c>
      <c r="G116" s="18" t="str" cm="1">
        <f t="array" ref="G116">IFERROR(_xlfn._xlws.FILTER(Kopsavilkums!$H$10:$H$135,($A116=Kopsavilkums!$A$10:$A$135)*($B116=Kopsavilkums!$B$10:$B$135)*($C116=Kopsavilkums!$D$10:$D$135)),"")</f>
        <v/>
      </c>
      <c r="H116" s="31" t="str" cm="1">
        <f t="array" ref="H116">IFERROR(_xlfn._xlws.FILTER(Kopsavilkums!$I$10:$I$135,($A116=Kopsavilkums!$A$10:$A$135)*($B116=Kopsavilkums!$B$10:$B$135)*($C116=Kopsavilkums!$D$10:$D$135)),"")</f>
        <v/>
      </c>
      <c r="I116" s="262" t="str" cm="1">
        <f t="array" ref="I116">IFERROR(_xlfn._xlws.FILTER(Kopsavilkums!$J$10:$J$135,($A116=Kopsavilkums!$A$10:$A$135)*($B116=Kopsavilkums!$B$10:$B$135)*($C116=Kopsavilkums!$D$10:$D$135)),"")</f>
        <v/>
      </c>
      <c r="J116" s="31" t="str">
        <f t="shared" si="34"/>
        <v/>
      </c>
      <c r="K116" s="267" t="str">
        <f t="shared" si="34"/>
        <v/>
      </c>
      <c r="L116" s="50"/>
    </row>
    <row r="117" spans="1:14" s="112" customFormat="1" x14ac:dyDescent="0.15">
      <c r="A117" s="60">
        <f t="shared" si="33"/>
        <v>14</v>
      </c>
      <c r="B117" s="60">
        <v>3</v>
      </c>
      <c r="C117" s="22" t="str" cm="1">
        <f t="array" ref="C117">IFERROR(_xlfn._xlws.FILTER(Kopsavilkums!$D$10:$D$135,($A117=Kopsavilkums!$A$10:$A$135)*($B117=Kopsavilkums!$B$10:$B$135)),"")</f>
        <v/>
      </c>
      <c r="D117" s="18" t="str" cm="1">
        <f t="array" ref="D117">IFERROR(_xlfn._xlws.FILTER(Kopsavilkums!$E:$E,($A117=Kopsavilkums!$A:$A)*($B117=Kopsavilkums!$B:$B)*($C117=Kopsavilkums!$D:$D)),"")</f>
        <v/>
      </c>
      <c r="E117" s="31" t="str" cm="1">
        <f t="array" ref="E117">IFERROR(_xlfn._xlws.FILTER(Kopsavilkums!$F$10:$F$135,($A117=Kopsavilkums!$A$10:$A$135)*($B117=Kopsavilkums!$B$10:$B$135)*($C117=Kopsavilkums!$D$10:$D$135)),"")</f>
        <v/>
      </c>
      <c r="F117" s="262" t="str" cm="1">
        <f t="array" ref="F117">IFERROR(_xlfn._xlws.FILTER(Kopsavilkums!$G$10:$G$135,($A117=Kopsavilkums!$A$10:$A$135)*($B117=Kopsavilkums!$B$10:$B$135)*($C117=Kopsavilkums!$D$10:$D$135)),"")</f>
        <v/>
      </c>
      <c r="G117" s="18" t="str" cm="1">
        <f t="array" ref="G117">IFERROR(_xlfn._xlws.FILTER(Kopsavilkums!$H$10:$H$135,($A117=Kopsavilkums!$A$10:$A$135)*($B117=Kopsavilkums!$B$10:$B$135)*($C117=Kopsavilkums!$D$10:$D$135)),"")</f>
        <v/>
      </c>
      <c r="H117" s="31" t="str" cm="1">
        <f t="array" ref="H117">IFERROR(_xlfn._xlws.FILTER(Kopsavilkums!$I$10:$I$135,($A117=Kopsavilkums!$A$10:$A$135)*($B117=Kopsavilkums!$B$10:$B$135)*($C117=Kopsavilkums!$D$10:$D$135)),"")</f>
        <v/>
      </c>
      <c r="I117" s="262" t="str" cm="1">
        <f t="array" ref="I117">IFERROR(_xlfn._xlws.FILTER(Kopsavilkums!$J$10:$J$135,($A117=Kopsavilkums!$A$10:$A$135)*($B117=Kopsavilkums!$B$10:$B$135)*($C117=Kopsavilkums!$D$10:$D$135)),"")</f>
        <v/>
      </c>
      <c r="J117" s="31" t="str">
        <f t="shared" si="34"/>
        <v/>
      </c>
      <c r="K117" s="267" t="str">
        <f t="shared" si="34"/>
        <v/>
      </c>
      <c r="L117" s="50"/>
    </row>
    <row r="118" spans="1:14" s="112" customFormat="1" x14ac:dyDescent="0.15">
      <c r="A118" s="60">
        <f t="shared" si="33"/>
        <v>14</v>
      </c>
      <c r="B118" s="60">
        <v>4</v>
      </c>
      <c r="C118" s="22" t="str" cm="1">
        <f t="array" ref="C118">IFERROR(_xlfn._xlws.FILTER(Kopsavilkums!$D$10:$D$135,($A118=Kopsavilkums!$A$10:$A$135)*($B118=Kopsavilkums!$B$10:$B$135)),"")</f>
        <v/>
      </c>
      <c r="D118" s="18" t="str" cm="1">
        <f t="array" ref="D118">IFERROR(_xlfn._xlws.FILTER(Kopsavilkums!$E:$E,($A118=Kopsavilkums!$A:$A)*($B118=Kopsavilkums!$B:$B)*($C118=Kopsavilkums!$D:$D)),"")</f>
        <v/>
      </c>
      <c r="E118" s="31" t="str" cm="1">
        <f t="array" ref="E118">IFERROR(_xlfn._xlws.FILTER(Kopsavilkums!$F$10:$F$135,($A118=Kopsavilkums!$A$10:$A$135)*($B118=Kopsavilkums!$B$10:$B$135)*($C118=Kopsavilkums!$D$10:$D$135)),"")</f>
        <v/>
      </c>
      <c r="F118" s="262" t="str" cm="1">
        <f t="array" ref="F118">IFERROR(_xlfn._xlws.FILTER(Kopsavilkums!$G$10:$G$135,($A118=Kopsavilkums!$A$10:$A$135)*($B118=Kopsavilkums!$B$10:$B$135)*($C118=Kopsavilkums!$D$10:$D$135)),"")</f>
        <v/>
      </c>
      <c r="G118" s="18" t="str" cm="1">
        <f t="array" ref="G118">IFERROR(_xlfn._xlws.FILTER(Kopsavilkums!$H$10:$H$135,($A118=Kopsavilkums!$A$10:$A$135)*($B118=Kopsavilkums!$B$10:$B$135)*($C118=Kopsavilkums!$D$10:$D$135)),"")</f>
        <v/>
      </c>
      <c r="H118" s="31" t="str" cm="1">
        <f t="array" ref="H118">IFERROR(_xlfn._xlws.FILTER(Kopsavilkums!$I$10:$I$135,($A118=Kopsavilkums!$A$10:$A$135)*($B118=Kopsavilkums!$B$10:$B$135)*($C118=Kopsavilkums!$D$10:$D$135)),"")</f>
        <v/>
      </c>
      <c r="I118" s="262" t="str" cm="1">
        <f t="array" ref="I118">IFERROR(_xlfn._xlws.FILTER(Kopsavilkums!$J$10:$J$135,($A118=Kopsavilkums!$A$10:$A$135)*($B118=Kopsavilkums!$B$10:$B$135)*($C118=Kopsavilkums!$D$10:$D$135)),"")</f>
        <v/>
      </c>
      <c r="J118" s="31" t="str">
        <f t="shared" si="34"/>
        <v/>
      </c>
      <c r="K118" s="267" t="str">
        <f t="shared" si="34"/>
        <v/>
      </c>
      <c r="L118" s="50"/>
    </row>
    <row r="119" spans="1:14" s="112" customFormat="1" x14ac:dyDescent="0.15">
      <c r="A119" s="60">
        <f t="shared" si="33"/>
        <v>14</v>
      </c>
      <c r="B119" s="60">
        <v>5</v>
      </c>
      <c r="C119" s="22" t="str" cm="1">
        <f t="array" ref="C119">IFERROR(_xlfn._xlws.FILTER(Kopsavilkums!$D$10:$D$135,($A119=Kopsavilkums!$A$10:$A$135)*($B119=Kopsavilkums!$B$10:$B$135)),"")</f>
        <v/>
      </c>
      <c r="D119" s="74" t="str" cm="1">
        <f t="array" ref="D119">IFERROR(_xlfn._xlws.FILTER(Kopsavilkums!$E:$E,($A119=Kopsavilkums!$A:$A)*($B119=Kopsavilkums!$B:$B)*($C119=Kopsavilkums!$D:$D)),"")</f>
        <v/>
      </c>
      <c r="E119" s="31" t="str" cm="1">
        <f t="array" ref="E119">IFERROR(_xlfn._xlws.FILTER(Kopsavilkums!$F$10:$F$135,($A119=Kopsavilkums!$A$10:$A$135)*($B119=Kopsavilkums!$B$10:$B$135)*($C119=Kopsavilkums!$D$10:$D$135)),"")</f>
        <v/>
      </c>
      <c r="F119" s="262" t="str" cm="1">
        <f t="array" ref="F119">IFERROR(_xlfn._xlws.FILTER(Kopsavilkums!$G$10:$G$135,($A119=Kopsavilkums!$A$10:$A$135)*($B119=Kopsavilkums!$B$10:$B$135)*($C119=Kopsavilkums!$D$10:$D$135)),"")</f>
        <v/>
      </c>
      <c r="G119" s="74" t="str" cm="1">
        <f t="array" ref="G119">IFERROR(_xlfn._xlws.FILTER(Kopsavilkums!$H$10:$H$135,($A119=Kopsavilkums!$A$10:$A$135)*($B119=Kopsavilkums!$B$10:$B$135)*($C119=Kopsavilkums!$D$10:$D$135)),"")</f>
        <v/>
      </c>
      <c r="H119" s="31" t="str" cm="1">
        <f t="array" ref="H119">IFERROR(_xlfn._xlws.FILTER(Kopsavilkums!$I$10:$I$135,($A119=Kopsavilkums!$A$10:$A$135)*($B119=Kopsavilkums!$B$10:$B$135)*($C119=Kopsavilkums!$D$10:$D$135)),"")</f>
        <v/>
      </c>
      <c r="I119" s="262" t="str" cm="1">
        <f t="array" ref="I119">IFERROR(_xlfn._xlws.FILTER(Kopsavilkums!$J$10:$J$135,($A119=Kopsavilkums!$A$10:$A$135)*($B119=Kopsavilkums!$B$10:$B$135)*($C119=Kopsavilkums!$D$10:$D$135)),"")</f>
        <v/>
      </c>
      <c r="J119" s="15" t="str">
        <f t="shared" si="34"/>
        <v/>
      </c>
      <c r="K119" s="267" t="str">
        <f t="shared" si="34"/>
        <v/>
      </c>
      <c r="L119" s="50"/>
    </row>
    <row r="120" spans="1:14" s="112" customFormat="1" ht="14" thickBot="1" x14ac:dyDescent="0.2">
      <c r="A120" s="62">
        <f t="shared" si="33"/>
        <v>14</v>
      </c>
      <c r="B120" s="62">
        <v>6</v>
      </c>
      <c r="C120" s="127" t="str" cm="1">
        <f t="array" ref="C120">IFERROR(_xlfn._xlws.FILTER(Kopsavilkums!$D$10:$D$135,($A120=Kopsavilkums!$A$10:$A$135)*($B120=Kopsavilkums!$B$10:$B$135)),"")</f>
        <v/>
      </c>
      <c r="D120" s="75" t="str" cm="1">
        <f t="array" ref="D120">IFERROR(_xlfn._xlws.FILTER(Kopsavilkums!$E:$E,($A120=Kopsavilkums!$A:$A)*($B120=Kopsavilkums!$B:$B)*($C120=Kopsavilkums!$D:$D)),"")</f>
        <v/>
      </c>
      <c r="E120" s="63" t="str" cm="1">
        <f t="array" ref="E120">IFERROR(_xlfn._xlws.FILTER(Kopsavilkums!$F$10:$F$135,($A120=Kopsavilkums!$A$10:$A$135)*($B120=Kopsavilkums!$B$10:$B$135)*($C120=Kopsavilkums!$D$10:$D$135)),"")</f>
        <v/>
      </c>
      <c r="F120" s="263" t="str" cm="1">
        <f t="array" ref="F120">IFERROR(_xlfn._xlws.FILTER(Kopsavilkums!$G$10:$G$135,($A120=Kopsavilkums!$A$10:$A$135)*($B120=Kopsavilkums!$B$10:$B$135)*($C120=Kopsavilkums!$D$10:$D$135)),"")</f>
        <v/>
      </c>
      <c r="G120" s="75" t="str" cm="1">
        <f t="array" ref="G120">IFERROR(_xlfn._xlws.FILTER(Kopsavilkums!$H$10:$H$135,($A120=Kopsavilkums!$A$10:$A$135)*($B120=Kopsavilkums!$B$10:$B$135)*($C120=Kopsavilkums!$D$10:$D$135)),"")</f>
        <v/>
      </c>
      <c r="H120" s="63" t="str" cm="1">
        <f t="array" ref="H120">IFERROR(_xlfn._xlws.FILTER(Kopsavilkums!$I$10:$I$135,($A120=Kopsavilkums!$A$10:$A$135)*($B120=Kopsavilkums!$B$10:$B$135)*($C120=Kopsavilkums!$D$10:$D$135)),"")</f>
        <v/>
      </c>
      <c r="I120" s="263" t="str" cm="1">
        <f t="array" ref="I120">IFERROR(_xlfn._xlws.FILTER(Kopsavilkums!$J$10:$J$135,($A120=Kopsavilkums!$A$10:$A$135)*($B120=Kopsavilkums!$B$10:$B$135)*($C120=Kopsavilkums!$D$10:$D$135)),"")</f>
        <v/>
      </c>
      <c r="J120" s="63" t="str">
        <f t="shared" si="34"/>
        <v/>
      </c>
      <c r="K120" s="268" t="str">
        <f t="shared" si="34"/>
        <v/>
      </c>
    </row>
    <row r="121" spans="1:14" s="112" customFormat="1" ht="14" thickBot="1" x14ac:dyDescent="0.2">
      <c r="A121" s="50" t="s">
        <v>72</v>
      </c>
      <c r="B121" s="50" t="s">
        <v>72</v>
      </c>
      <c r="C121" s="131"/>
      <c r="F121" s="255"/>
      <c r="I121" s="255"/>
      <c r="K121" s="255"/>
    </row>
    <row r="122" spans="1:14" s="112" customFormat="1" ht="15" thickBot="1" x14ac:dyDescent="0.2">
      <c r="A122" s="53">
        <f>B122</f>
        <v>15</v>
      </c>
      <c r="B122" s="53">
        <v>15</v>
      </c>
      <c r="C122" s="132" t="str" cm="1">
        <f t="array" ref="C122">IFERROR(_xlfn.UNIQUE(_xlfn._xlws.FILTER(Kopsavilkums!$C$10:$C$135,($B122=Kopsavilkums!$A$10:$A$135))),"")</f>
        <v/>
      </c>
      <c r="D122" s="54"/>
      <c r="E122" s="56">
        <f>SUM(E123:E128)</f>
        <v>0</v>
      </c>
      <c r="F122" s="260">
        <f>SUM(F123:F128)</f>
        <v>0</v>
      </c>
      <c r="G122" s="56"/>
      <c r="H122" s="56">
        <f>SUM(H123:H128)</f>
        <v>0</v>
      </c>
      <c r="I122" s="260">
        <f>SUM(I123:I128)</f>
        <v>0</v>
      </c>
      <c r="J122" s="56">
        <f>SUM(J123:J128)</f>
        <v>0</v>
      </c>
      <c r="K122" s="265">
        <f>SUM(K123:K128)</f>
        <v>0</v>
      </c>
      <c r="L122" s="50"/>
    </row>
    <row r="123" spans="1:14" s="112" customFormat="1" x14ac:dyDescent="0.15">
      <c r="A123" s="57">
        <f t="shared" ref="A123:A128" si="35">A122</f>
        <v>15</v>
      </c>
      <c r="B123" s="57">
        <v>1</v>
      </c>
      <c r="C123" s="126" t="str" cm="1">
        <f t="array" ref="C123">IFERROR(_xlfn._xlws.FILTER(Kopsavilkums!$D$10:$D$135,($A123=Kopsavilkums!$A$10:$A$135)*($B123=Kopsavilkums!$B$10:$B$135)),"")</f>
        <v/>
      </c>
      <c r="D123" s="58" t="str" cm="1">
        <f t="array" ref="D123">IFERROR(_xlfn._xlws.FILTER(Kopsavilkums!$E:$E,($A123=Kopsavilkums!$A:$A)*($B123=Kopsavilkums!$B:$B)*($C123=Kopsavilkums!$D:$D)),"")</f>
        <v/>
      </c>
      <c r="E123" s="59" t="str" cm="1">
        <f t="array" ref="E123">IFERROR(_xlfn._xlws.FILTER(Kopsavilkums!$F$10:$F$135,($A123=Kopsavilkums!$A$10:$A$135)*($B123=Kopsavilkums!$B$10:$B$135)*($C123=Kopsavilkums!$D$10:$D$135)),"")</f>
        <v/>
      </c>
      <c r="F123" s="261" t="str" cm="1">
        <f t="array" ref="F123">IFERROR(_xlfn._xlws.FILTER(Kopsavilkums!$G$10:$G$135,($A123=Kopsavilkums!$A$10:$A$135)*($B123=Kopsavilkums!$B$10:$B$135)*($C123=Kopsavilkums!$D$10:$D$135)),"")</f>
        <v/>
      </c>
      <c r="G123" s="58" t="str" cm="1">
        <f t="array" ref="G123">IFERROR(_xlfn._xlws.FILTER(Kopsavilkums!$H$10:$H$135,($A123=Kopsavilkums!$A$10:$A$135)*($B123=Kopsavilkums!$B$10:$B$135)*($C123=Kopsavilkums!$D$10:$D$135)),"")</f>
        <v/>
      </c>
      <c r="H123" s="59" t="str" cm="1">
        <f t="array" ref="H123">IFERROR(_xlfn._xlws.FILTER(Kopsavilkums!$I$10:$I$135,($A123=Kopsavilkums!$A$10:$A$135)*($B123=Kopsavilkums!$B$10:$B$135)*($C123=Kopsavilkums!$D$10:$D$135)),"")</f>
        <v/>
      </c>
      <c r="I123" s="261" t="str" cm="1">
        <f t="array" ref="I123">IFERROR(_xlfn._xlws.FILTER(Kopsavilkums!$J$10:$J$135,($A123=Kopsavilkums!$A$10:$A$135)*($B123=Kopsavilkums!$B$10:$B$135)*($C123=Kopsavilkums!$D$10:$D$135)),"")</f>
        <v/>
      </c>
      <c r="J123" s="59" t="str">
        <f t="shared" ref="J123:K128" si="36">IFERROR(E123+H123,"")</f>
        <v/>
      </c>
      <c r="K123" s="266" t="str">
        <f t="shared" si="36"/>
        <v/>
      </c>
      <c r="L123" s="50"/>
    </row>
    <row r="124" spans="1:14" s="112" customFormat="1" x14ac:dyDescent="0.15">
      <c r="A124" s="60">
        <f t="shared" si="35"/>
        <v>15</v>
      </c>
      <c r="B124" s="60">
        <v>2</v>
      </c>
      <c r="C124" s="22" t="str" cm="1">
        <f t="array" ref="C124">IFERROR(_xlfn._xlws.FILTER(Kopsavilkums!$D$10:$D$135,($A124=Kopsavilkums!$A$10:$A$135)*($B124=Kopsavilkums!$B$10:$B$135)),"")</f>
        <v/>
      </c>
      <c r="D124" s="18" t="str" cm="1">
        <f t="array" ref="D124">IFERROR(_xlfn._xlws.FILTER(Kopsavilkums!$E:$E,($A124=Kopsavilkums!$A:$A)*($B124=Kopsavilkums!$B:$B)*($C124=Kopsavilkums!$D:$D)),"")</f>
        <v/>
      </c>
      <c r="E124" s="31" t="str" cm="1">
        <f t="array" ref="E124">IFERROR(_xlfn._xlws.FILTER(Kopsavilkums!$F$10:$F$135,($A124=Kopsavilkums!$A$10:$A$135)*($B124=Kopsavilkums!$B$10:$B$135)*($C124=Kopsavilkums!$D$10:$D$135)),"")</f>
        <v/>
      </c>
      <c r="F124" s="262" t="str" cm="1">
        <f t="array" ref="F124">IFERROR(_xlfn._xlws.FILTER(Kopsavilkums!$G$10:$G$135,($A124=Kopsavilkums!$A$10:$A$135)*($B124=Kopsavilkums!$B$10:$B$135)*($C124=Kopsavilkums!$D$10:$D$135)),"")</f>
        <v/>
      </c>
      <c r="G124" s="18" t="str" cm="1">
        <f t="array" ref="G124">IFERROR(_xlfn._xlws.FILTER(Kopsavilkums!$H$10:$H$135,($A124=Kopsavilkums!$A$10:$A$135)*($B124=Kopsavilkums!$B$10:$B$135)*($C124=Kopsavilkums!$D$10:$D$135)),"")</f>
        <v/>
      </c>
      <c r="H124" s="31" t="str" cm="1">
        <f t="array" ref="H124">IFERROR(_xlfn._xlws.FILTER(Kopsavilkums!$I$10:$I$135,($A124=Kopsavilkums!$A$10:$A$135)*($B124=Kopsavilkums!$B$10:$B$135)*($C124=Kopsavilkums!$D$10:$D$135)),"")</f>
        <v/>
      </c>
      <c r="I124" s="262" t="str" cm="1">
        <f t="array" ref="I124">IFERROR(_xlfn._xlws.FILTER(Kopsavilkums!$J$10:$J$135,($A124=Kopsavilkums!$A$10:$A$135)*($B124=Kopsavilkums!$B$10:$B$135)*($C124=Kopsavilkums!$D$10:$D$135)),"")</f>
        <v/>
      </c>
      <c r="J124" s="31" t="str">
        <f t="shared" si="36"/>
        <v/>
      </c>
      <c r="K124" s="267" t="str">
        <f t="shared" si="36"/>
        <v/>
      </c>
      <c r="L124" s="50"/>
    </row>
    <row r="125" spans="1:14" s="112" customFormat="1" x14ac:dyDescent="0.15">
      <c r="A125" s="60">
        <f t="shared" si="35"/>
        <v>15</v>
      </c>
      <c r="B125" s="60">
        <v>3</v>
      </c>
      <c r="C125" s="22" t="str" cm="1">
        <f t="array" ref="C125">IFERROR(_xlfn._xlws.FILTER(Kopsavilkums!$D$10:$D$135,($A125=Kopsavilkums!$A$10:$A$135)*($B125=Kopsavilkums!$B$10:$B$135)),"")</f>
        <v/>
      </c>
      <c r="D125" s="18" t="str" cm="1">
        <f t="array" ref="D125">IFERROR(_xlfn._xlws.FILTER(Kopsavilkums!$E:$E,($A125=Kopsavilkums!$A:$A)*($B125=Kopsavilkums!$B:$B)*($C125=Kopsavilkums!$D:$D)),"")</f>
        <v/>
      </c>
      <c r="E125" s="31" t="str" cm="1">
        <f t="array" ref="E125">IFERROR(_xlfn._xlws.FILTER(Kopsavilkums!$F$10:$F$135,($A125=Kopsavilkums!$A$10:$A$135)*($B125=Kopsavilkums!$B$10:$B$135)*($C125=Kopsavilkums!$D$10:$D$135)),"")</f>
        <v/>
      </c>
      <c r="F125" s="262" t="str" cm="1">
        <f t="array" ref="F125">IFERROR(_xlfn._xlws.FILTER(Kopsavilkums!$G$10:$G$135,($A125=Kopsavilkums!$A$10:$A$135)*($B125=Kopsavilkums!$B$10:$B$135)*($C125=Kopsavilkums!$D$10:$D$135)),"")</f>
        <v/>
      </c>
      <c r="G125" s="18" t="str" cm="1">
        <f t="array" ref="G125">IFERROR(_xlfn._xlws.FILTER(Kopsavilkums!$H$10:$H$135,($A125=Kopsavilkums!$A$10:$A$135)*($B125=Kopsavilkums!$B$10:$B$135)*($C125=Kopsavilkums!$D$10:$D$135)),"")</f>
        <v/>
      </c>
      <c r="H125" s="31" t="str" cm="1">
        <f t="array" ref="H125">IFERROR(_xlfn._xlws.FILTER(Kopsavilkums!$I$10:$I$135,($A125=Kopsavilkums!$A$10:$A$135)*($B125=Kopsavilkums!$B$10:$B$135)*($C125=Kopsavilkums!$D$10:$D$135)),"")</f>
        <v/>
      </c>
      <c r="I125" s="262" t="str" cm="1">
        <f t="array" ref="I125">IFERROR(_xlfn._xlws.FILTER(Kopsavilkums!$J$10:$J$135,($A125=Kopsavilkums!$A$10:$A$135)*($B125=Kopsavilkums!$B$10:$B$135)*($C125=Kopsavilkums!$D$10:$D$135)),"")</f>
        <v/>
      </c>
      <c r="J125" s="31" t="str">
        <f t="shared" si="36"/>
        <v/>
      </c>
      <c r="K125" s="267" t="str">
        <f t="shared" si="36"/>
        <v/>
      </c>
      <c r="L125" s="50"/>
    </row>
    <row r="126" spans="1:14" s="112" customFormat="1" x14ac:dyDescent="0.15">
      <c r="A126" s="60">
        <f t="shared" si="35"/>
        <v>15</v>
      </c>
      <c r="B126" s="60">
        <v>4</v>
      </c>
      <c r="C126" s="22" t="str" cm="1">
        <f t="array" ref="C126">IFERROR(_xlfn._xlws.FILTER(Kopsavilkums!$D$10:$D$135,($A126=Kopsavilkums!$A$10:$A$135)*($B126=Kopsavilkums!$B$10:$B$135)),"")</f>
        <v/>
      </c>
      <c r="D126" s="18" t="str" cm="1">
        <f t="array" ref="D126">IFERROR(_xlfn._xlws.FILTER(Kopsavilkums!$E:$E,($A126=Kopsavilkums!$A:$A)*($B126=Kopsavilkums!$B:$B)*($C126=Kopsavilkums!$D:$D)),"")</f>
        <v/>
      </c>
      <c r="E126" s="31" t="str" cm="1">
        <f t="array" ref="E126">IFERROR(_xlfn._xlws.FILTER(Kopsavilkums!$F$10:$F$135,($A126=Kopsavilkums!$A$10:$A$135)*($B126=Kopsavilkums!$B$10:$B$135)*($C126=Kopsavilkums!$D$10:$D$135)),"")</f>
        <v/>
      </c>
      <c r="F126" s="262" t="str" cm="1">
        <f t="array" ref="F126">IFERROR(_xlfn._xlws.FILTER(Kopsavilkums!$G$10:$G$135,($A126=Kopsavilkums!$A$10:$A$135)*($B126=Kopsavilkums!$B$10:$B$135)*($C126=Kopsavilkums!$D$10:$D$135)),"")</f>
        <v/>
      </c>
      <c r="G126" s="18" t="str" cm="1">
        <f t="array" ref="G126">IFERROR(_xlfn._xlws.FILTER(Kopsavilkums!$H$10:$H$135,($A126=Kopsavilkums!$A$10:$A$135)*($B126=Kopsavilkums!$B$10:$B$135)*($C126=Kopsavilkums!$D$10:$D$135)),"")</f>
        <v/>
      </c>
      <c r="H126" s="31" t="str" cm="1">
        <f t="array" ref="H126">IFERROR(_xlfn._xlws.FILTER(Kopsavilkums!$I$10:$I$135,($A126=Kopsavilkums!$A$10:$A$135)*($B126=Kopsavilkums!$B$10:$B$135)*($C126=Kopsavilkums!$D$10:$D$135)),"")</f>
        <v/>
      </c>
      <c r="I126" s="262" t="str" cm="1">
        <f t="array" ref="I126">IFERROR(_xlfn._xlws.FILTER(Kopsavilkums!$J$10:$J$135,($A126=Kopsavilkums!$A$10:$A$135)*($B126=Kopsavilkums!$B$10:$B$135)*($C126=Kopsavilkums!$D$10:$D$135)),"")</f>
        <v/>
      </c>
      <c r="J126" s="31" t="str">
        <f t="shared" si="36"/>
        <v/>
      </c>
      <c r="K126" s="267" t="str">
        <f t="shared" si="36"/>
        <v/>
      </c>
      <c r="L126" s="50"/>
    </row>
    <row r="127" spans="1:14" s="112" customFormat="1" x14ac:dyDescent="0.15">
      <c r="A127" s="60">
        <f t="shared" si="35"/>
        <v>15</v>
      </c>
      <c r="B127" s="60">
        <v>5</v>
      </c>
      <c r="C127" s="22" t="str" cm="1">
        <f t="array" ref="C127">IFERROR(_xlfn._xlws.FILTER(Kopsavilkums!$D$10:$D$135,($A127=Kopsavilkums!$A$10:$A$135)*($B127=Kopsavilkums!$B$10:$B$135)),"")</f>
        <v/>
      </c>
      <c r="D127" s="74" t="str" cm="1">
        <f t="array" ref="D127">IFERROR(_xlfn._xlws.FILTER(Kopsavilkums!$E:$E,($A127=Kopsavilkums!$A:$A)*($B127=Kopsavilkums!$B:$B)*($C127=Kopsavilkums!$D:$D)),"")</f>
        <v/>
      </c>
      <c r="E127" s="31" t="str" cm="1">
        <f t="array" ref="E127">IFERROR(_xlfn._xlws.FILTER(Kopsavilkums!$F$10:$F$135,($A127=Kopsavilkums!$A$10:$A$135)*($B127=Kopsavilkums!$B$10:$B$135)*($C127=Kopsavilkums!$D$10:$D$135)),"")</f>
        <v/>
      </c>
      <c r="F127" s="262" t="str" cm="1">
        <f t="array" ref="F127">IFERROR(_xlfn._xlws.FILTER(Kopsavilkums!$G$10:$G$135,($A127=Kopsavilkums!$A$10:$A$135)*($B127=Kopsavilkums!$B$10:$B$135)*($C127=Kopsavilkums!$D$10:$D$135)),"")</f>
        <v/>
      </c>
      <c r="G127" s="74" t="str" cm="1">
        <f t="array" ref="G127">IFERROR(_xlfn._xlws.FILTER(Kopsavilkums!$H$10:$H$135,($A127=Kopsavilkums!$A$10:$A$135)*($B127=Kopsavilkums!$B$10:$B$135)*($C127=Kopsavilkums!$D$10:$D$135)),"")</f>
        <v/>
      </c>
      <c r="H127" s="31" t="str" cm="1">
        <f t="array" ref="H127">IFERROR(_xlfn._xlws.FILTER(Kopsavilkums!$I$10:$I$135,($A127=Kopsavilkums!$A$10:$A$135)*($B127=Kopsavilkums!$B$10:$B$135)*($C127=Kopsavilkums!$D$10:$D$135)),"")</f>
        <v/>
      </c>
      <c r="I127" s="262" t="str" cm="1">
        <f t="array" ref="I127">IFERROR(_xlfn._xlws.FILTER(Kopsavilkums!$J$10:$J$135,($A127=Kopsavilkums!$A$10:$A$135)*($B127=Kopsavilkums!$B$10:$B$135)*($C127=Kopsavilkums!$D$10:$D$135)),"")</f>
        <v/>
      </c>
      <c r="J127" s="15" t="str">
        <f t="shared" si="36"/>
        <v/>
      </c>
      <c r="K127" s="267" t="str">
        <f t="shared" si="36"/>
        <v/>
      </c>
      <c r="L127" s="50"/>
    </row>
    <row r="128" spans="1:14" s="112" customFormat="1" ht="14" thickBot="1" x14ac:dyDescent="0.2">
      <c r="A128" s="62">
        <f t="shared" si="35"/>
        <v>15</v>
      </c>
      <c r="B128" s="62">
        <v>6</v>
      </c>
      <c r="C128" s="127" t="str" cm="1">
        <f t="array" ref="C128">IFERROR(_xlfn._xlws.FILTER(Kopsavilkums!$D$10:$D$135,($A128=Kopsavilkums!$A$10:$A$135)*($B128=Kopsavilkums!$B$10:$B$135)),"")</f>
        <v/>
      </c>
      <c r="D128" s="75" t="str" cm="1">
        <f t="array" ref="D128">IFERROR(_xlfn._xlws.FILTER(Kopsavilkums!$E:$E,($A128=Kopsavilkums!$A:$A)*($B128=Kopsavilkums!$B:$B)*($C128=Kopsavilkums!$D:$D)),"")</f>
        <v/>
      </c>
      <c r="E128" s="63" t="str" cm="1">
        <f t="array" ref="E128">IFERROR(_xlfn._xlws.FILTER(Kopsavilkums!$F$10:$F$135,($A128=Kopsavilkums!$A$10:$A$135)*($B128=Kopsavilkums!$B$10:$B$135)*($C128=Kopsavilkums!$D$10:$D$135)),"")</f>
        <v/>
      </c>
      <c r="F128" s="263" t="str" cm="1">
        <f t="array" ref="F128">IFERROR(_xlfn._xlws.FILTER(Kopsavilkums!$G$10:$G$135,($A128=Kopsavilkums!$A$10:$A$135)*($B128=Kopsavilkums!$B$10:$B$135)*($C128=Kopsavilkums!$D$10:$D$135)),"")</f>
        <v/>
      </c>
      <c r="G128" s="75" t="str" cm="1">
        <f t="array" ref="G128">IFERROR(_xlfn._xlws.FILTER(Kopsavilkums!$H$10:$H$135,($A128=Kopsavilkums!$A$10:$A$135)*($B128=Kopsavilkums!$B$10:$B$135)*($C128=Kopsavilkums!$D$10:$D$135)),"")</f>
        <v/>
      </c>
      <c r="H128" s="63" t="str" cm="1">
        <f t="array" ref="H128">IFERROR(_xlfn._xlws.FILTER(Kopsavilkums!$I$10:$I$135,($A128=Kopsavilkums!$A$10:$A$135)*($B128=Kopsavilkums!$B$10:$B$135)*($C128=Kopsavilkums!$D$10:$D$135)),"")</f>
        <v/>
      </c>
      <c r="I128" s="263" t="str" cm="1">
        <f t="array" ref="I128">IFERROR(_xlfn._xlws.FILTER(Kopsavilkums!$J$10:$J$135,($A128=Kopsavilkums!$A$10:$A$135)*($B128=Kopsavilkums!$B$10:$B$135)*($C128=Kopsavilkums!$D$10:$D$135)),"")</f>
        <v/>
      </c>
      <c r="J128" s="63" t="str">
        <f t="shared" si="36"/>
        <v/>
      </c>
      <c r="K128" s="268" t="str">
        <f t="shared" si="36"/>
        <v/>
      </c>
      <c r="L128" s="50"/>
    </row>
    <row r="129" spans="1:15" s="112" customFormat="1" ht="14" thickBot="1" x14ac:dyDescent="0.2">
      <c r="A129" s="28"/>
      <c r="B129" s="28"/>
      <c r="C129" s="29"/>
      <c r="D129" s="4"/>
      <c r="E129" s="28"/>
      <c r="F129" s="264"/>
      <c r="G129" s="73"/>
      <c r="H129" s="28"/>
      <c r="I129" s="264"/>
      <c r="J129" s="28"/>
      <c r="K129" s="264"/>
      <c r="L129" s="50" t="s">
        <v>72</v>
      </c>
    </row>
    <row r="130" spans="1:15" s="112" customFormat="1" ht="15" thickBot="1" x14ac:dyDescent="0.2">
      <c r="A130" s="53">
        <f>B130</f>
        <v>16</v>
      </c>
      <c r="B130" s="53">
        <v>16</v>
      </c>
      <c r="C130" s="132" t="str" cm="1">
        <f t="array" ref="C130">IFERROR(_xlfn.UNIQUE(_xlfn._xlws.FILTER(Kopsavilkums!$C$10:$C$135,($B130=Kopsavilkums!$A$10:$A$135))),"")</f>
        <v/>
      </c>
      <c r="D130" s="54"/>
      <c r="E130" s="56">
        <f>SUM(E131:E136)</f>
        <v>0</v>
      </c>
      <c r="F130" s="260">
        <f>SUM(F131:F136)</f>
        <v>0</v>
      </c>
      <c r="G130" s="135"/>
      <c r="H130" s="56">
        <f>SUM(H131:H136)</f>
        <v>0</v>
      </c>
      <c r="I130" s="260">
        <f>SUM(I131:I136)</f>
        <v>0</v>
      </c>
      <c r="J130" s="56">
        <f>SUM(J131:J136)</f>
        <v>0</v>
      </c>
      <c r="K130" s="265">
        <f>SUM(K131:K136)</f>
        <v>0</v>
      </c>
      <c r="L130" s="50"/>
    </row>
    <row r="131" spans="1:15" s="112" customFormat="1" x14ac:dyDescent="0.15">
      <c r="A131" s="57">
        <f t="shared" ref="A131:A136" si="37">A130</f>
        <v>16</v>
      </c>
      <c r="B131" s="57">
        <v>1</v>
      </c>
      <c r="C131" s="126" t="str" cm="1">
        <f t="array" ref="C131">IFERROR(_xlfn._xlws.FILTER(Kopsavilkums!$D$10:$D$135,($A131=Kopsavilkums!$A$10:$A$135)*($B131=Kopsavilkums!$B$10:$B$135)),"")</f>
        <v/>
      </c>
      <c r="D131" s="58" t="str" cm="1">
        <f t="array" ref="D131">IFERROR(_xlfn._xlws.FILTER(Kopsavilkums!$E:$E,($A131=Kopsavilkums!$A:$A)*($B131=Kopsavilkums!$B:$B)*($C131=Kopsavilkums!$D:$D)),"")</f>
        <v/>
      </c>
      <c r="E131" s="59" t="str" cm="1">
        <f t="array" ref="E131">IFERROR(_xlfn._xlws.FILTER(Kopsavilkums!$F$10:$F$135,($A131=Kopsavilkums!$A$10:$A$135)*($B131=Kopsavilkums!$B$10:$B$135)*($C131=Kopsavilkums!$D$10:$D$135)),"")</f>
        <v/>
      </c>
      <c r="F131" s="261" t="str" cm="1">
        <f t="array" ref="F131">IFERROR(_xlfn._xlws.FILTER(Kopsavilkums!$G$10:$G$135,($A131=Kopsavilkums!$A$10:$A$135)*($B131=Kopsavilkums!$B$10:$B$135)*($C131=Kopsavilkums!$D$10:$D$135)),"")</f>
        <v/>
      </c>
      <c r="G131" s="58" t="str" cm="1">
        <f t="array" ref="G131">IFERROR(_xlfn._xlws.FILTER(Kopsavilkums!$H$10:$H$135,($A131=Kopsavilkums!$A$10:$A$135)*($B131=Kopsavilkums!$B$10:$B$135)*($C131=Kopsavilkums!$D$10:$D$135)),"")</f>
        <v/>
      </c>
      <c r="H131" s="59" t="str" cm="1">
        <f t="array" ref="H131">IFERROR(_xlfn._xlws.FILTER(Kopsavilkums!$I$10:$I$135,($A131=Kopsavilkums!$A$10:$A$135)*($B131=Kopsavilkums!$B$10:$B$135)*($C131=Kopsavilkums!$D$10:$D$135)),"")</f>
        <v/>
      </c>
      <c r="I131" s="261" t="str" cm="1">
        <f t="array" ref="I131">IFERROR(_xlfn._xlws.FILTER(Kopsavilkums!$J$10:$J$135,($A131=Kopsavilkums!$A$10:$A$135)*($B131=Kopsavilkums!$B$10:$B$135)*($C131=Kopsavilkums!$D$10:$D$135)),"")</f>
        <v/>
      </c>
      <c r="J131" s="59" t="str">
        <f t="shared" ref="J131:K136" si="38">IFERROR(E131+H131,"")</f>
        <v/>
      </c>
      <c r="K131" s="266" t="str">
        <f t="shared" si="38"/>
        <v/>
      </c>
      <c r="L131" s="50"/>
    </row>
    <row r="132" spans="1:15" s="112" customFormat="1" x14ac:dyDescent="0.15">
      <c r="A132" s="60">
        <f t="shared" si="37"/>
        <v>16</v>
      </c>
      <c r="B132" s="60">
        <v>2</v>
      </c>
      <c r="C132" s="22" t="str" cm="1">
        <f t="array" ref="C132">IFERROR(_xlfn._xlws.FILTER(Kopsavilkums!$D$10:$D$135,($A132=Kopsavilkums!$A$10:$A$135)*($B132=Kopsavilkums!$B$10:$B$135)),"")</f>
        <v/>
      </c>
      <c r="D132" s="18" t="str" cm="1">
        <f t="array" ref="D132">IFERROR(_xlfn._xlws.FILTER(Kopsavilkums!$E:$E,($A132=Kopsavilkums!$A:$A)*($B132=Kopsavilkums!$B:$B)*($C132=Kopsavilkums!$D:$D)),"")</f>
        <v/>
      </c>
      <c r="E132" s="31" t="str" cm="1">
        <f t="array" ref="E132">IFERROR(_xlfn._xlws.FILTER(Kopsavilkums!$F$10:$F$135,($A132=Kopsavilkums!$A$10:$A$135)*($B132=Kopsavilkums!$B$10:$B$135)*($C132=Kopsavilkums!$D$10:$D$135)),"")</f>
        <v/>
      </c>
      <c r="F132" s="262" t="str" cm="1">
        <f t="array" ref="F132">IFERROR(_xlfn._xlws.FILTER(Kopsavilkums!$G$10:$G$135,($A132=Kopsavilkums!$A$10:$A$135)*($B132=Kopsavilkums!$B$10:$B$135)*($C132=Kopsavilkums!$D$10:$D$135)),"")</f>
        <v/>
      </c>
      <c r="G132" s="18" t="str" cm="1">
        <f t="array" ref="G132">IFERROR(_xlfn._xlws.FILTER(Kopsavilkums!$H$10:$H$135,($A132=Kopsavilkums!$A$10:$A$135)*($B132=Kopsavilkums!$B$10:$B$135)*($C132=Kopsavilkums!$D$10:$D$135)),"")</f>
        <v/>
      </c>
      <c r="H132" s="31" t="str" cm="1">
        <f t="array" ref="H132">IFERROR(_xlfn._xlws.FILTER(Kopsavilkums!$I$10:$I$135,($A132=Kopsavilkums!$A$10:$A$135)*($B132=Kopsavilkums!$B$10:$B$135)*($C132=Kopsavilkums!$D$10:$D$135)),"")</f>
        <v/>
      </c>
      <c r="I132" s="262" t="str" cm="1">
        <f t="array" ref="I132">IFERROR(_xlfn._xlws.FILTER(Kopsavilkums!$J$10:$J$135,($A132=Kopsavilkums!$A$10:$A$135)*($B132=Kopsavilkums!$B$10:$B$135)*($C132=Kopsavilkums!$D$10:$D$135)),"")</f>
        <v/>
      </c>
      <c r="J132" s="31" t="str">
        <f t="shared" si="38"/>
        <v/>
      </c>
      <c r="K132" s="267" t="str">
        <f t="shared" si="38"/>
        <v/>
      </c>
      <c r="L132" s="50"/>
    </row>
    <row r="133" spans="1:15" s="112" customFormat="1" x14ac:dyDescent="0.15">
      <c r="A133" s="60">
        <f t="shared" si="37"/>
        <v>16</v>
      </c>
      <c r="B133" s="60">
        <v>3</v>
      </c>
      <c r="C133" s="22" t="str" cm="1">
        <f t="array" ref="C133">IFERROR(_xlfn._xlws.FILTER(Kopsavilkums!$D$10:$D$135,($A133=Kopsavilkums!$A$10:$A$135)*($B133=Kopsavilkums!$B$10:$B$135)),"")</f>
        <v/>
      </c>
      <c r="D133" s="18" t="str" cm="1">
        <f t="array" ref="D133">IFERROR(_xlfn._xlws.FILTER(Kopsavilkums!$E:$E,($A133=Kopsavilkums!$A:$A)*($B133=Kopsavilkums!$B:$B)*($C133=Kopsavilkums!$D:$D)),"")</f>
        <v/>
      </c>
      <c r="E133" s="31" t="str" cm="1">
        <f t="array" ref="E133">IFERROR(_xlfn._xlws.FILTER(Kopsavilkums!$F$10:$F$135,($A133=Kopsavilkums!$A$10:$A$135)*($B133=Kopsavilkums!$B$10:$B$135)*($C133=Kopsavilkums!$D$10:$D$135)),"")</f>
        <v/>
      </c>
      <c r="F133" s="262" t="str" cm="1">
        <f t="array" ref="F133">IFERROR(_xlfn._xlws.FILTER(Kopsavilkums!$G$10:$G$135,($A133=Kopsavilkums!$A$10:$A$135)*($B133=Kopsavilkums!$B$10:$B$135)*($C133=Kopsavilkums!$D$10:$D$135)),"")</f>
        <v/>
      </c>
      <c r="G133" s="18" t="str" cm="1">
        <f t="array" ref="G133">IFERROR(_xlfn._xlws.FILTER(Kopsavilkums!$H$10:$H$135,($A133=Kopsavilkums!$A$10:$A$135)*($B133=Kopsavilkums!$B$10:$B$135)*($C133=Kopsavilkums!$D$10:$D$135)),"")</f>
        <v/>
      </c>
      <c r="H133" s="31" t="str" cm="1">
        <f t="array" ref="H133">IFERROR(_xlfn._xlws.FILTER(Kopsavilkums!$I$10:$I$135,($A133=Kopsavilkums!$A$10:$A$135)*($B133=Kopsavilkums!$B$10:$B$135)*($C133=Kopsavilkums!$D$10:$D$135)),"")</f>
        <v/>
      </c>
      <c r="I133" s="262" t="str" cm="1">
        <f t="array" ref="I133">IFERROR(_xlfn._xlws.FILTER(Kopsavilkums!$J$10:$J$135,($A133=Kopsavilkums!$A$10:$A$135)*($B133=Kopsavilkums!$B$10:$B$135)*($C133=Kopsavilkums!$D$10:$D$135)),"")</f>
        <v/>
      </c>
      <c r="J133" s="31" t="str">
        <f t="shared" si="38"/>
        <v/>
      </c>
      <c r="K133" s="267" t="str">
        <f t="shared" si="38"/>
        <v/>
      </c>
      <c r="L133" s="50"/>
    </row>
    <row r="134" spans="1:15" s="112" customFormat="1" x14ac:dyDescent="0.15">
      <c r="A134" s="60">
        <f t="shared" si="37"/>
        <v>16</v>
      </c>
      <c r="B134" s="60">
        <v>4</v>
      </c>
      <c r="C134" s="22" t="str" cm="1">
        <f t="array" ref="C134">IFERROR(_xlfn._xlws.FILTER(Kopsavilkums!$D$10:$D$135,($A134=Kopsavilkums!$A$10:$A$135)*($B134=Kopsavilkums!$B$10:$B$135)),"")</f>
        <v/>
      </c>
      <c r="D134" s="18" t="str" cm="1">
        <f t="array" ref="D134">IFERROR(_xlfn._xlws.FILTER(Kopsavilkums!$E:$E,($A134=Kopsavilkums!$A:$A)*($B134=Kopsavilkums!$B:$B)*($C134=Kopsavilkums!$D:$D)),"")</f>
        <v/>
      </c>
      <c r="E134" s="31" t="str" cm="1">
        <f t="array" ref="E134">IFERROR(_xlfn._xlws.FILTER(Kopsavilkums!$F$10:$F$135,($A134=Kopsavilkums!$A$10:$A$135)*($B134=Kopsavilkums!$B$10:$B$135)*($C134=Kopsavilkums!$D$10:$D$135)),"")</f>
        <v/>
      </c>
      <c r="F134" s="262" t="str" cm="1">
        <f t="array" ref="F134">IFERROR(_xlfn._xlws.FILTER(Kopsavilkums!$G$10:$G$135,($A134=Kopsavilkums!$A$10:$A$135)*($B134=Kopsavilkums!$B$10:$B$135)*($C134=Kopsavilkums!$D$10:$D$135)),"")</f>
        <v/>
      </c>
      <c r="G134" s="18" t="str" cm="1">
        <f t="array" ref="G134">IFERROR(_xlfn._xlws.FILTER(Kopsavilkums!$H$10:$H$135,($A134=Kopsavilkums!$A$10:$A$135)*($B134=Kopsavilkums!$B$10:$B$135)*($C134=Kopsavilkums!$D$10:$D$135)),"")</f>
        <v/>
      </c>
      <c r="H134" s="31" t="str" cm="1">
        <f t="array" ref="H134">IFERROR(_xlfn._xlws.FILTER(Kopsavilkums!$I$10:$I$135,($A134=Kopsavilkums!$A$10:$A$135)*($B134=Kopsavilkums!$B$10:$B$135)*($C134=Kopsavilkums!$D$10:$D$135)),"")</f>
        <v/>
      </c>
      <c r="I134" s="262" t="str" cm="1">
        <f t="array" ref="I134">IFERROR(_xlfn._xlws.FILTER(Kopsavilkums!$J$10:$J$135,($A134=Kopsavilkums!$A$10:$A$135)*($B134=Kopsavilkums!$B$10:$B$135)*($C134=Kopsavilkums!$D$10:$D$135)),"")</f>
        <v/>
      </c>
      <c r="J134" s="31" t="str">
        <f t="shared" si="38"/>
        <v/>
      </c>
      <c r="K134" s="267" t="str">
        <f t="shared" si="38"/>
        <v/>
      </c>
      <c r="L134" s="50"/>
    </row>
    <row r="135" spans="1:15" s="112" customFormat="1" x14ac:dyDescent="0.15">
      <c r="A135" s="60">
        <f t="shared" si="37"/>
        <v>16</v>
      </c>
      <c r="B135" s="60">
        <v>5</v>
      </c>
      <c r="C135" s="22" t="str" cm="1">
        <f t="array" ref="C135">IFERROR(_xlfn._xlws.FILTER(Kopsavilkums!$D$10:$D$135,($A135=Kopsavilkums!$A$10:$A$135)*($B135=Kopsavilkums!$B$10:$B$135)),"")</f>
        <v/>
      </c>
      <c r="D135" s="74" t="str" cm="1">
        <f t="array" ref="D135">IFERROR(_xlfn._xlws.FILTER(Kopsavilkums!$E:$E,($A135=Kopsavilkums!$A:$A)*($B135=Kopsavilkums!$B:$B)*($C135=Kopsavilkums!$D:$D)),"")</f>
        <v/>
      </c>
      <c r="E135" s="31" t="str" cm="1">
        <f t="array" ref="E135">IFERROR(_xlfn._xlws.FILTER(Kopsavilkums!$F$10:$F$135,($A135=Kopsavilkums!$A$10:$A$135)*($B135=Kopsavilkums!$B$10:$B$135)*($C135=Kopsavilkums!$D$10:$D$135)),"")</f>
        <v/>
      </c>
      <c r="F135" s="262" t="str" cm="1">
        <f t="array" ref="F135">IFERROR(_xlfn._xlws.FILTER(Kopsavilkums!$G$10:$G$135,($A135=Kopsavilkums!$A$10:$A$135)*($B135=Kopsavilkums!$B$10:$B$135)*($C135=Kopsavilkums!$D$10:$D$135)),"")</f>
        <v/>
      </c>
      <c r="G135" s="74" t="str" cm="1">
        <f t="array" ref="G135">IFERROR(_xlfn._xlws.FILTER(Kopsavilkums!$H$10:$H$135,($A135=Kopsavilkums!$A$10:$A$135)*($B135=Kopsavilkums!$B$10:$B$135)*($C135=Kopsavilkums!$D$10:$D$135)),"")</f>
        <v/>
      </c>
      <c r="H135" s="31" t="str" cm="1">
        <f t="array" ref="H135">IFERROR(_xlfn._xlws.FILTER(Kopsavilkums!$I$10:$I$135,($A135=Kopsavilkums!$A$10:$A$135)*($B135=Kopsavilkums!$B$10:$B$135)*($C135=Kopsavilkums!$D$10:$D$135)),"")</f>
        <v/>
      </c>
      <c r="I135" s="262" t="str" cm="1">
        <f t="array" ref="I135">IFERROR(_xlfn._xlws.FILTER(Kopsavilkums!$J$10:$J$135,($A135=Kopsavilkums!$A$10:$A$135)*($B135=Kopsavilkums!$B$10:$B$135)*($C135=Kopsavilkums!$D$10:$D$135)),"")</f>
        <v/>
      </c>
      <c r="J135" s="15" t="str">
        <f t="shared" si="38"/>
        <v/>
      </c>
      <c r="K135" s="267" t="str">
        <f t="shared" si="38"/>
        <v/>
      </c>
      <c r="L135" s="50"/>
    </row>
    <row r="136" spans="1:15" s="112" customFormat="1" ht="14" thickBot="1" x14ac:dyDescent="0.2">
      <c r="A136" s="62">
        <f t="shared" si="37"/>
        <v>16</v>
      </c>
      <c r="B136" s="62">
        <v>6</v>
      </c>
      <c r="C136" s="127" t="str" cm="1">
        <f t="array" ref="C136">IFERROR(_xlfn._xlws.FILTER(Kopsavilkums!$D$10:$D$135,($A136=Kopsavilkums!$A$10:$A$135)*($B136=Kopsavilkums!$B$10:$B$135)),"")</f>
        <v/>
      </c>
      <c r="D136" s="75" t="str" cm="1">
        <f t="array" ref="D136">IFERROR(_xlfn._xlws.FILTER(Kopsavilkums!$E:$E,($A136=Kopsavilkums!$A:$A)*($B136=Kopsavilkums!$B:$B)*($C136=Kopsavilkums!$D:$D)),"")</f>
        <v/>
      </c>
      <c r="E136" s="63" t="str" cm="1">
        <f t="array" ref="E136">IFERROR(_xlfn._xlws.FILTER(Kopsavilkums!$F$10:$F$135,($A136=Kopsavilkums!$A$10:$A$135)*($B136=Kopsavilkums!$B$10:$B$135)*($C136=Kopsavilkums!$D$10:$D$135)),"")</f>
        <v/>
      </c>
      <c r="F136" s="263" t="str" cm="1">
        <f t="array" ref="F136">IFERROR(_xlfn._xlws.FILTER(Kopsavilkums!$G$10:$G$135,($A136=Kopsavilkums!$A$10:$A$135)*($B136=Kopsavilkums!$B$10:$B$135)*($C136=Kopsavilkums!$D$10:$D$135)),"")</f>
        <v/>
      </c>
      <c r="G136" s="75" t="str" cm="1">
        <f t="array" ref="G136">IFERROR(_xlfn._xlws.FILTER(Kopsavilkums!$H$10:$H$135,($A136=Kopsavilkums!$A$10:$A$135)*($B136=Kopsavilkums!$B$10:$B$135)*($C136=Kopsavilkums!$D$10:$D$135)),"")</f>
        <v/>
      </c>
      <c r="H136" s="63" t="str" cm="1">
        <f t="array" ref="H136">IFERROR(_xlfn._xlws.FILTER(Kopsavilkums!$I$10:$I$135,($A136=Kopsavilkums!$A$10:$A$135)*($B136=Kopsavilkums!$B$10:$B$135)*($C136=Kopsavilkums!$D$10:$D$135)),"")</f>
        <v/>
      </c>
      <c r="I136" s="263" t="str" cm="1">
        <f t="array" ref="I136">IFERROR(_xlfn._xlws.FILTER(Kopsavilkums!$J$10:$J$135,($A136=Kopsavilkums!$A$10:$A$135)*($B136=Kopsavilkums!$B$10:$B$135)*($C136=Kopsavilkums!$D$10:$D$135)),"")</f>
        <v/>
      </c>
      <c r="J136" s="63" t="str">
        <f t="shared" si="38"/>
        <v/>
      </c>
      <c r="K136" s="268" t="str">
        <f t="shared" si="38"/>
        <v/>
      </c>
      <c r="L136" s="50"/>
    </row>
    <row r="137" spans="1:15" s="112" customFormat="1" ht="14" thickBot="1" x14ac:dyDescent="0.2">
      <c r="A137" s="28"/>
      <c r="B137" s="28"/>
      <c r="C137" s="29"/>
      <c r="D137" s="4"/>
      <c r="E137" s="28"/>
      <c r="F137" s="264"/>
      <c r="G137" s="73"/>
      <c r="H137" s="28"/>
      <c r="I137" s="264"/>
      <c r="J137" s="28"/>
      <c r="K137" s="264"/>
      <c r="L137" s="50" t="s">
        <v>72</v>
      </c>
      <c r="O137" s="5"/>
    </row>
    <row r="138" spans="1:15" s="112" customFormat="1" ht="15" thickBot="1" x14ac:dyDescent="0.2">
      <c r="A138" s="53">
        <f>B138</f>
        <v>17</v>
      </c>
      <c r="B138" s="53">
        <v>17</v>
      </c>
      <c r="C138" s="132" t="str" cm="1">
        <f t="array" ref="C138">IFERROR(_xlfn.UNIQUE(_xlfn._xlws.FILTER(Kopsavilkums!$C$10:$C$135,($B138=Kopsavilkums!$A$10:$A$135))),"")</f>
        <v/>
      </c>
      <c r="D138" s="54"/>
      <c r="E138" s="56">
        <f>SUM(E139:E144)</f>
        <v>0</v>
      </c>
      <c r="F138" s="260">
        <f>SUM(F139:F144)</f>
        <v>0</v>
      </c>
      <c r="G138" s="135"/>
      <c r="H138" s="56">
        <f>SUM(H139:H144)</f>
        <v>0</v>
      </c>
      <c r="I138" s="260">
        <f>SUM(I139:I144)</f>
        <v>0</v>
      </c>
      <c r="J138" s="56">
        <f>SUM(J139:J144)</f>
        <v>0</v>
      </c>
      <c r="K138" s="265">
        <f>SUM(K139:K144)</f>
        <v>0</v>
      </c>
      <c r="L138" s="50"/>
    </row>
    <row r="139" spans="1:15" s="112" customFormat="1" x14ac:dyDescent="0.15">
      <c r="A139" s="57">
        <f t="shared" ref="A139:A144" si="39">A138</f>
        <v>17</v>
      </c>
      <c r="B139" s="57">
        <v>1</v>
      </c>
      <c r="C139" s="126" t="str" cm="1">
        <f t="array" ref="C139">IFERROR(_xlfn._xlws.FILTER(Kopsavilkums!$D$10:$D$135,($A139=Kopsavilkums!$A$10:$A$135)*($B139=Kopsavilkums!$B$10:$B$135)),"")</f>
        <v/>
      </c>
      <c r="D139" s="58" t="str" cm="1">
        <f t="array" ref="D139">IFERROR(_xlfn._xlws.FILTER(Kopsavilkums!$E:$E,($A139=Kopsavilkums!$A:$A)*($B139=Kopsavilkums!$B:$B)*($C139=Kopsavilkums!$D:$D)),"")</f>
        <v/>
      </c>
      <c r="E139" s="59" t="str" cm="1">
        <f t="array" ref="E139">IFERROR(_xlfn._xlws.FILTER(Kopsavilkums!$F$10:$F$135,($A139=Kopsavilkums!$A$10:$A$135)*($B139=Kopsavilkums!$B$10:$B$135)*($C139=Kopsavilkums!$D$10:$D$135)),"")</f>
        <v/>
      </c>
      <c r="F139" s="261" t="str" cm="1">
        <f t="array" ref="F139">IFERROR(_xlfn._xlws.FILTER(Kopsavilkums!$G$10:$G$135,($A139=Kopsavilkums!$A$10:$A$135)*($B139=Kopsavilkums!$B$10:$B$135)*($C139=Kopsavilkums!$D$10:$D$135)),"")</f>
        <v/>
      </c>
      <c r="G139" s="58" t="str" cm="1">
        <f t="array" ref="G139">IFERROR(_xlfn._xlws.FILTER(Kopsavilkums!$H$10:$H$135,($A139=Kopsavilkums!$A$10:$A$135)*($B139=Kopsavilkums!$B$10:$B$135)*($C139=Kopsavilkums!$D$10:$D$135)),"")</f>
        <v/>
      </c>
      <c r="H139" s="59" t="str" cm="1">
        <f t="array" ref="H139">IFERROR(_xlfn._xlws.FILTER(Kopsavilkums!$I$10:$I$135,($A139=Kopsavilkums!$A$10:$A$135)*($B139=Kopsavilkums!$B$10:$B$135)*($C139=Kopsavilkums!$D$10:$D$135)),"")</f>
        <v/>
      </c>
      <c r="I139" s="261" t="str" cm="1">
        <f t="array" ref="I139">IFERROR(_xlfn._xlws.FILTER(Kopsavilkums!$J$10:$J$135,($A139=Kopsavilkums!$A$10:$A$135)*($B139=Kopsavilkums!$B$10:$B$135)*($C139=Kopsavilkums!$D$10:$D$135)),"")</f>
        <v/>
      </c>
      <c r="J139" s="59" t="str">
        <f t="shared" ref="J139:K144" si="40">IFERROR(E139+H139,"")</f>
        <v/>
      </c>
      <c r="K139" s="266" t="str">
        <f t="shared" si="40"/>
        <v/>
      </c>
      <c r="L139" s="50"/>
    </row>
    <row r="140" spans="1:15" s="112" customFormat="1" x14ac:dyDescent="0.15">
      <c r="A140" s="60">
        <f t="shared" si="39"/>
        <v>17</v>
      </c>
      <c r="B140" s="60">
        <v>2</v>
      </c>
      <c r="C140" s="22" t="str" cm="1">
        <f t="array" ref="C140">IFERROR(_xlfn._xlws.FILTER(Kopsavilkums!$D$10:$D$135,($A140=Kopsavilkums!$A$10:$A$135)*($B140=Kopsavilkums!$B$10:$B$135)),"")</f>
        <v/>
      </c>
      <c r="D140" s="18" t="str" cm="1">
        <f t="array" ref="D140">IFERROR(_xlfn._xlws.FILTER(Kopsavilkums!$E:$E,($A140=Kopsavilkums!$A:$A)*($B140=Kopsavilkums!$B:$B)*($C140=Kopsavilkums!$D:$D)),"")</f>
        <v/>
      </c>
      <c r="E140" s="31" t="str" cm="1">
        <f t="array" ref="E140">IFERROR(_xlfn._xlws.FILTER(Kopsavilkums!$F$10:$F$135,($A140=Kopsavilkums!$A$10:$A$135)*($B140=Kopsavilkums!$B$10:$B$135)*($C140=Kopsavilkums!$D$10:$D$135)),"")</f>
        <v/>
      </c>
      <c r="F140" s="262" t="str" cm="1">
        <f t="array" ref="F140">IFERROR(_xlfn._xlws.FILTER(Kopsavilkums!$G$10:$G$135,($A140=Kopsavilkums!$A$10:$A$135)*($B140=Kopsavilkums!$B$10:$B$135)*($C140=Kopsavilkums!$D$10:$D$135)),"")</f>
        <v/>
      </c>
      <c r="G140" s="18" t="str" cm="1">
        <f t="array" ref="G140">IFERROR(_xlfn._xlws.FILTER(Kopsavilkums!$H$10:$H$135,($A140=Kopsavilkums!$A$10:$A$135)*($B140=Kopsavilkums!$B$10:$B$135)*($C140=Kopsavilkums!$D$10:$D$135)),"")</f>
        <v/>
      </c>
      <c r="H140" s="31" t="str" cm="1">
        <f t="array" ref="H140">IFERROR(_xlfn._xlws.FILTER(Kopsavilkums!$I$10:$I$135,($A140=Kopsavilkums!$A$10:$A$135)*($B140=Kopsavilkums!$B$10:$B$135)*($C140=Kopsavilkums!$D$10:$D$135)),"")</f>
        <v/>
      </c>
      <c r="I140" s="262" t="str" cm="1">
        <f t="array" ref="I140">IFERROR(_xlfn._xlws.FILTER(Kopsavilkums!$J$10:$J$135,($A140=Kopsavilkums!$A$10:$A$135)*($B140=Kopsavilkums!$B$10:$B$135)*($C140=Kopsavilkums!$D$10:$D$135)),"")</f>
        <v/>
      </c>
      <c r="J140" s="31" t="str">
        <f t="shared" si="40"/>
        <v/>
      </c>
      <c r="K140" s="267" t="str">
        <f t="shared" si="40"/>
        <v/>
      </c>
      <c r="L140" s="50"/>
    </row>
    <row r="141" spans="1:15" s="112" customFormat="1" x14ac:dyDescent="0.15">
      <c r="A141" s="60">
        <f t="shared" si="39"/>
        <v>17</v>
      </c>
      <c r="B141" s="60">
        <v>3</v>
      </c>
      <c r="C141" s="22" t="str" cm="1">
        <f t="array" ref="C141">IFERROR(_xlfn._xlws.FILTER(Kopsavilkums!$D$10:$D$135,($A141=Kopsavilkums!$A$10:$A$135)*($B141=Kopsavilkums!$B$10:$B$135)),"")</f>
        <v/>
      </c>
      <c r="D141" s="18" t="str" cm="1">
        <f t="array" ref="D141">IFERROR(_xlfn._xlws.FILTER(Kopsavilkums!$E:$E,($A141=Kopsavilkums!$A:$A)*($B141=Kopsavilkums!$B:$B)*($C141=Kopsavilkums!$D:$D)),"")</f>
        <v/>
      </c>
      <c r="E141" s="31" t="str" cm="1">
        <f t="array" ref="E141">IFERROR(_xlfn._xlws.FILTER(Kopsavilkums!$F$10:$F$135,($A141=Kopsavilkums!$A$10:$A$135)*($B141=Kopsavilkums!$B$10:$B$135)*($C141=Kopsavilkums!$D$10:$D$135)),"")</f>
        <v/>
      </c>
      <c r="F141" s="262" t="str" cm="1">
        <f t="array" ref="F141">IFERROR(_xlfn._xlws.FILTER(Kopsavilkums!$G$10:$G$135,($A141=Kopsavilkums!$A$10:$A$135)*($B141=Kopsavilkums!$B$10:$B$135)*($C141=Kopsavilkums!$D$10:$D$135)),"")</f>
        <v/>
      </c>
      <c r="G141" s="18" t="str" cm="1">
        <f t="array" ref="G141">IFERROR(_xlfn._xlws.FILTER(Kopsavilkums!$H$10:$H$135,($A141=Kopsavilkums!$A$10:$A$135)*($B141=Kopsavilkums!$B$10:$B$135)*($C141=Kopsavilkums!$D$10:$D$135)),"")</f>
        <v/>
      </c>
      <c r="H141" s="31" t="str" cm="1">
        <f t="array" ref="H141">IFERROR(_xlfn._xlws.FILTER(Kopsavilkums!$I$10:$I$135,($A141=Kopsavilkums!$A$10:$A$135)*($B141=Kopsavilkums!$B$10:$B$135)*($C141=Kopsavilkums!$D$10:$D$135)),"")</f>
        <v/>
      </c>
      <c r="I141" s="262" t="str" cm="1">
        <f t="array" ref="I141">IFERROR(_xlfn._xlws.FILTER(Kopsavilkums!$J$10:$J$135,($A141=Kopsavilkums!$A$10:$A$135)*($B141=Kopsavilkums!$B$10:$B$135)*($C141=Kopsavilkums!$D$10:$D$135)),"")</f>
        <v/>
      </c>
      <c r="J141" s="31" t="str">
        <f t="shared" si="40"/>
        <v/>
      </c>
      <c r="K141" s="267" t="str">
        <f t="shared" si="40"/>
        <v/>
      </c>
      <c r="L141" s="50"/>
    </row>
    <row r="142" spans="1:15" s="112" customFormat="1" x14ac:dyDescent="0.15">
      <c r="A142" s="60">
        <f t="shared" si="39"/>
        <v>17</v>
      </c>
      <c r="B142" s="60">
        <v>4</v>
      </c>
      <c r="C142" s="22" t="str" cm="1">
        <f t="array" ref="C142">IFERROR(_xlfn._xlws.FILTER(Kopsavilkums!$D$10:$D$135,($A142=Kopsavilkums!$A$10:$A$135)*($B142=Kopsavilkums!$B$10:$B$135)),"")</f>
        <v/>
      </c>
      <c r="D142" s="18" t="str" cm="1">
        <f t="array" ref="D142">IFERROR(_xlfn._xlws.FILTER(Kopsavilkums!$E:$E,($A142=Kopsavilkums!$A:$A)*($B142=Kopsavilkums!$B:$B)*($C142=Kopsavilkums!$D:$D)),"")</f>
        <v/>
      </c>
      <c r="E142" s="31" t="str" cm="1">
        <f t="array" ref="E142">IFERROR(_xlfn._xlws.FILTER(Kopsavilkums!$F$10:$F$135,($A142=Kopsavilkums!$A$10:$A$135)*($B142=Kopsavilkums!$B$10:$B$135)*($C142=Kopsavilkums!$D$10:$D$135)),"")</f>
        <v/>
      </c>
      <c r="F142" s="262" t="str" cm="1">
        <f t="array" ref="F142">IFERROR(_xlfn._xlws.FILTER(Kopsavilkums!$G$10:$G$135,($A142=Kopsavilkums!$A$10:$A$135)*($B142=Kopsavilkums!$B$10:$B$135)*($C142=Kopsavilkums!$D$10:$D$135)),"")</f>
        <v/>
      </c>
      <c r="G142" s="18" t="str" cm="1">
        <f t="array" ref="G142">IFERROR(_xlfn._xlws.FILTER(Kopsavilkums!$H$10:$H$135,($A142=Kopsavilkums!$A$10:$A$135)*($B142=Kopsavilkums!$B$10:$B$135)*($C142=Kopsavilkums!$D$10:$D$135)),"")</f>
        <v/>
      </c>
      <c r="H142" s="31" t="str" cm="1">
        <f t="array" ref="H142">IFERROR(_xlfn._xlws.FILTER(Kopsavilkums!$I$10:$I$135,($A142=Kopsavilkums!$A$10:$A$135)*($B142=Kopsavilkums!$B$10:$B$135)*($C142=Kopsavilkums!$D$10:$D$135)),"")</f>
        <v/>
      </c>
      <c r="I142" s="262" t="str" cm="1">
        <f t="array" ref="I142">IFERROR(_xlfn._xlws.FILTER(Kopsavilkums!$J$10:$J$135,($A142=Kopsavilkums!$A$10:$A$135)*($B142=Kopsavilkums!$B$10:$B$135)*($C142=Kopsavilkums!$D$10:$D$135)),"")</f>
        <v/>
      </c>
      <c r="J142" s="31" t="str">
        <f t="shared" si="40"/>
        <v/>
      </c>
      <c r="K142" s="267" t="str">
        <f t="shared" si="40"/>
        <v/>
      </c>
      <c r="L142" s="50"/>
    </row>
    <row r="143" spans="1:15" s="112" customFormat="1" x14ac:dyDescent="0.15">
      <c r="A143" s="60">
        <f t="shared" si="39"/>
        <v>17</v>
      </c>
      <c r="B143" s="60">
        <v>5</v>
      </c>
      <c r="C143" s="22" t="str" cm="1">
        <f t="array" ref="C143">IFERROR(_xlfn._xlws.FILTER(Kopsavilkums!$D$10:$D$135,($A143=Kopsavilkums!$A$10:$A$135)*($B143=Kopsavilkums!$B$10:$B$135)),"")</f>
        <v/>
      </c>
      <c r="D143" s="74" t="str" cm="1">
        <f t="array" ref="D143">IFERROR(_xlfn._xlws.FILTER(Kopsavilkums!$E:$E,($A143=Kopsavilkums!$A:$A)*($B143=Kopsavilkums!$B:$B)*($C143=Kopsavilkums!$D:$D)),"")</f>
        <v/>
      </c>
      <c r="E143" s="31" t="str" cm="1">
        <f t="array" ref="E143">IFERROR(_xlfn._xlws.FILTER(Kopsavilkums!$F$10:$F$135,($A143=Kopsavilkums!$A$10:$A$135)*($B143=Kopsavilkums!$B$10:$B$135)*($C143=Kopsavilkums!$D$10:$D$135)),"")</f>
        <v/>
      </c>
      <c r="F143" s="262" t="str" cm="1">
        <f t="array" ref="F143">IFERROR(_xlfn._xlws.FILTER(Kopsavilkums!$G$10:$G$135,($A143=Kopsavilkums!$A$10:$A$135)*($B143=Kopsavilkums!$B$10:$B$135)*($C143=Kopsavilkums!$D$10:$D$135)),"")</f>
        <v/>
      </c>
      <c r="G143" s="74" t="str" cm="1">
        <f t="array" ref="G143">IFERROR(_xlfn._xlws.FILTER(Kopsavilkums!$H$10:$H$135,($A143=Kopsavilkums!$A$10:$A$135)*($B143=Kopsavilkums!$B$10:$B$135)*($C143=Kopsavilkums!$D$10:$D$135)),"")</f>
        <v/>
      </c>
      <c r="H143" s="31" t="str" cm="1">
        <f t="array" ref="H143">IFERROR(_xlfn._xlws.FILTER(Kopsavilkums!$I$10:$I$135,($A143=Kopsavilkums!$A$10:$A$135)*($B143=Kopsavilkums!$B$10:$B$135)*($C143=Kopsavilkums!$D$10:$D$135)),"")</f>
        <v/>
      </c>
      <c r="I143" s="262" t="str" cm="1">
        <f t="array" ref="I143">IFERROR(_xlfn._xlws.FILTER(Kopsavilkums!$J$10:$J$135,($A143=Kopsavilkums!$A$10:$A$135)*($B143=Kopsavilkums!$B$10:$B$135)*($C143=Kopsavilkums!$D$10:$D$135)),"")</f>
        <v/>
      </c>
      <c r="J143" s="15" t="str">
        <f t="shared" si="40"/>
        <v/>
      </c>
      <c r="K143" s="267" t="str">
        <f t="shared" si="40"/>
        <v/>
      </c>
      <c r="L143" s="50"/>
    </row>
    <row r="144" spans="1:15" s="112" customFormat="1" ht="14" thickBot="1" x14ac:dyDescent="0.2">
      <c r="A144" s="62">
        <f t="shared" si="39"/>
        <v>17</v>
      </c>
      <c r="B144" s="62">
        <v>6</v>
      </c>
      <c r="C144" s="127" t="str" cm="1">
        <f t="array" ref="C144">IFERROR(_xlfn._xlws.FILTER(Kopsavilkums!$D$10:$D$135,($A144=Kopsavilkums!$A$10:$A$135)*($B144=Kopsavilkums!$B$10:$B$135)),"")</f>
        <v/>
      </c>
      <c r="D144" s="75" t="str" cm="1">
        <f t="array" ref="D144">IFERROR(_xlfn._xlws.FILTER(Kopsavilkums!$E:$E,($A144=Kopsavilkums!$A:$A)*($B144=Kopsavilkums!$B:$B)*($C144=Kopsavilkums!$D:$D)),"")</f>
        <v/>
      </c>
      <c r="E144" s="63" t="str" cm="1">
        <f t="array" ref="E144">IFERROR(_xlfn._xlws.FILTER(Kopsavilkums!$F$10:$F$135,($A144=Kopsavilkums!$A$10:$A$135)*($B144=Kopsavilkums!$B$10:$B$135)*($C144=Kopsavilkums!$D$10:$D$135)),"")</f>
        <v/>
      </c>
      <c r="F144" s="263" t="str" cm="1">
        <f t="array" ref="F144">IFERROR(_xlfn._xlws.FILTER(Kopsavilkums!$G$10:$G$135,($A144=Kopsavilkums!$A$10:$A$135)*($B144=Kopsavilkums!$B$10:$B$135)*($C144=Kopsavilkums!$D$10:$D$135)),"")</f>
        <v/>
      </c>
      <c r="G144" s="75" t="str" cm="1">
        <f t="array" ref="G144">IFERROR(_xlfn._xlws.FILTER(Kopsavilkums!$H$10:$H$135,($A144=Kopsavilkums!$A$10:$A$135)*($B144=Kopsavilkums!$B$10:$B$135)*($C144=Kopsavilkums!$D$10:$D$135)),"")</f>
        <v/>
      </c>
      <c r="H144" s="63" t="str" cm="1">
        <f t="array" ref="H144">IFERROR(_xlfn._xlws.FILTER(Kopsavilkums!$I$10:$I$135,($A144=Kopsavilkums!$A$10:$A$135)*($B144=Kopsavilkums!$B$10:$B$135)*($C144=Kopsavilkums!$D$10:$D$135)),"")</f>
        <v/>
      </c>
      <c r="I144" s="263" t="str" cm="1">
        <f t="array" ref="I144">IFERROR(_xlfn._xlws.FILTER(Kopsavilkums!$J$10:$J$135,($A144=Kopsavilkums!$A$10:$A$135)*($B144=Kopsavilkums!$B$10:$B$135)*($C144=Kopsavilkums!$D$10:$D$135)),"")</f>
        <v/>
      </c>
      <c r="J144" s="63" t="str">
        <f t="shared" si="40"/>
        <v/>
      </c>
      <c r="K144" s="268" t="str">
        <f t="shared" si="40"/>
        <v/>
      </c>
      <c r="L144" s="50"/>
    </row>
    <row r="145" spans="1:13" s="112" customFormat="1" ht="14" thickBot="1" x14ac:dyDescent="0.2">
      <c r="A145" s="28"/>
      <c r="B145" s="28"/>
      <c r="C145" s="29"/>
      <c r="D145" s="4"/>
      <c r="E145" s="28"/>
      <c r="F145" s="264"/>
      <c r="G145" s="73"/>
      <c r="H145" s="28"/>
      <c r="I145" s="264"/>
      <c r="J145" s="28"/>
      <c r="K145" s="264"/>
      <c r="L145" s="50" t="s">
        <v>72</v>
      </c>
      <c r="M145" s="64"/>
    </row>
    <row r="146" spans="1:13" s="112" customFormat="1" ht="15" thickBot="1" x14ac:dyDescent="0.2">
      <c r="A146" s="53">
        <f>B146</f>
        <v>18</v>
      </c>
      <c r="B146" s="53">
        <v>18</v>
      </c>
      <c r="C146" s="132" t="str" cm="1">
        <f t="array" ref="C146">IFERROR(_xlfn.UNIQUE(_xlfn._xlws.FILTER(Kopsavilkums!$C$10:$C$135,($B146=Kopsavilkums!$A$10:$A$135))),"")</f>
        <v/>
      </c>
      <c r="D146" s="54"/>
      <c r="E146" s="56">
        <f>SUM(E147:E152)</f>
        <v>0</v>
      </c>
      <c r="F146" s="260">
        <f>SUM(F147:F152)</f>
        <v>0</v>
      </c>
      <c r="G146" s="135"/>
      <c r="H146" s="56">
        <f>SUM(H147:H152)</f>
        <v>0</v>
      </c>
      <c r="I146" s="260">
        <f>SUM(I147:I152)</f>
        <v>0</v>
      </c>
      <c r="J146" s="56">
        <f>SUM(J147:J152)</f>
        <v>0</v>
      </c>
      <c r="K146" s="265">
        <f>SUM(K147:K152)</f>
        <v>0</v>
      </c>
      <c r="L146" s="50"/>
    </row>
    <row r="147" spans="1:13" s="112" customFormat="1" x14ac:dyDescent="0.15">
      <c r="A147" s="57">
        <f t="shared" ref="A147:A152" si="41">A146</f>
        <v>18</v>
      </c>
      <c r="B147" s="57">
        <v>1</v>
      </c>
      <c r="C147" s="126" t="str" cm="1">
        <f t="array" ref="C147">IFERROR(_xlfn._xlws.FILTER(Kopsavilkums!$D$10:$D$135,($A147=Kopsavilkums!$A$10:$A$135)*($B147=Kopsavilkums!$B$10:$B$135)),"")</f>
        <v/>
      </c>
      <c r="D147" s="58" t="str" cm="1">
        <f t="array" ref="D147">IFERROR(_xlfn._xlws.FILTER(Kopsavilkums!$E:$E,($A147=Kopsavilkums!$A:$A)*($B147=Kopsavilkums!$B:$B)*($C147=Kopsavilkums!$D:$D)),"")</f>
        <v/>
      </c>
      <c r="E147" s="59" t="str" cm="1">
        <f t="array" ref="E147">IFERROR(_xlfn._xlws.FILTER(Kopsavilkums!$F$10:$F$135,($A147=Kopsavilkums!$A$10:$A$135)*($B147=Kopsavilkums!$B$10:$B$135)*($C147=Kopsavilkums!$D$10:$D$135)),"")</f>
        <v/>
      </c>
      <c r="F147" s="261" t="str" cm="1">
        <f t="array" ref="F147">IFERROR(_xlfn._xlws.FILTER(Kopsavilkums!$G$10:$G$135,($A147=Kopsavilkums!$A$10:$A$135)*($B147=Kopsavilkums!$B$10:$B$135)*($C147=Kopsavilkums!$D$10:$D$135)),"")</f>
        <v/>
      </c>
      <c r="G147" s="58" t="str" cm="1">
        <f t="array" ref="G147">IFERROR(_xlfn._xlws.FILTER(Kopsavilkums!$H$10:$H$135,($A147=Kopsavilkums!$A$10:$A$135)*($B147=Kopsavilkums!$B$10:$B$135)*($C147=Kopsavilkums!$D$10:$D$135)),"")</f>
        <v/>
      </c>
      <c r="H147" s="59" t="str" cm="1">
        <f t="array" ref="H147">IFERROR(_xlfn._xlws.FILTER(Kopsavilkums!$I$10:$I$135,($A147=Kopsavilkums!$A$10:$A$135)*($B147=Kopsavilkums!$B$10:$B$135)*($C147=Kopsavilkums!$D$10:$D$135)),"")</f>
        <v/>
      </c>
      <c r="I147" s="261" t="str" cm="1">
        <f t="array" ref="I147">IFERROR(_xlfn._xlws.FILTER(Kopsavilkums!$J$10:$J$135,($A147=Kopsavilkums!$A$10:$A$135)*($B147=Kopsavilkums!$B$10:$B$135)*($C147=Kopsavilkums!$D$10:$D$135)),"")</f>
        <v/>
      </c>
      <c r="J147" s="59" t="str">
        <f t="shared" ref="J147:K152" si="42">IFERROR(E147+H147,"")</f>
        <v/>
      </c>
      <c r="K147" s="266" t="str">
        <f t="shared" si="42"/>
        <v/>
      </c>
      <c r="L147" s="50"/>
    </row>
    <row r="148" spans="1:13" s="112" customFormat="1" x14ac:dyDescent="0.15">
      <c r="A148" s="60">
        <f t="shared" si="41"/>
        <v>18</v>
      </c>
      <c r="B148" s="60">
        <v>2</v>
      </c>
      <c r="C148" s="22" t="str" cm="1">
        <f t="array" ref="C148">IFERROR(_xlfn._xlws.FILTER(Kopsavilkums!$D$10:$D$135,($A148=Kopsavilkums!$A$10:$A$135)*($B148=Kopsavilkums!$B$10:$B$135)),"")</f>
        <v/>
      </c>
      <c r="D148" s="18" t="str" cm="1">
        <f t="array" ref="D148">IFERROR(_xlfn._xlws.FILTER(Kopsavilkums!$E:$E,($A148=Kopsavilkums!$A:$A)*($B148=Kopsavilkums!$B:$B)*($C148=Kopsavilkums!$D:$D)),"")</f>
        <v/>
      </c>
      <c r="E148" s="31" t="str" cm="1">
        <f t="array" ref="E148">IFERROR(_xlfn._xlws.FILTER(Kopsavilkums!$F$10:$F$135,($A148=Kopsavilkums!$A$10:$A$135)*($B148=Kopsavilkums!$B$10:$B$135)*($C148=Kopsavilkums!$D$10:$D$135)),"")</f>
        <v/>
      </c>
      <c r="F148" s="262" t="str" cm="1">
        <f t="array" ref="F148">IFERROR(_xlfn._xlws.FILTER(Kopsavilkums!$G$10:$G$135,($A148=Kopsavilkums!$A$10:$A$135)*($B148=Kopsavilkums!$B$10:$B$135)*($C148=Kopsavilkums!$D$10:$D$135)),"")</f>
        <v/>
      </c>
      <c r="G148" s="18" t="str" cm="1">
        <f t="array" ref="G148">IFERROR(_xlfn._xlws.FILTER(Kopsavilkums!$H$10:$H$135,($A148=Kopsavilkums!$A$10:$A$135)*($B148=Kopsavilkums!$B$10:$B$135)*($C148=Kopsavilkums!$D$10:$D$135)),"")</f>
        <v/>
      </c>
      <c r="H148" s="31" t="str" cm="1">
        <f t="array" ref="H148">IFERROR(_xlfn._xlws.FILTER(Kopsavilkums!$I$10:$I$135,($A148=Kopsavilkums!$A$10:$A$135)*($B148=Kopsavilkums!$B$10:$B$135)*($C148=Kopsavilkums!$D$10:$D$135)),"")</f>
        <v/>
      </c>
      <c r="I148" s="262" t="str" cm="1">
        <f t="array" ref="I148">IFERROR(_xlfn._xlws.FILTER(Kopsavilkums!$J$10:$J$135,($A148=Kopsavilkums!$A$10:$A$135)*($B148=Kopsavilkums!$B$10:$B$135)*($C148=Kopsavilkums!$D$10:$D$135)),"")</f>
        <v/>
      </c>
      <c r="J148" s="31" t="str">
        <f t="shared" si="42"/>
        <v/>
      </c>
      <c r="K148" s="267" t="str">
        <f t="shared" si="42"/>
        <v/>
      </c>
      <c r="L148" s="50"/>
    </row>
    <row r="149" spans="1:13" s="112" customFormat="1" x14ac:dyDescent="0.15">
      <c r="A149" s="60">
        <f t="shared" si="41"/>
        <v>18</v>
      </c>
      <c r="B149" s="60">
        <v>3</v>
      </c>
      <c r="C149" s="22" t="str" cm="1">
        <f t="array" ref="C149">IFERROR(_xlfn._xlws.FILTER(Kopsavilkums!$D$10:$D$135,($A149=Kopsavilkums!$A$10:$A$135)*($B149=Kopsavilkums!$B$10:$B$135)),"")</f>
        <v/>
      </c>
      <c r="D149" s="18" t="str" cm="1">
        <f t="array" ref="D149">IFERROR(_xlfn._xlws.FILTER(Kopsavilkums!$E:$E,($A149=Kopsavilkums!$A:$A)*($B149=Kopsavilkums!$B:$B)*($C149=Kopsavilkums!$D:$D)),"")</f>
        <v/>
      </c>
      <c r="E149" s="31" t="str" cm="1">
        <f t="array" ref="E149">IFERROR(_xlfn._xlws.FILTER(Kopsavilkums!$F$10:$F$135,($A149=Kopsavilkums!$A$10:$A$135)*($B149=Kopsavilkums!$B$10:$B$135)*($C149=Kopsavilkums!$D$10:$D$135)),"")</f>
        <v/>
      </c>
      <c r="F149" s="262" t="str" cm="1">
        <f t="array" ref="F149">IFERROR(_xlfn._xlws.FILTER(Kopsavilkums!$G$10:$G$135,($A149=Kopsavilkums!$A$10:$A$135)*($B149=Kopsavilkums!$B$10:$B$135)*($C149=Kopsavilkums!$D$10:$D$135)),"")</f>
        <v/>
      </c>
      <c r="G149" s="18" t="str" cm="1">
        <f t="array" ref="G149">IFERROR(_xlfn._xlws.FILTER(Kopsavilkums!$H$10:$H$135,($A149=Kopsavilkums!$A$10:$A$135)*($B149=Kopsavilkums!$B$10:$B$135)*($C149=Kopsavilkums!$D$10:$D$135)),"")</f>
        <v/>
      </c>
      <c r="H149" s="31" t="str" cm="1">
        <f t="array" ref="H149">IFERROR(_xlfn._xlws.FILTER(Kopsavilkums!$I$10:$I$135,($A149=Kopsavilkums!$A$10:$A$135)*($B149=Kopsavilkums!$B$10:$B$135)*($C149=Kopsavilkums!$D$10:$D$135)),"")</f>
        <v/>
      </c>
      <c r="I149" s="262" t="str" cm="1">
        <f t="array" ref="I149">IFERROR(_xlfn._xlws.FILTER(Kopsavilkums!$J$10:$J$135,($A149=Kopsavilkums!$A$10:$A$135)*($B149=Kopsavilkums!$B$10:$B$135)*($C149=Kopsavilkums!$D$10:$D$135)),"")</f>
        <v/>
      </c>
      <c r="J149" s="31" t="str">
        <f t="shared" si="42"/>
        <v/>
      </c>
      <c r="K149" s="267" t="str">
        <f t="shared" si="42"/>
        <v/>
      </c>
      <c r="L149" s="50"/>
    </row>
    <row r="150" spans="1:13" s="112" customFormat="1" x14ac:dyDescent="0.15">
      <c r="A150" s="60">
        <f t="shared" si="41"/>
        <v>18</v>
      </c>
      <c r="B150" s="60">
        <v>4</v>
      </c>
      <c r="C150" s="22" t="str" cm="1">
        <f t="array" ref="C150">IFERROR(_xlfn._xlws.FILTER(Kopsavilkums!$D$10:$D$135,($A150=Kopsavilkums!$A$10:$A$135)*($B150=Kopsavilkums!$B$10:$B$135)),"")</f>
        <v/>
      </c>
      <c r="D150" s="18" t="str" cm="1">
        <f t="array" ref="D150">IFERROR(_xlfn._xlws.FILTER(Kopsavilkums!$E:$E,($A150=Kopsavilkums!$A:$A)*($B150=Kopsavilkums!$B:$B)*($C150=Kopsavilkums!$D:$D)),"")</f>
        <v/>
      </c>
      <c r="E150" s="31" t="str" cm="1">
        <f t="array" ref="E150">IFERROR(_xlfn._xlws.FILTER(Kopsavilkums!$F$10:$F$135,($A150=Kopsavilkums!$A$10:$A$135)*($B150=Kopsavilkums!$B$10:$B$135)*($C150=Kopsavilkums!$D$10:$D$135)),"")</f>
        <v/>
      </c>
      <c r="F150" s="262" t="str" cm="1">
        <f t="array" ref="F150">IFERROR(_xlfn._xlws.FILTER(Kopsavilkums!$G$10:$G$135,($A150=Kopsavilkums!$A$10:$A$135)*($B150=Kopsavilkums!$B$10:$B$135)*($C150=Kopsavilkums!$D$10:$D$135)),"")</f>
        <v/>
      </c>
      <c r="G150" s="18" t="str" cm="1">
        <f t="array" ref="G150">IFERROR(_xlfn._xlws.FILTER(Kopsavilkums!$H$10:$H$135,($A150=Kopsavilkums!$A$10:$A$135)*($B150=Kopsavilkums!$B$10:$B$135)*($C150=Kopsavilkums!$D$10:$D$135)),"")</f>
        <v/>
      </c>
      <c r="H150" s="31" t="str" cm="1">
        <f t="array" ref="H150">IFERROR(_xlfn._xlws.FILTER(Kopsavilkums!$I$10:$I$135,($A150=Kopsavilkums!$A$10:$A$135)*($B150=Kopsavilkums!$B$10:$B$135)*($C150=Kopsavilkums!$D$10:$D$135)),"")</f>
        <v/>
      </c>
      <c r="I150" s="262" t="str" cm="1">
        <f t="array" ref="I150">IFERROR(_xlfn._xlws.FILTER(Kopsavilkums!$J$10:$J$135,($A150=Kopsavilkums!$A$10:$A$135)*($B150=Kopsavilkums!$B$10:$B$135)*($C150=Kopsavilkums!$D$10:$D$135)),"")</f>
        <v/>
      </c>
      <c r="J150" s="31" t="str">
        <f t="shared" si="42"/>
        <v/>
      </c>
      <c r="K150" s="267" t="str">
        <f t="shared" si="42"/>
        <v/>
      </c>
      <c r="L150" s="50"/>
    </row>
    <row r="151" spans="1:13" s="112" customFormat="1" x14ac:dyDescent="0.15">
      <c r="A151" s="60">
        <f t="shared" si="41"/>
        <v>18</v>
      </c>
      <c r="B151" s="60">
        <v>5</v>
      </c>
      <c r="C151" s="22" t="str" cm="1">
        <f t="array" ref="C151">IFERROR(_xlfn._xlws.FILTER(Kopsavilkums!$D$10:$D$135,($A151=Kopsavilkums!$A$10:$A$135)*($B151=Kopsavilkums!$B$10:$B$135)),"")</f>
        <v/>
      </c>
      <c r="D151" s="74" t="str" cm="1">
        <f t="array" ref="D151">IFERROR(_xlfn._xlws.FILTER(Kopsavilkums!$E:$E,($A151=Kopsavilkums!$A:$A)*($B151=Kopsavilkums!$B:$B)*($C151=Kopsavilkums!$D:$D)),"")</f>
        <v/>
      </c>
      <c r="E151" s="31" t="str" cm="1">
        <f t="array" ref="E151">IFERROR(_xlfn._xlws.FILTER(Kopsavilkums!$F$10:$F$135,($A151=Kopsavilkums!$A$10:$A$135)*($B151=Kopsavilkums!$B$10:$B$135)*($C151=Kopsavilkums!$D$10:$D$135)),"")</f>
        <v/>
      </c>
      <c r="F151" s="262" t="str" cm="1">
        <f t="array" ref="F151">IFERROR(_xlfn._xlws.FILTER(Kopsavilkums!$G$10:$G$135,($A151=Kopsavilkums!$A$10:$A$135)*($B151=Kopsavilkums!$B$10:$B$135)*($C151=Kopsavilkums!$D$10:$D$135)),"")</f>
        <v/>
      </c>
      <c r="G151" s="74" t="str" cm="1">
        <f t="array" ref="G151">IFERROR(_xlfn._xlws.FILTER(Kopsavilkums!$H$10:$H$135,($A151=Kopsavilkums!$A$10:$A$135)*($B151=Kopsavilkums!$B$10:$B$135)*($C151=Kopsavilkums!$D$10:$D$135)),"")</f>
        <v/>
      </c>
      <c r="H151" s="31" t="str" cm="1">
        <f t="array" ref="H151">IFERROR(_xlfn._xlws.FILTER(Kopsavilkums!$I$10:$I$135,($A151=Kopsavilkums!$A$10:$A$135)*($B151=Kopsavilkums!$B$10:$B$135)*($C151=Kopsavilkums!$D$10:$D$135)),"")</f>
        <v/>
      </c>
      <c r="I151" s="262" t="str" cm="1">
        <f t="array" ref="I151">IFERROR(_xlfn._xlws.FILTER(Kopsavilkums!$J$10:$J$135,($A151=Kopsavilkums!$A$10:$A$135)*($B151=Kopsavilkums!$B$10:$B$135)*($C151=Kopsavilkums!$D$10:$D$135)),"")</f>
        <v/>
      </c>
      <c r="J151" s="15" t="str">
        <f t="shared" si="42"/>
        <v/>
      </c>
      <c r="K151" s="267" t="str">
        <f t="shared" si="42"/>
        <v/>
      </c>
      <c r="L151" s="50"/>
    </row>
    <row r="152" spans="1:13" s="112" customFormat="1" ht="14" thickBot="1" x14ac:dyDescent="0.2">
      <c r="A152" s="62">
        <f t="shared" si="41"/>
        <v>18</v>
      </c>
      <c r="B152" s="62">
        <v>6</v>
      </c>
      <c r="C152" s="127" t="str" cm="1">
        <f t="array" ref="C152">IFERROR(_xlfn._xlws.FILTER(Kopsavilkums!$D$10:$D$135,($A152=Kopsavilkums!$A$10:$A$135)*($B152=Kopsavilkums!$B$10:$B$135)),"")</f>
        <v/>
      </c>
      <c r="D152" s="75" t="str" cm="1">
        <f t="array" ref="D152">IFERROR(_xlfn._xlws.FILTER(Kopsavilkums!$E:$E,($A152=Kopsavilkums!$A:$A)*($B152=Kopsavilkums!$B:$B)*($C152=Kopsavilkums!$D:$D)),"")</f>
        <v/>
      </c>
      <c r="E152" s="63" t="str" cm="1">
        <f t="array" ref="E152">IFERROR(_xlfn._xlws.FILTER(Kopsavilkums!$F$10:$F$135,($A152=Kopsavilkums!$A$10:$A$135)*($B152=Kopsavilkums!$B$10:$B$135)*($C152=Kopsavilkums!$D$10:$D$135)),"")</f>
        <v/>
      </c>
      <c r="F152" s="263" t="str" cm="1">
        <f t="array" ref="F152">IFERROR(_xlfn._xlws.FILTER(Kopsavilkums!$G$10:$G$135,($A152=Kopsavilkums!$A$10:$A$135)*($B152=Kopsavilkums!$B$10:$B$135)*($C152=Kopsavilkums!$D$10:$D$135)),"")</f>
        <v/>
      </c>
      <c r="G152" s="75" t="str" cm="1">
        <f t="array" ref="G152">IFERROR(_xlfn._xlws.FILTER(Kopsavilkums!$H$10:$H$135,($A152=Kopsavilkums!$A$10:$A$135)*($B152=Kopsavilkums!$B$10:$B$135)*($C152=Kopsavilkums!$D$10:$D$135)),"")</f>
        <v/>
      </c>
      <c r="H152" s="63" t="str" cm="1">
        <f t="array" ref="H152">IFERROR(_xlfn._xlws.FILTER(Kopsavilkums!$I$10:$I$135,($A152=Kopsavilkums!$A$10:$A$135)*($B152=Kopsavilkums!$B$10:$B$135)*($C152=Kopsavilkums!$D$10:$D$135)),"")</f>
        <v/>
      </c>
      <c r="I152" s="263" t="str" cm="1">
        <f t="array" ref="I152">IFERROR(_xlfn._xlws.FILTER(Kopsavilkums!$J$10:$J$135,($A152=Kopsavilkums!$A$10:$A$135)*($B152=Kopsavilkums!$B$10:$B$135)*($C152=Kopsavilkums!$D$10:$D$135)),"")</f>
        <v/>
      </c>
      <c r="J152" s="63" t="str">
        <f t="shared" si="42"/>
        <v/>
      </c>
      <c r="K152" s="268" t="str">
        <f t="shared" si="42"/>
        <v/>
      </c>
      <c r="L152" s="50"/>
    </row>
    <row r="153" spans="1:13" s="112" customFormat="1" ht="14" thickBot="1" x14ac:dyDescent="0.2">
      <c r="A153" s="28"/>
      <c r="B153" s="28"/>
      <c r="C153" s="29"/>
      <c r="D153" s="4"/>
      <c r="E153" s="28"/>
      <c r="F153" s="264"/>
      <c r="G153" s="73"/>
      <c r="H153" s="28"/>
      <c r="I153" s="264"/>
      <c r="J153" s="28"/>
      <c r="K153" s="264"/>
      <c r="L153" s="50" t="s">
        <v>72</v>
      </c>
      <c r="M153" s="64"/>
    </row>
    <row r="154" spans="1:13" s="112" customFormat="1" ht="15" thickBot="1" x14ac:dyDescent="0.2">
      <c r="A154" s="53">
        <f>B154</f>
        <v>19</v>
      </c>
      <c r="B154" s="53">
        <v>19</v>
      </c>
      <c r="C154" s="132" t="str" cm="1">
        <f t="array" ref="C154">IFERROR(_xlfn.UNIQUE(_xlfn._xlws.FILTER(Kopsavilkums!$C$10:$C$135,($B154=Kopsavilkums!$A$10:$A$135))),"")</f>
        <v/>
      </c>
      <c r="D154" s="54"/>
      <c r="E154" s="56">
        <f>SUM(E155:E160)</f>
        <v>0</v>
      </c>
      <c r="F154" s="260">
        <f>SUM(F155:F160)</f>
        <v>0</v>
      </c>
      <c r="G154" s="135"/>
      <c r="H154" s="56">
        <f>SUM(H155:H160)</f>
        <v>0</v>
      </c>
      <c r="I154" s="260">
        <f>SUM(I155:I160)</f>
        <v>0</v>
      </c>
      <c r="J154" s="56">
        <f>SUM(J155:J160)</f>
        <v>0</v>
      </c>
      <c r="K154" s="265">
        <f>SUM(K155:K160)</f>
        <v>0</v>
      </c>
      <c r="L154" s="50"/>
    </row>
    <row r="155" spans="1:13" s="112" customFormat="1" x14ac:dyDescent="0.15">
      <c r="A155" s="57">
        <f t="shared" ref="A155:A160" si="43">A154</f>
        <v>19</v>
      </c>
      <c r="B155" s="57">
        <v>1</v>
      </c>
      <c r="C155" s="126" t="str" cm="1">
        <f t="array" ref="C155">IFERROR(_xlfn._xlws.FILTER(Kopsavilkums!$D$10:$D$135,($A155=Kopsavilkums!$A$10:$A$135)*($B155=Kopsavilkums!$B$10:$B$135)),"")</f>
        <v/>
      </c>
      <c r="D155" s="58" t="str" cm="1">
        <f t="array" ref="D155">IFERROR(_xlfn._xlws.FILTER(Kopsavilkums!$E:$E,($A155=Kopsavilkums!$A:$A)*($B155=Kopsavilkums!$B:$B)*($C155=Kopsavilkums!$D:$D)),"")</f>
        <v/>
      </c>
      <c r="E155" s="59" t="str" cm="1">
        <f t="array" ref="E155">IFERROR(_xlfn._xlws.FILTER(Kopsavilkums!$F$10:$F$135,($A155=Kopsavilkums!$A$10:$A$135)*($B155=Kopsavilkums!$B$10:$B$135)*($C155=Kopsavilkums!$D$10:$D$135)),"")</f>
        <v/>
      </c>
      <c r="F155" s="261" t="str" cm="1">
        <f t="array" ref="F155">IFERROR(_xlfn._xlws.FILTER(Kopsavilkums!$G$10:$G$135,($A155=Kopsavilkums!$A$10:$A$135)*($B155=Kopsavilkums!$B$10:$B$135)*($C155=Kopsavilkums!$D$10:$D$135)),"")</f>
        <v/>
      </c>
      <c r="G155" s="58" t="str" cm="1">
        <f t="array" ref="G155">IFERROR(_xlfn._xlws.FILTER(Kopsavilkums!$H$10:$H$135,($A155=Kopsavilkums!$A$10:$A$135)*($B155=Kopsavilkums!$B$10:$B$135)*($C155=Kopsavilkums!$D$10:$D$135)),"")</f>
        <v/>
      </c>
      <c r="H155" s="59" t="str" cm="1">
        <f t="array" ref="H155">IFERROR(_xlfn._xlws.FILTER(Kopsavilkums!$I$10:$I$135,($A155=Kopsavilkums!$A$10:$A$135)*($B155=Kopsavilkums!$B$10:$B$135)*($C155=Kopsavilkums!$D$10:$D$135)),"")</f>
        <v/>
      </c>
      <c r="I155" s="261" t="str" cm="1">
        <f t="array" ref="I155">IFERROR(_xlfn._xlws.FILTER(Kopsavilkums!$J$10:$J$135,($A155=Kopsavilkums!$A$10:$A$135)*($B155=Kopsavilkums!$B$10:$B$135)*($C155=Kopsavilkums!$D$10:$D$135)),"")</f>
        <v/>
      </c>
      <c r="J155" s="59" t="str">
        <f t="shared" ref="J155:K160" si="44">IFERROR(E155+H155,"")</f>
        <v/>
      </c>
      <c r="K155" s="266" t="str">
        <f t="shared" si="44"/>
        <v/>
      </c>
      <c r="L155" s="50"/>
    </row>
    <row r="156" spans="1:13" s="112" customFormat="1" x14ac:dyDescent="0.15">
      <c r="A156" s="60">
        <f t="shared" si="43"/>
        <v>19</v>
      </c>
      <c r="B156" s="60">
        <v>2</v>
      </c>
      <c r="C156" s="22" t="str" cm="1">
        <f t="array" ref="C156">IFERROR(_xlfn._xlws.FILTER(Kopsavilkums!$D$10:$D$135,($A156=Kopsavilkums!$A$10:$A$135)*($B156=Kopsavilkums!$B$10:$B$135)),"")</f>
        <v/>
      </c>
      <c r="D156" s="18" t="str" cm="1">
        <f t="array" ref="D156">IFERROR(_xlfn._xlws.FILTER(Kopsavilkums!$E:$E,($A156=Kopsavilkums!$A:$A)*($B156=Kopsavilkums!$B:$B)*($C156=Kopsavilkums!$D:$D)),"")</f>
        <v/>
      </c>
      <c r="E156" s="31" t="str" cm="1">
        <f t="array" ref="E156">IFERROR(_xlfn._xlws.FILTER(Kopsavilkums!$F$10:$F$135,($A156=Kopsavilkums!$A$10:$A$135)*($B156=Kopsavilkums!$B$10:$B$135)*($C156=Kopsavilkums!$D$10:$D$135)),"")</f>
        <v/>
      </c>
      <c r="F156" s="262" t="str" cm="1">
        <f t="array" ref="F156">IFERROR(_xlfn._xlws.FILTER(Kopsavilkums!$G$10:$G$135,($A156=Kopsavilkums!$A$10:$A$135)*($B156=Kopsavilkums!$B$10:$B$135)*($C156=Kopsavilkums!$D$10:$D$135)),"")</f>
        <v/>
      </c>
      <c r="G156" s="18" t="str" cm="1">
        <f t="array" ref="G156">IFERROR(_xlfn._xlws.FILTER(Kopsavilkums!$H$10:$H$135,($A156=Kopsavilkums!$A$10:$A$135)*($B156=Kopsavilkums!$B$10:$B$135)*($C156=Kopsavilkums!$D$10:$D$135)),"")</f>
        <v/>
      </c>
      <c r="H156" s="31" t="str" cm="1">
        <f t="array" ref="H156">IFERROR(_xlfn._xlws.FILTER(Kopsavilkums!$I$10:$I$135,($A156=Kopsavilkums!$A$10:$A$135)*($B156=Kopsavilkums!$B$10:$B$135)*($C156=Kopsavilkums!$D$10:$D$135)),"")</f>
        <v/>
      </c>
      <c r="I156" s="262" t="str" cm="1">
        <f t="array" ref="I156">IFERROR(_xlfn._xlws.FILTER(Kopsavilkums!$J$10:$J$135,($A156=Kopsavilkums!$A$10:$A$135)*($B156=Kopsavilkums!$B$10:$B$135)*($C156=Kopsavilkums!$D$10:$D$135)),"")</f>
        <v/>
      </c>
      <c r="J156" s="31" t="str">
        <f t="shared" si="44"/>
        <v/>
      </c>
      <c r="K156" s="267" t="str">
        <f t="shared" si="44"/>
        <v/>
      </c>
      <c r="L156" s="50"/>
    </row>
    <row r="157" spans="1:13" s="112" customFormat="1" x14ac:dyDescent="0.15">
      <c r="A157" s="60">
        <f t="shared" si="43"/>
        <v>19</v>
      </c>
      <c r="B157" s="60">
        <v>3</v>
      </c>
      <c r="C157" s="22" t="str" cm="1">
        <f t="array" ref="C157">IFERROR(_xlfn._xlws.FILTER(Kopsavilkums!$D$10:$D$135,($A157=Kopsavilkums!$A$10:$A$135)*($B157=Kopsavilkums!$B$10:$B$135)),"")</f>
        <v/>
      </c>
      <c r="D157" s="18" t="str" cm="1">
        <f t="array" ref="D157">IFERROR(_xlfn._xlws.FILTER(Kopsavilkums!$E:$E,($A157=Kopsavilkums!$A:$A)*($B157=Kopsavilkums!$B:$B)*($C157=Kopsavilkums!$D:$D)),"")</f>
        <v/>
      </c>
      <c r="E157" s="31" t="str" cm="1">
        <f t="array" ref="E157">IFERROR(_xlfn._xlws.FILTER(Kopsavilkums!$F$10:$F$135,($A157=Kopsavilkums!$A$10:$A$135)*($B157=Kopsavilkums!$B$10:$B$135)*($C157=Kopsavilkums!$D$10:$D$135)),"")</f>
        <v/>
      </c>
      <c r="F157" s="262" t="str" cm="1">
        <f t="array" ref="F157">IFERROR(_xlfn._xlws.FILTER(Kopsavilkums!$G$10:$G$135,($A157=Kopsavilkums!$A$10:$A$135)*($B157=Kopsavilkums!$B$10:$B$135)*($C157=Kopsavilkums!$D$10:$D$135)),"")</f>
        <v/>
      </c>
      <c r="G157" s="18" t="str" cm="1">
        <f t="array" ref="G157">IFERROR(_xlfn._xlws.FILTER(Kopsavilkums!$H$10:$H$135,($A157=Kopsavilkums!$A$10:$A$135)*($B157=Kopsavilkums!$B$10:$B$135)*($C157=Kopsavilkums!$D$10:$D$135)),"")</f>
        <v/>
      </c>
      <c r="H157" s="31" t="str" cm="1">
        <f t="array" ref="H157">IFERROR(_xlfn._xlws.FILTER(Kopsavilkums!$I$10:$I$135,($A157=Kopsavilkums!$A$10:$A$135)*($B157=Kopsavilkums!$B$10:$B$135)*($C157=Kopsavilkums!$D$10:$D$135)),"")</f>
        <v/>
      </c>
      <c r="I157" s="262" t="str" cm="1">
        <f t="array" ref="I157">IFERROR(_xlfn._xlws.FILTER(Kopsavilkums!$J$10:$J$135,($A157=Kopsavilkums!$A$10:$A$135)*($B157=Kopsavilkums!$B$10:$B$135)*($C157=Kopsavilkums!$D$10:$D$135)),"")</f>
        <v/>
      </c>
      <c r="J157" s="31" t="str">
        <f t="shared" si="44"/>
        <v/>
      </c>
      <c r="K157" s="267" t="str">
        <f t="shared" si="44"/>
        <v/>
      </c>
      <c r="L157" s="50"/>
    </row>
    <row r="158" spans="1:13" s="112" customFormat="1" x14ac:dyDescent="0.15">
      <c r="A158" s="60">
        <f t="shared" si="43"/>
        <v>19</v>
      </c>
      <c r="B158" s="60">
        <v>4</v>
      </c>
      <c r="C158" s="22" t="str" cm="1">
        <f t="array" ref="C158">IFERROR(_xlfn._xlws.FILTER(Kopsavilkums!$D$10:$D$135,($A158=Kopsavilkums!$A$10:$A$135)*($B158=Kopsavilkums!$B$10:$B$135)),"")</f>
        <v/>
      </c>
      <c r="D158" s="18" t="str" cm="1">
        <f t="array" ref="D158">IFERROR(_xlfn._xlws.FILTER(Kopsavilkums!$E:$E,($A158=Kopsavilkums!$A:$A)*($B158=Kopsavilkums!$B:$B)*($C158=Kopsavilkums!$D:$D)),"")</f>
        <v/>
      </c>
      <c r="E158" s="31" t="str" cm="1">
        <f t="array" ref="E158">IFERROR(_xlfn._xlws.FILTER(Kopsavilkums!$F$10:$F$135,($A158=Kopsavilkums!$A$10:$A$135)*($B158=Kopsavilkums!$B$10:$B$135)*($C158=Kopsavilkums!$D$10:$D$135)),"")</f>
        <v/>
      </c>
      <c r="F158" s="262" t="str" cm="1">
        <f t="array" ref="F158">IFERROR(_xlfn._xlws.FILTER(Kopsavilkums!$G$10:$G$135,($A158=Kopsavilkums!$A$10:$A$135)*($B158=Kopsavilkums!$B$10:$B$135)*($C158=Kopsavilkums!$D$10:$D$135)),"")</f>
        <v/>
      </c>
      <c r="G158" s="18" t="str" cm="1">
        <f t="array" ref="G158">IFERROR(_xlfn._xlws.FILTER(Kopsavilkums!$H$10:$H$135,($A158=Kopsavilkums!$A$10:$A$135)*($B158=Kopsavilkums!$B$10:$B$135)*($C158=Kopsavilkums!$D$10:$D$135)),"")</f>
        <v/>
      </c>
      <c r="H158" s="31" t="str" cm="1">
        <f t="array" ref="H158">IFERROR(_xlfn._xlws.FILTER(Kopsavilkums!$I$10:$I$135,($A158=Kopsavilkums!$A$10:$A$135)*($B158=Kopsavilkums!$B$10:$B$135)*($C158=Kopsavilkums!$D$10:$D$135)),"")</f>
        <v/>
      </c>
      <c r="I158" s="262" t="str" cm="1">
        <f t="array" ref="I158">IFERROR(_xlfn._xlws.FILTER(Kopsavilkums!$J$10:$J$135,($A158=Kopsavilkums!$A$10:$A$135)*($B158=Kopsavilkums!$B$10:$B$135)*($C158=Kopsavilkums!$D$10:$D$135)),"")</f>
        <v/>
      </c>
      <c r="J158" s="31" t="str">
        <f t="shared" si="44"/>
        <v/>
      </c>
      <c r="K158" s="267" t="str">
        <f t="shared" si="44"/>
        <v/>
      </c>
      <c r="L158" s="50"/>
    </row>
    <row r="159" spans="1:13" s="112" customFormat="1" x14ac:dyDescent="0.15">
      <c r="A159" s="60">
        <f t="shared" si="43"/>
        <v>19</v>
      </c>
      <c r="B159" s="60">
        <v>5</v>
      </c>
      <c r="C159" s="22" t="str" cm="1">
        <f t="array" ref="C159">IFERROR(_xlfn._xlws.FILTER(Kopsavilkums!$D$10:$D$135,($A159=Kopsavilkums!$A$10:$A$135)*($B159=Kopsavilkums!$B$10:$B$135)),"")</f>
        <v/>
      </c>
      <c r="D159" s="74" t="str" cm="1">
        <f t="array" ref="D159">IFERROR(_xlfn._xlws.FILTER(Kopsavilkums!$E:$E,($A159=Kopsavilkums!$A:$A)*($B159=Kopsavilkums!$B:$B)*($C159=Kopsavilkums!$D:$D)),"")</f>
        <v/>
      </c>
      <c r="E159" s="31" t="str" cm="1">
        <f t="array" ref="E159">IFERROR(_xlfn._xlws.FILTER(Kopsavilkums!$F$10:$F$135,($A159=Kopsavilkums!$A$10:$A$135)*($B159=Kopsavilkums!$B$10:$B$135)*($C159=Kopsavilkums!$D$10:$D$135)),"")</f>
        <v/>
      </c>
      <c r="F159" s="262" t="str" cm="1">
        <f t="array" ref="F159">IFERROR(_xlfn._xlws.FILTER(Kopsavilkums!$G$10:$G$135,($A159=Kopsavilkums!$A$10:$A$135)*($B159=Kopsavilkums!$B$10:$B$135)*($C159=Kopsavilkums!$D$10:$D$135)),"")</f>
        <v/>
      </c>
      <c r="G159" s="74" t="str" cm="1">
        <f t="array" ref="G159">IFERROR(_xlfn._xlws.FILTER(Kopsavilkums!$H$10:$H$135,($A159=Kopsavilkums!$A$10:$A$135)*($B159=Kopsavilkums!$B$10:$B$135)*($C159=Kopsavilkums!$D$10:$D$135)),"")</f>
        <v/>
      </c>
      <c r="H159" s="31" t="str" cm="1">
        <f t="array" ref="H159">IFERROR(_xlfn._xlws.FILTER(Kopsavilkums!$I$10:$I$135,($A159=Kopsavilkums!$A$10:$A$135)*($B159=Kopsavilkums!$B$10:$B$135)*($C159=Kopsavilkums!$D$10:$D$135)),"")</f>
        <v/>
      </c>
      <c r="I159" s="262" t="str" cm="1">
        <f t="array" ref="I159">IFERROR(_xlfn._xlws.FILTER(Kopsavilkums!$J$10:$J$135,($A159=Kopsavilkums!$A$10:$A$135)*($B159=Kopsavilkums!$B$10:$B$135)*($C159=Kopsavilkums!$D$10:$D$135)),"")</f>
        <v/>
      </c>
      <c r="J159" s="15" t="str">
        <f t="shared" si="44"/>
        <v/>
      </c>
      <c r="K159" s="267" t="str">
        <f t="shared" si="44"/>
        <v/>
      </c>
      <c r="L159" s="50"/>
    </row>
    <row r="160" spans="1:13" s="112" customFormat="1" ht="14" thickBot="1" x14ac:dyDescent="0.2">
      <c r="A160" s="62">
        <f t="shared" si="43"/>
        <v>19</v>
      </c>
      <c r="B160" s="62">
        <v>6</v>
      </c>
      <c r="C160" s="127" t="str" cm="1">
        <f t="array" ref="C160">IFERROR(_xlfn._xlws.FILTER(Kopsavilkums!$D$10:$D$135,($A160=Kopsavilkums!$A$10:$A$135)*($B160=Kopsavilkums!$B$10:$B$135)),"")</f>
        <v/>
      </c>
      <c r="D160" s="75" t="str" cm="1">
        <f t="array" ref="D160">IFERROR(_xlfn._xlws.FILTER(Kopsavilkums!$E:$E,($A160=Kopsavilkums!$A:$A)*($B160=Kopsavilkums!$B:$B)*($C160=Kopsavilkums!$D:$D)),"")</f>
        <v/>
      </c>
      <c r="E160" s="63" t="str" cm="1">
        <f t="array" ref="E160">IFERROR(_xlfn._xlws.FILTER(Kopsavilkums!$F$10:$F$135,($A160=Kopsavilkums!$A$10:$A$135)*($B160=Kopsavilkums!$B$10:$B$135)*($C160=Kopsavilkums!$D$10:$D$135)),"")</f>
        <v/>
      </c>
      <c r="F160" s="263" t="str" cm="1">
        <f t="array" ref="F160">IFERROR(_xlfn._xlws.FILTER(Kopsavilkums!$G$10:$G$135,($A160=Kopsavilkums!$A$10:$A$135)*($B160=Kopsavilkums!$B$10:$B$135)*($C160=Kopsavilkums!$D$10:$D$135)),"")</f>
        <v/>
      </c>
      <c r="G160" s="75" t="str" cm="1">
        <f t="array" ref="G160">IFERROR(_xlfn._xlws.FILTER(Kopsavilkums!$H$10:$H$135,($A160=Kopsavilkums!$A$10:$A$135)*($B160=Kopsavilkums!$B$10:$B$135)*($C160=Kopsavilkums!$D$10:$D$135)),"")</f>
        <v/>
      </c>
      <c r="H160" s="63" t="str" cm="1">
        <f t="array" ref="H160">IFERROR(_xlfn._xlws.FILTER(Kopsavilkums!$I$10:$I$135,($A160=Kopsavilkums!$A$10:$A$135)*($B160=Kopsavilkums!$B$10:$B$135)*($C160=Kopsavilkums!$D$10:$D$135)),"")</f>
        <v/>
      </c>
      <c r="I160" s="263" t="str" cm="1">
        <f t="array" ref="I160">IFERROR(_xlfn._xlws.FILTER(Kopsavilkums!$J$10:$J$135,($A160=Kopsavilkums!$A$10:$A$135)*($B160=Kopsavilkums!$B$10:$B$135)*($C160=Kopsavilkums!$D$10:$D$135)),"")</f>
        <v/>
      </c>
      <c r="J160" s="63" t="str">
        <f t="shared" si="44"/>
        <v/>
      </c>
      <c r="K160" s="268" t="str">
        <f t="shared" si="44"/>
        <v/>
      </c>
      <c r="L160" s="50"/>
    </row>
    <row r="161" spans="1:14" s="112" customFormat="1" ht="14" thickBot="1" x14ac:dyDescent="0.2">
      <c r="A161" s="28"/>
      <c r="B161" s="28"/>
      <c r="C161" s="29"/>
      <c r="D161" s="4"/>
      <c r="E161" s="28"/>
      <c r="F161" s="264"/>
      <c r="G161" s="73"/>
      <c r="H161" s="28"/>
      <c r="I161" s="264"/>
      <c r="J161" s="28"/>
      <c r="K161" s="264"/>
      <c r="L161" s="50"/>
    </row>
    <row r="162" spans="1:14" s="112" customFormat="1" ht="16" thickBot="1" x14ac:dyDescent="0.25">
      <c r="A162" s="53">
        <f>B162</f>
        <v>20</v>
      </c>
      <c r="B162" s="53">
        <v>20</v>
      </c>
      <c r="C162" s="132" t="str" cm="1">
        <f t="array" ref="C162">IFERROR(_xlfn.UNIQUE(_xlfn._xlws.FILTER(Kopsavilkums!$C$10:$C$135,($B162=Kopsavilkums!$A$10:$A$135))),"")</f>
        <v/>
      </c>
      <c r="D162" s="54"/>
      <c r="E162" s="56">
        <f>SUM(E163:E168)</f>
        <v>0</v>
      </c>
      <c r="F162" s="260">
        <f>SUM(F163:F168)</f>
        <v>0</v>
      </c>
      <c r="G162" s="135"/>
      <c r="H162" s="56">
        <f>SUM(H163:H168)</f>
        <v>0</v>
      </c>
      <c r="I162" s="260">
        <f>SUM(I163:I168)</f>
        <v>0</v>
      </c>
      <c r="J162" s="56">
        <f>SUM(J163:J168)</f>
        <v>0</v>
      </c>
      <c r="K162" s="265">
        <f>SUM(K163:K168)</f>
        <v>0</v>
      </c>
      <c r="L162" s="50"/>
      <c r="N162" s="130"/>
    </row>
    <row r="163" spans="1:14" s="112" customFormat="1" x14ac:dyDescent="0.15">
      <c r="A163" s="57">
        <f t="shared" ref="A163:A168" si="45">A162</f>
        <v>20</v>
      </c>
      <c r="B163" s="57">
        <v>1</v>
      </c>
      <c r="C163" s="126" t="str" cm="1">
        <f t="array" ref="C163">IFERROR(_xlfn._xlws.FILTER(Kopsavilkums!$D$10:$D$135,($A163=Kopsavilkums!$A$10:$A$135)*($B163=Kopsavilkums!$B$10:$B$135)),"")</f>
        <v/>
      </c>
      <c r="D163" s="58" t="str" cm="1">
        <f t="array" ref="D163">IFERROR(_xlfn._xlws.FILTER(Kopsavilkums!$E:$E,($A163=Kopsavilkums!$A:$A)*($B163=Kopsavilkums!$B:$B)*($C163=Kopsavilkums!$D:$D)),"")</f>
        <v/>
      </c>
      <c r="E163" s="59" t="str" cm="1">
        <f t="array" ref="E163">IFERROR(_xlfn._xlws.FILTER(Kopsavilkums!$F$10:$F$135,($A163=Kopsavilkums!$A$10:$A$135)*($B163=Kopsavilkums!$B$10:$B$135)*($C163=Kopsavilkums!$D$10:$D$135)),"")</f>
        <v/>
      </c>
      <c r="F163" s="261" t="str" cm="1">
        <f t="array" ref="F163">IFERROR(_xlfn._xlws.FILTER(Kopsavilkums!$G$10:$G$135,($A163=Kopsavilkums!$A$10:$A$135)*($B163=Kopsavilkums!$B$10:$B$135)*($C163=Kopsavilkums!$D$10:$D$135)),"")</f>
        <v/>
      </c>
      <c r="G163" s="58" t="str" cm="1">
        <f t="array" ref="G163">IFERROR(_xlfn._xlws.FILTER(Kopsavilkums!$H$10:$H$135,($A163=Kopsavilkums!$A$10:$A$135)*($B163=Kopsavilkums!$B$10:$B$135)*($C163=Kopsavilkums!$D$10:$D$135)),"")</f>
        <v/>
      </c>
      <c r="H163" s="59" t="str" cm="1">
        <f t="array" ref="H163">IFERROR(_xlfn._xlws.FILTER(Kopsavilkums!$I$10:$I$135,($A163=Kopsavilkums!$A$10:$A$135)*($B163=Kopsavilkums!$B$10:$B$135)*($C163=Kopsavilkums!$D$10:$D$135)),"")</f>
        <v/>
      </c>
      <c r="I163" s="261" t="str" cm="1">
        <f t="array" ref="I163">IFERROR(_xlfn._xlws.FILTER(Kopsavilkums!$J$10:$J$135,($A163=Kopsavilkums!$A$10:$A$135)*($B163=Kopsavilkums!$B$10:$B$135)*($C163=Kopsavilkums!$D$10:$D$135)),"")</f>
        <v/>
      </c>
      <c r="J163" s="59" t="str">
        <f t="shared" ref="J163:K168" si="46">IFERROR(E163+H163,"")</f>
        <v/>
      </c>
      <c r="K163" s="266" t="str">
        <f t="shared" si="46"/>
        <v/>
      </c>
      <c r="L163" s="50"/>
    </row>
    <row r="164" spans="1:14" s="112" customFormat="1" x14ac:dyDescent="0.15">
      <c r="A164" s="60">
        <f t="shared" si="45"/>
        <v>20</v>
      </c>
      <c r="B164" s="60">
        <v>2</v>
      </c>
      <c r="C164" s="22" t="str" cm="1">
        <f t="array" ref="C164">IFERROR(_xlfn._xlws.FILTER(Kopsavilkums!$D$10:$D$135,($A164=Kopsavilkums!$A$10:$A$135)*($B164=Kopsavilkums!$B$10:$B$135)),"")</f>
        <v/>
      </c>
      <c r="D164" s="18" t="str" cm="1">
        <f t="array" ref="D164">IFERROR(_xlfn._xlws.FILTER(Kopsavilkums!$E:$E,($A164=Kopsavilkums!$A:$A)*($B164=Kopsavilkums!$B:$B)*($C164=Kopsavilkums!$D:$D)),"")</f>
        <v/>
      </c>
      <c r="E164" s="31" t="str" cm="1">
        <f t="array" ref="E164">IFERROR(_xlfn._xlws.FILTER(Kopsavilkums!$F$10:$F$135,($A164=Kopsavilkums!$A$10:$A$135)*($B164=Kopsavilkums!$B$10:$B$135)*($C164=Kopsavilkums!$D$10:$D$135)),"")</f>
        <v/>
      </c>
      <c r="F164" s="262" t="str" cm="1">
        <f t="array" ref="F164">IFERROR(_xlfn._xlws.FILTER(Kopsavilkums!$G$10:$G$135,($A164=Kopsavilkums!$A$10:$A$135)*($B164=Kopsavilkums!$B$10:$B$135)*($C164=Kopsavilkums!$D$10:$D$135)),"")</f>
        <v/>
      </c>
      <c r="G164" s="18" t="str" cm="1">
        <f t="array" ref="G164">IFERROR(_xlfn._xlws.FILTER(Kopsavilkums!$H$10:$H$135,($A164=Kopsavilkums!$A$10:$A$135)*($B164=Kopsavilkums!$B$10:$B$135)*($C164=Kopsavilkums!$D$10:$D$135)),"")</f>
        <v/>
      </c>
      <c r="H164" s="31" t="str" cm="1">
        <f t="array" ref="H164">IFERROR(_xlfn._xlws.FILTER(Kopsavilkums!$I$10:$I$135,($A164=Kopsavilkums!$A$10:$A$135)*($B164=Kopsavilkums!$B$10:$B$135)*($C164=Kopsavilkums!$D$10:$D$135)),"")</f>
        <v/>
      </c>
      <c r="I164" s="262" t="str" cm="1">
        <f t="array" ref="I164">IFERROR(_xlfn._xlws.FILTER(Kopsavilkums!$J$10:$J$135,($A164=Kopsavilkums!$A$10:$A$135)*($B164=Kopsavilkums!$B$10:$B$135)*($C164=Kopsavilkums!$D$10:$D$135)),"")</f>
        <v/>
      </c>
      <c r="J164" s="31" t="str">
        <f t="shared" si="46"/>
        <v/>
      </c>
      <c r="K164" s="267" t="str">
        <f t="shared" si="46"/>
        <v/>
      </c>
      <c r="L164" s="50"/>
    </row>
    <row r="165" spans="1:14" s="112" customFormat="1" x14ac:dyDescent="0.15">
      <c r="A165" s="60">
        <f t="shared" si="45"/>
        <v>20</v>
      </c>
      <c r="B165" s="60">
        <v>3</v>
      </c>
      <c r="C165" s="22" t="str" cm="1">
        <f t="array" ref="C165">IFERROR(_xlfn._xlws.FILTER(Kopsavilkums!$D$10:$D$135,($A165=Kopsavilkums!$A$10:$A$135)*($B165=Kopsavilkums!$B$10:$B$135)),"")</f>
        <v/>
      </c>
      <c r="D165" s="18" t="str" cm="1">
        <f t="array" ref="D165">IFERROR(_xlfn._xlws.FILTER(Kopsavilkums!$E:$E,($A165=Kopsavilkums!$A:$A)*($B165=Kopsavilkums!$B:$B)*($C165=Kopsavilkums!$D:$D)),"")</f>
        <v/>
      </c>
      <c r="E165" s="31" t="str" cm="1">
        <f t="array" ref="E165">IFERROR(_xlfn._xlws.FILTER(Kopsavilkums!$F$10:$F$135,($A165=Kopsavilkums!$A$10:$A$135)*($B165=Kopsavilkums!$B$10:$B$135)*($C165=Kopsavilkums!$D$10:$D$135)),"")</f>
        <v/>
      </c>
      <c r="F165" s="262" t="str" cm="1">
        <f t="array" ref="F165">IFERROR(_xlfn._xlws.FILTER(Kopsavilkums!$G$10:$G$135,($A165=Kopsavilkums!$A$10:$A$135)*($B165=Kopsavilkums!$B$10:$B$135)*($C165=Kopsavilkums!$D$10:$D$135)),"")</f>
        <v/>
      </c>
      <c r="G165" s="18" t="str" cm="1">
        <f t="array" ref="G165">IFERROR(_xlfn._xlws.FILTER(Kopsavilkums!$H$10:$H$135,($A165=Kopsavilkums!$A$10:$A$135)*($B165=Kopsavilkums!$B$10:$B$135)*($C165=Kopsavilkums!$D$10:$D$135)),"")</f>
        <v/>
      </c>
      <c r="H165" s="31" t="str" cm="1">
        <f t="array" ref="H165">IFERROR(_xlfn._xlws.FILTER(Kopsavilkums!$I$10:$I$135,($A165=Kopsavilkums!$A$10:$A$135)*($B165=Kopsavilkums!$B$10:$B$135)*($C165=Kopsavilkums!$D$10:$D$135)),"")</f>
        <v/>
      </c>
      <c r="I165" s="262" t="str" cm="1">
        <f t="array" ref="I165">IFERROR(_xlfn._xlws.FILTER(Kopsavilkums!$J$10:$J$135,($A165=Kopsavilkums!$A$10:$A$135)*($B165=Kopsavilkums!$B$10:$B$135)*($C165=Kopsavilkums!$D$10:$D$135)),"")</f>
        <v/>
      </c>
      <c r="J165" s="31" t="str">
        <f t="shared" si="46"/>
        <v/>
      </c>
      <c r="K165" s="267" t="str">
        <f t="shared" si="46"/>
        <v/>
      </c>
      <c r="L165" s="50"/>
    </row>
    <row r="166" spans="1:14" s="112" customFormat="1" x14ac:dyDescent="0.15">
      <c r="A166" s="60">
        <f t="shared" si="45"/>
        <v>20</v>
      </c>
      <c r="B166" s="60">
        <v>4</v>
      </c>
      <c r="C166" s="22" t="str" cm="1">
        <f t="array" ref="C166">IFERROR(_xlfn._xlws.FILTER(Kopsavilkums!$D$10:$D$135,($A166=Kopsavilkums!$A$10:$A$135)*($B166=Kopsavilkums!$B$10:$B$135)),"")</f>
        <v/>
      </c>
      <c r="D166" s="18" t="str" cm="1">
        <f t="array" ref="D166">IFERROR(_xlfn._xlws.FILTER(Kopsavilkums!$E:$E,($A166=Kopsavilkums!$A:$A)*($B166=Kopsavilkums!$B:$B)*($C166=Kopsavilkums!$D:$D)),"")</f>
        <v/>
      </c>
      <c r="E166" s="31" t="str" cm="1">
        <f t="array" ref="E166">IFERROR(_xlfn._xlws.FILTER(Kopsavilkums!$F$10:$F$135,($A166=Kopsavilkums!$A$10:$A$135)*($B166=Kopsavilkums!$B$10:$B$135)*($C166=Kopsavilkums!$D$10:$D$135)),"")</f>
        <v/>
      </c>
      <c r="F166" s="262" t="str" cm="1">
        <f t="array" ref="F166">IFERROR(_xlfn._xlws.FILTER(Kopsavilkums!$G$10:$G$135,($A166=Kopsavilkums!$A$10:$A$135)*($B166=Kopsavilkums!$B$10:$B$135)*($C166=Kopsavilkums!$D$10:$D$135)),"")</f>
        <v/>
      </c>
      <c r="G166" s="18" t="str" cm="1">
        <f t="array" ref="G166">IFERROR(_xlfn._xlws.FILTER(Kopsavilkums!$H$10:$H$135,($A166=Kopsavilkums!$A$10:$A$135)*($B166=Kopsavilkums!$B$10:$B$135)*($C166=Kopsavilkums!$D$10:$D$135)),"")</f>
        <v/>
      </c>
      <c r="H166" s="31" t="str" cm="1">
        <f t="array" ref="H166">IFERROR(_xlfn._xlws.FILTER(Kopsavilkums!$I$10:$I$135,($A166=Kopsavilkums!$A$10:$A$135)*($B166=Kopsavilkums!$B$10:$B$135)*($C166=Kopsavilkums!$D$10:$D$135)),"")</f>
        <v/>
      </c>
      <c r="I166" s="262" t="str" cm="1">
        <f t="array" ref="I166">IFERROR(_xlfn._xlws.FILTER(Kopsavilkums!$J$10:$J$135,($A166=Kopsavilkums!$A$10:$A$135)*($B166=Kopsavilkums!$B$10:$B$135)*($C166=Kopsavilkums!$D$10:$D$135)),"")</f>
        <v/>
      </c>
      <c r="J166" s="31" t="str">
        <f t="shared" si="46"/>
        <v/>
      </c>
      <c r="K166" s="267" t="str">
        <f t="shared" si="46"/>
        <v/>
      </c>
      <c r="L166" s="50"/>
    </row>
    <row r="167" spans="1:14" s="112" customFormat="1" x14ac:dyDescent="0.15">
      <c r="A167" s="60">
        <f t="shared" si="45"/>
        <v>20</v>
      </c>
      <c r="B167" s="60">
        <v>5</v>
      </c>
      <c r="C167" s="22" t="str" cm="1">
        <f t="array" ref="C167">IFERROR(_xlfn._xlws.FILTER(Kopsavilkums!$D$10:$D$135,($A167=Kopsavilkums!$A$10:$A$135)*($B167=Kopsavilkums!$B$10:$B$135)),"")</f>
        <v/>
      </c>
      <c r="D167" s="74" t="str" cm="1">
        <f t="array" ref="D167">IFERROR(_xlfn._xlws.FILTER(Kopsavilkums!$E:$E,($A167=Kopsavilkums!$A:$A)*($B167=Kopsavilkums!$B:$B)*($C167=Kopsavilkums!$D:$D)),"")</f>
        <v/>
      </c>
      <c r="E167" s="31" t="str" cm="1">
        <f t="array" ref="E167">IFERROR(_xlfn._xlws.FILTER(Kopsavilkums!$F$10:$F$135,($A167=Kopsavilkums!$A$10:$A$135)*($B167=Kopsavilkums!$B$10:$B$135)*($C167=Kopsavilkums!$D$10:$D$135)),"")</f>
        <v/>
      </c>
      <c r="F167" s="262" t="str" cm="1">
        <f t="array" ref="F167">IFERROR(_xlfn._xlws.FILTER(Kopsavilkums!$G$10:$G$135,($A167=Kopsavilkums!$A$10:$A$135)*($B167=Kopsavilkums!$B$10:$B$135)*($C167=Kopsavilkums!$D$10:$D$135)),"")</f>
        <v/>
      </c>
      <c r="G167" s="74" t="str" cm="1">
        <f t="array" ref="G167">IFERROR(_xlfn._xlws.FILTER(Kopsavilkums!$H$10:$H$135,($A167=Kopsavilkums!$A$10:$A$135)*($B167=Kopsavilkums!$B$10:$B$135)*($C167=Kopsavilkums!$D$10:$D$135)),"")</f>
        <v/>
      </c>
      <c r="H167" s="31" t="str" cm="1">
        <f t="array" ref="H167">IFERROR(_xlfn._xlws.FILTER(Kopsavilkums!$I$10:$I$135,($A167=Kopsavilkums!$A$10:$A$135)*($B167=Kopsavilkums!$B$10:$B$135)*($C167=Kopsavilkums!$D$10:$D$135)),"")</f>
        <v/>
      </c>
      <c r="I167" s="262" t="str" cm="1">
        <f t="array" ref="I167">IFERROR(_xlfn._xlws.FILTER(Kopsavilkums!$J$10:$J$135,($A167=Kopsavilkums!$A$10:$A$135)*($B167=Kopsavilkums!$B$10:$B$135)*($C167=Kopsavilkums!$D$10:$D$135)),"")</f>
        <v/>
      </c>
      <c r="J167" s="15" t="str">
        <f t="shared" si="46"/>
        <v/>
      </c>
      <c r="K167" s="267" t="str">
        <f t="shared" si="46"/>
        <v/>
      </c>
      <c r="L167" s="50"/>
    </row>
    <row r="168" spans="1:14" s="112" customFormat="1" ht="14" thickBot="1" x14ac:dyDescent="0.2">
      <c r="A168" s="62">
        <f t="shared" si="45"/>
        <v>20</v>
      </c>
      <c r="B168" s="62">
        <v>6</v>
      </c>
      <c r="C168" s="127" t="str" cm="1">
        <f t="array" ref="C168">IFERROR(_xlfn._xlws.FILTER(Kopsavilkums!$D$10:$D$135,($A168=Kopsavilkums!$A$10:$A$135)*($B168=Kopsavilkums!$B$10:$B$135)),"")</f>
        <v/>
      </c>
      <c r="D168" s="75" t="str" cm="1">
        <f t="array" ref="D168">IFERROR(_xlfn._xlws.FILTER(Kopsavilkums!$E:$E,($A168=Kopsavilkums!$A:$A)*($B168=Kopsavilkums!$B:$B)*($C168=Kopsavilkums!$D:$D)),"")</f>
        <v/>
      </c>
      <c r="E168" s="63" t="str" cm="1">
        <f t="array" ref="E168">IFERROR(_xlfn._xlws.FILTER(Kopsavilkums!$F$10:$F$135,($A168=Kopsavilkums!$A$10:$A$135)*($B168=Kopsavilkums!$B$10:$B$135)*($C168=Kopsavilkums!$D$10:$D$135)),"")</f>
        <v/>
      </c>
      <c r="F168" s="263" t="str" cm="1">
        <f t="array" ref="F168">IFERROR(_xlfn._xlws.FILTER(Kopsavilkums!$G$10:$G$135,($A168=Kopsavilkums!$A$10:$A$135)*($B168=Kopsavilkums!$B$10:$B$135)*($C168=Kopsavilkums!$D$10:$D$135)),"")</f>
        <v/>
      </c>
      <c r="G168" s="75" t="str" cm="1">
        <f t="array" ref="G168">IFERROR(_xlfn._xlws.FILTER(Kopsavilkums!$H$10:$H$135,($A168=Kopsavilkums!$A$10:$A$135)*($B168=Kopsavilkums!$B$10:$B$135)*($C168=Kopsavilkums!$D$10:$D$135)),"")</f>
        <v/>
      </c>
      <c r="H168" s="63" t="str" cm="1">
        <f t="array" ref="H168">IFERROR(_xlfn._xlws.FILTER(Kopsavilkums!$I$10:$I$135,($A168=Kopsavilkums!$A$10:$A$135)*($B168=Kopsavilkums!$B$10:$B$135)*($C168=Kopsavilkums!$D$10:$D$135)),"")</f>
        <v/>
      </c>
      <c r="I168" s="263" t="str" cm="1">
        <f t="array" ref="I168">IFERROR(_xlfn._xlws.FILTER(Kopsavilkums!$J$10:$J$135,($A168=Kopsavilkums!$A$10:$A$135)*($B168=Kopsavilkums!$B$10:$B$135)*($C168=Kopsavilkums!$D$10:$D$135)),"")</f>
        <v/>
      </c>
      <c r="J168" s="63" t="str">
        <f t="shared" si="46"/>
        <v/>
      </c>
      <c r="K168" s="268" t="str">
        <f t="shared" si="46"/>
        <v/>
      </c>
    </row>
    <row r="169" spans="1:14" s="112" customFormat="1" ht="14" thickBot="1" x14ac:dyDescent="0.2">
      <c r="C169" s="131"/>
      <c r="F169" s="264"/>
      <c r="G169" s="134"/>
      <c r="I169" s="255"/>
      <c r="K169" s="255"/>
      <c r="L169" s="50"/>
    </row>
    <row r="170" spans="1:14" s="112" customFormat="1" ht="16" thickBot="1" x14ac:dyDescent="0.25">
      <c r="A170" s="53">
        <f>B170</f>
        <v>21</v>
      </c>
      <c r="B170" s="53">
        <v>21</v>
      </c>
      <c r="C170" s="132" t="str" cm="1">
        <f t="array" ref="C170">IFERROR(_xlfn.UNIQUE(_xlfn._xlws.FILTER(Kopsavilkums!$C$10:$C$135,($B170=Kopsavilkums!$A$10:$A$135))),"")</f>
        <v/>
      </c>
      <c r="D170" s="54"/>
      <c r="E170" s="56">
        <f>SUM(E171:E176)</f>
        <v>0</v>
      </c>
      <c r="F170" s="260">
        <f>SUM(F171:F176)</f>
        <v>0</v>
      </c>
      <c r="G170" s="135"/>
      <c r="H170" s="56">
        <f>SUM(H171:H176)</f>
        <v>0</v>
      </c>
      <c r="I170" s="260">
        <f>SUM(I171:I176)</f>
        <v>0</v>
      </c>
      <c r="J170" s="56">
        <f>SUM(J171:J176)</f>
        <v>0</v>
      </c>
      <c r="K170" s="265">
        <f>SUM(K171:K176)</f>
        <v>0</v>
      </c>
      <c r="L170" s="50"/>
      <c r="N170" s="130"/>
    </row>
    <row r="171" spans="1:14" s="112" customFormat="1" x14ac:dyDescent="0.15">
      <c r="A171" s="57">
        <f t="shared" ref="A171:A176" si="47">A170</f>
        <v>21</v>
      </c>
      <c r="B171" s="57">
        <v>1</v>
      </c>
      <c r="C171" s="126" t="str" cm="1">
        <f t="array" ref="C171">IFERROR(_xlfn._xlws.FILTER(Kopsavilkums!$D$10:$D$135,($A171=Kopsavilkums!$A$10:$A$135)*($B171=Kopsavilkums!$B$10:$B$135)),"")</f>
        <v/>
      </c>
      <c r="D171" s="58" t="str" cm="1">
        <f t="array" ref="D171">IFERROR(_xlfn._xlws.FILTER(Kopsavilkums!$E:$E,($A171=Kopsavilkums!$A:$A)*($B171=Kopsavilkums!$B:$B)*($C171=Kopsavilkums!$D:$D)),"")</f>
        <v/>
      </c>
      <c r="E171" s="59" t="str" cm="1">
        <f t="array" ref="E171">IFERROR(_xlfn._xlws.FILTER(Kopsavilkums!$F$10:$F$135,($A171=Kopsavilkums!$A$10:$A$135)*($B171=Kopsavilkums!$B$10:$B$135)*($C171=Kopsavilkums!$D$10:$D$135)),"")</f>
        <v/>
      </c>
      <c r="F171" s="261" t="str" cm="1">
        <f t="array" ref="F171">IFERROR(_xlfn._xlws.FILTER(Kopsavilkums!$G$10:$G$135,($A171=Kopsavilkums!$A$10:$A$135)*($B171=Kopsavilkums!$B$10:$B$135)*($C171=Kopsavilkums!$D$10:$D$135)),"")</f>
        <v/>
      </c>
      <c r="G171" s="58" t="str" cm="1">
        <f t="array" ref="G171">IFERROR(_xlfn._xlws.FILTER(Kopsavilkums!$H$10:$H$135,($A171=Kopsavilkums!$A$10:$A$135)*($B171=Kopsavilkums!$B$10:$B$135)*($C171=Kopsavilkums!$D$10:$D$135)),"")</f>
        <v/>
      </c>
      <c r="H171" s="59" t="str" cm="1">
        <f t="array" ref="H171">IFERROR(_xlfn._xlws.FILTER(Kopsavilkums!$I$10:$I$135,($A171=Kopsavilkums!$A$10:$A$135)*($B171=Kopsavilkums!$B$10:$B$135)*($C171=Kopsavilkums!$D$10:$D$135)),"")</f>
        <v/>
      </c>
      <c r="I171" s="261" t="str" cm="1">
        <f t="array" ref="I171">IFERROR(_xlfn._xlws.FILTER(Kopsavilkums!$J$10:$J$135,($A171=Kopsavilkums!$A$10:$A$135)*($B171=Kopsavilkums!$B$10:$B$135)*($C171=Kopsavilkums!$D$10:$D$135)),"")</f>
        <v/>
      </c>
      <c r="J171" s="59" t="str">
        <f t="shared" ref="J171:K176" si="48">IFERROR(E171+H171,"")</f>
        <v/>
      </c>
      <c r="K171" s="266" t="str">
        <f t="shared" si="48"/>
        <v/>
      </c>
      <c r="L171" s="50"/>
    </row>
    <row r="172" spans="1:14" s="112" customFormat="1" x14ac:dyDescent="0.15">
      <c r="A172" s="60">
        <f t="shared" si="47"/>
        <v>21</v>
      </c>
      <c r="B172" s="60">
        <v>2</v>
      </c>
      <c r="C172" s="22" t="str" cm="1">
        <f t="array" ref="C172">IFERROR(_xlfn._xlws.FILTER(Kopsavilkums!$D$10:$D$135,($A172=Kopsavilkums!$A$10:$A$135)*($B172=Kopsavilkums!$B$10:$B$135)),"")</f>
        <v/>
      </c>
      <c r="D172" s="18" t="str" cm="1">
        <f t="array" ref="D172">IFERROR(_xlfn._xlws.FILTER(Kopsavilkums!$E:$E,($A172=Kopsavilkums!$A:$A)*($B172=Kopsavilkums!$B:$B)*($C172=Kopsavilkums!$D:$D)),"")</f>
        <v/>
      </c>
      <c r="E172" s="31" t="str" cm="1">
        <f t="array" ref="E172">IFERROR(_xlfn._xlws.FILTER(Kopsavilkums!$F$10:$F$135,($A172=Kopsavilkums!$A$10:$A$135)*($B172=Kopsavilkums!$B$10:$B$135)*($C172=Kopsavilkums!$D$10:$D$135)),"")</f>
        <v/>
      </c>
      <c r="F172" s="262" t="str" cm="1">
        <f t="array" ref="F172">IFERROR(_xlfn._xlws.FILTER(Kopsavilkums!$G$10:$G$135,($A172=Kopsavilkums!$A$10:$A$135)*($B172=Kopsavilkums!$B$10:$B$135)*($C172=Kopsavilkums!$D$10:$D$135)),"")</f>
        <v/>
      </c>
      <c r="G172" s="18" t="str" cm="1">
        <f t="array" ref="G172">IFERROR(_xlfn._xlws.FILTER(Kopsavilkums!$H$10:$H$135,($A172=Kopsavilkums!$A$10:$A$135)*($B172=Kopsavilkums!$B$10:$B$135)*($C172=Kopsavilkums!$D$10:$D$135)),"")</f>
        <v/>
      </c>
      <c r="H172" s="31" t="str" cm="1">
        <f t="array" ref="H172">IFERROR(_xlfn._xlws.FILTER(Kopsavilkums!$I$10:$I$135,($A172=Kopsavilkums!$A$10:$A$135)*($B172=Kopsavilkums!$B$10:$B$135)*($C172=Kopsavilkums!$D$10:$D$135)),"")</f>
        <v/>
      </c>
      <c r="I172" s="262" t="str" cm="1">
        <f t="array" ref="I172">IFERROR(_xlfn._xlws.FILTER(Kopsavilkums!$J$10:$J$135,($A172=Kopsavilkums!$A$10:$A$135)*($B172=Kopsavilkums!$B$10:$B$135)*($C172=Kopsavilkums!$D$10:$D$135)),"")</f>
        <v/>
      </c>
      <c r="J172" s="31" t="str">
        <f t="shared" si="48"/>
        <v/>
      </c>
      <c r="K172" s="267" t="str">
        <f t="shared" si="48"/>
        <v/>
      </c>
      <c r="L172" s="50"/>
    </row>
    <row r="173" spans="1:14" s="112" customFormat="1" x14ac:dyDescent="0.15">
      <c r="A173" s="60">
        <f t="shared" si="47"/>
        <v>21</v>
      </c>
      <c r="B173" s="60">
        <v>3</v>
      </c>
      <c r="C173" s="22" t="str" cm="1">
        <f t="array" ref="C173">IFERROR(_xlfn._xlws.FILTER(Kopsavilkums!$D$10:$D$135,($A173=Kopsavilkums!$A$10:$A$135)*($B173=Kopsavilkums!$B$10:$B$135)),"")</f>
        <v/>
      </c>
      <c r="D173" s="18" t="str" cm="1">
        <f t="array" ref="D173">IFERROR(_xlfn._xlws.FILTER(Kopsavilkums!$E:$E,($A173=Kopsavilkums!$A:$A)*($B173=Kopsavilkums!$B:$B)*($C173=Kopsavilkums!$D:$D)),"")</f>
        <v/>
      </c>
      <c r="E173" s="31" t="str" cm="1">
        <f t="array" ref="E173">IFERROR(_xlfn._xlws.FILTER(Kopsavilkums!$F$10:$F$135,($A173=Kopsavilkums!$A$10:$A$135)*($B173=Kopsavilkums!$B$10:$B$135)*($C173=Kopsavilkums!$D$10:$D$135)),"")</f>
        <v/>
      </c>
      <c r="F173" s="262" t="str" cm="1">
        <f t="array" ref="F173">IFERROR(_xlfn._xlws.FILTER(Kopsavilkums!$G$10:$G$135,($A173=Kopsavilkums!$A$10:$A$135)*($B173=Kopsavilkums!$B$10:$B$135)*($C173=Kopsavilkums!$D$10:$D$135)),"")</f>
        <v/>
      </c>
      <c r="G173" s="18" t="str" cm="1">
        <f t="array" ref="G173">IFERROR(_xlfn._xlws.FILTER(Kopsavilkums!$H$10:$H$135,($A173=Kopsavilkums!$A$10:$A$135)*($B173=Kopsavilkums!$B$10:$B$135)*($C173=Kopsavilkums!$D$10:$D$135)),"")</f>
        <v/>
      </c>
      <c r="H173" s="31" t="str" cm="1">
        <f t="array" ref="H173">IFERROR(_xlfn._xlws.FILTER(Kopsavilkums!$I$10:$I$135,($A173=Kopsavilkums!$A$10:$A$135)*($B173=Kopsavilkums!$B$10:$B$135)*($C173=Kopsavilkums!$D$10:$D$135)),"")</f>
        <v/>
      </c>
      <c r="I173" s="262" t="str" cm="1">
        <f t="array" ref="I173">IFERROR(_xlfn._xlws.FILTER(Kopsavilkums!$J$10:$J$135,($A173=Kopsavilkums!$A$10:$A$135)*($B173=Kopsavilkums!$B$10:$B$135)*($C173=Kopsavilkums!$D$10:$D$135)),"")</f>
        <v/>
      </c>
      <c r="J173" s="31" t="str">
        <f t="shared" si="48"/>
        <v/>
      </c>
      <c r="K173" s="267" t="str">
        <f t="shared" si="48"/>
        <v/>
      </c>
      <c r="L173" s="50"/>
    </row>
    <row r="174" spans="1:14" s="112" customFormat="1" x14ac:dyDescent="0.15">
      <c r="A174" s="60">
        <f t="shared" si="47"/>
        <v>21</v>
      </c>
      <c r="B174" s="60">
        <v>4</v>
      </c>
      <c r="C174" s="22" t="str" cm="1">
        <f t="array" ref="C174">IFERROR(_xlfn._xlws.FILTER(Kopsavilkums!$D$10:$D$135,($A174=Kopsavilkums!$A$10:$A$135)*($B174=Kopsavilkums!$B$10:$B$135)),"")</f>
        <v/>
      </c>
      <c r="D174" s="18" t="str" cm="1">
        <f t="array" ref="D174">IFERROR(_xlfn._xlws.FILTER(Kopsavilkums!$E:$E,($A174=Kopsavilkums!$A:$A)*($B174=Kopsavilkums!$B:$B)*($C174=Kopsavilkums!$D:$D)),"")</f>
        <v/>
      </c>
      <c r="E174" s="31" t="str" cm="1">
        <f t="array" ref="E174">IFERROR(_xlfn._xlws.FILTER(Kopsavilkums!$F$10:$F$135,($A174=Kopsavilkums!$A$10:$A$135)*($B174=Kopsavilkums!$B$10:$B$135)*($C174=Kopsavilkums!$D$10:$D$135)),"")</f>
        <v/>
      </c>
      <c r="F174" s="262" t="str" cm="1">
        <f t="array" ref="F174">IFERROR(_xlfn._xlws.FILTER(Kopsavilkums!$G$10:$G$135,($A174=Kopsavilkums!$A$10:$A$135)*($B174=Kopsavilkums!$B$10:$B$135)*($C174=Kopsavilkums!$D$10:$D$135)),"")</f>
        <v/>
      </c>
      <c r="G174" s="18" t="str" cm="1">
        <f t="array" ref="G174">IFERROR(_xlfn._xlws.FILTER(Kopsavilkums!$H$10:$H$135,($A174=Kopsavilkums!$A$10:$A$135)*($B174=Kopsavilkums!$B$10:$B$135)*($C174=Kopsavilkums!$D$10:$D$135)),"")</f>
        <v/>
      </c>
      <c r="H174" s="31" t="str" cm="1">
        <f t="array" ref="H174">IFERROR(_xlfn._xlws.FILTER(Kopsavilkums!$I$10:$I$135,($A174=Kopsavilkums!$A$10:$A$135)*($B174=Kopsavilkums!$B$10:$B$135)*($C174=Kopsavilkums!$D$10:$D$135)),"")</f>
        <v/>
      </c>
      <c r="I174" s="262" t="str" cm="1">
        <f t="array" ref="I174">IFERROR(_xlfn._xlws.FILTER(Kopsavilkums!$J$10:$J$135,($A174=Kopsavilkums!$A$10:$A$135)*($B174=Kopsavilkums!$B$10:$B$135)*($C174=Kopsavilkums!$D$10:$D$135)),"")</f>
        <v/>
      </c>
      <c r="J174" s="31" t="str">
        <f t="shared" si="48"/>
        <v/>
      </c>
      <c r="K174" s="267" t="str">
        <f t="shared" si="48"/>
        <v/>
      </c>
      <c r="L174" s="50"/>
    </row>
    <row r="175" spans="1:14" s="112" customFormat="1" x14ac:dyDescent="0.15">
      <c r="A175" s="60">
        <f t="shared" si="47"/>
        <v>21</v>
      </c>
      <c r="B175" s="60">
        <v>5</v>
      </c>
      <c r="C175" s="22" t="str" cm="1">
        <f t="array" ref="C175">IFERROR(_xlfn._xlws.FILTER(Kopsavilkums!$D$10:$D$135,($A175=Kopsavilkums!$A$10:$A$135)*($B175=Kopsavilkums!$B$10:$B$135)),"")</f>
        <v/>
      </c>
      <c r="D175" s="74" t="str" cm="1">
        <f t="array" ref="D175">IFERROR(_xlfn._xlws.FILTER(Kopsavilkums!$E:$E,($A175=Kopsavilkums!$A:$A)*($B175=Kopsavilkums!$B:$B)*($C175=Kopsavilkums!$D:$D)),"")</f>
        <v/>
      </c>
      <c r="E175" s="31" t="str" cm="1">
        <f t="array" ref="E175">IFERROR(_xlfn._xlws.FILTER(Kopsavilkums!$F$10:$F$135,($A175=Kopsavilkums!$A$10:$A$135)*($B175=Kopsavilkums!$B$10:$B$135)*($C175=Kopsavilkums!$D$10:$D$135)),"")</f>
        <v/>
      </c>
      <c r="F175" s="262" t="str" cm="1">
        <f t="array" ref="F175">IFERROR(_xlfn._xlws.FILTER(Kopsavilkums!$G$10:$G$135,($A175=Kopsavilkums!$A$10:$A$135)*($B175=Kopsavilkums!$B$10:$B$135)*($C175=Kopsavilkums!$D$10:$D$135)),"")</f>
        <v/>
      </c>
      <c r="G175" s="74" t="str" cm="1">
        <f t="array" ref="G175">IFERROR(_xlfn._xlws.FILTER(Kopsavilkums!$H$10:$H$135,($A175=Kopsavilkums!$A$10:$A$135)*($B175=Kopsavilkums!$B$10:$B$135)*($C175=Kopsavilkums!$D$10:$D$135)),"")</f>
        <v/>
      </c>
      <c r="H175" s="31" t="str" cm="1">
        <f t="array" ref="H175">IFERROR(_xlfn._xlws.FILTER(Kopsavilkums!$I$10:$I$135,($A175=Kopsavilkums!$A$10:$A$135)*($B175=Kopsavilkums!$B$10:$B$135)*($C175=Kopsavilkums!$D$10:$D$135)),"")</f>
        <v/>
      </c>
      <c r="I175" s="262" t="str" cm="1">
        <f t="array" ref="I175">IFERROR(_xlfn._xlws.FILTER(Kopsavilkums!$J$10:$J$135,($A175=Kopsavilkums!$A$10:$A$135)*($B175=Kopsavilkums!$B$10:$B$135)*($C175=Kopsavilkums!$D$10:$D$135)),"")</f>
        <v/>
      </c>
      <c r="J175" s="15" t="str">
        <f t="shared" si="48"/>
        <v/>
      </c>
      <c r="K175" s="267" t="str">
        <f t="shared" si="48"/>
        <v/>
      </c>
      <c r="L175" s="50"/>
    </row>
    <row r="176" spans="1:14" s="112" customFormat="1" ht="14" thickBot="1" x14ac:dyDescent="0.2">
      <c r="A176" s="62">
        <f t="shared" si="47"/>
        <v>21</v>
      </c>
      <c r="B176" s="62">
        <v>6</v>
      </c>
      <c r="C176" s="127" t="str" cm="1">
        <f t="array" ref="C176">IFERROR(_xlfn._xlws.FILTER(Kopsavilkums!$D$10:$D$135,($A176=Kopsavilkums!$A$10:$A$135)*($B176=Kopsavilkums!$B$10:$B$135)),"")</f>
        <v/>
      </c>
      <c r="D176" s="75" t="str" cm="1">
        <f t="array" ref="D176">IFERROR(_xlfn._xlws.FILTER(Kopsavilkums!$E:$E,($A176=Kopsavilkums!$A:$A)*($B176=Kopsavilkums!$B:$B)*($C176=Kopsavilkums!$D:$D)),"")</f>
        <v/>
      </c>
      <c r="E176" s="63" t="str" cm="1">
        <f t="array" ref="E176">IFERROR(_xlfn._xlws.FILTER(Kopsavilkums!$F$10:$F$135,($A176=Kopsavilkums!$A$10:$A$135)*($B176=Kopsavilkums!$B$10:$B$135)*($C176=Kopsavilkums!$D$10:$D$135)),"")</f>
        <v/>
      </c>
      <c r="F176" s="263" t="str" cm="1">
        <f t="array" ref="F176">IFERROR(_xlfn._xlws.FILTER(Kopsavilkums!$G$10:$G$135,($A176=Kopsavilkums!$A$10:$A$135)*($B176=Kopsavilkums!$B$10:$B$135)*($C176=Kopsavilkums!$D$10:$D$135)),"")</f>
        <v/>
      </c>
      <c r="G176" s="75" t="str" cm="1">
        <f t="array" ref="G176">IFERROR(_xlfn._xlws.FILTER(Kopsavilkums!$H$10:$H$135,($A176=Kopsavilkums!$A$10:$A$135)*($B176=Kopsavilkums!$B$10:$B$135)*($C176=Kopsavilkums!$D$10:$D$135)),"")</f>
        <v/>
      </c>
      <c r="H176" s="63" t="str" cm="1">
        <f t="array" ref="H176">IFERROR(_xlfn._xlws.FILTER(Kopsavilkums!$I$10:$I$135,($A176=Kopsavilkums!$A$10:$A$135)*($B176=Kopsavilkums!$B$10:$B$135)*($C176=Kopsavilkums!$D$10:$D$135)),"")</f>
        <v/>
      </c>
      <c r="I176" s="263" t="str" cm="1">
        <f t="array" ref="I176">IFERROR(_xlfn._xlws.FILTER(Kopsavilkums!$J$10:$J$135,($A176=Kopsavilkums!$A$10:$A$135)*($B176=Kopsavilkums!$B$10:$B$135)*($C176=Kopsavilkums!$D$10:$D$135)),"")</f>
        <v/>
      </c>
      <c r="J176" s="63" t="str">
        <f t="shared" si="48"/>
        <v/>
      </c>
      <c r="K176" s="268" t="str">
        <f t="shared" si="48"/>
        <v/>
      </c>
    </row>
    <row r="177" spans="3:12" s="112" customFormat="1" x14ac:dyDescent="0.15">
      <c r="C177" s="131"/>
      <c r="F177" s="264"/>
      <c r="I177" s="255"/>
      <c r="K177" s="255"/>
      <c r="L177" s="50"/>
    </row>
    <row r="178" spans="3:12" s="112" customFormat="1" x14ac:dyDescent="0.15">
      <c r="C178" s="131"/>
      <c r="F178" s="264"/>
      <c r="I178" s="255"/>
      <c r="K178" s="255"/>
      <c r="L178" s="50"/>
    </row>
    <row r="179" spans="3:12" s="112" customFormat="1" x14ac:dyDescent="0.15">
      <c r="C179" s="131"/>
      <c r="F179" s="264"/>
      <c r="I179" s="255"/>
      <c r="K179" s="255"/>
      <c r="L179" s="50"/>
    </row>
    <row r="180" spans="3:12" s="112" customFormat="1" x14ac:dyDescent="0.15">
      <c r="C180" s="131"/>
      <c r="F180" s="264"/>
      <c r="I180" s="255"/>
      <c r="K180" s="255"/>
      <c r="L180" s="50"/>
    </row>
    <row r="181" spans="3:12" s="112" customFormat="1" x14ac:dyDescent="0.15">
      <c r="C181" s="131"/>
      <c r="F181" s="264"/>
      <c r="I181" s="255"/>
      <c r="K181" s="255"/>
      <c r="L181" s="50"/>
    </row>
    <row r="182" spans="3:12" s="112" customFormat="1" x14ac:dyDescent="0.15">
      <c r="C182" s="131"/>
      <c r="F182" s="264"/>
      <c r="I182" s="255"/>
      <c r="K182" s="255"/>
      <c r="L182" s="50"/>
    </row>
    <row r="183" spans="3:12" s="112" customFormat="1" x14ac:dyDescent="0.15">
      <c r="C183" s="131"/>
      <c r="F183" s="264"/>
      <c r="I183" s="255"/>
      <c r="K183" s="255"/>
      <c r="L183" s="50"/>
    </row>
    <row r="184" spans="3:12" s="112" customFormat="1" x14ac:dyDescent="0.15">
      <c r="C184" s="131"/>
      <c r="F184" s="264"/>
      <c r="I184" s="255"/>
      <c r="K184" s="255"/>
      <c r="L184" s="50"/>
    </row>
    <row r="185" spans="3:12" s="112" customFormat="1" x14ac:dyDescent="0.15">
      <c r="C185" s="131"/>
      <c r="F185" s="264"/>
      <c r="I185" s="255"/>
      <c r="K185" s="255"/>
      <c r="L185" s="50"/>
    </row>
    <row r="186" spans="3:12" s="112" customFormat="1" x14ac:dyDescent="0.15">
      <c r="C186" s="131"/>
      <c r="F186" s="264"/>
      <c r="I186" s="255"/>
      <c r="K186" s="255"/>
      <c r="L186" s="50"/>
    </row>
    <row r="187" spans="3:12" s="112" customFormat="1" x14ac:dyDescent="0.15">
      <c r="C187" s="131"/>
      <c r="F187" s="264"/>
      <c r="I187" s="255"/>
      <c r="K187" s="255"/>
      <c r="L187" s="50"/>
    </row>
    <row r="188" spans="3:12" s="112" customFormat="1" x14ac:dyDescent="0.15">
      <c r="C188" s="131"/>
      <c r="F188" s="264"/>
      <c r="I188" s="255"/>
      <c r="K188" s="255"/>
      <c r="L188" s="50"/>
    </row>
    <row r="189" spans="3:12" x14ac:dyDescent="0.15">
      <c r="F189" s="264"/>
      <c r="L189" s="50"/>
    </row>
    <row r="190" spans="3:12" x14ac:dyDescent="0.15">
      <c r="F190" s="264"/>
      <c r="L190" s="50"/>
    </row>
    <row r="191" spans="3:12" x14ac:dyDescent="0.15">
      <c r="F191" s="264"/>
      <c r="L191" s="50"/>
    </row>
    <row r="192" spans="3:12" x14ac:dyDescent="0.15">
      <c r="F192" s="264"/>
      <c r="L192" s="50"/>
    </row>
    <row r="193" spans="6:12" x14ac:dyDescent="0.15">
      <c r="F193" s="264"/>
      <c r="L193" s="50"/>
    </row>
    <row r="194" spans="6:12" x14ac:dyDescent="0.15">
      <c r="F194" s="264"/>
      <c r="L194" s="50"/>
    </row>
    <row r="195" spans="6:12" x14ac:dyDescent="0.15">
      <c r="F195" s="264"/>
      <c r="L195" s="50"/>
    </row>
    <row r="196" spans="6:12" x14ac:dyDescent="0.15">
      <c r="F196" s="264"/>
      <c r="L196" s="50"/>
    </row>
    <row r="197" spans="6:12" x14ac:dyDescent="0.15">
      <c r="F197" s="264"/>
      <c r="L197" s="50"/>
    </row>
    <row r="198" spans="6:12" x14ac:dyDescent="0.15">
      <c r="F198" s="264"/>
      <c r="L198" s="50"/>
    </row>
    <row r="199" spans="6:12" x14ac:dyDescent="0.15">
      <c r="F199" s="264"/>
      <c r="L199" s="50"/>
    </row>
    <row r="200" spans="6:12" x14ac:dyDescent="0.15">
      <c r="F200" s="264"/>
      <c r="L200" s="50"/>
    </row>
    <row r="201" spans="6:12" x14ac:dyDescent="0.15">
      <c r="F201" s="264"/>
      <c r="L201" s="50"/>
    </row>
    <row r="202" spans="6:12" x14ac:dyDescent="0.15">
      <c r="F202" s="264"/>
      <c r="L202" s="50"/>
    </row>
    <row r="203" spans="6:12" x14ac:dyDescent="0.15">
      <c r="F203" s="264"/>
      <c r="L203" s="50"/>
    </row>
    <row r="204" spans="6:12" x14ac:dyDescent="0.15">
      <c r="F204" s="264"/>
      <c r="L204" s="50"/>
    </row>
    <row r="205" spans="6:12" x14ac:dyDescent="0.15">
      <c r="F205" s="264"/>
      <c r="L205" s="50"/>
    </row>
    <row r="206" spans="6:12" x14ac:dyDescent="0.15">
      <c r="F206" s="264"/>
      <c r="L206" s="50"/>
    </row>
    <row r="207" spans="6:12" x14ac:dyDescent="0.15">
      <c r="F207" s="264"/>
      <c r="L207" s="50"/>
    </row>
    <row r="208" spans="6:12" x14ac:dyDescent="0.15">
      <c r="F208" s="264"/>
      <c r="L208" s="50"/>
    </row>
    <row r="209" spans="6:12" x14ac:dyDescent="0.15">
      <c r="F209" s="264"/>
      <c r="L209" s="50"/>
    </row>
    <row r="210" spans="6:12" x14ac:dyDescent="0.15">
      <c r="F210" s="264"/>
      <c r="L210" s="50"/>
    </row>
    <row r="211" spans="6:12" x14ac:dyDescent="0.15">
      <c r="F211" s="264"/>
      <c r="L211" s="50"/>
    </row>
    <row r="212" spans="6:12" x14ac:dyDescent="0.15">
      <c r="F212" s="264"/>
      <c r="L212" s="50"/>
    </row>
    <row r="213" spans="6:12" x14ac:dyDescent="0.15">
      <c r="F213" s="264"/>
      <c r="L213" s="50"/>
    </row>
    <row r="214" spans="6:12" x14ac:dyDescent="0.15">
      <c r="F214" s="264"/>
      <c r="L214" s="50"/>
    </row>
    <row r="215" spans="6:12" x14ac:dyDescent="0.15">
      <c r="F215" s="264"/>
      <c r="L215" s="50"/>
    </row>
    <row r="216" spans="6:12" x14ac:dyDescent="0.15">
      <c r="F216" s="264"/>
      <c r="L216" s="50"/>
    </row>
    <row r="217" spans="6:12" x14ac:dyDescent="0.15">
      <c r="F217" s="264"/>
      <c r="L217" s="50"/>
    </row>
    <row r="218" spans="6:12" x14ac:dyDescent="0.15">
      <c r="F218" s="264"/>
      <c r="L218" s="50"/>
    </row>
    <row r="219" spans="6:12" x14ac:dyDescent="0.15">
      <c r="F219" s="264"/>
      <c r="L219" s="50"/>
    </row>
    <row r="220" spans="6:12" x14ac:dyDescent="0.15">
      <c r="F220" s="264"/>
      <c r="L220" s="50"/>
    </row>
    <row r="221" spans="6:12" x14ac:dyDescent="0.15">
      <c r="F221" s="264"/>
      <c r="L221" s="50"/>
    </row>
    <row r="222" spans="6:12" x14ac:dyDescent="0.15">
      <c r="F222" s="264"/>
      <c r="L222" s="50"/>
    </row>
    <row r="223" spans="6:12" x14ac:dyDescent="0.15">
      <c r="F223" s="264"/>
      <c r="L223" s="50"/>
    </row>
    <row r="224" spans="6:12" x14ac:dyDescent="0.15">
      <c r="F224" s="264"/>
      <c r="L224" s="50"/>
    </row>
    <row r="225" spans="6:12" x14ac:dyDescent="0.15">
      <c r="F225" s="264"/>
      <c r="L225" s="50"/>
    </row>
    <row r="226" spans="6:12" x14ac:dyDescent="0.15">
      <c r="F226" s="264"/>
      <c r="L226" s="50"/>
    </row>
    <row r="227" spans="6:12" x14ac:dyDescent="0.15">
      <c r="F227" s="264"/>
      <c r="L227" s="50"/>
    </row>
    <row r="228" spans="6:12" x14ac:dyDescent="0.15">
      <c r="F228" s="264"/>
      <c r="L228" s="50"/>
    </row>
    <row r="229" spans="6:12" x14ac:dyDescent="0.15">
      <c r="F229" s="264"/>
      <c r="L229" s="50"/>
    </row>
    <row r="230" spans="6:12" x14ac:dyDescent="0.15">
      <c r="F230" s="264"/>
      <c r="L230" s="50"/>
    </row>
    <row r="231" spans="6:12" x14ac:dyDescent="0.15">
      <c r="F231" s="264"/>
      <c r="L231" s="50"/>
    </row>
    <row r="232" spans="6:12" x14ac:dyDescent="0.15">
      <c r="F232" s="264"/>
      <c r="L232" s="50"/>
    </row>
    <row r="233" spans="6:12" x14ac:dyDescent="0.15">
      <c r="F233" s="264"/>
      <c r="L233" s="50"/>
    </row>
    <row r="234" spans="6:12" x14ac:dyDescent="0.15">
      <c r="F234" s="264"/>
      <c r="L234" s="50"/>
    </row>
    <row r="235" spans="6:12" x14ac:dyDescent="0.15">
      <c r="F235" s="264"/>
      <c r="L235" s="50"/>
    </row>
    <row r="236" spans="6:12" x14ac:dyDescent="0.15">
      <c r="F236" s="264"/>
      <c r="L236" s="50"/>
    </row>
    <row r="237" spans="6:12" x14ac:dyDescent="0.15">
      <c r="F237" s="264"/>
      <c r="L237" s="50"/>
    </row>
    <row r="238" spans="6:12" x14ac:dyDescent="0.15">
      <c r="F238" s="264"/>
      <c r="L238" s="50"/>
    </row>
    <row r="239" spans="6:12" x14ac:dyDescent="0.15">
      <c r="F239" s="264"/>
      <c r="L239" s="50"/>
    </row>
    <row r="240" spans="6:12" x14ac:dyDescent="0.15">
      <c r="F240" s="264"/>
      <c r="L240" s="50"/>
    </row>
    <row r="241" spans="6:12" x14ac:dyDescent="0.15">
      <c r="F241" s="264"/>
      <c r="L241" s="50"/>
    </row>
    <row r="242" spans="6:12" x14ac:dyDescent="0.15">
      <c r="F242" s="264"/>
      <c r="L242" s="50"/>
    </row>
    <row r="243" spans="6:12" x14ac:dyDescent="0.15">
      <c r="F243" s="264"/>
      <c r="L243" s="50"/>
    </row>
    <row r="244" spans="6:12" x14ac:dyDescent="0.15">
      <c r="F244" s="264"/>
      <c r="L244" s="50"/>
    </row>
    <row r="245" spans="6:12" x14ac:dyDescent="0.15">
      <c r="F245" s="264"/>
      <c r="L245" s="50"/>
    </row>
    <row r="246" spans="6:12" x14ac:dyDescent="0.15">
      <c r="F246" s="264"/>
      <c r="L246" s="50"/>
    </row>
    <row r="247" spans="6:12" x14ac:dyDescent="0.15">
      <c r="F247" s="264"/>
      <c r="L247" s="50"/>
    </row>
    <row r="248" spans="6:12" x14ac:dyDescent="0.15">
      <c r="F248" s="264"/>
      <c r="L248" s="50"/>
    </row>
    <row r="249" spans="6:12" x14ac:dyDescent="0.15">
      <c r="F249" s="264"/>
      <c r="L249" s="50"/>
    </row>
    <row r="250" spans="6:12" x14ac:dyDescent="0.15">
      <c r="F250" s="264"/>
      <c r="L250" s="50"/>
    </row>
    <row r="251" spans="6:12" x14ac:dyDescent="0.15">
      <c r="F251" s="264"/>
      <c r="L251" s="50"/>
    </row>
    <row r="252" spans="6:12" x14ac:dyDescent="0.15">
      <c r="F252" s="264"/>
      <c r="L252" s="50"/>
    </row>
    <row r="253" spans="6:12" x14ac:dyDescent="0.15">
      <c r="F253" s="264"/>
      <c r="L253" s="50"/>
    </row>
    <row r="254" spans="6:12" x14ac:dyDescent="0.15">
      <c r="F254" s="264"/>
      <c r="L254" s="50"/>
    </row>
    <row r="255" spans="6:12" x14ac:dyDescent="0.15">
      <c r="F255" s="264"/>
      <c r="L255" s="50"/>
    </row>
    <row r="256" spans="6:12" x14ac:dyDescent="0.15">
      <c r="F256" s="264"/>
      <c r="L256" s="50"/>
    </row>
    <row r="257" spans="6:12" x14ac:dyDescent="0.15">
      <c r="F257" s="264"/>
      <c r="L257" s="50"/>
    </row>
    <row r="258" spans="6:12" x14ac:dyDescent="0.15">
      <c r="F258" s="264"/>
      <c r="L258" s="50"/>
    </row>
    <row r="259" spans="6:12" x14ac:dyDescent="0.15">
      <c r="F259" s="264"/>
      <c r="L259" s="50"/>
    </row>
    <row r="260" spans="6:12" x14ac:dyDescent="0.15">
      <c r="F260" s="264"/>
      <c r="L260" s="50"/>
    </row>
    <row r="261" spans="6:12" x14ac:dyDescent="0.15">
      <c r="F261" s="264"/>
      <c r="L261" s="50"/>
    </row>
    <row r="262" spans="6:12" x14ac:dyDescent="0.15">
      <c r="F262" s="264"/>
      <c r="L262" s="50"/>
    </row>
    <row r="263" spans="6:12" x14ac:dyDescent="0.15">
      <c r="F263" s="264"/>
      <c r="L263" s="50"/>
    </row>
    <row r="264" spans="6:12" x14ac:dyDescent="0.15">
      <c r="F264" s="264"/>
      <c r="L264" s="50"/>
    </row>
    <row r="265" spans="6:12" x14ac:dyDescent="0.15">
      <c r="F265" s="264"/>
      <c r="L265" s="50"/>
    </row>
    <row r="266" spans="6:12" x14ac:dyDescent="0.15">
      <c r="F266" s="264"/>
      <c r="L266" s="50"/>
    </row>
    <row r="267" spans="6:12" x14ac:dyDescent="0.15">
      <c r="F267" s="264"/>
      <c r="L267" s="50"/>
    </row>
    <row r="268" spans="6:12" x14ac:dyDescent="0.15">
      <c r="F268" s="264"/>
      <c r="L268" s="50"/>
    </row>
    <row r="269" spans="6:12" x14ac:dyDescent="0.15">
      <c r="F269" s="264"/>
      <c r="L269" s="50"/>
    </row>
    <row r="270" spans="6:12" x14ac:dyDescent="0.15">
      <c r="F270" s="264"/>
      <c r="L270" s="50"/>
    </row>
    <row r="271" spans="6:12" x14ac:dyDescent="0.15">
      <c r="F271" s="264"/>
      <c r="L271" s="50"/>
    </row>
    <row r="272" spans="6:12" x14ac:dyDescent="0.15">
      <c r="F272" s="264"/>
      <c r="L272" s="50"/>
    </row>
    <row r="273" spans="6:12" x14ac:dyDescent="0.15">
      <c r="F273" s="264"/>
      <c r="L273" s="50"/>
    </row>
    <row r="274" spans="6:12" x14ac:dyDescent="0.15">
      <c r="F274" s="264"/>
      <c r="L274" s="50"/>
    </row>
    <row r="275" spans="6:12" x14ac:dyDescent="0.15">
      <c r="F275" s="264"/>
      <c r="L275" s="50"/>
    </row>
    <row r="276" spans="6:12" x14ac:dyDescent="0.15">
      <c r="F276" s="264"/>
      <c r="L276" s="50"/>
    </row>
    <row r="277" spans="6:12" x14ac:dyDescent="0.15">
      <c r="F277" s="264"/>
      <c r="L277" s="50"/>
    </row>
    <row r="278" spans="6:12" x14ac:dyDescent="0.15">
      <c r="F278" s="264"/>
      <c r="L278" s="50"/>
    </row>
    <row r="279" spans="6:12" x14ac:dyDescent="0.15">
      <c r="F279" s="264"/>
      <c r="L279" s="50"/>
    </row>
    <row r="280" spans="6:12" x14ac:dyDescent="0.15">
      <c r="F280" s="264"/>
      <c r="L280" s="50"/>
    </row>
    <row r="281" spans="6:12" x14ac:dyDescent="0.15">
      <c r="F281" s="264"/>
      <c r="L281" s="50"/>
    </row>
    <row r="282" spans="6:12" x14ac:dyDescent="0.15">
      <c r="F282" s="264"/>
      <c r="L282" s="50"/>
    </row>
    <row r="283" spans="6:12" x14ac:dyDescent="0.15">
      <c r="F283" s="264"/>
      <c r="L283" s="50"/>
    </row>
    <row r="284" spans="6:12" x14ac:dyDescent="0.15">
      <c r="F284" s="264"/>
      <c r="L284" s="50"/>
    </row>
    <row r="285" spans="6:12" x14ac:dyDescent="0.15">
      <c r="F285" s="264"/>
      <c r="L285" s="50"/>
    </row>
    <row r="286" spans="6:12" x14ac:dyDescent="0.15">
      <c r="F286" s="264"/>
      <c r="L286" s="50"/>
    </row>
    <row r="287" spans="6:12" x14ac:dyDescent="0.15">
      <c r="F287" s="264"/>
      <c r="L287" s="50"/>
    </row>
    <row r="288" spans="6:12" x14ac:dyDescent="0.15">
      <c r="F288" s="264"/>
      <c r="L288" s="50"/>
    </row>
    <row r="289" spans="6:12" x14ac:dyDescent="0.15">
      <c r="F289" s="264"/>
      <c r="L289" s="50"/>
    </row>
    <row r="290" spans="6:12" x14ac:dyDescent="0.15">
      <c r="F290" s="264"/>
      <c r="L290" s="50"/>
    </row>
    <row r="291" spans="6:12" x14ac:dyDescent="0.15">
      <c r="F291" s="264"/>
      <c r="L291" s="50"/>
    </row>
    <row r="292" spans="6:12" x14ac:dyDescent="0.15">
      <c r="F292" s="264"/>
      <c r="L292" s="50"/>
    </row>
    <row r="293" spans="6:12" x14ac:dyDescent="0.15">
      <c r="F293" s="264"/>
      <c r="L293" s="50"/>
    </row>
    <row r="294" spans="6:12" x14ac:dyDescent="0.15">
      <c r="F294" s="264"/>
      <c r="L294" s="50"/>
    </row>
    <row r="295" spans="6:12" x14ac:dyDescent="0.15">
      <c r="F295" s="264"/>
      <c r="L295" s="50"/>
    </row>
    <row r="296" spans="6:12" x14ac:dyDescent="0.15">
      <c r="F296" s="264"/>
      <c r="L296" s="50"/>
    </row>
    <row r="297" spans="6:12" x14ac:dyDescent="0.15">
      <c r="F297" s="264"/>
      <c r="L297" s="50"/>
    </row>
    <row r="298" spans="6:12" x14ac:dyDescent="0.15">
      <c r="F298" s="264"/>
      <c r="L298" s="50"/>
    </row>
    <row r="299" spans="6:12" x14ac:dyDescent="0.15">
      <c r="F299" s="264"/>
      <c r="L299" s="50"/>
    </row>
    <row r="300" spans="6:12" x14ac:dyDescent="0.15">
      <c r="F300" s="264"/>
      <c r="L300" s="50"/>
    </row>
    <row r="301" spans="6:12" x14ac:dyDescent="0.15">
      <c r="F301" s="264"/>
      <c r="L301" s="50"/>
    </row>
    <row r="302" spans="6:12" x14ac:dyDescent="0.15">
      <c r="F302" s="264"/>
      <c r="L302" s="50"/>
    </row>
    <row r="303" spans="6:12" x14ac:dyDescent="0.15">
      <c r="F303" s="264"/>
      <c r="L303" s="50"/>
    </row>
    <row r="304" spans="6:12" x14ac:dyDescent="0.15">
      <c r="F304" s="264"/>
      <c r="L304" s="50"/>
    </row>
    <row r="305" spans="6:12" x14ac:dyDescent="0.15">
      <c r="F305" s="264"/>
      <c r="L305" s="50"/>
    </row>
    <row r="306" spans="6:12" x14ac:dyDescent="0.15">
      <c r="F306" s="264"/>
      <c r="L306" s="50"/>
    </row>
    <row r="307" spans="6:12" x14ac:dyDescent="0.15">
      <c r="F307" s="264"/>
      <c r="L307" s="50"/>
    </row>
    <row r="308" spans="6:12" x14ac:dyDescent="0.15">
      <c r="F308" s="264"/>
      <c r="L308" s="50"/>
    </row>
    <row r="309" spans="6:12" x14ac:dyDescent="0.15">
      <c r="F309" s="264"/>
      <c r="L309" s="50"/>
    </row>
    <row r="310" spans="6:12" x14ac:dyDescent="0.15">
      <c r="F310" s="264"/>
      <c r="L310" s="50"/>
    </row>
    <row r="311" spans="6:12" x14ac:dyDescent="0.15">
      <c r="F311" s="264"/>
      <c r="L311" s="50"/>
    </row>
    <row r="312" spans="6:12" x14ac:dyDescent="0.15">
      <c r="F312" s="264"/>
      <c r="L312" s="50"/>
    </row>
    <row r="313" spans="6:12" x14ac:dyDescent="0.15">
      <c r="F313" s="264"/>
      <c r="L313" s="50"/>
    </row>
    <row r="314" spans="6:12" x14ac:dyDescent="0.15">
      <c r="F314" s="264"/>
      <c r="L314" s="50"/>
    </row>
    <row r="315" spans="6:12" x14ac:dyDescent="0.15">
      <c r="F315" s="264"/>
      <c r="L315" s="50"/>
    </row>
    <row r="316" spans="6:12" x14ac:dyDescent="0.15">
      <c r="F316" s="264"/>
      <c r="L316" s="50"/>
    </row>
    <row r="317" spans="6:12" x14ac:dyDescent="0.15">
      <c r="F317" s="264"/>
      <c r="L317" s="50"/>
    </row>
    <row r="318" spans="6:12" x14ac:dyDescent="0.15">
      <c r="F318" s="264"/>
      <c r="L318" s="50"/>
    </row>
    <row r="319" spans="6:12" x14ac:dyDescent="0.15">
      <c r="F319" s="264"/>
      <c r="L319" s="50"/>
    </row>
    <row r="320" spans="6:12" x14ac:dyDescent="0.15">
      <c r="F320" s="264"/>
      <c r="L320" s="50"/>
    </row>
    <row r="321" spans="6:12" x14ac:dyDescent="0.15">
      <c r="F321" s="264"/>
      <c r="L321" s="50"/>
    </row>
    <row r="322" spans="6:12" x14ac:dyDescent="0.15">
      <c r="F322" s="264"/>
      <c r="L322" s="50"/>
    </row>
    <row r="323" spans="6:12" x14ac:dyDescent="0.15">
      <c r="F323" s="264"/>
      <c r="L323" s="50"/>
    </row>
    <row r="324" spans="6:12" x14ac:dyDescent="0.15">
      <c r="F324" s="264"/>
      <c r="L324" s="50"/>
    </row>
    <row r="325" spans="6:12" x14ac:dyDescent="0.15">
      <c r="F325" s="264"/>
      <c r="L325" s="50"/>
    </row>
    <row r="326" spans="6:12" x14ac:dyDescent="0.15">
      <c r="F326" s="264"/>
      <c r="L326" s="50"/>
    </row>
    <row r="327" spans="6:12" x14ac:dyDescent="0.15">
      <c r="F327" s="264"/>
      <c r="L327" s="50"/>
    </row>
    <row r="328" spans="6:12" x14ac:dyDescent="0.15">
      <c r="F328" s="264"/>
      <c r="L328" s="50"/>
    </row>
    <row r="329" spans="6:12" x14ac:dyDescent="0.15">
      <c r="F329" s="264"/>
      <c r="L329" s="50"/>
    </row>
    <row r="330" spans="6:12" x14ac:dyDescent="0.15">
      <c r="F330" s="264"/>
      <c r="L330" s="50"/>
    </row>
    <row r="331" spans="6:12" x14ac:dyDescent="0.15">
      <c r="F331" s="264"/>
      <c r="L331" s="50"/>
    </row>
    <row r="332" spans="6:12" x14ac:dyDescent="0.15">
      <c r="F332" s="264"/>
      <c r="L332" s="50"/>
    </row>
    <row r="333" spans="6:12" x14ac:dyDescent="0.15">
      <c r="F333" s="264"/>
      <c r="L333" s="50"/>
    </row>
    <row r="334" spans="6:12" x14ac:dyDescent="0.15">
      <c r="F334" s="264"/>
      <c r="L334" s="50"/>
    </row>
    <row r="335" spans="6:12" x14ac:dyDescent="0.15">
      <c r="F335" s="264"/>
      <c r="L335" s="50"/>
    </row>
    <row r="336" spans="6:12" x14ac:dyDescent="0.15">
      <c r="F336" s="264"/>
      <c r="L336" s="50"/>
    </row>
    <row r="337" spans="6:12" x14ac:dyDescent="0.15">
      <c r="F337" s="264"/>
      <c r="L337" s="50"/>
    </row>
    <row r="338" spans="6:12" x14ac:dyDescent="0.15">
      <c r="F338" s="264"/>
      <c r="L338" s="50"/>
    </row>
    <row r="339" spans="6:12" x14ac:dyDescent="0.15">
      <c r="F339" s="264"/>
      <c r="L339" s="50"/>
    </row>
    <row r="340" spans="6:12" x14ac:dyDescent="0.15">
      <c r="F340" s="264"/>
      <c r="L340" s="50"/>
    </row>
    <row r="341" spans="6:12" x14ac:dyDescent="0.15">
      <c r="F341" s="264"/>
      <c r="L341" s="50"/>
    </row>
    <row r="342" spans="6:12" x14ac:dyDescent="0.15">
      <c r="F342" s="264"/>
      <c r="L342" s="50"/>
    </row>
    <row r="343" spans="6:12" x14ac:dyDescent="0.15">
      <c r="F343" s="264"/>
      <c r="L343" s="50"/>
    </row>
    <row r="344" spans="6:12" x14ac:dyDescent="0.15">
      <c r="F344" s="264"/>
      <c r="L344" s="50"/>
    </row>
    <row r="345" spans="6:12" x14ac:dyDescent="0.15">
      <c r="F345" s="264"/>
      <c r="L345" s="50"/>
    </row>
    <row r="346" spans="6:12" x14ac:dyDescent="0.15">
      <c r="F346" s="264"/>
      <c r="L346" s="50"/>
    </row>
    <row r="347" spans="6:12" x14ac:dyDescent="0.15">
      <c r="F347" s="264"/>
      <c r="L347" s="50"/>
    </row>
    <row r="348" spans="6:12" x14ac:dyDescent="0.15">
      <c r="F348" s="264"/>
      <c r="L348" s="50"/>
    </row>
    <row r="349" spans="6:12" x14ac:dyDescent="0.15">
      <c r="F349" s="264"/>
      <c r="L349" s="50"/>
    </row>
    <row r="350" spans="6:12" x14ac:dyDescent="0.15">
      <c r="F350" s="264"/>
      <c r="L350" s="50"/>
    </row>
    <row r="351" spans="6:12" x14ac:dyDescent="0.15">
      <c r="F351" s="264"/>
      <c r="L351" s="50"/>
    </row>
    <row r="352" spans="6:12" x14ac:dyDescent="0.15">
      <c r="F352" s="264"/>
      <c r="L352" s="50"/>
    </row>
    <row r="353" spans="6:12" x14ac:dyDescent="0.15">
      <c r="F353" s="264"/>
      <c r="L353" s="50"/>
    </row>
    <row r="354" spans="6:12" x14ac:dyDescent="0.15">
      <c r="F354" s="264"/>
      <c r="L354" s="50"/>
    </row>
    <row r="355" spans="6:12" x14ac:dyDescent="0.15">
      <c r="F355" s="264"/>
      <c r="L355" s="50"/>
    </row>
    <row r="356" spans="6:12" x14ac:dyDescent="0.15">
      <c r="F356" s="264"/>
      <c r="L356" s="50"/>
    </row>
    <row r="357" spans="6:12" x14ac:dyDescent="0.15">
      <c r="F357" s="264"/>
      <c r="L357" s="50"/>
    </row>
    <row r="358" spans="6:12" x14ac:dyDescent="0.15">
      <c r="F358" s="264"/>
      <c r="L358" s="50"/>
    </row>
    <row r="359" spans="6:12" x14ac:dyDescent="0.15">
      <c r="F359" s="264"/>
      <c r="L359" s="50"/>
    </row>
    <row r="360" spans="6:12" x14ac:dyDescent="0.15">
      <c r="F360" s="264"/>
      <c r="L360" s="50"/>
    </row>
    <row r="361" spans="6:12" x14ac:dyDescent="0.15">
      <c r="F361" s="264"/>
      <c r="L361" s="50"/>
    </row>
    <row r="362" spans="6:12" x14ac:dyDescent="0.15">
      <c r="F362" s="264"/>
      <c r="L362" s="50"/>
    </row>
    <row r="363" spans="6:12" x14ac:dyDescent="0.15">
      <c r="F363" s="264"/>
      <c r="L363" s="50"/>
    </row>
    <row r="364" spans="6:12" x14ac:dyDescent="0.15">
      <c r="F364" s="264"/>
      <c r="L364" s="50"/>
    </row>
    <row r="365" spans="6:12" x14ac:dyDescent="0.15">
      <c r="F365" s="264"/>
      <c r="L365" s="50"/>
    </row>
    <row r="366" spans="6:12" x14ac:dyDescent="0.15">
      <c r="F366" s="264"/>
      <c r="L366" s="50"/>
    </row>
    <row r="367" spans="6:12" x14ac:dyDescent="0.15">
      <c r="F367" s="264"/>
      <c r="L367" s="50"/>
    </row>
    <row r="368" spans="6:12" x14ac:dyDescent="0.15">
      <c r="F368" s="264"/>
      <c r="L368" s="50"/>
    </row>
    <row r="369" spans="6:12" x14ac:dyDescent="0.15">
      <c r="F369" s="264"/>
      <c r="L369" s="50"/>
    </row>
    <row r="370" spans="6:12" x14ac:dyDescent="0.15">
      <c r="F370" s="264"/>
      <c r="L370" s="50"/>
    </row>
    <row r="371" spans="6:12" x14ac:dyDescent="0.15">
      <c r="F371" s="264"/>
      <c r="L371" s="50"/>
    </row>
    <row r="372" spans="6:12" x14ac:dyDescent="0.15">
      <c r="F372" s="264"/>
      <c r="L372" s="50"/>
    </row>
    <row r="373" spans="6:12" x14ac:dyDescent="0.15">
      <c r="F373" s="264"/>
      <c r="L373" s="50"/>
    </row>
    <row r="374" spans="6:12" x14ac:dyDescent="0.15">
      <c r="F374" s="264"/>
      <c r="L374" s="50"/>
    </row>
    <row r="375" spans="6:12" x14ac:dyDescent="0.15">
      <c r="F375" s="264"/>
      <c r="L375" s="50"/>
    </row>
    <row r="376" spans="6:12" x14ac:dyDescent="0.15">
      <c r="F376" s="264"/>
      <c r="L376" s="50"/>
    </row>
    <row r="377" spans="6:12" x14ac:dyDescent="0.15">
      <c r="F377" s="264"/>
      <c r="L377" s="50"/>
    </row>
    <row r="378" spans="6:12" x14ac:dyDescent="0.15">
      <c r="F378" s="264"/>
      <c r="L378" s="50"/>
    </row>
    <row r="379" spans="6:12" x14ac:dyDescent="0.15">
      <c r="F379" s="264"/>
      <c r="L379" s="50"/>
    </row>
    <row r="380" spans="6:12" x14ac:dyDescent="0.15">
      <c r="F380" s="264"/>
      <c r="L380" s="50"/>
    </row>
    <row r="381" spans="6:12" x14ac:dyDescent="0.15">
      <c r="F381" s="264"/>
      <c r="L381" s="50"/>
    </row>
    <row r="382" spans="6:12" x14ac:dyDescent="0.15">
      <c r="F382" s="264"/>
      <c r="L382" s="50"/>
    </row>
    <row r="383" spans="6:12" x14ac:dyDescent="0.15">
      <c r="F383" s="264"/>
      <c r="L383" s="50"/>
    </row>
    <row r="384" spans="6:12" x14ac:dyDescent="0.15">
      <c r="F384" s="264"/>
      <c r="L384" s="50"/>
    </row>
    <row r="385" spans="6:12" x14ac:dyDescent="0.15">
      <c r="F385" s="264"/>
      <c r="L385" s="50"/>
    </row>
    <row r="386" spans="6:12" x14ac:dyDescent="0.15">
      <c r="F386" s="264"/>
      <c r="L386" s="50"/>
    </row>
    <row r="387" spans="6:12" x14ac:dyDescent="0.15">
      <c r="F387" s="264"/>
      <c r="L387" s="50"/>
    </row>
    <row r="388" spans="6:12" x14ac:dyDescent="0.15">
      <c r="F388" s="264"/>
      <c r="L388" s="50"/>
    </row>
    <row r="389" spans="6:12" x14ac:dyDescent="0.15">
      <c r="F389" s="264"/>
      <c r="L389" s="50"/>
    </row>
    <row r="390" spans="6:12" x14ac:dyDescent="0.15">
      <c r="F390" s="264"/>
      <c r="L390" s="50"/>
    </row>
    <row r="391" spans="6:12" x14ac:dyDescent="0.15">
      <c r="F391" s="264"/>
      <c r="L391" s="50"/>
    </row>
    <row r="392" spans="6:12" x14ac:dyDescent="0.15">
      <c r="F392" s="264"/>
      <c r="L392" s="50"/>
    </row>
    <row r="393" spans="6:12" x14ac:dyDescent="0.15">
      <c r="F393" s="264"/>
      <c r="L393" s="50"/>
    </row>
    <row r="394" spans="6:12" x14ac:dyDescent="0.15">
      <c r="F394" s="264"/>
      <c r="L394" s="50"/>
    </row>
    <row r="395" spans="6:12" x14ac:dyDescent="0.15">
      <c r="F395" s="264"/>
      <c r="L395" s="50"/>
    </row>
    <row r="396" spans="6:12" x14ac:dyDescent="0.15">
      <c r="F396" s="264"/>
      <c r="L396" s="50"/>
    </row>
    <row r="397" spans="6:12" x14ac:dyDescent="0.15">
      <c r="F397" s="264"/>
      <c r="L397" s="50"/>
    </row>
    <row r="398" spans="6:12" x14ac:dyDescent="0.15">
      <c r="F398" s="264"/>
      <c r="L398" s="50"/>
    </row>
    <row r="399" spans="6:12" x14ac:dyDescent="0.15">
      <c r="F399" s="264"/>
      <c r="L399" s="50"/>
    </row>
    <row r="400" spans="6:12" x14ac:dyDescent="0.15">
      <c r="F400" s="264"/>
      <c r="L400" s="50"/>
    </row>
    <row r="401" spans="6:12" x14ac:dyDescent="0.15">
      <c r="F401" s="264"/>
      <c r="L401" s="50"/>
    </row>
    <row r="402" spans="6:12" x14ac:dyDescent="0.15">
      <c r="F402" s="264"/>
      <c r="L402" s="50"/>
    </row>
    <row r="403" spans="6:12" x14ac:dyDescent="0.15">
      <c r="F403" s="264"/>
      <c r="L403" s="50"/>
    </row>
    <row r="404" spans="6:12" x14ac:dyDescent="0.15">
      <c r="F404" s="264"/>
      <c r="L404" s="50"/>
    </row>
    <row r="405" spans="6:12" x14ac:dyDescent="0.15">
      <c r="F405" s="264"/>
      <c r="L405" s="50"/>
    </row>
    <row r="406" spans="6:12" x14ac:dyDescent="0.15">
      <c r="F406" s="264"/>
      <c r="L406" s="50"/>
    </row>
    <row r="407" spans="6:12" x14ac:dyDescent="0.15">
      <c r="F407" s="264"/>
      <c r="L407" s="50"/>
    </row>
    <row r="408" spans="6:12" x14ac:dyDescent="0.15">
      <c r="F408" s="264"/>
      <c r="L408" s="50"/>
    </row>
    <row r="409" spans="6:12" x14ac:dyDescent="0.15">
      <c r="F409" s="264"/>
      <c r="L409" s="50"/>
    </row>
    <row r="410" spans="6:12" x14ac:dyDescent="0.15">
      <c r="F410" s="264"/>
      <c r="L410" s="50"/>
    </row>
    <row r="411" spans="6:12" x14ac:dyDescent="0.15">
      <c r="F411" s="264"/>
      <c r="L411" s="50"/>
    </row>
    <row r="412" spans="6:12" x14ac:dyDescent="0.15">
      <c r="F412" s="264"/>
      <c r="L412" s="50"/>
    </row>
    <row r="413" spans="6:12" x14ac:dyDescent="0.15">
      <c r="F413" s="264"/>
      <c r="L413" s="50"/>
    </row>
    <row r="414" spans="6:12" x14ac:dyDescent="0.15">
      <c r="F414" s="264"/>
      <c r="L414" s="50"/>
    </row>
    <row r="415" spans="6:12" x14ac:dyDescent="0.15">
      <c r="F415" s="264"/>
      <c r="L415" s="50"/>
    </row>
    <row r="416" spans="6:12" x14ac:dyDescent="0.15">
      <c r="F416" s="264"/>
      <c r="L416" s="50"/>
    </row>
    <row r="417" spans="6:12" x14ac:dyDescent="0.15">
      <c r="F417" s="264"/>
      <c r="L417" s="50"/>
    </row>
    <row r="418" spans="6:12" x14ac:dyDescent="0.15">
      <c r="F418" s="264"/>
      <c r="L418" s="50"/>
    </row>
    <row r="419" spans="6:12" x14ac:dyDescent="0.15">
      <c r="F419" s="264"/>
      <c r="L419" s="50"/>
    </row>
    <row r="420" spans="6:12" x14ac:dyDescent="0.15">
      <c r="F420" s="264"/>
      <c r="L420" s="50"/>
    </row>
    <row r="421" spans="6:12" x14ac:dyDescent="0.15">
      <c r="F421" s="264"/>
      <c r="L421" s="50"/>
    </row>
    <row r="422" spans="6:12" x14ac:dyDescent="0.15">
      <c r="F422" s="264"/>
      <c r="L422" s="50"/>
    </row>
    <row r="423" spans="6:12" x14ac:dyDescent="0.15">
      <c r="F423" s="264"/>
      <c r="L423" s="50"/>
    </row>
    <row r="424" spans="6:12" x14ac:dyDescent="0.15">
      <c r="F424" s="264"/>
      <c r="L424" s="50"/>
    </row>
    <row r="425" spans="6:12" x14ac:dyDescent="0.15">
      <c r="F425" s="264"/>
      <c r="L425" s="50"/>
    </row>
    <row r="426" spans="6:12" x14ac:dyDescent="0.15">
      <c r="F426" s="264"/>
      <c r="L426" s="50"/>
    </row>
    <row r="427" spans="6:12" x14ac:dyDescent="0.15">
      <c r="F427" s="264"/>
      <c r="L427" s="50"/>
    </row>
    <row r="428" spans="6:12" x14ac:dyDescent="0.15">
      <c r="F428" s="264"/>
      <c r="L428" s="50"/>
    </row>
    <row r="429" spans="6:12" x14ac:dyDescent="0.15">
      <c r="F429" s="264"/>
      <c r="L429" s="50"/>
    </row>
    <row r="430" spans="6:12" x14ac:dyDescent="0.15">
      <c r="F430" s="264"/>
      <c r="L430" s="50"/>
    </row>
    <row r="431" spans="6:12" x14ac:dyDescent="0.15">
      <c r="F431" s="264"/>
      <c r="L431" s="50"/>
    </row>
    <row r="432" spans="6:12" x14ac:dyDescent="0.15">
      <c r="F432" s="264"/>
      <c r="L432" s="50"/>
    </row>
    <row r="433" spans="6:12" x14ac:dyDescent="0.15">
      <c r="F433" s="264"/>
      <c r="L433" s="50"/>
    </row>
    <row r="434" spans="6:12" x14ac:dyDescent="0.15">
      <c r="F434" s="264"/>
      <c r="L434" s="50"/>
    </row>
    <row r="435" spans="6:12" x14ac:dyDescent="0.15">
      <c r="F435" s="264"/>
      <c r="L435" s="50"/>
    </row>
    <row r="436" spans="6:12" x14ac:dyDescent="0.15">
      <c r="F436" s="264"/>
      <c r="L436" s="50"/>
    </row>
    <row r="437" spans="6:12" x14ac:dyDescent="0.15">
      <c r="F437" s="264"/>
      <c r="L437" s="50"/>
    </row>
    <row r="438" spans="6:12" x14ac:dyDescent="0.15">
      <c r="F438" s="264"/>
      <c r="L438" s="50"/>
    </row>
    <row r="439" spans="6:12" x14ac:dyDescent="0.15">
      <c r="F439" s="264"/>
      <c r="L439" s="50"/>
    </row>
    <row r="440" spans="6:12" x14ac:dyDescent="0.15">
      <c r="F440" s="264"/>
      <c r="L440" s="50"/>
    </row>
    <row r="441" spans="6:12" x14ac:dyDescent="0.15">
      <c r="F441" s="264"/>
      <c r="L441" s="50"/>
    </row>
    <row r="442" spans="6:12" x14ac:dyDescent="0.15">
      <c r="F442" s="264"/>
      <c r="L442" s="50"/>
    </row>
    <row r="443" spans="6:12" x14ac:dyDescent="0.15">
      <c r="F443" s="264"/>
      <c r="L443" s="50"/>
    </row>
    <row r="444" spans="6:12" x14ac:dyDescent="0.15">
      <c r="F444" s="264"/>
      <c r="L444" s="50"/>
    </row>
    <row r="445" spans="6:12" x14ac:dyDescent="0.15">
      <c r="F445" s="264"/>
      <c r="L445" s="50"/>
    </row>
    <row r="446" spans="6:12" x14ac:dyDescent="0.15">
      <c r="F446" s="264"/>
      <c r="L446" s="50"/>
    </row>
    <row r="447" spans="6:12" x14ac:dyDescent="0.15">
      <c r="F447" s="264"/>
      <c r="L447" s="50"/>
    </row>
    <row r="448" spans="6:12" x14ac:dyDescent="0.15">
      <c r="F448" s="264"/>
      <c r="L448" s="50"/>
    </row>
    <row r="449" spans="6:12" x14ac:dyDescent="0.15">
      <c r="F449" s="264"/>
      <c r="L449" s="50"/>
    </row>
    <row r="450" spans="6:12" x14ac:dyDescent="0.15">
      <c r="F450" s="264"/>
      <c r="L450" s="50"/>
    </row>
    <row r="451" spans="6:12" x14ac:dyDescent="0.15">
      <c r="F451" s="264"/>
      <c r="L451" s="50"/>
    </row>
    <row r="452" spans="6:12" x14ac:dyDescent="0.15">
      <c r="F452" s="264"/>
      <c r="L452" s="50"/>
    </row>
    <row r="453" spans="6:12" x14ac:dyDescent="0.15">
      <c r="F453" s="264"/>
      <c r="L453" s="50"/>
    </row>
    <row r="454" spans="6:12" x14ac:dyDescent="0.15">
      <c r="F454" s="264"/>
      <c r="L454" s="50"/>
    </row>
    <row r="455" spans="6:12" x14ac:dyDescent="0.15">
      <c r="F455" s="264"/>
      <c r="L455" s="50"/>
    </row>
    <row r="456" spans="6:12" x14ac:dyDescent="0.15">
      <c r="F456" s="264"/>
      <c r="L456" s="50"/>
    </row>
    <row r="457" spans="6:12" x14ac:dyDescent="0.15">
      <c r="F457" s="264"/>
      <c r="L457" s="50"/>
    </row>
    <row r="458" spans="6:12" x14ac:dyDescent="0.15">
      <c r="F458" s="264"/>
      <c r="L458" s="50"/>
    </row>
    <row r="459" spans="6:12" x14ac:dyDescent="0.15">
      <c r="F459" s="264"/>
      <c r="L459" s="50"/>
    </row>
    <row r="460" spans="6:12" x14ac:dyDescent="0.15">
      <c r="F460" s="264"/>
      <c r="L460" s="50"/>
    </row>
    <row r="461" spans="6:12" x14ac:dyDescent="0.15">
      <c r="F461" s="264"/>
      <c r="L461" s="50"/>
    </row>
    <row r="462" spans="6:12" x14ac:dyDescent="0.15">
      <c r="F462" s="264"/>
      <c r="L462" s="50"/>
    </row>
    <row r="463" spans="6:12" x14ac:dyDescent="0.15">
      <c r="F463" s="264"/>
      <c r="L463" s="50"/>
    </row>
    <row r="464" spans="6:12" x14ac:dyDescent="0.15">
      <c r="F464" s="264"/>
      <c r="L464" s="50"/>
    </row>
    <row r="465" spans="6:12" x14ac:dyDescent="0.15">
      <c r="F465" s="264"/>
      <c r="L465" s="50"/>
    </row>
    <row r="466" spans="6:12" x14ac:dyDescent="0.15">
      <c r="F466" s="264"/>
      <c r="L466" s="50"/>
    </row>
    <row r="467" spans="6:12" x14ac:dyDescent="0.15">
      <c r="F467" s="264"/>
      <c r="L467" s="50"/>
    </row>
    <row r="468" spans="6:12" x14ac:dyDescent="0.15">
      <c r="F468" s="264"/>
      <c r="L468" s="50"/>
    </row>
    <row r="469" spans="6:12" x14ac:dyDescent="0.15">
      <c r="F469" s="264"/>
      <c r="L469" s="50"/>
    </row>
    <row r="470" spans="6:12" x14ac:dyDescent="0.15">
      <c r="F470" s="264"/>
      <c r="L470" s="50"/>
    </row>
    <row r="471" spans="6:12" x14ac:dyDescent="0.15">
      <c r="F471" s="264"/>
      <c r="L471" s="50"/>
    </row>
    <row r="472" spans="6:12" x14ac:dyDescent="0.15">
      <c r="F472" s="264"/>
      <c r="L472" s="50"/>
    </row>
    <row r="473" spans="6:12" x14ac:dyDescent="0.15">
      <c r="F473" s="264"/>
      <c r="L473" s="50"/>
    </row>
    <row r="474" spans="6:12" x14ac:dyDescent="0.15">
      <c r="F474" s="264"/>
      <c r="L474" s="50"/>
    </row>
    <row r="475" spans="6:12" x14ac:dyDescent="0.15">
      <c r="F475" s="264"/>
      <c r="L475" s="50"/>
    </row>
    <row r="476" spans="6:12" x14ac:dyDescent="0.15">
      <c r="F476" s="264"/>
      <c r="L476" s="50"/>
    </row>
    <row r="477" spans="6:12" x14ac:dyDescent="0.15">
      <c r="F477" s="264"/>
      <c r="L477" s="50"/>
    </row>
    <row r="478" spans="6:12" x14ac:dyDescent="0.15">
      <c r="F478" s="264"/>
      <c r="L478" s="50"/>
    </row>
    <row r="479" spans="6:12" x14ac:dyDescent="0.15">
      <c r="F479" s="264"/>
      <c r="L479" s="50"/>
    </row>
    <row r="480" spans="6:12" x14ac:dyDescent="0.15">
      <c r="F480" s="264"/>
      <c r="L480" s="50"/>
    </row>
    <row r="481" spans="6:12" x14ac:dyDescent="0.15">
      <c r="F481" s="264"/>
      <c r="L481" s="50"/>
    </row>
    <row r="482" spans="6:12" x14ac:dyDescent="0.15">
      <c r="F482" s="264"/>
      <c r="L482" s="50"/>
    </row>
    <row r="483" spans="6:12" x14ac:dyDescent="0.15">
      <c r="F483" s="264"/>
      <c r="L483" s="50"/>
    </row>
    <row r="484" spans="6:12" x14ac:dyDescent="0.15">
      <c r="F484" s="264"/>
      <c r="L484" s="50"/>
    </row>
    <row r="485" spans="6:12" x14ac:dyDescent="0.15">
      <c r="F485" s="264"/>
      <c r="L485" s="50"/>
    </row>
    <row r="486" spans="6:12" x14ac:dyDescent="0.15">
      <c r="F486" s="264"/>
      <c r="L486" s="50"/>
    </row>
    <row r="487" spans="6:12" x14ac:dyDescent="0.15">
      <c r="F487" s="264"/>
      <c r="L487" s="50"/>
    </row>
    <row r="488" spans="6:12" x14ac:dyDescent="0.15">
      <c r="F488" s="264"/>
      <c r="L488" s="50"/>
    </row>
    <row r="489" spans="6:12" x14ac:dyDescent="0.15">
      <c r="F489" s="264"/>
      <c r="L489" s="50"/>
    </row>
    <row r="490" spans="6:12" x14ac:dyDescent="0.15">
      <c r="F490" s="264"/>
      <c r="L490" s="50"/>
    </row>
    <row r="491" spans="6:12" x14ac:dyDescent="0.15">
      <c r="F491" s="264"/>
      <c r="L491" s="50"/>
    </row>
    <row r="492" spans="6:12" x14ac:dyDescent="0.15">
      <c r="F492" s="264"/>
      <c r="L492" s="50"/>
    </row>
    <row r="493" spans="6:12" x14ac:dyDescent="0.15">
      <c r="F493" s="264"/>
      <c r="L493" s="50"/>
    </row>
    <row r="494" spans="6:12" x14ac:dyDescent="0.15">
      <c r="F494" s="264"/>
      <c r="L494" s="50"/>
    </row>
    <row r="495" spans="6:12" x14ac:dyDescent="0.15">
      <c r="F495" s="264"/>
      <c r="L495" s="50"/>
    </row>
    <row r="496" spans="6:12" x14ac:dyDescent="0.15">
      <c r="F496" s="264"/>
      <c r="L496" s="50"/>
    </row>
    <row r="497" spans="6:12" x14ac:dyDescent="0.15">
      <c r="F497" s="264"/>
      <c r="L497" s="50"/>
    </row>
    <row r="498" spans="6:12" x14ac:dyDescent="0.15">
      <c r="F498" s="264"/>
      <c r="L498" s="50"/>
    </row>
    <row r="499" spans="6:12" x14ac:dyDescent="0.15">
      <c r="F499" s="264"/>
      <c r="L499" s="50"/>
    </row>
    <row r="500" spans="6:12" x14ac:dyDescent="0.15">
      <c r="F500" s="264"/>
      <c r="L500" s="50"/>
    </row>
    <row r="501" spans="6:12" x14ac:dyDescent="0.15">
      <c r="F501" s="264"/>
      <c r="L501" s="50"/>
    </row>
    <row r="502" spans="6:12" x14ac:dyDescent="0.15">
      <c r="F502" s="264"/>
      <c r="L502" s="50"/>
    </row>
    <row r="503" spans="6:12" x14ac:dyDescent="0.15">
      <c r="F503" s="264"/>
      <c r="L503" s="50"/>
    </row>
    <row r="504" spans="6:12" x14ac:dyDescent="0.15">
      <c r="F504" s="264"/>
      <c r="L504" s="50"/>
    </row>
    <row r="505" spans="6:12" x14ac:dyDescent="0.15">
      <c r="F505" s="264"/>
      <c r="L505" s="50"/>
    </row>
    <row r="506" spans="6:12" x14ac:dyDescent="0.15">
      <c r="F506" s="264"/>
      <c r="L506" s="50"/>
    </row>
    <row r="507" spans="6:12" x14ac:dyDescent="0.15">
      <c r="F507" s="264"/>
      <c r="L507" s="50"/>
    </row>
    <row r="508" spans="6:12" x14ac:dyDescent="0.15">
      <c r="F508" s="264"/>
      <c r="L508" s="50"/>
    </row>
    <row r="509" spans="6:12" x14ac:dyDescent="0.15">
      <c r="F509" s="264"/>
      <c r="L509" s="50"/>
    </row>
    <row r="510" spans="6:12" x14ac:dyDescent="0.15">
      <c r="F510" s="264"/>
      <c r="L510" s="50"/>
    </row>
    <row r="511" spans="6:12" x14ac:dyDescent="0.15">
      <c r="F511" s="264"/>
      <c r="L511" s="50"/>
    </row>
    <row r="512" spans="6:12" x14ac:dyDescent="0.15">
      <c r="F512" s="264"/>
      <c r="L512" s="50"/>
    </row>
    <row r="513" spans="6:12" x14ac:dyDescent="0.15">
      <c r="F513" s="264"/>
      <c r="L513" s="50"/>
    </row>
    <row r="514" spans="6:12" x14ac:dyDescent="0.15">
      <c r="F514" s="264"/>
      <c r="L514" s="50"/>
    </row>
    <row r="515" spans="6:12" x14ac:dyDescent="0.15">
      <c r="F515" s="264"/>
      <c r="L515" s="50"/>
    </row>
    <row r="516" spans="6:12" x14ac:dyDescent="0.15">
      <c r="F516" s="264"/>
      <c r="L516" s="50"/>
    </row>
    <row r="517" spans="6:12" x14ac:dyDescent="0.15">
      <c r="F517" s="264"/>
      <c r="L517" s="50"/>
    </row>
    <row r="518" spans="6:12" x14ac:dyDescent="0.15">
      <c r="F518" s="264"/>
      <c r="L518" s="50"/>
    </row>
    <row r="519" spans="6:12" x14ac:dyDescent="0.15">
      <c r="F519" s="264"/>
      <c r="L519" s="50"/>
    </row>
    <row r="520" spans="6:12" x14ac:dyDescent="0.15">
      <c r="F520" s="264"/>
      <c r="L520" s="50"/>
    </row>
    <row r="521" spans="6:12" x14ac:dyDescent="0.15">
      <c r="F521" s="264"/>
      <c r="L521" s="50"/>
    </row>
    <row r="522" spans="6:12" x14ac:dyDescent="0.15">
      <c r="F522" s="264"/>
      <c r="L522" s="50"/>
    </row>
    <row r="523" spans="6:12" x14ac:dyDescent="0.15">
      <c r="F523" s="264"/>
      <c r="L523" s="50"/>
    </row>
    <row r="524" spans="6:12" x14ac:dyDescent="0.15">
      <c r="F524" s="264"/>
      <c r="L524" s="50"/>
    </row>
    <row r="525" spans="6:12" x14ac:dyDescent="0.15">
      <c r="F525" s="264"/>
      <c r="L525" s="50"/>
    </row>
    <row r="526" spans="6:12" x14ac:dyDescent="0.15">
      <c r="F526" s="264"/>
      <c r="L526" s="50"/>
    </row>
    <row r="527" spans="6:12" x14ac:dyDescent="0.15">
      <c r="F527" s="264"/>
      <c r="L527" s="50"/>
    </row>
    <row r="528" spans="6:12" x14ac:dyDescent="0.15">
      <c r="F528" s="264"/>
      <c r="L528" s="50"/>
    </row>
    <row r="529" spans="6:12" x14ac:dyDescent="0.15">
      <c r="F529" s="264"/>
      <c r="L529" s="50"/>
    </row>
    <row r="530" spans="6:12" x14ac:dyDescent="0.15">
      <c r="F530" s="264"/>
      <c r="L530" s="50"/>
    </row>
    <row r="531" spans="6:12" x14ac:dyDescent="0.15">
      <c r="F531" s="264"/>
      <c r="L531" s="50"/>
    </row>
    <row r="532" spans="6:12" x14ac:dyDescent="0.15">
      <c r="F532" s="264"/>
      <c r="L532" s="50"/>
    </row>
    <row r="533" spans="6:12" x14ac:dyDescent="0.15">
      <c r="F533" s="264"/>
      <c r="L533" s="50"/>
    </row>
    <row r="534" spans="6:12" x14ac:dyDescent="0.15">
      <c r="F534" s="264"/>
      <c r="L534" s="50"/>
    </row>
    <row r="535" spans="6:12" x14ac:dyDescent="0.15">
      <c r="F535" s="264"/>
      <c r="L535" s="50"/>
    </row>
    <row r="536" spans="6:12" x14ac:dyDescent="0.15">
      <c r="F536" s="264"/>
      <c r="L536" s="50"/>
    </row>
    <row r="537" spans="6:12" x14ac:dyDescent="0.15">
      <c r="F537" s="264"/>
      <c r="L537" s="50"/>
    </row>
    <row r="538" spans="6:12" x14ac:dyDescent="0.15">
      <c r="F538" s="264"/>
      <c r="L538" s="50"/>
    </row>
    <row r="539" spans="6:12" x14ac:dyDescent="0.15">
      <c r="F539" s="264"/>
      <c r="L539" s="50"/>
    </row>
    <row r="540" spans="6:12" x14ac:dyDescent="0.15">
      <c r="F540" s="264"/>
      <c r="L540" s="50"/>
    </row>
    <row r="541" spans="6:12" x14ac:dyDescent="0.15">
      <c r="F541" s="264"/>
      <c r="L541" s="50"/>
    </row>
    <row r="542" spans="6:12" x14ac:dyDescent="0.15">
      <c r="F542" s="264"/>
      <c r="L542" s="50"/>
    </row>
    <row r="543" spans="6:12" x14ac:dyDescent="0.15">
      <c r="F543" s="264"/>
      <c r="L543" s="50"/>
    </row>
    <row r="544" spans="6:12" x14ac:dyDescent="0.15">
      <c r="F544" s="264"/>
      <c r="L544" s="50"/>
    </row>
    <row r="545" spans="6:12" x14ac:dyDescent="0.15">
      <c r="F545" s="264"/>
      <c r="L545" s="50"/>
    </row>
    <row r="546" spans="6:12" x14ac:dyDescent="0.15">
      <c r="F546" s="264"/>
      <c r="L546" s="50"/>
    </row>
    <row r="547" spans="6:12" x14ac:dyDescent="0.15">
      <c r="F547" s="264"/>
      <c r="L547" s="50"/>
    </row>
    <row r="548" spans="6:12" x14ac:dyDescent="0.15">
      <c r="F548" s="264"/>
      <c r="L548" s="50"/>
    </row>
    <row r="549" spans="6:12" x14ac:dyDescent="0.15">
      <c r="F549" s="264"/>
      <c r="L549" s="50"/>
    </row>
    <row r="550" spans="6:12" x14ac:dyDescent="0.15">
      <c r="F550" s="264"/>
      <c r="L550" s="50"/>
    </row>
    <row r="551" spans="6:12" x14ac:dyDescent="0.15">
      <c r="F551" s="264"/>
      <c r="L551" s="50"/>
    </row>
    <row r="552" spans="6:12" x14ac:dyDescent="0.15">
      <c r="F552" s="264"/>
      <c r="L552" s="50"/>
    </row>
    <row r="553" spans="6:12" x14ac:dyDescent="0.15">
      <c r="F553" s="264"/>
      <c r="L553" s="50"/>
    </row>
    <row r="554" spans="6:12" x14ac:dyDescent="0.15">
      <c r="F554" s="264"/>
      <c r="L554" s="50"/>
    </row>
    <row r="555" spans="6:12" x14ac:dyDescent="0.15">
      <c r="F555" s="264"/>
      <c r="L555" s="50"/>
    </row>
    <row r="556" spans="6:12" x14ac:dyDescent="0.15">
      <c r="F556" s="264"/>
      <c r="L556" s="50"/>
    </row>
    <row r="557" spans="6:12" x14ac:dyDescent="0.15">
      <c r="F557" s="264"/>
      <c r="L557" s="50"/>
    </row>
    <row r="558" spans="6:12" x14ac:dyDescent="0.15">
      <c r="F558" s="264"/>
      <c r="L558" s="50"/>
    </row>
    <row r="559" spans="6:12" x14ac:dyDescent="0.15">
      <c r="F559" s="264"/>
      <c r="L559" s="50"/>
    </row>
    <row r="560" spans="6:12" x14ac:dyDescent="0.15">
      <c r="F560" s="264"/>
      <c r="L560" s="50"/>
    </row>
    <row r="561" spans="6:12" x14ac:dyDescent="0.15">
      <c r="F561" s="264"/>
      <c r="L561" s="50"/>
    </row>
    <row r="562" spans="6:12" x14ac:dyDescent="0.15">
      <c r="F562" s="264"/>
      <c r="L562" s="50"/>
    </row>
    <row r="563" spans="6:12" x14ac:dyDescent="0.15">
      <c r="F563" s="264"/>
      <c r="L563" s="50"/>
    </row>
    <row r="564" spans="6:12" x14ac:dyDescent="0.15">
      <c r="F564" s="264"/>
      <c r="L564" s="50"/>
    </row>
    <row r="565" spans="6:12" x14ac:dyDescent="0.15">
      <c r="F565" s="264"/>
      <c r="L565" s="50"/>
    </row>
    <row r="566" spans="6:12" x14ac:dyDescent="0.15">
      <c r="F566" s="264"/>
      <c r="L566" s="50"/>
    </row>
    <row r="567" spans="6:12" x14ac:dyDescent="0.15">
      <c r="F567" s="264"/>
      <c r="L567" s="50"/>
    </row>
    <row r="568" spans="6:12" x14ac:dyDescent="0.15">
      <c r="F568" s="264"/>
      <c r="L568" s="50"/>
    </row>
    <row r="569" spans="6:12" x14ac:dyDescent="0.15">
      <c r="F569" s="264"/>
      <c r="L569" s="50"/>
    </row>
    <row r="570" spans="6:12" x14ac:dyDescent="0.15">
      <c r="F570" s="264"/>
      <c r="L570" s="50"/>
    </row>
    <row r="571" spans="6:12" x14ac:dyDescent="0.15">
      <c r="F571" s="264"/>
      <c r="L571" s="50"/>
    </row>
    <row r="572" spans="6:12" x14ac:dyDescent="0.15">
      <c r="F572" s="264"/>
      <c r="L572" s="50"/>
    </row>
    <row r="573" spans="6:12" x14ac:dyDescent="0.15">
      <c r="F573" s="264"/>
      <c r="L573" s="50"/>
    </row>
    <row r="574" spans="6:12" x14ac:dyDescent="0.15">
      <c r="F574" s="264"/>
      <c r="L574" s="50"/>
    </row>
    <row r="575" spans="6:12" x14ac:dyDescent="0.15">
      <c r="F575" s="264"/>
      <c r="L575" s="50"/>
    </row>
    <row r="576" spans="6:12" x14ac:dyDescent="0.15">
      <c r="F576" s="264"/>
      <c r="L576" s="50"/>
    </row>
    <row r="577" spans="6:12" x14ac:dyDescent="0.15">
      <c r="F577" s="264"/>
      <c r="L577" s="50"/>
    </row>
    <row r="578" spans="6:12" x14ac:dyDescent="0.15">
      <c r="F578" s="264"/>
      <c r="L578" s="50"/>
    </row>
    <row r="579" spans="6:12" x14ac:dyDescent="0.15">
      <c r="F579" s="264"/>
      <c r="L579" s="50"/>
    </row>
    <row r="580" spans="6:12" x14ac:dyDescent="0.15">
      <c r="F580" s="264"/>
      <c r="L580" s="50"/>
    </row>
    <row r="581" spans="6:12" x14ac:dyDescent="0.15">
      <c r="F581" s="264"/>
      <c r="L581" s="50"/>
    </row>
    <row r="582" spans="6:12" x14ac:dyDescent="0.15">
      <c r="F582" s="264"/>
      <c r="L582" s="50"/>
    </row>
    <row r="583" spans="6:12" x14ac:dyDescent="0.15">
      <c r="F583" s="264"/>
      <c r="L583" s="50"/>
    </row>
    <row r="584" spans="6:12" x14ac:dyDescent="0.15">
      <c r="F584" s="264"/>
      <c r="L584" s="50"/>
    </row>
    <row r="585" spans="6:12" x14ac:dyDescent="0.15">
      <c r="F585" s="264"/>
      <c r="L585" s="50"/>
    </row>
    <row r="586" spans="6:12" x14ac:dyDescent="0.15">
      <c r="F586" s="264"/>
      <c r="L586" s="50"/>
    </row>
    <row r="587" spans="6:12" x14ac:dyDescent="0.15">
      <c r="F587" s="264"/>
      <c r="L587" s="50"/>
    </row>
    <row r="588" spans="6:12" x14ac:dyDescent="0.15">
      <c r="F588" s="264"/>
      <c r="L588" s="50"/>
    </row>
    <row r="589" spans="6:12" x14ac:dyDescent="0.15">
      <c r="F589" s="264"/>
      <c r="L589" s="50"/>
    </row>
    <row r="590" spans="6:12" x14ac:dyDescent="0.15">
      <c r="F590" s="264"/>
      <c r="L590" s="50"/>
    </row>
    <row r="591" spans="6:12" x14ac:dyDescent="0.15">
      <c r="F591" s="264"/>
      <c r="L591" s="50"/>
    </row>
    <row r="592" spans="6:12" x14ac:dyDescent="0.15">
      <c r="F592" s="264"/>
      <c r="L592" s="50"/>
    </row>
    <row r="593" spans="6:12" x14ac:dyDescent="0.15">
      <c r="F593" s="264"/>
      <c r="L593" s="50"/>
    </row>
    <row r="594" spans="6:12" x14ac:dyDescent="0.15">
      <c r="F594" s="264"/>
      <c r="L594" s="50"/>
    </row>
    <row r="595" spans="6:12" x14ac:dyDescent="0.15">
      <c r="F595" s="264"/>
      <c r="L595" s="50"/>
    </row>
    <row r="596" spans="6:12" x14ac:dyDescent="0.15">
      <c r="F596" s="264"/>
      <c r="L596" s="50"/>
    </row>
    <row r="597" spans="6:12" x14ac:dyDescent="0.15">
      <c r="F597" s="264"/>
      <c r="L597" s="50"/>
    </row>
    <row r="598" spans="6:12" x14ac:dyDescent="0.15">
      <c r="F598" s="264"/>
      <c r="L598" s="50"/>
    </row>
    <row r="599" spans="6:12" x14ac:dyDescent="0.15">
      <c r="F599" s="264"/>
      <c r="L599" s="50"/>
    </row>
    <row r="600" spans="6:12" x14ac:dyDescent="0.15">
      <c r="F600" s="264"/>
      <c r="L600" s="50"/>
    </row>
    <row r="601" spans="6:12" x14ac:dyDescent="0.15">
      <c r="F601" s="264"/>
      <c r="L601" s="50"/>
    </row>
    <row r="602" spans="6:12" x14ac:dyDescent="0.15">
      <c r="F602" s="264"/>
      <c r="L602" s="50"/>
    </row>
    <row r="603" spans="6:12" x14ac:dyDescent="0.15">
      <c r="F603" s="264"/>
      <c r="L603" s="50"/>
    </row>
    <row r="604" spans="6:12" x14ac:dyDescent="0.15">
      <c r="F604" s="264"/>
      <c r="L604" s="50"/>
    </row>
    <row r="605" spans="6:12" x14ac:dyDescent="0.15">
      <c r="F605" s="264"/>
      <c r="L605" s="50"/>
    </row>
    <row r="606" spans="6:12" x14ac:dyDescent="0.15">
      <c r="F606" s="264"/>
      <c r="L606" s="50"/>
    </row>
    <row r="607" spans="6:12" x14ac:dyDescent="0.15">
      <c r="F607" s="264"/>
      <c r="L607" s="50"/>
    </row>
    <row r="608" spans="6:12" x14ac:dyDescent="0.15">
      <c r="F608" s="264"/>
      <c r="L608" s="50"/>
    </row>
    <row r="609" spans="6:12" x14ac:dyDescent="0.15">
      <c r="F609" s="264"/>
      <c r="L609" s="50"/>
    </row>
    <row r="610" spans="6:12" x14ac:dyDescent="0.15">
      <c r="F610" s="264"/>
      <c r="L610" s="50"/>
    </row>
    <row r="611" spans="6:12" x14ac:dyDescent="0.15">
      <c r="F611" s="264"/>
      <c r="L611" s="50"/>
    </row>
    <row r="612" spans="6:12" x14ac:dyDescent="0.15">
      <c r="F612" s="264"/>
      <c r="L612" s="50"/>
    </row>
    <row r="613" spans="6:12" x14ac:dyDescent="0.15">
      <c r="F613" s="264"/>
      <c r="L613" s="50"/>
    </row>
    <row r="614" spans="6:12" x14ac:dyDescent="0.15">
      <c r="F614" s="264"/>
      <c r="L614" s="50"/>
    </row>
    <row r="615" spans="6:12" x14ac:dyDescent="0.15">
      <c r="F615" s="264"/>
      <c r="L615" s="50"/>
    </row>
    <row r="616" spans="6:12" x14ac:dyDescent="0.15">
      <c r="F616" s="264"/>
      <c r="L616" s="50"/>
    </row>
    <row r="617" spans="6:12" x14ac:dyDescent="0.15">
      <c r="F617" s="264"/>
      <c r="L617" s="50"/>
    </row>
    <row r="618" spans="6:12" x14ac:dyDescent="0.15">
      <c r="F618" s="264"/>
      <c r="L618" s="50"/>
    </row>
    <row r="619" spans="6:12" x14ac:dyDescent="0.15">
      <c r="F619" s="264"/>
      <c r="L619" s="50"/>
    </row>
    <row r="620" spans="6:12" x14ac:dyDescent="0.15">
      <c r="F620" s="264"/>
      <c r="L620" s="50"/>
    </row>
    <row r="621" spans="6:12" x14ac:dyDescent="0.15">
      <c r="F621" s="264"/>
      <c r="L621" s="50"/>
    </row>
    <row r="622" spans="6:12" x14ac:dyDescent="0.15">
      <c r="F622" s="264"/>
      <c r="L622" s="50"/>
    </row>
    <row r="623" spans="6:12" x14ac:dyDescent="0.15">
      <c r="F623" s="264"/>
      <c r="L623" s="50"/>
    </row>
    <row r="624" spans="6:12" x14ac:dyDescent="0.15">
      <c r="F624" s="264"/>
      <c r="L624" s="50"/>
    </row>
    <row r="625" spans="6:12" x14ac:dyDescent="0.15">
      <c r="F625" s="264"/>
      <c r="L625" s="50"/>
    </row>
    <row r="626" spans="6:12" x14ac:dyDescent="0.15">
      <c r="F626" s="264"/>
      <c r="L626" s="50"/>
    </row>
    <row r="627" spans="6:12" x14ac:dyDescent="0.15">
      <c r="F627" s="264"/>
      <c r="L627" s="50"/>
    </row>
    <row r="628" spans="6:12" x14ac:dyDescent="0.15">
      <c r="F628" s="264"/>
      <c r="L628" s="50"/>
    </row>
    <row r="629" spans="6:12" x14ac:dyDescent="0.15">
      <c r="F629" s="264"/>
      <c r="L629" s="50"/>
    </row>
    <row r="630" spans="6:12" x14ac:dyDescent="0.15">
      <c r="F630" s="264"/>
      <c r="L630" s="50"/>
    </row>
    <row r="631" spans="6:12" x14ac:dyDescent="0.15">
      <c r="F631" s="264"/>
      <c r="L631" s="50"/>
    </row>
    <row r="632" spans="6:12" x14ac:dyDescent="0.15">
      <c r="F632" s="264"/>
      <c r="L632" s="50"/>
    </row>
    <row r="633" spans="6:12" x14ac:dyDescent="0.15">
      <c r="F633" s="264"/>
      <c r="L633" s="50"/>
    </row>
    <row r="634" spans="6:12" x14ac:dyDescent="0.15">
      <c r="F634" s="264"/>
      <c r="L634" s="50"/>
    </row>
    <row r="635" spans="6:12" x14ac:dyDescent="0.15">
      <c r="F635" s="264"/>
      <c r="L635" s="50"/>
    </row>
    <row r="636" spans="6:12" x14ac:dyDescent="0.15">
      <c r="F636" s="264"/>
      <c r="L636" s="50"/>
    </row>
    <row r="637" spans="6:12" x14ac:dyDescent="0.15">
      <c r="F637" s="264"/>
      <c r="L637" s="50"/>
    </row>
    <row r="638" spans="6:12" x14ac:dyDescent="0.15">
      <c r="F638" s="264"/>
      <c r="L638" s="50"/>
    </row>
    <row r="639" spans="6:12" x14ac:dyDescent="0.15">
      <c r="F639" s="264"/>
      <c r="L639" s="50"/>
    </row>
    <row r="640" spans="6:12" x14ac:dyDescent="0.15">
      <c r="F640" s="264"/>
      <c r="L640" s="50"/>
    </row>
    <row r="641" spans="6:12" x14ac:dyDescent="0.15">
      <c r="F641" s="264"/>
      <c r="L641" s="50"/>
    </row>
    <row r="642" spans="6:12" x14ac:dyDescent="0.15">
      <c r="F642" s="264"/>
      <c r="L642" s="50"/>
    </row>
    <row r="643" spans="6:12" x14ac:dyDescent="0.15">
      <c r="F643" s="264"/>
      <c r="L643" s="50"/>
    </row>
    <row r="644" spans="6:12" x14ac:dyDescent="0.15">
      <c r="F644" s="264"/>
      <c r="L644" s="50"/>
    </row>
    <row r="645" spans="6:12" x14ac:dyDescent="0.15">
      <c r="F645" s="264"/>
      <c r="L645" s="50"/>
    </row>
    <row r="646" spans="6:12" x14ac:dyDescent="0.15">
      <c r="F646" s="264"/>
      <c r="L646" s="50"/>
    </row>
    <row r="647" spans="6:12" x14ac:dyDescent="0.15">
      <c r="F647" s="264"/>
      <c r="L647" s="50"/>
    </row>
    <row r="648" spans="6:12" x14ac:dyDescent="0.15">
      <c r="F648" s="264"/>
      <c r="L648" s="50"/>
    </row>
    <row r="649" spans="6:12" x14ac:dyDescent="0.15">
      <c r="F649" s="264"/>
      <c r="L649" s="50"/>
    </row>
    <row r="650" spans="6:12" x14ac:dyDescent="0.15">
      <c r="F650" s="264"/>
      <c r="L650" s="50"/>
    </row>
    <row r="651" spans="6:12" x14ac:dyDescent="0.15">
      <c r="F651" s="264"/>
      <c r="L651" s="50"/>
    </row>
    <row r="652" spans="6:12" x14ac:dyDescent="0.15">
      <c r="F652" s="264"/>
      <c r="L652" s="50"/>
    </row>
    <row r="653" spans="6:12" x14ac:dyDescent="0.15">
      <c r="F653" s="264"/>
      <c r="L653" s="50"/>
    </row>
    <row r="654" spans="6:12" x14ac:dyDescent="0.15">
      <c r="F654" s="264"/>
      <c r="L654" s="50"/>
    </row>
    <row r="655" spans="6:12" x14ac:dyDescent="0.15">
      <c r="F655" s="264"/>
      <c r="L655" s="50"/>
    </row>
    <row r="656" spans="6:12" x14ac:dyDescent="0.15">
      <c r="F656" s="264"/>
      <c r="L656" s="50"/>
    </row>
    <row r="657" spans="6:12" x14ac:dyDescent="0.15">
      <c r="F657" s="264"/>
      <c r="L657" s="50"/>
    </row>
    <row r="658" spans="6:12" x14ac:dyDescent="0.15">
      <c r="F658" s="264"/>
      <c r="L658" s="50"/>
    </row>
    <row r="659" spans="6:12" x14ac:dyDescent="0.15">
      <c r="F659" s="264"/>
      <c r="L659" s="50"/>
    </row>
    <row r="660" spans="6:12" x14ac:dyDescent="0.15">
      <c r="F660" s="264"/>
      <c r="L660" s="50"/>
    </row>
    <row r="661" spans="6:12" x14ac:dyDescent="0.15">
      <c r="F661" s="264"/>
      <c r="L661" s="50"/>
    </row>
    <row r="662" spans="6:12" x14ac:dyDescent="0.15">
      <c r="F662" s="264"/>
      <c r="L662" s="50"/>
    </row>
    <row r="663" spans="6:12" x14ac:dyDescent="0.15">
      <c r="F663" s="264"/>
      <c r="L663" s="50"/>
    </row>
    <row r="664" spans="6:12" x14ac:dyDescent="0.15">
      <c r="F664" s="264"/>
      <c r="L664" s="50"/>
    </row>
    <row r="665" spans="6:12" x14ac:dyDescent="0.15">
      <c r="F665" s="264"/>
      <c r="L665" s="50"/>
    </row>
    <row r="666" spans="6:12" x14ac:dyDescent="0.15">
      <c r="F666" s="264"/>
      <c r="L666" s="50"/>
    </row>
    <row r="667" spans="6:12" x14ac:dyDescent="0.15">
      <c r="F667" s="264"/>
      <c r="L667" s="50"/>
    </row>
    <row r="668" spans="6:12" x14ac:dyDescent="0.15">
      <c r="F668" s="264"/>
      <c r="L668" s="50"/>
    </row>
    <row r="669" spans="6:12" x14ac:dyDescent="0.15">
      <c r="F669" s="264"/>
      <c r="L669" s="50"/>
    </row>
    <row r="670" spans="6:12" x14ac:dyDescent="0.15">
      <c r="F670" s="264"/>
      <c r="L670" s="50"/>
    </row>
    <row r="671" spans="6:12" x14ac:dyDescent="0.15">
      <c r="F671" s="264"/>
      <c r="L671" s="50"/>
    </row>
    <row r="672" spans="6:12" x14ac:dyDescent="0.15">
      <c r="F672" s="264"/>
      <c r="L672" s="50"/>
    </row>
    <row r="673" spans="6:12" x14ac:dyDescent="0.15">
      <c r="F673" s="264"/>
      <c r="L673" s="50"/>
    </row>
    <row r="674" spans="6:12" x14ac:dyDescent="0.15">
      <c r="F674" s="264"/>
      <c r="L674" s="50"/>
    </row>
    <row r="675" spans="6:12" x14ac:dyDescent="0.15">
      <c r="F675" s="264"/>
      <c r="L675" s="50"/>
    </row>
    <row r="676" spans="6:12" x14ac:dyDescent="0.15">
      <c r="F676" s="264"/>
      <c r="L676" s="50"/>
    </row>
    <row r="677" spans="6:12" x14ac:dyDescent="0.15">
      <c r="F677" s="264"/>
      <c r="L677" s="50"/>
    </row>
    <row r="678" spans="6:12" x14ac:dyDescent="0.15">
      <c r="F678" s="264"/>
      <c r="L678" s="50"/>
    </row>
    <row r="679" spans="6:12" x14ac:dyDescent="0.15">
      <c r="F679" s="264"/>
      <c r="L679" s="50"/>
    </row>
    <row r="680" spans="6:12" x14ac:dyDescent="0.15">
      <c r="F680" s="264"/>
      <c r="L680" s="50"/>
    </row>
    <row r="681" spans="6:12" x14ac:dyDescent="0.15">
      <c r="F681" s="264"/>
      <c r="L681" s="50"/>
    </row>
    <row r="682" spans="6:12" x14ac:dyDescent="0.15">
      <c r="F682" s="264"/>
      <c r="L682" s="50"/>
    </row>
    <row r="683" spans="6:12" x14ac:dyDescent="0.15">
      <c r="F683" s="264"/>
      <c r="L683" s="50"/>
    </row>
    <row r="684" spans="6:12" x14ac:dyDescent="0.15">
      <c r="F684" s="264"/>
      <c r="L684" s="50"/>
    </row>
    <row r="685" spans="6:12" x14ac:dyDescent="0.15">
      <c r="F685" s="264"/>
      <c r="L685" s="50"/>
    </row>
    <row r="686" spans="6:12" x14ac:dyDescent="0.15">
      <c r="F686" s="264"/>
      <c r="L686" s="50"/>
    </row>
    <row r="687" spans="6:12" x14ac:dyDescent="0.15">
      <c r="F687" s="264"/>
      <c r="L687" s="50"/>
    </row>
    <row r="688" spans="6:12" x14ac:dyDescent="0.15">
      <c r="F688" s="264"/>
      <c r="L688" s="50"/>
    </row>
    <row r="689" spans="6:12" x14ac:dyDescent="0.15">
      <c r="F689" s="264"/>
      <c r="L689" s="50"/>
    </row>
    <row r="690" spans="6:12" x14ac:dyDescent="0.15">
      <c r="F690" s="264"/>
      <c r="L690" s="50"/>
    </row>
    <row r="691" spans="6:12" x14ac:dyDescent="0.15">
      <c r="F691" s="264"/>
      <c r="L691" s="50"/>
    </row>
    <row r="692" spans="6:12" x14ac:dyDescent="0.15">
      <c r="F692" s="264"/>
      <c r="L692" s="50"/>
    </row>
    <row r="693" spans="6:12" x14ac:dyDescent="0.15">
      <c r="F693" s="264"/>
      <c r="L693" s="50"/>
    </row>
    <row r="694" spans="6:12" x14ac:dyDescent="0.15">
      <c r="F694" s="264"/>
      <c r="L694" s="50"/>
    </row>
    <row r="695" spans="6:12" x14ac:dyDescent="0.15">
      <c r="F695" s="264"/>
      <c r="L695" s="50"/>
    </row>
    <row r="696" spans="6:12" x14ac:dyDescent="0.15">
      <c r="F696" s="264"/>
      <c r="L696" s="50"/>
    </row>
    <row r="697" spans="6:12" x14ac:dyDescent="0.15">
      <c r="F697" s="264"/>
      <c r="L697" s="50"/>
    </row>
    <row r="698" spans="6:12" x14ac:dyDescent="0.15">
      <c r="F698" s="264"/>
      <c r="L698" s="50"/>
    </row>
    <row r="699" spans="6:12" x14ac:dyDescent="0.15">
      <c r="F699" s="264"/>
      <c r="L699" s="50"/>
    </row>
    <row r="700" spans="6:12" x14ac:dyDescent="0.15">
      <c r="F700" s="264"/>
      <c r="L700" s="50"/>
    </row>
    <row r="701" spans="6:12" x14ac:dyDescent="0.15">
      <c r="F701" s="264"/>
      <c r="L701" s="50"/>
    </row>
    <row r="702" spans="6:12" x14ac:dyDescent="0.15">
      <c r="F702" s="264"/>
      <c r="L702" s="50"/>
    </row>
    <row r="703" spans="6:12" x14ac:dyDescent="0.15">
      <c r="F703" s="264"/>
      <c r="L703" s="50"/>
    </row>
    <row r="704" spans="6:12" x14ac:dyDescent="0.15">
      <c r="F704" s="264"/>
      <c r="L704" s="50"/>
    </row>
    <row r="705" spans="6:12" x14ac:dyDescent="0.15">
      <c r="F705" s="264"/>
      <c r="L705" s="50"/>
    </row>
    <row r="706" spans="6:12" x14ac:dyDescent="0.15">
      <c r="F706" s="264"/>
      <c r="L706" s="50"/>
    </row>
    <row r="707" spans="6:12" x14ac:dyDescent="0.15">
      <c r="F707" s="264"/>
      <c r="L707" s="50"/>
    </row>
    <row r="708" spans="6:12" x14ac:dyDescent="0.15">
      <c r="F708" s="264"/>
      <c r="L708" s="50"/>
    </row>
    <row r="709" spans="6:12" x14ac:dyDescent="0.15">
      <c r="F709" s="264"/>
      <c r="L709" s="50"/>
    </row>
    <row r="710" spans="6:12" x14ac:dyDescent="0.15">
      <c r="F710" s="264"/>
      <c r="L710" s="50"/>
    </row>
    <row r="711" spans="6:12" x14ac:dyDescent="0.15">
      <c r="F711" s="264"/>
      <c r="L711" s="50"/>
    </row>
    <row r="712" spans="6:12" x14ac:dyDescent="0.15">
      <c r="F712" s="264"/>
      <c r="L712" s="50"/>
    </row>
    <row r="713" spans="6:12" x14ac:dyDescent="0.15">
      <c r="F713" s="264"/>
      <c r="L713" s="50"/>
    </row>
    <row r="714" spans="6:12" x14ac:dyDescent="0.15">
      <c r="F714" s="264"/>
      <c r="L714" s="50"/>
    </row>
    <row r="715" spans="6:12" x14ac:dyDescent="0.15">
      <c r="F715" s="264"/>
      <c r="L715" s="50"/>
    </row>
    <row r="716" spans="6:12" x14ac:dyDescent="0.15">
      <c r="F716" s="264"/>
      <c r="L716" s="50"/>
    </row>
    <row r="717" spans="6:12" x14ac:dyDescent="0.15">
      <c r="F717" s="264"/>
      <c r="L717" s="50"/>
    </row>
    <row r="718" spans="6:12" x14ac:dyDescent="0.15">
      <c r="F718" s="264"/>
      <c r="L718" s="50"/>
    </row>
    <row r="719" spans="6:12" x14ac:dyDescent="0.15">
      <c r="F719" s="264"/>
      <c r="L719" s="50"/>
    </row>
    <row r="720" spans="6:12" x14ac:dyDescent="0.15">
      <c r="F720" s="264"/>
      <c r="L720" s="50"/>
    </row>
    <row r="721" spans="6:12" x14ac:dyDescent="0.15">
      <c r="F721" s="264"/>
      <c r="L721" s="50"/>
    </row>
    <row r="722" spans="6:12" x14ac:dyDescent="0.15">
      <c r="F722" s="264"/>
      <c r="L722" s="50"/>
    </row>
    <row r="723" spans="6:12" x14ac:dyDescent="0.15">
      <c r="F723" s="264"/>
      <c r="L723" s="50"/>
    </row>
    <row r="724" spans="6:12" x14ac:dyDescent="0.15">
      <c r="F724" s="264"/>
      <c r="L724" s="50"/>
    </row>
    <row r="725" spans="6:12" x14ac:dyDescent="0.15">
      <c r="F725" s="264"/>
      <c r="L725" s="50"/>
    </row>
    <row r="726" spans="6:12" x14ac:dyDescent="0.15">
      <c r="F726" s="264"/>
      <c r="L726" s="50"/>
    </row>
    <row r="727" spans="6:12" x14ac:dyDescent="0.15">
      <c r="F727" s="264"/>
      <c r="L727" s="50"/>
    </row>
    <row r="728" spans="6:12" x14ac:dyDescent="0.15">
      <c r="F728" s="264"/>
      <c r="L728" s="50"/>
    </row>
    <row r="729" spans="6:12" x14ac:dyDescent="0.15">
      <c r="F729" s="264"/>
      <c r="L729" s="50"/>
    </row>
    <row r="730" spans="6:12" x14ac:dyDescent="0.15">
      <c r="F730" s="264"/>
      <c r="L730" s="50"/>
    </row>
    <row r="731" spans="6:12" x14ac:dyDescent="0.15">
      <c r="F731" s="264"/>
      <c r="L731" s="50"/>
    </row>
    <row r="732" spans="6:12" x14ac:dyDescent="0.15">
      <c r="F732" s="264"/>
      <c r="L732" s="50"/>
    </row>
    <row r="733" spans="6:12" x14ac:dyDescent="0.15">
      <c r="F733" s="264"/>
      <c r="L733" s="50"/>
    </row>
    <row r="734" spans="6:12" x14ac:dyDescent="0.15">
      <c r="F734" s="264"/>
      <c r="L734" s="50"/>
    </row>
    <row r="735" spans="6:12" x14ac:dyDescent="0.15">
      <c r="F735" s="264"/>
      <c r="L735" s="50"/>
    </row>
    <row r="736" spans="6:12" x14ac:dyDescent="0.15">
      <c r="F736" s="264"/>
      <c r="L736" s="50"/>
    </row>
    <row r="737" spans="6:12" x14ac:dyDescent="0.15">
      <c r="F737" s="264"/>
      <c r="L737" s="50"/>
    </row>
    <row r="738" spans="6:12" x14ac:dyDescent="0.15">
      <c r="F738" s="264"/>
      <c r="L738" s="50"/>
    </row>
    <row r="739" spans="6:12" x14ac:dyDescent="0.15">
      <c r="F739" s="264"/>
      <c r="L739" s="50"/>
    </row>
    <row r="740" spans="6:12" x14ac:dyDescent="0.15">
      <c r="F740" s="264"/>
      <c r="L740" s="50"/>
    </row>
    <row r="741" spans="6:12" x14ac:dyDescent="0.15">
      <c r="F741" s="264"/>
      <c r="L741" s="50"/>
    </row>
    <row r="742" spans="6:12" x14ac:dyDescent="0.15">
      <c r="F742" s="264"/>
      <c r="L742" s="50"/>
    </row>
    <row r="743" spans="6:12" x14ac:dyDescent="0.15">
      <c r="F743" s="264"/>
      <c r="L743" s="50"/>
    </row>
    <row r="744" spans="6:12" x14ac:dyDescent="0.15">
      <c r="F744" s="264"/>
      <c r="L744" s="50"/>
    </row>
    <row r="745" spans="6:12" x14ac:dyDescent="0.15">
      <c r="F745" s="264"/>
      <c r="L745" s="50"/>
    </row>
    <row r="746" spans="6:12" x14ac:dyDescent="0.15">
      <c r="F746" s="264"/>
      <c r="L746" s="50"/>
    </row>
    <row r="747" spans="6:12" x14ac:dyDescent="0.15">
      <c r="F747" s="264"/>
      <c r="L747" s="50"/>
    </row>
    <row r="748" spans="6:12" x14ac:dyDescent="0.15">
      <c r="F748" s="264"/>
      <c r="L748" s="50"/>
    </row>
    <row r="749" spans="6:12" x14ac:dyDescent="0.15">
      <c r="F749" s="264"/>
      <c r="L749" s="50"/>
    </row>
    <row r="750" spans="6:12" x14ac:dyDescent="0.15">
      <c r="F750" s="264"/>
      <c r="L750" s="50"/>
    </row>
    <row r="751" spans="6:12" x14ac:dyDescent="0.15">
      <c r="F751" s="264"/>
      <c r="L751" s="50"/>
    </row>
    <row r="752" spans="6:12" x14ac:dyDescent="0.15">
      <c r="F752" s="264"/>
      <c r="L752" s="50"/>
    </row>
    <row r="753" spans="6:12" x14ac:dyDescent="0.15">
      <c r="F753" s="264"/>
      <c r="L753" s="50"/>
    </row>
    <row r="754" spans="6:12" x14ac:dyDescent="0.15">
      <c r="F754" s="264"/>
      <c r="L754" s="50"/>
    </row>
    <row r="755" spans="6:12" x14ac:dyDescent="0.15">
      <c r="F755" s="264"/>
      <c r="L755" s="50"/>
    </row>
    <row r="756" spans="6:12" x14ac:dyDescent="0.15">
      <c r="F756" s="264"/>
      <c r="L756" s="50"/>
    </row>
    <row r="757" spans="6:12" x14ac:dyDescent="0.15">
      <c r="F757" s="264"/>
      <c r="L757" s="50"/>
    </row>
    <row r="758" spans="6:12" x14ac:dyDescent="0.15">
      <c r="F758" s="264"/>
      <c r="L758" s="50"/>
    </row>
    <row r="759" spans="6:12" x14ac:dyDescent="0.15">
      <c r="F759" s="264"/>
      <c r="L759" s="50"/>
    </row>
    <row r="760" spans="6:12" x14ac:dyDescent="0.15">
      <c r="F760" s="264"/>
      <c r="L760" s="50"/>
    </row>
    <row r="761" spans="6:12" x14ac:dyDescent="0.15">
      <c r="F761" s="264"/>
      <c r="L761" s="50"/>
    </row>
    <row r="762" spans="6:12" x14ac:dyDescent="0.15">
      <c r="F762" s="264"/>
      <c r="L762" s="50"/>
    </row>
    <row r="763" spans="6:12" x14ac:dyDescent="0.15">
      <c r="F763" s="264"/>
      <c r="L763" s="50"/>
    </row>
    <row r="764" spans="6:12" x14ac:dyDescent="0.15">
      <c r="F764" s="264"/>
      <c r="L764" s="50"/>
    </row>
    <row r="765" spans="6:12" x14ac:dyDescent="0.15">
      <c r="F765" s="264"/>
      <c r="L765" s="50"/>
    </row>
    <row r="766" spans="6:12" x14ac:dyDescent="0.15">
      <c r="F766" s="264"/>
      <c r="L766" s="50"/>
    </row>
    <row r="767" spans="6:12" x14ac:dyDescent="0.15">
      <c r="F767" s="264"/>
      <c r="L767" s="50"/>
    </row>
    <row r="768" spans="6:12" x14ac:dyDescent="0.15">
      <c r="F768" s="264"/>
      <c r="L768" s="50"/>
    </row>
    <row r="769" spans="6:12" x14ac:dyDescent="0.15">
      <c r="F769" s="264"/>
      <c r="L769" s="50"/>
    </row>
    <row r="770" spans="6:12" x14ac:dyDescent="0.15">
      <c r="F770" s="264"/>
      <c r="L770" s="50"/>
    </row>
    <row r="771" spans="6:12" x14ac:dyDescent="0.15">
      <c r="F771" s="264"/>
      <c r="L771" s="50"/>
    </row>
    <row r="772" spans="6:12" x14ac:dyDescent="0.15">
      <c r="F772" s="264"/>
      <c r="L772" s="50"/>
    </row>
    <row r="773" spans="6:12" x14ac:dyDescent="0.15">
      <c r="F773" s="264"/>
      <c r="L773" s="50"/>
    </row>
    <row r="774" spans="6:12" x14ac:dyDescent="0.15">
      <c r="F774" s="264"/>
      <c r="L774" s="50"/>
    </row>
    <row r="775" spans="6:12" x14ac:dyDescent="0.15">
      <c r="F775" s="264"/>
      <c r="L775" s="50"/>
    </row>
    <row r="776" spans="6:12" x14ac:dyDescent="0.15">
      <c r="F776" s="264"/>
      <c r="L776" s="50"/>
    </row>
    <row r="777" spans="6:12" x14ac:dyDescent="0.15">
      <c r="F777" s="264"/>
      <c r="L777" s="50"/>
    </row>
    <row r="778" spans="6:12" x14ac:dyDescent="0.15">
      <c r="F778" s="264"/>
      <c r="L778" s="50"/>
    </row>
    <row r="779" spans="6:12" x14ac:dyDescent="0.15">
      <c r="F779" s="264"/>
      <c r="L779" s="50"/>
    </row>
    <row r="780" spans="6:12" x14ac:dyDescent="0.15">
      <c r="F780" s="264"/>
      <c r="L780" s="50"/>
    </row>
    <row r="781" spans="6:12" x14ac:dyDescent="0.15">
      <c r="F781" s="264"/>
      <c r="L781" s="50"/>
    </row>
    <row r="782" spans="6:12" x14ac:dyDescent="0.15">
      <c r="F782" s="264"/>
      <c r="L782" s="50"/>
    </row>
    <row r="783" spans="6:12" x14ac:dyDescent="0.15">
      <c r="F783" s="264"/>
      <c r="L783" s="50"/>
    </row>
    <row r="784" spans="6:12" x14ac:dyDescent="0.15">
      <c r="F784" s="264"/>
      <c r="L784" s="50"/>
    </row>
    <row r="785" spans="6:12" x14ac:dyDescent="0.15">
      <c r="F785" s="264"/>
      <c r="L785" s="50"/>
    </row>
    <row r="786" spans="6:12" x14ac:dyDescent="0.15">
      <c r="F786" s="264"/>
      <c r="L786" s="50"/>
    </row>
    <row r="787" spans="6:12" x14ac:dyDescent="0.15">
      <c r="F787" s="264"/>
      <c r="L787" s="50"/>
    </row>
    <row r="788" spans="6:12" x14ac:dyDescent="0.15">
      <c r="F788" s="264"/>
      <c r="L788" s="50"/>
    </row>
    <row r="789" spans="6:12" x14ac:dyDescent="0.15">
      <c r="F789" s="264"/>
      <c r="L789" s="50"/>
    </row>
    <row r="790" spans="6:12" x14ac:dyDescent="0.15">
      <c r="F790" s="264"/>
      <c r="L790" s="50"/>
    </row>
    <row r="791" spans="6:12" x14ac:dyDescent="0.15">
      <c r="F791" s="264"/>
      <c r="L791" s="50"/>
    </row>
    <row r="792" spans="6:12" x14ac:dyDescent="0.15">
      <c r="F792" s="264"/>
      <c r="L792" s="50"/>
    </row>
    <row r="793" spans="6:12" x14ac:dyDescent="0.15">
      <c r="F793" s="264"/>
      <c r="L793" s="50"/>
    </row>
    <row r="794" spans="6:12" x14ac:dyDescent="0.15">
      <c r="F794" s="264"/>
      <c r="L794" s="50"/>
    </row>
    <row r="795" spans="6:12" x14ac:dyDescent="0.15">
      <c r="F795" s="264"/>
      <c r="L795" s="50"/>
    </row>
    <row r="796" spans="6:12" x14ac:dyDescent="0.15">
      <c r="F796" s="264"/>
      <c r="L796" s="50"/>
    </row>
    <row r="797" spans="6:12" x14ac:dyDescent="0.15">
      <c r="F797" s="264"/>
      <c r="L797" s="50"/>
    </row>
    <row r="798" spans="6:12" x14ac:dyDescent="0.15">
      <c r="F798" s="264"/>
      <c r="L798" s="50"/>
    </row>
    <row r="799" spans="6:12" x14ac:dyDescent="0.15">
      <c r="F799" s="264"/>
      <c r="L799" s="50"/>
    </row>
    <row r="800" spans="6:12" x14ac:dyDescent="0.15">
      <c r="F800" s="264"/>
      <c r="L800" s="50"/>
    </row>
    <row r="801" spans="6:12" x14ac:dyDescent="0.15">
      <c r="F801" s="264"/>
      <c r="L801" s="50"/>
    </row>
    <row r="802" spans="6:12" x14ac:dyDescent="0.15">
      <c r="F802" s="264"/>
      <c r="L802" s="50"/>
    </row>
    <row r="803" spans="6:12" x14ac:dyDescent="0.15">
      <c r="F803" s="264"/>
      <c r="L803" s="50"/>
    </row>
    <row r="804" spans="6:12" x14ac:dyDescent="0.15">
      <c r="F804" s="264"/>
      <c r="L804" s="50"/>
    </row>
    <row r="805" spans="6:12" x14ac:dyDescent="0.15">
      <c r="F805" s="264"/>
      <c r="L805" s="50"/>
    </row>
    <row r="806" spans="6:12" x14ac:dyDescent="0.15">
      <c r="F806" s="264"/>
      <c r="L806" s="50"/>
    </row>
    <row r="807" spans="6:12" x14ac:dyDescent="0.15">
      <c r="F807" s="264"/>
      <c r="L807" s="50"/>
    </row>
    <row r="808" spans="6:12" x14ac:dyDescent="0.15">
      <c r="F808" s="264"/>
      <c r="L808" s="50"/>
    </row>
    <row r="809" spans="6:12" x14ac:dyDescent="0.15">
      <c r="F809" s="264"/>
      <c r="L809" s="50"/>
    </row>
    <row r="810" spans="6:12" x14ac:dyDescent="0.15">
      <c r="F810" s="264"/>
      <c r="L810" s="50"/>
    </row>
    <row r="811" spans="6:12" x14ac:dyDescent="0.15">
      <c r="F811" s="264"/>
      <c r="L811" s="50"/>
    </row>
    <row r="812" spans="6:12" x14ac:dyDescent="0.15">
      <c r="F812" s="264"/>
      <c r="L812" s="50"/>
    </row>
    <row r="813" spans="6:12" x14ac:dyDescent="0.15">
      <c r="F813" s="264"/>
      <c r="L813" s="50"/>
    </row>
    <row r="814" spans="6:12" x14ac:dyDescent="0.15">
      <c r="F814" s="264"/>
      <c r="L814" s="50"/>
    </row>
    <row r="815" spans="6:12" x14ac:dyDescent="0.15">
      <c r="F815" s="264"/>
      <c r="L815" s="50"/>
    </row>
    <row r="816" spans="6:12" x14ac:dyDescent="0.15">
      <c r="F816" s="264"/>
      <c r="L816" s="50"/>
    </row>
    <row r="817" spans="6:12" x14ac:dyDescent="0.15">
      <c r="F817" s="264"/>
      <c r="L817" s="50"/>
    </row>
    <row r="818" spans="6:12" x14ac:dyDescent="0.15">
      <c r="F818" s="264"/>
      <c r="L818" s="50"/>
    </row>
    <row r="819" spans="6:12" x14ac:dyDescent="0.15">
      <c r="F819" s="264"/>
      <c r="L819" s="50"/>
    </row>
    <row r="820" spans="6:12" x14ac:dyDescent="0.15">
      <c r="F820" s="264"/>
      <c r="L820" s="50"/>
    </row>
    <row r="821" spans="6:12" x14ac:dyDescent="0.15">
      <c r="F821" s="264"/>
      <c r="L821" s="50"/>
    </row>
    <row r="822" spans="6:12" x14ac:dyDescent="0.15">
      <c r="F822" s="264"/>
      <c r="L822" s="50"/>
    </row>
    <row r="823" spans="6:12" x14ac:dyDescent="0.15">
      <c r="F823" s="264"/>
      <c r="L823" s="50"/>
    </row>
    <row r="824" spans="6:12" x14ac:dyDescent="0.15">
      <c r="F824" s="264"/>
      <c r="L824" s="50"/>
    </row>
    <row r="825" spans="6:12" x14ac:dyDescent="0.15">
      <c r="F825" s="264"/>
      <c r="L825" s="50"/>
    </row>
    <row r="826" spans="6:12" x14ac:dyDescent="0.15">
      <c r="F826" s="264"/>
      <c r="L826" s="50"/>
    </row>
    <row r="827" spans="6:12" x14ac:dyDescent="0.15">
      <c r="F827" s="264"/>
      <c r="L827" s="50"/>
    </row>
    <row r="828" spans="6:12" x14ac:dyDescent="0.15">
      <c r="F828" s="264"/>
      <c r="L828" s="50"/>
    </row>
    <row r="829" spans="6:12" x14ac:dyDescent="0.15">
      <c r="F829" s="264"/>
      <c r="L829" s="50"/>
    </row>
    <row r="830" spans="6:12" x14ac:dyDescent="0.15">
      <c r="F830" s="264"/>
      <c r="L830" s="50"/>
    </row>
    <row r="831" spans="6:12" x14ac:dyDescent="0.15">
      <c r="F831" s="264"/>
      <c r="L831" s="50"/>
    </row>
    <row r="832" spans="6:12" x14ac:dyDescent="0.15">
      <c r="F832" s="264"/>
      <c r="L832" s="50"/>
    </row>
    <row r="833" spans="6:12" x14ac:dyDescent="0.15">
      <c r="F833" s="264"/>
      <c r="L833" s="50"/>
    </row>
    <row r="834" spans="6:12" x14ac:dyDescent="0.15">
      <c r="F834" s="264"/>
      <c r="L834" s="50"/>
    </row>
    <row r="835" spans="6:12" x14ac:dyDescent="0.15">
      <c r="F835" s="264"/>
      <c r="L835" s="50"/>
    </row>
    <row r="836" spans="6:12" x14ac:dyDescent="0.15">
      <c r="F836" s="264"/>
      <c r="L836" s="50"/>
    </row>
    <row r="837" spans="6:12" x14ac:dyDescent="0.15">
      <c r="F837" s="264"/>
      <c r="L837" s="50"/>
    </row>
    <row r="838" spans="6:12" x14ac:dyDescent="0.15">
      <c r="F838" s="264"/>
      <c r="L838" s="50"/>
    </row>
    <row r="839" spans="6:12" x14ac:dyDescent="0.15">
      <c r="F839" s="264"/>
      <c r="L839" s="50"/>
    </row>
    <row r="840" spans="6:12" x14ac:dyDescent="0.15">
      <c r="F840" s="264"/>
      <c r="L840" s="50"/>
    </row>
    <row r="841" spans="6:12" x14ac:dyDescent="0.15">
      <c r="F841" s="264"/>
      <c r="L841" s="50"/>
    </row>
    <row r="842" spans="6:12" x14ac:dyDescent="0.15">
      <c r="F842" s="264"/>
      <c r="L842" s="50"/>
    </row>
    <row r="843" spans="6:12" x14ac:dyDescent="0.15">
      <c r="F843" s="264"/>
      <c r="L843" s="50"/>
    </row>
    <row r="844" spans="6:12" x14ac:dyDescent="0.15">
      <c r="F844" s="264"/>
      <c r="L844" s="50"/>
    </row>
    <row r="845" spans="6:12" x14ac:dyDescent="0.15">
      <c r="F845" s="264"/>
      <c r="L845" s="50"/>
    </row>
    <row r="846" spans="6:12" x14ac:dyDescent="0.15">
      <c r="F846" s="264"/>
      <c r="L846" s="50"/>
    </row>
    <row r="847" spans="6:12" x14ac:dyDescent="0.15">
      <c r="F847" s="264"/>
      <c r="L847" s="50"/>
    </row>
    <row r="848" spans="6:12" x14ac:dyDescent="0.15">
      <c r="F848" s="264"/>
      <c r="L848" s="50"/>
    </row>
    <row r="849" spans="6:12" x14ac:dyDescent="0.15">
      <c r="F849" s="264"/>
      <c r="L849" s="50"/>
    </row>
    <row r="850" spans="6:12" x14ac:dyDescent="0.15">
      <c r="F850" s="264"/>
      <c r="L850" s="50"/>
    </row>
    <row r="851" spans="6:12" x14ac:dyDescent="0.15">
      <c r="F851" s="264"/>
      <c r="L851" s="50"/>
    </row>
    <row r="852" spans="6:12" x14ac:dyDescent="0.15">
      <c r="F852" s="264"/>
      <c r="L852" s="50"/>
    </row>
    <row r="853" spans="6:12" x14ac:dyDescent="0.15">
      <c r="F853" s="264"/>
      <c r="L853" s="50"/>
    </row>
    <row r="854" spans="6:12" x14ac:dyDescent="0.15">
      <c r="F854" s="264"/>
      <c r="L854" s="50"/>
    </row>
    <row r="855" spans="6:12" x14ac:dyDescent="0.15">
      <c r="F855" s="264"/>
      <c r="L855" s="50"/>
    </row>
    <row r="856" spans="6:12" x14ac:dyDescent="0.15">
      <c r="F856" s="264"/>
      <c r="L856" s="50"/>
    </row>
    <row r="857" spans="6:12" x14ac:dyDescent="0.15">
      <c r="F857" s="264"/>
      <c r="L857" s="50"/>
    </row>
    <row r="858" spans="6:12" x14ac:dyDescent="0.15">
      <c r="F858" s="264"/>
      <c r="L858" s="50"/>
    </row>
    <row r="859" spans="6:12" x14ac:dyDescent="0.15">
      <c r="F859" s="264"/>
      <c r="L859" s="50"/>
    </row>
    <row r="860" spans="6:12" x14ac:dyDescent="0.15">
      <c r="F860" s="264"/>
      <c r="L860" s="50"/>
    </row>
    <row r="861" spans="6:12" x14ac:dyDescent="0.15">
      <c r="F861" s="264"/>
      <c r="L861" s="50"/>
    </row>
    <row r="862" spans="6:12" x14ac:dyDescent="0.15">
      <c r="F862" s="264"/>
      <c r="L862" s="50"/>
    </row>
    <row r="863" spans="6:12" x14ac:dyDescent="0.15">
      <c r="F863" s="264"/>
      <c r="L863" s="50"/>
    </row>
    <row r="864" spans="6:12" x14ac:dyDescent="0.15">
      <c r="F864" s="264"/>
      <c r="L864" s="50"/>
    </row>
    <row r="865" spans="6:12" x14ac:dyDescent="0.15">
      <c r="F865" s="264"/>
      <c r="L865" s="50"/>
    </row>
    <row r="866" spans="6:12" x14ac:dyDescent="0.15">
      <c r="F866" s="264"/>
      <c r="L866" s="50"/>
    </row>
    <row r="867" spans="6:12" x14ac:dyDescent="0.15">
      <c r="F867" s="264"/>
      <c r="L867" s="50"/>
    </row>
    <row r="868" spans="6:12" x14ac:dyDescent="0.15">
      <c r="F868" s="264"/>
      <c r="L868" s="50"/>
    </row>
    <row r="869" spans="6:12" x14ac:dyDescent="0.15">
      <c r="F869" s="264"/>
      <c r="L869" s="50"/>
    </row>
    <row r="870" spans="6:12" x14ac:dyDescent="0.15">
      <c r="F870" s="264"/>
      <c r="L870" s="50"/>
    </row>
    <row r="871" spans="6:12" x14ac:dyDescent="0.15">
      <c r="F871" s="264"/>
      <c r="L871" s="50"/>
    </row>
    <row r="872" spans="6:12" x14ac:dyDescent="0.15">
      <c r="F872" s="264"/>
      <c r="L872" s="50"/>
    </row>
    <row r="873" spans="6:12" x14ac:dyDescent="0.15">
      <c r="F873" s="264"/>
      <c r="L873" s="50"/>
    </row>
    <row r="874" spans="6:12" x14ac:dyDescent="0.15">
      <c r="F874" s="264"/>
      <c r="L874" s="50"/>
    </row>
    <row r="875" spans="6:12" x14ac:dyDescent="0.15">
      <c r="F875" s="264"/>
      <c r="L875" s="50"/>
    </row>
    <row r="876" spans="6:12" x14ac:dyDescent="0.15">
      <c r="F876" s="264"/>
      <c r="L876" s="50"/>
    </row>
    <row r="877" spans="6:12" x14ac:dyDescent="0.15">
      <c r="F877" s="264"/>
      <c r="L877" s="50"/>
    </row>
    <row r="878" spans="6:12" x14ac:dyDescent="0.15">
      <c r="F878" s="264"/>
      <c r="L878" s="50"/>
    </row>
    <row r="879" spans="6:12" x14ac:dyDescent="0.15">
      <c r="F879" s="264"/>
      <c r="L879" s="50"/>
    </row>
    <row r="880" spans="6:12" x14ac:dyDescent="0.15">
      <c r="F880" s="264"/>
      <c r="L880" s="50"/>
    </row>
    <row r="881" spans="6:12" x14ac:dyDescent="0.15">
      <c r="F881" s="264"/>
      <c r="L881" s="50"/>
    </row>
    <row r="882" spans="6:12" x14ac:dyDescent="0.15">
      <c r="F882" s="264"/>
      <c r="L882" s="50"/>
    </row>
    <row r="883" spans="6:12" x14ac:dyDescent="0.15">
      <c r="F883" s="264"/>
      <c r="L883" s="50"/>
    </row>
    <row r="884" spans="6:12" x14ac:dyDescent="0.15">
      <c r="F884" s="264"/>
      <c r="L884" s="50"/>
    </row>
    <row r="885" spans="6:12" x14ac:dyDescent="0.15">
      <c r="F885" s="264"/>
      <c r="L885" s="50"/>
    </row>
    <row r="886" spans="6:12" x14ac:dyDescent="0.15">
      <c r="F886" s="264"/>
      <c r="L886" s="50"/>
    </row>
    <row r="887" spans="6:12" x14ac:dyDescent="0.15">
      <c r="F887" s="264"/>
      <c r="L887" s="50"/>
    </row>
    <row r="888" spans="6:12" x14ac:dyDescent="0.15">
      <c r="F888" s="264"/>
      <c r="L888" s="50"/>
    </row>
    <row r="889" spans="6:12" x14ac:dyDescent="0.15">
      <c r="F889" s="264"/>
      <c r="L889" s="50"/>
    </row>
    <row r="890" spans="6:12" x14ac:dyDescent="0.15">
      <c r="F890" s="264"/>
      <c r="L890" s="50"/>
    </row>
    <row r="891" spans="6:12" x14ac:dyDescent="0.15">
      <c r="F891" s="264"/>
      <c r="L891" s="50"/>
    </row>
    <row r="892" spans="6:12" x14ac:dyDescent="0.15">
      <c r="F892" s="264"/>
      <c r="L892" s="50"/>
    </row>
    <row r="893" spans="6:12" x14ac:dyDescent="0.15">
      <c r="F893" s="264"/>
      <c r="L893" s="50"/>
    </row>
    <row r="894" spans="6:12" x14ac:dyDescent="0.15">
      <c r="F894" s="264"/>
      <c r="L894" s="50"/>
    </row>
    <row r="895" spans="6:12" x14ac:dyDescent="0.15">
      <c r="F895" s="264"/>
      <c r="L895" s="50"/>
    </row>
    <row r="896" spans="6:12" x14ac:dyDescent="0.15">
      <c r="F896" s="264"/>
      <c r="L896" s="50"/>
    </row>
    <row r="897" spans="6:12" x14ac:dyDescent="0.15">
      <c r="F897" s="264"/>
      <c r="L897" s="50"/>
    </row>
    <row r="898" spans="6:12" x14ac:dyDescent="0.15">
      <c r="F898" s="264"/>
      <c r="L898" s="50"/>
    </row>
    <row r="899" spans="6:12" x14ac:dyDescent="0.15">
      <c r="F899" s="264"/>
      <c r="L899" s="50"/>
    </row>
    <row r="900" spans="6:12" x14ac:dyDescent="0.15">
      <c r="F900" s="264"/>
      <c r="L900" s="50"/>
    </row>
    <row r="901" spans="6:12" x14ac:dyDescent="0.15">
      <c r="F901" s="264"/>
      <c r="L901" s="50"/>
    </row>
    <row r="902" spans="6:12" x14ac:dyDescent="0.15">
      <c r="F902" s="264"/>
      <c r="L902" s="50"/>
    </row>
    <row r="903" spans="6:12" x14ac:dyDescent="0.15">
      <c r="F903" s="264"/>
      <c r="L903" s="50"/>
    </row>
    <row r="904" spans="6:12" x14ac:dyDescent="0.15">
      <c r="F904" s="264"/>
      <c r="L904" s="50"/>
    </row>
    <row r="905" spans="6:12" x14ac:dyDescent="0.15">
      <c r="F905" s="264"/>
      <c r="L905" s="50"/>
    </row>
    <row r="906" spans="6:12" x14ac:dyDescent="0.15">
      <c r="F906" s="264"/>
      <c r="L906" s="50"/>
    </row>
    <row r="907" spans="6:12" x14ac:dyDescent="0.15">
      <c r="F907" s="264"/>
      <c r="L907" s="50"/>
    </row>
    <row r="908" spans="6:12" x14ac:dyDescent="0.15">
      <c r="F908" s="264"/>
      <c r="L908" s="50"/>
    </row>
    <row r="909" spans="6:12" x14ac:dyDescent="0.15">
      <c r="F909" s="264"/>
      <c r="L909" s="50"/>
    </row>
    <row r="910" spans="6:12" x14ac:dyDescent="0.15">
      <c r="F910" s="264"/>
      <c r="L910" s="50"/>
    </row>
    <row r="911" spans="6:12" x14ac:dyDescent="0.15">
      <c r="F911" s="264"/>
      <c r="L911" s="50"/>
    </row>
    <row r="912" spans="6:12" x14ac:dyDescent="0.15">
      <c r="F912" s="264"/>
      <c r="L912" s="50"/>
    </row>
    <row r="913" spans="6:12" x14ac:dyDescent="0.15">
      <c r="F913" s="264"/>
      <c r="L913" s="50"/>
    </row>
    <row r="914" spans="6:12" x14ac:dyDescent="0.15">
      <c r="F914" s="264"/>
      <c r="L914" s="50"/>
    </row>
    <row r="915" spans="6:12" x14ac:dyDescent="0.15">
      <c r="F915" s="264"/>
      <c r="L915" s="50"/>
    </row>
    <row r="916" spans="6:12" x14ac:dyDescent="0.15">
      <c r="F916" s="264"/>
      <c r="L916" s="50"/>
    </row>
    <row r="917" spans="6:12" x14ac:dyDescent="0.15">
      <c r="F917" s="264"/>
      <c r="L917" s="50"/>
    </row>
    <row r="918" spans="6:12" x14ac:dyDescent="0.15">
      <c r="F918" s="264"/>
      <c r="L918" s="50"/>
    </row>
    <row r="919" spans="6:12" x14ac:dyDescent="0.15">
      <c r="F919" s="264"/>
      <c r="L919" s="50"/>
    </row>
    <row r="920" spans="6:12" x14ac:dyDescent="0.15">
      <c r="F920" s="264"/>
      <c r="L920" s="50"/>
    </row>
    <row r="921" spans="6:12" x14ac:dyDescent="0.15">
      <c r="F921" s="264"/>
      <c r="L921" s="50"/>
    </row>
    <row r="922" spans="6:12" x14ac:dyDescent="0.15">
      <c r="F922" s="264"/>
      <c r="L922" s="50"/>
    </row>
    <row r="923" spans="6:12" x14ac:dyDescent="0.15">
      <c r="F923" s="264"/>
      <c r="L923" s="50"/>
    </row>
    <row r="924" spans="6:12" x14ac:dyDescent="0.15">
      <c r="F924" s="264"/>
      <c r="L924" s="50"/>
    </row>
    <row r="925" spans="6:12" x14ac:dyDescent="0.15">
      <c r="F925" s="264"/>
      <c r="L925" s="50"/>
    </row>
    <row r="926" spans="6:12" x14ac:dyDescent="0.15">
      <c r="F926" s="264"/>
      <c r="L926" s="50"/>
    </row>
    <row r="927" spans="6:12" x14ac:dyDescent="0.15">
      <c r="F927" s="264"/>
      <c r="L927" s="50"/>
    </row>
    <row r="928" spans="6:12" x14ac:dyDescent="0.15">
      <c r="F928" s="264"/>
      <c r="L928" s="50"/>
    </row>
    <row r="929" spans="6:12" x14ac:dyDescent="0.15">
      <c r="F929" s="264"/>
      <c r="L929" s="50"/>
    </row>
    <row r="930" spans="6:12" x14ac:dyDescent="0.15">
      <c r="F930" s="264"/>
      <c r="L930" s="50"/>
    </row>
    <row r="931" spans="6:12" x14ac:dyDescent="0.15">
      <c r="F931" s="264"/>
      <c r="L931" s="50"/>
    </row>
    <row r="932" spans="6:12" x14ac:dyDescent="0.15">
      <c r="F932" s="264"/>
      <c r="L932" s="50"/>
    </row>
    <row r="933" spans="6:12" x14ac:dyDescent="0.15">
      <c r="F933" s="264"/>
      <c r="L933" s="50"/>
    </row>
    <row r="934" spans="6:12" x14ac:dyDescent="0.15">
      <c r="F934" s="264"/>
      <c r="L934" s="50"/>
    </row>
    <row r="935" spans="6:12" x14ac:dyDescent="0.15">
      <c r="F935" s="264"/>
      <c r="L935" s="50"/>
    </row>
    <row r="936" spans="6:12" x14ac:dyDescent="0.15">
      <c r="F936" s="264"/>
      <c r="L936" s="50"/>
    </row>
    <row r="937" spans="6:12" x14ac:dyDescent="0.15">
      <c r="F937" s="264"/>
      <c r="L937" s="50"/>
    </row>
    <row r="938" spans="6:12" x14ac:dyDescent="0.15">
      <c r="F938" s="264"/>
      <c r="L938" s="50"/>
    </row>
    <row r="939" spans="6:12" x14ac:dyDescent="0.15">
      <c r="F939" s="264"/>
      <c r="L939" s="50"/>
    </row>
    <row r="940" spans="6:12" x14ac:dyDescent="0.15">
      <c r="F940" s="264"/>
      <c r="L940" s="50"/>
    </row>
    <row r="941" spans="6:12" x14ac:dyDescent="0.15">
      <c r="F941" s="264"/>
      <c r="L941" s="50"/>
    </row>
    <row r="942" spans="6:12" x14ac:dyDescent="0.15">
      <c r="F942" s="264"/>
      <c r="L942" s="50"/>
    </row>
    <row r="943" spans="6:12" x14ac:dyDescent="0.15">
      <c r="F943" s="264"/>
      <c r="L943" s="50"/>
    </row>
    <row r="944" spans="6:12" x14ac:dyDescent="0.15">
      <c r="F944" s="264"/>
      <c r="L944" s="50"/>
    </row>
    <row r="945" spans="6:12" x14ac:dyDescent="0.15">
      <c r="F945" s="264"/>
      <c r="L945" s="50"/>
    </row>
    <row r="946" spans="6:12" x14ac:dyDescent="0.15">
      <c r="F946" s="264"/>
      <c r="L946" s="50"/>
    </row>
    <row r="947" spans="6:12" x14ac:dyDescent="0.15">
      <c r="F947" s="264"/>
      <c r="L947" s="50"/>
    </row>
    <row r="948" spans="6:12" x14ac:dyDescent="0.15">
      <c r="F948" s="264"/>
      <c r="L948" s="50"/>
    </row>
    <row r="949" spans="6:12" x14ac:dyDescent="0.15">
      <c r="F949" s="264"/>
      <c r="L949" s="50"/>
    </row>
    <row r="950" spans="6:12" x14ac:dyDescent="0.15">
      <c r="F950" s="264"/>
      <c r="L950" s="50"/>
    </row>
    <row r="951" spans="6:12" x14ac:dyDescent="0.15">
      <c r="F951" s="264"/>
      <c r="L951" s="50"/>
    </row>
    <row r="952" spans="6:12" x14ac:dyDescent="0.15">
      <c r="F952" s="264"/>
      <c r="L952" s="50"/>
    </row>
    <row r="953" spans="6:12" x14ac:dyDescent="0.15">
      <c r="F953" s="264"/>
      <c r="L953" s="50"/>
    </row>
    <row r="954" spans="6:12" x14ac:dyDescent="0.15">
      <c r="F954" s="264"/>
      <c r="L954" s="50"/>
    </row>
    <row r="955" spans="6:12" x14ac:dyDescent="0.15">
      <c r="F955" s="264"/>
      <c r="L955" s="50"/>
    </row>
    <row r="956" spans="6:12" x14ac:dyDescent="0.15">
      <c r="F956" s="264"/>
      <c r="L956" s="50"/>
    </row>
    <row r="957" spans="6:12" x14ac:dyDescent="0.15">
      <c r="F957" s="264"/>
      <c r="L957" s="50"/>
    </row>
    <row r="958" spans="6:12" x14ac:dyDescent="0.15">
      <c r="F958" s="264"/>
      <c r="L958" s="50"/>
    </row>
    <row r="959" spans="6:12" x14ac:dyDescent="0.15">
      <c r="F959" s="264"/>
      <c r="L959" s="50"/>
    </row>
    <row r="960" spans="6:12" x14ac:dyDescent="0.15">
      <c r="F960" s="264"/>
      <c r="L960" s="50"/>
    </row>
    <row r="961" spans="6:12" x14ac:dyDescent="0.15">
      <c r="F961" s="264"/>
      <c r="L961" s="50"/>
    </row>
    <row r="962" spans="6:12" x14ac:dyDescent="0.15">
      <c r="F962" s="264"/>
      <c r="L962" s="50"/>
    </row>
    <row r="963" spans="6:12" x14ac:dyDescent="0.15">
      <c r="F963" s="264"/>
      <c r="L963" s="50"/>
    </row>
    <row r="964" spans="6:12" x14ac:dyDescent="0.15">
      <c r="F964" s="264"/>
      <c r="L964" s="50"/>
    </row>
    <row r="965" spans="6:12" x14ac:dyDescent="0.15">
      <c r="F965" s="264"/>
      <c r="L965" s="50"/>
    </row>
    <row r="966" spans="6:12" x14ac:dyDescent="0.15">
      <c r="F966" s="264"/>
      <c r="L966" s="50"/>
    </row>
    <row r="967" spans="6:12" x14ac:dyDescent="0.15">
      <c r="F967" s="264"/>
      <c r="L967" s="50"/>
    </row>
    <row r="968" spans="6:12" x14ac:dyDescent="0.15">
      <c r="F968" s="264"/>
      <c r="L968" s="50"/>
    </row>
    <row r="969" spans="6:12" x14ac:dyDescent="0.15">
      <c r="F969" s="264"/>
      <c r="L969" s="50"/>
    </row>
    <row r="970" spans="6:12" x14ac:dyDescent="0.15">
      <c r="F970" s="264"/>
      <c r="L970" s="50"/>
    </row>
    <row r="971" spans="6:12" x14ac:dyDescent="0.15">
      <c r="F971" s="264"/>
      <c r="L971" s="50"/>
    </row>
    <row r="972" spans="6:12" x14ac:dyDescent="0.15">
      <c r="F972" s="264"/>
      <c r="L972" s="50"/>
    </row>
    <row r="973" spans="6:12" x14ac:dyDescent="0.15">
      <c r="F973" s="264"/>
      <c r="L973" s="50"/>
    </row>
    <row r="974" spans="6:12" x14ac:dyDescent="0.15">
      <c r="F974" s="264"/>
      <c r="L974" s="50"/>
    </row>
    <row r="975" spans="6:12" x14ac:dyDescent="0.15">
      <c r="F975" s="264"/>
      <c r="L975" s="50"/>
    </row>
    <row r="976" spans="6:12" x14ac:dyDescent="0.15">
      <c r="F976" s="264"/>
      <c r="L976" s="50"/>
    </row>
    <row r="977" spans="6:12" x14ac:dyDescent="0.15">
      <c r="F977" s="264"/>
      <c r="L977" s="50"/>
    </row>
    <row r="978" spans="6:12" x14ac:dyDescent="0.15">
      <c r="F978" s="264"/>
      <c r="L978" s="50"/>
    </row>
    <row r="979" spans="6:12" x14ac:dyDescent="0.15">
      <c r="F979" s="264"/>
      <c r="L979" s="50"/>
    </row>
    <row r="980" spans="6:12" x14ac:dyDescent="0.15">
      <c r="F980" s="264"/>
      <c r="L980" s="50"/>
    </row>
    <row r="981" spans="6:12" x14ac:dyDescent="0.15">
      <c r="F981" s="264"/>
      <c r="L981" s="50"/>
    </row>
    <row r="982" spans="6:12" x14ac:dyDescent="0.15">
      <c r="F982" s="264"/>
      <c r="L982" s="50"/>
    </row>
    <row r="983" spans="6:12" x14ac:dyDescent="0.15">
      <c r="F983" s="264"/>
      <c r="L983" s="50"/>
    </row>
    <row r="984" spans="6:12" x14ac:dyDescent="0.15">
      <c r="F984" s="264"/>
      <c r="L984" s="50"/>
    </row>
    <row r="985" spans="6:12" x14ac:dyDescent="0.15">
      <c r="F985" s="264"/>
      <c r="L985" s="50"/>
    </row>
    <row r="986" spans="6:12" x14ac:dyDescent="0.15">
      <c r="F986" s="264"/>
      <c r="L986" s="50"/>
    </row>
    <row r="987" spans="6:12" x14ac:dyDescent="0.15">
      <c r="F987" s="264"/>
      <c r="L987" s="50"/>
    </row>
    <row r="988" spans="6:12" x14ac:dyDescent="0.15">
      <c r="F988" s="264"/>
      <c r="L988" s="50"/>
    </row>
    <row r="989" spans="6:12" x14ac:dyDescent="0.15">
      <c r="F989" s="264"/>
      <c r="L989" s="50"/>
    </row>
    <row r="990" spans="6:12" x14ac:dyDescent="0.15">
      <c r="F990" s="264"/>
      <c r="L990" s="50"/>
    </row>
    <row r="991" spans="6:12" x14ac:dyDescent="0.15">
      <c r="F991" s="264"/>
      <c r="L991" s="50"/>
    </row>
    <row r="992" spans="6:12" x14ac:dyDescent="0.15">
      <c r="F992" s="264"/>
      <c r="L992" s="50"/>
    </row>
    <row r="993" spans="6:12" x14ac:dyDescent="0.15">
      <c r="F993" s="264"/>
      <c r="L993" s="50"/>
    </row>
    <row r="994" spans="6:12" x14ac:dyDescent="0.15">
      <c r="F994" s="264"/>
      <c r="L994" s="50"/>
    </row>
    <row r="995" spans="6:12" x14ac:dyDescent="0.15">
      <c r="F995" s="264"/>
      <c r="L995" s="50"/>
    </row>
    <row r="996" spans="6:12" x14ac:dyDescent="0.15">
      <c r="F996" s="264"/>
      <c r="L996" s="50"/>
    </row>
  </sheetData>
  <autoFilter ref="N8:V8" xr:uid="{00000000-0001-0000-0300-000000000000}">
    <sortState xmlns:xlrd2="http://schemas.microsoft.com/office/spreadsheetml/2017/richdata2" ref="N9:V29">
      <sortCondition ref="V8"/>
    </sortState>
  </autoFilter>
  <mergeCells count="17">
    <mergeCell ref="N1:V1"/>
    <mergeCell ref="N2:V2"/>
    <mergeCell ref="N4:V4"/>
    <mergeCell ref="N5:V5"/>
    <mergeCell ref="P7:Q7"/>
    <mergeCell ref="R7:S7"/>
    <mergeCell ref="T7:U7"/>
    <mergeCell ref="A7:A8"/>
    <mergeCell ref="A1:K1"/>
    <mergeCell ref="A2:K2"/>
    <mergeCell ref="A4:K4"/>
    <mergeCell ref="A5:K5"/>
    <mergeCell ref="B7:B8"/>
    <mergeCell ref="C7:C8"/>
    <mergeCell ref="D7:F7"/>
    <mergeCell ref="G7:I7"/>
    <mergeCell ref="J7:K7"/>
  </mergeCells>
  <pageMargins left="0.7" right="0.7" top="0.75" bottom="0.75" header="0" footer="0"/>
  <pageSetup scale="89" orientation="portrait" horizontalDpi="300" verticalDpi="300" r:id="rId1"/>
  <rowBreaks count="3" manualBreakCount="3">
    <brk id="57" max="21" man="1"/>
    <brk id="113" max="16383" man="1"/>
    <brk id="169" max="21" man="1"/>
  </rowBreaks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B7823-5A5F-45D6-9E80-0648EE71D360}">
  <sheetPr>
    <tabColor theme="4" tint="0.59999389629810485"/>
  </sheetPr>
  <dimension ref="A1:AC996"/>
  <sheetViews>
    <sheetView showZeros="0" workbookViewId="0">
      <pane ySplit="8" topLeftCell="A135" activePane="bottomLeft" state="frozen"/>
      <selection activeCell="F11" sqref="F11"/>
      <selection pane="bottomLeft" activeCell="E11" sqref="E11:I176"/>
    </sheetView>
  </sheetViews>
  <sheetFormatPr baseColWidth="10" defaultColWidth="12.5" defaultRowHeight="13" x14ac:dyDescent="0.15"/>
  <cols>
    <col min="1" max="2" width="4.83203125" customWidth="1"/>
    <col min="3" max="3" width="31.5" style="124" customWidth="1"/>
    <col min="4" max="4" width="5.6640625" customWidth="1"/>
    <col min="5" max="6" width="7.6640625" customWidth="1"/>
    <col min="7" max="7" width="5.6640625" customWidth="1"/>
    <col min="8" max="11" width="7.6640625" customWidth="1"/>
    <col min="12" max="12" width="3.83203125" customWidth="1"/>
    <col min="13" max="14" width="5.5" customWidth="1"/>
    <col min="15" max="15" width="34.1640625" customWidth="1"/>
    <col min="16" max="22" width="7.1640625" customWidth="1"/>
    <col min="23" max="29" width="8" customWidth="1"/>
  </cols>
  <sheetData>
    <row r="1" spans="1:29" ht="16" x14ac:dyDescent="0.2">
      <c r="A1" s="334" t="str">
        <f>'Sekt-1.p'!C2</f>
        <v>LR 2024.gada čempionāts zemledus makšķerēšanā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50"/>
      <c r="N1" s="334" t="str">
        <f>A1</f>
        <v>LR 2024.gada čempionāts zemledus makšķerēšanā</v>
      </c>
      <c r="O1" s="334"/>
      <c r="P1" s="334"/>
      <c r="Q1" s="334"/>
      <c r="R1" s="334"/>
      <c r="S1" s="334"/>
      <c r="T1" s="334"/>
      <c r="U1" s="334"/>
      <c r="V1" s="334"/>
    </row>
    <row r="2" spans="1:29" x14ac:dyDescent="0.15">
      <c r="A2" s="335" t="str">
        <f>'Sekt-1.p'!C3</f>
        <v>2025.gada 01-02.Marts, Baļotes ezers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50"/>
      <c r="N2" s="335" t="str">
        <f>A2</f>
        <v>2025.gada 01-02.Marts, Baļotes ezers</v>
      </c>
      <c r="O2" s="335"/>
      <c r="P2" s="335"/>
      <c r="Q2" s="335"/>
      <c r="R2" s="335"/>
      <c r="S2" s="335"/>
      <c r="T2" s="335"/>
      <c r="U2" s="335"/>
      <c r="V2" s="335"/>
    </row>
    <row r="3" spans="1:29" x14ac:dyDescent="0.15">
      <c r="F3" s="28"/>
      <c r="L3" s="50"/>
    </row>
    <row r="4" spans="1:29" x14ac:dyDescent="0.15">
      <c r="A4" s="333" t="s">
        <v>0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50"/>
      <c r="N4" s="333" t="s">
        <v>0</v>
      </c>
      <c r="O4" s="333"/>
      <c r="P4" s="333"/>
      <c r="Q4" s="333"/>
      <c r="R4" s="333"/>
      <c r="S4" s="333"/>
      <c r="T4" s="333"/>
      <c r="U4" s="333"/>
      <c r="V4" s="333"/>
    </row>
    <row r="5" spans="1:29" x14ac:dyDescent="0.15">
      <c r="A5" s="340" t="s">
        <v>1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50"/>
      <c r="N5" s="340" t="s">
        <v>1</v>
      </c>
      <c r="O5" s="340"/>
      <c r="P5" s="340"/>
      <c r="Q5" s="340"/>
      <c r="R5" s="340"/>
      <c r="S5" s="340"/>
      <c r="T5" s="340"/>
      <c r="U5" s="340"/>
      <c r="V5" s="340"/>
    </row>
    <row r="6" spans="1:29" ht="14" thickBot="1" x14ac:dyDescent="0.2">
      <c r="C6" s="125"/>
      <c r="D6" s="11"/>
      <c r="E6" s="11"/>
      <c r="F6" s="52"/>
      <c r="G6" s="11"/>
      <c r="H6" s="5"/>
      <c r="L6" s="50"/>
      <c r="N6" s="12"/>
    </row>
    <row r="7" spans="1:29" s="112" customFormat="1" ht="14" thickBot="1" x14ac:dyDescent="0.2">
      <c r="A7" s="338" t="s">
        <v>83</v>
      </c>
      <c r="B7" s="338" t="s">
        <v>84</v>
      </c>
      <c r="C7" s="341" t="s">
        <v>4</v>
      </c>
      <c r="D7" s="343" t="s">
        <v>65</v>
      </c>
      <c r="E7" s="344"/>
      <c r="F7" s="345"/>
      <c r="G7" s="343" t="s">
        <v>67</v>
      </c>
      <c r="H7" s="344"/>
      <c r="I7" s="345"/>
      <c r="J7" s="343" t="s">
        <v>7</v>
      </c>
      <c r="K7" s="345"/>
      <c r="L7" s="50"/>
      <c r="N7" s="138"/>
      <c r="O7" s="141"/>
      <c r="P7" s="331" t="str">
        <f>D7</f>
        <v>Pirmā diena</v>
      </c>
      <c r="Q7" s="332"/>
      <c r="R7" s="331" t="str">
        <f>G7</f>
        <v>Otrā diena</v>
      </c>
      <c r="S7" s="332"/>
      <c r="T7" s="331" t="str">
        <f>J7</f>
        <v>1.posms</v>
      </c>
      <c r="U7" s="332"/>
      <c r="V7" s="143"/>
      <c r="W7" s="10"/>
    </row>
    <row r="8" spans="1:29" s="112" customFormat="1" ht="14" thickBot="1" x14ac:dyDescent="0.2">
      <c r="A8" s="339"/>
      <c r="B8" s="339"/>
      <c r="C8" s="342"/>
      <c r="D8" s="137" t="s">
        <v>10</v>
      </c>
      <c r="E8" s="137" t="s">
        <v>11</v>
      </c>
      <c r="F8" s="137" t="s">
        <v>12</v>
      </c>
      <c r="G8" s="137" t="s">
        <v>10</v>
      </c>
      <c r="H8" s="137" t="s">
        <v>11</v>
      </c>
      <c r="I8" s="137" t="s">
        <v>12</v>
      </c>
      <c r="J8" s="137" t="s">
        <v>11</v>
      </c>
      <c r="K8" s="137" t="s">
        <v>12</v>
      </c>
      <c r="L8" s="50"/>
      <c r="N8" s="139" t="s">
        <v>2</v>
      </c>
      <c r="O8" s="145" t="s">
        <v>3</v>
      </c>
      <c r="P8" s="146" t="s">
        <v>11</v>
      </c>
      <c r="Q8" s="146" t="s">
        <v>12</v>
      </c>
      <c r="R8" s="146" t="s">
        <v>11</v>
      </c>
      <c r="S8" s="146" t="s">
        <v>12</v>
      </c>
      <c r="T8" s="147" t="s">
        <v>11</v>
      </c>
      <c r="U8" s="147" t="s">
        <v>12</v>
      </c>
      <c r="V8" s="143" t="s">
        <v>71</v>
      </c>
      <c r="W8" s="10"/>
    </row>
    <row r="9" spans="1:29" s="112" customFormat="1" ht="14" thickBot="1" x14ac:dyDescent="0.2">
      <c r="A9" s="12"/>
      <c r="B9" s="12"/>
      <c r="C9" s="29"/>
      <c r="D9" s="12"/>
      <c r="E9" s="12"/>
      <c r="F9" s="28"/>
      <c r="G9" s="12"/>
      <c r="H9" s="12"/>
      <c r="I9" s="12"/>
      <c r="J9" s="12"/>
      <c r="K9" s="12"/>
      <c r="L9" s="50"/>
      <c r="N9" s="140">
        <v>1</v>
      </c>
      <c r="O9" s="148" t="str" cm="1">
        <f t="array" ref="O9">IFERROR(_xlfn.UNIQUE(_xlfn._xlws.FILTER(Kopsavilkums!$C:$C,(N9=Kopsavilkums!$A:$A))),"")</f>
        <v>OK cope sport/ Groundbaits</v>
      </c>
      <c r="P9" s="151">
        <f t="shared" ref="P9:P29" si="0">INDEX(E:E,MATCH($O9,$C:$C,0))</f>
        <v>1.4080000000000001</v>
      </c>
      <c r="Q9" s="152">
        <f t="shared" ref="Q9:Q29" si="1">INDEX(F:F,MATCH($O9,$C:$C,0))</f>
        <v>17</v>
      </c>
      <c r="R9" s="151">
        <f t="shared" ref="R9:R29" si="2">INDEX(H:H,MATCH($O9,$C:$C,0))</f>
        <v>0.98199999999999998</v>
      </c>
      <c r="S9" s="152">
        <f t="shared" ref="S9:S29" si="3">INDEX(I:I,MATCH($O9,$C:$C,0))</f>
        <v>26</v>
      </c>
      <c r="T9" s="149">
        <f t="shared" ref="T9:T29" si="4">INDEX(J:J,MATCH($O9,$C:$C,0))</f>
        <v>2.39</v>
      </c>
      <c r="U9" s="150">
        <f t="shared" ref="U9:U29" si="5">INDEX(K:K,MATCH($O9,$C:$C,0))</f>
        <v>43</v>
      </c>
      <c r="V9" s="144">
        <f t="shared" ref="V9:V29" si="6">IF(VALUE(U9)=0,"",IF(U9&gt;0,_xlfn.RANK.EQ(U9,U$9:U$29,1)-COUNTIFS($U$9:$U$29,0)+COUNTIFS($U$9:$U$29,$U9,$T$9:$T$29,"&gt;"&amp;$T9)))</f>
        <v>5</v>
      </c>
      <c r="W9" s="10"/>
    </row>
    <row r="10" spans="1:29" s="112" customFormat="1" ht="15" thickBot="1" x14ac:dyDescent="0.2">
      <c r="A10" s="53">
        <f>B10</f>
        <v>1</v>
      </c>
      <c r="B10" s="53">
        <v>1</v>
      </c>
      <c r="C10" s="132" t="str" cm="1">
        <f t="array" ref="C10">IFERROR(_xlfn.UNIQUE(_xlfn._xlws.FILTER(Kopsavilkums!$C$10:$C$135,(B10=Kopsavilkums!$A$10:$A$135))),"")</f>
        <v>OK cope sport/ Groundbaits</v>
      </c>
      <c r="D10" s="55"/>
      <c r="E10" s="56">
        <f>SUM(E11:E16)</f>
        <v>1.4080000000000001</v>
      </c>
      <c r="F10" s="72">
        <f>SUM(F11:F16)</f>
        <v>17</v>
      </c>
      <c r="G10" s="56"/>
      <c r="H10" s="56">
        <f>SUM(H11:H16)</f>
        <v>0.98199999999999998</v>
      </c>
      <c r="I10" s="72">
        <f>SUM(I11:I16)</f>
        <v>26</v>
      </c>
      <c r="J10" s="56">
        <f>SUM(J11:J16)</f>
        <v>2.39</v>
      </c>
      <c r="K10" s="76">
        <f>SUM(K11:K16)</f>
        <v>43</v>
      </c>
      <c r="L10" s="50" t="s">
        <v>72</v>
      </c>
      <c r="N10" s="79">
        <v>2</v>
      </c>
      <c r="O10" s="148" t="str" cm="1">
        <f t="array" ref="O10">IFERROR(_xlfn.UNIQUE(_xlfn._xlws.FILTER(Kopsavilkums!$C:$C,(N10=Kopsavilkums!$A:$A))),"")</f>
        <v>Mēs Zivīm</v>
      </c>
      <c r="P10" s="151">
        <f t="shared" si="0"/>
        <v>1.6619999999999999</v>
      </c>
      <c r="Q10" s="152">
        <f t="shared" si="1"/>
        <v>10.5</v>
      </c>
      <c r="R10" s="151">
        <f t="shared" si="2"/>
        <v>2.3960000000000004</v>
      </c>
      <c r="S10" s="152">
        <f t="shared" si="3"/>
        <v>17</v>
      </c>
      <c r="T10" s="149">
        <f t="shared" si="4"/>
        <v>4.0579999999999998</v>
      </c>
      <c r="U10" s="150">
        <f t="shared" si="5"/>
        <v>27.5</v>
      </c>
      <c r="V10" s="144">
        <f t="shared" si="6"/>
        <v>1</v>
      </c>
      <c r="W10" s="10"/>
      <c r="X10" s="10"/>
      <c r="Y10" s="10"/>
      <c r="Z10" s="10"/>
      <c r="AA10" s="10"/>
      <c r="AB10" s="10"/>
      <c r="AC10" s="10"/>
    </row>
    <row r="11" spans="1:29" s="112" customFormat="1" x14ac:dyDescent="0.15">
      <c r="A11" s="57">
        <f t="shared" ref="A11:A16" si="7">A10</f>
        <v>1</v>
      </c>
      <c r="B11" s="57">
        <v>1</v>
      </c>
      <c r="C11" s="126" t="str" cm="1">
        <f t="array" ref="C11">IFERROR(_xlfn._xlws.FILTER(Kopsavilkums!$D$10:$D$135,(A11=Kopsavilkums!$A$10:$A$135)*(B11=Kopsavilkums!$B$10:$B$135)),"")</f>
        <v>Krišjānis Lisovskis</v>
      </c>
      <c r="D11" s="58" t="str" cm="1">
        <f t="array" ref="D11">IFERROR(_xlfn._xlws.FILTER(Kopsavilkums!$E:$E,(A11=Kopsavilkums!$A:$A)*(B11=Kopsavilkums!$B:$B)*(C11=Kopsavilkums!$D:$D)),"")</f>
        <v>C</v>
      </c>
      <c r="E11" s="59" cm="1">
        <f t="array" ref="E11">IFERROR(_xlfn._xlws.FILTER(Kopsavilkums!$F$10:$F$135,(A11=Kopsavilkums!$A$10:$A$135)*(B11=Kopsavilkums!$B$10:$B$135)*(C11=Kopsavilkums!$D$10:$D$135)),"")</f>
        <v>1.6E-2</v>
      </c>
      <c r="F11" s="69" cm="1">
        <f t="array" ref="F11">IFERROR(_xlfn._xlws.FILTER(Kopsavilkums!$G$10:$G$135,(A11=Kopsavilkums!$A$10:$A$135)*(B11=Kopsavilkums!$B$10:$B$135)*(C11=Kopsavilkums!$D$10:$D$135)),"")</f>
        <v>10</v>
      </c>
      <c r="G11" s="58" t="str" cm="1">
        <f t="array" ref="G11">IFERROR(_xlfn._xlws.FILTER(Kopsavilkums!$H$10:$H$135,(A11=Kopsavilkums!$A$10:$A$135)*(B11=Kopsavilkums!$B$10:$B$135)*(C11=Kopsavilkums!$D$10:$D$135)),"")</f>
        <v>D</v>
      </c>
      <c r="H11" s="59" cm="1">
        <f t="array" ref="H11">IFERROR(_xlfn._xlws.FILTER(Kopsavilkums!$I$10:$I$135,(A11=Kopsavilkums!$A$10:$A$135)*(B11=Kopsavilkums!$B$10:$B$135)*(C11=Kopsavilkums!$D$10:$D$135)),"")</f>
        <v>0.23400000000000001</v>
      </c>
      <c r="I11" s="69" cm="1">
        <f t="array" ref="I11">IFERROR(_xlfn._xlws.FILTER(Kopsavilkums!$J$10:$J$135,(A11=Kopsavilkums!$A$10:$A$135)*(B11=Kopsavilkums!$B$10:$B$135)*(C11=Kopsavilkums!$D$10:$D$135)),"")</f>
        <v>3</v>
      </c>
      <c r="J11" s="59">
        <f>IFERROR(E11+H11,"")</f>
        <v>0.25</v>
      </c>
      <c r="K11" s="136">
        <f>IFERROR(F11+I11,"")</f>
        <v>13</v>
      </c>
      <c r="L11" s="50"/>
      <c r="N11" s="79">
        <v>3</v>
      </c>
      <c r="O11" s="148" t="str" cm="1">
        <f t="array" ref="O11">IFERROR(_xlfn.UNIQUE(_xlfn._xlws.FILTER(Kopsavilkums!$C:$C,(N11=Kopsavilkums!$A:$A))),"")</f>
        <v>Makšķerlietas.lv/Ziemeļnieki</v>
      </c>
      <c r="P11" s="151">
        <f t="shared" si="0"/>
        <v>0.88400000000000001</v>
      </c>
      <c r="Q11" s="152">
        <f t="shared" si="1"/>
        <v>15.5</v>
      </c>
      <c r="R11" s="151">
        <f t="shared" si="2"/>
        <v>1.712</v>
      </c>
      <c r="S11" s="152">
        <f t="shared" si="3"/>
        <v>15</v>
      </c>
      <c r="T11" s="149">
        <f t="shared" si="4"/>
        <v>2.5960000000000001</v>
      </c>
      <c r="U11" s="150">
        <f t="shared" si="5"/>
        <v>30.5</v>
      </c>
      <c r="V11" s="144">
        <f t="shared" si="6"/>
        <v>3</v>
      </c>
      <c r="Y11" s="30"/>
    </row>
    <row r="12" spans="1:29" s="112" customFormat="1" x14ac:dyDescent="0.15">
      <c r="A12" s="60">
        <f t="shared" si="7"/>
        <v>1</v>
      </c>
      <c r="B12" s="60">
        <v>2</v>
      </c>
      <c r="C12" s="22" t="str" cm="1">
        <f t="array" ref="C12">IFERROR(_xlfn._xlws.FILTER(Kopsavilkums!$D$10:$D$135,(A12=Kopsavilkums!$A$10:$A$135)*(B12=Kopsavilkums!$B$10:$B$135)),"")</f>
        <v>Kārlis Goldmans</v>
      </c>
      <c r="D12" s="18" t="str" cm="1">
        <f t="array" ref="D12">IFERROR(_xlfn._xlws.FILTER(Kopsavilkums!$E:$E,(A12=Kopsavilkums!$A:$A)*(B12=Kopsavilkums!$B:$B)*(C12=Kopsavilkums!$D:$D)),"")</f>
        <v>A</v>
      </c>
      <c r="E12" s="31" cm="1">
        <f t="array" ref="E12">IFERROR(_xlfn._xlws.FILTER(Kopsavilkums!$F$10:$F$135,(A12=Kopsavilkums!$A$10:$A$135)*(B12=Kopsavilkums!$B$10:$B$135)*(C12=Kopsavilkums!$D$10:$D$135)),"")</f>
        <v>0.67200000000000004</v>
      </c>
      <c r="F12" s="74" cm="1">
        <f t="array" ref="F12">IFERROR(_xlfn._xlws.FILTER(Kopsavilkums!$G$10:$G$135,(A12=Kopsavilkums!$A$10:$A$135)*(B12=Kopsavilkums!$B$10:$B$135)*(C12=Kopsavilkums!$D$10:$D$135)),"")</f>
        <v>2</v>
      </c>
      <c r="G12" s="18" t="str" cm="1">
        <f t="array" ref="G12">IFERROR(_xlfn._xlws.FILTER(Kopsavilkums!$H$10:$H$135,(A12=Kopsavilkums!$A$10:$A$135)*(B12=Kopsavilkums!$B$10:$B$135)*(C12=Kopsavilkums!$D$10:$D$135)),"")</f>
        <v>C</v>
      </c>
      <c r="H12" s="31" cm="1">
        <f t="array" ref="H12">IFERROR(_xlfn._xlws.FILTER(Kopsavilkums!$I$10:$I$135,(A12=Kopsavilkums!$A$10:$A$135)*(B12=Kopsavilkums!$B$10:$B$135)*(C12=Kopsavilkums!$D$10:$D$135)),"")</f>
        <v>6.6000000000000003E-2</v>
      </c>
      <c r="I12" s="74" cm="1">
        <f t="array" ref="I12">IFERROR(_xlfn._xlws.FILTER(Kopsavilkums!$J$10:$J$135,(A12=Kopsavilkums!$A$10:$A$135)*(B12=Kopsavilkums!$B$10:$B$135)*(C12=Kopsavilkums!$D$10:$D$135)),"")</f>
        <v>10</v>
      </c>
      <c r="J12" s="31">
        <f t="shared" ref="J12:K16" si="8">IFERROR(E12+H12,"")</f>
        <v>0.73799999999999999</v>
      </c>
      <c r="K12" s="77">
        <f t="shared" si="8"/>
        <v>12</v>
      </c>
      <c r="L12" s="50"/>
      <c r="N12" s="79">
        <v>4</v>
      </c>
      <c r="O12" s="148" t="str" cm="1">
        <f t="array" ref="O12">IFERROR(_xlfn.UNIQUE(_xlfn._xlws.FILTER(Kopsavilkums!$C:$C,(N12=Kopsavilkums!$A:$A))),"")</f>
        <v>C.Albula1/Alūksne</v>
      </c>
      <c r="P12" s="151">
        <f t="shared" si="0"/>
        <v>0.46199999999999997</v>
      </c>
      <c r="Q12" s="152">
        <f t="shared" si="1"/>
        <v>26</v>
      </c>
      <c r="R12" s="151">
        <f t="shared" si="2"/>
        <v>1.74</v>
      </c>
      <c r="S12" s="152">
        <f t="shared" si="3"/>
        <v>12</v>
      </c>
      <c r="T12" s="149">
        <f t="shared" si="4"/>
        <v>2.202</v>
      </c>
      <c r="U12" s="150">
        <f t="shared" si="5"/>
        <v>38</v>
      </c>
      <c r="V12" s="144">
        <f t="shared" si="6"/>
        <v>4</v>
      </c>
      <c r="W12" s="10"/>
      <c r="X12" s="10"/>
      <c r="Y12" s="61"/>
    </row>
    <row r="13" spans="1:29" s="112" customFormat="1" x14ac:dyDescent="0.15">
      <c r="A13" s="60">
        <f t="shared" si="7"/>
        <v>1</v>
      </c>
      <c r="B13" s="60">
        <v>3</v>
      </c>
      <c r="C13" s="22" t="str" cm="1">
        <f t="array" ref="C13">IFERROR(_xlfn._xlws.FILTER(Kopsavilkums!$D$10:$D$135,(A13=Kopsavilkums!$A$10:$A$135)*(B13=Kopsavilkums!$B$10:$B$135)),"")</f>
        <v>Arturs Baltais</v>
      </c>
      <c r="D13" s="18" t="str" cm="1">
        <f t="array" ref="D13">IFERROR(_xlfn._xlws.FILTER(Kopsavilkums!$E:$E,(A13=Kopsavilkums!$A:$A)*(B13=Kopsavilkums!$B:$B)*(C13=Kopsavilkums!$D:$D)),"")</f>
        <v>B</v>
      </c>
      <c r="E13" s="31" cm="1">
        <f t="array" ref="E13">IFERROR(_xlfn._xlws.FILTER(Kopsavilkums!$F$10:$F$135,(A13=Kopsavilkums!$A$10:$A$135)*(B13=Kopsavilkums!$B$10:$B$135)*(C13=Kopsavilkums!$D$10:$D$135)),"")</f>
        <v>0.55200000000000005</v>
      </c>
      <c r="F13" s="74" cm="1">
        <f t="array" ref="F13">IFERROR(_xlfn._xlws.FILTER(Kopsavilkums!$G$10:$G$135,(A13=Kopsavilkums!$A$10:$A$135)*(B13=Kopsavilkums!$B$10:$B$135)*(C13=Kopsavilkums!$D$10:$D$135)),"")</f>
        <v>1</v>
      </c>
      <c r="G13" s="18" t="str" cm="1">
        <f t="array" ref="G13">IFERROR(_xlfn._xlws.FILTER(Kopsavilkums!$H$10:$H$135,(A13=Kopsavilkums!$A$10:$A$135)*(B13=Kopsavilkums!$B$10:$B$135)*(C13=Kopsavilkums!$D$10:$D$135)),"")</f>
        <v>B</v>
      </c>
      <c r="H13" s="31" cm="1">
        <f t="array" ref="H13">IFERROR(_xlfn._xlws.FILTER(Kopsavilkums!$I$10:$I$135,(A13=Kopsavilkums!$A$10:$A$135)*(B13=Kopsavilkums!$B$10:$B$135)*(C13=Kopsavilkums!$D$10:$D$135)),"")</f>
        <v>0.22800000000000001</v>
      </c>
      <c r="I13" s="74" cm="1">
        <f t="array" ref="I13">IFERROR(_xlfn._xlws.FILTER(Kopsavilkums!$J$10:$J$135,(A13=Kopsavilkums!$A$10:$A$135)*(B13=Kopsavilkums!$B$10:$B$135)*(C13=Kopsavilkums!$D$10:$D$135)),"")</f>
        <v>6</v>
      </c>
      <c r="J13" s="31">
        <f t="shared" si="8"/>
        <v>0.78</v>
      </c>
      <c r="K13" s="77">
        <f t="shared" si="8"/>
        <v>7</v>
      </c>
      <c r="L13" s="50"/>
      <c r="M13" s="12"/>
      <c r="N13" s="79">
        <v>5</v>
      </c>
      <c r="O13" s="148" t="str" cm="1">
        <f t="array" ref="O13">IFERROR(_xlfn.UNIQUE(_xlfn._xlws.FILTER(Kopsavilkums!$C:$C,(N13=Kopsavilkums!$A:$A))),"")</f>
        <v>NGT Jēkabpils</v>
      </c>
      <c r="P13" s="151">
        <f t="shared" si="0"/>
        <v>0.57799999999999996</v>
      </c>
      <c r="Q13" s="152">
        <f t="shared" si="1"/>
        <v>26</v>
      </c>
      <c r="R13" s="151">
        <f t="shared" si="2"/>
        <v>0.58600000000000008</v>
      </c>
      <c r="S13" s="152">
        <f t="shared" si="3"/>
        <v>30.5</v>
      </c>
      <c r="T13" s="149">
        <f t="shared" si="4"/>
        <v>1.1639999999999999</v>
      </c>
      <c r="U13" s="150">
        <f t="shared" si="5"/>
        <v>56.5</v>
      </c>
      <c r="V13" s="144">
        <f t="shared" si="6"/>
        <v>9</v>
      </c>
      <c r="Y13" s="30"/>
    </row>
    <row r="14" spans="1:29" s="112" customFormat="1" x14ac:dyDescent="0.15">
      <c r="A14" s="60">
        <f t="shared" si="7"/>
        <v>1</v>
      </c>
      <c r="B14" s="60">
        <v>4</v>
      </c>
      <c r="C14" s="22" t="str" cm="1">
        <f t="array" ref="C14">IFERROR(_xlfn._xlws.FILTER(Kopsavilkums!$D$10:$D$135,(A14=Kopsavilkums!$A$10:$A$135)*(B14=Kopsavilkums!$B$10:$B$135)),"")</f>
        <v>Jorens Alens Brigaders</v>
      </c>
      <c r="D14" s="18" t="str" cm="1">
        <f t="array" ref="D14">IFERROR(_xlfn._xlws.FILTER(Kopsavilkums!$E:$E,(A14=Kopsavilkums!$A:$A)*(B14=Kopsavilkums!$B:$B)*(C14=Kopsavilkums!$D:$D)),"")</f>
        <v>D</v>
      </c>
      <c r="E14" s="31" cm="1">
        <f t="array" ref="E14">IFERROR(_xlfn._xlws.FILTER(Kopsavilkums!$F$10:$F$135,(A14=Kopsavilkums!$A$10:$A$135)*(B14=Kopsavilkums!$B$10:$B$135)*(C14=Kopsavilkums!$D$10:$D$135)),"")</f>
        <v>0.16800000000000001</v>
      </c>
      <c r="F14" s="74" cm="1">
        <f t="array" ref="F14">IFERROR(_xlfn._xlws.FILTER(Kopsavilkums!$G$10:$G$135,(A14=Kopsavilkums!$A$10:$A$135)*(B14=Kopsavilkums!$B$10:$B$135)*(C14=Kopsavilkums!$D$10:$D$135)),"")</f>
        <v>4</v>
      </c>
      <c r="G14" s="18" t="str" cm="1">
        <f t="array" ref="G14">IFERROR(_xlfn._xlws.FILTER(Kopsavilkums!$H$10:$H$135,(A14=Kopsavilkums!$A$10:$A$135)*(B14=Kopsavilkums!$B$10:$B$135)*(C14=Kopsavilkums!$D$10:$D$135)),"")</f>
        <v>A</v>
      </c>
      <c r="H14" s="31" cm="1">
        <f t="array" ref="H14">IFERROR(_xlfn._xlws.FILTER(Kopsavilkums!$I$10:$I$135,(A14=Kopsavilkums!$A$10:$A$135)*(B14=Kopsavilkums!$B$10:$B$135)*(C14=Kopsavilkums!$D$10:$D$135)),"")</f>
        <v>0.45400000000000001</v>
      </c>
      <c r="I14" s="74" cm="1">
        <f t="array" ref="I14">IFERROR(_xlfn._xlws.FILTER(Kopsavilkums!$J$10:$J$135,(A14=Kopsavilkums!$A$10:$A$135)*(B14=Kopsavilkums!$B$10:$B$135)*(C14=Kopsavilkums!$D$10:$D$135)),"")</f>
        <v>7</v>
      </c>
      <c r="J14" s="31">
        <f t="shared" si="8"/>
        <v>0.622</v>
      </c>
      <c r="K14" s="77">
        <f t="shared" si="8"/>
        <v>11</v>
      </c>
      <c r="L14" s="50"/>
      <c r="N14" s="140">
        <v>6</v>
      </c>
      <c r="O14" s="148" t="str" cm="1">
        <f t="array" ref="O14">IFERROR(_xlfn.UNIQUE(_xlfn._xlws.FILTER(Kopsavilkums!$C:$C,(N14=Kopsavilkums!$A:$A))),"")</f>
        <v>C.Albula2/Alūksne</v>
      </c>
      <c r="P14" s="151">
        <f t="shared" si="0"/>
        <v>0.83200000000000007</v>
      </c>
      <c r="Q14" s="152">
        <f t="shared" si="1"/>
        <v>23</v>
      </c>
      <c r="R14" s="151">
        <f t="shared" si="2"/>
        <v>1.5680000000000001</v>
      </c>
      <c r="S14" s="152">
        <f t="shared" si="3"/>
        <v>21</v>
      </c>
      <c r="T14" s="149">
        <f t="shared" si="4"/>
        <v>2.4000000000000004</v>
      </c>
      <c r="U14" s="150">
        <f t="shared" si="5"/>
        <v>44</v>
      </c>
      <c r="V14" s="144">
        <f t="shared" si="6"/>
        <v>6</v>
      </c>
      <c r="Y14" s="30"/>
    </row>
    <row r="15" spans="1:29" s="112" customFormat="1" x14ac:dyDescent="0.15">
      <c r="A15" s="60">
        <f t="shared" si="7"/>
        <v>1</v>
      </c>
      <c r="B15" s="60">
        <v>5</v>
      </c>
      <c r="C15" s="22" t="str" cm="1">
        <f t="array" ref="C15">IFERROR(_xlfn._xlws.FILTER(Kopsavilkums!$D$10:$D$135,(A15=Kopsavilkums!$A$10:$A$135)*(B15=Kopsavilkums!$B$10:$B$135)),"")</f>
        <v>Andžs Daugavietis</v>
      </c>
      <c r="D15" s="74" cm="1">
        <f t="array" ref="D15">IFERROR(_xlfn._xlws.FILTER(Kopsavilkums!$E:$E,(A15=Kopsavilkums!$A:$A)*(B15=Kopsavilkums!$B:$B)*(C15=Kopsavilkums!$D:$D)),"")</f>
        <v>0</v>
      </c>
      <c r="E15" s="31" cm="1">
        <f t="array" ref="E15">IFERROR(_xlfn._xlws.FILTER(Kopsavilkums!$F$10:$F$135,(A15=Kopsavilkums!$A$10:$A$135)*(B15=Kopsavilkums!$B$10:$B$135)*(C15=Kopsavilkums!$D$10:$D$135)),"")</f>
        <v>0</v>
      </c>
      <c r="F15" s="74" cm="1">
        <f t="array" ref="F15">IFERROR(_xlfn._xlws.FILTER(Kopsavilkums!$G$10:$G$135,(A15=Kopsavilkums!$A$10:$A$135)*(B15=Kopsavilkums!$B$10:$B$135)*(C15=Kopsavilkums!$D$10:$D$135)),"")</f>
        <v>0</v>
      </c>
      <c r="G15" s="74" cm="1">
        <f t="array" ref="G15">IFERROR(_xlfn._xlws.FILTER(Kopsavilkums!$H$10:$H$135,(A15=Kopsavilkums!$A$10:$A$135)*(B15=Kopsavilkums!$B$10:$B$135)*(C15=Kopsavilkums!$D$10:$D$135)),"")</f>
        <v>0</v>
      </c>
      <c r="H15" s="31" cm="1">
        <f t="array" ref="H15">IFERROR(_xlfn._xlws.FILTER(Kopsavilkums!$I$10:$I$135,(A15=Kopsavilkums!$A$10:$A$135)*(B15=Kopsavilkums!$B$10:$B$135)*(C15=Kopsavilkums!$D$10:$D$135)),"")</f>
        <v>0</v>
      </c>
      <c r="I15" s="74" cm="1">
        <f t="array" ref="I15">IFERROR(_xlfn._xlws.FILTER(Kopsavilkums!$J$10:$J$135,(A15=Kopsavilkums!$A$10:$A$135)*(B15=Kopsavilkums!$B$10:$B$135)*(C15=Kopsavilkums!$D$10:$D$135)),"")</f>
        <v>0</v>
      </c>
      <c r="J15" s="15">
        <f t="shared" si="8"/>
        <v>0</v>
      </c>
      <c r="K15" s="77">
        <f t="shared" si="8"/>
        <v>0</v>
      </c>
      <c r="L15" s="50"/>
      <c r="N15" s="79">
        <v>7</v>
      </c>
      <c r="O15" s="148" t="str" cm="1">
        <f t="array" ref="O15">IFERROR(_xlfn.UNIQUE(_xlfn._xlws.FILTER(Kopsavilkums!$C:$C,(N15=Kopsavilkums!$A:$A))),"")</f>
        <v>LIARPS</v>
      </c>
      <c r="P15" s="151">
        <f t="shared" si="0"/>
        <v>0.83399999999999996</v>
      </c>
      <c r="Q15" s="152">
        <f t="shared" si="1"/>
        <v>21</v>
      </c>
      <c r="R15" s="151">
        <f t="shared" si="2"/>
        <v>2.29</v>
      </c>
      <c r="S15" s="152">
        <f t="shared" si="3"/>
        <v>9</v>
      </c>
      <c r="T15" s="149">
        <f t="shared" si="4"/>
        <v>3.1240000000000006</v>
      </c>
      <c r="U15" s="150">
        <f t="shared" si="5"/>
        <v>30</v>
      </c>
      <c r="V15" s="144">
        <f t="shared" si="6"/>
        <v>2</v>
      </c>
      <c r="Y15" s="30"/>
    </row>
    <row r="16" spans="1:29" s="112" customFormat="1" ht="14" thickBot="1" x14ac:dyDescent="0.2">
      <c r="A16" s="62">
        <f t="shared" si="7"/>
        <v>1</v>
      </c>
      <c r="B16" s="62">
        <v>6</v>
      </c>
      <c r="C16" s="127" cm="1">
        <f t="array" ref="C16">IFERROR(_xlfn._xlws.FILTER(Kopsavilkums!$D$10:$D$135,(A16=Kopsavilkums!$A$10:$A$135)*(B16=Kopsavilkums!$B$10:$B$135)),"")</f>
        <v>0</v>
      </c>
      <c r="D16" s="75" cm="1">
        <f t="array" ref="D16">IFERROR(_xlfn._xlws.FILTER(Kopsavilkums!$E:$E,(A16=Kopsavilkums!$A:$A)*(B16=Kopsavilkums!$B:$B)*(C16=Kopsavilkums!$D:$D)),"")</f>
        <v>0</v>
      </c>
      <c r="E16" s="63" cm="1">
        <f t="array" ref="E16">IFERROR(_xlfn._xlws.FILTER(Kopsavilkums!$F$10:$F$135,(A16=Kopsavilkums!$A$10:$A$135)*(B16=Kopsavilkums!$B$10:$B$135)*(C16=Kopsavilkums!$D$10:$D$135)),"")</f>
        <v>0</v>
      </c>
      <c r="F16" s="75" cm="1">
        <f t="array" ref="F16">IFERROR(_xlfn._xlws.FILTER(Kopsavilkums!$G$10:$G$135,(A16=Kopsavilkums!$A$10:$A$135)*(B16=Kopsavilkums!$B$10:$B$135)*(C16=Kopsavilkums!$D$10:$D$135)),"")</f>
        <v>0</v>
      </c>
      <c r="G16" s="75" cm="1">
        <f t="array" ref="G16">IFERROR(_xlfn._xlws.FILTER(Kopsavilkums!$H$10:$H$135,(A16=Kopsavilkums!$A$10:$A$135)*(B16=Kopsavilkums!$B$10:$B$135)*(C16=Kopsavilkums!$D$10:$D$135)),"")</f>
        <v>0</v>
      </c>
      <c r="H16" s="63" cm="1">
        <f t="array" ref="H16">IFERROR(_xlfn._xlws.FILTER(Kopsavilkums!$I$10:$I$135,(A16=Kopsavilkums!$A$10:$A$135)*(B16=Kopsavilkums!$B$10:$B$135)*(C16=Kopsavilkums!$D$10:$D$135)),"")</f>
        <v>0</v>
      </c>
      <c r="I16" s="75" cm="1">
        <f t="array" ref="I16">IFERROR(_xlfn._xlws.FILTER(Kopsavilkums!$J$10:$J$135,(A16=Kopsavilkums!$A$10:$A$135)*(B16=Kopsavilkums!$B$10:$B$135)*(C16=Kopsavilkums!$D$10:$D$135)),"")</f>
        <v>0</v>
      </c>
      <c r="J16" s="63">
        <f t="shared" si="8"/>
        <v>0</v>
      </c>
      <c r="K16" s="78">
        <f t="shared" si="8"/>
        <v>0</v>
      </c>
      <c r="L16" s="50"/>
      <c r="N16" s="79">
        <v>8</v>
      </c>
      <c r="O16" s="148" t="str" cm="1">
        <f t="array" ref="O16">IFERROR(_xlfn.UNIQUE(_xlfn._xlws.FILTER(Kopsavilkums!$C:$C,(N16=Kopsavilkums!$A:$A))),"")</f>
        <v>CMS</v>
      </c>
      <c r="P16" s="151">
        <f t="shared" si="0"/>
        <v>0.48599999999999999</v>
      </c>
      <c r="Q16" s="152">
        <f t="shared" si="1"/>
        <v>25.5</v>
      </c>
      <c r="R16" s="151">
        <f t="shared" si="2"/>
        <v>0.89</v>
      </c>
      <c r="S16" s="152">
        <f t="shared" si="3"/>
        <v>30</v>
      </c>
      <c r="T16" s="149">
        <f t="shared" si="4"/>
        <v>1.3760000000000001</v>
      </c>
      <c r="U16" s="150">
        <f t="shared" si="5"/>
        <v>55.5</v>
      </c>
      <c r="V16" s="144">
        <f t="shared" si="6"/>
        <v>8</v>
      </c>
      <c r="Y16" s="30"/>
    </row>
    <row r="17" spans="1:29" s="112" customFormat="1" ht="14" thickBot="1" x14ac:dyDescent="0.2">
      <c r="A17" s="28"/>
      <c r="B17" s="28"/>
      <c r="C17" s="29"/>
      <c r="D17" s="4"/>
      <c r="E17" s="28"/>
      <c r="F17" s="73"/>
      <c r="G17" s="73"/>
      <c r="H17" s="28"/>
      <c r="I17" s="73"/>
      <c r="J17" s="28"/>
      <c r="K17" s="73"/>
      <c r="L17" s="50"/>
      <c r="M17" s="12"/>
      <c r="N17" s="140">
        <v>9</v>
      </c>
      <c r="O17" s="148" t="str" cm="1">
        <f t="array" ref="O17">IFERROR(_xlfn.UNIQUE(_xlfn._xlws.FILTER(Kopsavilkums!$C:$C,(N17=Kopsavilkums!$A:$A))),"")</f>
        <v>Mežoņi</v>
      </c>
      <c r="P17" s="151">
        <f t="shared" si="0"/>
        <v>0.75</v>
      </c>
      <c r="Q17" s="152">
        <f t="shared" si="1"/>
        <v>26.5</v>
      </c>
      <c r="R17" s="151">
        <f t="shared" si="2"/>
        <v>1.1620000000000001</v>
      </c>
      <c r="S17" s="152">
        <f t="shared" si="3"/>
        <v>26.5</v>
      </c>
      <c r="T17" s="149">
        <f t="shared" si="4"/>
        <v>1.9119999999999999</v>
      </c>
      <c r="U17" s="150">
        <f t="shared" si="5"/>
        <v>53</v>
      </c>
      <c r="V17" s="144">
        <f t="shared" si="6"/>
        <v>7</v>
      </c>
      <c r="Y17" s="30"/>
      <c r="Z17" s="12"/>
      <c r="AA17" s="12"/>
      <c r="AB17" s="12"/>
      <c r="AC17" s="12"/>
    </row>
    <row r="18" spans="1:29" s="112" customFormat="1" ht="15" thickBot="1" x14ac:dyDescent="0.2">
      <c r="A18" s="53">
        <f>B18</f>
        <v>2</v>
      </c>
      <c r="B18" s="53">
        <v>2</v>
      </c>
      <c r="C18" s="132" t="str" cm="1">
        <f t="array" ref="C18">IFERROR(_xlfn.UNIQUE(_xlfn._xlws.FILTER(Kopsavilkums!$C$10:$C$135,(B18=Kopsavilkums!$A$10:$A$135))),"")</f>
        <v>Mēs Zivīm</v>
      </c>
      <c r="D18" s="54"/>
      <c r="E18" s="56">
        <f>SUM(E19:E25)</f>
        <v>1.6619999999999999</v>
      </c>
      <c r="F18" s="72">
        <f>SUM(F19:F25)</f>
        <v>10.5</v>
      </c>
      <c r="G18" s="135"/>
      <c r="H18" s="56">
        <f>SUM(H19:H25)</f>
        <v>2.3960000000000004</v>
      </c>
      <c r="I18" s="72">
        <f>SUM(I19:I25)</f>
        <v>17</v>
      </c>
      <c r="J18" s="56">
        <f>SUM(J19:J24)</f>
        <v>4.0579999999999998</v>
      </c>
      <c r="K18" s="76">
        <f>SUM(K19:K24)</f>
        <v>27.5</v>
      </c>
      <c r="L18" s="50" t="s">
        <v>72</v>
      </c>
      <c r="M18" s="64"/>
      <c r="N18" s="79">
        <v>10</v>
      </c>
      <c r="O18" s="148" t="str" cm="1">
        <f t="array" ref="O18">IFERROR(_xlfn.UNIQUE(_xlfn._xlws.FILTER(Kopsavilkums!$C:$C,(N18=Kopsavilkums!$A:$A))),"")</f>
        <v>Vidzemes Klaidoņi</v>
      </c>
      <c r="P18" s="151">
        <f t="shared" si="0"/>
        <v>0.372</v>
      </c>
      <c r="Q18" s="152">
        <f t="shared" si="1"/>
        <v>30</v>
      </c>
      <c r="R18" s="151">
        <f t="shared" si="2"/>
        <v>0.35199999999999998</v>
      </c>
      <c r="S18" s="152">
        <f t="shared" si="3"/>
        <v>34</v>
      </c>
      <c r="T18" s="149">
        <f t="shared" si="4"/>
        <v>0.72400000000000009</v>
      </c>
      <c r="U18" s="150">
        <f t="shared" si="5"/>
        <v>64</v>
      </c>
      <c r="V18" s="144">
        <f t="shared" si="6"/>
        <v>10</v>
      </c>
      <c r="Y18" s="30"/>
      <c r="Z18" s="10"/>
      <c r="AA18" s="10"/>
      <c r="AB18" s="10"/>
      <c r="AC18" s="10"/>
    </row>
    <row r="19" spans="1:29" s="112" customFormat="1" x14ac:dyDescent="0.15">
      <c r="A19" s="57">
        <f t="shared" ref="A19:A24" si="9">A18</f>
        <v>2</v>
      </c>
      <c r="B19" s="57">
        <v>1</v>
      </c>
      <c r="C19" s="126" t="str" cm="1">
        <f t="array" ref="C19">IFERROR(_xlfn._xlws.FILTER(Kopsavilkums!$D$10:$D$135,(A19=Kopsavilkums!$A$10:$A$135)*(B19=Kopsavilkums!$B$10:$B$135)),"")</f>
        <v>Aldis Kalvāns</v>
      </c>
      <c r="D19" s="133" t="str" cm="1">
        <f t="array" ref="D19">IFERROR(_xlfn._xlws.FILTER(Kopsavilkums!$E:$E,(A19=Kopsavilkums!$A:$A)*(B19=Kopsavilkums!$B:$B)*(C19=Kopsavilkums!$D:$D)),"")</f>
        <v>C</v>
      </c>
      <c r="E19" s="65" cm="1">
        <f t="array" ref="E19">IFERROR(_xlfn._xlws.FILTER(Kopsavilkums!$F$10:$F$135,(A19=Kopsavilkums!$A$10:$A$135)*(B19=Kopsavilkums!$B$10:$B$135)*(C19=Kopsavilkums!$D$10:$D$135)),"")</f>
        <v>8.2000000000000003E-2</v>
      </c>
      <c r="F19" s="67" cm="1">
        <f t="array" ref="F19">IFERROR(_xlfn._xlws.FILTER(Kopsavilkums!$G$10:$G$135,(A19=Kopsavilkums!$A$10:$A$135)*(B19=Kopsavilkums!$B$10:$B$135)*(C19=Kopsavilkums!$D$10:$D$135)),"")</f>
        <v>6</v>
      </c>
      <c r="G19" s="58" t="str" cm="1">
        <f t="array" ref="G19">IFERROR(_xlfn._xlws.FILTER(Kopsavilkums!$H$10:$H$135,(A19=Kopsavilkums!$A$10:$A$135)*(B19=Kopsavilkums!$B$10:$B$135)*(C19=Kopsavilkums!$D$10:$D$135)),"")</f>
        <v>D</v>
      </c>
      <c r="H19" s="59" cm="1">
        <f t="array" ref="H19">IFERROR(_xlfn._xlws.FILTER(Kopsavilkums!$I$10:$I$135,(A19=Kopsavilkums!$A$10:$A$135)*(B19=Kopsavilkums!$B$10:$B$135)*(C19=Kopsavilkums!$D$10:$D$135)),"")</f>
        <v>0.14799999999999999</v>
      </c>
      <c r="I19" s="69" cm="1">
        <f t="array" ref="I19">IFERROR(_xlfn._xlws.FILTER(Kopsavilkums!$J$10:$J$135,(A19=Kopsavilkums!$A$10:$A$135)*(B19=Kopsavilkums!$B$10:$B$135)*(C19=Kopsavilkums!$D$10:$D$135)),"")</f>
        <v>6</v>
      </c>
      <c r="J19" s="59">
        <f>IFERROR(E19+H19,"")</f>
        <v>0.22999999999999998</v>
      </c>
      <c r="K19" s="136">
        <f>IFERROR(F19+I19,"")</f>
        <v>12</v>
      </c>
      <c r="L19" s="50"/>
      <c r="N19" s="79">
        <v>11</v>
      </c>
      <c r="O19" s="148" t="str" cm="1">
        <f t="array" ref="O19">IFERROR(_xlfn.UNIQUE(_xlfn._xlws.FILTER(Kopsavilkums!$C:$C,(N19=Kopsavilkums!$A:$A))),"")</f>
        <v/>
      </c>
      <c r="P19" s="151" t="str">
        <f t="shared" si="0"/>
        <v/>
      </c>
      <c r="Q19" s="152" t="str">
        <f t="shared" si="1"/>
        <v/>
      </c>
      <c r="R19" s="151" t="str">
        <f t="shared" si="2"/>
        <v/>
      </c>
      <c r="S19" s="152" t="str">
        <f t="shared" si="3"/>
        <v/>
      </c>
      <c r="T19" s="149" t="str">
        <f t="shared" si="4"/>
        <v/>
      </c>
      <c r="U19" s="150" t="str">
        <f t="shared" si="5"/>
        <v/>
      </c>
      <c r="V19" s="144" t="e">
        <f t="shared" si="6"/>
        <v>#VALUE!</v>
      </c>
      <c r="W19" s="12"/>
      <c r="X19" s="12"/>
      <c r="Y19" s="30"/>
    </row>
    <row r="20" spans="1:29" s="112" customFormat="1" x14ac:dyDescent="0.15">
      <c r="A20" s="60">
        <f t="shared" si="9"/>
        <v>2</v>
      </c>
      <c r="B20" s="60">
        <v>2</v>
      </c>
      <c r="C20" s="22" t="str" cm="1">
        <f t="array" ref="C20">IFERROR(_xlfn._xlws.FILTER(Kopsavilkums!$D$10:$D$135,(A20=Kopsavilkums!$A$10:$A$135)*(B20=Kopsavilkums!$B$10:$B$135)),"")</f>
        <v>Agris Rudzāns</v>
      </c>
      <c r="D20" s="24" t="str" cm="1">
        <f t="array" ref="D20">IFERROR(_xlfn._xlws.FILTER(Kopsavilkums!$E:$E,(A20=Kopsavilkums!$A:$A)*(B20=Kopsavilkums!$B:$B)*(C20=Kopsavilkums!$D:$D)),"")</f>
        <v>A</v>
      </c>
      <c r="E20" s="31" cm="1">
        <f t="array" ref="E20">IFERROR(_xlfn._xlws.FILTER(Kopsavilkums!$F$10:$F$135,(A20=Kopsavilkums!$A$10:$A$135)*(B20=Kopsavilkums!$B$10:$B$135)*(C20=Kopsavilkums!$D$10:$D$135)),"")</f>
        <v>0.91200000000000003</v>
      </c>
      <c r="F20" s="74" cm="1">
        <f t="array" ref="F20">IFERROR(_xlfn._xlws.FILTER(Kopsavilkums!$G$10:$G$135,(A20=Kopsavilkums!$A$10:$A$135)*(B20=Kopsavilkums!$B$10:$B$135)*(C20=Kopsavilkums!$D$10:$D$135)),"")</f>
        <v>1</v>
      </c>
      <c r="G20" s="18" t="str" cm="1">
        <f t="array" ref="G20">IFERROR(_xlfn._xlws.FILTER(Kopsavilkums!$H$10:$H$135,(A20=Kopsavilkums!$A$10:$A$135)*(B20=Kopsavilkums!$B$10:$B$135)*(C20=Kopsavilkums!$D$10:$D$135)),"")</f>
        <v>B</v>
      </c>
      <c r="H20" s="31" cm="1">
        <f t="array" ref="H20">IFERROR(_xlfn._xlws.FILTER(Kopsavilkums!$I$10:$I$135,(A20=Kopsavilkums!$A$10:$A$135)*(B20=Kopsavilkums!$B$10:$B$135)*(C20=Kopsavilkums!$D$10:$D$135)),"")</f>
        <v>9.4E-2</v>
      </c>
      <c r="I20" s="74" cm="1">
        <f t="array" ref="I20">IFERROR(_xlfn._xlws.FILTER(Kopsavilkums!$J$10:$J$135,(A20=Kopsavilkums!$A$10:$A$135)*(B20=Kopsavilkums!$B$10:$B$135)*(C20=Kopsavilkums!$D$10:$D$135)),"")</f>
        <v>8</v>
      </c>
      <c r="J20" s="31">
        <f t="shared" ref="J20:K24" si="10">IFERROR(E20+H20,"")</f>
        <v>1.006</v>
      </c>
      <c r="K20" s="77">
        <f t="shared" si="10"/>
        <v>9</v>
      </c>
      <c r="L20" s="50"/>
      <c r="N20" s="140">
        <v>12</v>
      </c>
      <c r="O20" s="148" t="str" cm="1">
        <f t="array" ref="O20">IFERROR(_xlfn.UNIQUE(_xlfn._xlws.FILTER(Kopsavilkums!$C:$C,(N20=Kopsavilkums!$A:$A))),"")</f>
        <v/>
      </c>
      <c r="P20" s="151" t="str">
        <f t="shared" si="0"/>
        <v/>
      </c>
      <c r="Q20" s="152" t="str">
        <f t="shared" si="1"/>
        <v/>
      </c>
      <c r="R20" s="151" t="str">
        <f t="shared" si="2"/>
        <v/>
      </c>
      <c r="S20" s="152" t="str">
        <f t="shared" si="3"/>
        <v/>
      </c>
      <c r="T20" s="149" t="str">
        <f t="shared" si="4"/>
        <v/>
      </c>
      <c r="U20" s="150" t="str">
        <f t="shared" si="5"/>
        <v/>
      </c>
      <c r="V20" s="144" t="e">
        <f t="shared" si="6"/>
        <v>#VALUE!</v>
      </c>
      <c r="Y20" s="30"/>
    </row>
    <row r="21" spans="1:29" s="112" customFormat="1" x14ac:dyDescent="0.15">
      <c r="A21" s="60">
        <f t="shared" si="9"/>
        <v>2</v>
      </c>
      <c r="B21" s="60">
        <v>3</v>
      </c>
      <c r="C21" s="22" t="str" cm="1">
        <f t="array" ref="C21">IFERROR(_xlfn._xlws.FILTER(Kopsavilkums!$D$10:$D$135,(A21=Kopsavilkums!$A$10:$A$135)*(B21=Kopsavilkums!$B$10:$B$135)),"")</f>
        <v>Juris Aigars Āboliņš</v>
      </c>
      <c r="D21" s="24" t="str" cm="1">
        <f t="array" ref="D21">IFERROR(_xlfn._xlws.FILTER(Kopsavilkums!$E:$E,(A21=Kopsavilkums!$A:$A)*(B21=Kopsavilkums!$B:$B)*(C21=Kopsavilkums!$D:$D)),"")</f>
        <v>D</v>
      </c>
      <c r="E21" s="31" cm="1">
        <f t="array" ref="E21">IFERROR(_xlfn._xlws.FILTER(Kopsavilkums!$F$10:$F$135,(A21=Kopsavilkums!$A$10:$A$135)*(B21=Kopsavilkums!$B$10:$B$135)*(C21=Kopsavilkums!$D$10:$D$135)),"")</f>
        <v>0.20399999999999999</v>
      </c>
      <c r="F21" s="74" cm="1">
        <f t="array" ref="F21">IFERROR(_xlfn._xlws.FILTER(Kopsavilkums!$G$10:$G$135,(A21=Kopsavilkums!$A$10:$A$135)*(B21=Kopsavilkums!$B$10:$B$135)*(C21=Kopsavilkums!$D$10:$D$135)),"")</f>
        <v>1.5</v>
      </c>
      <c r="G21" s="18" t="str" cm="1">
        <f t="array" ref="G21">IFERROR(_xlfn._xlws.FILTER(Kopsavilkums!$H$10:$H$135,(A21=Kopsavilkums!$A$10:$A$135)*(B21=Kopsavilkums!$B$10:$B$135)*(C21=Kopsavilkums!$D$10:$D$135)),"")</f>
        <v>A</v>
      </c>
      <c r="H21" s="31" cm="1">
        <f t="array" ref="H21">IFERROR(_xlfn._xlws.FILTER(Kopsavilkums!$I$10:$I$135,(A21=Kopsavilkums!$A$10:$A$135)*(B21=Kopsavilkums!$B$10:$B$135)*(C21=Kopsavilkums!$D$10:$D$135)),"")</f>
        <v>1.788</v>
      </c>
      <c r="I21" s="74" cm="1">
        <f t="array" ref="I21">IFERROR(_xlfn._xlws.FILTER(Kopsavilkums!$J$10:$J$135,(A21=Kopsavilkums!$A$10:$A$135)*(B21=Kopsavilkums!$B$10:$B$135)*(C21=Kopsavilkums!$D$10:$D$135)),"")</f>
        <v>1</v>
      </c>
      <c r="J21" s="31">
        <f t="shared" si="10"/>
        <v>1.992</v>
      </c>
      <c r="K21" s="77">
        <f t="shared" si="10"/>
        <v>2.5</v>
      </c>
      <c r="L21" s="50"/>
      <c r="N21" s="79">
        <v>13</v>
      </c>
      <c r="O21" s="148" t="str" cm="1">
        <f t="array" ref="O21">IFERROR(_xlfn.UNIQUE(_xlfn._xlws.FILTER(Kopsavilkums!$C:$C,(N21=Kopsavilkums!$A:$A))),"")</f>
        <v/>
      </c>
      <c r="P21" s="151" t="str">
        <f t="shared" si="0"/>
        <v/>
      </c>
      <c r="Q21" s="152" t="str">
        <f t="shared" si="1"/>
        <v/>
      </c>
      <c r="R21" s="151" t="str">
        <f t="shared" si="2"/>
        <v/>
      </c>
      <c r="S21" s="152" t="str">
        <f t="shared" si="3"/>
        <v/>
      </c>
      <c r="T21" s="149" t="str">
        <f t="shared" si="4"/>
        <v/>
      </c>
      <c r="U21" s="150" t="str">
        <f t="shared" si="5"/>
        <v/>
      </c>
      <c r="V21" s="144" t="e">
        <f t="shared" si="6"/>
        <v>#VALUE!</v>
      </c>
      <c r="Y21" s="30"/>
    </row>
    <row r="22" spans="1:29" s="112" customFormat="1" x14ac:dyDescent="0.15">
      <c r="A22" s="60">
        <f t="shared" si="9"/>
        <v>2</v>
      </c>
      <c r="B22" s="60">
        <v>4</v>
      </c>
      <c r="C22" s="22" t="str" cm="1">
        <f t="array" ref="C22">IFERROR(_xlfn._xlws.FILTER(Kopsavilkums!$D$10:$D$135,(A22=Kopsavilkums!$A$10:$A$135)*(B22=Kopsavilkums!$B$10:$B$135)),"")</f>
        <v>Aidas Sunta</v>
      </c>
      <c r="D22" s="24" t="str" cm="1">
        <f t="array" ref="D22">IFERROR(_xlfn._xlws.FILTER(Kopsavilkums!$E:$E,(A22=Kopsavilkums!$A:$A)*(B22=Kopsavilkums!$B:$B)*(C22=Kopsavilkums!$D:$D)),"")</f>
        <v>B</v>
      </c>
      <c r="E22" s="31" cm="1">
        <f t="array" ref="E22">IFERROR(_xlfn._xlws.FILTER(Kopsavilkums!$F$10:$F$135,(A22=Kopsavilkums!$A$10:$A$135)*(B22=Kopsavilkums!$B$10:$B$135)*(C22=Kopsavilkums!$D$10:$D$135)),"")</f>
        <v>0.46400000000000002</v>
      </c>
      <c r="F22" s="74" cm="1">
        <f t="array" ref="F22">IFERROR(_xlfn._xlws.FILTER(Kopsavilkums!$G$10:$G$135,(A22=Kopsavilkums!$A$10:$A$135)*(B22=Kopsavilkums!$B$10:$B$135)*(C22=Kopsavilkums!$D$10:$D$135)),"")</f>
        <v>2</v>
      </c>
      <c r="G22" s="18" t="str" cm="1">
        <f t="array" ref="G22">IFERROR(_xlfn._xlws.FILTER(Kopsavilkums!$H$10:$H$135,(A22=Kopsavilkums!$A$10:$A$135)*(B22=Kopsavilkums!$B$10:$B$135)*(C22=Kopsavilkums!$D$10:$D$135)),"")</f>
        <v>C</v>
      </c>
      <c r="H22" s="31" cm="1">
        <f t="array" ref="H22">IFERROR(_xlfn._xlws.FILTER(Kopsavilkums!$I$10:$I$135,(A22=Kopsavilkums!$A$10:$A$135)*(B22=Kopsavilkums!$B$10:$B$135)*(C22=Kopsavilkums!$D$10:$D$135)),"")</f>
        <v>0.36599999999999999</v>
      </c>
      <c r="I22" s="74" cm="1">
        <f t="array" ref="I22">IFERROR(_xlfn._xlws.FILTER(Kopsavilkums!$J$10:$J$135,(A22=Kopsavilkums!$A$10:$A$135)*(B22=Kopsavilkums!$B$10:$B$135)*(C22=Kopsavilkums!$D$10:$D$135)),"")</f>
        <v>2</v>
      </c>
      <c r="J22" s="31">
        <f t="shared" si="10"/>
        <v>0.83000000000000007</v>
      </c>
      <c r="K22" s="77">
        <f t="shared" si="10"/>
        <v>4</v>
      </c>
      <c r="L22" s="50"/>
      <c r="N22" s="79">
        <v>14</v>
      </c>
      <c r="O22" s="148" t="str" cm="1">
        <f t="array" ref="O22">IFERROR(_xlfn.UNIQUE(_xlfn._xlws.FILTER(Kopsavilkums!$C:$C,(N22=Kopsavilkums!$A:$A))),"")</f>
        <v/>
      </c>
      <c r="P22" s="151" t="str">
        <f t="shared" si="0"/>
        <v/>
      </c>
      <c r="Q22" s="152" t="str">
        <f t="shared" si="1"/>
        <v/>
      </c>
      <c r="R22" s="151" t="str">
        <f t="shared" si="2"/>
        <v/>
      </c>
      <c r="S22" s="152" t="str">
        <f t="shared" si="3"/>
        <v/>
      </c>
      <c r="T22" s="149" t="str">
        <f t="shared" si="4"/>
        <v/>
      </c>
      <c r="U22" s="150" t="str">
        <f t="shared" si="5"/>
        <v/>
      </c>
      <c r="V22" s="144" t="e">
        <f t="shared" si="6"/>
        <v>#VALUE!</v>
      </c>
      <c r="Y22" s="30"/>
    </row>
    <row r="23" spans="1:29" s="112" customFormat="1" x14ac:dyDescent="0.15">
      <c r="A23" s="60">
        <f t="shared" si="9"/>
        <v>2</v>
      </c>
      <c r="B23" s="60">
        <v>5</v>
      </c>
      <c r="C23" s="22" cm="1">
        <f t="array" ref="C23">IFERROR(_xlfn._xlws.FILTER(Kopsavilkums!$D$10:$D$135,(A23=Kopsavilkums!$A$10:$A$135)*(B23=Kopsavilkums!$B$10:$B$135)),"")</f>
        <v>0</v>
      </c>
      <c r="D23" s="74" cm="1">
        <f t="array" ref="D23">IFERROR(_xlfn._xlws.FILTER(Kopsavilkums!$E:$E,(A23=Kopsavilkums!$A:$A)*(B23=Kopsavilkums!$B:$B)*(C23=Kopsavilkums!$D:$D)),"")</f>
        <v>0</v>
      </c>
      <c r="E23" s="31" cm="1">
        <f t="array" ref="E23">IFERROR(_xlfn._xlws.FILTER(Kopsavilkums!$F$10:$F$135,(A23=Kopsavilkums!$A$10:$A$135)*(B23=Kopsavilkums!$B$10:$B$135)*(C23=Kopsavilkums!$D$10:$D$135)),"")</f>
        <v>0</v>
      </c>
      <c r="F23" s="74" cm="1">
        <f t="array" ref="F23">IFERROR(_xlfn._xlws.FILTER(Kopsavilkums!$G$10:$G$135,(A23=Kopsavilkums!$A$10:$A$135)*(B23=Kopsavilkums!$B$10:$B$135)*(C23=Kopsavilkums!$D$10:$D$135)),"")</f>
        <v>0</v>
      </c>
      <c r="G23" s="74" cm="1">
        <f t="array" ref="G23">IFERROR(_xlfn._xlws.FILTER(Kopsavilkums!$H$10:$H$135,(A23=Kopsavilkums!$A$10:$A$135)*(B23=Kopsavilkums!$B$10:$B$135)*(C23=Kopsavilkums!$D$10:$D$135)),"")</f>
        <v>0</v>
      </c>
      <c r="H23" s="31" cm="1">
        <f t="array" ref="H23">IFERROR(_xlfn._xlws.FILTER(Kopsavilkums!$I$10:$I$135,(A23=Kopsavilkums!$A$10:$A$135)*(B23=Kopsavilkums!$B$10:$B$135)*(C23=Kopsavilkums!$D$10:$D$135)),"")</f>
        <v>0</v>
      </c>
      <c r="I23" s="74" cm="1">
        <f t="array" ref="I23">IFERROR(_xlfn._xlws.FILTER(Kopsavilkums!$J$10:$J$135,(A23=Kopsavilkums!$A$10:$A$135)*(B23=Kopsavilkums!$B$10:$B$135)*(C23=Kopsavilkums!$D$10:$D$135)),"")</f>
        <v>0</v>
      </c>
      <c r="J23" s="15">
        <f t="shared" si="10"/>
        <v>0</v>
      </c>
      <c r="K23" s="77">
        <f t="shared" si="10"/>
        <v>0</v>
      </c>
      <c r="L23" s="50"/>
      <c r="N23" s="79">
        <v>15</v>
      </c>
      <c r="O23" s="148" t="str" cm="1">
        <f t="array" ref="O23">IFERROR(_xlfn.UNIQUE(_xlfn._xlws.FILTER(Kopsavilkums!$C:$C,(N23=Kopsavilkums!$A:$A))),"")</f>
        <v/>
      </c>
      <c r="P23" s="151" t="str">
        <f t="shared" si="0"/>
        <v/>
      </c>
      <c r="Q23" s="152" t="str">
        <f t="shared" si="1"/>
        <v/>
      </c>
      <c r="R23" s="151" t="str">
        <f t="shared" si="2"/>
        <v/>
      </c>
      <c r="S23" s="152" t="str">
        <f t="shared" si="3"/>
        <v/>
      </c>
      <c r="T23" s="149" t="str">
        <f t="shared" si="4"/>
        <v/>
      </c>
      <c r="U23" s="150" t="str">
        <f t="shared" si="5"/>
        <v/>
      </c>
      <c r="V23" s="144" t="e">
        <f t="shared" si="6"/>
        <v>#VALUE!</v>
      </c>
      <c r="Y23" s="30"/>
    </row>
    <row r="24" spans="1:29" s="112" customFormat="1" ht="14" thickBot="1" x14ac:dyDescent="0.2">
      <c r="A24" s="62">
        <f t="shared" si="9"/>
        <v>2</v>
      </c>
      <c r="B24" s="62">
        <v>6</v>
      </c>
      <c r="C24" s="127" cm="1">
        <f t="array" ref="C24">IFERROR(_xlfn._xlws.FILTER(Kopsavilkums!$D$10:$D$135,(A24=Kopsavilkums!$A$10:$A$135)*(B24=Kopsavilkums!$B$10:$B$135)),"")</f>
        <v>0</v>
      </c>
      <c r="D24" s="75" cm="1">
        <f t="array" ref="D24">IFERROR(_xlfn._xlws.FILTER(Kopsavilkums!$E:$E,(A24=Kopsavilkums!$A:$A)*(B24=Kopsavilkums!$B:$B)*(C24=Kopsavilkums!$D:$D)),"")</f>
        <v>0</v>
      </c>
      <c r="E24" s="63" cm="1">
        <f t="array" ref="E24">IFERROR(_xlfn._xlws.FILTER(Kopsavilkums!$F$10:$F$135,(A24=Kopsavilkums!$A$10:$A$135)*(B24=Kopsavilkums!$B$10:$B$135)*(C24=Kopsavilkums!$D$10:$D$135)),"")</f>
        <v>0</v>
      </c>
      <c r="F24" s="75" cm="1">
        <f t="array" ref="F24">IFERROR(_xlfn._xlws.FILTER(Kopsavilkums!$G$10:$G$135,(A24=Kopsavilkums!$A$10:$A$135)*(B24=Kopsavilkums!$B$10:$B$135)*(C24=Kopsavilkums!$D$10:$D$135)),"")</f>
        <v>0</v>
      </c>
      <c r="G24" s="75" cm="1">
        <f t="array" ref="G24">IFERROR(_xlfn._xlws.FILTER(Kopsavilkums!$H$10:$H$135,(A24=Kopsavilkums!$A$10:$A$135)*(B24=Kopsavilkums!$B$10:$B$135)*(C24=Kopsavilkums!$D$10:$D$135)),"")</f>
        <v>0</v>
      </c>
      <c r="H24" s="63" cm="1">
        <f t="array" ref="H24">IFERROR(_xlfn._xlws.FILTER(Kopsavilkums!$I$10:$I$135,(A24=Kopsavilkums!$A$10:$A$135)*(B24=Kopsavilkums!$B$10:$B$135)*(C24=Kopsavilkums!$D$10:$D$135)),"")</f>
        <v>0</v>
      </c>
      <c r="I24" s="75" cm="1">
        <f t="array" ref="I24">IFERROR(_xlfn._xlws.FILTER(Kopsavilkums!$J$10:$J$135,(A24=Kopsavilkums!$A$10:$A$135)*(B24=Kopsavilkums!$B$10:$B$135)*(C24=Kopsavilkums!$D$10:$D$135)),"")</f>
        <v>0</v>
      </c>
      <c r="J24" s="63">
        <f t="shared" si="10"/>
        <v>0</v>
      </c>
      <c r="K24" s="78">
        <f t="shared" si="10"/>
        <v>0</v>
      </c>
      <c r="L24" s="50"/>
      <c r="N24" s="79">
        <v>16</v>
      </c>
      <c r="O24" s="148" t="str" cm="1">
        <f t="array" ref="O24">IFERROR(_xlfn.UNIQUE(_xlfn._xlws.FILTER(Kopsavilkums!$C:$C,(N24=Kopsavilkums!$A:$A))),"")</f>
        <v/>
      </c>
      <c r="P24" s="151" t="str">
        <f t="shared" si="0"/>
        <v/>
      </c>
      <c r="Q24" s="152" t="str">
        <f t="shared" si="1"/>
        <v/>
      </c>
      <c r="R24" s="151" t="str">
        <f t="shared" si="2"/>
        <v/>
      </c>
      <c r="S24" s="152" t="str">
        <f t="shared" si="3"/>
        <v/>
      </c>
      <c r="T24" s="149" t="str">
        <f t="shared" si="4"/>
        <v/>
      </c>
      <c r="U24" s="150" t="str">
        <f t="shared" si="5"/>
        <v/>
      </c>
      <c r="V24" s="144" t="e">
        <f t="shared" si="6"/>
        <v>#VALUE!</v>
      </c>
      <c r="Y24" s="30"/>
    </row>
    <row r="25" spans="1:29" s="112" customFormat="1" ht="14" thickBot="1" x14ac:dyDescent="0.2">
      <c r="A25" s="28"/>
      <c r="B25" s="28"/>
      <c r="C25" s="29"/>
      <c r="D25" s="4"/>
      <c r="E25" s="28"/>
      <c r="F25" s="73"/>
      <c r="G25" s="73"/>
      <c r="H25" s="28"/>
      <c r="I25" s="73"/>
      <c r="J25" s="28"/>
      <c r="K25" s="73"/>
      <c r="L25" s="50" t="s">
        <v>72</v>
      </c>
      <c r="N25" s="79">
        <v>17</v>
      </c>
      <c r="O25" s="148" t="str" cm="1">
        <f t="array" ref="O25">IFERROR(_xlfn.UNIQUE(_xlfn._xlws.FILTER(Kopsavilkums!$C:$C,(N25=Kopsavilkums!$A:$A))),"")</f>
        <v/>
      </c>
      <c r="P25" s="151" t="str">
        <f t="shared" si="0"/>
        <v/>
      </c>
      <c r="Q25" s="152" t="str">
        <f t="shared" si="1"/>
        <v/>
      </c>
      <c r="R25" s="151" t="str">
        <f t="shared" si="2"/>
        <v/>
      </c>
      <c r="S25" s="152" t="str">
        <f t="shared" si="3"/>
        <v/>
      </c>
      <c r="T25" s="149" t="str">
        <f t="shared" si="4"/>
        <v/>
      </c>
      <c r="U25" s="150" t="str">
        <f t="shared" si="5"/>
        <v/>
      </c>
      <c r="V25" s="144" t="e">
        <f t="shared" si="6"/>
        <v>#VALUE!</v>
      </c>
      <c r="Y25" s="30"/>
    </row>
    <row r="26" spans="1:29" s="112" customFormat="1" ht="15" thickBot="1" x14ac:dyDescent="0.2">
      <c r="A26" s="53">
        <f>B26</f>
        <v>3</v>
      </c>
      <c r="B26" s="53">
        <v>3</v>
      </c>
      <c r="C26" s="132" t="str" cm="1">
        <f t="array" ref="C26">IFERROR(_xlfn.UNIQUE(_xlfn._xlws.FILTER(Kopsavilkums!$C$10:$C$135,(B26=Kopsavilkums!$A$10:$A$135))),"")</f>
        <v>Makšķerlietas.lv/Ziemeļnieki</v>
      </c>
      <c r="D26" s="54"/>
      <c r="E26" s="56">
        <f>SUM(E27:E32)</f>
        <v>0.88400000000000001</v>
      </c>
      <c r="F26" s="72">
        <f>SUM(F27:F32)</f>
        <v>15.5</v>
      </c>
      <c r="G26" s="56"/>
      <c r="H26" s="56">
        <f>SUM(H27:H32)</f>
        <v>1.712</v>
      </c>
      <c r="I26" s="72">
        <f>SUM(I27:I32)</f>
        <v>15</v>
      </c>
      <c r="J26" s="56">
        <f>SUM(J27:J32)</f>
        <v>2.5960000000000001</v>
      </c>
      <c r="K26" s="76">
        <f>SUM(K27:K32)</f>
        <v>30.5</v>
      </c>
      <c r="L26" s="50"/>
      <c r="N26" s="79">
        <v>18</v>
      </c>
      <c r="O26" s="148" t="str" cm="1">
        <f t="array" ref="O26">IFERROR(_xlfn.UNIQUE(_xlfn._xlws.FILTER(Kopsavilkums!$C:$C,(N26=Kopsavilkums!$A:$A))),"")</f>
        <v/>
      </c>
      <c r="P26" s="151" t="str">
        <f t="shared" si="0"/>
        <v/>
      </c>
      <c r="Q26" s="152" t="str">
        <f t="shared" si="1"/>
        <v/>
      </c>
      <c r="R26" s="151" t="str">
        <f t="shared" si="2"/>
        <v/>
      </c>
      <c r="S26" s="152" t="str">
        <f t="shared" si="3"/>
        <v/>
      </c>
      <c r="T26" s="149" t="str">
        <f t="shared" si="4"/>
        <v/>
      </c>
      <c r="U26" s="150" t="str">
        <f t="shared" si="5"/>
        <v/>
      </c>
      <c r="V26" s="144" t="e">
        <f t="shared" si="6"/>
        <v>#VALUE!</v>
      </c>
    </row>
    <row r="27" spans="1:29" s="112" customFormat="1" x14ac:dyDescent="0.15">
      <c r="A27" s="57">
        <f t="shared" ref="A27:A32" si="11">A26</f>
        <v>3</v>
      </c>
      <c r="B27" s="57">
        <v>1</v>
      </c>
      <c r="C27" s="126" t="str" cm="1">
        <f t="array" ref="C27">IFERROR(_xlfn._xlws.FILTER(Kopsavilkums!$D$10:$D$135,(A27=Kopsavilkums!$A$10:$A$135)*(B27=Kopsavilkums!$B$10:$B$135)),"")</f>
        <v>Einārs Kuprovskis</v>
      </c>
      <c r="D27" s="133" t="str" cm="1">
        <f t="array" ref="D27">IFERROR(_xlfn._xlws.FILTER(Kopsavilkums!$E:$E,(A27=Kopsavilkums!$A:$A)*(B27=Kopsavilkums!$B:$B)*(C27=Kopsavilkums!$D:$D)),"")</f>
        <v>D</v>
      </c>
      <c r="E27" s="65" cm="1">
        <f t="array" ref="E27">IFERROR(_xlfn._xlws.FILTER(Kopsavilkums!$F$10:$F$135,(A27=Kopsavilkums!$A$10:$A$135)*(B27=Kopsavilkums!$B$10:$B$135)*(C27=Kopsavilkums!$D$10:$D$135)),"")</f>
        <v>0.20399999999999999</v>
      </c>
      <c r="F27" s="67" cm="1">
        <f t="array" ref="F27">IFERROR(_xlfn._xlws.FILTER(Kopsavilkums!$G$10:$G$135,(A27=Kopsavilkums!$A$10:$A$135)*(B27=Kopsavilkums!$B$10:$B$135)*(C27=Kopsavilkums!$D$10:$D$135)),"")</f>
        <v>1.5</v>
      </c>
      <c r="G27" s="58" t="str" cm="1">
        <f t="array" ref="G27">IFERROR(_xlfn._xlws.FILTER(Kopsavilkums!$H$10:$H$135,(A27=Kopsavilkums!$A$10:$A$135)*(B27=Kopsavilkums!$B$10:$B$135)*(C27=Kopsavilkums!$D$10:$D$135)),"")</f>
        <v>C</v>
      </c>
      <c r="H27" s="59" cm="1">
        <f t="array" ref="H27">IFERROR(_xlfn._xlws.FILTER(Kopsavilkums!$I$10:$I$135,(A27=Kopsavilkums!$A$10:$A$135)*(B27=Kopsavilkums!$B$10:$B$135)*(C27=Kopsavilkums!$D$10:$D$135)),"")</f>
        <v>0.498</v>
      </c>
      <c r="I27" s="69" cm="1">
        <f t="array" ref="I27">IFERROR(_xlfn._xlws.FILTER(Kopsavilkums!$J$10:$J$135,(A27=Kopsavilkums!$A$10:$A$135)*(B27=Kopsavilkums!$B$10:$B$135)*(C27=Kopsavilkums!$D$10:$D$135)),"")</f>
        <v>1</v>
      </c>
      <c r="J27" s="59">
        <f>IFERROR(E27+H27,"")</f>
        <v>0.70199999999999996</v>
      </c>
      <c r="K27" s="136">
        <f>IFERROR(F27+I27,"")</f>
        <v>2.5</v>
      </c>
      <c r="L27" s="50"/>
      <c r="N27" s="79">
        <v>19</v>
      </c>
      <c r="O27" s="148" t="str" cm="1">
        <f t="array" ref="O27">IFERROR(_xlfn.UNIQUE(_xlfn._xlws.FILTER(Kopsavilkums!$C:$C,(N27=Kopsavilkums!$A:$A))),"")</f>
        <v/>
      </c>
      <c r="P27" s="151" t="str">
        <f t="shared" si="0"/>
        <v/>
      </c>
      <c r="Q27" s="152" t="str">
        <f t="shared" si="1"/>
        <v/>
      </c>
      <c r="R27" s="151" t="str">
        <f t="shared" si="2"/>
        <v/>
      </c>
      <c r="S27" s="152" t="str">
        <f t="shared" si="3"/>
        <v/>
      </c>
      <c r="T27" s="149" t="str">
        <f t="shared" si="4"/>
        <v/>
      </c>
      <c r="U27" s="150" t="str">
        <f t="shared" si="5"/>
        <v/>
      </c>
      <c r="V27" s="144" t="e">
        <f t="shared" si="6"/>
        <v>#VALUE!</v>
      </c>
    </row>
    <row r="28" spans="1:29" s="112" customFormat="1" x14ac:dyDescent="0.15">
      <c r="A28" s="60">
        <f t="shared" si="11"/>
        <v>3</v>
      </c>
      <c r="B28" s="60">
        <v>2</v>
      </c>
      <c r="C28" s="22" t="str" cm="1">
        <f t="array" ref="C28">IFERROR(_xlfn._xlws.FILTER(Kopsavilkums!$D$10:$D$135,(A28=Kopsavilkums!$A$10:$A$135)*(B28=Kopsavilkums!$B$10:$B$135)),"")</f>
        <v>Jānis Štrauss</v>
      </c>
      <c r="D28" s="24" t="str" cm="1">
        <f t="array" ref="D28">IFERROR(_xlfn._xlws.FILTER(Kopsavilkums!$E:$E,(A28=Kopsavilkums!$A:$A)*(B28=Kopsavilkums!$B:$B)*(C28=Kopsavilkums!$D:$D)),"")</f>
        <v>B</v>
      </c>
      <c r="E28" s="31" cm="1">
        <f t="array" ref="E28">IFERROR(_xlfn._xlws.FILTER(Kopsavilkums!$F$10:$F$135,(A28=Kopsavilkums!$A$10:$A$135)*(B28=Kopsavilkums!$B$10:$B$135)*(C28=Kopsavilkums!$D$10:$D$135)),"")</f>
        <v>0.09</v>
      </c>
      <c r="F28" s="74" cm="1">
        <f t="array" ref="F28">IFERROR(_xlfn._xlws.FILTER(Kopsavilkums!$G$10:$G$135,(A28=Kopsavilkums!$A$10:$A$135)*(B28=Kopsavilkums!$B$10:$B$135)*(C28=Kopsavilkums!$D$10:$D$135)),"")</f>
        <v>8</v>
      </c>
      <c r="G28" s="18" t="str" cm="1">
        <f t="array" ref="G28">IFERROR(_xlfn._xlws.FILTER(Kopsavilkums!$H$10:$H$135,(A28=Kopsavilkums!$A$10:$A$135)*(B28=Kopsavilkums!$B$10:$B$135)*(C28=Kopsavilkums!$D$10:$D$135)),"")</f>
        <v>D</v>
      </c>
      <c r="H28" s="31" cm="1">
        <f t="array" ref="H28">IFERROR(_xlfn._xlws.FILTER(Kopsavilkums!$I$10:$I$135,(A28=Kopsavilkums!$A$10:$A$135)*(B28=Kopsavilkums!$B$10:$B$135)*(C28=Kopsavilkums!$D$10:$D$135)),"")</f>
        <v>0.16600000000000001</v>
      </c>
      <c r="I28" s="74" cm="1">
        <f t="array" ref="I28">IFERROR(_xlfn._xlws.FILTER(Kopsavilkums!$J$10:$J$135,(A28=Kopsavilkums!$A$10:$A$135)*(B28=Kopsavilkums!$B$10:$B$135)*(C28=Kopsavilkums!$D$10:$D$135)),"")</f>
        <v>5</v>
      </c>
      <c r="J28" s="31">
        <f t="shared" ref="J28:K32" si="12">IFERROR(E28+H28,"")</f>
        <v>0.25600000000000001</v>
      </c>
      <c r="K28" s="77">
        <f t="shared" si="12"/>
        <v>13</v>
      </c>
      <c r="L28" s="50"/>
      <c r="N28" s="79">
        <v>20</v>
      </c>
      <c r="O28" s="148" t="str" cm="1">
        <f t="array" ref="O28">IFERROR(_xlfn.UNIQUE(_xlfn._xlws.FILTER(Kopsavilkums!$C:$C,(N28=Kopsavilkums!$A:$A))),"")</f>
        <v/>
      </c>
      <c r="P28" s="151" t="str">
        <f t="shared" si="0"/>
        <v/>
      </c>
      <c r="Q28" s="152" t="str">
        <f t="shared" si="1"/>
        <v/>
      </c>
      <c r="R28" s="151" t="str">
        <f t="shared" si="2"/>
        <v/>
      </c>
      <c r="S28" s="152" t="str">
        <f t="shared" si="3"/>
        <v/>
      </c>
      <c r="T28" s="149" t="str">
        <f t="shared" si="4"/>
        <v/>
      </c>
      <c r="U28" s="150" t="str">
        <f t="shared" si="5"/>
        <v/>
      </c>
      <c r="V28" s="144" t="e">
        <f t="shared" si="6"/>
        <v>#VALUE!</v>
      </c>
    </row>
    <row r="29" spans="1:29" s="112" customFormat="1" x14ac:dyDescent="0.15">
      <c r="A29" s="60">
        <f t="shared" si="11"/>
        <v>3</v>
      </c>
      <c r="B29" s="60">
        <v>3</v>
      </c>
      <c r="C29" s="22" t="str" cm="1">
        <f t="array" ref="C29">IFERROR(_xlfn._xlws.FILTER(Kopsavilkums!$D$10:$D$135,(A29=Kopsavilkums!$A$10:$A$135)*(B29=Kopsavilkums!$B$10:$B$135)),"")</f>
        <v>Ingars Ūdris</v>
      </c>
      <c r="D29" s="24" t="str" cm="1">
        <f t="array" ref="D29">IFERROR(_xlfn._xlws.FILTER(Kopsavilkums!$E:$E,(A29=Kopsavilkums!$A:$A)*(B29=Kopsavilkums!$B:$B)*(C29=Kopsavilkums!$D:$D)),"")</f>
        <v>C</v>
      </c>
      <c r="E29" s="31" cm="1">
        <f t="array" ref="E29">IFERROR(_xlfn._xlws.FILTER(Kopsavilkums!$F$10:$F$135,(A29=Kopsavilkums!$A$10:$A$135)*(B29=Kopsavilkums!$B$10:$B$135)*(C29=Kopsavilkums!$D$10:$D$135)),"")</f>
        <v>0.13600000000000001</v>
      </c>
      <c r="F29" s="74" cm="1">
        <f t="array" ref="F29">IFERROR(_xlfn._xlws.FILTER(Kopsavilkums!$G$10:$G$135,(A29=Kopsavilkums!$A$10:$A$135)*(B29=Kopsavilkums!$B$10:$B$135)*(C29=Kopsavilkums!$D$10:$D$135)),"")</f>
        <v>2</v>
      </c>
      <c r="G29" s="18" t="str" cm="1">
        <f t="array" ref="G29">IFERROR(_xlfn._xlws.FILTER(Kopsavilkums!$H$10:$H$135,(A29=Kopsavilkums!$A$10:$A$135)*(B29=Kopsavilkums!$B$10:$B$135)*(C29=Kopsavilkums!$D$10:$D$135)),"")</f>
        <v>A</v>
      </c>
      <c r="H29" s="31" cm="1">
        <f t="array" ref="H29">IFERROR(_xlfn._xlws.FILTER(Kopsavilkums!$I$10:$I$135,(A29=Kopsavilkums!$A$10:$A$135)*(B29=Kopsavilkums!$B$10:$B$135)*(C29=Kopsavilkums!$D$10:$D$135)),"")</f>
        <v>0.79600000000000004</v>
      </c>
      <c r="I29" s="74" cm="1">
        <f t="array" ref="I29">IFERROR(_xlfn._xlws.FILTER(Kopsavilkums!$J$10:$J$135,(A29=Kopsavilkums!$A$10:$A$135)*(B29=Kopsavilkums!$B$10:$B$135)*(C29=Kopsavilkums!$D$10:$D$135)),"")</f>
        <v>4</v>
      </c>
      <c r="J29" s="31">
        <f t="shared" si="12"/>
        <v>0.93200000000000005</v>
      </c>
      <c r="K29" s="77">
        <f t="shared" si="12"/>
        <v>6</v>
      </c>
      <c r="L29" s="50"/>
      <c r="N29" s="79">
        <v>21</v>
      </c>
      <c r="O29" s="148" t="str" cm="1">
        <f t="array" ref="O29">IFERROR(_xlfn.UNIQUE(_xlfn._xlws.FILTER(Kopsavilkums!$C:$C,(N29=Kopsavilkums!$A:$A))),"")</f>
        <v/>
      </c>
      <c r="P29" s="151" t="str">
        <f t="shared" si="0"/>
        <v/>
      </c>
      <c r="Q29" s="152" t="str">
        <f t="shared" si="1"/>
        <v/>
      </c>
      <c r="R29" s="151" t="str">
        <f t="shared" si="2"/>
        <v/>
      </c>
      <c r="S29" s="152" t="str">
        <f t="shared" si="3"/>
        <v/>
      </c>
      <c r="T29" s="149" t="str">
        <f t="shared" si="4"/>
        <v/>
      </c>
      <c r="U29" s="150" t="str">
        <f t="shared" si="5"/>
        <v/>
      </c>
      <c r="V29" s="144" t="e">
        <f t="shared" si="6"/>
        <v>#VALUE!</v>
      </c>
    </row>
    <row r="30" spans="1:29" s="112" customFormat="1" x14ac:dyDescent="0.15">
      <c r="A30" s="60">
        <f t="shared" si="11"/>
        <v>3</v>
      </c>
      <c r="B30" s="60">
        <v>4</v>
      </c>
      <c r="C30" s="22" t="str" cm="1">
        <f t="array" ref="C30">IFERROR(_xlfn._xlws.FILTER(Kopsavilkums!$D$10:$D$135,(A30=Kopsavilkums!$A$10:$A$135)*(B30=Kopsavilkums!$B$10:$B$135)),"")</f>
        <v>Māris Gailišs</v>
      </c>
      <c r="D30" s="24" t="str" cm="1">
        <f t="array" ref="D30">IFERROR(_xlfn._xlws.FILTER(Kopsavilkums!$E:$E,(A30=Kopsavilkums!$A:$A)*(B30=Kopsavilkums!$B:$B)*(C30=Kopsavilkums!$D:$D)),"")</f>
        <v>A</v>
      </c>
      <c r="E30" s="31" cm="1">
        <f t="array" ref="E30">IFERROR(_xlfn._xlws.FILTER(Kopsavilkums!$F$10:$F$135,(A30=Kopsavilkums!$A$10:$A$135)*(B30=Kopsavilkums!$B$10:$B$135)*(C30=Kopsavilkums!$D$10:$D$135)),"")</f>
        <v>0.45400000000000001</v>
      </c>
      <c r="F30" s="74" cm="1">
        <f t="array" ref="F30">IFERROR(_xlfn._xlws.FILTER(Kopsavilkums!$G$10:$G$135,(A30=Kopsavilkums!$A$10:$A$135)*(B30=Kopsavilkums!$B$10:$B$135)*(C30=Kopsavilkums!$D$10:$D$135)),"")</f>
        <v>4</v>
      </c>
      <c r="G30" s="18" t="str" cm="1">
        <f t="array" ref="G30">IFERROR(_xlfn._xlws.FILTER(Kopsavilkums!$H$10:$H$135,(A30=Kopsavilkums!$A$10:$A$135)*(B30=Kopsavilkums!$B$10:$B$135)*(C30=Kopsavilkums!$D$10:$D$135)),"")</f>
        <v>B</v>
      </c>
      <c r="H30" s="31" cm="1">
        <f t="array" ref="H30">IFERROR(_xlfn._xlws.FILTER(Kopsavilkums!$I$10:$I$135,(A30=Kopsavilkums!$A$10:$A$135)*(B30=Kopsavilkums!$B$10:$B$135)*(C30=Kopsavilkums!$D$10:$D$135)),"")</f>
        <v>0.252</v>
      </c>
      <c r="I30" s="74" cm="1">
        <f t="array" ref="I30">IFERROR(_xlfn._xlws.FILTER(Kopsavilkums!$J$10:$J$135,(A30=Kopsavilkums!$A$10:$A$135)*(B30=Kopsavilkums!$B$10:$B$135)*(C30=Kopsavilkums!$D$10:$D$135)),"")</f>
        <v>5</v>
      </c>
      <c r="J30" s="31">
        <f t="shared" si="12"/>
        <v>0.70599999999999996</v>
      </c>
      <c r="K30" s="77">
        <f t="shared" si="12"/>
        <v>9</v>
      </c>
      <c r="L30" s="50"/>
    </row>
    <row r="31" spans="1:29" s="112" customFormat="1" x14ac:dyDescent="0.15">
      <c r="A31" s="60">
        <f t="shared" si="11"/>
        <v>3</v>
      </c>
      <c r="B31" s="60">
        <v>5</v>
      </c>
      <c r="C31" s="22" cm="1">
        <f t="array" ref="C31">IFERROR(_xlfn._xlws.FILTER(Kopsavilkums!$D$10:$D$135,(A31=Kopsavilkums!$A$10:$A$135)*(B31=Kopsavilkums!$B$10:$B$135)),"")</f>
        <v>0</v>
      </c>
      <c r="D31" s="74" cm="1">
        <f t="array" ref="D31">IFERROR(_xlfn._xlws.FILTER(Kopsavilkums!$E:$E,(A31=Kopsavilkums!$A:$A)*(B31=Kopsavilkums!$B:$B)*(C31=Kopsavilkums!$D:$D)),"")</f>
        <v>0</v>
      </c>
      <c r="E31" s="31" cm="1">
        <f t="array" ref="E31">IFERROR(_xlfn._xlws.FILTER(Kopsavilkums!$F$10:$F$135,(A31=Kopsavilkums!$A$10:$A$135)*(B31=Kopsavilkums!$B$10:$B$135)*(C31=Kopsavilkums!$D$10:$D$135)),"")</f>
        <v>0</v>
      </c>
      <c r="F31" s="74" cm="1">
        <f t="array" ref="F31">IFERROR(_xlfn._xlws.FILTER(Kopsavilkums!$G$10:$G$135,(A31=Kopsavilkums!$A$10:$A$135)*(B31=Kopsavilkums!$B$10:$B$135)*(C31=Kopsavilkums!$D$10:$D$135)),"")</f>
        <v>0</v>
      </c>
      <c r="G31" s="74" cm="1">
        <f t="array" ref="G31">IFERROR(_xlfn._xlws.FILTER(Kopsavilkums!$H$10:$H$135,(A31=Kopsavilkums!$A$10:$A$135)*(B31=Kopsavilkums!$B$10:$B$135)*(C31=Kopsavilkums!$D$10:$D$135)),"")</f>
        <v>0</v>
      </c>
      <c r="H31" s="31" cm="1">
        <f t="array" ref="H31">IFERROR(_xlfn._xlws.FILTER(Kopsavilkums!$I$10:$I$135,(A31=Kopsavilkums!$A$10:$A$135)*(B31=Kopsavilkums!$B$10:$B$135)*(C31=Kopsavilkums!$D$10:$D$135)),"")</f>
        <v>0</v>
      </c>
      <c r="I31" s="74" cm="1">
        <f t="array" ref="I31">IFERROR(_xlfn._xlws.FILTER(Kopsavilkums!$J$10:$J$135,(A31=Kopsavilkums!$A$10:$A$135)*(B31=Kopsavilkums!$B$10:$B$135)*(C31=Kopsavilkums!$D$10:$D$135)),"")</f>
        <v>0</v>
      </c>
      <c r="J31" s="15">
        <f t="shared" si="12"/>
        <v>0</v>
      </c>
      <c r="K31" s="77">
        <f t="shared" si="12"/>
        <v>0</v>
      </c>
      <c r="L31" s="50"/>
    </row>
    <row r="32" spans="1:29" s="112" customFormat="1" ht="14" thickBot="1" x14ac:dyDescent="0.2">
      <c r="A32" s="62">
        <f t="shared" si="11"/>
        <v>3</v>
      </c>
      <c r="B32" s="62">
        <v>6</v>
      </c>
      <c r="C32" s="127" cm="1">
        <f t="array" ref="C32">IFERROR(_xlfn._xlws.FILTER(Kopsavilkums!$D$10:$D$135,(A32=Kopsavilkums!$A$10:$A$135)*(B32=Kopsavilkums!$B$10:$B$135)),"")</f>
        <v>0</v>
      </c>
      <c r="D32" s="75" cm="1">
        <f t="array" ref="D32">IFERROR(_xlfn._xlws.FILTER(Kopsavilkums!$E:$E,(A32=Kopsavilkums!$A:$A)*(B32=Kopsavilkums!$B:$B)*(C32=Kopsavilkums!$D:$D)),"")</f>
        <v>0</v>
      </c>
      <c r="E32" s="63" cm="1">
        <f t="array" ref="E32">IFERROR(_xlfn._xlws.FILTER(Kopsavilkums!$F$10:$F$135,(A32=Kopsavilkums!$A$10:$A$135)*(B32=Kopsavilkums!$B$10:$B$135)*(C32=Kopsavilkums!$D$10:$D$135)),"")</f>
        <v>0</v>
      </c>
      <c r="F32" s="75" cm="1">
        <f t="array" ref="F32">IFERROR(_xlfn._xlws.FILTER(Kopsavilkums!$G$10:$G$135,(A32=Kopsavilkums!$A$10:$A$135)*(B32=Kopsavilkums!$B$10:$B$135)*(C32=Kopsavilkums!$D$10:$D$135)),"")</f>
        <v>0</v>
      </c>
      <c r="G32" s="75" cm="1">
        <f t="array" ref="G32">IFERROR(_xlfn._xlws.FILTER(Kopsavilkums!$H$10:$H$135,(A32=Kopsavilkums!$A$10:$A$135)*(B32=Kopsavilkums!$B$10:$B$135)*(C32=Kopsavilkums!$D$10:$D$135)),"")</f>
        <v>0</v>
      </c>
      <c r="H32" s="63" cm="1">
        <f t="array" ref="H32">IFERROR(_xlfn._xlws.FILTER(Kopsavilkums!$I$10:$I$135,(A32=Kopsavilkums!$A$10:$A$135)*(B32=Kopsavilkums!$B$10:$B$135)*(C32=Kopsavilkums!$D$10:$D$135)),"")</f>
        <v>0</v>
      </c>
      <c r="I32" s="75" cm="1">
        <f t="array" ref="I32">IFERROR(_xlfn._xlws.FILTER(Kopsavilkums!$J$10:$J$135,(A32=Kopsavilkums!$A$10:$A$135)*(B32=Kopsavilkums!$B$10:$B$135)*(C32=Kopsavilkums!$D$10:$D$135)),"")</f>
        <v>0</v>
      </c>
      <c r="J32" s="63">
        <f t="shared" si="12"/>
        <v>0</v>
      </c>
      <c r="K32" s="78">
        <f t="shared" si="12"/>
        <v>0</v>
      </c>
      <c r="L32" s="50"/>
    </row>
    <row r="33" spans="1:13" s="112" customFormat="1" ht="14" thickBot="1" x14ac:dyDescent="0.2">
      <c r="A33" s="28"/>
      <c r="B33" s="28"/>
      <c r="C33" s="29"/>
      <c r="D33" s="4"/>
      <c r="E33" s="28"/>
      <c r="F33" s="73"/>
      <c r="G33" s="4"/>
      <c r="H33" s="28"/>
      <c r="I33" s="73"/>
      <c r="J33" s="28"/>
      <c r="K33" s="73"/>
      <c r="L33" s="50" t="s">
        <v>72</v>
      </c>
    </row>
    <row r="34" spans="1:13" s="112" customFormat="1" ht="15" thickBot="1" x14ac:dyDescent="0.2">
      <c r="A34" s="53">
        <f>B34</f>
        <v>4</v>
      </c>
      <c r="B34" s="53">
        <v>4</v>
      </c>
      <c r="C34" s="132" t="str" cm="1">
        <f t="array" ref="C34">IFERROR(_xlfn.UNIQUE(_xlfn._xlws.FILTER(Kopsavilkums!$C$10:$C$135,(B34=Kopsavilkums!$A$10:$A$135))),"")</f>
        <v>C.Albula1/Alūksne</v>
      </c>
      <c r="D34" s="54"/>
      <c r="E34" s="56">
        <f>SUM(E35:E40)</f>
        <v>0.46199999999999997</v>
      </c>
      <c r="F34" s="72">
        <f>SUM(F35:F40)</f>
        <v>26</v>
      </c>
      <c r="G34" s="56"/>
      <c r="H34" s="56">
        <f>SUM(H35:H40)</f>
        <v>1.74</v>
      </c>
      <c r="I34" s="72">
        <f>SUM(I35:I40)</f>
        <v>12</v>
      </c>
      <c r="J34" s="56">
        <f>SUM(J35:J40)</f>
        <v>2.202</v>
      </c>
      <c r="K34" s="76">
        <f>SUM(K35:K40)</f>
        <v>38</v>
      </c>
      <c r="L34" s="50"/>
    </row>
    <row r="35" spans="1:13" s="112" customFormat="1" x14ac:dyDescent="0.15">
      <c r="A35" s="57">
        <f t="shared" ref="A35:A40" si="13">A34</f>
        <v>4</v>
      </c>
      <c r="B35" s="57">
        <v>1</v>
      </c>
      <c r="C35" s="126" t="str" cm="1">
        <f t="array" ref="C35">IFERROR(_xlfn._xlws.FILTER(Kopsavilkums!$D$10:$D$135,(A35=Kopsavilkums!$A$10:$A$135)*(B35=Kopsavilkums!$B$10:$B$135)),"")</f>
        <v>Jānis Skulte</v>
      </c>
      <c r="D35" s="133" t="str" cm="1">
        <f t="array" ref="D35">IFERROR(_xlfn._xlws.FILTER(Kopsavilkums!$E:$E,(A35=Kopsavilkums!$A:$A)*(B35=Kopsavilkums!$B:$B)*(C35=Kopsavilkums!$D:$D)),"")</f>
        <v>D</v>
      </c>
      <c r="E35" s="65" cm="1">
        <f t="array" ref="E35">IFERROR(_xlfn._xlws.FILTER(Kopsavilkums!$F$10:$F$135,(A35=Kopsavilkums!$A$10:$A$135)*(B35=Kopsavilkums!$B$10:$B$135)*(C35=Kopsavilkums!$D$10:$D$135)),"")</f>
        <v>0.13200000000000001</v>
      </c>
      <c r="F35" s="67" cm="1">
        <f t="array" ref="F35">IFERROR(_xlfn._xlws.FILTER(Kopsavilkums!$G$10:$G$135,(A35=Kopsavilkums!$A$10:$A$135)*(B35=Kopsavilkums!$B$10:$B$135)*(C35=Kopsavilkums!$D$10:$D$135)),"")</f>
        <v>5</v>
      </c>
      <c r="G35" s="58" t="str" cm="1">
        <f t="array" ref="G35">IFERROR(_xlfn._xlws.FILTER(Kopsavilkums!$H$10:$H$135,(A35=Kopsavilkums!$A$10:$A$135)*(B35=Kopsavilkums!$B$10:$B$135)*(C35=Kopsavilkums!$D$10:$D$135)),"")</f>
        <v>B</v>
      </c>
      <c r="H35" s="59" cm="1">
        <f t="array" ref="H35">IFERROR(_xlfn._xlws.FILTER(Kopsavilkums!$I$10:$I$135,(A35=Kopsavilkums!$A$10:$A$135)*(B35=Kopsavilkums!$B$10:$B$135)*(C35=Kopsavilkums!$D$10:$D$135)),"")</f>
        <v>0.36</v>
      </c>
      <c r="I35" s="69" cm="1">
        <f t="array" ref="I35">IFERROR(_xlfn._xlws.FILTER(Kopsavilkums!$J$10:$J$135,(A35=Kopsavilkums!$A$10:$A$135)*(B35=Kopsavilkums!$B$10:$B$135)*(C35=Kopsavilkums!$D$10:$D$135)),"")</f>
        <v>4</v>
      </c>
      <c r="J35" s="59">
        <f>IFERROR(E35+H35,"")</f>
        <v>0.49199999999999999</v>
      </c>
      <c r="K35" s="136">
        <f>IFERROR(F35+I35,"")</f>
        <v>9</v>
      </c>
      <c r="L35" s="50"/>
    </row>
    <row r="36" spans="1:13" s="112" customFormat="1" x14ac:dyDescent="0.15">
      <c r="A36" s="60">
        <f t="shared" si="13"/>
        <v>4</v>
      </c>
      <c r="B36" s="60">
        <v>2</v>
      </c>
      <c r="C36" s="22" t="str" cm="1">
        <f t="array" ref="C36">IFERROR(_xlfn._xlws.FILTER(Kopsavilkums!$D$10:$D$135,(A36=Kopsavilkums!$A$10:$A$135)*(B36=Kopsavilkums!$B$10:$B$135)),"")</f>
        <v>Andris Jerums</v>
      </c>
      <c r="D36" s="24" t="str" cm="1">
        <f t="array" ref="D36">IFERROR(_xlfn._xlws.FILTER(Kopsavilkums!$E:$E,(A36=Kopsavilkums!$A:$A)*(B36=Kopsavilkums!$B:$B)*(C36=Kopsavilkums!$D:$D)),"")</f>
        <v>B</v>
      </c>
      <c r="E36" s="31" cm="1">
        <f t="array" ref="E36">IFERROR(_xlfn._xlws.FILTER(Kopsavilkums!$F$10:$F$135,(A36=Kopsavilkums!$A$10:$A$135)*(B36=Kopsavilkums!$B$10:$B$135)*(C36=Kopsavilkums!$D$10:$D$135)),"")</f>
        <v>0.112</v>
      </c>
      <c r="F36" s="74" cm="1">
        <f t="array" ref="F36">IFERROR(_xlfn._xlws.FILTER(Kopsavilkums!$G$10:$G$135,(A36=Kopsavilkums!$A$10:$A$135)*(B36=Kopsavilkums!$B$10:$B$135)*(C36=Kopsavilkums!$D$10:$D$135)),"")</f>
        <v>7</v>
      </c>
      <c r="G36" s="18" t="str" cm="1">
        <f t="array" ref="G36">IFERROR(_xlfn._xlws.FILTER(Kopsavilkums!$H$10:$H$135,(A36=Kopsavilkums!$A$10:$A$135)*(B36=Kopsavilkums!$B$10:$B$135)*(C36=Kopsavilkums!$D$10:$D$135)),"")</f>
        <v>D</v>
      </c>
      <c r="H36" s="31" cm="1">
        <f t="array" ref="H36">IFERROR(_xlfn._xlws.FILTER(Kopsavilkums!$I$10:$I$135,(A36=Kopsavilkums!$A$10:$A$135)*(B36=Kopsavilkums!$B$10:$B$135)*(C36=Kopsavilkums!$D$10:$D$135)),"")</f>
        <v>0.26600000000000001</v>
      </c>
      <c r="I36" s="74" cm="1">
        <f t="array" ref="I36">IFERROR(_xlfn._xlws.FILTER(Kopsavilkums!$J$10:$J$135,(A36=Kopsavilkums!$A$10:$A$135)*(B36=Kopsavilkums!$B$10:$B$135)*(C36=Kopsavilkums!$D$10:$D$135)),"")</f>
        <v>1</v>
      </c>
      <c r="J36" s="31">
        <f t="shared" ref="J36:K40" si="14">IFERROR(E36+H36,"")</f>
        <v>0.378</v>
      </c>
      <c r="K36" s="77">
        <f t="shared" si="14"/>
        <v>8</v>
      </c>
      <c r="L36" s="50"/>
    </row>
    <row r="37" spans="1:13" s="112" customFormat="1" x14ac:dyDescent="0.15">
      <c r="A37" s="60">
        <f t="shared" si="13"/>
        <v>4</v>
      </c>
      <c r="B37" s="60">
        <v>3</v>
      </c>
      <c r="C37" s="22" t="str" cm="1">
        <f t="array" ref="C37">IFERROR(_xlfn._xlws.FILTER(Kopsavilkums!$D$10:$D$135,(A37=Kopsavilkums!$A$10:$A$135)*(B37=Kopsavilkums!$B$10:$B$135)),"")</f>
        <v>Rolands Ķīsis</v>
      </c>
      <c r="D37" s="24" t="str" cm="1">
        <f t="array" ref="D37">IFERROR(_xlfn._xlws.FILTER(Kopsavilkums!$E:$E,(A37=Kopsavilkums!$A:$A)*(B37=Kopsavilkums!$B:$B)*(C37=Kopsavilkums!$D:$D)),"")</f>
        <v>C</v>
      </c>
      <c r="E37" s="31" cm="1">
        <f t="array" ref="E37">IFERROR(_xlfn._xlws.FILTER(Kopsavilkums!$F$10:$F$135,(A37=Kopsavilkums!$A$10:$A$135)*(B37=Kopsavilkums!$B$10:$B$135)*(C37=Kopsavilkums!$D$10:$D$135)),"")</f>
        <v>0.11799999999999999</v>
      </c>
      <c r="F37" s="74" cm="1">
        <f t="array" ref="F37">IFERROR(_xlfn._xlws.FILTER(Kopsavilkums!$G$10:$G$135,(A37=Kopsavilkums!$A$10:$A$135)*(B37=Kopsavilkums!$B$10:$B$135)*(C37=Kopsavilkums!$D$10:$D$135)),"")</f>
        <v>5</v>
      </c>
      <c r="G37" s="18" t="str" cm="1">
        <f t="array" ref="G37">IFERROR(_xlfn._xlws.FILTER(Kopsavilkums!$H$10:$H$135,(A37=Kopsavilkums!$A$10:$A$135)*(B37=Kopsavilkums!$B$10:$B$135)*(C37=Kopsavilkums!$D$10:$D$135)),"")</f>
        <v>C</v>
      </c>
      <c r="H37" s="31" cm="1">
        <f t="array" ref="H37">IFERROR(_xlfn._xlws.FILTER(Kopsavilkums!$I$10:$I$135,(A37=Kopsavilkums!$A$10:$A$135)*(B37=Kopsavilkums!$B$10:$B$135)*(C37=Kopsavilkums!$D$10:$D$135)),"")</f>
        <v>0.214</v>
      </c>
      <c r="I37" s="74" cm="1">
        <f t="array" ref="I37">IFERROR(_xlfn._xlws.FILTER(Kopsavilkums!$J$10:$J$135,(A37=Kopsavilkums!$A$10:$A$135)*(B37=Kopsavilkums!$B$10:$B$135)*(C37=Kopsavilkums!$D$10:$D$135)),"")</f>
        <v>4</v>
      </c>
      <c r="J37" s="31">
        <f t="shared" si="14"/>
        <v>0.33199999999999996</v>
      </c>
      <c r="K37" s="77">
        <f t="shared" si="14"/>
        <v>9</v>
      </c>
      <c r="L37" s="50"/>
    </row>
    <row r="38" spans="1:13" s="112" customFormat="1" x14ac:dyDescent="0.15">
      <c r="A38" s="60">
        <f t="shared" si="13"/>
        <v>4</v>
      </c>
      <c r="B38" s="60">
        <v>4</v>
      </c>
      <c r="C38" s="22" t="str" cm="1">
        <f t="array" ref="C38">IFERROR(_xlfn._xlws.FILTER(Kopsavilkums!$D$10:$D$135,(A38=Kopsavilkums!$A$10:$A$135)*(B38=Kopsavilkums!$B$10:$B$135)),"")</f>
        <v>Krists Vaļģis</v>
      </c>
      <c r="D38" s="24" t="str" cm="1">
        <f t="array" ref="D38">IFERROR(_xlfn._xlws.FILTER(Kopsavilkums!$E:$E,(A38=Kopsavilkums!$A:$A)*(B38=Kopsavilkums!$B:$B)*(C38=Kopsavilkums!$D:$D)),"")</f>
        <v>A</v>
      </c>
      <c r="E38" s="31" cm="1">
        <f t="array" ref="E38">IFERROR(_xlfn._xlws.FILTER(Kopsavilkums!$F$10:$F$135,(A38=Kopsavilkums!$A$10:$A$135)*(B38=Kopsavilkums!$B$10:$B$135)*(C38=Kopsavilkums!$D$10:$D$135)),"")</f>
        <v>0.1</v>
      </c>
      <c r="F38" s="74" cm="1">
        <f t="array" ref="F38">IFERROR(_xlfn._xlws.FILTER(Kopsavilkums!$G$10:$G$135,(A38=Kopsavilkums!$A$10:$A$135)*(B38=Kopsavilkums!$B$10:$B$135)*(C38=Kopsavilkums!$D$10:$D$135)),"")</f>
        <v>9</v>
      </c>
      <c r="G38" s="18" t="str" cm="1">
        <f t="array" ref="G38">IFERROR(_xlfn._xlws.FILTER(Kopsavilkums!$H$10:$H$135,(A38=Kopsavilkums!$A$10:$A$135)*(B38=Kopsavilkums!$B$10:$B$135)*(C38=Kopsavilkums!$D$10:$D$135)),"")</f>
        <v>A</v>
      </c>
      <c r="H38" s="31" cm="1">
        <f t="array" ref="H38">IFERROR(_xlfn._xlws.FILTER(Kopsavilkums!$I$10:$I$135,(A38=Kopsavilkums!$A$10:$A$135)*(B38=Kopsavilkums!$B$10:$B$135)*(C38=Kopsavilkums!$D$10:$D$135)),"")</f>
        <v>0.9</v>
      </c>
      <c r="I38" s="74" cm="1">
        <f t="array" ref="I38">IFERROR(_xlfn._xlws.FILTER(Kopsavilkums!$J$10:$J$135,(A38=Kopsavilkums!$A$10:$A$135)*(B38=Kopsavilkums!$B$10:$B$135)*(C38=Kopsavilkums!$D$10:$D$135)),"")</f>
        <v>3</v>
      </c>
      <c r="J38" s="31">
        <f t="shared" si="14"/>
        <v>1</v>
      </c>
      <c r="K38" s="77">
        <f t="shared" si="14"/>
        <v>12</v>
      </c>
      <c r="L38" s="50"/>
    </row>
    <row r="39" spans="1:13" s="112" customFormat="1" x14ac:dyDescent="0.15">
      <c r="A39" s="60">
        <f t="shared" si="13"/>
        <v>4</v>
      </c>
      <c r="B39" s="60">
        <v>5</v>
      </c>
      <c r="C39" s="22" cm="1">
        <f t="array" ref="C39">IFERROR(_xlfn._xlws.FILTER(Kopsavilkums!$D$10:$D$135,(A39=Kopsavilkums!$A$10:$A$135)*(B39=Kopsavilkums!$B$10:$B$135)),"")</f>
        <v>0</v>
      </c>
      <c r="D39" s="74" cm="1">
        <f t="array" ref="D39">IFERROR(_xlfn._xlws.FILTER(Kopsavilkums!$E:$E,(A39=Kopsavilkums!$A:$A)*(B39=Kopsavilkums!$B:$B)*(C39=Kopsavilkums!$D:$D)),"")</f>
        <v>0</v>
      </c>
      <c r="E39" s="31" cm="1">
        <f t="array" ref="E39">IFERROR(_xlfn._xlws.FILTER(Kopsavilkums!$F$10:$F$135,(A39=Kopsavilkums!$A$10:$A$135)*(B39=Kopsavilkums!$B$10:$B$135)*(C39=Kopsavilkums!$D$10:$D$135)),"")</f>
        <v>0</v>
      </c>
      <c r="F39" s="74" cm="1">
        <f t="array" ref="F39">IFERROR(_xlfn._xlws.FILTER(Kopsavilkums!$G$10:$G$135,(A39=Kopsavilkums!$A$10:$A$135)*(B39=Kopsavilkums!$B$10:$B$135)*(C39=Kopsavilkums!$D$10:$D$135)),"")</f>
        <v>0</v>
      </c>
      <c r="G39" s="74" cm="1">
        <f t="array" ref="G39">IFERROR(_xlfn._xlws.FILTER(Kopsavilkums!$H$10:$H$135,(A39=Kopsavilkums!$A$10:$A$135)*(B39=Kopsavilkums!$B$10:$B$135)*(C39=Kopsavilkums!$D$10:$D$135)),"")</f>
        <v>0</v>
      </c>
      <c r="H39" s="31" cm="1">
        <f t="array" ref="H39">IFERROR(_xlfn._xlws.FILTER(Kopsavilkums!$I$10:$I$135,(A39=Kopsavilkums!$A$10:$A$135)*(B39=Kopsavilkums!$B$10:$B$135)*(C39=Kopsavilkums!$D$10:$D$135)),"")</f>
        <v>0</v>
      </c>
      <c r="I39" s="74" cm="1">
        <f t="array" ref="I39">IFERROR(_xlfn._xlws.FILTER(Kopsavilkums!$J$10:$J$135,(A39=Kopsavilkums!$A$10:$A$135)*(B39=Kopsavilkums!$B$10:$B$135)*(C39=Kopsavilkums!$D$10:$D$135)),"")</f>
        <v>0</v>
      </c>
      <c r="J39" s="15">
        <f t="shared" si="14"/>
        <v>0</v>
      </c>
      <c r="K39" s="77">
        <f t="shared" si="14"/>
        <v>0</v>
      </c>
      <c r="L39" s="50"/>
    </row>
    <row r="40" spans="1:13" s="112" customFormat="1" ht="14" thickBot="1" x14ac:dyDescent="0.2">
      <c r="A40" s="62">
        <f t="shared" si="13"/>
        <v>4</v>
      </c>
      <c r="B40" s="62">
        <v>6</v>
      </c>
      <c r="C40" s="127" cm="1">
        <f t="array" ref="C40">IFERROR(_xlfn._xlws.FILTER(Kopsavilkums!$D$10:$D$135,(A40=Kopsavilkums!$A$10:$A$135)*(B40=Kopsavilkums!$B$10:$B$135)),"")</f>
        <v>0</v>
      </c>
      <c r="D40" s="75" cm="1">
        <f t="array" ref="D40">IFERROR(_xlfn._xlws.FILTER(Kopsavilkums!$E:$E,(A40=Kopsavilkums!$A:$A)*(B40=Kopsavilkums!$B:$B)*(C40=Kopsavilkums!$D:$D)),"")</f>
        <v>0</v>
      </c>
      <c r="E40" s="63" cm="1">
        <f t="array" ref="E40">IFERROR(_xlfn._xlws.FILTER(Kopsavilkums!$F$10:$F$135,(A40=Kopsavilkums!$A$10:$A$135)*(B40=Kopsavilkums!$B$10:$B$135)*(C40=Kopsavilkums!$D$10:$D$135)),"")</f>
        <v>0</v>
      </c>
      <c r="F40" s="75" cm="1">
        <f t="array" ref="F40">IFERROR(_xlfn._xlws.FILTER(Kopsavilkums!$G$10:$G$135,(A40=Kopsavilkums!$A$10:$A$135)*(B40=Kopsavilkums!$B$10:$B$135)*(C40=Kopsavilkums!$D$10:$D$135)),"")</f>
        <v>0</v>
      </c>
      <c r="G40" s="75" cm="1">
        <f t="array" ref="G40">IFERROR(_xlfn._xlws.FILTER(Kopsavilkums!$H$10:$H$135,(A40=Kopsavilkums!$A$10:$A$135)*(B40=Kopsavilkums!$B$10:$B$135)*(C40=Kopsavilkums!$D$10:$D$135)),"")</f>
        <v>0</v>
      </c>
      <c r="H40" s="63" cm="1">
        <f t="array" ref="H40">IFERROR(_xlfn._xlws.FILTER(Kopsavilkums!$I$10:$I$135,(A40=Kopsavilkums!$A$10:$A$135)*(B40=Kopsavilkums!$B$10:$B$135)*(C40=Kopsavilkums!$D$10:$D$135)),"")</f>
        <v>0</v>
      </c>
      <c r="I40" s="75" cm="1">
        <f t="array" ref="I40">IFERROR(_xlfn._xlws.FILTER(Kopsavilkums!$J$10:$J$135,(A40=Kopsavilkums!$A$10:$A$135)*(B40=Kopsavilkums!$B$10:$B$135)*(C40=Kopsavilkums!$D$10:$D$135)),"")</f>
        <v>0</v>
      </c>
      <c r="J40" s="63">
        <f t="shared" si="14"/>
        <v>0</v>
      </c>
      <c r="K40" s="78">
        <f t="shared" si="14"/>
        <v>0</v>
      </c>
      <c r="L40" s="50"/>
    </row>
    <row r="41" spans="1:13" s="112" customFormat="1" ht="14" thickBot="1" x14ac:dyDescent="0.2">
      <c r="A41" s="28"/>
      <c r="B41" s="28"/>
      <c r="C41" s="29"/>
      <c r="D41" s="4"/>
      <c r="E41" s="28"/>
      <c r="F41" s="73"/>
      <c r="G41" s="73"/>
      <c r="H41" s="28"/>
      <c r="I41" s="73"/>
      <c r="J41" s="28"/>
      <c r="K41" s="73"/>
      <c r="L41" s="50" t="s">
        <v>72</v>
      </c>
      <c r="M41" s="64"/>
    </row>
    <row r="42" spans="1:13" s="112" customFormat="1" ht="15" thickBot="1" x14ac:dyDescent="0.2">
      <c r="A42" s="53">
        <f>B42</f>
        <v>5</v>
      </c>
      <c r="B42" s="53">
        <v>5</v>
      </c>
      <c r="C42" s="132" t="str" cm="1">
        <f t="array" ref="C42">IFERROR(_xlfn.UNIQUE(_xlfn._xlws.FILTER(Kopsavilkums!$C$10:$C$135,(B42=Kopsavilkums!$A$10:$A$135))),"")</f>
        <v>NGT Jēkabpils</v>
      </c>
      <c r="D42" s="54"/>
      <c r="E42" s="56">
        <f>SUM(E43:E48)</f>
        <v>0.57799999999999996</v>
      </c>
      <c r="F42" s="72">
        <f>SUM(F43:F48)</f>
        <v>26</v>
      </c>
      <c r="G42" s="135"/>
      <c r="H42" s="56">
        <f>SUM(H43:H48)</f>
        <v>0.58600000000000008</v>
      </c>
      <c r="I42" s="72">
        <f>SUM(I43:I48)</f>
        <v>30.5</v>
      </c>
      <c r="J42" s="56">
        <f>SUM(J43:J48)</f>
        <v>1.1639999999999999</v>
      </c>
      <c r="K42" s="76">
        <f>SUM(K43:K48)</f>
        <v>56.5</v>
      </c>
      <c r="L42" s="50"/>
    </row>
    <row r="43" spans="1:13" s="112" customFormat="1" x14ac:dyDescent="0.15">
      <c r="A43" s="57">
        <f t="shared" ref="A43:A48" si="15">A42</f>
        <v>5</v>
      </c>
      <c r="B43" s="57">
        <v>1</v>
      </c>
      <c r="C43" s="126" t="str" cm="1">
        <f t="array" ref="C43">IFERROR(_xlfn._xlws.FILTER(Kopsavilkums!$D$10:$D$135,(A43=Kopsavilkums!$A$10:$A$135)*(B43=Kopsavilkums!$B$10:$B$135)),"")</f>
        <v>Jurģis Turkopolis</v>
      </c>
      <c r="D43" s="133" t="str" cm="1">
        <f t="array" ref="D43">IFERROR(_xlfn._xlws.FILTER(Kopsavilkums!$E:$E,(A43=Kopsavilkums!$A:$A)*(B43=Kopsavilkums!$B:$B)*(C43=Kopsavilkums!$D:$D)),"")</f>
        <v>A</v>
      </c>
      <c r="E43" s="65" cm="1">
        <f t="array" ref="E43">IFERROR(_xlfn._xlws.FILTER(Kopsavilkums!$F$10:$F$135,(A43=Kopsavilkums!$A$10:$A$135)*(B43=Kopsavilkums!$B$10:$B$135)*(C43=Kopsavilkums!$D$10:$D$135)),"")</f>
        <v>0.28799999999999998</v>
      </c>
      <c r="F43" s="67" cm="1">
        <f t="array" ref="F43">IFERROR(_xlfn._xlws.FILTER(Kopsavilkums!$G$10:$G$135,(A43=Kopsavilkums!$A$10:$A$135)*(B43=Kopsavilkums!$B$10:$B$135)*(C43=Kopsavilkums!$D$10:$D$135)),"")</f>
        <v>7</v>
      </c>
      <c r="G43" s="58" t="str" cm="1">
        <f t="array" ref="G43">IFERROR(_xlfn._xlws.FILTER(Kopsavilkums!$H$10:$H$135,(A43=Kopsavilkums!$A$10:$A$135)*(B43=Kopsavilkums!$B$10:$B$135)*(C43=Kopsavilkums!$D$10:$D$135)),"")</f>
        <v>D</v>
      </c>
      <c r="H43" s="59" cm="1">
        <f t="array" ref="H43">IFERROR(_xlfn._xlws.FILTER(Kopsavilkums!$I$10:$I$135,(A43=Kopsavilkums!$A$10:$A$135)*(B43=Kopsavilkums!$B$10:$B$135)*(C43=Kopsavilkums!$D$10:$D$135)),"")</f>
        <v>0.16800000000000001</v>
      </c>
      <c r="I43" s="69" cm="1">
        <f t="array" ref="I43">IFERROR(_xlfn._xlws.FILTER(Kopsavilkums!$J$10:$J$135,(A43=Kopsavilkums!$A$10:$A$135)*(B43=Kopsavilkums!$B$10:$B$135)*(C43=Kopsavilkums!$D$10:$D$135)),"")</f>
        <v>4</v>
      </c>
      <c r="J43" s="59">
        <f>IFERROR(E43+H43,"")</f>
        <v>0.45599999999999996</v>
      </c>
      <c r="K43" s="136">
        <f>IFERROR(F43+I43,"")</f>
        <v>11</v>
      </c>
      <c r="L43" s="50"/>
    </row>
    <row r="44" spans="1:13" s="112" customFormat="1" x14ac:dyDescent="0.15">
      <c r="A44" s="60">
        <f t="shared" si="15"/>
        <v>5</v>
      </c>
      <c r="B44" s="60">
        <v>2</v>
      </c>
      <c r="C44" s="22" t="str" cm="1">
        <f t="array" ref="C44">IFERROR(_xlfn._xlws.FILTER(Kopsavilkums!$D$10:$D$135,(A44=Kopsavilkums!$A$10:$A$135)*(B44=Kopsavilkums!$B$10:$B$135)),"")</f>
        <v>Verners Turkopolis</v>
      </c>
      <c r="D44" s="24" t="str" cm="1">
        <f t="array" ref="D44">IFERROR(_xlfn._xlws.FILTER(Kopsavilkums!$E:$E,(A44=Kopsavilkums!$A:$A)*(B44=Kopsavilkums!$B:$B)*(C44=Kopsavilkums!$D:$D)),"")</f>
        <v>B</v>
      </c>
      <c r="E44" s="31" cm="1">
        <f t="array" ref="E44">IFERROR(_xlfn._xlws.FILTER(Kopsavilkums!$F$10:$F$135,(A44=Kopsavilkums!$A$10:$A$135)*(B44=Kopsavilkums!$B$10:$B$135)*(C44=Kopsavilkums!$D$10:$D$135)),"")</f>
        <v>5.8000000000000003E-2</v>
      </c>
      <c r="F44" s="74" cm="1">
        <f t="array" ref="F44">IFERROR(_xlfn._xlws.FILTER(Kopsavilkums!$G$10:$G$135,(A44=Kopsavilkums!$A$10:$A$135)*(B44=Kopsavilkums!$B$10:$B$135)*(C44=Kopsavilkums!$D$10:$D$135)),"")</f>
        <v>9</v>
      </c>
      <c r="G44" s="18" t="str" cm="1">
        <f t="array" ref="G44">IFERROR(_xlfn._xlws.FILTER(Kopsavilkums!$H$10:$H$135,(A44=Kopsavilkums!$A$10:$A$135)*(B44=Kopsavilkums!$B$10:$B$135)*(C44=Kopsavilkums!$D$10:$D$135)),"")</f>
        <v>B</v>
      </c>
      <c r="H44" s="31" cm="1">
        <f t="array" ref="H44">IFERROR(_xlfn._xlws.FILTER(Kopsavilkums!$I$10:$I$135,(A44=Kopsavilkums!$A$10:$A$135)*(B44=Kopsavilkums!$B$10:$B$135)*(C44=Kopsavilkums!$D$10:$D$135)),"")</f>
        <v>2.5999999999999999E-2</v>
      </c>
      <c r="I44" s="74" cm="1">
        <f t="array" ref="I44">IFERROR(_xlfn._xlws.FILTER(Kopsavilkums!$J$10:$J$135,(A44=Kopsavilkums!$A$10:$A$135)*(B44=Kopsavilkums!$B$10:$B$135)*(C44=Kopsavilkums!$D$10:$D$135)),"")</f>
        <v>10</v>
      </c>
      <c r="J44" s="31">
        <f t="shared" ref="J44:K48" si="16">IFERROR(E44+H44,"")</f>
        <v>8.4000000000000005E-2</v>
      </c>
      <c r="K44" s="77">
        <f t="shared" si="16"/>
        <v>19</v>
      </c>
      <c r="L44" s="50"/>
    </row>
    <row r="45" spans="1:13" s="112" customFormat="1" x14ac:dyDescent="0.15">
      <c r="A45" s="60">
        <f t="shared" si="15"/>
        <v>5</v>
      </c>
      <c r="B45" s="60">
        <v>3</v>
      </c>
      <c r="C45" s="22" t="str" cm="1">
        <f t="array" ref="C45">IFERROR(_xlfn._xlws.FILTER(Kopsavilkums!$D$10:$D$135,(A45=Kopsavilkums!$A$10:$A$135)*(B45=Kopsavilkums!$B$10:$B$135)),"")</f>
        <v>Mārtiņš Jaudzems</v>
      </c>
      <c r="D45" s="24" t="str" cm="1">
        <f t="array" ref="D45">IFERROR(_xlfn._xlws.FILTER(Kopsavilkums!$E:$E,(A45=Kopsavilkums!$A:$A)*(B45=Kopsavilkums!$B:$B)*(C45=Kopsavilkums!$D:$D)),"")</f>
        <v>C</v>
      </c>
      <c r="E45" s="31" cm="1">
        <f t="array" ref="E45">IFERROR(_xlfn._xlws.FILTER(Kopsavilkums!$F$10:$F$135,(A45=Kopsavilkums!$A$10:$A$135)*(B45=Kopsavilkums!$B$10:$B$135)*(C45=Kopsavilkums!$D$10:$D$135)),"")</f>
        <v>0.122</v>
      </c>
      <c r="F45" s="74" cm="1">
        <f t="array" ref="F45">IFERROR(_xlfn._xlws.FILTER(Kopsavilkums!$G$10:$G$135,(A45=Kopsavilkums!$A$10:$A$135)*(B45=Kopsavilkums!$B$10:$B$135)*(C45=Kopsavilkums!$D$10:$D$135)),"")</f>
        <v>3</v>
      </c>
      <c r="G45" s="18" t="str" cm="1">
        <f t="array" ref="G45">IFERROR(_xlfn._xlws.FILTER(Kopsavilkums!$H$10:$H$135,(A45=Kopsavilkums!$A$10:$A$135)*(B45=Kopsavilkums!$B$10:$B$135)*(C45=Kopsavilkums!$D$10:$D$135)),"")</f>
        <v>C</v>
      </c>
      <c r="H45" s="31" cm="1">
        <f t="array" ref="H45">IFERROR(_xlfn._xlws.FILTER(Kopsavilkums!$I$10:$I$135,(A45=Kopsavilkums!$A$10:$A$135)*(B45=Kopsavilkums!$B$10:$B$135)*(C45=Kopsavilkums!$D$10:$D$135)),"")</f>
        <v>0.09</v>
      </c>
      <c r="I45" s="74" cm="1">
        <f t="array" ref="I45">IFERROR(_xlfn._xlws.FILTER(Kopsavilkums!$J$10:$J$135,(A45=Kopsavilkums!$A$10:$A$135)*(B45=Kopsavilkums!$B$10:$B$135)*(C45=Kopsavilkums!$D$10:$D$135)),"")</f>
        <v>7.5</v>
      </c>
      <c r="J45" s="31">
        <f t="shared" si="16"/>
        <v>0.21199999999999999</v>
      </c>
      <c r="K45" s="77">
        <f t="shared" si="16"/>
        <v>10.5</v>
      </c>
      <c r="L45" s="50"/>
    </row>
    <row r="46" spans="1:13" s="112" customFormat="1" x14ac:dyDescent="0.15">
      <c r="A46" s="60">
        <f t="shared" si="15"/>
        <v>5</v>
      </c>
      <c r="B46" s="60">
        <v>4</v>
      </c>
      <c r="C46" s="22" t="str" cm="1">
        <f t="array" ref="C46">IFERROR(_xlfn._xlws.FILTER(Kopsavilkums!$D$10:$D$135,(A46=Kopsavilkums!$A$10:$A$135)*(B46=Kopsavilkums!$B$10:$B$135)),"")</f>
        <v>Pēteris Priediņš</v>
      </c>
      <c r="D46" s="24" t="str" cm="1">
        <f t="array" ref="D46">IFERROR(_xlfn._xlws.FILTER(Kopsavilkums!$E:$E,(A46=Kopsavilkums!$A:$A)*(B46=Kopsavilkums!$B:$B)*(C46=Kopsavilkums!$D:$D)),"")</f>
        <v>D</v>
      </c>
      <c r="E46" s="31" cm="1">
        <f t="array" ref="E46">IFERROR(_xlfn._xlws.FILTER(Kopsavilkums!$F$10:$F$135,(A46=Kopsavilkums!$A$10:$A$135)*(B46=Kopsavilkums!$B$10:$B$135)*(C46=Kopsavilkums!$D$10:$D$135)),"")</f>
        <v>0.11</v>
      </c>
      <c r="F46" s="74" cm="1">
        <f t="array" ref="F46">IFERROR(_xlfn._xlws.FILTER(Kopsavilkums!$G$10:$G$135,(A46=Kopsavilkums!$A$10:$A$135)*(B46=Kopsavilkums!$B$10:$B$135)*(C46=Kopsavilkums!$D$10:$D$135)),"")</f>
        <v>7</v>
      </c>
      <c r="G46" s="18" t="str" cm="1">
        <f t="array" ref="G46">IFERROR(_xlfn._xlws.FILTER(Kopsavilkums!$H$10:$H$135,(A46=Kopsavilkums!$A$10:$A$135)*(B46=Kopsavilkums!$B$10:$B$135)*(C46=Kopsavilkums!$D$10:$D$135)),"")</f>
        <v>A</v>
      </c>
      <c r="H46" s="31" cm="1">
        <f t="array" ref="H46">IFERROR(_xlfn._xlws.FILTER(Kopsavilkums!$I$10:$I$135,(A46=Kopsavilkums!$A$10:$A$135)*(B46=Kopsavilkums!$B$10:$B$135)*(C46=Kopsavilkums!$D$10:$D$135)),"")</f>
        <v>0.30199999999999999</v>
      </c>
      <c r="I46" s="74" cm="1">
        <f t="array" ref="I46">IFERROR(_xlfn._xlws.FILTER(Kopsavilkums!$J$10:$J$135,(A46=Kopsavilkums!$A$10:$A$135)*(B46=Kopsavilkums!$B$10:$B$135)*(C46=Kopsavilkums!$D$10:$D$135)),"")</f>
        <v>9</v>
      </c>
      <c r="J46" s="31">
        <f t="shared" si="16"/>
        <v>0.41199999999999998</v>
      </c>
      <c r="K46" s="77">
        <f t="shared" si="16"/>
        <v>16</v>
      </c>
      <c r="L46" s="50"/>
    </row>
    <row r="47" spans="1:13" s="112" customFormat="1" x14ac:dyDescent="0.15">
      <c r="A47" s="60">
        <f t="shared" si="15"/>
        <v>5</v>
      </c>
      <c r="B47" s="60">
        <v>5</v>
      </c>
      <c r="C47" s="22" cm="1">
        <f t="array" ref="C47">IFERROR(_xlfn._xlws.FILTER(Kopsavilkums!$D$10:$D$135,(A47=Kopsavilkums!$A$10:$A$135)*(B47=Kopsavilkums!$B$10:$B$135)),"")</f>
        <v>0</v>
      </c>
      <c r="D47" s="74" cm="1">
        <f t="array" ref="D47">IFERROR(_xlfn._xlws.FILTER(Kopsavilkums!$E:$E,(A47=Kopsavilkums!$A:$A)*(B47=Kopsavilkums!$B:$B)*(C47=Kopsavilkums!$D:$D)),"")</f>
        <v>0</v>
      </c>
      <c r="E47" s="31" cm="1">
        <f t="array" ref="E47">IFERROR(_xlfn._xlws.FILTER(Kopsavilkums!$F$10:$F$135,(A47=Kopsavilkums!$A$10:$A$135)*(B47=Kopsavilkums!$B$10:$B$135)*(C47=Kopsavilkums!$D$10:$D$135)),"")</f>
        <v>0</v>
      </c>
      <c r="F47" s="74" cm="1">
        <f t="array" ref="F47">IFERROR(_xlfn._xlws.FILTER(Kopsavilkums!$G$10:$G$135,(A47=Kopsavilkums!$A$10:$A$135)*(B47=Kopsavilkums!$B$10:$B$135)*(C47=Kopsavilkums!$D$10:$D$135)),"")</f>
        <v>0</v>
      </c>
      <c r="G47" s="74" cm="1">
        <f t="array" ref="G47">IFERROR(_xlfn._xlws.FILTER(Kopsavilkums!$H$10:$H$135,(A47=Kopsavilkums!$A$10:$A$135)*(B47=Kopsavilkums!$B$10:$B$135)*(C47=Kopsavilkums!$D$10:$D$135)),"")</f>
        <v>0</v>
      </c>
      <c r="H47" s="31" cm="1">
        <f t="array" ref="H47">IFERROR(_xlfn._xlws.FILTER(Kopsavilkums!$I$10:$I$135,(A47=Kopsavilkums!$A$10:$A$135)*(B47=Kopsavilkums!$B$10:$B$135)*(C47=Kopsavilkums!$D$10:$D$135)),"")</f>
        <v>0</v>
      </c>
      <c r="I47" s="74" cm="1">
        <f t="array" ref="I47">IFERROR(_xlfn._xlws.FILTER(Kopsavilkums!$J$10:$J$135,(A47=Kopsavilkums!$A$10:$A$135)*(B47=Kopsavilkums!$B$10:$B$135)*(C47=Kopsavilkums!$D$10:$D$135)),"")</f>
        <v>0</v>
      </c>
      <c r="J47" s="15">
        <f t="shared" si="16"/>
        <v>0</v>
      </c>
      <c r="K47" s="77">
        <f t="shared" si="16"/>
        <v>0</v>
      </c>
      <c r="L47" s="50"/>
    </row>
    <row r="48" spans="1:13" s="112" customFormat="1" ht="14" thickBot="1" x14ac:dyDescent="0.2">
      <c r="A48" s="62">
        <f t="shared" si="15"/>
        <v>5</v>
      </c>
      <c r="B48" s="62">
        <v>6</v>
      </c>
      <c r="C48" s="127" cm="1">
        <f t="array" ref="C48">IFERROR(_xlfn._xlws.FILTER(Kopsavilkums!$D$10:$D$135,(A48=Kopsavilkums!$A$10:$A$135)*(B48=Kopsavilkums!$B$10:$B$135)),"")</f>
        <v>0</v>
      </c>
      <c r="D48" s="75" cm="1">
        <f t="array" ref="D48">IFERROR(_xlfn._xlws.FILTER(Kopsavilkums!$E:$E,(A48=Kopsavilkums!$A:$A)*(B48=Kopsavilkums!$B:$B)*(C48=Kopsavilkums!$D:$D)),"")</f>
        <v>0</v>
      </c>
      <c r="E48" s="63" cm="1">
        <f t="array" ref="E48">IFERROR(_xlfn._xlws.FILTER(Kopsavilkums!$F$10:$F$135,(A48=Kopsavilkums!$A$10:$A$135)*(B48=Kopsavilkums!$B$10:$B$135)*(C48=Kopsavilkums!$D$10:$D$135)),"")</f>
        <v>0</v>
      </c>
      <c r="F48" s="75" cm="1">
        <f t="array" ref="F48">IFERROR(_xlfn._xlws.FILTER(Kopsavilkums!$G$10:$G$135,(A48=Kopsavilkums!$A$10:$A$135)*(B48=Kopsavilkums!$B$10:$B$135)*(C48=Kopsavilkums!$D$10:$D$135)),"")</f>
        <v>0</v>
      </c>
      <c r="G48" s="75" cm="1">
        <f t="array" ref="G48">IFERROR(_xlfn._xlws.FILTER(Kopsavilkums!$H$10:$H$135,(A48=Kopsavilkums!$A$10:$A$135)*(B48=Kopsavilkums!$B$10:$B$135)*(C48=Kopsavilkums!$D$10:$D$135)),"")</f>
        <v>0</v>
      </c>
      <c r="H48" s="63" cm="1">
        <f t="array" ref="H48">IFERROR(_xlfn._xlws.FILTER(Kopsavilkums!$I$10:$I$135,(A48=Kopsavilkums!$A$10:$A$135)*(B48=Kopsavilkums!$B$10:$B$135)*(C48=Kopsavilkums!$D$10:$D$135)),"")</f>
        <v>0</v>
      </c>
      <c r="I48" s="75" cm="1">
        <f t="array" ref="I48">IFERROR(_xlfn._xlws.FILTER(Kopsavilkums!$J$10:$J$135,(A48=Kopsavilkums!$A$10:$A$135)*(B48=Kopsavilkums!$B$10:$B$135)*(C48=Kopsavilkums!$D$10:$D$135)),"")</f>
        <v>0</v>
      </c>
      <c r="J48" s="63">
        <f t="shared" si="16"/>
        <v>0</v>
      </c>
      <c r="K48" s="78">
        <f t="shared" si="16"/>
        <v>0</v>
      </c>
      <c r="L48" s="50"/>
    </row>
    <row r="49" spans="1:15" s="112" customFormat="1" ht="14" thickBot="1" x14ac:dyDescent="0.2">
      <c r="A49" s="28"/>
      <c r="B49" s="28"/>
      <c r="C49" s="29"/>
      <c r="D49" s="4"/>
      <c r="E49" s="28"/>
      <c r="F49" s="73"/>
      <c r="G49" s="73"/>
      <c r="H49" s="28"/>
      <c r="I49" s="73"/>
      <c r="J49" s="28"/>
      <c r="K49" s="73"/>
      <c r="L49" s="50" t="s">
        <v>72</v>
      </c>
    </row>
    <row r="50" spans="1:15" s="112" customFormat="1" ht="15" thickBot="1" x14ac:dyDescent="0.2">
      <c r="A50" s="53">
        <f>B50</f>
        <v>6</v>
      </c>
      <c r="B50" s="53">
        <v>6</v>
      </c>
      <c r="C50" s="132" t="str" cm="1">
        <f t="array" ref="C50">IFERROR(_xlfn.UNIQUE(_xlfn._xlws.FILTER(Kopsavilkums!$C$10:$C$135,(B50=Kopsavilkums!$A$10:$A$135))),"")</f>
        <v>C.Albula2/Alūksne</v>
      </c>
      <c r="D50" s="54"/>
      <c r="E50" s="56">
        <f>SUM(E51:E56)</f>
        <v>0.83200000000000007</v>
      </c>
      <c r="F50" s="72">
        <f>SUM(F51:F56)</f>
        <v>23</v>
      </c>
      <c r="G50" s="135"/>
      <c r="H50" s="56">
        <f>SUM(H51:H56)</f>
        <v>1.5680000000000001</v>
      </c>
      <c r="I50" s="72">
        <f>SUM(I51:I56)</f>
        <v>21</v>
      </c>
      <c r="J50" s="56">
        <f>SUM(J51:J56)</f>
        <v>2.4000000000000004</v>
      </c>
      <c r="K50" s="76">
        <f>SUM(K51:K56)</f>
        <v>44</v>
      </c>
      <c r="L50" s="50"/>
    </row>
    <row r="51" spans="1:15" s="112" customFormat="1" x14ac:dyDescent="0.15">
      <c r="A51" s="57">
        <f t="shared" ref="A51:A56" si="17">A50</f>
        <v>6</v>
      </c>
      <c r="B51" s="57">
        <v>1</v>
      </c>
      <c r="C51" s="126" t="str" cm="1">
        <f t="array" ref="C51">IFERROR(_xlfn._xlws.FILTER(Kopsavilkums!$D$10:$D$135,(A51=Kopsavilkums!$A$10:$A$135)*(B51=Kopsavilkums!$B$10:$B$135)),"")</f>
        <v>Māris Lietuvietis</v>
      </c>
      <c r="D51" s="133" t="str" cm="1">
        <f t="array" ref="D51">IFERROR(_xlfn._xlws.FILTER(Kopsavilkums!$E:$E,(A51=Kopsavilkums!$A:$A)*(B51=Kopsavilkums!$B:$B)*(C51=Kopsavilkums!$D:$D)),"")</f>
        <v>C</v>
      </c>
      <c r="E51" s="65" cm="1">
        <f t="array" ref="E51">IFERROR(_xlfn._xlws.FILTER(Kopsavilkums!$F$10:$F$135,(A51=Kopsavilkums!$A$10:$A$135)*(B51=Kopsavilkums!$B$10:$B$135)*(C51=Kopsavilkums!$D$10:$D$135)),"")</f>
        <v>0.12</v>
      </c>
      <c r="F51" s="67" cm="1">
        <f t="array" ref="F51">IFERROR(_xlfn._xlws.FILTER(Kopsavilkums!$G$10:$G$135,(A51=Kopsavilkums!$A$10:$A$135)*(B51=Kopsavilkums!$B$10:$B$135)*(C51=Kopsavilkums!$D$10:$D$135)),"")</f>
        <v>4</v>
      </c>
      <c r="G51" s="58" t="str" cm="1">
        <f t="array" ref="G51">IFERROR(_xlfn._xlws.FILTER(Kopsavilkums!$H$10:$H$135,(A51=Kopsavilkums!$A$10:$A$135)*(B51=Kopsavilkums!$B$10:$B$135)*(C51=Kopsavilkums!$D$10:$D$135)),"")</f>
        <v>D</v>
      </c>
      <c r="H51" s="59" cm="1">
        <f t="array" ref="H51">IFERROR(_xlfn._xlws.FILTER(Kopsavilkums!$I$10:$I$135,(A51=Kopsavilkums!$A$10:$A$135)*(B51=Kopsavilkums!$B$10:$B$135)*(C51=Kopsavilkums!$D$10:$D$135)),"")</f>
        <v>9.1999999999999998E-2</v>
      </c>
      <c r="I51" s="69" cm="1">
        <f t="array" ref="I51">IFERROR(_xlfn._xlws.FILTER(Kopsavilkums!$J$10:$J$135,(A51=Kopsavilkums!$A$10:$A$135)*(B51=Kopsavilkums!$B$10:$B$135)*(C51=Kopsavilkums!$D$10:$D$135)),"")</f>
        <v>8</v>
      </c>
      <c r="J51" s="59">
        <f>IFERROR(E51+H51,"")</f>
        <v>0.21199999999999999</v>
      </c>
      <c r="K51" s="136">
        <f>IFERROR(F51+I51,"")</f>
        <v>12</v>
      </c>
      <c r="L51" s="50"/>
    </row>
    <row r="52" spans="1:15" s="112" customFormat="1" x14ac:dyDescent="0.15">
      <c r="A52" s="60">
        <f t="shared" si="17"/>
        <v>6</v>
      </c>
      <c r="B52" s="60">
        <v>2</v>
      </c>
      <c r="C52" s="22" t="str" cm="1">
        <f t="array" ref="C52">IFERROR(_xlfn._xlws.FILTER(Kopsavilkums!$D$10:$D$135,(A52=Kopsavilkums!$A$10:$A$135)*(B52=Kopsavilkums!$B$10:$B$135)),"")</f>
        <v>Andis Bukalders</v>
      </c>
      <c r="D52" s="24" t="str" cm="1">
        <f t="array" ref="D52">IFERROR(_xlfn._xlws.FILTER(Kopsavilkums!$E:$E,(A52=Kopsavilkums!$A:$A)*(B52=Kopsavilkums!$B:$B)*(C52=Kopsavilkums!$D:$D)),"")</f>
        <v>A</v>
      </c>
      <c r="E52" s="31" cm="1">
        <f t="array" ref="E52">IFERROR(_xlfn._xlws.FILTER(Kopsavilkums!$F$10:$F$135,(A52=Kopsavilkums!$A$10:$A$135)*(B52=Kopsavilkums!$B$10:$B$135)*(C52=Kopsavilkums!$D$10:$D$135)),"")</f>
        <v>0.4</v>
      </c>
      <c r="F52" s="74" cm="1">
        <f t="array" ref="F52">IFERROR(_xlfn._xlws.FILTER(Kopsavilkums!$G$10:$G$135,(A52=Kopsavilkums!$A$10:$A$135)*(B52=Kopsavilkums!$B$10:$B$135)*(C52=Kopsavilkums!$D$10:$D$135)),"")</f>
        <v>6</v>
      </c>
      <c r="G52" s="18" t="str" cm="1">
        <f t="array" ref="G52">IFERROR(_xlfn._xlws.FILTER(Kopsavilkums!$H$10:$H$135,(A52=Kopsavilkums!$A$10:$A$135)*(B52=Kopsavilkums!$B$10:$B$135)*(C52=Kopsavilkums!$D$10:$D$135)),"")</f>
        <v>B</v>
      </c>
      <c r="H52" s="31" cm="1">
        <f t="array" ref="H52">IFERROR(_xlfn._xlws.FILTER(Kopsavilkums!$I$10:$I$135,(A52=Kopsavilkums!$A$10:$A$135)*(B52=Kopsavilkums!$B$10:$B$135)*(C52=Kopsavilkums!$D$10:$D$135)),"")</f>
        <v>0.52</v>
      </c>
      <c r="I52" s="74" cm="1">
        <f t="array" ref="I52">IFERROR(_xlfn._xlws.FILTER(Kopsavilkums!$J$10:$J$135,(A52=Kopsavilkums!$A$10:$A$135)*(B52=Kopsavilkums!$B$10:$B$135)*(C52=Kopsavilkums!$D$10:$D$135)),"")</f>
        <v>3</v>
      </c>
      <c r="J52" s="31">
        <f t="shared" ref="J52:K56" si="18">IFERROR(E52+H52,"")</f>
        <v>0.92</v>
      </c>
      <c r="K52" s="77">
        <f t="shared" si="18"/>
        <v>9</v>
      </c>
      <c r="L52" s="50"/>
    </row>
    <row r="53" spans="1:15" s="112" customFormat="1" x14ac:dyDescent="0.15">
      <c r="A53" s="60">
        <f t="shared" si="17"/>
        <v>6</v>
      </c>
      <c r="B53" s="60">
        <v>3</v>
      </c>
      <c r="C53" s="22" t="str" cm="1">
        <f t="array" ref="C53">IFERROR(_xlfn._xlws.FILTER(Kopsavilkums!$D$10:$D$135,(A53=Kopsavilkums!$A$10:$A$135)*(B53=Kopsavilkums!$B$10:$B$135)),"")</f>
        <v>Roberts Pilips</v>
      </c>
      <c r="D53" s="24" t="str" cm="1">
        <f t="array" ref="D53">IFERROR(_xlfn._xlws.FILTER(Kopsavilkums!$E:$E,(A53=Kopsavilkums!$A:$A)*(B53=Kopsavilkums!$B:$B)*(C53=Kopsavilkums!$D:$D)),"")</f>
        <v>B</v>
      </c>
      <c r="E53" s="31" cm="1">
        <f t="array" ref="E53">IFERROR(_xlfn._xlws.FILTER(Kopsavilkums!$F$10:$F$135,(A53=Kopsavilkums!$A$10:$A$135)*(B53=Kopsavilkums!$B$10:$B$135)*(C53=Kopsavilkums!$D$10:$D$135)),"")</f>
        <v>0.29399999999999998</v>
      </c>
      <c r="F53" s="74" cm="1">
        <f t="array" ref="F53">IFERROR(_xlfn._xlws.FILTER(Kopsavilkums!$G$10:$G$135,(A53=Kopsavilkums!$A$10:$A$135)*(B53=Kopsavilkums!$B$10:$B$135)*(C53=Kopsavilkums!$D$10:$D$135)),"")</f>
        <v>3</v>
      </c>
      <c r="G53" s="18" t="str" cm="1">
        <f t="array" ref="G53">IFERROR(_xlfn._xlws.FILTER(Kopsavilkums!$H$10:$H$135,(A53=Kopsavilkums!$A$10:$A$135)*(B53=Kopsavilkums!$B$10:$B$135)*(C53=Kopsavilkums!$D$10:$D$135)),"")</f>
        <v>C</v>
      </c>
      <c r="H53" s="31" cm="1">
        <f t="array" ref="H53">IFERROR(_xlfn._xlws.FILTER(Kopsavilkums!$I$10:$I$135,(A53=Kopsavilkums!$A$10:$A$135)*(B53=Kopsavilkums!$B$10:$B$135)*(C53=Kopsavilkums!$D$10:$D$135)),"")</f>
        <v>0.19600000000000001</v>
      </c>
      <c r="I53" s="74" cm="1">
        <f t="array" ref="I53">IFERROR(_xlfn._xlws.FILTER(Kopsavilkums!$J$10:$J$135,(A53=Kopsavilkums!$A$10:$A$135)*(B53=Kopsavilkums!$B$10:$B$135)*(C53=Kopsavilkums!$D$10:$D$135)),"")</f>
        <v>5</v>
      </c>
      <c r="J53" s="31">
        <f t="shared" si="18"/>
        <v>0.49</v>
      </c>
      <c r="K53" s="77">
        <f t="shared" si="18"/>
        <v>8</v>
      </c>
      <c r="L53" s="50"/>
      <c r="M53" s="12"/>
      <c r="N53" s="12"/>
      <c r="O53" s="12"/>
    </row>
    <row r="54" spans="1:15" s="112" customFormat="1" x14ac:dyDescent="0.15">
      <c r="A54" s="60">
        <f t="shared" si="17"/>
        <v>6</v>
      </c>
      <c r="B54" s="60">
        <v>4</v>
      </c>
      <c r="C54" s="22" t="str" cm="1">
        <f t="array" ref="C54">IFERROR(_xlfn._xlws.FILTER(Kopsavilkums!$D$10:$D$135,(A54=Kopsavilkums!$A$10:$A$135)*(B54=Kopsavilkums!$B$10:$B$135)),"")</f>
        <v>Nauris Drelnieks</v>
      </c>
      <c r="D54" s="24" t="str" cm="1">
        <f t="array" ref="D54">IFERROR(_xlfn._xlws.FILTER(Kopsavilkums!$E:$E,(A54=Kopsavilkums!$A:$A)*(B54=Kopsavilkums!$B:$B)*(C54=Kopsavilkums!$D:$D)),"")</f>
        <v>D</v>
      </c>
      <c r="E54" s="31" cm="1">
        <f t="array" ref="E54">IFERROR(_xlfn._xlws.FILTER(Kopsavilkums!$F$10:$F$135,(A54=Kopsavilkums!$A$10:$A$135)*(B54=Kopsavilkums!$B$10:$B$135)*(C54=Kopsavilkums!$D$10:$D$135)),"")</f>
        <v>1.7999999999999999E-2</v>
      </c>
      <c r="F54" s="74" cm="1">
        <f t="array" ref="F54">IFERROR(_xlfn._xlws.FILTER(Kopsavilkums!$G$10:$G$135,(A54=Kopsavilkums!$A$10:$A$135)*(B54=Kopsavilkums!$B$10:$B$135)*(C54=Kopsavilkums!$D$10:$D$135)),"")</f>
        <v>10</v>
      </c>
      <c r="G54" s="18" t="str" cm="1">
        <f t="array" ref="G54">IFERROR(_xlfn._xlws.FILTER(Kopsavilkums!$H$10:$H$135,(A54=Kopsavilkums!$A$10:$A$135)*(B54=Kopsavilkums!$B$10:$B$135)*(C54=Kopsavilkums!$D$10:$D$135)),"")</f>
        <v>A</v>
      </c>
      <c r="H54" s="31" cm="1">
        <f t="array" ref="H54">IFERROR(_xlfn._xlws.FILTER(Kopsavilkums!$I$10:$I$135,(A54=Kopsavilkums!$A$10:$A$135)*(B54=Kopsavilkums!$B$10:$B$135)*(C54=Kopsavilkums!$D$10:$D$135)),"")</f>
        <v>0.76</v>
      </c>
      <c r="I54" s="74" cm="1">
        <f t="array" ref="I54">IFERROR(_xlfn._xlws.FILTER(Kopsavilkums!$J$10:$J$135,(A54=Kopsavilkums!$A$10:$A$135)*(B54=Kopsavilkums!$B$10:$B$135)*(C54=Kopsavilkums!$D$10:$D$135)),"")</f>
        <v>5</v>
      </c>
      <c r="J54" s="31">
        <f t="shared" si="18"/>
        <v>0.77800000000000002</v>
      </c>
      <c r="K54" s="77">
        <f t="shared" si="18"/>
        <v>15</v>
      </c>
      <c r="L54" s="50"/>
      <c r="M54" s="12"/>
      <c r="N54" s="12"/>
      <c r="O54" s="12"/>
    </row>
    <row r="55" spans="1:15" s="112" customFormat="1" x14ac:dyDescent="0.15">
      <c r="A55" s="60">
        <f t="shared" si="17"/>
        <v>6</v>
      </c>
      <c r="B55" s="60">
        <v>5</v>
      </c>
      <c r="C55" s="22" cm="1">
        <f t="array" ref="C55">IFERROR(_xlfn._xlws.FILTER(Kopsavilkums!$D$10:$D$135,(A55=Kopsavilkums!$A$10:$A$135)*(B55=Kopsavilkums!$B$10:$B$135)),"")</f>
        <v>0</v>
      </c>
      <c r="D55" s="74" cm="1">
        <f t="array" ref="D55">IFERROR(_xlfn._xlws.FILTER(Kopsavilkums!$E:$E,(A55=Kopsavilkums!$A:$A)*(B55=Kopsavilkums!$B:$B)*(C55=Kopsavilkums!$D:$D)),"")</f>
        <v>0</v>
      </c>
      <c r="E55" s="31" cm="1">
        <f t="array" ref="E55">IFERROR(_xlfn._xlws.FILTER(Kopsavilkums!$F$10:$F$135,(A55=Kopsavilkums!$A$10:$A$135)*(B55=Kopsavilkums!$B$10:$B$135)*(C55=Kopsavilkums!$D$10:$D$135)),"")</f>
        <v>0</v>
      </c>
      <c r="F55" s="74" cm="1">
        <f t="array" ref="F55">IFERROR(_xlfn._xlws.FILTER(Kopsavilkums!$G$10:$G$135,(A55=Kopsavilkums!$A$10:$A$135)*(B55=Kopsavilkums!$B$10:$B$135)*(C55=Kopsavilkums!$D$10:$D$135)),"")</f>
        <v>0</v>
      </c>
      <c r="G55" s="74" cm="1">
        <f t="array" ref="G55">IFERROR(_xlfn._xlws.FILTER(Kopsavilkums!$H$10:$H$135,(A55=Kopsavilkums!$A$10:$A$135)*(B55=Kopsavilkums!$B$10:$B$135)*(C55=Kopsavilkums!$D$10:$D$135)),"")</f>
        <v>0</v>
      </c>
      <c r="H55" s="31" cm="1">
        <f t="array" ref="H55">IFERROR(_xlfn._xlws.FILTER(Kopsavilkums!$I$10:$I$135,(A55=Kopsavilkums!$A$10:$A$135)*(B55=Kopsavilkums!$B$10:$B$135)*(C55=Kopsavilkums!$D$10:$D$135)),"")</f>
        <v>0</v>
      </c>
      <c r="I55" s="74" cm="1">
        <f t="array" ref="I55">IFERROR(_xlfn._xlws.FILTER(Kopsavilkums!$J$10:$J$135,(A55=Kopsavilkums!$A$10:$A$135)*(B55=Kopsavilkums!$B$10:$B$135)*(C55=Kopsavilkums!$D$10:$D$135)),"")</f>
        <v>0</v>
      </c>
      <c r="J55" s="15">
        <f t="shared" si="18"/>
        <v>0</v>
      </c>
      <c r="K55" s="77">
        <f t="shared" si="18"/>
        <v>0</v>
      </c>
      <c r="L55" s="50"/>
      <c r="M55" s="12"/>
      <c r="N55" s="12"/>
      <c r="O55" s="12"/>
    </row>
    <row r="56" spans="1:15" s="112" customFormat="1" ht="14" thickBot="1" x14ac:dyDescent="0.2">
      <c r="A56" s="62">
        <f t="shared" si="17"/>
        <v>6</v>
      </c>
      <c r="B56" s="62">
        <v>6</v>
      </c>
      <c r="C56" s="127" cm="1">
        <f t="array" ref="C56">IFERROR(_xlfn._xlws.FILTER(Kopsavilkums!$D$10:$D$135,(A56=Kopsavilkums!$A$10:$A$135)*(B56=Kopsavilkums!$B$10:$B$135)),"")</f>
        <v>0</v>
      </c>
      <c r="D56" s="75" cm="1">
        <f t="array" ref="D56">IFERROR(_xlfn._xlws.FILTER(Kopsavilkums!$E:$E,(A56=Kopsavilkums!$A:$A)*(B56=Kopsavilkums!$B:$B)*(C56=Kopsavilkums!$D:$D)),"")</f>
        <v>0</v>
      </c>
      <c r="E56" s="63" cm="1">
        <f t="array" ref="E56">IFERROR(_xlfn._xlws.FILTER(Kopsavilkums!$F$10:$F$135,(A56=Kopsavilkums!$A$10:$A$135)*(B56=Kopsavilkums!$B$10:$B$135)*(C56=Kopsavilkums!$D$10:$D$135)),"")</f>
        <v>0</v>
      </c>
      <c r="F56" s="75" cm="1">
        <f t="array" ref="F56">IFERROR(_xlfn._xlws.FILTER(Kopsavilkums!$G$10:$G$135,(A56=Kopsavilkums!$A$10:$A$135)*(B56=Kopsavilkums!$B$10:$B$135)*(C56=Kopsavilkums!$D$10:$D$135)),"")</f>
        <v>0</v>
      </c>
      <c r="G56" s="75" cm="1">
        <f t="array" ref="G56">IFERROR(_xlfn._xlws.FILTER(Kopsavilkums!$H$10:$H$135,(A56=Kopsavilkums!$A$10:$A$135)*(B56=Kopsavilkums!$B$10:$B$135)*(C56=Kopsavilkums!$D$10:$D$135)),"")</f>
        <v>0</v>
      </c>
      <c r="H56" s="63" cm="1">
        <f t="array" ref="H56">IFERROR(_xlfn._xlws.FILTER(Kopsavilkums!$I$10:$I$135,(A56=Kopsavilkums!$A$10:$A$135)*(B56=Kopsavilkums!$B$10:$B$135)*(C56=Kopsavilkums!$D$10:$D$135)),"")</f>
        <v>0</v>
      </c>
      <c r="I56" s="75" cm="1">
        <f t="array" ref="I56">IFERROR(_xlfn._xlws.FILTER(Kopsavilkums!$J$10:$J$135,(A56=Kopsavilkums!$A$10:$A$135)*(B56=Kopsavilkums!$B$10:$B$135)*(C56=Kopsavilkums!$D$10:$D$135)),"")</f>
        <v>0</v>
      </c>
      <c r="J56" s="63">
        <f t="shared" si="18"/>
        <v>0</v>
      </c>
      <c r="K56" s="78">
        <f t="shared" si="18"/>
        <v>0</v>
      </c>
      <c r="L56" s="50"/>
      <c r="M56" s="12"/>
      <c r="N56" s="12"/>
      <c r="O56" s="12"/>
    </row>
    <row r="57" spans="1:15" s="112" customFormat="1" ht="14" thickBot="1" x14ac:dyDescent="0.2">
      <c r="A57" s="28"/>
      <c r="B57" s="28"/>
      <c r="C57" s="29"/>
      <c r="D57" s="4"/>
      <c r="E57" s="28"/>
      <c r="F57" s="73"/>
      <c r="G57" s="73"/>
      <c r="H57" s="28"/>
      <c r="I57" s="73"/>
      <c r="J57" s="28"/>
      <c r="K57" s="73"/>
      <c r="L57" s="50" t="s">
        <v>72</v>
      </c>
      <c r="M57" s="12"/>
      <c r="N57" s="12"/>
      <c r="O57" s="12"/>
    </row>
    <row r="58" spans="1:15" s="112" customFormat="1" ht="15" thickBot="1" x14ac:dyDescent="0.2">
      <c r="A58" s="53">
        <f>B58</f>
        <v>7</v>
      </c>
      <c r="B58" s="53">
        <v>7</v>
      </c>
      <c r="C58" s="132" t="str" cm="1">
        <f t="array" ref="C58">IFERROR(_xlfn.UNIQUE(_xlfn._xlws.FILTER(Kopsavilkums!$C$10:$C$135,(B58=Kopsavilkums!$A$10:$A$135))),"")</f>
        <v>LIARPS</v>
      </c>
      <c r="D58" s="54"/>
      <c r="E58" s="56">
        <f>SUM(E59:E64)</f>
        <v>0.83399999999999996</v>
      </c>
      <c r="F58" s="72">
        <f>SUM(F59:F64)</f>
        <v>21</v>
      </c>
      <c r="G58" s="135"/>
      <c r="H58" s="56">
        <f>SUM(H59:H64)</f>
        <v>2.29</v>
      </c>
      <c r="I58" s="72">
        <f>SUM(I59:I64)</f>
        <v>9</v>
      </c>
      <c r="J58" s="56">
        <f>SUM(J59:J64)</f>
        <v>3.1240000000000006</v>
      </c>
      <c r="K58" s="76">
        <f>SUM(K59:K64)</f>
        <v>30</v>
      </c>
      <c r="L58" s="50"/>
    </row>
    <row r="59" spans="1:15" s="112" customFormat="1" x14ac:dyDescent="0.15">
      <c r="A59" s="57">
        <f t="shared" ref="A59:A64" si="19">A58</f>
        <v>7</v>
      </c>
      <c r="B59" s="57">
        <v>1</v>
      </c>
      <c r="C59" s="126" t="str" cm="1">
        <f t="array" ref="C59">IFERROR(_xlfn._xlws.FILTER(Kopsavilkums!$D$10:$D$135,(A59=Kopsavilkums!$A$10:$A$135)*(B59=Kopsavilkums!$B$10:$B$135)),"")</f>
        <v>Ēriks Tučs</v>
      </c>
      <c r="D59" s="133" t="str" cm="1">
        <f t="array" ref="D59">IFERROR(_xlfn._xlws.FILTER(Kopsavilkums!$E:$E,(A59=Kopsavilkums!$A:$A)*(B59=Kopsavilkums!$B:$B)*(C59=Kopsavilkums!$D:$D)),"")</f>
        <v>C</v>
      </c>
      <c r="E59" s="65" cm="1">
        <f t="array" ref="E59">IFERROR(_xlfn._xlws.FILTER(Kopsavilkums!$F$10:$F$135,(A59=Kopsavilkums!$A$10:$A$135)*(B59=Kopsavilkums!$B$10:$B$135)*(C59=Kopsavilkums!$D$10:$D$135)),"")</f>
        <v>6.6000000000000003E-2</v>
      </c>
      <c r="F59" s="67" cm="1">
        <f t="array" ref="F59">IFERROR(_xlfn._xlws.FILTER(Kopsavilkums!$G$10:$G$135,(A59=Kopsavilkums!$A$10:$A$135)*(B59=Kopsavilkums!$B$10:$B$135)*(C59=Kopsavilkums!$D$10:$D$135)),"")</f>
        <v>7</v>
      </c>
      <c r="G59" s="58" t="str" cm="1">
        <f t="array" ref="G59">IFERROR(_xlfn._xlws.FILTER(Kopsavilkums!$H$10:$H$135,(A59=Kopsavilkums!$A$10:$A$135)*(B59=Kopsavilkums!$B$10:$B$135)*(C59=Kopsavilkums!$D$10:$D$135)),"")</f>
        <v>A</v>
      </c>
      <c r="H59" s="59" cm="1">
        <f t="array" ref="H59">IFERROR(_xlfn._xlws.FILTER(Kopsavilkums!$I$10:$I$135,(A59=Kopsavilkums!$A$10:$A$135)*(B59=Kopsavilkums!$B$10:$B$135)*(C59=Kopsavilkums!$D$10:$D$135)),"")</f>
        <v>1.24</v>
      </c>
      <c r="I59" s="69" cm="1">
        <f t="array" ref="I59">IFERROR(_xlfn._xlws.FILTER(Kopsavilkums!$J$10:$J$135,(A59=Kopsavilkums!$A$10:$A$135)*(B59=Kopsavilkums!$B$10:$B$135)*(C59=Kopsavilkums!$D$10:$D$135)),"")</f>
        <v>2</v>
      </c>
      <c r="J59" s="59">
        <f>IFERROR(E59+H59,"")</f>
        <v>1.306</v>
      </c>
      <c r="K59" s="136">
        <f>IFERROR(F59+I59,"")</f>
        <v>9</v>
      </c>
      <c r="L59" s="50"/>
    </row>
    <row r="60" spans="1:15" s="112" customFormat="1" x14ac:dyDescent="0.15">
      <c r="A60" s="60">
        <f t="shared" si="19"/>
        <v>7</v>
      </c>
      <c r="B60" s="60">
        <v>2</v>
      </c>
      <c r="C60" s="22" t="str" cm="1">
        <f t="array" ref="C60">IFERROR(_xlfn._xlws.FILTER(Kopsavilkums!$D$10:$D$135,(A60=Kopsavilkums!$A$10:$A$135)*(B60=Kopsavilkums!$B$10:$B$135)),"")</f>
        <v>Aldis Voits</v>
      </c>
      <c r="D60" s="24" t="str" cm="1">
        <f t="array" ref="D60">IFERROR(_xlfn._xlws.FILTER(Kopsavilkums!$E:$E,(A60=Kopsavilkums!$A:$A)*(B60=Kopsavilkums!$B:$B)*(C60=Kopsavilkums!$D:$D)),"")</f>
        <v>B</v>
      </c>
      <c r="E60" s="31" cm="1">
        <f t="array" ref="E60">IFERROR(_xlfn._xlws.FILTER(Kopsavilkums!$F$10:$F$135,(A60=Kopsavilkums!$A$10:$A$135)*(B60=Kopsavilkums!$B$10:$B$135)*(C60=Kopsavilkums!$D$10:$D$135)),"")</f>
        <v>0.16200000000000001</v>
      </c>
      <c r="F60" s="74" cm="1">
        <f t="array" ref="F60">IFERROR(_xlfn._xlws.FILTER(Kopsavilkums!$G$10:$G$135,(A60=Kopsavilkums!$A$10:$A$135)*(B60=Kopsavilkums!$B$10:$B$135)*(C60=Kopsavilkums!$D$10:$D$135)),"")</f>
        <v>5</v>
      </c>
      <c r="G60" s="18" t="str" cm="1">
        <f t="array" ref="G60">IFERROR(_xlfn._xlws.FILTER(Kopsavilkums!$H$10:$H$135,(A60=Kopsavilkums!$A$10:$A$135)*(B60=Kopsavilkums!$B$10:$B$135)*(C60=Kopsavilkums!$D$10:$D$135)),"")</f>
        <v>B</v>
      </c>
      <c r="H60" s="31" cm="1">
        <f t="array" ref="H60">IFERROR(_xlfn._xlws.FILTER(Kopsavilkums!$I$10:$I$135,(A60=Kopsavilkums!$A$10:$A$135)*(B60=Kopsavilkums!$B$10:$B$135)*(C60=Kopsavilkums!$D$10:$D$135)),"")</f>
        <v>0.53400000000000003</v>
      </c>
      <c r="I60" s="74" cm="1">
        <f t="array" ref="I60">IFERROR(_xlfn._xlws.FILTER(Kopsavilkums!$J$10:$J$135,(A60=Kopsavilkums!$A$10:$A$135)*(B60=Kopsavilkums!$B$10:$B$135)*(C60=Kopsavilkums!$D$10:$D$135)),"")</f>
        <v>2</v>
      </c>
      <c r="J60" s="31">
        <f t="shared" ref="J60:K64" si="20">IFERROR(E60+H60,"")</f>
        <v>0.69600000000000006</v>
      </c>
      <c r="K60" s="77">
        <f t="shared" si="20"/>
        <v>7</v>
      </c>
      <c r="L60" s="50"/>
      <c r="N60" s="12"/>
    </row>
    <row r="61" spans="1:15" s="112" customFormat="1" x14ac:dyDescent="0.15">
      <c r="A61" s="60">
        <f t="shared" si="19"/>
        <v>7</v>
      </c>
      <c r="B61" s="60">
        <v>3</v>
      </c>
      <c r="C61" s="22" t="str" cm="1">
        <f t="array" ref="C61">IFERROR(_xlfn._xlws.FILTER(Kopsavilkums!$D$10:$D$135,(A61=Kopsavilkums!$A$10:$A$135)*(B61=Kopsavilkums!$B$10:$B$135)),"")</f>
        <v>Raimonds Kinerts</v>
      </c>
      <c r="D61" s="24" t="str" cm="1">
        <f t="array" ref="D61">IFERROR(_xlfn._xlws.FILTER(Kopsavilkums!$E:$E,(A61=Kopsavilkums!$A:$A)*(B61=Kopsavilkums!$B:$B)*(C61=Kopsavilkums!$D:$D)),"")</f>
        <v>D</v>
      </c>
      <c r="E61" s="31" cm="1">
        <f t="array" ref="E61">IFERROR(_xlfn._xlws.FILTER(Kopsavilkums!$F$10:$F$135,(A61=Kopsavilkums!$A$10:$A$135)*(B61=Kopsavilkums!$B$10:$B$135)*(C61=Kopsavilkums!$D$10:$D$135)),"")</f>
        <v>0.126</v>
      </c>
      <c r="F61" s="74" cm="1">
        <f t="array" ref="F61">IFERROR(_xlfn._xlws.FILTER(Kopsavilkums!$G$10:$G$135,(A61=Kopsavilkums!$A$10:$A$135)*(B61=Kopsavilkums!$B$10:$B$135)*(C61=Kopsavilkums!$D$10:$D$135)),"")</f>
        <v>6</v>
      </c>
      <c r="G61" s="18" t="str" cm="1">
        <f t="array" ref="G61">IFERROR(_xlfn._xlws.FILTER(Kopsavilkums!$H$10:$H$135,(A61=Kopsavilkums!$A$10:$A$135)*(B61=Kopsavilkums!$B$10:$B$135)*(C61=Kopsavilkums!$D$10:$D$135)),"")</f>
        <v>C</v>
      </c>
      <c r="H61" s="31" cm="1">
        <f t="array" ref="H61">IFERROR(_xlfn._xlws.FILTER(Kopsavilkums!$I$10:$I$135,(A61=Kopsavilkums!$A$10:$A$135)*(B61=Kopsavilkums!$B$10:$B$135)*(C61=Kopsavilkums!$D$10:$D$135)),"")</f>
        <v>0.28000000000000003</v>
      </c>
      <c r="I61" s="74" cm="1">
        <f t="array" ref="I61">IFERROR(_xlfn._xlws.FILTER(Kopsavilkums!$J$10:$J$135,(A61=Kopsavilkums!$A$10:$A$135)*(B61=Kopsavilkums!$B$10:$B$135)*(C61=Kopsavilkums!$D$10:$D$135)),"")</f>
        <v>3</v>
      </c>
      <c r="J61" s="31">
        <f t="shared" si="20"/>
        <v>0.40600000000000003</v>
      </c>
      <c r="K61" s="77">
        <f t="shared" si="20"/>
        <v>9</v>
      </c>
      <c r="L61" s="50"/>
      <c r="N61" s="12"/>
    </row>
    <row r="62" spans="1:15" s="112" customFormat="1" x14ac:dyDescent="0.15">
      <c r="A62" s="60">
        <f t="shared" si="19"/>
        <v>7</v>
      </c>
      <c r="B62" s="60">
        <v>4</v>
      </c>
      <c r="C62" s="22" t="str" cm="1">
        <f t="array" ref="C62">IFERROR(_xlfn._xlws.FILTER(Kopsavilkums!$D$10:$D$135,(A62=Kopsavilkums!$A$10:$A$135)*(B62=Kopsavilkums!$B$10:$B$135)),"")</f>
        <v>Jānis Gailītis</v>
      </c>
      <c r="D62" s="24" t="str" cm="1">
        <f t="array" ref="D62">IFERROR(_xlfn._xlws.FILTER(Kopsavilkums!$E:$E,(A62=Kopsavilkums!$A:$A)*(B62=Kopsavilkums!$B:$B)*(C62=Kopsavilkums!$D:$D)),"")</f>
        <v>A</v>
      </c>
      <c r="E62" s="31" cm="1">
        <f t="array" ref="E62">IFERROR(_xlfn._xlws.FILTER(Kopsavilkums!$F$10:$F$135,(A62=Kopsavilkums!$A$10:$A$135)*(B62=Kopsavilkums!$B$10:$B$135)*(C62=Kopsavilkums!$D$10:$D$135)),"")</f>
        <v>0.48</v>
      </c>
      <c r="F62" s="74" cm="1">
        <f t="array" ref="F62">IFERROR(_xlfn._xlws.FILTER(Kopsavilkums!$G$10:$G$135,(A62=Kopsavilkums!$A$10:$A$135)*(B62=Kopsavilkums!$B$10:$B$135)*(C62=Kopsavilkums!$D$10:$D$135)),"")</f>
        <v>3</v>
      </c>
      <c r="G62" s="18" t="str" cm="1">
        <f t="array" ref="G62">IFERROR(_xlfn._xlws.FILTER(Kopsavilkums!$H$10:$H$135,(A62=Kopsavilkums!$A$10:$A$135)*(B62=Kopsavilkums!$B$10:$B$135)*(C62=Kopsavilkums!$D$10:$D$135)),"")</f>
        <v>D</v>
      </c>
      <c r="H62" s="31" cm="1">
        <f t="array" ref="H62">IFERROR(_xlfn._xlws.FILTER(Kopsavilkums!$I$10:$I$135,(A62=Kopsavilkums!$A$10:$A$135)*(B62=Kopsavilkums!$B$10:$B$135)*(C62=Kopsavilkums!$D$10:$D$135)),"")</f>
        <v>0.23599999999999999</v>
      </c>
      <c r="I62" s="74" cm="1">
        <f t="array" ref="I62">IFERROR(_xlfn._xlws.FILTER(Kopsavilkums!$J$10:$J$135,(A62=Kopsavilkums!$A$10:$A$135)*(B62=Kopsavilkums!$B$10:$B$135)*(C62=Kopsavilkums!$D$10:$D$135)),"")</f>
        <v>2</v>
      </c>
      <c r="J62" s="31">
        <f t="shared" si="20"/>
        <v>0.71599999999999997</v>
      </c>
      <c r="K62" s="77">
        <f t="shared" si="20"/>
        <v>5</v>
      </c>
      <c r="L62" s="50"/>
      <c r="N62" s="12"/>
    </row>
    <row r="63" spans="1:15" s="112" customFormat="1" x14ac:dyDescent="0.15">
      <c r="A63" s="60">
        <f t="shared" si="19"/>
        <v>7</v>
      </c>
      <c r="B63" s="60">
        <v>5</v>
      </c>
      <c r="C63" s="22" t="str" cm="1">
        <f t="array" ref="C63">IFERROR(_xlfn._xlws.FILTER(Kopsavilkums!$D$10:$D$135,(A63=Kopsavilkums!$A$10:$A$135)*(B63=Kopsavilkums!$B$10:$B$135)),"")</f>
        <v>Valdis Prancāns</v>
      </c>
      <c r="D63" s="74" cm="1">
        <f t="array" ref="D63">IFERROR(_xlfn._xlws.FILTER(Kopsavilkums!$E:$E,(A63=Kopsavilkums!$A:$A)*(B63=Kopsavilkums!$B:$B)*(C63=Kopsavilkums!$D:$D)),"")</f>
        <v>0</v>
      </c>
      <c r="E63" s="31" cm="1">
        <f t="array" ref="E63">IFERROR(_xlfn._xlws.FILTER(Kopsavilkums!$F$10:$F$135,(A63=Kopsavilkums!$A$10:$A$135)*(B63=Kopsavilkums!$B$10:$B$135)*(C63=Kopsavilkums!$D$10:$D$135)),"")</f>
        <v>0</v>
      </c>
      <c r="F63" s="74" cm="1">
        <f t="array" ref="F63">IFERROR(_xlfn._xlws.FILTER(Kopsavilkums!$G$10:$G$135,(A63=Kopsavilkums!$A$10:$A$135)*(B63=Kopsavilkums!$B$10:$B$135)*(C63=Kopsavilkums!$D$10:$D$135)),"")</f>
        <v>0</v>
      </c>
      <c r="G63" s="74" cm="1">
        <f t="array" ref="G63">IFERROR(_xlfn._xlws.FILTER(Kopsavilkums!$H$10:$H$135,(A63=Kopsavilkums!$A$10:$A$135)*(B63=Kopsavilkums!$B$10:$B$135)*(C63=Kopsavilkums!$D$10:$D$135)),"")</f>
        <v>0</v>
      </c>
      <c r="H63" s="31" cm="1">
        <f t="array" ref="H63">IFERROR(_xlfn._xlws.FILTER(Kopsavilkums!$I$10:$I$135,(A63=Kopsavilkums!$A$10:$A$135)*(B63=Kopsavilkums!$B$10:$B$135)*(C63=Kopsavilkums!$D$10:$D$135)),"")</f>
        <v>0</v>
      </c>
      <c r="I63" s="74" cm="1">
        <f t="array" ref="I63">IFERROR(_xlfn._xlws.FILTER(Kopsavilkums!$J$10:$J$135,(A63=Kopsavilkums!$A$10:$A$135)*(B63=Kopsavilkums!$B$10:$B$135)*(C63=Kopsavilkums!$D$10:$D$135)),"")</f>
        <v>0</v>
      </c>
      <c r="J63" s="15">
        <f t="shared" si="20"/>
        <v>0</v>
      </c>
      <c r="K63" s="77">
        <f t="shared" si="20"/>
        <v>0</v>
      </c>
      <c r="L63" s="50"/>
      <c r="N63" s="12"/>
    </row>
    <row r="64" spans="1:15" s="112" customFormat="1" ht="14" thickBot="1" x14ac:dyDescent="0.2">
      <c r="A64" s="62">
        <f t="shared" si="19"/>
        <v>7</v>
      </c>
      <c r="B64" s="62">
        <v>6</v>
      </c>
      <c r="C64" s="127" cm="1">
        <f t="array" ref="C64">IFERROR(_xlfn._xlws.FILTER(Kopsavilkums!$D$10:$D$135,(A64=Kopsavilkums!$A$10:$A$135)*(B64=Kopsavilkums!$B$10:$B$135)),"")</f>
        <v>0</v>
      </c>
      <c r="D64" s="75" cm="1">
        <f t="array" ref="D64">IFERROR(_xlfn._xlws.FILTER(Kopsavilkums!$E:$E,(A64=Kopsavilkums!$A:$A)*(B64=Kopsavilkums!$B:$B)*(C64=Kopsavilkums!$D:$D)),"")</f>
        <v>0</v>
      </c>
      <c r="E64" s="63" cm="1">
        <f t="array" ref="E64">IFERROR(_xlfn._xlws.FILTER(Kopsavilkums!$F$10:$F$135,(A64=Kopsavilkums!$A$10:$A$135)*(B64=Kopsavilkums!$B$10:$B$135)*(C64=Kopsavilkums!$D$10:$D$135)),"")</f>
        <v>0</v>
      </c>
      <c r="F64" s="75" cm="1">
        <f t="array" ref="F64">IFERROR(_xlfn._xlws.FILTER(Kopsavilkums!$G$10:$G$135,(A64=Kopsavilkums!$A$10:$A$135)*(B64=Kopsavilkums!$B$10:$B$135)*(C64=Kopsavilkums!$D$10:$D$135)),"")</f>
        <v>0</v>
      </c>
      <c r="G64" s="75" cm="1">
        <f t="array" ref="G64">IFERROR(_xlfn._xlws.FILTER(Kopsavilkums!$H$10:$H$135,(A64=Kopsavilkums!$A$10:$A$135)*(B64=Kopsavilkums!$B$10:$B$135)*(C64=Kopsavilkums!$D$10:$D$135)),"")</f>
        <v>0</v>
      </c>
      <c r="H64" s="63" cm="1">
        <f t="array" ref="H64">IFERROR(_xlfn._xlws.FILTER(Kopsavilkums!$I$10:$I$135,(A64=Kopsavilkums!$A$10:$A$135)*(B64=Kopsavilkums!$B$10:$B$135)*(C64=Kopsavilkums!$D$10:$D$135)),"")</f>
        <v>0</v>
      </c>
      <c r="I64" s="75" cm="1">
        <f t="array" ref="I64">IFERROR(_xlfn._xlws.FILTER(Kopsavilkums!$J$10:$J$135,(A64=Kopsavilkums!$A$10:$A$135)*(B64=Kopsavilkums!$B$10:$B$135)*(C64=Kopsavilkums!$D$10:$D$135)),"")</f>
        <v>0</v>
      </c>
      <c r="J64" s="63">
        <f t="shared" si="20"/>
        <v>0</v>
      </c>
      <c r="K64" s="78">
        <f t="shared" si="20"/>
        <v>0</v>
      </c>
      <c r="L64" s="50"/>
      <c r="N64" s="12"/>
    </row>
    <row r="65" spans="1:15" s="112" customFormat="1" ht="14" thickBot="1" x14ac:dyDescent="0.2">
      <c r="A65" s="28"/>
      <c r="B65" s="28"/>
      <c r="C65" s="29"/>
      <c r="D65" s="4"/>
      <c r="E65" s="28"/>
      <c r="F65" s="73"/>
      <c r="G65" s="27"/>
      <c r="H65" s="28"/>
      <c r="I65" s="73"/>
      <c r="J65" s="28"/>
      <c r="K65" s="73"/>
      <c r="L65" s="50" t="s">
        <v>72</v>
      </c>
    </row>
    <row r="66" spans="1:15" s="112" customFormat="1" ht="15" thickBot="1" x14ac:dyDescent="0.2">
      <c r="A66" s="53">
        <f>B66</f>
        <v>8</v>
      </c>
      <c r="B66" s="53">
        <v>8</v>
      </c>
      <c r="C66" s="132" t="str" cm="1">
        <f t="array" ref="C66">IFERROR(_xlfn.UNIQUE(_xlfn._xlws.FILTER(Kopsavilkums!$C$10:$C$135,(B66=Kopsavilkums!$A$10:$A$135))),"")</f>
        <v>CMS</v>
      </c>
      <c r="D66" s="54"/>
      <c r="E66" s="56">
        <f>SUM(E67:E72)</f>
        <v>0.48599999999999999</v>
      </c>
      <c r="F66" s="72">
        <f>SUM(F67:F72)</f>
        <v>25.5</v>
      </c>
      <c r="G66" s="56"/>
      <c r="H66" s="56">
        <f>SUM(H67:H72)</f>
        <v>0.89</v>
      </c>
      <c r="I66" s="72">
        <f>SUM(I67:I72)</f>
        <v>30</v>
      </c>
      <c r="J66" s="56">
        <f>SUM(J67:J72)</f>
        <v>1.3760000000000001</v>
      </c>
      <c r="K66" s="76">
        <f>SUM(K67:K72)</f>
        <v>55.5</v>
      </c>
      <c r="L66" s="50"/>
    </row>
    <row r="67" spans="1:15" s="112" customFormat="1" x14ac:dyDescent="0.15">
      <c r="A67" s="57">
        <f t="shared" ref="A67:A72" si="21">A66</f>
        <v>8</v>
      </c>
      <c r="B67" s="57">
        <v>1</v>
      </c>
      <c r="C67" s="126" t="str" cm="1">
        <f t="array" ref="C67">IFERROR(_xlfn._xlws.FILTER(Kopsavilkums!$D$10:$D$135,(A67=Kopsavilkums!$A$10:$A$135)*(B67=Kopsavilkums!$B$10:$B$135)),"")</f>
        <v>Valters Innus</v>
      </c>
      <c r="D67" s="133" t="str" cm="1">
        <f t="array" ref="D67">IFERROR(_xlfn._xlws.FILTER(Kopsavilkums!$E:$E,(A67=Kopsavilkums!$A:$A)*(B67=Kopsavilkums!$B:$B)*(C67=Kopsavilkums!$D:$D)),"")</f>
        <v>B</v>
      </c>
      <c r="E67" s="65" cm="1">
        <f t="array" ref="E67">IFERROR(_xlfn._xlws.FILTER(Kopsavilkums!$F$10:$F$135,(A67=Kopsavilkums!$A$10:$A$135)*(B67=Kopsavilkums!$B$10:$B$135)*(C67=Kopsavilkums!$D$10:$D$135)),"")</f>
        <v>0.13200000000000001</v>
      </c>
      <c r="F67" s="67" cm="1">
        <f t="array" ref="F67">IFERROR(_xlfn._xlws.FILTER(Kopsavilkums!$G$10:$G$135,(A67=Kopsavilkums!$A$10:$A$135)*(B67=Kopsavilkums!$B$10:$B$135)*(C67=Kopsavilkums!$D$10:$D$135)),"")</f>
        <v>6</v>
      </c>
      <c r="G67" s="58" t="str" cm="1">
        <f t="array" ref="G67">IFERROR(_xlfn._xlws.FILTER(Kopsavilkums!$H$10:$H$135,(A67=Kopsavilkums!$A$10:$A$135)*(B67=Kopsavilkums!$B$10:$B$135)*(C67=Kopsavilkums!$D$10:$D$135)),"")</f>
        <v>B</v>
      </c>
      <c r="H67" s="59" cm="1">
        <f t="array" ref="H67">IFERROR(_xlfn._xlws.FILTER(Kopsavilkums!$I$10:$I$135,(A67=Kopsavilkums!$A$10:$A$135)*(B67=Kopsavilkums!$B$10:$B$135)*(C67=Kopsavilkums!$D$10:$D$135)),"")</f>
        <v>8.4000000000000005E-2</v>
      </c>
      <c r="I67" s="69" cm="1">
        <f t="array" ref="I67">IFERROR(_xlfn._xlws.FILTER(Kopsavilkums!$J$10:$J$135,(A67=Kopsavilkums!$A$10:$A$135)*(B67=Kopsavilkums!$B$10:$B$135)*(C67=Kopsavilkums!$D$10:$D$135)),"")</f>
        <v>9</v>
      </c>
      <c r="J67" s="59">
        <f>IFERROR(E67+H67,"")</f>
        <v>0.21600000000000003</v>
      </c>
      <c r="K67" s="136">
        <f>IFERROR(F67+I67,"")</f>
        <v>15</v>
      </c>
      <c r="L67" s="50"/>
      <c r="O67" s="12"/>
    </row>
    <row r="68" spans="1:15" s="112" customFormat="1" x14ac:dyDescent="0.15">
      <c r="A68" s="60">
        <f t="shared" si="21"/>
        <v>8</v>
      </c>
      <c r="B68" s="60">
        <v>2</v>
      </c>
      <c r="C68" s="22" t="str" cm="1">
        <f t="array" ref="C68">IFERROR(_xlfn._xlws.FILTER(Kopsavilkums!$D$10:$D$135,(A68=Kopsavilkums!$A$10:$A$135)*(B68=Kopsavilkums!$B$10:$B$135)),"")</f>
        <v>Guntars Bimšteins</v>
      </c>
      <c r="D68" s="24" t="str" cm="1">
        <f t="array" ref="D68">IFERROR(_xlfn._xlws.FILTER(Kopsavilkums!$E:$E,(A68=Kopsavilkums!$A:$A)*(B68=Kopsavilkums!$B:$B)*(C68=Kopsavilkums!$D:$D)),"")</f>
        <v>C</v>
      </c>
      <c r="E68" s="31" cm="1">
        <f t="array" ref="E68">IFERROR(_xlfn._xlws.FILTER(Kopsavilkums!$F$10:$F$135,(A68=Kopsavilkums!$A$10:$A$135)*(B68=Kopsavilkums!$B$10:$B$135)*(C68=Kopsavilkums!$D$10:$D$135)),"")</f>
        <v>1.7999999999999999E-2</v>
      </c>
      <c r="F68" s="74" cm="1">
        <f t="array" ref="F68">IFERROR(_xlfn._xlws.FILTER(Kopsavilkums!$G$10:$G$135,(A68=Kopsavilkums!$A$10:$A$135)*(B68=Kopsavilkums!$B$10:$B$135)*(C68=Kopsavilkums!$D$10:$D$135)),"")</f>
        <v>8.5</v>
      </c>
      <c r="G68" s="18" t="str" cm="1">
        <f t="array" ref="G68">IFERROR(_xlfn._xlws.FILTER(Kopsavilkums!$H$10:$H$135,(A68=Kopsavilkums!$A$10:$A$135)*(B68=Kopsavilkums!$B$10:$B$135)*(C68=Kopsavilkums!$D$10:$D$135)),"")</f>
        <v>C</v>
      </c>
      <c r="H68" s="31" cm="1">
        <f t="array" ref="H68">IFERROR(_xlfn._xlws.FILTER(Kopsavilkums!$I$10:$I$135,(A68=Kopsavilkums!$A$10:$A$135)*(B68=Kopsavilkums!$B$10:$B$135)*(C68=Kopsavilkums!$D$10:$D$135)),"")</f>
        <v>0.10199999999999999</v>
      </c>
      <c r="I68" s="74" cm="1">
        <f t="array" ref="I68">IFERROR(_xlfn._xlws.FILTER(Kopsavilkums!$J$10:$J$135,(A68=Kopsavilkums!$A$10:$A$135)*(B68=Kopsavilkums!$B$10:$B$135)*(C68=Kopsavilkums!$D$10:$D$135)),"")</f>
        <v>6</v>
      </c>
      <c r="J68" s="31">
        <f t="shared" ref="J68:K72" si="22">IFERROR(E68+H68,"")</f>
        <v>0.12</v>
      </c>
      <c r="K68" s="77">
        <f t="shared" si="22"/>
        <v>14.5</v>
      </c>
      <c r="L68" s="50"/>
      <c r="O68" s="12"/>
    </row>
    <row r="69" spans="1:15" s="112" customFormat="1" x14ac:dyDescent="0.15">
      <c r="A69" s="60">
        <f t="shared" si="21"/>
        <v>8</v>
      </c>
      <c r="B69" s="60">
        <v>3</v>
      </c>
      <c r="C69" s="22" t="str" cm="1">
        <f t="array" ref="C69">IFERROR(_xlfn._xlws.FILTER(Kopsavilkums!$D$10:$D$135,(A69=Kopsavilkums!$A$10:$A$135)*(B69=Kopsavilkums!$B$10:$B$135)),"")</f>
        <v>Andrejs Aleksējevs</v>
      </c>
      <c r="D69" s="24" cm="1">
        <f t="array" ref="D69">IFERROR(_xlfn._xlws.FILTER(Kopsavilkums!$E:$E,(A69=Kopsavilkums!$A:$A)*(B69=Kopsavilkums!$B:$B)*(C69=Kopsavilkums!$D:$D)),"")</f>
        <v>0</v>
      </c>
      <c r="E69" s="31" cm="1">
        <f t="array" ref="E69">IFERROR(_xlfn._xlws.FILTER(Kopsavilkums!$F$10:$F$135,(A69=Kopsavilkums!$A$10:$A$135)*(B69=Kopsavilkums!$B$10:$B$135)*(C69=Kopsavilkums!$D$10:$D$135)),"")</f>
        <v>0</v>
      </c>
      <c r="F69" s="74" cm="1">
        <f t="array" ref="F69">IFERROR(_xlfn._xlws.FILTER(Kopsavilkums!$G$10:$G$135,(A69=Kopsavilkums!$A$10:$A$135)*(B69=Kopsavilkums!$B$10:$B$135)*(C69=Kopsavilkums!$D$10:$D$135)),"")</f>
        <v>0</v>
      </c>
      <c r="G69" s="18" cm="1">
        <f t="array" ref="G69">IFERROR(_xlfn._xlws.FILTER(Kopsavilkums!$H$10:$H$135,(A69=Kopsavilkums!$A$10:$A$135)*(B69=Kopsavilkums!$B$10:$B$135)*(C69=Kopsavilkums!$D$10:$D$135)),"")</f>
        <v>0</v>
      </c>
      <c r="H69" s="31" cm="1">
        <f t="array" ref="H69">IFERROR(_xlfn._xlws.FILTER(Kopsavilkums!$I$10:$I$135,(A69=Kopsavilkums!$A$10:$A$135)*(B69=Kopsavilkums!$B$10:$B$135)*(C69=Kopsavilkums!$D$10:$D$135)),"")</f>
        <v>0</v>
      </c>
      <c r="I69" s="74" cm="1">
        <f t="array" ref="I69">IFERROR(_xlfn._xlws.FILTER(Kopsavilkums!$J$10:$J$135,(A69=Kopsavilkums!$A$10:$A$135)*(B69=Kopsavilkums!$B$10:$B$135)*(C69=Kopsavilkums!$D$10:$D$135)),"")</f>
        <v>0</v>
      </c>
      <c r="J69" s="31">
        <f t="shared" si="22"/>
        <v>0</v>
      </c>
      <c r="K69" s="77">
        <f t="shared" si="22"/>
        <v>0</v>
      </c>
      <c r="L69" s="50"/>
      <c r="O69" s="12"/>
    </row>
    <row r="70" spans="1:15" s="112" customFormat="1" x14ac:dyDescent="0.15">
      <c r="A70" s="60">
        <f t="shared" si="21"/>
        <v>8</v>
      </c>
      <c r="B70" s="60">
        <v>4</v>
      </c>
      <c r="C70" s="22" t="str" cm="1">
        <f t="array" ref="C70">IFERROR(_xlfn._xlws.FILTER(Kopsavilkums!$D$10:$D$135,(A70=Kopsavilkums!$A$10:$A$135)*(B70=Kopsavilkums!$B$10:$B$135)),"")</f>
        <v>Jānis Bitenieks</v>
      </c>
      <c r="D70" s="24" t="str" cm="1">
        <f t="array" ref="D70">IFERROR(_xlfn._xlws.FILTER(Kopsavilkums!$E:$E,(A70=Kopsavilkums!$A:$A)*(B70=Kopsavilkums!$B:$B)*(C70=Kopsavilkums!$D:$D)),"")</f>
        <v>D</v>
      </c>
      <c r="E70" s="31" cm="1">
        <f t="array" ref="E70">IFERROR(_xlfn._xlws.FILTER(Kopsavilkums!$F$10:$F$135,(A70=Kopsavilkums!$A$10:$A$135)*(B70=Kopsavilkums!$B$10:$B$135)*(C70=Kopsavilkums!$D$10:$D$135)),"")</f>
        <v>0.17799999999999999</v>
      </c>
      <c r="F70" s="74" cm="1">
        <f t="array" ref="F70">IFERROR(_xlfn._xlws.FILTER(Kopsavilkums!$G$10:$G$135,(A70=Kopsavilkums!$A$10:$A$135)*(B70=Kopsavilkums!$B$10:$B$135)*(C70=Kopsavilkums!$D$10:$D$135)),"")</f>
        <v>3</v>
      </c>
      <c r="G70" s="18" t="str" cm="1">
        <f t="array" ref="G70">IFERROR(_xlfn._xlws.FILTER(Kopsavilkums!$H$10:$H$135,(A70=Kopsavilkums!$A$10:$A$135)*(B70=Kopsavilkums!$B$10:$B$135)*(C70=Kopsavilkums!$D$10:$D$135)),"")</f>
        <v>D</v>
      </c>
      <c r="H70" s="31" cm="1">
        <f t="array" ref="H70">IFERROR(_xlfn._xlws.FILTER(Kopsavilkums!$I$10:$I$135,(A70=Kopsavilkums!$A$10:$A$135)*(B70=Kopsavilkums!$B$10:$B$135)*(C70=Kopsavilkums!$D$10:$D$135)),"")</f>
        <v>4.5999999999999999E-2</v>
      </c>
      <c r="I70" s="74" cm="1">
        <f t="array" ref="I70">IFERROR(_xlfn._xlws.FILTER(Kopsavilkums!$J$10:$J$135,(A70=Kopsavilkums!$A$10:$A$135)*(B70=Kopsavilkums!$B$10:$B$135)*(C70=Kopsavilkums!$D$10:$D$135)),"")</f>
        <v>9</v>
      </c>
      <c r="J70" s="31">
        <f t="shared" si="22"/>
        <v>0.22399999999999998</v>
      </c>
      <c r="K70" s="77">
        <f t="shared" si="22"/>
        <v>12</v>
      </c>
      <c r="L70" s="50"/>
      <c r="O70" s="12"/>
    </row>
    <row r="71" spans="1:15" s="112" customFormat="1" x14ac:dyDescent="0.15">
      <c r="A71" s="60">
        <f t="shared" si="21"/>
        <v>8</v>
      </c>
      <c r="B71" s="60">
        <v>5</v>
      </c>
      <c r="C71" s="22" t="str" cm="1">
        <f t="array" ref="C71">IFERROR(_xlfn._xlws.FILTER(Kopsavilkums!$D$10:$D$135,(A71=Kopsavilkums!$A$10:$A$135)*(B71=Kopsavilkums!$B$10:$B$135)),"")</f>
        <v>Aivars Balodis</v>
      </c>
      <c r="D71" s="74" t="str" cm="1">
        <f t="array" ref="D71">IFERROR(_xlfn._xlws.FILTER(Kopsavilkums!$E:$E,(A71=Kopsavilkums!$A:$A)*(B71=Kopsavilkums!$B:$B)*(C71=Kopsavilkums!$D:$D)),"")</f>
        <v>A</v>
      </c>
      <c r="E71" s="31" cm="1">
        <f t="array" ref="E71">IFERROR(_xlfn._xlws.FILTER(Kopsavilkums!$F$10:$F$135,(A71=Kopsavilkums!$A$10:$A$135)*(B71=Kopsavilkums!$B$10:$B$135)*(C71=Kopsavilkums!$D$10:$D$135)),"")</f>
        <v>0.158</v>
      </c>
      <c r="F71" s="74" cm="1">
        <f t="array" ref="F71">IFERROR(_xlfn._xlws.FILTER(Kopsavilkums!$G$10:$G$135,(A71=Kopsavilkums!$A$10:$A$135)*(B71=Kopsavilkums!$B$10:$B$135)*(C71=Kopsavilkums!$D$10:$D$135)),"")</f>
        <v>8</v>
      </c>
      <c r="G71" s="74" t="str" cm="1">
        <f t="array" ref="G71">IFERROR(_xlfn._xlws.FILTER(Kopsavilkums!$H$10:$H$135,(A71=Kopsavilkums!$A$10:$A$135)*(B71=Kopsavilkums!$B$10:$B$135)*(C71=Kopsavilkums!$D$10:$D$135)),"")</f>
        <v>A</v>
      </c>
      <c r="H71" s="31" cm="1">
        <f t="array" ref="H71">IFERROR(_xlfn._xlws.FILTER(Kopsavilkums!$I$10:$I$135,(A71=Kopsavilkums!$A$10:$A$135)*(B71=Kopsavilkums!$B$10:$B$135)*(C71=Kopsavilkums!$D$10:$D$135)),"")</f>
        <v>0.65800000000000003</v>
      </c>
      <c r="I71" s="74" cm="1">
        <f t="array" ref="I71">IFERROR(_xlfn._xlws.FILTER(Kopsavilkums!$J$10:$J$135,(A71=Kopsavilkums!$A$10:$A$135)*(B71=Kopsavilkums!$B$10:$B$135)*(C71=Kopsavilkums!$D$10:$D$135)),"")</f>
        <v>6</v>
      </c>
      <c r="J71" s="15">
        <f t="shared" si="22"/>
        <v>0.81600000000000006</v>
      </c>
      <c r="K71" s="77">
        <f t="shared" si="22"/>
        <v>14</v>
      </c>
      <c r="L71" s="50"/>
      <c r="O71" s="12"/>
    </row>
    <row r="72" spans="1:15" s="112" customFormat="1" ht="14" thickBot="1" x14ac:dyDescent="0.2">
      <c r="A72" s="62">
        <f t="shared" si="21"/>
        <v>8</v>
      </c>
      <c r="B72" s="62">
        <v>6</v>
      </c>
      <c r="C72" s="127" cm="1">
        <f t="array" ref="C72">IFERROR(_xlfn._xlws.FILTER(Kopsavilkums!$D$10:$D$135,(A72=Kopsavilkums!$A$10:$A$135)*(B72=Kopsavilkums!$B$10:$B$135)),"")</f>
        <v>0</v>
      </c>
      <c r="D72" s="75" cm="1">
        <f t="array" ref="D72">IFERROR(_xlfn._xlws.FILTER(Kopsavilkums!$E:$E,(A72=Kopsavilkums!$A:$A)*(B72=Kopsavilkums!$B:$B)*(C72=Kopsavilkums!$D:$D)),"")</f>
        <v>0</v>
      </c>
      <c r="E72" s="63" cm="1">
        <f t="array" ref="E72">IFERROR(_xlfn._xlws.FILTER(Kopsavilkums!$F$10:$F$135,(A72=Kopsavilkums!$A$10:$A$135)*(B72=Kopsavilkums!$B$10:$B$135)*(C72=Kopsavilkums!$D$10:$D$135)),"")</f>
        <v>0</v>
      </c>
      <c r="F72" s="75" cm="1">
        <f t="array" ref="F72">IFERROR(_xlfn._xlws.FILTER(Kopsavilkums!$G$10:$G$135,(A72=Kopsavilkums!$A$10:$A$135)*(B72=Kopsavilkums!$B$10:$B$135)*(C72=Kopsavilkums!$D$10:$D$135)),"")</f>
        <v>0</v>
      </c>
      <c r="G72" s="75" cm="1">
        <f t="array" ref="G72">IFERROR(_xlfn._xlws.FILTER(Kopsavilkums!$H$10:$H$135,(A72=Kopsavilkums!$A$10:$A$135)*(B72=Kopsavilkums!$B$10:$B$135)*(C72=Kopsavilkums!$D$10:$D$135)),"")</f>
        <v>0</v>
      </c>
      <c r="H72" s="63" cm="1">
        <f t="array" ref="H72">IFERROR(_xlfn._xlws.FILTER(Kopsavilkums!$I$10:$I$135,(A72=Kopsavilkums!$A$10:$A$135)*(B72=Kopsavilkums!$B$10:$B$135)*(C72=Kopsavilkums!$D$10:$D$135)),"")</f>
        <v>0</v>
      </c>
      <c r="I72" s="75" cm="1">
        <f t="array" ref="I72">IFERROR(_xlfn._xlws.FILTER(Kopsavilkums!$J$10:$J$135,(A72=Kopsavilkums!$A$10:$A$135)*(B72=Kopsavilkums!$B$10:$B$135)*(C72=Kopsavilkums!$D$10:$D$135)),"")</f>
        <v>0</v>
      </c>
      <c r="J72" s="63">
        <f t="shared" si="22"/>
        <v>0</v>
      </c>
      <c r="K72" s="78">
        <f t="shared" si="22"/>
        <v>0</v>
      </c>
      <c r="L72" s="50"/>
    </row>
    <row r="73" spans="1:15" s="112" customFormat="1" ht="14" thickBot="1" x14ac:dyDescent="0.2">
      <c r="A73" s="28"/>
      <c r="B73" s="28"/>
      <c r="C73" s="29"/>
      <c r="D73" s="4"/>
      <c r="E73" s="28"/>
      <c r="F73" s="73"/>
      <c r="G73" s="73"/>
      <c r="H73" s="28"/>
      <c r="I73" s="73"/>
      <c r="J73" s="28"/>
      <c r="K73" s="73"/>
      <c r="L73" s="50" t="s">
        <v>72</v>
      </c>
      <c r="M73" s="64"/>
    </row>
    <row r="74" spans="1:15" s="112" customFormat="1" ht="15" thickBot="1" x14ac:dyDescent="0.2">
      <c r="A74" s="53">
        <f>B74</f>
        <v>9</v>
      </c>
      <c r="B74" s="53">
        <v>9</v>
      </c>
      <c r="C74" s="132" t="str" cm="1">
        <f t="array" ref="C74">IFERROR(_xlfn.UNIQUE(_xlfn._xlws.FILTER(Kopsavilkums!$C$10:$C$135,(B74=Kopsavilkums!$A$10:$A$135))),"")</f>
        <v>Mežoņi</v>
      </c>
      <c r="D74" s="54"/>
      <c r="E74" s="56">
        <f>SUM(E75:E80)</f>
        <v>0.75</v>
      </c>
      <c r="F74" s="72">
        <f>SUM(F75:F80)</f>
        <v>26.5</v>
      </c>
      <c r="G74" s="135"/>
      <c r="H74" s="56">
        <f>SUM(H75:H80)</f>
        <v>1.1620000000000001</v>
      </c>
      <c r="I74" s="72">
        <f>SUM(I75:I80)</f>
        <v>26.5</v>
      </c>
      <c r="J74" s="56">
        <f>SUM(J75:J80)</f>
        <v>1.9119999999999999</v>
      </c>
      <c r="K74" s="76">
        <f>SUM(K75:K80)</f>
        <v>53</v>
      </c>
      <c r="L74" s="50"/>
    </row>
    <row r="75" spans="1:15" s="112" customFormat="1" x14ac:dyDescent="0.15">
      <c r="A75" s="57">
        <f t="shared" ref="A75:A80" si="23">A74</f>
        <v>9</v>
      </c>
      <c r="B75" s="57">
        <v>1</v>
      </c>
      <c r="C75" s="126" t="str" cm="1">
        <f t="array" ref="C75">IFERROR(_xlfn._xlws.FILTER(Kopsavilkums!$D$10:$D$135,(A75=Kopsavilkums!$A$10:$A$135)*(B75=Kopsavilkums!$B$10:$B$135)),"")</f>
        <v>Jurģis Vīte</v>
      </c>
      <c r="D75" s="133" t="str" cm="1">
        <f t="array" ref="D75">IFERROR(_xlfn._xlws.FILTER(Kopsavilkums!$E:$E,(A75=Kopsavilkums!$A:$A)*(B75=Kopsavilkums!$B:$B)*(C75=Kopsavilkums!$D:$D)),"")</f>
        <v>B</v>
      </c>
      <c r="E75" s="65" cm="1">
        <f t="array" ref="E75">IFERROR(_xlfn._xlws.FILTER(Kopsavilkums!$F$10:$F$135,(A75=Kopsavilkums!$A$10:$A$135)*(B75=Kopsavilkums!$B$10:$B$135)*(C75=Kopsavilkums!$D$10:$D$135)),"")</f>
        <v>0.20399999999999999</v>
      </c>
      <c r="F75" s="67" cm="1">
        <f t="array" ref="F75">IFERROR(_xlfn._xlws.FILTER(Kopsavilkums!$G$10:$G$135,(A75=Kopsavilkums!$A$10:$A$135)*(B75=Kopsavilkums!$B$10:$B$135)*(C75=Kopsavilkums!$D$10:$D$135)),"")</f>
        <v>4</v>
      </c>
      <c r="G75" s="58" t="str" cm="1">
        <f t="array" ref="G75">IFERROR(_xlfn._xlws.FILTER(Kopsavilkums!$H$10:$H$135,(A75=Kopsavilkums!$A$10:$A$135)*(B75=Kopsavilkums!$B$10:$B$135)*(C75=Kopsavilkums!$D$10:$D$135)),"")</f>
        <v>A</v>
      </c>
      <c r="H75" s="59" cm="1">
        <f t="array" ref="H75">IFERROR(_xlfn._xlws.FILTER(Kopsavilkums!$I$10:$I$135,(A75=Kopsavilkums!$A$10:$A$135)*(B75=Kopsavilkums!$B$10:$B$135)*(C75=Kopsavilkums!$D$10:$D$135)),"")</f>
        <v>0.4</v>
      </c>
      <c r="I75" s="69" cm="1">
        <f t="array" ref="I75">IFERROR(_xlfn._xlws.FILTER(Kopsavilkums!$J$10:$J$135,(A75=Kopsavilkums!$A$10:$A$135)*(B75=Kopsavilkums!$B$10:$B$135)*(C75=Kopsavilkums!$D$10:$D$135)),"")</f>
        <v>8</v>
      </c>
      <c r="J75" s="59">
        <f>IFERROR(E75+H75,"")</f>
        <v>0.60399999999999998</v>
      </c>
      <c r="K75" s="136">
        <f>IFERROR(F75+I75,"")</f>
        <v>12</v>
      </c>
      <c r="L75" s="50"/>
    </row>
    <row r="76" spans="1:15" s="112" customFormat="1" x14ac:dyDescent="0.15">
      <c r="A76" s="60">
        <f t="shared" si="23"/>
        <v>9</v>
      </c>
      <c r="B76" s="60">
        <v>2</v>
      </c>
      <c r="C76" s="22" t="str" cm="1">
        <f t="array" ref="C76">IFERROR(_xlfn._xlws.FILTER(Kopsavilkums!$D$10:$D$135,(A76=Kopsavilkums!$A$10:$A$135)*(B76=Kopsavilkums!$B$10:$B$135)),"")</f>
        <v>Juris Timko</v>
      </c>
      <c r="D76" s="24" t="str" cm="1">
        <f t="array" ref="D76">IFERROR(_xlfn._xlws.FILTER(Kopsavilkums!$E:$E,(A76=Kopsavilkums!$A:$A)*(B76=Kopsavilkums!$B:$B)*(C76=Kopsavilkums!$D:$D)),"")</f>
        <v>A</v>
      </c>
      <c r="E76" s="31" cm="1">
        <f t="array" ref="E76">IFERROR(_xlfn._xlws.FILTER(Kopsavilkums!$F$10:$F$135,(A76=Kopsavilkums!$A$10:$A$135)*(B76=Kopsavilkums!$B$10:$B$135)*(C76=Kopsavilkums!$D$10:$D$135)),"")</f>
        <v>0.436</v>
      </c>
      <c r="F76" s="74" cm="1">
        <f t="array" ref="F76">IFERROR(_xlfn._xlws.FILTER(Kopsavilkums!$G$10:$G$135,(A76=Kopsavilkums!$A$10:$A$135)*(B76=Kopsavilkums!$B$10:$B$135)*(C76=Kopsavilkums!$D$10:$D$135)),"")</f>
        <v>5</v>
      </c>
      <c r="G76" s="18" t="str" cm="1">
        <f t="array" ref="G76">IFERROR(_xlfn._xlws.FILTER(Kopsavilkums!$H$10:$H$135,(A76=Kopsavilkums!$A$10:$A$135)*(B76=Kopsavilkums!$B$10:$B$135)*(C76=Kopsavilkums!$D$10:$D$135)),"")</f>
        <v>B</v>
      </c>
      <c r="H76" s="31" cm="1">
        <f t="array" ref="H76">IFERROR(_xlfn._xlws.FILTER(Kopsavilkums!$I$10:$I$135,(A76=Kopsavilkums!$A$10:$A$135)*(B76=Kopsavilkums!$B$10:$B$135)*(C76=Kopsavilkums!$D$10:$D$135)),"")</f>
        <v>0.64200000000000002</v>
      </c>
      <c r="I76" s="74" cm="1">
        <f t="array" ref="I76">IFERROR(_xlfn._xlws.FILTER(Kopsavilkums!$J$10:$J$135,(A76=Kopsavilkums!$A$10:$A$135)*(B76=Kopsavilkums!$B$10:$B$135)*(C76=Kopsavilkums!$D$10:$D$135)),"")</f>
        <v>1</v>
      </c>
      <c r="J76" s="31">
        <f t="shared" ref="J76:K80" si="24">IFERROR(E76+H76,"")</f>
        <v>1.0780000000000001</v>
      </c>
      <c r="K76" s="77">
        <f t="shared" si="24"/>
        <v>6</v>
      </c>
      <c r="L76" s="50"/>
    </row>
    <row r="77" spans="1:15" s="112" customFormat="1" x14ac:dyDescent="0.15">
      <c r="A77" s="60">
        <f t="shared" si="23"/>
        <v>9</v>
      </c>
      <c r="B77" s="60">
        <v>3</v>
      </c>
      <c r="C77" s="22" t="str" cm="1">
        <f t="array" ref="C77">IFERROR(_xlfn._xlws.FILTER(Kopsavilkums!$D$10:$D$135,(A77=Kopsavilkums!$A$10:$A$135)*(B77=Kopsavilkums!$B$10:$B$135)),"")</f>
        <v>Edgars Abazorins</v>
      </c>
      <c r="D77" s="24" t="str" cm="1">
        <f t="array" ref="D77">IFERROR(_xlfn._xlws.FILTER(Kopsavilkums!$E:$E,(A77=Kopsavilkums!$A:$A)*(B77=Kopsavilkums!$B:$B)*(C77=Kopsavilkums!$D:$D)),"")</f>
        <v>D</v>
      </c>
      <c r="E77" s="31" cm="1">
        <f t="array" ref="E77">IFERROR(_xlfn._xlws.FILTER(Kopsavilkums!$F$10:$F$135,(A77=Kopsavilkums!$A$10:$A$135)*(B77=Kopsavilkums!$B$10:$B$135)*(C77=Kopsavilkums!$D$10:$D$135)),"")</f>
        <v>9.1999999999999998E-2</v>
      </c>
      <c r="F77" s="74" cm="1">
        <f t="array" ref="F77">IFERROR(_xlfn._xlws.FILTER(Kopsavilkums!$G$10:$G$135,(A77=Kopsavilkums!$A$10:$A$135)*(B77=Kopsavilkums!$B$10:$B$135)*(C77=Kopsavilkums!$D$10:$D$135)),"")</f>
        <v>9</v>
      </c>
      <c r="G77" s="18" t="str" cm="1">
        <f t="array" ref="G77">IFERROR(_xlfn._xlws.FILTER(Kopsavilkums!$H$10:$H$135,(A77=Kopsavilkums!$A$10:$A$135)*(B77=Kopsavilkums!$B$10:$B$135)*(C77=Kopsavilkums!$D$10:$D$135)),"")</f>
        <v>C</v>
      </c>
      <c r="H77" s="31" cm="1">
        <f t="array" ref="H77">IFERROR(_xlfn._xlws.FILTER(Kopsavilkums!$I$10:$I$135,(A77=Kopsavilkums!$A$10:$A$135)*(B77=Kopsavilkums!$B$10:$B$135)*(C77=Kopsavilkums!$D$10:$D$135)),"")</f>
        <v>0.09</v>
      </c>
      <c r="I77" s="74" cm="1">
        <f t="array" ref="I77">IFERROR(_xlfn._xlws.FILTER(Kopsavilkums!$J$10:$J$135,(A77=Kopsavilkums!$A$10:$A$135)*(B77=Kopsavilkums!$B$10:$B$135)*(C77=Kopsavilkums!$D$10:$D$135)),"")</f>
        <v>7.5</v>
      </c>
      <c r="J77" s="31">
        <f t="shared" si="24"/>
        <v>0.182</v>
      </c>
      <c r="K77" s="77">
        <f t="shared" si="24"/>
        <v>16.5</v>
      </c>
      <c r="L77" s="50"/>
    </row>
    <row r="78" spans="1:15" s="112" customFormat="1" x14ac:dyDescent="0.15">
      <c r="A78" s="60">
        <f t="shared" si="23"/>
        <v>9</v>
      </c>
      <c r="B78" s="60">
        <v>4</v>
      </c>
      <c r="C78" s="22" t="str" cm="1">
        <f t="array" ref="C78">IFERROR(_xlfn._xlws.FILTER(Kopsavilkums!$D$10:$D$135,(A78=Kopsavilkums!$A$10:$A$135)*(B78=Kopsavilkums!$B$10:$B$135)),"")</f>
        <v>Dmitrijs Bogdanovs</v>
      </c>
      <c r="D78" s="24" cm="1">
        <f t="array" ref="D78">IFERROR(_xlfn._xlws.FILTER(Kopsavilkums!$E:$E,(A78=Kopsavilkums!$A:$A)*(B78=Kopsavilkums!$B:$B)*(C78=Kopsavilkums!$D:$D)),"")</f>
        <v>0</v>
      </c>
      <c r="E78" s="31" cm="1">
        <f t="array" ref="E78">IFERROR(_xlfn._xlws.FILTER(Kopsavilkums!$F$10:$F$135,(A78=Kopsavilkums!$A$10:$A$135)*(B78=Kopsavilkums!$B$10:$B$135)*(C78=Kopsavilkums!$D$10:$D$135)),"")</f>
        <v>0</v>
      </c>
      <c r="F78" s="74" cm="1">
        <f t="array" ref="F78">IFERROR(_xlfn._xlws.FILTER(Kopsavilkums!$G$10:$G$135,(A78=Kopsavilkums!$A$10:$A$135)*(B78=Kopsavilkums!$B$10:$B$135)*(C78=Kopsavilkums!$D$10:$D$135)),"")</f>
        <v>0</v>
      </c>
      <c r="G78" s="18" cm="1">
        <f t="array" ref="G78">IFERROR(_xlfn._xlws.FILTER(Kopsavilkums!$H$10:$H$135,(A78=Kopsavilkums!$A$10:$A$135)*(B78=Kopsavilkums!$B$10:$B$135)*(C78=Kopsavilkums!$D$10:$D$135)),"")</f>
        <v>0</v>
      </c>
      <c r="H78" s="31" cm="1">
        <f t="array" ref="H78">IFERROR(_xlfn._xlws.FILTER(Kopsavilkums!$I$10:$I$135,(A78=Kopsavilkums!$A$10:$A$135)*(B78=Kopsavilkums!$B$10:$B$135)*(C78=Kopsavilkums!$D$10:$D$135)),"")</f>
        <v>0</v>
      </c>
      <c r="I78" s="74" cm="1">
        <f t="array" ref="I78">IFERROR(_xlfn._xlws.FILTER(Kopsavilkums!$J$10:$J$135,(A78=Kopsavilkums!$A$10:$A$135)*(B78=Kopsavilkums!$B$10:$B$135)*(C78=Kopsavilkums!$D$10:$D$135)),"")</f>
        <v>0</v>
      </c>
      <c r="J78" s="31">
        <f t="shared" si="24"/>
        <v>0</v>
      </c>
      <c r="K78" s="77">
        <f t="shared" si="24"/>
        <v>0</v>
      </c>
      <c r="L78" s="50"/>
    </row>
    <row r="79" spans="1:15" s="112" customFormat="1" x14ac:dyDescent="0.15">
      <c r="A79" s="60">
        <f t="shared" si="23"/>
        <v>9</v>
      </c>
      <c r="B79" s="60">
        <v>5</v>
      </c>
      <c r="C79" s="22" t="str" cm="1">
        <f t="array" ref="C79">IFERROR(_xlfn._xlws.FILTER(Kopsavilkums!$D$10:$D$135,(A79=Kopsavilkums!$A$10:$A$135)*(B79=Kopsavilkums!$B$10:$B$135)),"")</f>
        <v>Kaspars Šverns</v>
      </c>
      <c r="D79" s="74" t="str" cm="1">
        <f t="array" ref="D79">IFERROR(_xlfn._xlws.FILTER(Kopsavilkums!$E:$E,(A79=Kopsavilkums!$A:$A)*(B79=Kopsavilkums!$B:$B)*(C79=Kopsavilkums!$D:$D)),"")</f>
        <v>C</v>
      </c>
      <c r="E79" s="31" cm="1">
        <f t="array" ref="E79">IFERROR(_xlfn._xlws.FILTER(Kopsavilkums!$F$10:$F$135,(A79=Kopsavilkums!$A$10:$A$135)*(B79=Kopsavilkums!$B$10:$B$135)*(C79=Kopsavilkums!$D$10:$D$135)),"")</f>
        <v>1.7999999999999999E-2</v>
      </c>
      <c r="F79" s="74" cm="1">
        <f t="array" ref="F79">IFERROR(_xlfn._xlws.FILTER(Kopsavilkums!$G$10:$G$135,(A79=Kopsavilkums!$A$10:$A$135)*(B79=Kopsavilkums!$B$10:$B$135)*(C79=Kopsavilkums!$D$10:$D$135)),"")</f>
        <v>8.5</v>
      </c>
      <c r="G79" s="74" t="str" cm="1">
        <f t="array" ref="G79">IFERROR(_xlfn._xlws.FILTER(Kopsavilkums!$H$10:$H$135,(A79=Kopsavilkums!$A$10:$A$135)*(B79=Kopsavilkums!$B$10:$B$135)*(C79=Kopsavilkums!$D$10:$D$135)),"")</f>
        <v>D</v>
      </c>
      <c r="H79" s="31" cm="1">
        <f t="array" ref="H79">IFERROR(_xlfn._xlws.FILTER(Kopsavilkums!$I$10:$I$135,(A79=Kopsavilkums!$A$10:$A$135)*(B79=Kopsavilkums!$B$10:$B$135)*(C79=Kopsavilkums!$D$10:$D$135)),"")</f>
        <v>0.03</v>
      </c>
      <c r="I79" s="74" cm="1">
        <f t="array" ref="I79">IFERROR(_xlfn._xlws.FILTER(Kopsavilkums!$J$10:$J$135,(A79=Kopsavilkums!$A$10:$A$135)*(B79=Kopsavilkums!$B$10:$B$135)*(C79=Kopsavilkums!$D$10:$D$135)),"")</f>
        <v>10</v>
      </c>
      <c r="J79" s="15">
        <f t="shared" si="24"/>
        <v>4.8000000000000001E-2</v>
      </c>
      <c r="K79" s="77">
        <f t="shared" si="24"/>
        <v>18.5</v>
      </c>
      <c r="L79" s="50"/>
    </row>
    <row r="80" spans="1:15" s="112" customFormat="1" ht="14" thickBot="1" x14ac:dyDescent="0.2">
      <c r="A80" s="62">
        <f t="shared" si="23"/>
        <v>9</v>
      </c>
      <c r="B80" s="62">
        <v>6</v>
      </c>
      <c r="C80" s="127" cm="1">
        <f t="array" ref="C80">IFERROR(_xlfn._xlws.FILTER(Kopsavilkums!$D$10:$D$135,(A80=Kopsavilkums!$A$10:$A$135)*(B80=Kopsavilkums!$B$10:$B$135)),"")</f>
        <v>0</v>
      </c>
      <c r="D80" s="75" cm="1">
        <f t="array" ref="D80">IFERROR(_xlfn._xlws.FILTER(Kopsavilkums!$E:$E,(A80=Kopsavilkums!$A:$A)*(B80=Kopsavilkums!$B:$B)*(C80=Kopsavilkums!$D:$D)),"")</f>
        <v>0</v>
      </c>
      <c r="E80" s="63" cm="1">
        <f t="array" ref="E80">IFERROR(_xlfn._xlws.FILTER(Kopsavilkums!$F$10:$F$135,(A80=Kopsavilkums!$A$10:$A$135)*(B80=Kopsavilkums!$B$10:$B$135)*(C80=Kopsavilkums!$D$10:$D$135)),"")</f>
        <v>0</v>
      </c>
      <c r="F80" s="75" cm="1">
        <f t="array" ref="F80">IFERROR(_xlfn._xlws.FILTER(Kopsavilkums!$G$10:$G$135,(A80=Kopsavilkums!$A$10:$A$135)*(B80=Kopsavilkums!$B$10:$B$135)*(C80=Kopsavilkums!$D$10:$D$135)),"")</f>
        <v>0</v>
      </c>
      <c r="G80" s="75" cm="1">
        <f t="array" ref="G80">IFERROR(_xlfn._xlws.FILTER(Kopsavilkums!$H$10:$H$135,(A80=Kopsavilkums!$A$10:$A$135)*(B80=Kopsavilkums!$B$10:$B$135)*(C80=Kopsavilkums!$D$10:$D$135)),"")</f>
        <v>0</v>
      </c>
      <c r="H80" s="63" cm="1">
        <f t="array" ref="H80">IFERROR(_xlfn._xlws.FILTER(Kopsavilkums!$I$10:$I$135,(A80=Kopsavilkums!$A$10:$A$135)*(B80=Kopsavilkums!$B$10:$B$135)*(C80=Kopsavilkums!$D$10:$D$135)),"")</f>
        <v>0</v>
      </c>
      <c r="I80" s="75" cm="1">
        <f t="array" ref="I80">IFERROR(_xlfn._xlws.FILTER(Kopsavilkums!$J$10:$J$135,(A80=Kopsavilkums!$A$10:$A$135)*(B80=Kopsavilkums!$B$10:$B$135)*(C80=Kopsavilkums!$D$10:$D$135)),"")</f>
        <v>0</v>
      </c>
      <c r="J80" s="63">
        <f t="shared" si="24"/>
        <v>0</v>
      </c>
      <c r="K80" s="78">
        <f t="shared" si="24"/>
        <v>0</v>
      </c>
      <c r="L80" s="50"/>
    </row>
    <row r="81" spans="1:15" s="112" customFormat="1" ht="14" thickBot="1" x14ac:dyDescent="0.2">
      <c r="A81" s="28"/>
      <c r="B81" s="28"/>
      <c r="C81" s="29"/>
      <c r="D81" s="4"/>
      <c r="E81" s="28"/>
      <c r="F81" s="73"/>
      <c r="G81" s="27"/>
      <c r="H81" s="28"/>
      <c r="I81" s="73"/>
      <c r="J81" s="28"/>
      <c r="K81" s="73"/>
      <c r="L81" s="50" t="s">
        <v>72</v>
      </c>
    </row>
    <row r="82" spans="1:15" s="112" customFormat="1" ht="15" thickBot="1" x14ac:dyDescent="0.2">
      <c r="A82" s="53">
        <f>B82</f>
        <v>10</v>
      </c>
      <c r="B82" s="53">
        <v>10</v>
      </c>
      <c r="C82" s="132" t="str" cm="1">
        <f t="array" ref="C82">IFERROR(_xlfn.UNIQUE(_xlfn._xlws.FILTER(Kopsavilkums!$C$10:$C$135,(B82=Kopsavilkums!$A$10:$A$135))),"")</f>
        <v>Vidzemes Klaidoņi</v>
      </c>
      <c r="D82" s="54"/>
      <c r="E82" s="56">
        <f>SUM(E83:E88)</f>
        <v>0.372</v>
      </c>
      <c r="F82" s="72">
        <f>SUM(F83:F88)</f>
        <v>30</v>
      </c>
      <c r="G82" s="56"/>
      <c r="H82" s="56">
        <f>SUM(H83:H88)</f>
        <v>0.35199999999999998</v>
      </c>
      <c r="I82" s="72">
        <f>SUM(I83:I88)</f>
        <v>34</v>
      </c>
      <c r="J82" s="56">
        <f>SUM(J83:J88)</f>
        <v>0.72400000000000009</v>
      </c>
      <c r="K82" s="76">
        <f>SUM(K83:K88)</f>
        <v>64</v>
      </c>
      <c r="L82" s="50"/>
    </row>
    <row r="83" spans="1:15" s="112" customFormat="1" x14ac:dyDescent="0.15">
      <c r="A83" s="57">
        <f t="shared" ref="A83:A88" si="25">A82</f>
        <v>10</v>
      </c>
      <c r="B83" s="57">
        <v>1</v>
      </c>
      <c r="C83" s="126" t="str" cm="1">
        <f t="array" ref="C83">IFERROR(_xlfn._xlws.FILTER(Kopsavilkums!$D$10:$D$135,(A83=Kopsavilkums!$A$10:$A$135)*(B83=Kopsavilkums!$B$10:$B$135)),"")</f>
        <v>Kirils Morozovs</v>
      </c>
      <c r="D83" s="133" t="str" cm="1">
        <f t="array" ref="D83">IFERROR(_xlfn._xlws.FILTER(Kopsavilkums!$E:$E,(A83=Kopsavilkums!$A:$A)*(B83=Kopsavilkums!$B:$B)*(C83=Kopsavilkums!$D:$D)),"")</f>
        <v>D</v>
      </c>
      <c r="E83" s="65" cm="1">
        <f t="array" ref="E83">IFERROR(_xlfn._xlws.FILTER(Kopsavilkums!$F$10:$F$135,(A83=Kopsavilkums!$A$10:$A$135)*(B83=Kopsavilkums!$B$10:$B$135)*(C83=Kopsavilkums!$D$10:$D$135)),"")</f>
        <v>9.6000000000000002E-2</v>
      </c>
      <c r="F83" s="67" cm="1">
        <f t="array" ref="F83">IFERROR(_xlfn._xlws.FILTER(Kopsavilkums!$G$10:$G$135,(A83=Kopsavilkums!$A$10:$A$135)*(B83=Kopsavilkums!$B$10:$B$135)*(C83=Kopsavilkums!$D$10:$D$135)),"")</f>
        <v>8</v>
      </c>
      <c r="G83" s="58" t="str" cm="1">
        <f t="array" ref="G83">IFERROR(_xlfn._xlws.FILTER(Kopsavilkums!$H$10:$H$135,(A83=Kopsavilkums!$A$10:$A$135)*(B83=Kopsavilkums!$B$10:$B$135)*(C83=Kopsavilkums!$D$10:$D$135)),"")</f>
        <v>B</v>
      </c>
      <c r="H83" s="59" cm="1">
        <f t="array" ref="H83">IFERROR(_xlfn._xlws.FILTER(Kopsavilkums!$I$10:$I$135,(A83=Kopsavilkums!$A$10:$A$135)*(B83=Kopsavilkums!$B$10:$B$135)*(C83=Kopsavilkums!$D$10:$D$135)),"")</f>
        <v>0.154</v>
      </c>
      <c r="I83" s="69" cm="1">
        <f t="array" ref="I83">IFERROR(_xlfn._xlws.FILTER(Kopsavilkums!$J$10:$J$135,(A83=Kopsavilkums!$A$10:$A$135)*(B83=Kopsavilkums!$B$10:$B$135)*(C83=Kopsavilkums!$D$10:$D$135)),"")</f>
        <v>7</v>
      </c>
      <c r="J83" s="59">
        <f>IFERROR(E83+H83,"")</f>
        <v>0.25</v>
      </c>
      <c r="K83" s="136">
        <f>IFERROR(F83+I83,"")</f>
        <v>15</v>
      </c>
      <c r="L83" s="50"/>
    </row>
    <row r="84" spans="1:15" s="112" customFormat="1" x14ac:dyDescent="0.15">
      <c r="A84" s="60">
        <f t="shared" si="25"/>
        <v>10</v>
      </c>
      <c r="B84" s="60">
        <v>2</v>
      </c>
      <c r="C84" s="128" t="str" cm="1">
        <f t="array" ref="C84">IFERROR(_xlfn._xlws.FILTER(Kopsavilkums!$D$10:$D$135,(A84=Kopsavilkums!$A$10:$A$135)*(B84=Kopsavilkums!$B$10:$B$135)),"")</f>
        <v>Andris Klempners</v>
      </c>
      <c r="D84" s="24" t="str" cm="1">
        <f t="array" ref="D84">IFERROR(_xlfn._xlws.FILTER(Kopsavilkums!$E:$E,(A84=Kopsavilkums!$A:$A)*(B84=Kopsavilkums!$B:$B)*(C84=Kopsavilkums!$D:$D)),"")</f>
        <v>C</v>
      </c>
      <c r="E84" s="31" cm="1">
        <f t="array" ref="E84">IFERROR(_xlfn._xlws.FILTER(Kopsavilkums!$F$10:$F$135,(A84=Kopsavilkums!$A$10:$A$135)*(B84=Kopsavilkums!$B$10:$B$135)*(C84=Kopsavilkums!$D$10:$D$135)),"")</f>
        <v>0.22</v>
      </c>
      <c r="F84" s="74" cm="1">
        <f t="array" ref="F84">IFERROR(_xlfn._xlws.FILTER(Kopsavilkums!$G$10:$G$135,(A84=Kopsavilkums!$A$10:$A$135)*(B84=Kopsavilkums!$B$10:$B$135)*(C84=Kopsavilkums!$D$10:$D$135)),"")</f>
        <v>1</v>
      </c>
      <c r="G84" s="18" t="str" cm="1">
        <f t="array" ref="G84">IFERROR(_xlfn._xlws.FILTER(Kopsavilkums!$H$10:$H$135,(A84=Kopsavilkums!$A$10:$A$135)*(B84=Kopsavilkums!$B$10:$B$135)*(C84=Kopsavilkums!$D$10:$D$135)),"")</f>
        <v>D</v>
      </c>
      <c r="H84" s="31" cm="1">
        <f t="array" ref="H84">IFERROR(_xlfn._xlws.FILTER(Kopsavilkums!$I$10:$I$135,(A84=Kopsavilkums!$A$10:$A$135)*(B84=Kopsavilkums!$B$10:$B$135)*(C84=Kopsavilkums!$D$10:$D$135)),"")</f>
        <v>0.11</v>
      </c>
      <c r="I84" s="74" cm="1">
        <f t="array" ref="I84">IFERROR(_xlfn._xlws.FILTER(Kopsavilkums!$J$10:$J$135,(A84=Kopsavilkums!$A$10:$A$135)*(B84=Kopsavilkums!$B$10:$B$135)*(C84=Kopsavilkums!$D$10:$D$135)),"")</f>
        <v>7</v>
      </c>
      <c r="J84" s="31">
        <f t="shared" ref="J84:K88" si="26">IFERROR(E84+H84,"")</f>
        <v>0.33</v>
      </c>
      <c r="K84" s="77">
        <f t="shared" si="26"/>
        <v>8</v>
      </c>
      <c r="L84" s="50"/>
    </row>
    <row r="85" spans="1:15" s="112" customFormat="1" x14ac:dyDescent="0.15">
      <c r="A85" s="60">
        <f t="shared" si="25"/>
        <v>10</v>
      </c>
      <c r="B85" s="60">
        <v>3</v>
      </c>
      <c r="C85" s="128" t="str" cm="1">
        <f t="array" ref="C85">IFERROR(_xlfn._xlws.FILTER(Kopsavilkums!$D$10:$D$135,(A85=Kopsavilkums!$A$10:$A$135)*(B85=Kopsavilkums!$B$10:$B$135)),"")</f>
        <v>Rihards Evardsons</v>
      </c>
      <c r="D85" s="24" t="str" cm="1">
        <f t="array" ref="D85">IFERROR(_xlfn._xlws.FILTER(Kopsavilkums!$E:$E,(A85=Kopsavilkums!$A:$A)*(B85=Kopsavilkums!$B:$B)*(C85=Kopsavilkums!$D:$D)),"")</f>
        <v>B</v>
      </c>
      <c r="E85" s="31" cm="1">
        <f t="array" ref="E85">IFERROR(_xlfn._xlws.FILTER(Kopsavilkums!$F$10:$F$135,(A85=Kopsavilkums!$A$10:$A$135)*(B85=Kopsavilkums!$B$10:$B$135)*(C85=Kopsavilkums!$D$10:$D$135)),"")</f>
        <v>5.6000000000000001E-2</v>
      </c>
      <c r="F85" s="74" cm="1">
        <f t="array" ref="F85">IFERROR(_xlfn._xlws.FILTER(Kopsavilkums!$G$10:$G$135,(A85=Kopsavilkums!$A$10:$A$135)*(B85=Kopsavilkums!$B$10:$B$135)*(C85=Kopsavilkums!$D$10:$D$135)),"")</f>
        <v>10</v>
      </c>
      <c r="G85" s="18" t="str" cm="1">
        <f t="array" ref="G85">IFERROR(_xlfn._xlws.FILTER(Kopsavilkums!$H$10:$H$135,(A85=Kopsavilkums!$A$10:$A$135)*(B85=Kopsavilkums!$B$10:$B$135)*(C85=Kopsavilkums!$D$10:$D$135)),"")</f>
        <v>C</v>
      </c>
      <c r="H85" s="31" cm="1">
        <f t="array" ref="H85">IFERROR(_xlfn._xlws.FILTER(Kopsavilkums!$I$10:$I$135,(A85=Kopsavilkums!$A$10:$A$135)*(B85=Kopsavilkums!$B$10:$B$135)*(C85=Kopsavilkums!$D$10:$D$135)),"")</f>
        <v>8.7999999999999995E-2</v>
      </c>
      <c r="I85" s="74" cm="1">
        <f t="array" ref="I85">IFERROR(_xlfn._xlws.FILTER(Kopsavilkums!$J$10:$J$135,(A85=Kopsavilkums!$A$10:$A$135)*(B85=Kopsavilkums!$B$10:$B$135)*(C85=Kopsavilkums!$D$10:$D$135)),"")</f>
        <v>9</v>
      </c>
      <c r="J85" s="31">
        <f t="shared" si="26"/>
        <v>0.14399999999999999</v>
      </c>
      <c r="K85" s="77">
        <f t="shared" si="26"/>
        <v>19</v>
      </c>
      <c r="L85" s="50"/>
    </row>
    <row r="86" spans="1:15" s="112" customFormat="1" x14ac:dyDescent="0.15">
      <c r="A86" s="60">
        <f t="shared" si="25"/>
        <v>10</v>
      </c>
      <c r="B86" s="60">
        <v>4</v>
      </c>
      <c r="C86" s="128" t="str" cm="1">
        <f t="array" ref="C86">IFERROR(_xlfn._xlws.FILTER(Kopsavilkums!$D$10:$D$135,(A86=Kopsavilkums!$A$10:$A$135)*(B86=Kopsavilkums!$B$10:$B$135)),"")</f>
        <v>Guntis Mežulis</v>
      </c>
      <c r="D86" s="24" t="str" cm="1">
        <f t="array" ref="D86">IFERROR(_xlfn._xlws.FILTER(Kopsavilkums!$E:$E,(A86=Kopsavilkums!$A:$A)*(B86=Kopsavilkums!$B:$B)*(C86=Kopsavilkums!$D:$D)),"")</f>
        <v>a</v>
      </c>
      <c r="E86" s="31" cm="1">
        <f t="array" ref="E86">IFERROR(_xlfn._xlws.FILTER(Kopsavilkums!$F$10:$F$135,(A86=Kopsavilkums!$A$10:$A$135)*(B86=Kopsavilkums!$B$10:$B$135)*(C86=Kopsavilkums!$D$10:$D$135)),"")</f>
        <v>0</v>
      </c>
      <c r="F86" s="74" cm="1">
        <f t="array" ref="F86">IFERROR(_xlfn._xlws.FILTER(Kopsavilkums!$G$10:$G$135,(A86=Kopsavilkums!$A$10:$A$135)*(B86=Kopsavilkums!$B$10:$B$135)*(C86=Kopsavilkums!$D$10:$D$135)),"")</f>
        <v>11</v>
      </c>
      <c r="G86" s="18" t="str" cm="1">
        <f t="array" ref="G86">IFERROR(_xlfn._xlws.FILTER(Kopsavilkums!$H$10:$H$135,(A86=Kopsavilkums!$A$10:$A$135)*(B86=Kopsavilkums!$B$10:$B$135)*(C86=Kopsavilkums!$D$10:$D$135)),"")</f>
        <v>A</v>
      </c>
      <c r="H86" s="31" cm="1">
        <f t="array" ref="H86">IFERROR(_xlfn._xlws.FILTER(Kopsavilkums!$I$10:$I$135,(A86=Kopsavilkums!$A$10:$A$135)*(B86=Kopsavilkums!$B$10:$B$135)*(C86=Kopsavilkums!$D$10:$D$135)),"")</f>
        <v>0</v>
      </c>
      <c r="I86" s="74" cm="1">
        <f t="array" ref="I86">IFERROR(_xlfn._xlws.FILTER(Kopsavilkums!$J$10:$J$135,(A86=Kopsavilkums!$A$10:$A$135)*(B86=Kopsavilkums!$B$10:$B$135)*(C86=Kopsavilkums!$D$10:$D$135)),"")</f>
        <v>11</v>
      </c>
      <c r="J86" s="31">
        <f t="shared" si="26"/>
        <v>0</v>
      </c>
      <c r="K86" s="77">
        <f t="shared" si="26"/>
        <v>22</v>
      </c>
      <c r="L86" s="50"/>
    </row>
    <row r="87" spans="1:15" s="112" customFormat="1" x14ac:dyDescent="0.15">
      <c r="A87" s="60">
        <f t="shared" si="25"/>
        <v>10</v>
      </c>
      <c r="B87" s="60">
        <v>5</v>
      </c>
      <c r="C87" s="128" cm="1">
        <f t="array" ref="C87">IFERROR(_xlfn._xlws.FILTER(Kopsavilkums!$D$10:$D$135,(A87=Kopsavilkums!$A$10:$A$135)*(B87=Kopsavilkums!$B$10:$B$135)),"")</f>
        <v>0</v>
      </c>
      <c r="D87" s="74" cm="1">
        <f t="array" ref="D87">IFERROR(_xlfn._xlws.FILTER(Kopsavilkums!$E:$E,(A87=Kopsavilkums!$A:$A)*(B87=Kopsavilkums!$B:$B)*(C87=Kopsavilkums!$D:$D)),"")</f>
        <v>0</v>
      </c>
      <c r="E87" s="31" cm="1">
        <f t="array" ref="E87">IFERROR(_xlfn._xlws.FILTER(Kopsavilkums!$F$10:$F$135,(A87=Kopsavilkums!$A$10:$A$135)*(B87=Kopsavilkums!$B$10:$B$135)*(C87=Kopsavilkums!$D$10:$D$135)),"")</f>
        <v>0</v>
      </c>
      <c r="F87" s="74" cm="1">
        <f t="array" ref="F87">IFERROR(_xlfn._xlws.FILTER(Kopsavilkums!$G$10:$G$135,(A87=Kopsavilkums!$A$10:$A$135)*(B87=Kopsavilkums!$B$10:$B$135)*(C87=Kopsavilkums!$D$10:$D$135)),"")</f>
        <v>0</v>
      </c>
      <c r="G87" s="74" cm="1">
        <f t="array" ref="G87">IFERROR(_xlfn._xlws.FILTER(Kopsavilkums!$H$10:$H$135,(A87=Kopsavilkums!$A$10:$A$135)*(B87=Kopsavilkums!$B$10:$B$135)*(C87=Kopsavilkums!$D$10:$D$135)),"")</f>
        <v>0</v>
      </c>
      <c r="H87" s="31" cm="1">
        <f t="array" ref="H87">IFERROR(_xlfn._xlws.FILTER(Kopsavilkums!$I$10:$I$135,(A87=Kopsavilkums!$A$10:$A$135)*(B87=Kopsavilkums!$B$10:$B$135)*(C87=Kopsavilkums!$D$10:$D$135)),"")</f>
        <v>0</v>
      </c>
      <c r="I87" s="74" cm="1">
        <f t="array" ref="I87">IFERROR(_xlfn._xlws.FILTER(Kopsavilkums!$J$10:$J$135,(A87=Kopsavilkums!$A$10:$A$135)*(B87=Kopsavilkums!$B$10:$B$135)*(C87=Kopsavilkums!$D$10:$D$135)),"")</f>
        <v>0</v>
      </c>
      <c r="J87" s="15">
        <f t="shared" si="26"/>
        <v>0</v>
      </c>
      <c r="K87" s="77">
        <f t="shared" si="26"/>
        <v>0</v>
      </c>
      <c r="L87" s="50"/>
    </row>
    <row r="88" spans="1:15" s="112" customFormat="1" ht="14" thickBot="1" x14ac:dyDescent="0.2">
      <c r="A88" s="62">
        <f t="shared" si="25"/>
        <v>10</v>
      </c>
      <c r="B88" s="62">
        <v>6</v>
      </c>
      <c r="C88" s="129" t="str" cm="1">
        <f t="array" ref="C88">IFERROR(_xlfn._xlws.FILTER(Kopsavilkums!$D$10:$D$135,(A88=Kopsavilkums!$A$10:$A$135)*(B88=Kopsavilkums!$B$10:$B$135)),"")</f>
        <v/>
      </c>
      <c r="D88" s="75" t="str" cm="1">
        <f t="array" ref="D88">IFERROR(_xlfn._xlws.FILTER(Kopsavilkums!$E:$E,(A88=Kopsavilkums!$A:$A)*(B88=Kopsavilkums!$B:$B)*(C88=Kopsavilkums!$D:$D)),"")</f>
        <v/>
      </c>
      <c r="E88" s="63" t="str" cm="1">
        <f t="array" ref="E88">IFERROR(_xlfn._xlws.FILTER(Kopsavilkums!$F$10:$F$135,(A88=Kopsavilkums!$A$10:$A$135)*(B88=Kopsavilkums!$B$10:$B$135)*(C88=Kopsavilkums!$D$10:$D$135)),"")</f>
        <v/>
      </c>
      <c r="F88" s="75" t="str" cm="1">
        <f t="array" ref="F88">IFERROR(_xlfn._xlws.FILTER(Kopsavilkums!$G$10:$G$135,(A88=Kopsavilkums!$A$10:$A$135)*(B88=Kopsavilkums!$B$10:$B$135)*(C88=Kopsavilkums!$D$10:$D$135)),"")</f>
        <v/>
      </c>
      <c r="G88" s="75" t="str" cm="1">
        <f t="array" ref="G88">IFERROR(_xlfn._xlws.FILTER(Kopsavilkums!$H$10:$H$135,(A88=Kopsavilkums!$A$10:$A$135)*(B88=Kopsavilkums!$B$10:$B$135)*(C88=Kopsavilkums!$D$10:$D$135)),"")</f>
        <v/>
      </c>
      <c r="H88" s="63" t="str" cm="1">
        <f t="array" ref="H88">IFERROR(_xlfn._xlws.FILTER(Kopsavilkums!$I$10:$I$135,(A88=Kopsavilkums!$A$10:$A$135)*(B88=Kopsavilkums!$B$10:$B$135)*(C88=Kopsavilkums!$D$10:$D$135)),"")</f>
        <v/>
      </c>
      <c r="I88" s="75" t="str" cm="1">
        <f t="array" ref="I88">IFERROR(_xlfn._xlws.FILTER(Kopsavilkums!$J$10:$J$135,(A88=Kopsavilkums!$A$10:$A$135)*(B88=Kopsavilkums!$B$10:$B$135)*(C88=Kopsavilkums!$D$10:$D$135)),"")</f>
        <v/>
      </c>
      <c r="J88" s="63" t="str">
        <f t="shared" si="26"/>
        <v/>
      </c>
      <c r="K88" s="78" t="str">
        <f t="shared" si="26"/>
        <v/>
      </c>
      <c r="L88" s="50"/>
    </row>
    <row r="89" spans="1:15" s="112" customFormat="1" ht="14" thickBot="1" x14ac:dyDescent="0.2">
      <c r="A89" s="28"/>
      <c r="B89" s="28"/>
      <c r="C89" s="29"/>
      <c r="D89" s="4"/>
      <c r="E89" s="28"/>
      <c r="F89" s="73"/>
      <c r="G89" s="27"/>
      <c r="H89" s="28"/>
      <c r="I89" s="73"/>
      <c r="J89" s="28"/>
      <c r="K89" s="73"/>
      <c r="L89" s="50" t="s">
        <v>72</v>
      </c>
      <c r="O89" s="5"/>
    </row>
    <row r="90" spans="1:15" s="112" customFormat="1" ht="15" thickBot="1" x14ac:dyDescent="0.2">
      <c r="A90" s="53">
        <f>B90</f>
        <v>11</v>
      </c>
      <c r="B90" s="53">
        <v>11</v>
      </c>
      <c r="C90" s="132" t="str" cm="1">
        <f t="array" ref="C90">IFERROR(_xlfn.UNIQUE(_xlfn._xlws.FILTER(Kopsavilkums!$C$10:$C$135,(B90=Kopsavilkums!$A$10:$A$135))),"")</f>
        <v/>
      </c>
      <c r="D90" s="54"/>
      <c r="E90" s="56">
        <f>SUM(E91:E96)</f>
        <v>0</v>
      </c>
      <c r="F90" s="72">
        <f>SUM(F91:F96)</f>
        <v>0</v>
      </c>
      <c r="G90" s="56"/>
      <c r="H90" s="56">
        <f>SUM(H91:H96)</f>
        <v>0</v>
      </c>
      <c r="I90" s="72">
        <f>SUM(I91:I96)</f>
        <v>0</v>
      </c>
      <c r="J90" s="56">
        <f>SUM(J91:J96)</f>
        <v>0</v>
      </c>
      <c r="K90" s="76">
        <f>SUM(K91:K96)</f>
        <v>0</v>
      </c>
      <c r="L90" s="50"/>
    </row>
    <row r="91" spans="1:15" s="112" customFormat="1" x14ac:dyDescent="0.15">
      <c r="A91" s="57">
        <f t="shared" ref="A91:A96" si="27">A90</f>
        <v>11</v>
      </c>
      <c r="B91" s="57">
        <v>1</v>
      </c>
      <c r="C91" s="126" t="str" cm="1">
        <f t="array" ref="C91">IFERROR(_xlfn._xlws.FILTER(Kopsavilkums!$D$10:$D$135,(A91=Kopsavilkums!$A$10:$A$135)*(B91=Kopsavilkums!$B$10:$B$135)),"")</f>
        <v/>
      </c>
      <c r="D91" s="133" t="str" cm="1">
        <f t="array" ref="D91">IFERROR(_xlfn._xlws.FILTER(Kopsavilkums!$E:$E,(A91=Kopsavilkums!$A:$A)*(B91=Kopsavilkums!$B:$B)*(C91=Kopsavilkums!$D:$D)),"")</f>
        <v/>
      </c>
      <c r="E91" s="65" t="str" cm="1">
        <f t="array" ref="E91">IFERROR(_xlfn._xlws.FILTER(Kopsavilkums!$F$10:$F$135,(A91=Kopsavilkums!$A$10:$A$135)*(B91=Kopsavilkums!$B$10:$B$135)*(C91=Kopsavilkums!$D$10:$D$135)),"")</f>
        <v/>
      </c>
      <c r="F91" s="67" t="str" cm="1">
        <f t="array" ref="F91">IFERROR(_xlfn._xlws.FILTER(Kopsavilkums!$G$10:$G$135,(A91=Kopsavilkums!$A$10:$A$135)*(B91=Kopsavilkums!$B$10:$B$135)*(C91=Kopsavilkums!$D$10:$D$135)),"")</f>
        <v/>
      </c>
      <c r="G91" s="58" t="str" cm="1">
        <f t="array" ref="G91">IFERROR(_xlfn._xlws.FILTER(Kopsavilkums!$H$10:$H$135,(A91=Kopsavilkums!$A$10:$A$135)*(B91=Kopsavilkums!$B$10:$B$135)*(C91=Kopsavilkums!$D$10:$D$135)),"")</f>
        <v/>
      </c>
      <c r="H91" s="59" t="str" cm="1">
        <f t="array" ref="H91">IFERROR(_xlfn._xlws.FILTER(Kopsavilkums!$I$10:$I$135,(A91=Kopsavilkums!$A$10:$A$135)*(B91=Kopsavilkums!$B$10:$B$135)*(C91=Kopsavilkums!$D$10:$D$135)),"")</f>
        <v/>
      </c>
      <c r="I91" s="69" t="str" cm="1">
        <f t="array" ref="I91">IFERROR(_xlfn._xlws.FILTER(Kopsavilkums!$J$10:$J$135,(A91=Kopsavilkums!$A$10:$A$135)*(B91=Kopsavilkums!$B$10:$B$135)*(C91=Kopsavilkums!$D$10:$D$135)),"")</f>
        <v/>
      </c>
      <c r="J91" s="59" t="str">
        <f>IFERROR(E91+H91,"")</f>
        <v/>
      </c>
      <c r="K91" s="136" t="str">
        <f>IFERROR(F91+I91,"")</f>
        <v/>
      </c>
      <c r="L91" s="50"/>
    </row>
    <row r="92" spans="1:15" s="112" customFormat="1" x14ac:dyDescent="0.15">
      <c r="A92" s="60">
        <f t="shared" si="27"/>
        <v>11</v>
      </c>
      <c r="B92" s="60">
        <v>2</v>
      </c>
      <c r="C92" s="66" t="str" cm="1">
        <f t="array" ref="C92">IFERROR(_xlfn._xlws.FILTER(Kopsavilkums!$D$10:$D$135,(A92=Kopsavilkums!$A$10:$A$135)*(B92=Kopsavilkums!$B$10:$B$135)),"")</f>
        <v/>
      </c>
      <c r="D92" s="24" t="str" cm="1">
        <f t="array" ref="D92">IFERROR(_xlfn._xlws.FILTER(Kopsavilkums!$E:$E,(A92=Kopsavilkums!$A:$A)*(B92=Kopsavilkums!$B:$B)*(C92=Kopsavilkums!$D:$D)),"")</f>
        <v/>
      </c>
      <c r="E92" s="31" t="str" cm="1">
        <f t="array" ref="E92">IFERROR(_xlfn._xlws.FILTER(Kopsavilkums!$F$10:$F$135,(A92=Kopsavilkums!$A$10:$A$135)*(B92=Kopsavilkums!$B$10:$B$135)*(C92=Kopsavilkums!$D$10:$D$135)),"")</f>
        <v/>
      </c>
      <c r="F92" s="74" t="str" cm="1">
        <f t="array" ref="F92">IFERROR(_xlfn._xlws.FILTER(Kopsavilkums!$G$10:$G$135,(A92=Kopsavilkums!$A$10:$A$135)*(B92=Kopsavilkums!$B$10:$B$135)*(C92=Kopsavilkums!$D$10:$D$135)),"")</f>
        <v/>
      </c>
      <c r="G92" s="18" t="str" cm="1">
        <f t="array" ref="G92">IFERROR(_xlfn._xlws.FILTER(Kopsavilkums!$H$10:$H$135,(A92=Kopsavilkums!$A$10:$A$135)*(B92=Kopsavilkums!$B$10:$B$135)*(C92=Kopsavilkums!$D$10:$D$135)),"")</f>
        <v/>
      </c>
      <c r="H92" s="31" t="str" cm="1">
        <f t="array" ref="H92">IFERROR(_xlfn._xlws.FILTER(Kopsavilkums!$I$10:$I$135,(A92=Kopsavilkums!$A$10:$A$135)*(B92=Kopsavilkums!$B$10:$B$135)*(C92=Kopsavilkums!$D$10:$D$135)),"")</f>
        <v/>
      </c>
      <c r="I92" s="74" t="str" cm="1">
        <f t="array" ref="I92">IFERROR(_xlfn._xlws.FILTER(Kopsavilkums!$J$10:$J$135,(A92=Kopsavilkums!$A$10:$A$135)*(B92=Kopsavilkums!$B$10:$B$135)*(C92=Kopsavilkums!$D$10:$D$135)),"")</f>
        <v/>
      </c>
      <c r="J92" s="31" t="str">
        <f t="shared" ref="J92:K96" si="28">IFERROR(E92+H92,"")</f>
        <v/>
      </c>
      <c r="K92" s="77" t="str">
        <f t="shared" si="28"/>
        <v/>
      </c>
      <c r="L92" s="50"/>
    </row>
    <row r="93" spans="1:15" s="112" customFormat="1" x14ac:dyDescent="0.15">
      <c r="A93" s="60">
        <f t="shared" si="27"/>
        <v>11</v>
      </c>
      <c r="B93" s="60">
        <v>3</v>
      </c>
      <c r="C93" s="66" t="str" cm="1">
        <f t="array" ref="C93">IFERROR(_xlfn._xlws.FILTER(Kopsavilkums!$D$10:$D$135,(A93=Kopsavilkums!$A$10:$A$135)*(B93=Kopsavilkums!$B$10:$B$135)),"")</f>
        <v/>
      </c>
      <c r="D93" s="24" t="str" cm="1">
        <f t="array" ref="D93">IFERROR(_xlfn._xlws.FILTER(Kopsavilkums!$E:$E,(A93=Kopsavilkums!$A:$A)*(B93=Kopsavilkums!$B:$B)*(C93=Kopsavilkums!$D:$D)),"")</f>
        <v/>
      </c>
      <c r="E93" s="31" t="str" cm="1">
        <f t="array" ref="E93">IFERROR(_xlfn._xlws.FILTER(Kopsavilkums!$F$10:$F$135,(A93=Kopsavilkums!$A$10:$A$135)*(B93=Kopsavilkums!$B$10:$B$135)*(C93=Kopsavilkums!$D$10:$D$135)),"")</f>
        <v/>
      </c>
      <c r="F93" s="74" t="str" cm="1">
        <f t="array" ref="F93">IFERROR(_xlfn._xlws.FILTER(Kopsavilkums!$G$10:$G$135,(A93=Kopsavilkums!$A$10:$A$135)*(B93=Kopsavilkums!$B$10:$B$135)*(C93=Kopsavilkums!$D$10:$D$135)),"")</f>
        <v/>
      </c>
      <c r="G93" s="18" t="str" cm="1">
        <f t="array" ref="G93">IFERROR(_xlfn._xlws.FILTER(Kopsavilkums!$H$10:$H$135,(A93=Kopsavilkums!$A$10:$A$135)*(B93=Kopsavilkums!$B$10:$B$135)*(C93=Kopsavilkums!$D$10:$D$135)),"")</f>
        <v/>
      </c>
      <c r="H93" s="31" t="str" cm="1">
        <f t="array" ref="H93">IFERROR(_xlfn._xlws.FILTER(Kopsavilkums!$I$10:$I$135,(A93=Kopsavilkums!$A$10:$A$135)*(B93=Kopsavilkums!$B$10:$B$135)*(C93=Kopsavilkums!$D$10:$D$135)),"")</f>
        <v/>
      </c>
      <c r="I93" s="74" t="str" cm="1">
        <f t="array" ref="I93">IFERROR(_xlfn._xlws.FILTER(Kopsavilkums!$J$10:$J$135,(A93=Kopsavilkums!$A$10:$A$135)*(B93=Kopsavilkums!$B$10:$B$135)*(C93=Kopsavilkums!$D$10:$D$135)),"")</f>
        <v/>
      </c>
      <c r="J93" s="31" t="str">
        <f t="shared" si="28"/>
        <v/>
      </c>
      <c r="K93" s="77" t="str">
        <f t="shared" si="28"/>
        <v/>
      </c>
      <c r="L93" s="50"/>
    </row>
    <row r="94" spans="1:15" s="112" customFormat="1" x14ac:dyDescent="0.15">
      <c r="A94" s="60">
        <f t="shared" si="27"/>
        <v>11</v>
      </c>
      <c r="B94" s="60">
        <v>4</v>
      </c>
      <c r="C94" s="66" t="str" cm="1">
        <f t="array" ref="C94">IFERROR(_xlfn._xlws.FILTER(Kopsavilkums!$D$10:$D$135,(A94=Kopsavilkums!$A$10:$A$135)*(B94=Kopsavilkums!$B$10:$B$135)),"")</f>
        <v/>
      </c>
      <c r="D94" s="24" t="str" cm="1">
        <f t="array" ref="D94">IFERROR(_xlfn._xlws.FILTER(Kopsavilkums!$E:$E,(A94=Kopsavilkums!$A:$A)*(B94=Kopsavilkums!$B:$B)*(C94=Kopsavilkums!$D:$D)),"")</f>
        <v/>
      </c>
      <c r="E94" s="31" t="str" cm="1">
        <f t="array" ref="E94">IFERROR(_xlfn._xlws.FILTER(Kopsavilkums!$F$10:$F$135,(A94=Kopsavilkums!$A$10:$A$135)*(B94=Kopsavilkums!$B$10:$B$135)*(C94=Kopsavilkums!$D$10:$D$135)),"")</f>
        <v/>
      </c>
      <c r="F94" s="74" t="str" cm="1">
        <f t="array" ref="F94">IFERROR(_xlfn._xlws.FILTER(Kopsavilkums!$G$10:$G$135,(A94=Kopsavilkums!$A$10:$A$135)*(B94=Kopsavilkums!$B$10:$B$135)*(C94=Kopsavilkums!$D$10:$D$135)),"")</f>
        <v/>
      </c>
      <c r="G94" s="18" t="str" cm="1">
        <f t="array" ref="G94">IFERROR(_xlfn._xlws.FILTER(Kopsavilkums!$H$10:$H$135,(A94=Kopsavilkums!$A$10:$A$135)*(B94=Kopsavilkums!$B$10:$B$135)*(C94=Kopsavilkums!$D$10:$D$135)),"")</f>
        <v/>
      </c>
      <c r="H94" s="31" t="str" cm="1">
        <f t="array" ref="H94">IFERROR(_xlfn._xlws.FILTER(Kopsavilkums!$I$10:$I$135,(A94=Kopsavilkums!$A$10:$A$135)*(B94=Kopsavilkums!$B$10:$B$135)*(C94=Kopsavilkums!$D$10:$D$135)),"")</f>
        <v/>
      </c>
      <c r="I94" s="74" t="str" cm="1">
        <f t="array" ref="I94">IFERROR(_xlfn._xlws.FILTER(Kopsavilkums!$J$10:$J$135,(A94=Kopsavilkums!$A$10:$A$135)*(B94=Kopsavilkums!$B$10:$B$135)*(C94=Kopsavilkums!$D$10:$D$135)),"")</f>
        <v/>
      </c>
      <c r="J94" s="31" t="str">
        <f t="shared" si="28"/>
        <v/>
      </c>
      <c r="K94" s="77" t="str">
        <f t="shared" si="28"/>
        <v/>
      </c>
      <c r="L94" s="50"/>
    </row>
    <row r="95" spans="1:15" s="112" customFormat="1" x14ac:dyDescent="0.15">
      <c r="A95" s="60">
        <f t="shared" si="27"/>
        <v>11</v>
      </c>
      <c r="B95" s="60">
        <v>5</v>
      </c>
      <c r="C95" s="123" t="str" cm="1">
        <f t="array" ref="C95">IFERROR(_xlfn._xlws.FILTER(Kopsavilkums!$D$10:$D$135,(A95=Kopsavilkums!$A$10:$A$135)*(B95=Kopsavilkums!$B$10:$B$135)),"")</f>
        <v/>
      </c>
      <c r="D95" s="74" t="str" cm="1">
        <f t="array" ref="D95">IFERROR(_xlfn._xlws.FILTER(Kopsavilkums!$E:$E,(A95=Kopsavilkums!$A:$A)*(B95=Kopsavilkums!$B:$B)*(C95=Kopsavilkums!$D:$D)),"")</f>
        <v/>
      </c>
      <c r="E95" s="31" t="str" cm="1">
        <f t="array" ref="E95">IFERROR(_xlfn._xlws.FILTER(Kopsavilkums!$F$10:$F$135,(A95=Kopsavilkums!$A$10:$A$135)*(B95=Kopsavilkums!$B$10:$B$135)*(C95=Kopsavilkums!$D$10:$D$135)),"")</f>
        <v/>
      </c>
      <c r="F95" s="74" t="str" cm="1">
        <f t="array" ref="F95">IFERROR(_xlfn._xlws.FILTER(Kopsavilkums!$G$10:$G$135,(A95=Kopsavilkums!$A$10:$A$135)*(B95=Kopsavilkums!$B$10:$B$135)*(C95=Kopsavilkums!$D$10:$D$135)),"")</f>
        <v/>
      </c>
      <c r="G95" s="74" t="str" cm="1">
        <f t="array" ref="G95">IFERROR(_xlfn._xlws.FILTER(Kopsavilkums!$H$10:$H$135,(A95=Kopsavilkums!$A$10:$A$135)*(B95=Kopsavilkums!$B$10:$B$135)*(C95=Kopsavilkums!$D$10:$D$135)),"")</f>
        <v/>
      </c>
      <c r="H95" s="31" t="str" cm="1">
        <f t="array" ref="H95">IFERROR(_xlfn._xlws.FILTER(Kopsavilkums!$I$10:$I$135,(A95=Kopsavilkums!$A$10:$A$135)*(B95=Kopsavilkums!$B$10:$B$135)*(C95=Kopsavilkums!$D$10:$D$135)),"")</f>
        <v/>
      </c>
      <c r="I95" s="74" t="str" cm="1">
        <f t="array" ref="I95">IFERROR(_xlfn._xlws.FILTER(Kopsavilkums!$J$10:$J$135,(A95=Kopsavilkums!$A$10:$A$135)*(B95=Kopsavilkums!$B$10:$B$135)*(C95=Kopsavilkums!$D$10:$D$135)),"")</f>
        <v/>
      </c>
      <c r="J95" s="15" t="str">
        <f t="shared" si="28"/>
        <v/>
      </c>
      <c r="K95" s="77" t="str">
        <f t="shared" si="28"/>
        <v/>
      </c>
      <c r="L95" s="50"/>
    </row>
    <row r="96" spans="1:15" s="112" customFormat="1" ht="14" thickBot="1" x14ac:dyDescent="0.2">
      <c r="A96" s="62">
        <f t="shared" si="27"/>
        <v>11</v>
      </c>
      <c r="B96" s="62">
        <v>6</v>
      </c>
      <c r="C96" s="129" t="str" cm="1">
        <f t="array" ref="C96">IFERROR(_xlfn._xlws.FILTER(Kopsavilkums!$D$10:$D$135,(A96=Kopsavilkums!$A$10:$A$135)*(B96=Kopsavilkums!$B$10:$B$135)),"")</f>
        <v/>
      </c>
      <c r="D96" s="75" t="str" cm="1">
        <f t="array" ref="D96">IFERROR(_xlfn._xlws.FILTER(Kopsavilkums!$E:$E,(A96=Kopsavilkums!$A:$A)*(B96=Kopsavilkums!$B:$B)*(C96=Kopsavilkums!$D:$D)),"")</f>
        <v/>
      </c>
      <c r="E96" s="63" t="str" cm="1">
        <f t="array" ref="E96">IFERROR(_xlfn._xlws.FILTER(Kopsavilkums!$F$10:$F$135,(A96=Kopsavilkums!$A$10:$A$135)*(B96=Kopsavilkums!$B$10:$B$135)*(C96=Kopsavilkums!$D$10:$D$135)),"")</f>
        <v/>
      </c>
      <c r="F96" s="75" t="str" cm="1">
        <f t="array" ref="F96">IFERROR(_xlfn._xlws.FILTER(Kopsavilkums!$G$10:$G$135,(A96=Kopsavilkums!$A$10:$A$135)*(B96=Kopsavilkums!$B$10:$B$135)*(C96=Kopsavilkums!$D$10:$D$135)),"")</f>
        <v/>
      </c>
      <c r="G96" s="75" t="str" cm="1">
        <f t="array" ref="G96">IFERROR(_xlfn._xlws.FILTER(Kopsavilkums!$H$10:$H$135,(A96=Kopsavilkums!$A$10:$A$135)*(B96=Kopsavilkums!$B$10:$B$135)*(C96=Kopsavilkums!$D$10:$D$135)),"")</f>
        <v/>
      </c>
      <c r="H96" s="63" t="str" cm="1">
        <f t="array" ref="H96">IFERROR(_xlfn._xlws.FILTER(Kopsavilkums!$I$10:$I$135,(A96=Kopsavilkums!$A$10:$A$135)*(B96=Kopsavilkums!$B$10:$B$135)*(C96=Kopsavilkums!$D$10:$D$135)),"")</f>
        <v/>
      </c>
      <c r="I96" s="75" t="str" cm="1">
        <f t="array" ref="I96">IFERROR(_xlfn._xlws.FILTER(Kopsavilkums!$J$10:$J$135,(A96=Kopsavilkums!$A$10:$A$135)*(B96=Kopsavilkums!$B$10:$B$135)*(C96=Kopsavilkums!$D$10:$D$135)),"")</f>
        <v/>
      </c>
      <c r="J96" s="63" t="str">
        <f t="shared" si="28"/>
        <v/>
      </c>
      <c r="K96" s="78" t="str">
        <f t="shared" si="28"/>
        <v/>
      </c>
      <c r="L96" s="50"/>
    </row>
    <row r="97" spans="1:13" s="112" customFormat="1" ht="14" thickBot="1" x14ac:dyDescent="0.2">
      <c r="A97" s="28"/>
      <c r="B97" s="28"/>
      <c r="C97" s="29"/>
      <c r="D97" s="4"/>
      <c r="E97" s="28"/>
      <c r="F97" s="73"/>
      <c r="G97" s="27"/>
      <c r="H97" s="28"/>
      <c r="I97" s="73"/>
      <c r="J97" s="28"/>
      <c r="K97" s="73"/>
      <c r="L97" s="50" t="s">
        <v>72</v>
      </c>
      <c r="M97" s="64"/>
    </row>
    <row r="98" spans="1:13" s="112" customFormat="1" ht="15" thickBot="1" x14ac:dyDescent="0.2">
      <c r="A98" s="53">
        <f>B98</f>
        <v>12</v>
      </c>
      <c r="B98" s="53">
        <v>12</v>
      </c>
      <c r="C98" s="132" t="str" cm="1">
        <f t="array" ref="C98">IFERROR(_xlfn.UNIQUE(_xlfn._xlws.FILTER(Kopsavilkums!$C$10:$C$135,(B98=Kopsavilkums!$A$10:$A$135))),"")</f>
        <v/>
      </c>
      <c r="D98" s="54"/>
      <c r="E98" s="56">
        <f>SUM(E99:E104)</f>
        <v>0</v>
      </c>
      <c r="F98" s="72">
        <f>SUM(F99:F104)</f>
        <v>0</v>
      </c>
      <c r="G98" s="56"/>
      <c r="H98" s="56">
        <f>SUM(H99:H104)</f>
        <v>0</v>
      </c>
      <c r="I98" s="72">
        <f>SUM(I99:I104)</f>
        <v>0</v>
      </c>
      <c r="J98" s="56">
        <f>SUM(J99:J104)</f>
        <v>0</v>
      </c>
      <c r="K98" s="76">
        <f>SUM(K99:K104)</f>
        <v>0</v>
      </c>
      <c r="L98" s="50"/>
    </row>
    <row r="99" spans="1:13" s="112" customFormat="1" x14ac:dyDescent="0.15">
      <c r="A99" s="57">
        <f t="shared" ref="A99:A104" si="29">A98</f>
        <v>12</v>
      </c>
      <c r="B99" s="57">
        <v>1</v>
      </c>
      <c r="C99" s="126" t="str" cm="1">
        <f t="array" ref="C99">IFERROR(_xlfn._xlws.FILTER(Kopsavilkums!$D$10:$D$135,(A99=Kopsavilkums!$A$10:$A$135)*(B99=Kopsavilkums!$B$10:$B$135)),"")</f>
        <v/>
      </c>
      <c r="D99" s="133" t="str" cm="1">
        <f t="array" ref="D99">IFERROR(_xlfn._xlws.FILTER(Kopsavilkums!$E:$E,(A99=Kopsavilkums!$A:$A)*(B99=Kopsavilkums!$B:$B)*(C99=Kopsavilkums!$D:$D)),"")</f>
        <v/>
      </c>
      <c r="E99" s="65" t="str" cm="1">
        <f t="array" ref="E99">IFERROR(_xlfn._xlws.FILTER(Kopsavilkums!$F$10:$F$135,(A99=Kopsavilkums!$A$10:$A$135)*(B99=Kopsavilkums!$B$10:$B$135)*(C99=Kopsavilkums!$D$10:$D$135)),"")</f>
        <v/>
      </c>
      <c r="F99" s="67" t="str" cm="1">
        <f t="array" ref="F99">IFERROR(_xlfn._xlws.FILTER(Kopsavilkums!$G$10:$G$135,(A99=Kopsavilkums!$A$10:$A$135)*(B99=Kopsavilkums!$B$10:$B$135)*(C99=Kopsavilkums!$D$10:$D$135)),"")</f>
        <v/>
      </c>
      <c r="G99" s="58" t="str" cm="1">
        <f t="array" ref="G99">IFERROR(_xlfn._xlws.FILTER(Kopsavilkums!$H$10:$H$135,(A99=Kopsavilkums!$A$10:$A$135)*(B99=Kopsavilkums!$B$10:$B$135)*(C99=Kopsavilkums!$D$10:$D$135)),"")</f>
        <v/>
      </c>
      <c r="H99" s="59" t="str" cm="1">
        <f t="array" ref="H99">IFERROR(_xlfn._xlws.FILTER(Kopsavilkums!$I$10:$I$135,(A99=Kopsavilkums!$A$10:$A$135)*(B99=Kopsavilkums!$B$10:$B$135)*(C99=Kopsavilkums!$D$10:$D$135)),"")</f>
        <v/>
      </c>
      <c r="I99" s="69" t="str" cm="1">
        <f t="array" ref="I99">IFERROR(_xlfn._xlws.FILTER(Kopsavilkums!$J$10:$J$135,(A99=Kopsavilkums!$A$10:$A$135)*(B99=Kopsavilkums!$B$10:$B$135)*(C99=Kopsavilkums!$D$10:$D$135)),"")</f>
        <v/>
      </c>
      <c r="J99" s="59" t="str">
        <f>IFERROR(E99+H99,"")</f>
        <v/>
      </c>
      <c r="K99" s="136" t="str">
        <f>IFERROR(F99+I99,"")</f>
        <v/>
      </c>
      <c r="L99" s="50"/>
    </row>
    <row r="100" spans="1:13" s="112" customFormat="1" x14ac:dyDescent="0.15">
      <c r="A100" s="60">
        <f t="shared" si="29"/>
        <v>12</v>
      </c>
      <c r="B100" s="60">
        <v>2</v>
      </c>
      <c r="C100" s="22" t="str" cm="1">
        <f t="array" ref="C100">IFERROR(_xlfn._xlws.FILTER(Kopsavilkums!$D$10:$D$135,(A100=Kopsavilkums!$A$10:$A$135)*(B100=Kopsavilkums!$B$10:$B$135)),"")</f>
        <v/>
      </c>
      <c r="D100" s="24" t="str" cm="1">
        <f t="array" ref="D100">IFERROR(_xlfn._xlws.FILTER(Kopsavilkums!$E:$E,(A100=Kopsavilkums!$A:$A)*(B100=Kopsavilkums!$B:$B)*(C100=Kopsavilkums!$D:$D)),"")</f>
        <v/>
      </c>
      <c r="E100" s="31" t="str" cm="1">
        <f t="array" ref="E100">IFERROR(_xlfn._xlws.FILTER(Kopsavilkums!$F$10:$F$135,(A100=Kopsavilkums!$A$10:$A$135)*(B100=Kopsavilkums!$B$10:$B$135)*(C100=Kopsavilkums!$D$10:$D$135)),"")</f>
        <v/>
      </c>
      <c r="F100" s="74" t="str" cm="1">
        <f t="array" ref="F100">IFERROR(_xlfn._xlws.FILTER(Kopsavilkums!$G$10:$G$135,(A100=Kopsavilkums!$A$10:$A$135)*(B100=Kopsavilkums!$B$10:$B$135)*(C100=Kopsavilkums!$D$10:$D$135)),"")</f>
        <v/>
      </c>
      <c r="G100" s="18" t="str" cm="1">
        <f t="array" ref="G100">IFERROR(_xlfn._xlws.FILTER(Kopsavilkums!$H$10:$H$135,(A100=Kopsavilkums!$A$10:$A$135)*(B100=Kopsavilkums!$B$10:$B$135)*(C100=Kopsavilkums!$D$10:$D$135)),"")</f>
        <v/>
      </c>
      <c r="H100" s="31" t="str" cm="1">
        <f t="array" ref="H100">IFERROR(_xlfn._xlws.FILTER(Kopsavilkums!$I$10:$I$135,(A100=Kopsavilkums!$A$10:$A$135)*(B100=Kopsavilkums!$B$10:$B$135)*(C100=Kopsavilkums!$D$10:$D$135)),"")</f>
        <v/>
      </c>
      <c r="I100" s="74" t="str" cm="1">
        <f t="array" ref="I100">IFERROR(_xlfn._xlws.FILTER(Kopsavilkums!$J$10:$J$135,(A100=Kopsavilkums!$A$10:$A$135)*(B100=Kopsavilkums!$B$10:$B$135)*(C100=Kopsavilkums!$D$10:$D$135)),"")</f>
        <v/>
      </c>
      <c r="J100" s="31" t="str">
        <f t="shared" ref="J100:K104" si="30">IFERROR(E100+H100,"")</f>
        <v/>
      </c>
      <c r="K100" s="77" t="str">
        <f t="shared" si="30"/>
        <v/>
      </c>
      <c r="L100" s="50"/>
    </row>
    <row r="101" spans="1:13" s="112" customFormat="1" x14ac:dyDescent="0.15">
      <c r="A101" s="60">
        <f t="shared" si="29"/>
        <v>12</v>
      </c>
      <c r="B101" s="60">
        <v>3</v>
      </c>
      <c r="C101" s="22" t="str" cm="1">
        <f t="array" ref="C101">IFERROR(_xlfn._xlws.FILTER(Kopsavilkums!$D$10:$D$135,(A101=Kopsavilkums!$A$10:$A$135)*(B101=Kopsavilkums!$B$10:$B$135)),"")</f>
        <v/>
      </c>
      <c r="D101" s="24" t="str" cm="1">
        <f t="array" ref="D101">IFERROR(_xlfn._xlws.FILTER(Kopsavilkums!$E:$E,(A101=Kopsavilkums!$A:$A)*(B101=Kopsavilkums!$B:$B)*(C101=Kopsavilkums!$D:$D)),"")</f>
        <v/>
      </c>
      <c r="E101" s="31" t="str" cm="1">
        <f t="array" ref="E101">IFERROR(_xlfn._xlws.FILTER(Kopsavilkums!$F$10:$F$135,(A101=Kopsavilkums!$A$10:$A$135)*(B101=Kopsavilkums!$B$10:$B$135)*(C101=Kopsavilkums!$D$10:$D$135)),"")</f>
        <v/>
      </c>
      <c r="F101" s="74" t="str" cm="1">
        <f t="array" ref="F101">IFERROR(_xlfn._xlws.FILTER(Kopsavilkums!$G$10:$G$135,(A101=Kopsavilkums!$A$10:$A$135)*(B101=Kopsavilkums!$B$10:$B$135)*(C101=Kopsavilkums!$D$10:$D$135)),"")</f>
        <v/>
      </c>
      <c r="G101" s="18" t="str" cm="1">
        <f t="array" ref="G101">IFERROR(_xlfn._xlws.FILTER(Kopsavilkums!$H$10:$H$135,(A101=Kopsavilkums!$A$10:$A$135)*(B101=Kopsavilkums!$B$10:$B$135)*(C101=Kopsavilkums!$D$10:$D$135)),"")</f>
        <v/>
      </c>
      <c r="H101" s="31" t="str" cm="1">
        <f t="array" ref="H101">IFERROR(_xlfn._xlws.FILTER(Kopsavilkums!$I$10:$I$135,(A101=Kopsavilkums!$A$10:$A$135)*(B101=Kopsavilkums!$B$10:$B$135)*(C101=Kopsavilkums!$D$10:$D$135)),"")</f>
        <v/>
      </c>
      <c r="I101" s="74" t="str" cm="1">
        <f t="array" ref="I101">IFERROR(_xlfn._xlws.FILTER(Kopsavilkums!$J$10:$J$135,(A101=Kopsavilkums!$A$10:$A$135)*(B101=Kopsavilkums!$B$10:$B$135)*(C101=Kopsavilkums!$D$10:$D$135)),"")</f>
        <v/>
      </c>
      <c r="J101" s="31" t="str">
        <f t="shared" si="30"/>
        <v/>
      </c>
      <c r="K101" s="77" t="str">
        <f t="shared" si="30"/>
        <v/>
      </c>
      <c r="L101" s="50"/>
    </row>
    <row r="102" spans="1:13" s="112" customFormat="1" x14ac:dyDescent="0.15">
      <c r="A102" s="60">
        <f t="shared" si="29"/>
        <v>12</v>
      </c>
      <c r="B102" s="60">
        <v>4</v>
      </c>
      <c r="C102" s="22" t="str" cm="1">
        <f t="array" ref="C102">IFERROR(_xlfn._xlws.FILTER(Kopsavilkums!$D$10:$D$135,(A102=Kopsavilkums!$A$10:$A$135)*(B102=Kopsavilkums!$B$10:$B$135)),"")</f>
        <v/>
      </c>
      <c r="D102" s="24" t="str" cm="1">
        <f t="array" ref="D102">IFERROR(_xlfn._xlws.FILTER(Kopsavilkums!$E:$E,(A102=Kopsavilkums!$A:$A)*(B102=Kopsavilkums!$B:$B)*(C102=Kopsavilkums!$D:$D)),"")</f>
        <v/>
      </c>
      <c r="E102" s="31" t="str" cm="1">
        <f t="array" ref="E102">IFERROR(_xlfn._xlws.FILTER(Kopsavilkums!$F$10:$F$135,(A102=Kopsavilkums!$A$10:$A$135)*(B102=Kopsavilkums!$B$10:$B$135)*(C102=Kopsavilkums!$D$10:$D$135)),"")</f>
        <v/>
      </c>
      <c r="F102" s="74" t="str" cm="1">
        <f t="array" ref="F102">IFERROR(_xlfn._xlws.FILTER(Kopsavilkums!$G$10:$G$135,(A102=Kopsavilkums!$A$10:$A$135)*(B102=Kopsavilkums!$B$10:$B$135)*(C102=Kopsavilkums!$D$10:$D$135)),"")</f>
        <v/>
      </c>
      <c r="G102" s="18" t="str" cm="1">
        <f t="array" ref="G102">IFERROR(_xlfn._xlws.FILTER(Kopsavilkums!$H$10:$H$135,(A102=Kopsavilkums!$A$10:$A$135)*(B102=Kopsavilkums!$B$10:$B$135)*(C102=Kopsavilkums!$D$10:$D$135)),"")</f>
        <v/>
      </c>
      <c r="H102" s="31" t="str" cm="1">
        <f t="array" ref="H102">IFERROR(_xlfn._xlws.FILTER(Kopsavilkums!$I$10:$I$135,(A102=Kopsavilkums!$A$10:$A$135)*(B102=Kopsavilkums!$B$10:$B$135)*(C102=Kopsavilkums!$D$10:$D$135)),"")</f>
        <v/>
      </c>
      <c r="I102" s="74" t="str" cm="1">
        <f t="array" ref="I102">IFERROR(_xlfn._xlws.FILTER(Kopsavilkums!$J$10:$J$135,(A102=Kopsavilkums!$A$10:$A$135)*(B102=Kopsavilkums!$B$10:$B$135)*(C102=Kopsavilkums!$D$10:$D$135)),"")</f>
        <v/>
      </c>
      <c r="J102" s="31" t="str">
        <f t="shared" si="30"/>
        <v/>
      </c>
      <c r="K102" s="77" t="str">
        <f t="shared" si="30"/>
        <v/>
      </c>
      <c r="L102" s="50"/>
    </row>
    <row r="103" spans="1:13" s="112" customFormat="1" x14ac:dyDescent="0.15">
      <c r="A103" s="60">
        <f t="shared" si="29"/>
        <v>12</v>
      </c>
      <c r="B103" s="60">
        <v>5</v>
      </c>
      <c r="C103" s="22" t="str" cm="1">
        <f t="array" ref="C103">IFERROR(_xlfn._xlws.FILTER(Kopsavilkums!$D$10:$D$135,(A103=Kopsavilkums!$A$10:$A$135)*(B103=Kopsavilkums!$B$10:$B$135)),"")</f>
        <v/>
      </c>
      <c r="D103" s="74" t="str" cm="1">
        <f t="array" ref="D103">IFERROR(_xlfn._xlws.FILTER(Kopsavilkums!$E:$E,(A103=Kopsavilkums!$A:$A)*(B103=Kopsavilkums!$B:$B)*(C103=Kopsavilkums!$D:$D)),"")</f>
        <v/>
      </c>
      <c r="E103" s="31" t="str" cm="1">
        <f t="array" ref="E103">IFERROR(_xlfn._xlws.FILTER(Kopsavilkums!$F$10:$F$135,(A103=Kopsavilkums!$A$10:$A$135)*(B103=Kopsavilkums!$B$10:$B$135)*(C103=Kopsavilkums!$D$10:$D$135)),"")</f>
        <v/>
      </c>
      <c r="F103" s="74" t="str" cm="1">
        <f t="array" ref="F103">IFERROR(_xlfn._xlws.FILTER(Kopsavilkums!$G$10:$G$135,(A103=Kopsavilkums!$A$10:$A$135)*(B103=Kopsavilkums!$B$10:$B$135)*(C103=Kopsavilkums!$D$10:$D$135)),"")</f>
        <v/>
      </c>
      <c r="G103" s="74" t="str" cm="1">
        <f t="array" ref="G103">IFERROR(_xlfn._xlws.FILTER(Kopsavilkums!$H$10:$H$135,(A103=Kopsavilkums!$A$10:$A$135)*(B103=Kopsavilkums!$B$10:$B$135)*(C103=Kopsavilkums!$D$10:$D$135)),"")</f>
        <v/>
      </c>
      <c r="H103" s="31" t="str" cm="1">
        <f t="array" ref="H103">IFERROR(_xlfn._xlws.FILTER(Kopsavilkums!$I$10:$I$135,(A103=Kopsavilkums!$A$10:$A$135)*(B103=Kopsavilkums!$B$10:$B$135)*(C103=Kopsavilkums!$D$10:$D$135)),"")</f>
        <v/>
      </c>
      <c r="I103" s="74" t="str" cm="1">
        <f t="array" ref="I103">IFERROR(_xlfn._xlws.FILTER(Kopsavilkums!$J$10:$J$135,(A103=Kopsavilkums!$A$10:$A$135)*(B103=Kopsavilkums!$B$10:$B$135)*(C103=Kopsavilkums!$D$10:$D$135)),"")</f>
        <v/>
      </c>
      <c r="J103" s="15" t="str">
        <f t="shared" si="30"/>
        <v/>
      </c>
      <c r="K103" s="77" t="str">
        <f t="shared" si="30"/>
        <v/>
      </c>
      <c r="L103" s="50"/>
    </row>
    <row r="104" spans="1:13" s="112" customFormat="1" ht="14" thickBot="1" x14ac:dyDescent="0.2">
      <c r="A104" s="62">
        <f t="shared" si="29"/>
        <v>12</v>
      </c>
      <c r="B104" s="62">
        <v>6</v>
      </c>
      <c r="C104" s="127" t="str" cm="1">
        <f t="array" ref="C104">IFERROR(_xlfn._xlws.FILTER(Kopsavilkums!$D$10:$D$135,(A104=Kopsavilkums!$A$10:$A$135)*(B104=Kopsavilkums!$B$10:$B$135)),"")</f>
        <v/>
      </c>
      <c r="D104" s="75" t="str" cm="1">
        <f t="array" ref="D104">IFERROR(_xlfn._xlws.FILTER(Kopsavilkums!$E:$E,(A104=Kopsavilkums!$A:$A)*(B104=Kopsavilkums!$B:$B)*(C104=Kopsavilkums!$D:$D)),"")</f>
        <v/>
      </c>
      <c r="E104" s="63" t="str" cm="1">
        <f t="array" ref="E104">IFERROR(_xlfn._xlws.FILTER(Kopsavilkums!$F$10:$F$135,(A104=Kopsavilkums!$A$10:$A$135)*(B104=Kopsavilkums!$B$10:$B$135)*(C104=Kopsavilkums!$D$10:$D$135)),"")</f>
        <v/>
      </c>
      <c r="F104" s="75" t="str" cm="1">
        <f t="array" ref="F104">IFERROR(_xlfn._xlws.FILTER(Kopsavilkums!$G$10:$G$135,(A104=Kopsavilkums!$A$10:$A$135)*(B104=Kopsavilkums!$B$10:$B$135)*(C104=Kopsavilkums!$D$10:$D$135)),"")</f>
        <v/>
      </c>
      <c r="G104" s="75" t="str" cm="1">
        <f t="array" ref="G104">IFERROR(_xlfn._xlws.FILTER(Kopsavilkums!$H$10:$H$135,(A104=Kopsavilkums!$A$10:$A$135)*(B104=Kopsavilkums!$B$10:$B$135)*(C104=Kopsavilkums!$D$10:$D$135)),"")</f>
        <v/>
      </c>
      <c r="H104" s="63" t="str" cm="1">
        <f t="array" ref="H104">IFERROR(_xlfn._xlws.FILTER(Kopsavilkums!$I$10:$I$135,(A104=Kopsavilkums!$A$10:$A$135)*(B104=Kopsavilkums!$B$10:$B$135)*(C104=Kopsavilkums!$D$10:$D$135)),"")</f>
        <v/>
      </c>
      <c r="I104" s="75" t="str" cm="1">
        <f t="array" ref="I104">IFERROR(_xlfn._xlws.FILTER(Kopsavilkums!$J$10:$J$135,(A104=Kopsavilkums!$A$10:$A$135)*(B104=Kopsavilkums!$B$10:$B$135)*(C104=Kopsavilkums!$D$10:$D$135)),"")</f>
        <v/>
      </c>
      <c r="J104" s="63" t="str">
        <f t="shared" si="30"/>
        <v/>
      </c>
      <c r="K104" s="78" t="str">
        <f t="shared" si="30"/>
        <v/>
      </c>
      <c r="L104" s="50"/>
    </row>
    <row r="105" spans="1:13" s="112" customFormat="1" ht="14" thickBot="1" x14ac:dyDescent="0.2">
      <c r="A105" s="28"/>
      <c r="B105" s="28"/>
      <c r="C105" s="29"/>
      <c r="D105" s="4"/>
      <c r="E105" s="28"/>
      <c r="F105" s="73"/>
      <c r="G105" s="27"/>
      <c r="H105" s="28"/>
      <c r="I105" s="73"/>
      <c r="J105" s="28"/>
      <c r="K105" s="73"/>
      <c r="L105" s="50" t="s">
        <v>72</v>
      </c>
      <c r="M105" s="64"/>
    </row>
    <row r="106" spans="1:13" s="112" customFormat="1" ht="15" thickBot="1" x14ac:dyDescent="0.2">
      <c r="A106" s="53">
        <f>B106</f>
        <v>13</v>
      </c>
      <c r="B106" s="53">
        <v>13</v>
      </c>
      <c r="C106" s="132" t="str" cm="1">
        <f t="array" ref="C106">IFERROR(_xlfn.UNIQUE(_xlfn._xlws.FILTER(Kopsavilkums!$C$10:$C$135,(B106=Kopsavilkums!$A$10:$A$135))),"")</f>
        <v/>
      </c>
      <c r="D106" s="54"/>
      <c r="E106" s="56">
        <f>SUM(E107:E112)</f>
        <v>0</v>
      </c>
      <c r="F106" s="72">
        <f>SUM(F107:F112)</f>
        <v>0</v>
      </c>
      <c r="G106" s="56"/>
      <c r="H106" s="56">
        <f>SUM(H107:H112)</f>
        <v>0</v>
      </c>
      <c r="I106" s="72">
        <f>SUM(I107:I112)</f>
        <v>0</v>
      </c>
      <c r="J106" s="56">
        <f>SUM(J107:J112)</f>
        <v>0</v>
      </c>
      <c r="K106" s="76">
        <f>SUM(K107:K112)</f>
        <v>0</v>
      </c>
      <c r="L106" s="50"/>
    </row>
    <row r="107" spans="1:13" s="112" customFormat="1" x14ac:dyDescent="0.15">
      <c r="A107" s="57">
        <f t="shared" ref="A107:A112" si="31">A106</f>
        <v>13</v>
      </c>
      <c r="B107" s="57">
        <v>1</v>
      </c>
      <c r="C107" s="126" t="str" cm="1">
        <f t="array" ref="C107">IFERROR(_xlfn._xlws.FILTER(Kopsavilkums!$D$10:$D$135,(A107=Kopsavilkums!$A$10:$A$135)*(B107=Kopsavilkums!$B$10:$B$135)),"")</f>
        <v/>
      </c>
      <c r="D107" s="133" t="str" cm="1">
        <f t="array" ref="D107">IFERROR(_xlfn._xlws.FILTER(Kopsavilkums!$E:$E,(A107=Kopsavilkums!$A:$A)*(B107=Kopsavilkums!$B:$B)*(C107=Kopsavilkums!$D:$D)),"")</f>
        <v/>
      </c>
      <c r="E107" s="65" t="str" cm="1">
        <f t="array" ref="E107">IFERROR(_xlfn._xlws.FILTER(Kopsavilkums!$F$10:$F$135,(A107=Kopsavilkums!$A$10:$A$135)*(B107=Kopsavilkums!$B$10:$B$135)*(C107=Kopsavilkums!$D$10:$D$135)),"")</f>
        <v/>
      </c>
      <c r="F107" s="67" t="str" cm="1">
        <f t="array" ref="F107">IFERROR(_xlfn._xlws.FILTER(Kopsavilkums!$G$10:$G$135,(A107=Kopsavilkums!$A$10:$A$135)*(B107=Kopsavilkums!$B$10:$B$135)*(C107=Kopsavilkums!$D$10:$D$135)),"")</f>
        <v/>
      </c>
      <c r="G107" s="58" t="str" cm="1">
        <f t="array" ref="G107">IFERROR(_xlfn._xlws.FILTER(Kopsavilkums!$H$10:$H$135,(A107=Kopsavilkums!$A$10:$A$135)*(B107=Kopsavilkums!$B$10:$B$135)*(C107=Kopsavilkums!$D$10:$D$135)),"")</f>
        <v/>
      </c>
      <c r="H107" s="59" t="str" cm="1">
        <f t="array" ref="H107">IFERROR(_xlfn._xlws.FILTER(Kopsavilkums!$I$10:$I$135,(A107=Kopsavilkums!$A$10:$A$135)*(B107=Kopsavilkums!$B$10:$B$135)*(C107=Kopsavilkums!$D$10:$D$135)),"")</f>
        <v/>
      </c>
      <c r="I107" s="69" t="str" cm="1">
        <f t="array" ref="I107">IFERROR(_xlfn._xlws.FILTER(Kopsavilkums!$J$10:$J$135,(A107=Kopsavilkums!$A$10:$A$135)*(B107=Kopsavilkums!$B$10:$B$135)*(C107=Kopsavilkums!$D$10:$D$135)),"")</f>
        <v/>
      </c>
      <c r="J107" s="59" t="str">
        <f>IFERROR(E107+H107,"")</f>
        <v/>
      </c>
      <c r="K107" s="136" t="str">
        <f>IFERROR(F107+I107,"")</f>
        <v/>
      </c>
      <c r="L107" s="50"/>
    </row>
    <row r="108" spans="1:13" s="112" customFormat="1" x14ac:dyDescent="0.15">
      <c r="A108" s="60">
        <f t="shared" si="31"/>
        <v>13</v>
      </c>
      <c r="B108" s="60">
        <v>2</v>
      </c>
      <c r="C108" s="128" t="str" cm="1">
        <f t="array" ref="C108">IFERROR(_xlfn._xlws.FILTER(Kopsavilkums!$D$10:$D$135,(A108=Kopsavilkums!$A$10:$A$135)*(B108=Kopsavilkums!$B$10:$B$135)),"")</f>
        <v/>
      </c>
      <c r="D108" s="24" t="str" cm="1">
        <f t="array" ref="D108">IFERROR(_xlfn._xlws.FILTER(Kopsavilkums!$E:$E,(A108=Kopsavilkums!$A:$A)*(B108=Kopsavilkums!$B:$B)*(C108=Kopsavilkums!$D:$D)),"")</f>
        <v/>
      </c>
      <c r="E108" s="31" t="str" cm="1">
        <f t="array" ref="E108">IFERROR(_xlfn._xlws.FILTER(Kopsavilkums!$F$10:$F$135,(A108=Kopsavilkums!$A$10:$A$135)*(B108=Kopsavilkums!$B$10:$B$135)*(C108=Kopsavilkums!$D$10:$D$135)),"")</f>
        <v/>
      </c>
      <c r="F108" s="74" t="str" cm="1">
        <f t="array" ref="F108">IFERROR(_xlfn._xlws.FILTER(Kopsavilkums!$G$10:$G$135,(A108=Kopsavilkums!$A$10:$A$135)*(B108=Kopsavilkums!$B$10:$B$135)*(C108=Kopsavilkums!$D$10:$D$135)),"")</f>
        <v/>
      </c>
      <c r="G108" s="18" t="str" cm="1">
        <f t="array" ref="G108">IFERROR(_xlfn._xlws.FILTER(Kopsavilkums!$H$10:$H$135,(A108=Kopsavilkums!$A$10:$A$135)*(B108=Kopsavilkums!$B$10:$B$135)*(C108=Kopsavilkums!$D$10:$D$135)),"")</f>
        <v/>
      </c>
      <c r="H108" s="31" t="str" cm="1">
        <f t="array" ref="H108">IFERROR(_xlfn._xlws.FILTER(Kopsavilkums!$I$10:$I$135,(A108=Kopsavilkums!$A$10:$A$135)*(B108=Kopsavilkums!$B$10:$B$135)*(C108=Kopsavilkums!$D$10:$D$135)),"")</f>
        <v/>
      </c>
      <c r="I108" s="74" t="str" cm="1">
        <f t="array" ref="I108">IFERROR(_xlfn._xlws.FILTER(Kopsavilkums!$J$10:$J$135,(A108=Kopsavilkums!$A$10:$A$135)*(B108=Kopsavilkums!$B$10:$B$135)*(C108=Kopsavilkums!$D$10:$D$135)),"")</f>
        <v/>
      </c>
      <c r="J108" s="31" t="str">
        <f t="shared" ref="J108:K112" si="32">IFERROR(E108+H108,"")</f>
        <v/>
      </c>
      <c r="K108" s="77" t="str">
        <f t="shared" si="32"/>
        <v/>
      </c>
      <c r="L108" s="50"/>
    </row>
    <row r="109" spans="1:13" s="112" customFormat="1" x14ac:dyDescent="0.15">
      <c r="A109" s="60">
        <f t="shared" si="31"/>
        <v>13</v>
      </c>
      <c r="B109" s="60">
        <v>3</v>
      </c>
      <c r="C109" s="128" t="str" cm="1">
        <f t="array" ref="C109">IFERROR(_xlfn._xlws.FILTER(Kopsavilkums!$D$10:$D$135,(A109=Kopsavilkums!$A$10:$A$135)*(B109=Kopsavilkums!$B$10:$B$135)),"")</f>
        <v/>
      </c>
      <c r="D109" s="24" t="str" cm="1">
        <f t="array" ref="D109">IFERROR(_xlfn._xlws.FILTER(Kopsavilkums!$E:$E,(A109=Kopsavilkums!$A:$A)*(B109=Kopsavilkums!$B:$B)*(C109=Kopsavilkums!$D:$D)),"")</f>
        <v/>
      </c>
      <c r="E109" s="31" t="str" cm="1">
        <f t="array" ref="E109">IFERROR(_xlfn._xlws.FILTER(Kopsavilkums!$F$10:$F$135,(A109=Kopsavilkums!$A$10:$A$135)*(B109=Kopsavilkums!$B$10:$B$135)*(C109=Kopsavilkums!$D$10:$D$135)),"")</f>
        <v/>
      </c>
      <c r="F109" s="74" t="str" cm="1">
        <f t="array" ref="F109">IFERROR(_xlfn._xlws.FILTER(Kopsavilkums!$G$10:$G$135,(A109=Kopsavilkums!$A$10:$A$135)*(B109=Kopsavilkums!$B$10:$B$135)*(C109=Kopsavilkums!$D$10:$D$135)),"")</f>
        <v/>
      </c>
      <c r="G109" s="18" t="str" cm="1">
        <f t="array" ref="G109">IFERROR(_xlfn._xlws.FILTER(Kopsavilkums!$H$10:$H$135,(A109=Kopsavilkums!$A$10:$A$135)*(B109=Kopsavilkums!$B$10:$B$135)*(C109=Kopsavilkums!$D$10:$D$135)),"")</f>
        <v/>
      </c>
      <c r="H109" s="31" t="str" cm="1">
        <f t="array" ref="H109">IFERROR(_xlfn._xlws.FILTER(Kopsavilkums!$I$10:$I$135,(A109=Kopsavilkums!$A$10:$A$135)*(B109=Kopsavilkums!$B$10:$B$135)*(C109=Kopsavilkums!$D$10:$D$135)),"")</f>
        <v/>
      </c>
      <c r="I109" s="74" t="str" cm="1">
        <f t="array" ref="I109">IFERROR(_xlfn._xlws.FILTER(Kopsavilkums!$J$10:$J$135,(A109=Kopsavilkums!$A$10:$A$135)*(B109=Kopsavilkums!$B$10:$B$135)*(C109=Kopsavilkums!$D$10:$D$135)),"")</f>
        <v/>
      </c>
      <c r="J109" s="31" t="str">
        <f t="shared" si="32"/>
        <v/>
      </c>
      <c r="K109" s="77" t="str">
        <f t="shared" si="32"/>
        <v/>
      </c>
      <c r="L109" s="50"/>
    </row>
    <row r="110" spans="1:13" s="112" customFormat="1" x14ac:dyDescent="0.15">
      <c r="A110" s="60">
        <f t="shared" si="31"/>
        <v>13</v>
      </c>
      <c r="B110" s="60">
        <v>4</v>
      </c>
      <c r="C110" s="128" t="str" cm="1">
        <f t="array" ref="C110">IFERROR(_xlfn._xlws.FILTER(Kopsavilkums!$D$10:$D$135,(A110=Kopsavilkums!$A$10:$A$135)*(B110=Kopsavilkums!$B$10:$B$135)),"")</f>
        <v/>
      </c>
      <c r="D110" s="24" t="str" cm="1">
        <f t="array" ref="D110">IFERROR(_xlfn._xlws.FILTER(Kopsavilkums!$E:$E,(A110=Kopsavilkums!$A:$A)*(B110=Kopsavilkums!$B:$B)*(C110=Kopsavilkums!$D:$D)),"")</f>
        <v/>
      </c>
      <c r="E110" s="31" t="str" cm="1">
        <f t="array" ref="E110">IFERROR(_xlfn._xlws.FILTER(Kopsavilkums!$F$10:$F$135,(A110=Kopsavilkums!$A$10:$A$135)*(B110=Kopsavilkums!$B$10:$B$135)*(C110=Kopsavilkums!$D$10:$D$135)),"")</f>
        <v/>
      </c>
      <c r="F110" s="74" t="str" cm="1">
        <f t="array" ref="F110">IFERROR(_xlfn._xlws.FILTER(Kopsavilkums!$G$10:$G$135,(A110=Kopsavilkums!$A$10:$A$135)*(B110=Kopsavilkums!$B$10:$B$135)*(C110=Kopsavilkums!$D$10:$D$135)),"")</f>
        <v/>
      </c>
      <c r="G110" s="18" t="str" cm="1">
        <f t="array" ref="G110">IFERROR(_xlfn._xlws.FILTER(Kopsavilkums!$H$10:$H$135,(A110=Kopsavilkums!$A$10:$A$135)*(B110=Kopsavilkums!$B$10:$B$135)*(C110=Kopsavilkums!$D$10:$D$135)),"")</f>
        <v/>
      </c>
      <c r="H110" s="31" t="str" cm="1">
        <f t="array" ref="H110">IFERROR(_xlfn._xlws.FILTER(Kopsavilkums!$I$10:$I$135,(A110=Kopsavilkums!$A$10:$A$135)*(B110=Kopsavilkums!$B$10:$B$135)*(C110=Kopsavilkums!$D$10:$D$135)),"")</f>
        <v/>
      </c>
      <c r="I110" s="74" t="str" cm="1">
        <f t="array" ref="I110">IFERROR(_xlfn._xlws.FILTER(Kopsavilkums!$J$10:$J$135,(A110=Kopsavilkums!$A$10:$A$135)*(B110=Kopsavilkums!$B$10:$B$135)*(C110=Kopsavilkums!$D$10:$D$135)),"")</f>
        <v/>
      </c>
      <c r="J110" s="31" t="str">
        <f t="shared" si="32"/>
        <v/>
      </c>
      <c r="K110" s="77" t="str">
        <f t="shared" si="32"/>
        <v/>
      </c>
      <c r="L110" s="50"/>
    </row>
    <row r="111" spans="1:13" s="112" customFormat="1" x14ac:dyDescent="0.15">
      <c r="A111" s="60">
        <f t="shared" si="31"/>
        <v>13</v>
      </c>
      <c r="B111" s="60">
        <v>5</v>
      </c>
      <c r="C111" s="128" t="str" cm="1">
        <f t="array" ref="C111">IFERROR(_xlfn._xlws.FILTER(Kopsavilkums!$D$10:$D$135,(A111=Kopsavilkums!$A$10:$A$135)*(B111=Kopsavilkums!$B$10:$B$135)),"")</f>
        <v/>
      </c>
      <c r="D111" s="74" t="str" cm="1">
        <f t="array" ref="D111">IFERROR(_xlfn._xlws.FILTER(Kopsavilkums!$E:$E,(A111=Kopsavilkums!$A:$A)*(B111=Kopsavilkums!$B:$B)*(C111=Kopsavilkums!$D:$D)),"")</f>
        <v/>
      </c>
      <c r="E111" s="31" t="str" cm="1">
        <f t="array" ref="E111">IFERROR(_xlfn._xlws.FILTER(Kopsavilkums!$F$10:$F$135,(A111=Kopsavilkums!$A$10:$A$135)*(B111=Kopsavilkums!$B$10:$B$135)*(C111=Kopsavilkums!$D$10:$D$135)),"")</f>
        <v/>
      </c>
      <c r="F111" s="74" t="str" cm="1">
        <f t="array" ref="F111">IFERROR(_xlfn._xlws.FILTER(Kopsavilkums!$G$10:$G$135,(A111=Kopsavilkums!$A$10:$A$135)*(B111=Kopsavilkums!$B$10:$B$135)*(C111=Kopsavilkums!$D$10:$D$135)),"")</f>
        <v/>
      </c>
      <c r="G111" s="74" t="str" cm="1">
        <f t="array" ref="G111">IFERROR(_xlfn._xlws.FILTER(Kopsavilkums!$H$10:$H$135,(A111=Kopsavilkums!$A$10:$A$135)*(B111=Kopsavilkums!$B$10:$B$135)*(C111=Kopsavilkums!$D$10:$D$135)),"")</f>
        <v/>
      </c>
      <c r="H111" s="31" t="str" cm="1">
        <f t="array" ref="H111">IFERROR(_xlfn._xlws.FILTER(Kopsavilkums!$I$10:$I$135,(A111=Kopsavilkums!$A$10:$A$135)*(B111=Kopsavilkums!$B$10:$B$135)*(C111=Kopsavilkums!$D$10:$D$135)),"")</f>
        <v/>
      </c>
      <c r="I111" s="74" t="str" cm="1">
        <f t="array" ref="I111">IFERROR(_xlfn._xlws.FILTER(Kopsavilkums!$J$10:$J$135,(A111=Kopsavilkums!$A$10:$A$135)*(B111=Kopsavilkums!$B$10:$B$135)*(C111=Kopsavilkums!$D$10:$D$135)),"")</f>
        <v/>
      </c>
      <c r="J111" s="15" t="str">
        <f t="shared" si="32"/>
        <v/>
      </c>
      <c r="K111" s="77" t="str">
        <f t="shared" si="32"/>
        <v/>
      </c>
      <c r="L111" s="50"/>
    </row>
    <row r="112" spans="1:13" s="112" customFormat="1" ht="14" thickBot="1" x14ac:dyDescent="0.2">
      <c r="A112" s="62">
        <f t="shared" si="31"/>
        <v>13</v>
      </c>
      <c r="B112" s="62">
        <v>6</v>
      </c>
      <c r="C112" s="129" t="str" cm="1">
        <f t="array" ref="C112">IFERROR(_xlfn._xlws.FILTER(Kopsavilkums!$D$10:$D$135,(A112=Kopsavilkums!$A$10:$A$135)*(B112=Kopsavilkums!$B$10:$B$135)),"")</f>
        <v/>
      </c>
      <c r="D112" s="75" t="str" cm="1">
        <f t="array" ref="D112">IFERROR(_xlfn._xlws.FILTER(Kopsavilkums!$E:$E,(A112=Kopsavilkums!$A:$A)*(B112=Kopsavilkums!$B:$B)*(C112=Kopsavilkums!$D:$D)),"")</f>
        <v/>
      </c>
      <c r="E112" s="63" t="str" cm="1">
        <f t="array" ref="E112">IFERROR(_xlfn._xlws.FILTER(Kopsavilkums!$F$10:$F$135,(A112=Kopsavilkums!$A$10:$A$135)*(B112=Kopsavilkums!$B$10:$B$135)*(C112=Kopsavilkums!$D$10:$D$135)),"")</f>
        <v/>
      </c>
      <c r="F112" s="75" t="str" cm="1">
        <f t="array" ref="F112">IFERROR(_xlfn._xlws.FILTER(Kopsavilkums!$G$10:$G$135,(A112=Kopsavilkums!$A$10:$A$135)*(B112=Kopsavilkums!$B$10:$B$135)*(C112=Kopsavilkums!$D$10:$D$135)),"")</f>
        <v/>
      </c>
      <c r="G112" s="75" t="str" cm="1">
        <f t="array" ref="G112">IFERROR(_xlfn._xlws.FILTER(Kopsavilkums!$H$10:$H$135,(A112=Kopsavilkums!$A$10:$A$135)*(B112=Kopsavilkums!$B$10:$B$135)*(C112=Kopsavilkums!$D$10:$D$135)),"")</f>
        <v/>
      </c>
      <c r="H112" s="63" t="str" cm="1">
        <f t="array" ref="H112">IFERROR(_xlfn._xlws.FILTER(Kopsavilkums!$I$10:$I$135,(A112=Kopsavilkums!$A$10:$A$135)*(B112=Kopsavilkums!$B$10:$B$135)*(C112=Kopsavilkums!$D$10:$D$135)),"")</f>
        <v/>
      </c>
      <c r="I112" s="75" t="str" cm="1">
        <f t="array" ref="I112">IFERROR(_xlfn._xlws.FILTER(Kopsavilkums!$J$10:$J$135,(A112=Kopsavilkums!$A$10:$A$135)*(B112=Kopsavilkums!$B$10:$B$135)*(C112=Kopsavilkums!$D$10:$D$135)),"")</f>
        <v/>
      </c>
      <c r="J112" s="63" t="str">
        <f t="shared" si="32"/>
        <v/>
      </c>
      <c r="K112" s="78" t="str">
        <f t="shared" si="32"/>
        <v/>
      </c>
      <c r="L112" s="50"/>
    </row>
    <row r="113" spans="1:14" s="112" customFormat="1" ht="14" thickBot="1" x14ac:dyDescent="0.2">
      <c r="A113" s="28"/>
      <c r="B113" s="28"/>
      <c r="C113" s="29"/>
      <c r="D113" s="4"/>
      <c r="E113" s="28"/>
      <c r="F113" s="73"/>
      <c r="G113" s="27"/>
      <c r="H113" s="28"/>
      <c r="I113" s="73"/>
      <c r="J113" s="28"/>
      <c r="K113" s="73"/>
      <c r="L113" s="50"/>
    </row>
    <row r="114" spans="1:14" s="112" customFormat="1" ht="16" thickBot="1" x14ac:dyDescent="0.25">
      <c r="A114" s="53">
        <f>B114</f>
        <v>14</v>
      </c>
      <c r="B114" s="53">
        <v>14</v>
      </c>
      <c r="C114" s="132" t="str" cm="1">
        <f t="array" ref="C114">IFERROR(_xlfn.UNIQUE(_xlfn._xlws.FILTER(Kopsavilkums!$C$10:$C$135,(B114=Kopsavilkums!$A$10:$A$135))),"")</f>
        <v/>
      </c>
      <c r="D114" s="54"/>
      <c r="E114" s="56">
        <f>SUM(E115:E120)</f>
        <v>0</v>
      </c>
      <c r="F114" s="72">
        <f>SUM(F115:F120)</f>
        <v>0</v>
      </c>
      <c r="G114" s="56"/>
      <c r="H114" s="56">
        <f>SUM(H115:H120)</f>
        <v>0</v>
      </c>
      <c r="I114" s="72">
        <f>SUM(I115:I120)</f>
        <v>0</v>
      </c>
      <c r="J114" s="56">
        <f>SUM(J115:J120)</f>
        <v>0</v>
      </c>
      <c r="K114" s="76">
        <f>SUM(K115:K120)</f>
        <v>0</v>
      </c>
      <c r="L114" s="50"/>
      <c r="N114" s="130"/>
    </row>
    <row r="115" spans="1:14" s="112" customFormat="1" x14ac:dyDescent="0.15">
      <c r="A115" s="57">
        <f t="shared" ref="A115:A120" si="33">A114</f>
        <v>14</v>
      </c>
      <c r="B115" s="57">
        <v>1</v>
      </c>
      <c r="C115" s="126" t="str" cm="1">
        <f t="array" ref="C115">IFERROR(_xlfn._xlws.FILTER(Kopsavilkums!$D$10:$D$135,(A115=Kopsavilkums!$A$10:$A$135)*(B115=Kopsavilkums!$B$10:$B$135)),"")</f>
        <v/>
      </c>
      <c r="D115" s="133" t="str" cm="1">
        <f t="array" ref="D115">IFERROR(_xlfn._xlws.FILTER(Kopsavilkums!$E:$E,(A115=Kopsavilkums!$A:$A)*(B115=Kopsavilkums!$B:$B)*(C115=Kopsavilkums!$D:$D)),"")</f>
        <v/>
      </c>
      <c r="E115" s="65" t="str" cm="1">
        <f t="array" ref="E115">IFERROR(_xlfn._xlws.FILTER(Kopsavilkums!$F$10:$F$135,(A115=Kopsavilkums!$A$10:$A$135)*(B115=Kopsavilkums!$B$10:$B$135)*(C115=Kopsavilkums!$D$10:$D$135)),"")</f>
        <v/>
      </c>
      <c r="F115" s="67" t="str" cm="1">
        <f t="array" ref="F115">IFERROR(_xlfn._xlws.FILTER(Kopsavilkums!$G$10:$G$135,(A115=Kopsavilkums!$A$10:$A$135)*(B115=Kopsavilkums!$B$10:$B$135)*(C115=Kopsavilkums!$D$10:$D$135)),"")</f>
        <v/>
      </c>
      <c r="G115" s="58" t="str" cm="1">
        <f t="array" ref="G115">IFERROR(_xlfn._xlws.FILTER(Kopsavilkums!$H$10:$H$135,(A115=Kopsavilkums!$A$10:$A$135)*(B115=Kopsavilkums!$B$10:$B$135)*(C115=Kopsavilkums!$D$10:$D$135)),"")</f>
        <v/>
      </c>
      <c r="H115" s="59" t="str" cm="1">
        <f t="array" ref="H115">IFERROR(_xlfn._xlws.FILTER(Kopsavilkums!$I$10:$I$135,(A115=Kopsavilkums!$A$10:$A$135)*(B115=Kopsavilkums!$B$10:$B$135)*(C115=Kopsavilkums!$D$10:$D$135)),"")</f>
        <v/>
      </c>
      <c r="I115" s="69" t="str" cm="1">
        <f t="array" ref="I115">IFERROR(_xlfn._xlws.FILTER(Kopsavilkums!$J$10:$J$135,(A115=Kopsavilkums!$A$10:$A$135)*(B115=Kopsavilkums!$B$10:$B$135)*(C115=Kopsavilkums!$D$10:$D$135)),"")</f>
        <v/>
      </c>
      <c r="J115" s="59" t="str">
        <f>IFERROR(E115+H115,"")</f>
        <v/>
      </c>
      <c r="K115" s="136" t="str">
        <f>IFERROR(F115+I115,"")</f>
        <v/>
      </c>
      <c r="L115" s="50"/>
    </row>
    <row r="116" spans="1:14" s="112" customFormat="1" x14ac:dyDescent="0.15">
      <c r="A116" s="60">
        <f t="shared" si="33"/>
        <v>14</v>
      </c>
      <c r="B116" s="60">
        <v>2</v>
      </c>
      <c r="C116" s="22" t="str" cm="1">
        <f t="array" ref="C116">IFERROR(_xlfn._xlws.FILTER(Kopsavilkums!$D$10:$D$135,(A116=Kopsavilkums!$A$10:$A$135)*(B116=Kopsavilkums!$B$10:$B$135)),"")</f>
        <v/>
      </c>
      <c r="D116" s="24" t="str" cm="1">
        <f t="array" ref="D116">IFERROR(_xlfn._xlws.FILTER(Kopsavilkums!$E:$E,(A116=Kopsavilkums!$A:$A)*(B116=Kopsavilkums!$B:$B)*(C116=Kopsavilkums!$D:$D)),"")</f>
        <v/>
      </c>
      <c r="E116" s="31" t="str" cm="1">
        <f t="array" ref="E116">IFERROR(_xlfn._xlws.FILTER(Kopsavilkums!$F$10:$F$135,(A116=Kopsavilkums!$A$10:$A$135)*(B116=Kopsavilkums!$B$10:$B$135)*(C116=Kopsavilkums!$D$10:$D$135)),"")</f>
        <v/>
      </c>
      <c r="F116" s="74" t="str" cm="1">
        <f t="array" ref="F116">IFERROR(_xlfn._xlws.FILTER(Kopsavilkums!$G$10:$G$135,(A116=Kopsavilkums!$A$10:$A$135)*(B116=Kopsavilkums!$B$10:$B$135)*(C116=Kopsavilkums!$D$10:$D$135)),"")</f>
        <v/>
      </c>
      <c r="G116" s="18" t="str" cm="1">
        <f t="array" ref="G116">IFERROR(_xlfn._xlws.FILTER(Kopsavilkums!$H$10:$H$135,(A116=Kopsavilkums!$A$10:$A$135)*(B116=Kopsavilkums!$B$10:$B$135)*(C116=Kopsavilkums!$D$10:$D$135)),"")</f>
        <v/>
      </c>
      <c r="H116" s="31" t="str" cm="1">
        <f t="array" ref="H116">IFERROR(_xlfn._xlws.FILTER(Kopsavilkums!$I$10:$I$135,(A116=Kopsavilkums!$A$10:$A$135)*(B116=Kopsavilkums!$B$10:$B$135)*(C116=Kopsavilkums!$D$10:$D$135)),"")</f>
        <v/>
      </c>
      <c r="I116" s="74" t="str" cm="1">
        <f t="array" ref="I116">IFERROR(_xlfn._xlws.FILTER(Kopsavilkums!$J$10:$J$135,(A116=Kopsavilkums!$A$10:$A$135)*(B116=Kopsavilkums!$B$10:$B$135)*(C116=Kopsavilkums!$D$10:$D$135)),"")</f>
        <v/>
      </c>
      <c r="J116" s="31" t="str">
        <f t="shared" ref="J116:K120" si="34">IFERROR(E116+H116,"")</f>
        <v/>
      </c>
      <c r="K116" s="77" t="str">
        <f t="shared" si="34"/>
        <v/>
      </c>
      <c r="L116" s="50"/>
    </row>
    <row r="117" spans="1:14" s="112" customFormat="1" x14ac:dyDescent="0.15">
      <c r="A117" s="60">
        <f t="shared" si="33"/>
        <v>14</v>
      </c>
      <c r="B117" s="60">
        <v>3</v>
      </c>
      <c r="C117" s="22" t="str" cm="1">
        <f t="array" ref="C117">IFERROR(_xlfn._xlws.FILTER(Kopsavilkums!$D$10:$D$135,(A117=Kopsavilkums!$A$10:$A$135)*(B117=Kopsavilkums!$B$10:$B$135)),"")</f>
        <v/>
      </c>
      <c r="D117" s="24" t="str" cm="1">
        <f t="array" ref="D117">IFERROR(_xlfn._xlws.FILTER(Kopsavilkums!$E:$E,(A117=Kopsavilkums!$A:$A)*(B117=Kopsavilkums!$B:$B)*(C117=Kopsavilkums!$D:$D)),"")</f>
        <v/>
      </c>
      <c r="E117" s="31" t="str" cm="1">
        <f t="array" ref="E117">IFERROR(_xlfn._xlws.FILTER(Kopsavilkums!$F$10:$F$135,(A117=Kopsavilkums!$A$10:$A$135)*(B117=Kopsavilkums!$B$10:$B$135)*(C117=Kopsavilkums!$D$10:$D$135)),"")</f>
        <v/>
      </c>
      <c r="F117" s="74" t="str" cm="1">
        <f t="array" ref="F117">IFERROR(_xlfn._xlws.FILTER(Kopsavilkums!$G$10:$G$135,(A117=Kopsavilkums!$A$10:$A$135)*(B117=Kopsavilkums!$B$10:$B$135)*(C117=Kopsavilkums!$D$10:$D$135)),"")</f>
        <v/>
      </c>
      <c r="G117" s="18" t="str" cm="1">
        <f t="array" ref="G117">IFERROR(_xlfn._xlws.FILTER(Kopsavilkums!$H$10:$H$135,(A117=Kopsavilkums!$A$10:$A$135)*(B117=Kopsavilkums!$B$10:$B$135)*(C117=Kopsavilkums!$D$10:$D$135)),"")</f>
        <v/>
      </c>
      <c r="H117" s="31" t="str" cm="1">
        <f t="array" ref="H117">IFERROR(_xlfn._xlws.FILTER(Kopsavilkums!$I$10:$I$135,(A117=Kopsavilkums!$A$10:$A$135)*(B117=Kopsavilkums!$B$10:$B$135)*(C117=Kopsavilkums!$D$10:$D$135)),"")</f>
        <v/>
      </c>
      <c r="I117" s="74" t="str" cm="1">
        <f t="array" ref="I117">IFERROR(_xlfn._xlws.FILTER(Kopsavilkums!$J$10:$J$135,(A117=Kopsavilkums!$A$10:$A$135)*(B117=Kopsavilkums!$B$10:$B$135)*(C117=Kopsavilkums!$D$10:$D$135)),"")</f>
        <v/>
      </c>
      <c r="J117" s="31" t="str">
        <f t="shared" si="34"/>
        <v/>
      </c>
      <c r="K117" s="77" t="str">
        <f t="shared" si="34"/>
        <v/>
      </c>
      <c r="L117" s="50"/>
    </row>
    <row r="118" spans="1:14" s="112" customFormat="1" x14ac:dyDescent="0.15">
      <c r="A118" s="60">
        <f t="shared" si="33"/>
        <v>14</v>
      </c>
      <c r="B118" s="60">
        <v>4</v>
      </c>
      <c r="C118" s="22" t="str" cm="1">
        <f t="array" ref="C118">IFERROR(_xlfn._xlws.FILTER(Kopsavilkums!$D$10:$D$135,(A118=Kopsavilkums!$A$10:$A$135)*(B118=Kopsavilkums!$B$10:$B$135)),"")</f>
        <v/>
      </c>
      <c r="D118" s="24" t="str" cm="1">
        <f t="array" ref="D118">IFERROR(_xlfn._xlws.FILTER(Kopsavilkums!$E:$E,(A118=Kopsavilkums!$A:$A)*(B118=Kopsavilkums!$B:$B)*(C118=Kopsavilkums!$D:$D)),"")</f>
        <v/>
      </c>
      <c r="E118" s="31" t="str" cm="1">
        <f t="array" ref="E118">IFERROR(_xlfn._xlws.FILTER(Kopsavilkums!$F$10:$F$135,(A118=Kopsavilkums!$A$10:$A$135)*(B118=Kopsavilkums!$B$10:$B$135)*(C118=Kopsavilkums!$D$10:$D$135)),"")</f>
        <v/>
      </c>
      <c r="F118" s="74" t="str" cm="1">
        <f t="array" ref="F118">IFERROR(_xlfn._xlws.FILTER(Kopsavilkums!$G$10:$G$135,(A118=Kopsavilkums!$A$10:$A$135)*(B118=Kopsavilkums!$B$10:$B$135)*(C118=Kopsavilkums!$D$10:$D$135)),"")</f>
        <v/>
      </c>
      <c r="G118" s="18" t="str" cm="1">
        <f t="array" ref="G118">IFERROR(_xlfn._xlws.FILTER(Kopsavilkums!$H$10:$H$135,(A118=Kopsavilkums!$A$10:$A$135)*(B118=Kopsavilkums!$B$10:$B$135)*(C118=Kopsavilkums!$D$10:$D$135)),"")</f>
        <v/>
      </c>
      <c r="H118" s="31" t="str" cm="1">
        <f t="array" ref="H118">IFERROR(_xlfn._xlws.FILTER(Kopsavilkums!$I$10:$I$135,(A118=Kopsavilkums!$A$10:$A$135)*(B118=Kopsavilkums!$B$10:$B$135)*(C118=Kopsavilkums!$D$10:$D$135)),"")</f>
        <v/>
      </c>
      <c r="I118" s="74" t="str" cm="1">
        <f t="array" ref="I118">IFERROR(_xlfn._xlws.FILTER(Kopsavilkums!$J$10:$J$135,(A118=Kopsavilkums!$A$10:$A$135)*(B118=Kopsavilkums!$B$10:$B$135)*(C118=Kopsavilkums!$D$10:$D$135)),"")</f>
        <v/>
      </c>
      <c r="J118" s="31" t="str">
        <f t="shared" si="34"/>
        <v/>
      </c>
      <c r="K118" s="77" t="str">
        <f t="shared" si="34"/>
        <v/>
      </c>
      <c r="L118" s="50"/>
    </row>
    <row r="119" spans="1:14" s="112" customFormat="1" x14ac:dyDescent="0.15">
      <c r="A119" s="60">
        <f t="shared" si="33"/>
        <v>14</v>
      </c>
      <c r="B119" s="60">
        <v>5</v>
      </c>
      <c r="C119" s="22" t="str" cm="1">
        <f t="array" ref="C119">IFERROR(_xlfn._xlws.FILTER(Kopsavilkums!$D$10:$D$135,(A119=Kopsavilkums!$A$10:$A$135)*(B119=Kopsavilkums!$B$10:$B$135)),"")</f>
        <v/>
      </c>
      <c r="D119" s="74" t="str" cm="1">
        <f t="array" ref="D119">IFERROR(_xlfn._xlws.FILTER(Kopsavilkums!$E:$E,(A119=Kopsavilkums!$A:$A)*(B119=Kopsavilkums!$B:$B)*(C119=Kopsavilkums!$D:$D)),"")</f>
        <v/>
      </c>
      <c r="E119" s="31" t="str" cm="1">
        <f t="array" ref="E119">IFERROR(_xlfn._xlws.FILTER(Kopsavilkums!$F$10:$F$135,(A119=Kopsavilkums!$A$10:$A$135)*(B119=Kopsavilkums!$B$10:$B$135)*(C119=Kopsavilkums!$D$10:$D$135)),"")</f>
        <v/>
      </c>
      <c r="F119" s="74" t="str" cm="1">
        <f t="array" ref="F119">IFERROR(_xlfn._xlws.FILTER(Kopsavilkums!$G$10:$G$135,(A119=Kopsavilkums!$A$10:$A$135)*(B119=Kopsavilkums!$B$10:$B$135)*(C119=Kopsavilkums!$D$10:$D$135)),"")</f>
        <v/>
      </c>
      <c r="G119" s="74" t="str" cm="1">
        <f t="array" ref="G119">IFERROR(_xlfn._xlws.FILTER(Kopsavilkums!$H$10:$H$135,(A119=Kopsavilkums!$A$10:$A$135)*(B119=Kopsavilkums!$B$10:$B$135)*(C119=Kopsavilkums!$D$10:$D$135)),"")</f>
        <v/>
      </c>
      <c r="H119" s="31" t="str" cm="1">
        <f t="array" ref="H119">IFERROR(_xlfn._xlws.FILTER(Kopsavilkums!$I$10:$I$135,(A119=Kopsavilkums!$A$10:$A$135)*(B119=Kopsavilkums!$B$10:$B$135)*(C119=Kopsavilkums!$D$10:$D$135)),"")</f>
        <v/>
      </c>
      <c r="I119" s="74" t="str" cm="1">
        <f t="array" ref="I119">IFERROR(_xlfn._xlws.FILTER(Kopsavilkums!$J$10:$J$135,(A119=Kopsavilkums!$A$10:$A$135)*(B119=Kopsavilkums!$B$10:$B$135)*(C119=Kopsavilkums!$D$10:$D$135)),"")</f>
        <v/>
      </c>
      <c r="J119" s="15" t="str">
        <f t="shared" si="34"/>
        <v/>
      </c>
      <c r="K119" s="77" t="str">
        <f t="shared" si="34"/>
        <v/>
      </c>
      <c r="L119" s="50"/>
    </row>
    <row r="120" spans="1:14" s="112" customFormat="1" ht="14" thickBot="1" x14ac:dyDescent="0.2">
      <c r="A120" s="62">
        <f t="shared" si="33"/>
        <v>14</v>
      </c>
      <c r="B120" s="62">
        <v>6</v>
      </c>
      <c r="C120" s="127" t="str" cm="1">
        <f t="array" ref="C120">IFERROR(_xlfn._xlws.FILTER(Kopsavilkums!$D$10:$D$135,(A120=Kopsavilkums!$A$10:$A$135)*(B120=Kopsavilkums!$B$10:$B$135)),"")</f>
        <v/>
      </c>
      <c r="D120" s="75" t="str" cm="1">
        <f t="array" ref="D120">IFERROR(_xlfn._xlws.FILTER(Kopsavilkums!$E:$E,(A120=Kopsavilkums!$A:$A)*(B120=Kopsavilkums!$B:$B)*(C120=Kopsavilkums!$D:$D)),"")</f>
        <v/>
      </c>
      <c r="E120" s="63" t="str" cm="1">
        <f t="array" ref="E120">IFERROR(_xlfn._xlws.FILTER(Kopsavilkums!$F$10:$F$135,(A120=Kopsavilkums!$A$10:$A$135)*(B120=Kopsavilkums!$B$10:$B$135)*(C120=Kopsavilkums!$D$10:$D$135)),"")</f>
        <v/>
      </c>
      <c r="F120" s="75" t="str" cm="1">
        <f t="array" ref="F120">IFERROR(_xlfn._xlws.FILTER(Kopsavilkums!$G$10:$G$135,(A120=Kopsavilkums!$A$10:$A$135)*(B120=Kopsavilkums!$B$10:$B$135)*(C120=Kopsavilkums!$D$10:$D$135)),"")</f>
        <v/>
      </c>
      <c r="G120" s="75" t="str" cm="1">
        <f t="array" ref="G120">IFERROR(_xlfn._xlws.FILTER(Kopsavilkums!$H$10:$H$135,(A120=Kopsavilkums!$A$10:$A$135)*(B120=Kopsavilkums!$B$10:$B$135)*(C120=Kopsavilkums!$D$10:$D$135)),"")</f>
        <v/>
      </c>
      <c r="H120" s="63" t="str" cm="1">
        <f t="array" ref="H120">IFERROR(_xlfn._xlws.FILTER(Kopsavilkums!$I$10:$I$135,(A120=Kopsavilkums!$A$10:$A$135)*(B120=Kopsavilkums!$B$10:$B$135)*(C120=Kopsavilkums!$D$10:$D$135)),"")</f>
        <v/>
      </c>
      <c r="I120" s="75" t="str" cm="1">
        <f t="array" ref="I120">IFERROR(_xlfn._xlws.FILTER(Kopsavilkums!$J$10:$J$135,(A120=Kopsavilkums!$A$10:$A$135)*(B120=Kopsavilkums!$B$10:$B$135)*(C120=Kopsavilkums!$D$10:$D$135)),"")</f>
        <v/>
      </c>
      <c r="J120" s="63" t="str">
        <f t="shared" si="34"/>
        <v/>
      </c>
      <c r="K120" s="78" t="str">
        <f t="shared" si="34"/>
        <v/>
      </c>
    </row>
    <row r="121" spans="1:14" s="112" customFormat="1" ht="14" thickBot="1" x14ac:dyDescent="0.2">
      <c r="A121" s="50" t="s">
        <v>72</v>
      </c>
      <c r="B121" s="50" t="s">
        <v>72</v>
      </c>
      <c r="C121" s="131"/>
      <c r="F121" s="134"/>
      <c r="I121" s="134"/>
      <c r="K121" s="134"/>
    </row>
    <row r="122" spans="1:14" s="112" customFormat="1" ht="15" thickBot="1" x14ac:dyDescent="0.2">
      <c r="A122" s="53">
        <f>B122</f>
        <v>15</v>
      </c>
      <c r="B122" s="53">
        <v>15</v>
      </c>
      <c r="C122" s="132" t="str" cm="1">
        <f t="array" ref="C122">IFERROR(_xlfn.UNIQUE(_xlfn._xlws.FILTER(Kopsavilkums!$C$10:$C$135,(B122=Kopsavilkums!$A$10:$A$135))),"")</f>
        <v/>
      </c>
      <c r="D122" s="54"/>
      <c r="E122" s="56">
        <f>SUM(E123:E128)</f>
        <v>0</v>
      </c>
      <c r="F122" s="72">
        <f>SUM(F123:F128)</f>
        <v>0</v>
      </c>
      <c r="G122" s="56"/>
      <c r="H122" s="56">
        <f>SUM(H123:H128)</f>
        <v>0</v>
      </c>
      <c r="I122" s="72">
        <f>SUM(I123:I128)</f>
        <v>0</v>
      </c>
      <c r="J122" s="56">
        <f>SUM(J123:J128)</f>
        <v>0</v>
      </c>
      <c r="K122" s="76">
        <f>SUM(K123:K128)</f>
        <v>0</v>
      </c>
      <c r="L122" s="50"/>
    </row>
    <row r="123" spans="1:14" s="112" customFormat="1" x14ac:dyDescent="0.15">
      <c r="A123" s="57">
        <f t="shared" ref="A123:A128" si="35">A122</f>
        <v>15</v>
      </c>
      <c r="B123" s="57">
        <v>1</v>
      </c>
      <c r="C123" s="126" t="str" cm="1">
        <f t="array" ref="C123">IFERROR(_xlfn._xlws.FILTER(Kopsavilkums!$D$10:$D$135,(A123=Kopsavilkums!$A$10:$A$135)*(B123=Kopsavilkums!$B$10:$B$135)),"")</f>
        <v/>
      </c>
      <c r="D123" s="133" t="str" cm="1">
        <f t="array" ref="D123">IFERROR(_xlfn._xlws.FILTER(Kopsavilkums!$E:$E,(A123=Kopsavilkums!$A:$A)*(B123=Kopsavilkums!$B:$B)*(C123=Kopsavilkums!$D:$D)),"")</f>
        <v/>
      </c>
      <c r="E123" s="65" t="str" cm="1">
        <f t="array" ref="E123">IFERROR(_xlfn._xlws.FILTER(Kopsavilkums!$F$10:$F$135,(A123=Kopsavilkums!$A$10:$A$135)*(B123=Kopsavilkums!$B$10:$B$135)*(C123=Kopsavilkums!$D$10:$D$135)),"")</f>
        <v/>
      </c>
      <c r="F123" s="67" t="str" cm="1">
        <f t="array" ref="F123">IFERROR(_xlfn._xlws.FILTER(Kopsavilkums!$G$10:$G$135,(A123=Kopsavilkums!$A$10:$A$135)*(B123=Kopsavilkums!$B$10:$B$135)*(C123=Kopsavilkums!$D$10:$D$135)),"")</f>
        <v/>
      </c>
      <c r="G123" s="133" t="str" cm="1">
        <f t="array" ref="G123">IFERROR(_xlfn._xlws.FILTER(Kopsavilkums!$H$10:$H$135,(A123=Kopsavilkums!$A$10:$A$135)*(B123=Kopsavilkums!$B$10:$B$135)*(C123=Kopsavilkums!$D$10:$D$135)),"")</f>
        <v/>
      </c>
      <c r="H123" s="59" t="str" cm="1">
        <f t="array" ref="H123">IFERROR(_xlfn._xlws.FILTER(Kopsavilkums!$I$10:$I$135,(A123=Kopsavilkums!$A$10:$A$135)*(B123=Kopsavilkums!$B$10:$B$135)*(C123=Kopsavilkums!$D$10:$D$135)),"")</f>
        <v/>
      </c>
      <c r="I123" s="69" t="str" cm="1">
        <f t="array" ref="I123">IFERROR(_xlfn._xlws.FILTER(Kopsavilkums!$J$10:$J$135,(A123=Kopsavilkums!$A$10:$A$135)*(B123=Kopsavilkums!$B$10:$B$135)*(C123=Kopsavilkums!$D$10:$D$135)),"")</f>
        <v/>
      </c>
      <c r="J123" s="59" t="str">
        <f>IFERROR(E123+H123,"")</f>
        <v/>
      </c>
      <c r="K123" s="136" t="str">
        <f>IFERROR(F123+I123,"")</f>
        <v/>
      </c>
      <c r="L123" s="50"/>
    </row>
    <row r="124" spans="1:14" s="112" customFormat="1" x14ac:dyDescent="0.15">
      <c r="A124" s="60">
        <f t="shared" si="35"/>
        <v>15</v>
      </c>
      <c r="B124" s="60">
        <v>2</v>
      </c>
      <c r="C124" s="22" t="str" cm="1">
        <f t="array" ref="C124">IFERROR(_xlfn._xlws.FILTER(Kopsavilkums!$D$10:$D$135,(A124=Kopsavilkums!$A$10:$A$135)*(B124=Kopsavilkums!$B$10:$B$135)),"")</f>
        <v/>
      </c>
      <c r="D124" s="24" t="str" cm="1">
        <f t="array" ref="D124">IFERROR(_xlfn._xlws.FILTER(Kopsavilkums!$E:$E,(A124=Kopsavilkums!$A:$A)*(B124=Kopsavilkums!$B:$B)*(C124=Kopsavilkums!$D:$D)),"")</f>
        <v/>
      </c>
      <c r="E124" s="31" t="str" cm="1">
        <f t="array" ref="E124">IFERROR(_xlfn._xlws.FILTER(Kopsavilkums!$F$10:$F$135,(A124=Kopsavilkums!$A$10:$A$135)*(B124=Kopsavilkums!$B$10:$B$135)*(C124=Kopsavilkums!$D$10:$D$135)),"")</f>
        <v/>
      </c>
      <c r="F124" s="74" t="str" cm="1">
        <f t="array" ref="F124">IFERROR(_xlfn._xlws.FILTER(Kopsavilkums!$G$10:$G$135,(A124=Kopsavilkums!$A$10:$A$135)*(B124=Kopsavilkums!$B$10:$B$135)*(C124=Kopsavilkums!$D$10:$D$135)),"")</f>
        <v/>
      </c>
      <c r="G124" s="24" t="str" cm="1">
        <f t="array" ref="G124">IFERROR(_xlfn._xlws.FILTER(Kopsavilkums!$H$10:$H$135,(A124=Kopsavilkums!$A$10:$A$135)*(B124=Kopsavilkums!$B$10:$B$135)*(C124=Kopsavilkums!$D$10:$D$135)),"")</f>
        <v/>
      </c>
      <c r="H124" s="31" t="str" cm="1">
        <f t="array" ref="H124">IFERROR(_xlfn._xlws.FILTER(Kopsavilkums!$I$10:$I$135,(A124=Kopsavilkums!$A$10:$A$135)*(B124=Kopsavilkums!$B$10:$B$135)*(C124=Kopsavilkums!$D$10:$D$135)),"")</f>
        <v/>
      </c>
      <c r="I124" s="74" t="str" cm="1">
        <f t="array" ref="I124">IFERROR(_xlfn._xlws.FILTER(Kopsavilkums!$J$10:$J$135,(A124=Kopsavilkums!$A$10:$A$135)*(B124=Kopsavilkums!$B$10:$B$135)*(C124=Kopsavilkums!$D$10:$D$135)),"")</f>
        <v/>
      </c>
      <c r="J124" s="31" t="str">
        <f t="shared" ref="J124:K128" si="36">IFERROR(E124+H124,"")</f>
        <v/>
      </c>
      <c r="K124" s="77" t="str">
        <f t="shared" si="36"/>
        <v/>
      </c>
      <c r="L124" s="50"/>
    </row>
    <row r="125" spans="1:14" s="112" customFormat="1" x14ac:dyDescent="0.15">
      <c r="A125" s="60">
        <f t="shared" si="35"/>
        <v>15</v>
      </c>
      <c r="B125" s="60">
        <v>3</v>
      </c>
      <c r="C125" s="22" t="str" cm="1">
        <f t="array" ref="C125">IFERROR(_xlfn._xlws.FILTER(Kopsavilkums!$D$10:$D$135,(A125=Kopsavilkums!$A$10:$A$135)*(B125=Kopsavilkums!$B$10:$B$135)),"")</f>
        <v/>
      </c>
      <c r="D125" s="24" t="str" cm="1">
        <f t="array" ref="D125">IFERROR(_xlfn._xlws.FILTER(Kopsavilkums!$E:$E,(A125=Kopsavilkums!$A:$A)*(B125=Kopsavilkums!$B:$B)*(C125=Kopsavilkums!$D:$D)),"")</f>
        <v/>
      </c>
      <c r="E125" s="31" t="str" cm="1">
        <f t="array" ref="E125">IFERROR(_xlfn._xlws.FILTER(Kopsavilkums!$F$10:$F$135,(A125=Kopsavilkums!$A$10:$A$135)*(B125=Kopsavilkums!$B$10:$B$135)*(C125=Kopsavilkums!$D$10:$D$135)),"")</f>
        <v/>
      </c>
      <c r="F125" s="74" t="str" cm="1">
        <f t="array" ref="F125">IFERROR(_xlfn._xlws.FILTER(Kopsavilkums!$G$10:$G$135,(A125=Kopsavilkums!$A$10:$A$135)*(B125=Kopsavilkums!$B$10:$B$135)*(C125=Kopsavilkums!$D$10:$D$135)),"")</f>
        <v/>
      </c>
      <c r="G125" s="24" t="str" cm="1">
        <f t="array" ref="G125">IFERROR(_xlfn._xlws.FILTER(Kopsavilkums!$H$10:$H$135,(A125=Kopsavilkums!$A$10:$A$135)*(B125=Kopsavilkums!$B$10:$B$135)*(C125=Kopsavilkums!$D$10:$D$135)),"")</f>
        <v/>
      </c>
      <c r="H125" s="31" t="str" cm="1">
        <f t="array" ref="H125">IFERROR(_xlfn._xlws.FILTER(Kopsavilkums!$I$10:$I$135,(A125=Kopsavilkums!$A$10:$A$135)*(B125=Kopsavilkums!$B$10:$B$135)*(C125=Kopsavilkums!$D$10:$D$135)),"")</f>
        <v/>
      </c>
      <c r="I125" s="74" t="str" cm="1">
        <f t="array" ref="I125">IFERROR(_xlfn._xlws.FILTER(Kopsavilkums!$J$10:$J$135,(A125=Kopsavilkums!$A$10:$A$135)*(B125=Kopsavilkums!$B$10:$B$135)*(C125=Kopsavilkums!$D$10:$D$135)),"")</f>
        <v/>
      </c>
      <c r="J125" s="31" t="str">
        <f t="shared" si="36"/>
        <v/>
      </c>
      <c r="K125" s="77" t="str">
        <f t="shared" si="36"/>
        <v/>
      </c>
      <c r="L125" s="50"/>
    </row>
    <row r="126" spans="1:14" s="112" customFormat="1" x14ac:dyDescent="0.15">
      <c r="A126" s="60">
        <f t="shared" si="35"/>
        <v>15</v>
      </c>
      <c r="B126" s="60">
        <v>4</v>
      </c>
      <c r="C126" s="22" t="str" cm="1">
        <f t="array" ref="C126">IFERROR(_xlfn._xlws.FILTER(Kopsavilkums!$D$10:$D$135,(A126=Kopsavilkums!$A$10:$A$135)*(B126=Kopsavilkums!$B$10:$B$135)),"")</f>
        <v/>
      </c>
      <c r="D126" s="24" t="str" cm="1">
        <f t="array" ref="D126">IFERROR(_xlfn._xlws.FILTER(Kopsavilkums!$E:$E,(A126=Kopsavilkums!$A:$A)*(B126=Kopsavilkums!$B:$B)*(C126=Kopsavilkums!$D:$D)),"")</f>
        <v/>
      </c>
      <c r="E126" s="31" t="str" cm="1">
        <f t="array" ref="E126">IFERROR(_xlfn._xlws.FILTER(Kopsavilkums!$F$10:$F$135,(A126=Kopsavilkums!$A$10:$A$135)*(B126=Kopsavilkums!$B$10:$B$135)*(C126=Kopsavilkums!$D$10:$D$135)),"")</f>
        <v/>
      </c>
      <c r="F126" s="74" t="str" cm="1">
        <f t="array" ref="F126">IFERROR(_xlfn._xlws.FILTER(Kopsavilkums!$G$10:$G$135,(A126=Kopsavilkums!$A$10:$A$135)*(B126=Kopsavilkums!$B$10:$B$135)*(C126=Kopsavilkums!$D$10:$D$135)),"")</f>
        <v/>
      </c>
      <c r="G126" s="24" t="str" cm="1">
        <f t="array" ref="G126">IFERROR(_xlfn._xlws.FILTER(Kopsavilkums!$H$10:$H$135,(A126=Kopsavilkums!$A$10:$A$135)*(B126=Kopsavilkums!$B$10:$B$135)*(C126=Kopsavilkums!$D$10:$D$135)),"")</f>
        <v/>
      </c>
      <c r="H126" s="31" t="str" cm="1">
        <f t="array" ref="H126">IFERROR(_xlfn._xlws.FILTER(Kopsavilkums!$I$10:$I$135,(A126=Kopsavilkums!$A$10:$A$135)*(B126=Kopsavilkums!$B$10:$B$135)*(C126=Kopsavilkums!$D$10:$D$135)),"")</f>
        <v/>
      </c>
      <c r="I126" s="74" t="str" cm="1">
        <f t="array" ref="I126">IFERROR(_xlfn._xlws.FILTER(Kopsavilkums!$J$10:$J$135,(A126=Kopsavilkums!$A$10:$A$135)*(B126=Kopsavilkums!$B$10:$B$135)*(C126=Kopsavilkums!$D$10:$D$135)),"")</f>
        <v/>
      </c>
      <c r="J126" s="31" t="str">
        <f t="shared" si="36"/>
        <v/>
      </c>
      <c r="K126" s="77" t="str">
        <f t="shared" si="36"/>
        <v/>
      </c>
      <c r="L126" s="50"/>
    </row>
    <row r="127" spans="1:14" s="112" customFormat="1" x14ac:dyDescent="0.15">
      <c r="A127" s="60">
        <f t="shared" si="35"/>
        <v>15</v>
      </c>
      <c r="B127" s="60">
        <v>5</v>
      </c>
      <c r="C127" s="22" t="str" cm="1">
        <f t="array" ref="C127">IFERROR(_xlfn._xlws.FILTER(Kopsavilkums!$D$10:$D$135,(A127=Kopsavilkums!$A$10:$A$135)*(B127=Kopsavilkums!$B$10:$B$135)),"")</f>
        <v/>
      </c>
      <c r="D127" s="74" t="str" cm="1">
        <f t="array" ref="D127">IFERROR(_xlfn._xlws.FILTER(Kopsavilkums!$E:$E,(A127=Kopsavilkums!$A:$A)*(B127=Kopsavilkums!$B:$B)*(C127=Kopsavilkums!$D:$D)),"")</f>
        <v/>
      </c>
      <c r="E127" s="31" t="str" cm="1">
        <f t="array" ref="E127">IFERROR(_xlfn._xlws.FILTER(Kopsavilkums!$F$10:$F$135,(A127=Kopsavilkums!$A$10:$A$135)*(B127=Kopsavilkums!$B$10:$B$135)*(C127=Kopsavilkums!$D$10:$D$135)),"")</f>
        <v/>
      </c>
      <c r="F127" s="74" t="str" cm="1">
        <f t="array" ref="F127">IFERROR(_xlfn._xlws.FILTER(Kopsavilkums!$G$10:$G$135,(A127=Kopsavilkums!$A$10:$A$135)*(B127=Kopsavilkums!$B$10:$B$135)*(C127=Kopsavilkums!$D$10:$D$135)),"")</f>
        <v/>
      </c>
      <c r="G127" s="74" t="str" cm="1">
        <f t="array" ref="G127">IFERROR(_xlfn._xlws.FILTER(Kopsavilkums!$H$10:$H$135,(A127=Kopsavilkums!$A$10:$A$135)*(B127=Kopsavilkums!$B$10:$B$135)*(C127=Kopsavilkums!$D$10:$D$135)),"")</f>
        <v/>
      </c>
      <c r="H127" s="31" t="str" cm="1">
        <f t="array" ref="H127">IFERROR(_xlfn._xlws.FILTER(Kopsavilkums!$I$10:$I$135,(A127=Kopsavilkums!$A$10:$A$135)*(B127=Kopsavilkums!$B$10:$B$135)*(C127=Kopsavilkums!$D$10:$D$135)),"")</f>
        <v/>
      </c>
      <c r="I127" s="74" t="str" cm="1">
        <f t="array" ref="I127">IFERROR(_xlfn._xlws.FILTER(Kopsavilkums!$J$10:$J$135,(A127=Kopsavilkums!$A$10:$A$135)*(B127=Kopsavilkums!$B$10:$B$135)*(C127=Kopsavilkums!$D$10:$D$135)),"")</f>
        <v/>
      </c>
      <c r="J127" s="15" t="str">
        <f t="shared" si="36"/>
        <v/>
      </c>
      <c r="K127" s="77" t="str">
        <f t="shared" si="36"/>
        <v/>
      </c>
      <c r="L127" s="50"/>
    </row>
    <row r="128" spans="1:14" s="112" customFormat="1" ht="14" thickBot="1" x14ac:dyDescent="0.2">
      <c r="A128" s="62">
        <f t="shared" si="35"/>
        <v>15</v>
      </c>
      <c r="B128" s="62">
        <v>6</v>
      </c>
      <c r="C128" s="127" t="str" cm="1">
        <f t="array" ref="C128">IFERROR(_xlfn._xlws.FILTER(Kopsavilkums!$D$10:$D$135,(A128=Kopsavilkums!$A$10:$A$135)*(B128=Kopsavilkums!$B$10:$B$135)),"")</f>
        <v/>
      </c>
      <c r="D128" s="75" t="str" cm="1">
        <f t="array" ref="D128">IFERROR(_xlfn._xlws.FILTER(Kopsavilkums!$E:$E,(A128=Kopsavilkums!$A:$A)*(B128=Kopsavilkums!$B:$B)*(C128=Kopsavilkums!$D:$D)),"")</f>
        <v/>
      </c>
      <c r="E128" s="63" t="str" cm="1">
        <f t="array" ref="E128">IFERROR(_xlfn._xlws.FILTER(Kopsavilkums!$F$10:$F$135,(A128=Kopsavilkums!$A$10:$A$135)*(B128=Kopsavilkums!$B$10:$B$135)*(C128=Kopsavilkums!$D$10:$D$135)),"")</f>
        <v/>
      </c>
      <c r="F128" s="75" t="str" cm="1">
        <f t="array" ref="F128">IFERROR(_xlfn._xlws.FILTER(Kopsavilkums!$G$10:$G$135,(A128=Kopsavilkums!$A$10:$A$135)*(B128=Kopsavilkums!$B$10:$B$135)*(C128=Kopsavilkums!$D$10:$D$135)),"")</f>
        <v/>
      </c>
      <c r="G128" s="75" t="str" cm="1">
        <f t="array" ref="G128">IFERROR(_xlfn._xlws.FILTER(Kopsavilkums!$H$10:$H$135,(A128=Kopsavilkums!$A$10:$A$135)*(B128=Kopsavilkums!$B$10:$B$135)*(C128=Kopsavilkums!$D$10:$D$135)),"")</f>
        <v/>
      </c>
      <c r="H128" s="63" t="str" cm="1">
        <f t="array" ref="H128">IFERROR(_xlfn._xlws.FILTER(Kopsavilkums!$I$10:$I$135,(A128=Kopsavilkums!$A$10:$A$135)*(B128=Kopsavilkums!$B$10:$B$135)*(C128=Kopsavilkums!$D$10:$D$135)),"")</f>
        <v/>
      </c>
      <c r="I128" s="75" t="str" cm="1">
        <f t="array" ref="I128">IFERROR(_xlfn._xlws.FILTER(Kopsavilkums!$J$10:$J$135,(A128=Kopsavilkums!$A$10:$A$135)*(B128=Kopsavilkums!$B$10:$B$135)*(C128=Kopsavilkums!$D$10:$D$135)),"")</f>
        <v/>
      </c>
      <c r="J128" s="63" t="str">
        <f t="shared" si="36"/>
        <v/>
      </c>
      <c r="K128" s="78" t="str">
        <f t="shared" si="36"/>
        <v/>
      </c>
      <c r="L128" s="50"/>
    </row>
    <row r="129" spans="1:15" s="112" customFormat="1" ht="14" thickBot="1" x14ac:dyDescent="0.2">
      <c r="A129" s="28"/>
      <c r="B129" s="28"/>
      <c r="C129" s="29"/>
      <c r="D129" s="4"/>
      <c r="E129" s="28"/>
      <c r="F129" s="73"/>
      <c r="G129" s="73"/>
      <c r="H129" s="28"/>
      <c r="I129" s="73"/>
      <c r="J129" s="28"/>
      <c r="K129" s="73"/>
      <c r="L129" s="50" t="s">
        <v>72</v>
      </c>
    </row>
    <row r="130" spans="1:15" s="112" customFormat="1" ht="15" thickBot="1" x14ac:dyDescent="0.2">
      <c r="A130" s="53">
        <f>B130</f>
        <v>16</v>
      </c>
      <c r="B130" s="53">
        <v>16</v>
      </c>
      <c r="C130" s="132" t="str" cm="1">
        <f t="array" ref="C130">IFERROR(_xlfn.UNIQUE(_xlfn._xlws.FILTER(Kopsavilkums!$C$10:$C$135,(B130=Kopsavilkums!$A$10:$A$135))),"")</f>
        <v/>
      </c>
      <c r="D130" s="54"/>
      <c r="E130" s="56">
        <f>SUM(E131:E136)</f>
        <v>0</v>
      </c>
      <c r="F130" s="72">
        <f>SUM(F131:F136)</f>
        <v>0</v>
      </c>
      <c r="G130" s="135"/>
      <c r="H130" s="56">
        <f>SUM(H131:H136)</f>
        <v>0</v>
      </c>
      <c r="I130" s="72">
        <f>SUM(I131:I136)</f>
        <v>0</v>
      </c>
      <c r="J130" s="56">
        <f>SUM(J131:J136)</f>
        <v>0</v>
      </c>
      <c r="K130" s="76">
        <f>SUM(K131:K136)</f>
        <v>0</v>
      </c>
      <c r="L130" s="50"/>
    </row>
    <row r="131" spans="1:15" s="112" customFormat="1" x14ac:dyDescent="0.15">
      <c r="A131" s="57">
        <f t="shared" ref="A131:A136" si="37">A130</f>
        <v>16</v>
      </c>
      <c r="B131" s="57">
        <v>1</v>
      </c>
      <c r="C131" s="126" t="str" cm="1">
        <f t="array" ref="C131">IFERROR(_xlfn._xlws.FILTER(Kopsavilkums!$D$10:$D$135,(A131=Kopsavilkums!$A$10:$A$135)*(B131=Kopsavilkums!$B$10:$B$135)),"")</f>
        <v/>
      </c>
      <c r="D131" s="133" t="str" cm="1">
        <f t="array" ref="D131">IFERROR(_xlfn._xlws.FILTER(Kopsavilkums!$E:$E,(A131=Kopsavilkums!$A:$A)*(B131=Kopsavilkums!$B:$B)*(C131=Kopsavilkums!$D:$D)),"")</f>
        <v/>
      </c>
      <c r="E131" s="65" t="str" cm="1">
        <f t="array" ref="E131">IFERROR(_xlfn._xlws.FILTER(Kopsavilkums!$F$10:$F$135,(A131=Kopsavilkums!$A$10:$A$135)*(B131=Kopsavilkums!$B$10:$B$135)*(C131=Kopsavilkums!$D$10:$D$135)),"")</f>
        <v/>
      </c>
      <c r="F131" s="67" t="str" cm="1">
        <f t="array" ref="F131">IFERROR(_xlfn._xlws.FILTER(Kopsavilkums!$G$10:$G$135,(A131=Kopsavilkums!$A$10:$A$135)*(B131=Kopsavilkums!$B$10:$B$135)*(C131=Kopsavilkums!$D$10:$D$135)),"")</f>
        <v/>
      </c>
      <c r="G131" s="133" t="str" cm="1">
        <f t="array" ref="G131">IFERROR(_xlfn._xlws.FILTER(Kopsavilkums!$H$10:$H$135,(A131=Kopsavilkums!$A$10:$A$135)*(B131=Kopsavilkums!$B$10:$B$135)*(C131=Kopsavilkums!$D$10:$D$135)),"")</f>
        <v/>
      </c>
      <c r="H131" s="59" t="str" cm="1">
        <f t="array" ref="H131">IFERROR(_xlfn._xlws.FILTER(Kopsavilkums!$I$10:$I$135,(A131=Kopsavilkums!$A$10:$A$135)*(B131=Kopsavilkums!$B$10:$B$135)*(C131=Kopsavilkums!$D$10:$D$135)),"")</f>
        <v/>
      </c>
      <c r="I131" s="69" t="str" cm="1">
        <f t="array" ref="I131">IFERROR(_xlfn._xlws.FILTER(Kopsavilkums!$J$10:$J$135,(A131=Kopsavilkums!$A$10:$A$135)*(B131=Kopsavilkums!$B$10:$B$135)*(C131=Kopsavilkums!$D$10:$D$135)),"")</f>
        <v/>
      </c>
      <c r="J131" s="59" t="str">
        <f>IFERROR(E131+H131,"")</f>
        <v/>
      </c>
      <c r="K131" s="136" t="str">
        <f>IFERROR(F131+I131,"")</f>
        <v/>
      </c>
      <c r="L131" s="50"/>
    </row>
    <row r="132" spans="1:15" s="112" customFormat="1" x14ac:dyDescent="0.15">
      <c r="A132" s="60">
        <f t="shared" si="37"/>
        <v>16</v>
      </c>
      <c r="B132" s="60">
        <v>2</v>
      </c>
      <c r="C132" s="128" t="str" cm="1">
        <f t="array" ref="C132">IFERROR(_xlfn._xlws.FILTER(Kopsavilkums!$D$10:$D$135,(A132=Kopsavilkums!$A$10:$A$135)*(B132=Kopsavilkums!$B$10:$B$135)),"")</f>
        <v/>
      </c>
      <c r="D132" s="24" t="str" cm="1">
        <f t="array" ref="D132">IFERROR(_xlfn._xlws.FILTER(Kopsavilkums!$E:$E,(A132=Kopsavilkums!$A:$A)*(B132=Kopsavilkums!$B:$B)*(C132=Kopsavilkums!$D:$D)),"")</f>
        <v/>
      </c>
      <c r="E132" s="31" t="str" cm="1">
        <f t="array" ref="E132">IFERROR(_xlfn._xlws.FILTER(Kopsavilkums!$F$10:$F$135,(A132=Kopsavilkums!$A$10:$A$135)*(B132=Kopsavilkums!$B$10:$B$135)*(C132=Kopsavilkums!$D$10:$D$135)),"")</f>
        <v/>
      </c>
      <c r="F132" s="74" t="str" cm="1">
        <f t="array" ref="F132">IFERROR(_xlfn._xlws.FILTER(Kopsavilkums!$G$10:$G$135,(A132=Kopsavilkums!$A$10:$A$135)*(B132=Kopsavilkums!$B$10:$B$135)*(C132=Kopsavilkums!$D$10:$D$135)),"")</f>
        <v/>
      </c>
      <c r="G132" s="24" t="str" cm="1">
        <f t="array" ref="G132">IFERROR(_xlfn._xlws.FILTER(Kopsavilkums!$H$10:$H$135,(A132=Kopsavilkums!$A$10:$A$135)*(B132=Kopsavilkums!$B$10:$B$135)*(C132=Kopsavilkums!$D$10:$D$135)),"")</f>
        <v/>
      </c>
      <c r="H132" s="31" t="str" cm="1">
        <f t="array" ref="H132">IFERROR(_xlfn._xlws.FILTER(Kopsavilkums!$I$10:$I$135,(A132=Kopsavilkums!$A$10:$A$135)*(B132=Kopsavilkums!$B$10:$B$135)*(C132=Kopsavilkums!$D$10:$D$135)),"")</f>
        <v/>
      </c>
      <c r="I132" s="74" t="str" cm="1">
        <f t="array" ref="I132">IFERROR(_xlfn._xlws.FILTER(Kopsavilkums!$J$10:$J$135,(A132=Kopsavilkums!$A$10:$A$135)*(B132=Kopsavilkums!$B$10:$B$135)*(C132=Kopsavilkums!$D$10:$D$135)),"")</f>
        <v/>
      </c>
      <c r="J132" s="31" t="str">
        <f t="shared" ref="J132:K136" si="38">IFERROR(E132+H132,"")</f>
        <v/>
      </c>
      <c r="K132" s="77" t="str">
        <f t="shared" si="38"/>
        <v/>
      </c>
      <c r="L132" s="50"/>
    </row>
    <row r="133" spans="1:15" s="112" customFormat="1" x14ac:dyDescent="0.15">
      <c r="A133" s="60">
        <f t="shared" si="37"/>
        <v>16</v>
      </c>
      <c r="B133" s="60">
        <v>3</v>
      </c>
      <c r="C133" s="128" t="str" cm="1">
        <f t="array" ref="C133">IFERROR(_xlfn._xlws.FILTER(Kopsavilkums!$D$10:$D$135,(A133=Kopsavilkums!$A$10:$A$135)*(B133=Kopsavilkums!$B$10:$B$135)),"")</f>
        <v/>
      </c>
      <c r="D133" s="24" t="str" cm="1">
        <f t="array" ref="D133">IFERROR(_xlfn._xlws.FILTER(Kopsavilkums!$E:$E,(A133=Kopsavilkums!$A:$A)*(B133=Kopsavilkums!$B:$B)*(C133=Kopsavilkums!$D:$D)),"")</f>
        <v/>
      </c>
      <c r="E133" s="31" t="str" cm="1">
        <f t="array" ref="E133">IFERROR(_xlfn._xlws.FILTER(Kopsavilkums!$F$10:$F$135,(A133=Kopsavilkums!$A$10:$A$135)*(B133=Kopsavilkums!$B$10:$B$135)*(C133=Kopsavilkums!$D$10:$D$135)),"")</f>
        <v/>
      </c>
      <c r="F133" s="74" t="str" cm="1">
        <f t="array" ref="F133">IFERROR(_xlfn._xlws.FILTER(Kopsavilkums!$G$10:$G$135,(A133=Kopsavilkums!$A$10:$A$135)*(B133=Kopsavilkums!$B$10:$B$135)*(C133=Kopsavilkums!$D$10:$D$135)),"")</f>
        <v/>
      </c>
      <c r="G133" s="24" t="str" cm="1">
        <f t="array" ref="G133">IFERROR(_xlfn._xlws.FILTER(Kopsavilkums!$H$10:$H$135,(A133=Kopsavilkums!$A$10:$A$135)*(B133=Kopsavilkums!$B$10:$B$135)*(C133=Kopsavilkums!$D$10:$D$135)),"")</f>
        <v/>
      </c>
      <c r="H133" s="31" t="str" cm="1">
        <f t="array" ref="H133">IFERROR(_xlfn._xlws.FILTER(Kopsavilkums!$I$10:$I$135,(A133=Kopsavilkums!$A$10:$A$135)*(B133=Kopsavilkums!$B$10:$B$135)*(C133=Kopsavilkums!$D$10:$D$135)),"")</f>
        <v/>
      </c>
      <c r="I133" s="74" t="str" cm="1">
        <f t="array" ref="I133">IFERROR(_xlfn._xlws.FILTER(Kopsavilkums!$J$10:$J$135,(A133=Kopsavilkums!$A$10:$A$135)*(B133=Kopsavilkums!$B$10:$B$135)*(C133=Kopsavilkums!$D$10:$D$135)),"")</f>
        <v/>
      </c>
      <c r="J133" s="31" t="str">
        <f t="shared" si="38"/>
        <v/>
      </c>
      <c r="K133" s="77" t="str">
        <f t="shared" si="38"/>
        <v/>
      </c>
      <c r="L133" s="50"/>
    </row>
    <row r="134" spans="1:15" s="112" customFormat="1" x14ac:dyDescent="0.15">
      <c r="A134" s="60">
        <f t="shared" si="37"/>
        <v>16</v>
      </c>
      <c r="B134" s="60">
        <v>4</v>
      </c>
      <c r="C134" s="128" t="str" cm="1">
        <f t="array" ref="C134">IFERROR(_xlfn._xlws.FILTER(Kopsavilkums!$D$10:$D$135,(A134=Kopsavilkums!$A$10:$A$135)*(B134=Kopsavilkums!$B$10:$B$135)),"")</f>
        <v/>
      </c>
      <c r="D134" s="24" t="str" cm="1">
        <f t="array" ref="D134">IFERROR(_xlfn._xlws.FILTER(Kopsavilkums!$E:$E,(A134=Kopsavilkums!$A:$A)*(B134=Kopsavilkums!$B:$B)*(C134=Kopsavilkums!$D:$D)),"")</f>
        <v/>
      </c>
      <c r="E134" s="31" t="str" cm="1">
        <f t="array" ref="E134">IFERROR(_xlfn._xlws.FILTER(Kopsavilkums!$F$10:$F$135,(A134=Kopsavilkums!$A$10:$A$135)*(B134=Kopsavilkums!$B$10:$B$135)*(C134=Kopsavilkums!$D$10:$D$135)),"")</f>
        <v/>
      </c>
      <c r="F134" s="74" t="str" cm="1">
        <f t="array" ref="F134">IFERROR(_xlfn._xlws.FILTER(Kopsavilkums!$G$10:$G$135,(A134=Kopsavilkums!$A$10:$A$135)*(B134=Kopsavilkums!$B$10:$B$135)*(C134=Kopsavilkums!$D$10:$D$135)),"")</f>
        <v/>
      </c>
      <c r="G134" s="24" t="str" cm="1">
        <f t="array" ref="G134">IFERROR(_xlfn._xlws.FILTER(Kopsavilkums!$H$10:$H$135,(A134=Kopsavilkums!$A$10:$A$135)*(B134=Kopsavilkums!$B$10:$B$135)*(C134=Kopsavilkums!$D$10:$D$135)),"")</f>
        <v/>
      </c>
      <c r="H134" s="31" t="str" cm="1">
        <f t="array" ref="H134">IFERROR(_xlfn._xlws.FILTER(Kopsavilkums!$I$10:$I$135,(A134=Kopsavilkums!$A$10:$A$135)*(B134=Kopsavilkums!$B$10:$B$135)*(C134=Kopsavilkums!$D$10:$D$135)),"")</f>
        <v/>
      </c>
      <c r="I134" s="74" t="str" cm="1">
        <f t="array" ref="I134">IFERROR(_xlfn._xlws.FILTER(Kopsavilkums!$J$10:$J$135,(A134=Kopsavilkums!$A$10:$A$135)*(B134=Kopsavilkums!$B$10:$B$135)*(C134=Kopsavilkums!$D$10:$D$135)),"")</f>
        <v/>
      </c>
      <c r="J134" s="31" t="str">
        <f t="shared" si="38"/>
        <v/>
      </c>
      <c r="K134" s="77" t="str">
        <f t="shared" si="38"/>
        <v/>
      </c>
      <c r="L134" s="50"/>
    </row>
    <row r="135" spans="1:15" s="112" customFormat="1" x14ac:dyDescent="0.15">
      <c r="A135" s="60">
        <f t="shared" si="37"/>
        <v>16</v>
      </c>
      <c r="B135" s="60">
        <v>5</v>
      </c>
      <c r="C135" s="128" t="str" cm="1">
        <f t="array" ref="C135">IFERROR(_xlfn._xlws.FILTER(Kopsavilkums!$D$10:$D$135,(A135=Kopsavilkums!$A$10:$A$135)*(B135=Kopsavilkums!$B$10:$B$135)),"")</f>
        <v/>
      </c>
      <c r="D135" s="74" t="str" cm="1">
        <f t="array" ref="D135">IFERROR(_xlfn._xlws.FILTER(Kopsavilkums!$E:$E,(A135=Kopsavilkums!$A:$A)*(B135=Kopsavilkums!$B:$B)*(C135=Kopsavilkums!$D:$D)),"")</f>
        <v/>
      </c>
      <c r="E135" s="31" t="str" cm="1">
        <f t="array" ref="E135">IFERROR(_xlfn._xlws.FILTER(Kopsavilkums!$F$10:$F$135,(A135=Kopsavilkums!$A$10:$A$135)*(B135=Kopsavilkums!$B$10:$B$135)*(C135=Kopsavilkums!$D$10:$D$135)),"")</f>
        <v/>
      </c>
      <c r="F135" s="74" t="str" cm="1">
        <f t="array" ref="F135">IFERROR(_xlfn._xlws.FILTER(Kopsavilkums!$G$10:$G$135,(A135=Kopsavilkums!$A$10:$A$135)*(B135=Kopsavilkums!$B$10:$B$135)*(C135=Kopsavilkums!$D$10:$D$135)),"")</f>
        <v/>
      </c>
      <c r="G135" s="74" t="str" cm="1">
        <f t="array" ref="G135">IFERROR(_xlfn._xlws.FILTER(Kopsavilkums!$H$10:$H$135,(A135=Kopsavilkums!$A$10:$A$135)*(B135=Kopsavilkums!$B$10:$B$135)*(C135=Kopsavilkums!$D$10:$D$135)),"")</f>
        <v/>
      </c>
      <c r="H135" s="31" t="str" cm="1">
        <f t="array" ref="H135">IFERROR(_xlfn._xlws.FILTER(Kopsavilkums!$I$10:$I$135,(A135=Kopsavilkums!$A$10:$A$135)*(B135=Kopsavilkums!$B$10:$B$135)*(C135=Kopsavilkums!$D$10:$D$135)),"")</f>
        <v/>
      </c>
      <c r="I135" s="74" t="str" cm="1">
        <f t="array" ref="I135">IFERROR(_xlfn._xlws.FILTER(Kopsavilkums!$J$10:$J$135,(A135=Kopsavilkums!$A$10:$A$135)*(B135=Kopsavilkums!$B$10:$B$135)*(C135=Kopsavilkums!$D$10:$D$135)),"")</f>
        <v/>
      </c>
      <c r="J135" s="15" t="str">
        <f t="shared" si="38"/>
        <v/>
      </c>
      <c r="K135" s="77" t="str">
        <f t="shared" si="38"/>
        <v/>
      </c>
      <c r="L135" s="50"/>
    </row>
    <row r="136" spans="1:15" s="112" customFormat="1" ht="14" thickBot="1" x14ac:dyDescent="0.2">
      <c r="A136" s="62">
        <f t="shared" si="37"/>
        <v>16</v>
      </c>
      <c r="B136" s="62">
        <v>6</v>
      </c>
      <c r="C136" s="129" t="str" cm="1">
        <f t="array" ref="C136">IFERROR(_xlfn._xlws.FILTER(Kopsavilkums!$D$10:$D$135,(A136=Kopsavilkums!$A$10:$A$135)*(B136=Kopsavilkums!$B$10:$B$135)),"")</f>
        <v/>
      </c>
      <c r="D136" s="75" t="str" cm="1">
        <f t="array" ref="D136">IFERROR(_xlfn._xlws.FILTER(Kopsavilkums!$E:$E,(A136=Kopsavilkums!$A:$A)*(B136=Kopsavilkums!$B:$B)*(C136=Kopsavilkums!$D:$D)),"")</f>
        <v/>
      </c>
      <c r="E136" s="63" t="str" cm="1">
        <f t="array" ref="E136">IFERROR(_xlfn._xlws.FILTER(Kopsavilkums!$F$10:$F$135,(A136=Kopsavilkums!$A$10:$A$135)*(B136=Kopsavilkums!$B$10:$B$135)*(C136=Kopsavilkums!$D$10:$D$135)),"")</f>
        <v/>
      </c>
      <c r="F136" s="75" t="str" cm="1">
        <f t="array" ref="F136">IFERROR(_xlfn._xlws.FILTER(Kopsavilkums!$G$10:$G$135,(A136=Kopsavilkums!$A$10:$A$135)*(B136=Kopsavilkums!$B$10:$B$135)*(C136=Kopsavilkums!$D$10:$D$135)),"")</f>
        <v/>
      </c>
      <c r="G136" s="75" t="str" cm="1">
        <f t="array" ref="G136">IFERROR(_xlfn._xlws.FILTER(Kopsavilkums!$H$10:$H$135,(A136=Kopsavilkums!$A$10:$A$135)*(B136=Kopsavilkums!$B$10:$B$135)*(C136=Kopsavilkums!$D$10:$D$135)),"")</f>
        <v/>
      </c>
      <c r="H136" s="63" t="str" cm="1">
        <f t="array" ref="H136">IFERROR(_xlfn._xlws.FILTER(Kopsavilkums!$I$10:$I$135,(A136=Kopsavilkums!$A$10:$A$135)*(B136=Kopsavilkums!$B$10:$B$135)*(C136=Kopsavilkums!$D$10:$D$135)),"")</f>
        <v/>
      </c>
      <c r="I136" s="75" t="str" cm="1">
        <f t="array" ref="I136">IFERROR(_xlfn._xlws.FILTER(Kopsavilkums!$J$10:$J$135,(A136=Kopsavilkums!$A$10:$A$135)*(B136=Kopsavilkums!$B$10:$B$135)*(C136=Kopsavilkums!$D$10:$D$135)),"")</f>
        <v/>
      </c>
      <c r="J136" s="63" t="str">
        <f t="shared" si="38"/>
        <v/>
      </c>
      <c r="K136" s="78" t="str">
        <f t="shared" si="38"/>
        <v/>
      </c>
      <c r="L136" s="50"/>
    </row>
    <row r="137" spans="1:15" s="112" customFormat="1" ht="14" thickBot="1" x14ac:dyDescent="0.2">
      <c r="A137" s="28"/>
      <c r="B137" s="28"/>
      <c r="C137" s="29"/>
      <c r="D137" s="4"/>
      <c r="E137" s="28"/>
      <c r="F137" s="73"/>
      <c r="G137" s="73"/>
      <c r="H137" s="28"/>
      <c r="I137" s="73"/>
      <c r="J137" s="28"/>
      <c r="K137" s="73"/>
      <c r="L137" s="50" t="s">
        <v>72</v>
      </c>
      <c r="O137" s="5"/>
    </row>
    <row r="138" spans="1:15" s="112" customFormat="1" ht="15" thickBot="1" x14ac:dyDescent="0.2">
      <c r="A138" s="53">
        <f>B138</f>
        <v>17</v>
      </c>
      <c r="B138" s="53">
        <v>17</v>
      </c>
      <c r="C138" s="132" t="str" cm="1">
        <f t="array" ref="C138">IFERROR(_xlfn.UNIQUE(_xlfn._xlws.FILTER(Kopsavilkums!$C$10:$C$135,(B138=Kopsavilkums!$A$10:$A$135))),"")</f>
        <v/>
      </c>
      <c r="D138" s="54"/>
      <c r="E138" s="56">
        <f>SUM(E139:E144)</f>
        <v>0</v>
      </c>
      <c r="F138" s="72">
        <f>SUM(F139:F144)</f>
        <v>0</v>
      </c>
      <c r="G138" s="135"/>
      <c r="H138" s="56">
        <f>SUM(H139:H144)</f>
        <v>0</v>
      </c>
      <c r="I138" s="72">
        <f>SUM(I139:I144)</f>
        <v>0</v>
      </c>
      <c r="J138" s="56">
        <f>SUM(J139:J144)</f>
        <v>0</v>
      </c>
      <c r="K138" s="76">
        <f>SUM(K139:K144)</f>
        <v>0</v>
      </c>
      <c r="L138" s="50"/>
    </row>
    <row r="139" spans="1:15" s="112" customFormat="1" x14ac:dyDescent="0.15">
      <c r="A139" s="57">
        <f t="shared" ref="A139:A144" si="39">A138</f>
        <v>17</v>
      </c>
      <c r="B139" s="57">
        <v>1</v>
      </c>
      <c r="C139" s="126" t="str" cm="1">
        <f t="array" ref="C139">IFERROR(_xlfn._xlws.FILTER(Kopsavilkums!$D$10:$D$135,(A139=Kopsavilkums!$A$10:$A$135)*(B139=Kopsavilkums!$B$10:$B$135)),"")</f>
        <v/>
      </c>
      <c r="D139" s="133" t="str" cm="1">
        <f t="array" ref="D139">IFERROR(_xlfn._xlws.FILTER(Kopsavilkums!$E:$E,(A139=Kopsavilkums!$A:$A)*(B139=Kopsavilkums!$B:$B)*(C139=Kopsavilkums!$D:$D)),"")</f>
        <v/>
      </c>
      <c r="E139" s="65" t="str" cm="1">
        <f t="array" ref="E139">IFERROR(_xlfn._xlws.FILTER(Kopsavilkums!$F$10:$F$135,(A139=Kopsavilkums!$A$10:$A$135)*(B139=Kopsavilkums!$B$10:$B$135)*(C139=Kopsavilkums!$D$10:$D$135)),"")</f>
        <v/>
      </c>
      <c r="F139" s="67" t="str" cm="1">
        <f t="array" ref="F139">IFERROR(_xlfn._xlws.FILTER(Kopsavilkums!$G$10:$G$135,(A139=Kopsavilkums!$A$10:$A$135)*(B139=Kopsavilkums!$B$10:$B$135)*(C139=Kopsavilkums!$D$10:$D$135)),"")</f>
        <v/>
      </c>
      <c r="G139" s="133" t="str" cm="1">
        <f t="array" ref="G139">IFERROR(_xlfn._xlws.FILTER(Kopsavilkums!$H$10:$H$135,(A139=Kopsavilkums!$A$10:$A$135)*(B139=Kopsavilkums!$B$10:$B$135)*(C139=Kopsavilkums!$D$10:$D$135)),"")</f>
        <v/>
      </c>
      <c r="H139" s="59" t="str" cm="1">
        <f t="array" ref="H139">IFERROR(_xlfn._xlws.FILTER(Kopsavilkums!$I$10:$I$135,(A139=Kopsavilkums!$A$10:$A$135)*(B139=Kopsavilkums!$B$10:$B$135)*(C139=Kopsavilkums!$D$10:$D$135)),"")</f>
        <v/>
      </c>
      <c r="I139" s="69" t="str" cm="1">
        <f t="array" ref="I139">IFERROR(_xlfn._xlws.FILTER(Kopsavilkums!$J$10:$J$135,(A139=Kopsavilkums!$A$10:$A$135)*(B139=Kopsavilkums!$B$10:$B$135)*(C139=Kopsavilkums!$D$10:$D$135)),"")</f>
        <v/>
      </c>
      <c r="J139" s="59" t="str">
        <f>IFERROR(E139+H139,"")</f>
        <v/>
      </c>
      <c r="K139" s="136" t="str">
        <f>IFERROR(F139+I139,"")</f>
        <v/>
      </c>
      <c r="L139" s="50"/>
    </row>
    <row r="140" spans="1:15" s="112" customFormat="1" x14ac:dyDescent="0.15">
      <c r="A140" s="60">
        <f t="shared" si="39"/>
        <v>17</v>
      </c>
      <c r="B140" s="60">
        <v>2</v>
      </c>
      <c r="C140" s="66" t="str" cm="1">
        <f t="array" ref="C140">IFERROR(_xlfn._xlws.FILTER(Kopsavilkums!$D$10:$D$135,(A140=Kopsavilkums!$A$10:$A$135)*(B140=Kopsavilkums!$B$10:$B$135)),"")</f>
        <v/>
      </c>
      <c r="D140" s="24" t="str" cm="1">
        <f t="array" ref="D140">IFERROR(_xlfn._xlws.FILTER(Kopsavilkums!$E:$E,(A140=Kopsavilkums!$A:$A)*(B140=Kopsavilkums!$B:$B)*(C140=Kopsavilkums!$D:$D)),"")</f>
        <v/>
      </c>
      <c r="E140" s="31" t="str" cm="1">
        <f t="array" ref="E140">IFERROR(_xlfn._xlws.FILTER(Kopsavilkums!$F$10:$F$135,(A140=Kopsavilkums!$A$10:$A$135)*(B140=Kopsavilkums!$B$10:$B$135)*(C140=Kopsavilkums!$D$10:$D$135)),"")</f>
        <v/>
      </c>
      <c r="F140" s="74" t="str" cm="1">
        <f t="array" ref="F140">IFERROR(_xlfn._xlws.FILTER(Kopsavilkums!$G$10:$G$135,(A140=Kopsavilkums!$A$10:$A$135)*(B140=Kopsavilkums!$B$10:$B$135)*(C140=Kopsavilkums!$D$10:$D$135)),"")</f>
        <v/>
      </c>
      <c r="G140" s="24" t="str" cm="1">
        <f t="array" ref="G140">IFERROR(_xlfn._xlws.FILTER(Kopsavilkums!$H$10:$H$135,(A140=Kopsavilkums!$A$10:$A$135)*(B140=Kopsavilkums!$B$10:$B$135)*(C140=Kopsavilkums!$D$10:$D$135)),"")</f>
        <v/>
      </c>
      <c r="H140" s="31" t="str" cm="1">
        <f t="array" ref="H140">IFERROR(_xlfn._xlws.FILTER(Kopsavilkums!$I$10:$I$135,(A140=Kopsavilkums!$A$10:$A$135)*(B140=Kopsavilkums!$B$10:$B$135)*(C140=Kopsavilkums!$D$10:$D$135)),"")</f>
        <v/>
      </c>
      <c r="I140" s="74" t="str" cm="1">
        <f t="array" ref="I140">IFERROR(_xlfn._xlws.FILTER(Kopsavilkums!$J$10:$J$135,(A140=Kopsavilkums!$A$10:$A$135)*(B140=Kopsavilkums!$B$10:$B$135)*(C140=Kopsavilkums!$D$10:$D$135)),"")</f>
        <v/>
      </c>
      <c r="J140" s="31" t="str">
        <f t="shared" ref="J140:K144" si="40">IFERROR(E140+H140,"")</f>
        <v/>
      </c>
      <c r="K140" s="77" t="str">
        <f t="shared" si="40"/>
        <v/>
      </c>
      <c r="L140" s="50"/>
    </row>
    <row r="141" spans="1:15" s="112" customFormat="1" x14ac:dyDescent="0.15">
      <c r="A141" s="60">
        <f t="shared" si="39"/>
        <v>17</v>
      </c>
      <c r="B141" s="60">
        <v>3</v>
      </c>
      <c r="C141" s="66" t="str" cm="1">
        <f t="array" ref="C141">IFERROR(_xlfn._xlws.FILTER(Kopsavilkums!$D$10:$D$135,(A141=Kopsavilkums!$A$10:$A$135)*(B141=Kopsavilkums!$B$10:$B$135)),"")</f>
        <v/>
      </c>
      <c r="D141" s="24" t="str" cm="1">
        <f t="array" ref="D141">IFERROR(_xlfn._xlws.FILTER(Kopsavilkums!$E:$E,(A141=Kopsavilkums!$A:$A)*(B141=Kopsavilkums!$B:$B)*(C141=Kopsavilkums!$D:$D)),"")</f>
        <v/>
      </c>
      <c r="E141" s="31" t="str" cm="1">
        <f t="array" ref="E141">IFERROR(_xlfn._xlws.FILTER(Kopsavilkums!$F$10:$F$135,(A141=Kopsavilkums!$A$10:$A$135)*(B141=Kopsavilkums!$B$10:$B$135)*(C141=Kopsavilkums!$D$10:$D$135)),"")</f>
        <v/>
      </c>
      <c r="F141" s="74" t="str" cm="1">
        <f t="array" ref="F141">IFERROR(_xlfn._xlws.FILTER(Kopsavilkums!$G$10:$G$135,(A141=Kopsavilkums!$A$10:$A$135)*(B141=Kopsavilkums!$B$10:$B$135)*(C141=Kopsavilkums!$D$10:$D$135)),"")</f>
        <v/>
      </c>
      <c r="G141" s="24" t="str" cm="1">
        <f t="array" ref="G141">IFERROR(_xlfn._xlws.FILTER(Kopsavilkums!$H$10:$H$135,(A141=Kopsavilkums!$A$10:$A$135)*(B141=Kopsavilkums!$B$10:$B$135)*(C141=Kopsavilkums!$D$10:$D$135)),"")</f>
        <v/>
      </c>
      <c r="H141" s="31" t="str" cm="1">
        <f t="array" ref="H141">IFERROR(_xlfn._xlws.FILTER(Kopsavilkums!$I$10:$I$135,(A141=Kopsavilkums!$A$10:$A$135)*(B141=Kopsavilkums!$B$10:$B$135)*(C141=Kopsavilkums!$D$10:$D$135)),"")</f>
        <v/>
      </c>
      <c r="I141" s="74" t="str" cm="1">
        <f t="array" ref="I141">IFERROR(_xlfn._xlws.FILTER(Kopsavilkums!$J$10:$J$135,(A141=Kopsavilkums!$A$10:$A$135)*(B141=Kopsavilkums!$B$10:$B$135)*(C141=Kopsavilkums!$D$10:$D$135)),"")</f>
        <v/>
      </c>
      <c r="J141" s="31" t="str">
        <f t="shared" si="40"/>
        <v/>
      </c>
      <c r="K141" s="77" t="str">
        <f t="shared" si="40"/>
        <v/>
      </c>
      <c r="L141" s="50"/>
    </row>
    <row r="142" spans="1:15" s="112" customFormat="1" x14ac:dyDescent="0.15">
      <c r="A142" s="60">
        <f t="shared" si="39"/>
        <v>17</v>
      </c>
      <c r="B142" s="60">
        <v>4</v>
      </c>
      <c r="C142" s="66" t="str" cm="1">
        <f t="array" ref="C142">IFERROR(_xlfn._xlws.FILTER(Kopsavilkums!$D$10:$D$135,(A142=Kopsavilkums!$A$10:$A$135)*(B142=Kopsavilkums!$B$10:$B$135)),"")</f>
        <v/>
      </c>
      <c r="D142" s="24" t="str" cm="1">
        <f t="array" ref="D142">IFERROR(_xlfn._xlws.FILTER(Kopsavilkums!$E:$E,(A142=Kopsavilkums!$A:$A)*(B142=Kopsavilkums!$B:$B)*(C142=Kopsavilkums!$D:$D)),"")</f>
        <v/>
      </c>
      <c r="E142" s="31" t="str" cm="1">
        <f t="array" ref="E142">IFERROR(_xlfn._xlws.FILTER(Kopsavilkums!$F$10:$F$135,(A142=Kopsavilkums!$A$10:$A$135)*(B142=Kopsavilkums!$B$10:$B$135)*(C142=Kopsavilkums!$D$10:$D$135)),"")</f>
        <v/>
      </c>
      <c r="F142" s="74" t="str" cm="1">
        <f t="array" ref="F142">IFERROR(_xlfn._xlws.FILTER(Kopsavilkums!$G$10:$G$135,(A142=Kopsavilkums!$A$10:$A$135)*(B142=Kopsavilkums!$B$10:$B$135)*(C142=Kopsavilkums!$D$10:$D$135)),"")</f>
        <v/>
      </c>
      <c r="G142" s="24" t="str" cm="1">
        <f t="array" ref="G142">IFERROR(_xlfn._xlws.FILTER(Kopsavilkums!$H$10:$H$135,(A142=Kopsavilkums!$A$10:$A$135)*(B142=Kopsavilkums!$B$10:$B$135)*(C142=Kopsavilkums!$D$10:$D$135)),"")</f>
        <v/>
      </c>
      <c r="H142" s="31" t="str" cm="1">
        <f t="array" ref="H142">IFERROR(_xlfn._xlws.FILTER(Kopsavilkums!$I$10:$I$135,(A142=Kopsavilkums!$A$10:$A$135)*(B142=Kopsavilkums!$B$10:$B$135)*(C142=Kopsavilkums!$D$10:$D$135)),"")</f>
        <v/>
      </c>
      <c r="I142" s="74" t="str" cm="1">
        <f t="array" ref="I142">IFERROR(_xlfn._xlws.FILTER(Kopsavilkums!$J$10:$J$135,(A142=Kopsavilkums!$A$10:$A$135)*(B142=Kopsavilkums!$B$10:$B$135)*(C142=Kopsavilkums!$D$10:$D$135)),"")</f>
        <v/>
      </c>
      <c r="J142" s="31" t="str">
        <f t="shared" si="40"/>
        <v/>
      </c>
      <c r="K142" s="77" t="str">
        <f t="shared" si="40"/>
        <v/>
      </c>
      <c r="L142" s="50"/>
    </row>
    <row r="143" spans="1:15" s="112" customFormat="1" x14ac:dyDescent="0.15">
      <c r="A143" s="60">
        <f t="shared" si="39"/>
        <v>17</v>
      </c>
      <c r="B143" s="60">
        <v>5</v>
      </c>
      <c r="C143" s="123" t="str" cm="1">
        <f t="array" ref="C143">IFERROR(_xlfn._xlws.FILTER(Kopsavilkums!$D$10:$D$135,(A143=Kopsavilkums!$A$10:$A$135)*(B143=Kopsavilkums!$B$10:$B$135)),"")</f>
        <v/>
      </c>
      <c r="D143" s="74" t="str" cm="1">
        <f t="array" ref="D143">IFERROR(_xlfn._xlws.FILTER(Kopsavilkums!$E:$E,(A143=Kopsavilkums!$A:$A)*(B143=Kopsavilkums!$B:$B)*(C143=Kopsavilkums!$D:$D)),"")</f>
        <v/>
      </c>
      <c r="E143" s="31" t="str" cm="1">
        <f t="array" ref="E143">IFERROR(_xlfn._xlws.FILTER(Kopsavilkums!$F$10:$F$135,(A143=Kopsavilkums!$A$10:$A$135)*(B143=Kopsavilkums!$B$10:$B$135)*(C143=Kopsavilkums!$D$10:$D$135)),"")</f>
        <v/>
      </c>
      <c r="F143" s="74" t="str" cm="1">
        <f t="array" ref="F143">IFERROR(_xlfn._xlws.FILTER(Kopsavilkums!$G$10:$G$135,(A143=Kopsavilkums!$A$10:$A$135)*(B143=Kopsavilkums!$B$10:$B$135)*(C143=Kopsavilkums!$D$10:$D$135)),"")</f>
        <v/>
      </c>
      <c r="G143" s="74" t="str" cm="1">
        <f t="array" ref="G143">IFERROR(_xlfn._xlws.FILTER(Kopsavilkums!$H$10:$H$135,(A143=Kopsavilkums!$A$10:$A$135)*(B143=Kopsavilkums!$B$10:$B$135)*(C143=Kopsavilkums!$D$10:$D$135)),"")</f>
        <v/>
      </c>
      <c r="H143" s="31" t="str" cm="1">
        <f t="array" ref="H143">IFERROR(_xlfn._xlws.FILTER(Kopsavilkums!$I$10:$I$135,(A143=Kopsavilkums!$A$10:$A$135)*(B143=Kopsavilkums!$B$10:$B$135)*(C143=Kopsavilkums!$D$10:$D$135)),"")</f>
        <v/>
      </c>
      <c r="I143" s="74" t="str" cm="1">
        <f t="array" ref="I143">IFERROR(_xlfn._xlws.FILTER(Kopsavilkums!$J$10:$J$135,(A143=Kopsavilkums!$A$10:$A$135)*(B143=Kopsavilkums!$B$10:$B$135)*(C143=Kopsavilkums!$D$10:$D$135)),"")</f>
        <v/>
      </c>
      <c r="J143" s="15" t="str">
        <f t="shared" si="40"/>
        <v/>
      </c>
      <c r="K143" s="77" t="str">
        <f t="shared" si="40"/>
        <v/>
      </c>
      <c r="L143" s="50"/>
    </row>
    <row r="144" spans="1:15" s="112" customFormat="1" ht="14" thickBot="1" x14ac:dyDescent="0.2">
      <c r="A144" s="62">
        <f t="shared" si="39"/>
        <v>17</v>
      </c>
      <c r="B144" s="62">
        <v>6</v>
      </c>
      <c r="C144" s="129" t="str" cm="1">
        <f t="array" ref="C144">IFERROR(_xlfn._xlws.FILTER(Kopsavilkums!$D$10:$D$135,(A144=Kopsavilkums!$A$10:$A$135)*(B144=Kopsavilkums!$B$10:$B$135)),"")</f>
        <v/>
      </c>
      <c r="D144" s="75" t="str" cm="1">
        <f t="array" ref="D144">IFERROR(_xlfn._xlws.FILTER(Kopsavilkums!$E:$E,(A144=Kopsavilkums!$A:$A)*(B144=Kopsavilkums!$B:$B)*(C144=Kopsavilkums!$D:$D)),"")</f>
        <v/>
      </c>
      <c r="E144" s="63" t="str" cm="1">
        <f t="array" ref="E144">IFERROR(_xlfn._xlws.FILTER(Kopsavilkums!$F$10:$F$135,(A144=Kopsavilkums!$A$10:$A$135)*(B144=Kopsavilkums!$B$10:$B$135)*(C144=Kopsavilkums!$D$10:$D$135)),"")</f>
        <v/>
      </c>
      <c r="F144" s="75" t="str" cm="1">
        <f t="array" ref="F144">IFERROR(_xlfn._xlws.FILTER(Kopsavilkums!$G$10:$G$135,(A144=Kopsavilkums!$A$10:$A$135)*(B144=Kopsavilkums!$B$10:$B$135)*(C144=Kopsavilkums!$D$10:$D$135)),"")</f>
        <v/>
      </c>
      <c r="G144" s="75" t="str" cm="1">
        <f t="array" ref="G144">IFERROR(_xlfn._xlws.FILTER(Kopsavilkums!$H$10:$H$135,(A144=Kopsavilkums!$A$10:$A$135)*(B144=Kopsavilkums!$B$10:$B$135)*(C144=Kopsavilkums!$D$10:$D$135)),"")</f>
        <v/>
      </c>
      <c r="H144" s="63" t="str" cm="1">
        <f t="array" ref="H144">IFERROR(_xlfn._xlws.FILTER(Kopsavilkums!$I$10:$I$135,(A144=Kopsavilkums!$A$10:$A$135)*(B144=Kopsavilkums!$B$10:$B$135)*(C144=Kopsavilkums!$D$10:$D$135)),"")</f>
        <v/>
      </c>
      <c r="I144" s="75" t="str" cm="1">
        <f t="array" ref="I144">IFERROR(_xlfn._xlws.FILTER(Kopsavilkums!$J$10:$J$135,(A144=Kopsavilkums!$A$10:$A$135)*(B144=Kopsavilkums!$B$10:$B$135)*(C144=Kopsavilkums!$D$10:$D$135)),"")</f>
        <v/>
      </c>
      <c r="J144" s="63" t="str">
        <f t="shared" si="40"/>
        <v/>
      </c>
      <c r="K144" s="78" t="str">
        <f t="shared" si="40"/>
        <v/>
      </c>
      <c r="L144" s="50"/>
    </row>
    <row r="145" spans="1:13" s="112" customFormat="1" ht="14" thickBot="1" x14ac:dyDescent="0.2">
      <c r="A145" s="28"/>
      <c r="B145" s="28"/>
      <c r="C145" s="29"/>
      <c r="D145" s="4"/>
      <c r="E145" s="28"/>
      <c r="F145" s="73"/>
      <c r="G145" s="73"/>
      <c r="H145" s="28"/>
      <c r="I145" s="73"/>
      <c r="J145" s="28"/>
      <c r="K145" s="73"/>
      <c r="L145" s="50" t="s">
        <v>72</v>
      </c>
      <c r="M145" s="64"/>
    </row>
    <row r="146" spans="1:13" s="112" customFormat="1" ht="15" thickBot="1" x14ac:dyDescent="0.2">
      <c r="A146" s="53">
        <f>B146</f>
        <v>18</v>
      </c>
      <c r="B146" s="53">
        <v>18</v>
      </c>
      <c r="C146" s="132" t="str" cm="1">
        <f t="array" ref="C146">IFERROR(_xlfn.UNIQUE(_xlfn._xlws.FILTER(Kopsavilkums!$C$10:$C$135,(B146=Kopsavilkums!$A$10:$A$135))),"")</f>
        <v/>
      </c>
      <c r="D146" s="54"/>
      <c r="E146" s="56">
        <f>SUM(E147:E152)</f>
        <v>0</v>
      </c>
      <c r="F146" s="72">
        <f>SUM(F147:F152)</f>
        <v>0</v>
      </c>
      <c r="G146" s="135"/>
      <c r="H146" s="56">
        <f>SUM(H147:H152)</f>
        <v>0</v>
      </c>
      <c r="I146" s="72">
        <f>SUM(I147:I152)</f>
        <v>0</v>
      </c>
      <c r="J146" s="56">
        <f>SUM(J147:J152)</f>
        <v>0</v>
      </c>
      <c r="K146" s="76">
        <f>SUM(K147:K152)</f>
        <v>0</v>
      </c>
      <c r="L146" s="50"/>
    </row>
    <row r="147" spans="1:13" s="112" customFormat="1" x14ac:dyDescent="0.15">
      <c r="A147" s="57">
        <f t="shared" ref="A147:A152" si="41">A146</f>
        <v>18</v>
      </c>
      <c r="B147" s="57">
        <v>1</v>
      </c>
      <c r="C147" s="126" t="str" cm="1">
        <f t="array" ref="C147">IFERROR(_xlfn._xlws.FILTER(Kopsavilkums!$D$10:$D$135,(A147=Kopsavilkums!$A$10:$A$135)*(B147=Kopsavilkums!$B$10:$B$135)),"")</f>
        <v/>
      </c>
      <c r="D147" s="133" t="str" cm="1">
        <f t="array" ref="D147">IFERROR(_xlfn._xlws.FILTER(Kopsavilkums!$E:$E,(A147=Kopsavilkums!$A:$A)*(B147=Kopsavilkums!$B:$B)*(C147=Kopsavilkums!$D:$D)),"")</f>
        <v/>
      </c>
      <c r="E147" s="65" t="str" cm="1">
        <f t="array" ref="E147">IFERROR(_xlfn._xlws.FILTER(Kopsavilkums!$F$10:$F$135,(A147=Kopsavilkums!$A$10:$A$135)*(B147=Kopsavilkums!$B$10:$B$135)*(C147=Kopsavilkums!$D$10:$D$135)),"")</f>
        <v/>
      </c>
      <c r="F147" s="67" t="str" cm="1">
        <f t="array" ref="F147">IFERROR(_xlfn._xlws.FILTER(Kopsavilkums!$G$10:$G$135,(A147=Kopsavilkums!$A$10:$A$135)*(B147=Kopsavilkums!$B$10:$B$135)*(C147=Kopsavilkums!$D$10:$D$135)),"")</f>
        <v/>
      </c>
      <c r="G147" s="133" t="str" cm="1">
        <f t="array" ref="G147">IFERROR(_xlfn._xlws.FILTER(Kopsavilkums!$H$10:$H$135,(A147=Kopsavilkums!$A$10:$A$135)*(B147=Kopsavilkums!$B$10:$B$135)*(C147=Kopsavilkums!$D$10:$D$135)),"")</f>
        <v/>
      </c>
      <c r="H147" s="59" t="str" cm="1">
        <f t="array" ref="H147">IFERROR(_xlfn._xlws.FILTER(Kopsavilkums!$I$10:$I$135,(A147=Kopsavilkums!$A$10:$A$135)*(B147=Kopsavilkums!$B$10:$B$135)*(C147=Kopsavilkums!$D$10:$D$135)),"")</f>
        <v/>
      </c>
      <c r="I147" s="69" t="str" cm="1">
        <f t="array" ref="I147">IFERROR(_xlfn._xlws.FILTER(Kopsavilkums!$J$10:$J$135,(A147=Kopsavilkums!$A$10:$A$135)*(B147=Kopsavilkums!$B$10:$B$135)*(C147=Kopsavilkums!$D$10:$D$135)),"")</f>
        <v/>
      </c>
      <c r="J147" s="59" t="str">
        <f>IFERROR(E147+H147,"")</f>
        <v/>
      </c>
      <c r="K147" s="136" t="str">
        <f>IFERROR(F147+I147,"")</f>
        <v/>
      </c>
      <c r="L147" s="50"/>
    </row>
    <row r="148" spans="1:13" s="112" customFormat="1" x14ac:dyDescent="0.15">
      <c r="A148" s="60">
        <f t="shared" si="41"/>
        <v>18</v>
      </c>
      <c r="B148" s="60">
        <v>2</v>
      </c>
      <c r="C148" s="22" t="str" cm="1">
        <f t="array" ref="C148">IFERROR(_xlfn._xlws.FILTER(Kopsavilkums!$D$10:$D$135,(A148=Kopsavilkums!$A$10:$A$135)*(B148=Kopsavilkums!$B$10:$B$135)),"")</f>
        <v/>
      </c>
      <c r="D148" s="24" t="str" cm="1">
        <f t="array" ref="D148">IFERROR(_xlfn._xlws.FILTER(Kopsavilkums!$E:$E,(A148=Kopsavilkums!$A:$A)*(B148=Kopsavilkums!$B:$B)*(C148=Kopsavilkums!$D:$D)),"")</f>
        <v/>
      </c>
      <c r="E148" s="31" t="str" cm="1">
        <f t="array" ref="E148">IFERROR(_xlfn._xlws.FILTER(Kopsavilkums!$F$10:$F$135,(A148=Kopsavilkums!$A$10:$A$135)*(B148=Kopsavilkums!$B$10:$B$135)*(C148=Kopsavilkums!$D$10:$D$135)),"")</f>
        <v/>
      </c>
      <c r="F148" s="74" t="str" cm="1">
        <f t="array" ref="F148">IFERROR(_xlfn._xlws.FILTER(Kopsavilkums!$G$10:$G$135,(A148=Kopsavilkums!$A$10:$A$135)*(B148=Kopsavilkums!$B$10:$B$135)*(C148=Kopsavilkums!$D$10:$D$135)),"")</f>
        <v/>
      </c>
      <c r="G148" s="24" t="str" cm="1">
        <f t="array" ref="G148">IFERROR(_xlfn._xlws.FILTER(Kopsavilkums!$H$10:$H$135,(A148=Kopsavilkums!$A$10:$A$135)*(B148=Kopsavilkums!$B$10:$B$135)*(C148=Kopsavilkums!$D$10:$D$135)),"")</f>
        <v/>
      </c>
      <c r="H148" s="31" t="str" cm="1">
        <f t="array" ref="H148">IFERROR(_xlfn._xlws.FILTER(Kopsavilkums!$I$10:$I$135,(A148=Kopsavilkums!$A$10:$A$135)*(B148=Kopsavilkums!$B$10:$B$135)*(C148=Kopsavilkums!$D$10:$D$135)),"")</f>
        <v/>
      </c>
      <c r="I148" s="74" t="str" cm="1">
        <f t="array" ref="I148">IFERROR(_xlfn._xlws.FILTER(Kopsavilkums!$J$10:$J$135,(A148=Kopsavilkums!$A$10:$A$135)*(B148=Kopsavilkums!$B$10:$B$135)*(C148=Kopsavilkums!$D$10:$D$135)),"")</f>
        <v/>
      </c>
      <c r="J148" s="31" t="str">
        <f t="shared" ref="J148:K152" si="42">IFERROR(E148+H148,"")</f>
        <v/>
      </c>
      <c r="K148" s="77" t="str">
        <f t="shared" si="42"/>
        <v/>
      </c>
      <c r="L148" s="50"/>
    </row>
    <row r="149" spans="1:13" s="112" customFormat="1" x14ac:dyDescent="0.15">
      <c r="A149" s="60">
        <f t="shared" si="41"/>
        <v>18</v>
      </c>
      <c r="B149" s="60">
        <v>3</v>
      </c>
      <c r="C149" s="22" t="str" cm="1">
        <f t="array" ref="C149">IFERROR(_xlfn._xlws.FILTER(Kopsavilkums!$D$10:$D$135,(A149=Kopsavilkums!$A$10:$A$135)*(B149=Kopsavilkums!$B$10:$B$135)),"")</f>
        <v/>
      </c>
      <c r="D149" s="24" t="str" cm="1">
        <f t="array" ref="D149">IFERROR(_xlfn._xlws.FILTER(Kopsavilkums!$E:$E,(A149=Kopsavilkums!$A:$A)*(B149=Kopsavilkums!$B:$B)*(C149=Kopsavilkums!$D:$D)),"")</f>
        <v/>
      </c>
      <c r="E149" s="31" t="str" cm="1">
        <f t="array" ref="E149">IFERROR(_xlfn._xlws.FILTER(Kopsavilkums!$F$10:$F$135,(A149=Kopsavilkums!$A$10:$A$135)*(B149=Kopsavilkums!$B$10:$B$135)*(C149=Kopsavilkums!$D$10:$D$135)),"")</f>
        <v/>
      </c>
      <c r="F149" s="74" t="str" cm="1">
        <f t="array" ref="F149">IFERROR(_xlfn._xlws.FILTER(Kopsavilkums!$G$10:$G$135,(A149=Kopsavilkums!$A$10:$A$135)*(B149=Kopsavilkums!$B$10:$B$135)*(C149=Kopsavilkums!$D$10:$D$135)),"")</f>
        <v/>
      </c>
      <c r="G149" s="24" t="str" cm="1">
        <f t="array" ref="G149">IFERROR(_xlfn._xlws.FILTER(Kopsavilkums!$H$10:$H$135,(A149=Kopsavilkums!$A$10:$A$135)*(B149=Kopsavilkums!$B$10:$B$135)*(C149=Kopsavilkums!$D$10:$D$135)),"")</f>
        <v/>
      </c>
      <c r="H149" s="31" t="str" cm="1">
        <f t="array" ref="H149">IFERROR(_xlfn._xlws.FILTER(Kopsavilkums!$I$10:$I$135,(A149=Kopsavilkums!$A$10:$A$135)*(B149=Kopsavilkums!$B$10:$B$135)*(C149=Kopsavilkums!$D$10:$D$135)),"")</f>
        <v/>
      </c>
      <c r="I149" s="74" t="str" cm="1">
        <f t="array" ref="I149">IFERROR(_xlfn._xlws.FILTER(Kopsavilkums!$J$10:$J$135,(A149=Kopsavilkums!$A$10:$A$135)*(B149=Kopsavilkums!$B$10:$B$135)*(C149=Kopsavilkums!$D$10:$D$135)),"")</f>
        <v/>
      </c>
      <c r="J149" s="31" t="str">
        <f t="shared" si="42"/>
        <v/>
      </c>
      <c r="K149" s="77" t="str">
        <f t="shared" si="42"/>
        <v/>
      </c>
      <c r="L149" s="50"/>
    </row>
    <row r="150" spans="1:13" s="112" customFormat="1" x14ac:dyDescent="0.15">
      <c r="A150" s="60">
        <f t="shared" si="41"/>
        <v>18</v>
      </c>
      <c r="B150" s="60">
        <v>4</v>
      </c>
      <c r="C150" s="22" t="str" cm="1">
        <f t="array" ref="C150">IFERROR(_xlfn._xlws.FILTER(Kopsavilkums!$D$10:$D$135,(A150=Kopsavilkums!$A$10:$A$135)*(B150=Kopsavilkums!$B$10:$B$135)),"")</f>
        <v/>
      </c>
      <c r="D150" s="24" t="str" cm="1">
        <f t="array" ref="D150">IFERROR(_xlfn._xlws.FILTER(Kopsavilkums!$E:$E,(A150=Kopsavilkums!$A:$A)*(B150=Kopsavilkums!$B:$B)*(C150=Kopsavilkums!$D:$D)),"")</f>
        <v/>
      </c>
      <c r="E150" s="31" t="str" cm="1">
        <f t="array" ref="E150">IFERROR(_xlfn._xlws.FILTER(Kopsavilkums!$F$10:$F$135,(A150=Kopsavilkums!$A$10:$A$135)*(B150=Kopsavilkums!$B$10:$B$135)*(C150=Kopsavilkums!$D$10:$D$135)),"")</f>
        <v/>
      </c>
      <c r="F150" s="74" t="str" cm="1">
        <f t="array" ref="F150">IFERROR(_xlfn._xlws.FILTER(Kopsavilkums!$G$10:$G$135,(A150=Kopsavilkums!$A$10:$A$135)*(B150=Kopsavilkums!$B$10:$B$135)*(C150=Kopsavilkums!$D$10:$D$135)),"")</f>
        <v/>
      </c>
      <c r="G150" s="24" t="str" cm="1">
        <f t="array" ref="G150">IFERROR(_xlfn._xlws.FILTER(Kopsavilkums!$H$10:$H$135,(A150=Kopsavilkums!$A$10:$A$135)*(B150=Kopsavilkums!$B$10:$B$135)*(C150=Kopsavilkums!$D$10:$D$135)),"")</f>
        <v/>
      </c>
      <c r="H150" s="31" t="str" cm="1">
        <f t="array" ref="H150">IFERROR(_xlfn._xlws.FILTER(Kopsavilkums!$I$10:$I$135,(A150=Kopsavilkums!$A$10:$A$135)*(B150=Kopsavilkums!$B$10:$B$135)*(C150=Kopsavilkums!$D$10:$D$135)),"")</f>
        <v/>
      </c>
      <c r="I150" s="74" t="str" cm="1">
        <f t="array" ref="I150">IFERROR(_xlfn._xlws.FILTER(Kopsavilkums!$J$10:$J$135,(A150=Kopsavilkums!$A$10:$A$135)*(B150=Kopsavilkums!$B$10:$B$135)*(C150=Kopsavilkums!$D$10:$D$135)),"")</f>
        <v/>
      </c>
      <c r="J150" s="31" t="str">
        <f t="shared" si="42"/>
        <v/>
      </c>
      <c r="K150" s="77" t="str">
        <f t="shared" si="42"/>
        <v/>
      </c>
      <c r="L150" s="50"/>
    </row>
    <row r="151" spans="1:13" s="112" customFormat="1" x14ac:dyDescent="0.15">
      <c r="A151" s="60">
        <f t="shared" si="41"/>
        <v>18</v>
      </c>
      <c r="B151" s="60">
        <v>5</v>
      </c>
      <c r="C151" s="22" t="str" cm="1">
        <f t="array" ref="C151">IFERROR(_xlfn._xlws.FILTER(Kopsavilkums!$D$10:$D$135,(A151=Kopsavilkums!$A$10:$A$135)*(B151=Kopsavilkums!$B$10:$B$135)),"")</f>
        <v/>
      </c>
      <c r="D151" s="74" t="str" cm="1">
        <f t="array" ref="D151">IFERROR(_xlfn._xlws.FILTER(Kopsavilkums!$E:$E,(A151=Kopsavilkums!$A:$A)*(B151=Kopsavilkums!$B:$B)*(C151=Kopsavilkums!$D:$D)),"")</f>
        <v/>
      </c>
      <c r="E151" s="31" t="str" cm="1">
        <f t="array" ref="E151">IFERROR(_xlfn._xlws.FILTER(Kopsavilkums!$F$10:$F$135,(A151=Kopsavilkums!$A$10:$A$135)*(B151=Kopsavilkums!$B$10:$B$135)*(C151=Kopsavilkums!$D$10:$D$135)),"")</f>
        <v/>
      </c>
      <c r="F151" s="74" t="str" cm="1">
        <f t="array" ref="F151">IFERROR(_xlfn._xlws.FILTER(Kopsavilkums!$G$10:$G$135,(A151=Kopsavilkums!$A$10:$A$135)*(B151=Kopsavilkums!$B$10:$B$135)*(C151=Kopsavilkums!$D$10:$D$135)),"")</f>
        <v/>
      </c>
      <c r="G151" s="74" t="str" cm="1">
        <f t="array" ref="G151">IFERROR(_xlfn._xlws.FILTER(Kopsavilkums!$H$10:$H$135,(A151=Kopsavilkums!$A$10:$A$135)*(B151=Kopsavilkums!$B$10:$B$135)*(C151=Kopsavilkums!$D$10:$D$135)),"")</f>
        <v/>
      </c>
      <c r="H151" s="31" t="str" cm="1">
        <f t="array" ref="H151">IFERROR(_xlfn._xlws.FILTER(Kopsavilkums!$I$10:$I$135,(A151=Kopsavilkums!$A$10:$A$135)*(B151=Kopsavilkums!$B$10:$B$135)*(C151=Kopsavilkums!$D$10:$D$135)),"")</f>
        <v/>
      </c>
      <c r="I151" s="74" t="str" cm="1">
        <f t="array" ref="I151">IFERROR(_xlfn._xlws.FILTER(Kopsavilkums!$J$10:$J$135,(A151=Kopsavilkums!$A$10:$A$135)*(B151=Kopsavilkums!$B$10:$B$135)*(C151=Kopsavilkums!$D$10:$D$135)),"")</f>
        <v/>
      </c>
      <c r="J151" s="15" t="str">
        <f t="shared" si="42"/>
        <v/>
      </c>
      <c r="K151" s="77" t="str">
        <f t="shared" si="42"/>
        <v/>
      </c>
      <c r="L151" s="50"/>
    </row>
    <row r="152" spans="1:13" s="112" customFormat="1" ht="14" thickBot="1" x14ac:dyDescent="0.2">
      <c r="A152" s="62">
        <f t="shared" si="41"/>
        <v>18</v>
      </c>
      <c r="B152" s="62">
        <v>6</v>
      </c>
      <c r="C152" s="127" t="str" cm="1">
        <f t="array" ref="C152">IFERROR(_xlfn._xlws.FILTER(Kopsavilkums!$D$10:$D$135,(A152=Kopsavilkums!$A$10:$A$135)*(B152=Kopsavilkums!$B$10:$B$135)),"")</f>
        <v/>
      </c>
      <c r="D152" s="75" t="str" cm="1">
        <f t="array" ref="D152">IFERROR(_xlfn._xlws.FILTER(Kopsavilkums!$E:$E,(A152=Kopsavilkums!$A:$A)*(B152=Kopsavilkums!$B:$B)*(C152=Kopsavilkums!$D:$D)),"")</f>
        <v/>
      </c>
      <c r="E152" s="63" t="str" cm="1">
        <f t="array" ref="E152">IFERROR(_xlfn._xlws.FILTER(Kopsavilkums!$F$10:$F$135,(A152=Kopsavilkums!$A$10:$A$135)*(B152=Kopsavilkums!$B$10:$B$135)*(C152=Kopsavilkums!$D$10:$D$135)),"")</f>
        <v/>
      </c>
      <c r="F152" s="75" t="str" cm="1">
        <f t="array" ref="F152">IFERROR(_xlfn._xlws.FILTER(Kopsavilkums!$G$10:$G$135,(A152=Kopsavilkums!$A$10:$A$135)*(B152=Kopsavilkums!$B$10:$B$135)*(C152=Kopsavilkums!$D$10:$D$135)),"")</f>
        <v/>
      </c>
      <c r="G152" s="75" t="str" cm="1">
        <f t="array" ref="G152">IFERROR(_xlfn._xlws.FILTER(Kopsavilkums!$H$10:$H$135,(A152=Kopsavilkums!$A$10:$A$135)*(B152=Kopsavilkums!$B$10:$B$135)*(C152=Kopsavilkums!$D$10:$D$135)),"")</f>
        <v/>
      </c>
      <c r="H152" s="63" t="str" cm="1">
        <f t="array" ref="H152">IFERROR(_xlfn._xlws.FILTER(Kopsavilkums!$I$10:$I$135,(A152=Kopsavilkums!$A$10:$A$135)*(B152=Kopsavilkums!$B$10:$B$135)*(C152=Kopsavilkums!$D$10:$D$135)),"")</f>
        <v/>
      </c>
      <c r="I152" s="75" t="str" cm="1">
        <f t="array" ref="I152">IFERROR(_xlfn._xlws.FILTER(Kopsavilkums!$J$10:$J$135,(A152=Kopsavilkums!$A$10:$A$135)*(B152=Kopsavilkums!$B$10:$B$135)*(C152=Kopsavilkums!$D$10:$D$135)),"")</f>
        <v/>
      </c>
      <c r="J152" s="63" t="str">
        <f t="shared" si="42"/>
        <v/>
      </c>
      <c r="K152" s="78" t="str">
        <f t="shared" si="42"/>
        <v/>
      </c>
      <c r="L152" s="50"/>
    </row>
    <row r="153" spans="1:13" s="112" customFormat="1" ht="14" thickBot="1" x14ac:dyDescent="0.2">
      <c r="A153" s="28"/>
      <c r="B153" s="28"/>
      <c r="C153" s="29"/>
      <c r="D153" s="4"/>
      <c r="E153" s="28"/>
      <c r="F153" s="73"/>
      <c r="G153" s="73"/>
      <c r="H153" s="28"/>
      <c r="I153" s="73"/>
      <c r="J153" s="28"/>
      <c r="K153" s="73"/>
      <c r="L153" s="50" t="s">
        <v>72</v>
      </c>
      <c r="M153" s="64"/>
    </row>
    <row r="154" spans="1:13" s="112" customFormat="1" ht="15" thickBot="1" x14ac:dyDescent="0.2">
      <c r="A154" s="53">
        <f>B154</f>
        <v>19</v>
      </c>
      <c r="B154" s="53">
        <v>19</v>
      </c>
      <c r="C154" s="132" t="str" cm="1">
        <f t="array" ref="C154">IFERROR(_xlfn.UNIQUE(_xlfn._xlws.FILTER(Kopsavilkums!$C$10:$C$135,(B154=Kopsavilkums!$A$10:$A$135))),"")</f>
        <v/>
      </c>
      <c r="D154" s="54"/>
      <c r="E154" s="56">
        <f>SUM(E155:E160)</f>
        <v>0</v>
      </c>
      <c r="F154" s="72">
        <f>SUM(F155:F160)</f>
        <v>0</v>
      </c>
      <c r="G154" s="135"/>
      <c r="H154" s="56">
        <f>SUM(H155:H160)</f>
        <v>0</v>
      </c>
      <c r="I154" s="72">
        <f>SUM(I155:I160)</f>
        <v>0</v>
      </c>
      <c r="J154" s="56">
        <f>SUM(J155:J160)</f>
        <v>0</v>
      </c>
      <c r="K154" s="76">
        <f>SUM(K155:K160)</f>
        <v>0</v>
      </c>
      <c r="L154" s="50"/>
    </row>
    <row r="155" spans="1:13" s="112" customFormat="1" x14ac:dyDescent="0.15">
      <c r="A155" s="57">
        <f t="shared" ref="A155:A160" si="43">A154</f>
        <v>19</v>
      </c>
      <c r="B155" s="57">
        <v>1</v>
      </c>
      <c r="C155" s="126" t="str" cm="1">
        <f t="array" ref="C155">IFERROR(_xlfn._xlws.FILTER(Kopsavilkums!$D$10:$D$135,(A155=Kopsavilkums!$A$10:$A$135)*(B155=Kopsavilkums!$B$10:$B$135)),"")</f>
        <v/>
      </c>
      <c r="D155" s="133" t="str" cm="1">
        <f t="array" ref="D155">IFERROR(_xlfn._xlws.FILTER(Kopsavilkums!$E:$E,(A155=Kopsavilkums!$A:$A)*(B155=Kopsavilkums!$B:$B)*(C155=Kopsavilkums!$D:$D)),"")</f>
        <v/>
      </c>
      <c r="E155" s="65" t="str" cm="1">
        <f t="array" ref="E155">IFERROR(_xlfn._xlws.FILTER(Kopsavilkums!$F$10:$F$135,(A155=Kopsavilkums!$A$10:$A$135)*(B155=Kopsavilkums!$B$10:$B$135)*(C155=Kopsavilkums!$D$10:$D$135)),"")</f>
        <v/>
      </c>
      <c r="F155" s="67" t="str" cm="1">
        <f t="array" ref="F155">IFERROR(_xlfn._xlws.FILTER(Kopsavilkums!$G$10:$G$135,(A155=Kopsavilkums!$A$10:$A$135)*(B155=Kopsavilkums!$B$10:$B$135)*(C155=Kopsavilkums!$D$10:$D$135)),"")</f>
        <v/>
      </c>
      <c r="G155" s="133" t="str" cm="1">
        <f t="array" ref="G155">IFERROR(_xlfn._xlws.FILTER(Kopsavilkums!$H$10:$H$135,(A155=Kopsavilkums!$A$10:$A$135)*(B155=Kopsavilkums!$B$10:$B$135)*(C155=Kopsavilkums!$D$10:$D$135)),"")</f>
        <v/>
      </c>
      <c r="H155" s="59" t="str" cm="1">
        <f t="array" ref="H155">IFERROR(_xlfn._xlws.FILTER(Kopsavilkums!$I$10:$I$135,(A155=Kopsavilkums!$A$10:$A$135)*(B155=Kopsavilkums!$B$10:$B$135)*(C155=Kopsavilkums!$D$10:$D$135)),"")</f>
        <v/>
      </c>
      <c r="I155" s="69" t="str" cm="1">
        <f t="array" ref="I155">IFERROR(_xlfn._xlws.FILTER(Kopsavilkums!$J$10:$J$135,(A155=Kopsavilkums!$A$10:$A$135)*(B155=Kopsavilkums!$B$10:$B$135)*(C155=Kopsavilkums!$D$10:$D$135)),"")</f>
        <v/>
      </c>
      <c r="J155" s="59" t="str">
        <f>IFERROR(E155+H155,"")</f>
        <v/>
      </c>
      <c r="K155" s="136" t="str">
        <f>IFERROR(F155+I155,"")</f>
        <v/>
      </c>
      <c r="L155" s="50"/>
    </row>
    <row r="156" spans="1:13" s="112" customFormat="1" x14ac:dyDescent="0.15">
      <c r="A156" s="60">
        <f t="shared" si="43"/>
        <v>19</v>
      </c>
      <c r="B156" s="60">
        <v>2</v>
      </c>
      <c r="C156" s="128" t="str" cm="1">
        <f t="array" ref="C156">IFERROR(_xlfn._xlws.FILTER(Kopsavilkums!$D$10:$D$135,(A156=Kopsavilkums!$A$10:$A$135)*(B156=Kopsavilkums!$B$10:$B$135)),"")</f>
        <v/>
      </c>
      <c r="D156" s="24" t="str" cm="1">
        <f t="array" ref="D156">IFERROR(_xlfn._xlws.FILTER(Kopsavilkums!$E:$E,(A156=Kopsavilkums!$A:$A)*(B156=Kopsavilkums!$B:$B)*(C156=Kopsavilkums!$D:$D)),"")</f>
        <v/>
      </c>
      <c r="E156" s="31" t="str" cm="1">
        <f t="array" ref="E156">IFERROR(_xlfn._xlws.FILTER(Kopsavilkums!$F$10:$F$135,(A156=Kopsavilkums!$A$10:$A$135)*(B156=Kopsavilkums!$B$10:$B$135)*(C156=Kopsavilkums!$D$10:$D$135)),"")</f>
        <v/>
      </c>
      <c r="F156" s="74" t="str" cm="1">
        <f t="array" ref="F156">IFERROR(_xlfn._xlws.FILTER(Kopsavilkums!$G$10:$G$135,(A156=Kopsavilkums!$A$10:$A$135)*(B156=Kopsavilkums!$B$10:$B$135)*(C156=Kopsavilkums!$D$10:$D$135)),"")</f>
        <v/>
      </c>
      <c r="G156" s="24" t="str" cm="1">
        <f t="array" ref="G156">IFERROR(_xlfn._xlws.FILTER(Kopsavilkums!$H$10:$H$135,(A156=Kopsavilkums!$A$10:$A$135)*(B156=Kopsavilkums!$B$10:$B$135)*(C156=Kopsavilkums!$D$10:$D$135)),"")</f>
        <v/>
      </c>
      <c r="H156" s="31" t="str" cm="1">
        <f t="array" ref="H156">IFERROR(_xlfn._xlws.FILTER(Kopsavilkums!$I$10:$I$135,(A156=Kopsavilkums!$A$10:$A$135)*(B156=Kopsavilkums!$B$10:$B$135)*(C156=Kopsavilkums!$D$10:$D$135)),"")</f>
        <v/>
      </c>
      <c r="I156" s="74" t="str" cm="1">
        <f t="array" ref="I156">IFERROR(_xlfn._xlws.FILTER(Kopsavilkums!$J$10:$J$135,(A156=Kopsavilkums!$A$10:$A$135)*(B156=Kopsavilkums!$B$10:$B$135)*(C156=Kopsavilkums!$D$10:$D$135)),"")</f>
        <v/>
      </c>
      <c r="J156" s="31" t="str">
        <f t="shared" ref="J156:K160" si="44">IFERROR(E156+H156,"")</f>
        <v/>
      </c>
      <c r="K156" s="77" t="str">
        <f t="shared" si="44"/>
        <v/>
      </c>
      <c r="L156" s="50"/>
    </row>
    <row r="157" spans="1:13" s="112" customFormat="1" x14ac:dyDescent="0.15">
      <c r="A157" s="60">
        <f t="shared" si="43"/>
        <v>19</v>
      </c>
      <c r="B157" s="60">
        <v>3</v>
      </c>
      <c r="C157" s="128" t="str" cm="1">
        <f t="array" ref="C157">IFERROR(_xlfn._xlws.FILTER(Kopsavilkums!$D$10:$D$135,(A157=Kopsavilkums!$A$10:$A$135)*(B157=Kopsavilkums!$B$10:$B$135)),"")</f>
        <v/>
      </c>
      <c r="D157" s="24" t="str" cm="1">
        <f t="array" ref="D157">IFERROR(_xlfn._xlws.FILTER(Kopsavilkums!$E:$E,(A157=Kopsavilkums!$A:$A)*(B157=Kopsavilkums!$B:$B)*(C157=Kopsavilkums!$D:$D)),"")</f>
        <v/>
      </c>
      <c r="E157" s="31" t="str" cm="1">
        <f t="array" ref="E157">IFERROR(_xlfn._xlws.FILTER(Kopsavilkums!$F$10:$F$135,(A157=Kopsavilkums!$A$10:$A$135)*(B157=Kopsavilkums!$B$10:$B$135)*(C157=Kopsavilkums!$D$10:$D$135)),"")</f>
        <v/>
      </c>
      <c r="F157" s="74" t="str" cm="1">
        <f t="array" ref="F157">IFERROR(_xlfn._xlws.FILTER(Kopsavilkums!$G$10:$G$135,(A157=Kopsavilkums!$A$10:$A$135)*(B157=Kopsavilkums!$B$10:$B$135)*(C157=Kopsavilkums!$D$10:$D$135)),"")</f>
        <v/>
      </c>
      <c r="G157" s="24" t="str" cm="1">
        <f t="array" ref="G157">IFERROR(_xlfn._xlws.FILTER(Kopsavilkums!$H$10:$H$135,(A157=Kopsavilkums!$A$10:$A$135)*(B157=Kopsavilkums!$B$10:$B$135)*(C157=Kopsavilkums!$D$10:$D$135)),"")</f>
        <v/>
      </c>
      <c r="H157" s="31" t="str" cm="1">
        <f t="array" ref="H157">IFERROR(_xlfn._xlws.FILTER(Kopsavilkums!$I$10:$I$135,(A157=Kopsavilkums!$A$10:$A$135)*(B157=Kopsavilkums!$B$10:$B$135)*(C157=Kopsavilkums!$D$10:$D$135)),"")</f>
        <v/>
      </c>
      <c r="I157" s="74" t="str" cm="1">
        <f t="array" ref="I157">IFERROR(_xlfn._xlws.FILTER(Kopsavilkums!$J$10:$J$135,(A157=Kopsavilkums!$A$10:$A$135)*(B157=Kopsavilkums!$B$10:$B$135)*(C157=Kopsavilkums!$D$10:$D$135)),"")</f>
        <v/>
      </c>
      <c r="J157" s="31" t="str">
        <f t="shared" si="44"/>
        <v/>
      </c>
      <c r="K157" s="77" t="str">
        <f t="shared" si="44"/>
        <v/>
      </c>
      <c r="L157" s="50"/>
    </row>
    <row r="158" spans="1:13" s="112" customFormat="1" x14ac:dyDescent="0.15">
      <c r="A158" s="60">
        <f t="shared" si="43"/>
        <v>19</v>
      </c>
      <c r="B158" s="60">
        <v>4</v>
      </c>
      <c r="C158" s="128" t="str" cm="1">
        <f t="array" ref="C158">IFERROR(_xlfn._xlws.FILTER(Kopsavilkums!$D$10:$D$135,(A158=Kopsavilkums!$A$10:$A$135)*(B158=Kopsavilkums!$B$10:$B$135)),"")</f>
        <v/>
      </c>
      <c r="D158" s="24" t="str" cm="1">
        <f t="array" ref="D158">IFERROR(_xlfn._xlws.FILTER(Kopsavilkums!$E:$E,(A158=Kopsavilkums!$A:$A)*(B158=Kopsavilkums!$B:$B)*(C158=Kopsavilkums!$D:$D)),"")</f>
        <v/>
      </c>
      <c r="E158" s="31" t="str" cm="1">
        <f t="array" ref="E158">IFERROR(_xlfn._xlws.FILTER(Kopsavilkums!$F$10:$F$135,(A158=Kopsavilkums!$A$10:$A$135)*(B158=Kopsavilkums!$B$10:$B$135)*(C158=Kopsavilkums!$D$10:$D$135)),"")</f>
        <v/>
      </c>
      <c r="F158" s="74" t="str" cm="1">
        <f t="array" ref="F158">IFERROR(_xlfn._xlws.FILTER(Kopsavilkums!$G$10:$G$135,(A158=Kopsavilkums!$A$10:$A$135)*(B158=Kopsavilkums!$B$10:$B$135)*(C158=Kopsavilkums!$D$10:$D$135)),"")</f>
        <v/>
      </c>
      <c r="G158" s="24" t="str" cm="1">
        <f t="array" ref="G158">IFERROR(_xlfn._xlws.FILTER(Kopsavilkums!$H$10:$H$135,(A158=Kopsavilkums!$A$10:$A$135)*(B158=Kopsavilkums!$B$10:$B$135)*(C158=Kopsavilkums!$D$10:$D$135)),"")</f>
        <v/>
      </c>
      <c r="H158" s="31" t="str" cm="1">
        <f t="array" ref="H158">IFERROR(_xlfn._xlws.FILTER(Kopsavilkums!$I$10:$I$135,(A158=Kopsavilkums!$A$10:$A$135)*(B158=Kopsavilkums!$B$10:$B$135)*(C158=Kopsavilkums!$D$10:$D$135)),"")</f>
        <v/>
      </c>
      <c r="I158" s="74" t="str" cm="1">
        <f t="array" ref="I158">IFERROR(_xlfn._xlws.FILTER(Kopsavilkums!$J$10:$J$135,(A158=Kopsavilkums!$A$10:$A$135)*(B158=Kopsavilkums!$B$10:$B$135)*(C158=Kopsavilkums!$D$10:$D$135)),"")</f>
        <v/>
      </c>
      <c r="J158" s="31" t="str">
        <f t="shared" si="44"/>
        <v/>
      </c>
      <c r="K158" s="77" t="str">
        <f t="shared" si="44"/>
        <v/>
      </c>
      <c r="L158" s="50"/>
    </row>
    <row r="159" spans="1:13" s="112" customFormat="1" x14ac:dyDescent="0.15">
      <c r="A159" s="60">
        <f t="shared" si="43"/>
        <v>19</v>
      </c>
      <c r="B159" s="60">
        <v>5</v>
      </c>
      <c r="C159" s="128" t="str" cm="1">
        <f t="array" ref="C159">IFERROR(_xlfn._xlws.FILTER(Kopsavilkums!$D$10:$D$135,(A159=Kopsavilkums!$A$10:$A$135)*(B159=Kopsavilkums!$B$10:$B$135)),"")</f>
        <v/>
      </c>
      <c r="D159" s="74" t="str" cm="1">
        <f t="array" ref="D159">IFERROR(_xlfn._xlws.FILTER(Kopsavilkums!$E:$E,(A159=Kopsavilkums!$A:$A)*(B159=Kopsavilkums!$B:$B)*(C159=Kopsavilkums!$D:$D)),"")</f>
        <v/>
      </c>
      <c r="E159" s="31" t="str" cm="1">
        <f t="array" ref="E159">IFERROR(_xlfn._xlws.FILTER(Kopsavilkums!$F$10:$F$135,(A159=Kopsavilkums!$A$10:$A$135)*(B159=Kopsavilkums!$B$10:$B$135)*(C159=Kopsavilkums!$D$10:$D$135)),"")</f>
        <v/>
      </c>
      <c r="F159" s="74" t="str" cm="1">
        <f t="array" ref="F159">IFERROR(_xlfn._xlws.FILTER(Kopsavilkums!$G$10:$G$135,(A159=Kopsavilkums!$A$10:$A$135)*(B159=Kopsavilkums!$B$10:$B$135)*(C159=Kopsavilkums!$D$10:$D$135)),"")</f>
        <v/>
      </c>
      <c r="G159" s="74" t="str" cm="1">
        <f t="array" ref="G159">IFERROR(_xlfn._xlws.FILTER(Kopsavilkums!$H$10:$H$135,(A159=Kopsavilkums!$A$10:$A$135)*(B159=Kopsavilkums!$B$10:$B$135)*(C159=Kopsavilkums!$D$10:$D$135)),"")</f>
        <v/>
      </c>
      <c r="H159" s="31" t="str" cm="1">
        <f t="array" ref="H159">IFERROR(_xlfn._xlws.FILTER(Kopsavilkums!$I$10:$I$135,(A159=Kopsavilkums!$A$10:$A$135)*(B159=Kopsavilkums!$B$10:$B$135)*(C159=Kopsavilkums!$D$10:$D$135)),"")</f>
        <v/>
      </c>
      <c r="I159" s="74" t="str" cm="1">
        <f t="array" ref="I159">IFERROR(_xlfn._xlws.FILTER(Kopsavilkums!$J$10:$J$135,(A159=Kopsavilkums!$A$10:$A$135)*(B159=Kopsavilkums!$B$10:$B$135)*(C159=Kopsavilkums!$D$10:$D$135)),"")</f>
        <v/>
      </c>
      <c r="J159" s="15" t="str">
        <f t="shared" si="44"/>
        <v/>
      </c>
      <c r="K159" s="77" t="str">
        <f t="shared" si="44"/>
        <v/>
      </c>
      <c r="L159" s="50"/>
    </row>
    <row r="160" spans="1:13" s="112" customFormat="1" ht="14" thickBot="1" x14ac:dyDescent="0.2">
      <c r="A160" s="62">
        <f t="shared" si="43"/>
        <v>19</v>
      </c>
      <c r="B160" s="62">
        <v>6</v>
      </c>
      <c r="C160" s="129" t="str" cm="1">
        <f t="array" ref="C160">IFERROR(_xlfn._xlws.FILTER(Kopsavilkums!$D$10:$D$135,(A160=Kopsavilkums!$A$10:$A$135)*(B160=Kopsavilkums!$B$10:$B$135)),"")</f>
        <v/>
      </c>
      <c r="D160" s="75" t="str" cm="1">
        <f t="array" ref="D160">IFERROR(_xlfn._xlws.FILTER(Kopsavilkums!$E:$E,(A160=Kopsavilkums!$A:$A)*(B160=Kopsavilkums!$B:$B)*(C160=Kopsavilkums!$D:$D)),"")</f>
        <v/>
      </c>
      <c r="E160" s="63" t="str" cm="1">
        <f t="array" ref="E160">IFERROR(_xlfn._xlws.FILTER(Kopsavilkums!$F$10:$F$135,(A160=Kopsavilkums!$A$10:$A$135)*(B160=Kopsavilkums!$B$10:$B$135)*(C160=Kopsavilkums!$D$10:$D$135)),"")</f>
        <v/>
      </c>
      <c r="F160" s="75" t="str" cm="1">
        <f t="array" ref="F160">IFERROR(_xlfn._xlws.FILTER(Kopsavilkums!$G$10:$G$135,(A160=Kopsavilkums!$A$10:$A$135)*(B160=Kopsavilkums!$B$10:$B$135)*(C160=Kopsavilkums!$D$10:$D$135)),"")</f>
        <v/>
      </c>
      <c r="G160" s="75" t="str" cm="1">
        <f t="array" ref="G160">IFERROR(_xlfn._xlws.FILTER(Kopsavilkums!$H$10:$H$135,(A160=Kopsavilkums!$A$10:$A$135)*(B160=Kopsavilkums!$B$10:$B$135)*(C160=Kopsavilkums!$D$10:$D$135)),"")</f>
        <v/>
      </c>
      <c r="H160" s="63" t="str" cm="1">
        <f t="array" ref="H160">IFERROR(_xlfn._xlws.FILTER(Kopsavilkums!$I$10:$I$135,(A160=Kopsavilkums!$A$10:$A$135)*(B160=Kopsavilkums!$B$10:$B$135)*(C160=Kopsavilkums!$D$10:$D$135)),"")</f>
        <v/>
      </c>
      <c r="I160" s="75" t="str" cm="1">
        <f t="array" ref="I160">IFERROR(_xlfn._xlws.FILTER(Kopsavilkums!$J$10:$J$135,(A160=Kopsavilkums!$A$10:$A$135)*(B160=Kopsavilkums!$B$10:$B$135)*(C160=Kopsavilkums!$D$10:$D$135)),"")</f>
        <v/>
      </c>
      <c r="J160" s="63" t="str">
        <f t="shared" si="44"/>
        <v/>
      </c>
      <c r="K160" s="78" t="str">
        <f t="shared" si="44"/>
        <v/>
      </c>
      <c r="L160" s="50"/>
    </row>
    <row r="161" spans="1:14" s="112" customFormat="1" ht="14" thickBot="1" x14ac:dyDescent="0.2">
      <c r="A161" s="28"/>
      <c r="B161" s="28"/>
      <c r="C161" s="29"/>
      <c r="D161" s="4"/>
      <c r="E161" s="28"/>
      <c r="F161" s="73"/>
      <c r="G161" s="73"/>
      <c r="H161" s="28"/>
      <c r="I161" s="73"/>
      <c r="J161" s="28"/>
      <c r="K161" s="73"/>
      <c r="L161" s="50"/>
    </row>
    <row r="162" spans="1:14" s="112" customFormat="1" ht="16" thickBot="1" x14ac:dyDescent="0.25">
      <c r="A162" s="53">
        <f>B162</f>
        <v>20</v>
      </c>
      <c r="B162" s="53">
        <v>20</v>
      </c>
      <c r="C162" s="132" t="str" cm="1">
        <f t="array" ref="C162">IFERROR(_xlfn.UNIQUE(_xlfn._xlws.FILTER(Kopsavilkums!$C$10:$C$135,(B162=Kopsavilkums!$A$10:$A$135))),"")</f>
        <v/>
      </c>
      <c r="D162" s="54"/>
      <c r="E162" s="56">
        <f>SUM(E163:E168)</f>
        <v>0</v>
      </c>
      <c r="F162" s="72">
        <f>SUM(F163:F168)</f>
        <v>0</v>
      </c>
      <c r="G162" s="135"/>
      <c r="H162" s="56">
        <f>SUM(H163:H168)</f>
        <v>0</v>
      </c>
      <c r="I162" s="72">
        <f>SUM(I163:I168)</f>
        <v>0</v>
      </c>
      <c r="J162" s="56">
        <f>SUM(J163:J168)</f>
        <v>0</v>
      </c>
      <c r="K162" s="76">
        <f>SUM(K163:K168)</f>
        <v>0</v>
      </c>
      <c r="L162" s="50"/>
      <c r="N162" s="130"/>
    </row>
    <row r="163" spans="1:14" s="112" customFormat="1" x14ac:dyDescent="0.15">
      <c r="A163" s="57">
        <f t="shared" ref="A163:A168" si="45">A162</f>
        <v>20</v>
      </c>
      <c r="B163" s="57">
        <v>1</v>
      </c>
      <c r="C163" s="126" t="str" cm="1">
        <f t="array" ref="C163">IFERROR(_xlfn._xlws.FILTER(Kopsavilkums!$D$10:$D$135,(A163=Kopsavilkums!$A$10:$A$135)*(B163=Kopsavilkums!$B$10:$B$135)),"")</f>
        <v/>
      </c>
      <c r="D163" s="133" t="str" cm="1">
        <f t="array" ref="D163">IFERROR(_xlfn._xlws.FILTER(Kopsavilkums!$E:$E,(A163=Kopsavilkums!$A:$A)*(B163=Kopsavilkums!$B:$B)*(C163=Kopsavilkums!$D:$D)),"")</f>
        <v/>
      </c>
      <c r="E163" s="65" t="str" cm="1">
        <f t="array" ref="E163">IFERROR(_xlfn._xlws.FILTER(Kopsavilkums!$F$10:$F$135,(A163=Kopsavilkums!$A$10:$A$135)*(B163=Kopsavilkums!$B$10:$B$135)*(C163=Kopsavilkums!$D$10:$D$135)),"")</f>
        <v/>
      </c>
      <c r="F163" s="67" t="str" cm="1">
        <f t="array" ref="F163">IFERROR(_xlfn._xlws.FILTER(Kopsavilkums!$G$10:$G$135,(A163=Kopsavilkums!$A$10:$A$135)*(B163=Kopsavilkums!$B$10:$B$135)*(C163=Kopsavilkums!$D$10:$D$135)),"")</f>
        <v/>
      </c>
      <c r="G163" s="133" t="str" cm="1">
        <f t="array" ref="G163">IFERROR(_xlfn._xlws.FILTER(Kopsavilkums!$H$10:$H$135,(A163=Kopsavilkums!$A$10:$A$135)*(B163=Kopsavilkums!$B$10:$B$135)*(C163=Kopsavilkums!$D$10:$D$135)),"")</f>
        <v/>
      </c>
      <c r="H163" s="59" t="str" cm="1">
        <f t="array" ref="H163">IFERROR(_xlfn._xlws.FILTER(Kopsavilkums!$I$10:$I$135,(A163=Kopsavilkums!$A$10:$A$135)*(B163=Kopsavilkums!$B$10:$B$135)*(C163=Kopsavilkums!$D$10:$D$135)),"")</f>
        <v/>
      </c>
      <c r="I163" s="69" t="str" cm="1">
        <f t="array" ref="I163">IFERROR(_xlfn._xlws.FILTER(Kopsavilkums!$J$10:$J$135,(A163=Kopsavilkums!$A$10:$A$135)*(B163=Kopsavilkums!$B$10:$B$135)*(C163=Kopsavilkums!$D$10:$D$135)),"")</f>
        <v/>
      </c>
      <c r="J163" s="59" t="str">
        <f>IFERROR(E163+H163,"")</f>
        <v/>
      </c>
      <c r="K163" s="136" t="str">
        <f>IFERROR(F163+I163,"")</f>
        <v/>
      </c>
      <c r="L163" s="50"/>
    </row>
    <row r="164" spans="1:14" s="112" customFormat="1" x14ac:dyDescent="0.15">
      <c r="A164" s="60">
        <f t="shared" si="45"/>
        <v>20</v>
      </c>
      <c r="B164" s="60">
        <v>2</v>
      </c>
      <c r="C164" s="22" t="str" cm="1">
        <f t="array" ref="C164">IFERROR(_xlfn._xlws.FILTER(Kopsavilkums!$D$10:$D$135,(A164=Kopsavilkums!$A$10:$A$135)*(B164=Kopsavilkums!$B$10:$B$135)),"")</f>
        <v/>
      </c>
      <c r="D164" s="24" t="str" cm="1">
        <f t="array" ref="D164">IFERROR(_xlfn._xlws.FILTER(Kopsavilkums!$E:$E,(A164=Kopsavilkums!$A:$A)*(B164=Kopsavilkums!$B:$B)*(C164=Kopsavilkums!$D:$D)),"")</f>
        <v/>
      </c>
      <c r="E164" s="31" t="str" cm="1">
        <f t="array" ref="E164">IFERROR(_xlfn._xlws.FILTER(Kopsavilkums!$F$10:$F$135,(A164=Kopsavilkums!$A$10:$A$135)*(B164=Kopsavilkums!$B$10:$B$135)*(C164=Kopsavilkums!$D$10:$D$135)),"")</f>
        <v/>
      </c>
      <c r="F164" s="74" t="str" cm="1">
        <f t="array" ref="F164">IFERROR(_xlfn._xlws.FILTER(Kopsavilkums!$G$10:$G$135,(A164=Kopsavilkums!$A$10:$A$135)*(B164=Kopsavilkums!$B$10:$B$135)*(C164=Kopsavilkums!$D$10:$D$135)),"")</f>
        <v/>
      </c>
      <c r="G164" s="24" t="str" cm="1">
        <f t="array" ref="G164">IFERROR(_xlfn._xlws.FILTER(Kopsavilkums!$H$10:$H$135,(A164=Kopsavilkums!$A$10:$A$135)*(B164=Kopsavilkums!$B$10:$B$135)*(C164=Kopsavilkums!$D$10:$D$135)),"")</f>
        <v/>
      </c>
      <c r="H164" s="31" t="str" cm="1">
        <f t="array" ref="H164">IFERROR(_xlfn._xlws.FILTER(Kopsavilkums!$I$10:$I$135,(A164=Kopsavilkums!$A$10:$A$135)*(B164=Kopsavilkums!$B$10:$B$135)*(C164=Kopsavilkums!$D$10:$D$135)),"")</f>
        <v/>
      </c>
      <c r="I164" s="74" t="str" cm="1">
        <f t="array" ref="I164">IFERROR(_xlfn._xlws.FILTER(Kopsavilkums!$J$10:$J$135,(A164=Kopsavilkums!$A$10:$A$135)*(B164=Kopsavilkums!$B$10:$B$135)*(C164=Kopsavilkums!$D$10:$D$135)),"")</f>
        <v/>
      </c>
      <c r="J164" s="31" t="str">
        <f t="shared" ref="J164:K168" si="46">IFERROR(E164+H164,"")</f>
        <v/>
      </c>
      <c r="K164" s="77" t="str">
        <f t="shared" si="46"/>
        <v/>
      </c>
      <c r="L164" s="50"/>
    </row>
    <row r="165" spans="1:14" s="112" customFormat="1" x14ac:dyDescent="0.15">
      <c r="A165" s="60">
        <f t="shared" si="45"/>
        <v>20</v>
      </c>
      <c r="B165" s="60">
        <v>3</v>
      </c>
      <c r="C165" s="22" t="str" cm="1">
        <f t="array" ref="C165">IFERROR(_xlfn._xlws.FILTER(Kopsavilkums!$D$10:$D$135,(A165=Kopsavilkums!$A$10:$A$135)*(B165=Kopsavilkums!$B$10:$B$135)),"")</f>
        <v/>
      </c>
      <c r="D165" s="24" t="str" cm="1">
        <f t="array" ref="D165">IFERROR(_xlfn._xlws.FILTER(Kopsavilkums!$E:$E,(A165=Kopsavilkums!$A:$A)*(B165=Kopsavilkums!$B:$B)*(C165=Kopsavilkums!$D:$D)),"")</f>
        <v/>
      </c>
      <c r="E165" s="31" t="str" cm="1">
        <f t="array" ref="E165">IFERROR(_xlfn._xlws.FILTER(Kopsavilkums!$F$10:$F$135,(A165=Kopsavilkums!$A$10:$A$135)*(B165=Kopsavilkums!$B$10:$B$135)*(C165=Kopsavilkums!$D$10:$D$135)),"")</f>
        <v/>
      </c>
      <c r="F165" s="74" t="str" cm="1">
        <f t="array" ref="F165">IFERROR(_xlfn._xlws.FILTER(Kopsavilkums!$G$10:$G$135,(A165=Kopsavilkums!$A$10:$A$135)*(B165=Kopsavilkums!$B$10:$B$135)*(C165=Kopsavilkums!$D$10:$D$135)),"")</f>
        <v/>
      </c>
      <c r="G165" s="24" t="str" cm="1">
        <f t="array" ref="G165">IFERROR(_xlfn._xlws.FILTER(Kopsavilkums!$H$10:$H$135,(A165=Kopsavilkums!$A$10:$A$135)*(B165=Kopsavilkums!$B$10:$B$135)*(C165=Kopsavilkums!$D$10:$D$135)),"")</f>
        <v/>
      </c>
      <c r="H165" s="31" t="str" cm="1">
        <f t="array" ref="H165">IFERROR(_xlfn._xlws.FILTER(Kopsavilkums!$I$10:$I$135,(A165=Kopsavilkums!$A$10:$A$135)*(B165=Kopsavilkums!$B$10:$B$135)*(C165=Kopsavilkums!$D$10:$D$135)),"")</f>
        <v/>
      </c>
      <c r="I165" s="74" t="str" cm="1">
        <f t="array" ref="I165">IFERROR(_xlfn._xlws.FILTER(Kopsavilkums!$J$10:$J$135,(A165=Kopsavilkums!$A$10:$A$135)*(B165=Kopsavilkums!$B$10:$B$135)*(C165=Kopsavilkums!$D$10:$D$135)),"")</f>
        <v/>
      </c>
      <c r="J165" s="31" t="str">
        <f t="shared" si="46"/>
        <v/>
      </c>
      <c r="K165" s="77" t="str">
        <f t="shared" si="46"/>
        <v/>
      </c>
      <c r="L165" s="50"/>
    </row>
    <row r="166" spans="1:14" s="112" customFormat="1" x14ac:dyDescent="0.15">
      <c r="A166" s="60">
        <f t="shared" si="45"/>
        <v>20</v>
      </c>
      <c r="B166" s="60">
        <v>4</v>
      </c>
      <c r="C166" s="22" t="str" cm="1">
        <f t="array" ref="C166">IFERROR(_xlfn._xlws.FILTER(Kopsavilkums!$D$10:$D$135,(A166=Kopsavilkums!$A$10:$A$135)*(B166=Kopsavilkums!$B$10:$B$135)),"")</f>
        <v/>
      </c>
      <c r="D166" s="24" t="str" cm="1">
        <f t="array" ref="D166">IFERROR(_xlfn._xlws.FILTER(Kopsavilkums!$E:$E,(A166=Kopsavilkums!$A:$A)*(B166=Kopsavilkums!$B:$B)*(C166=Kopsavilkums!$D:$D)),"")</f>
        <v/>
      </c>
      <c r="E166" s="31" t="str" cm="1">
        <f t="array" ref="E166">IFERROR(_xlfn._xlws.FILTER(Kopsavilkums!$F$10:$F$135,(A166=Kopsavilkums!$A$10:$A$135)*(B166=Kopsavilkums!$B$10:$B$135)*(C166=Kopsavilkums!$D$10:$D$135)),"")</f>
        <v/>
      </c>
      <c r="F166" s="74" t="str" cm="1">
        <f t="array" ref="F166">IFERROR(_xlfn._xlws.FILTER(Kopsavilkums!$G$10:$G$135,(A166=Kopsavilkums!$A$10:$A$135)*(B166=Kopsavilkums!$B$10:$B$135)*(C166=Kopsavilkums!$D$10:$D$135)),"")</f>
        <v/>
      </c>
      <c r="G166" s="24" t="str" cm="1">
        <f t="array" ref="G166">IFERROR(_xlfn._xlws.FILTER(Kopsavilkums!$H$10:$H$135,(A166=Kopsavilkums!$A$10:$A$135)*(B166=Kopsavilkums!$B$10:$B$135)*(C166=Kopsavilkums!$D$10:$D$135)),"")</f>
        <v/>
      </c>
      <c r="H166" s="31" t="str" cm="1">
        <f t="array" ref="H166">IFERROR(_xlfn._xlws.FILTER(Kopsavilkums!$I$10:$I$135,(A166=Kopsavilkums!$A$10:$A$135)*(B166=Kopsavilkums!$B$10:$B$135)*(C166=Kopsavilkums!$D$10:$D$135)),"")</f>
        <v/>
      </c>
      <c r="I166" s="74" t="str" cm="1">
        <f t="array" ref="I166">IFERROR(_xlfn._xlws.FILTER(Kopsavilkums!$J$10:$J$135,(A166=Kopsavilkums!$A$10:$A$135)*(B166=Kopsavilkums!$B$10:$B$135)*(C166=Kopsavilkums!$D$10:$D$135)),"")</f>
        <v/>
      </c>
      <c r="J166" s="31" t="str">
        <f t="shared" si="46"/>
        <v/>
      </c>
      <c r="K166" s="77" t="str">
        <f t="shared" si="46"/>
        <v/>
      </c>
      <c r="L166" s="50"/>
    </row>
    <row r="167" spans="1:14" s="112" customFormat="1" x14ac:dyDescent="0.15">
      <c r="A167" s="60">
        <f t="shared" si="45"/>
        <v>20</v>
      </c>
      <c r="B167" s="60">
        <v>5</v>
      </c>
      <c r="C167" s="22" t="str" cm="1">
        <f t="array" ref="C167">IFERROR(_xlfn._xlws.FILTER(Kopsavilkums!$D$10:$D$135,(A167=Kopsavilkums!$A$10:$A$135)*(B167=Kopsavilkums!$B$10:$B$135)),"")</f>
        <v/>
      </c>
      <c r="D167" s="74" t="str" cm="1">
        <f t="array" ref="D167">IFERROR(_xlfn._xlws.FILTER(Kopsavilkums!$E:$E,(A167=Kopsavilkums!$A:$A)*(B167=Kopsavilkums!$B:$B)*(C167=Kopsavilkums!$D:$D)),"")</f>
        <v/>
      </c>
      <c r="E167" s="31" t="str" cm="1">
        <f t="array" ref="E167">IFERROR(_xlfn._xlws.FILTER(Kopsavilkums!$F$10:$F$135,(A167=Kopsavilkums!$A$10:$A$135)*(B167=Kopsavilkums!$B$10:$B$135)*(C167=Kopsavilkums!$D$10:$D$135)),"")</f>
        <v/>
      </c>
      <c r="F167" s="74" t="str" cm="1">
        <f t="array" ref="F167">IFERROR(_xlfn._xlws.FILTER(Kopsavilkums!$G$10:$G$135,(A167=Kopsavilkums!$A$10:$A$135)*(B167=Kopsavilkums!$B$10:$B$135)*(C167=Kopsavilkums!$D$10:$D$135)),"")</f>
        <v/>
      </c>
      <c r="G167" s="74" t="str" cm="1">
        <f t="array" ref="G167">IFERROR(_xlfn._xlws.FILTER(Kopsavilkums!$H$10:$H$135,(A167=Kopsavilkums!$A$10:$A$135)*(B167=Kopsavilkums!$B$10:$B$135)*(C167=Kopsavilkums!$D$10:$D$135)),"")</f>
        <v/>
      </c>
      <c r="H167" s="31" t="str" cm="1">
        <f t="array" ref="H167">IFERROR(_xlfn._xlws.FILTER(Kopsavilkums!$I$10:$I$135,(A167=Kopsavilkums!$A$10:$A$135)*(B167=Kopsavilkums!$B$10:$B$135)*(C167=Kopsavilkums!$D$10:$D$135)),"")</f>
        <v/>
      </c>
      <c r="I167" s="74" t="str" cm="1">
        <f t="array" ref="I167">IFERROR(_xlfn._xlws.FILTER(Kopsavilkums!$J$10:$J$135,(A167=Kopsavilkums!$A$10:$A$135)*(B167=Kopsavilkums!$B$10:$B$135)*(C167=Kopsavilkums!$D$10:$D$135)),"")</f>
        <v/>
      </c>
      <c r="J167" s="15" t="str">
        <f t="shared" si="46"/>
        <v/>
      </c>
      <c r="K167" s="77" t="str">
        <f t="shared" si="46"/>
        <v/>
      </c>
      <c r="L167" s="50"/>
    </row>
    <row r="168" spans="1:14" s="112" customFormat="1" ht="14" thickBot="1" x14ac:dyDescent="0.2">
      <c r="A168" s="62">
        <f t="shared" si="45"/>
        <v>20</v>
      </c>
      <c r="B168" s="62">
        <v>6</v>
      </c>
      <c r="C168" s="127" t="str" cm="1">
        <f t="array" ref="C168">IFERROR(_xlfn._xlws.FILTER(Kopsavilkums!$D$10:$D$135,(A168=Kopsavilkums!$A$10:$A$135)*(B168=Kopsavilkums!$B$10:$B$135)),"")</f>
        <v/>
      </c>
      <c r="D168" s="75" t="str" cm="1">
        <f t="array" ref="D168">IFERROR(_xlfn._xlws.FILTER(Kopsavilkums!$E:$E,(A168=Kopsavilkums!$A:$A)*(B168=Kopsavilkums!$B:$B)*(C168=Kopsavilkums!$D:$D)),"")</f>
        <v/>
      </c>
      <c r="E168" s="63" t="str" cm="1">
        <f t="array" ref="E168">IFERROR(_xlfn._xlws.FILTER(Kopsavilkums!$F$10:$F$135,(A168=Kopsavilkums!$A$10:$A$135)*(B168=Kopsavilkums!$B$10:$B$135)*(C168=Kopsavilkums!$D$10:$D$135)),"")</f>
        <v/>
      </c>
      <c r="F168" s="75" t="str" cm="1">
        <f t="array" ref="F168">IFERROR(_xlfn._xlws.FILTER(Kopsavilkums!$G$10:$G$135,(A168=Kopsavilkums!$A$10:$A$135)*(B168=Kopsavilkums!$B$10:$B$135)*(C168=Kopsavilkums!$D$10:$D$135)),"")</f>
        <v/>
      </c>
      <c r="G168" s="75" t="str" cm="1">
        <f t="array" ref="G168">IFERROR(_xlfn._xlws.FILTER(Kopsavilkums!$H$10:$H$135,(A168=Kopsavilkums!$A$10:$A$135)*(B168=Kopsavilkums!$B$10:$B$135)*(C168=Kopsavilkums!$D$10:$D$135)),"")</f>
        <v/>
      </c>
      <c r="H168" s="63" t="str" cm="1">
        <f t="array" ref="H168">IFERROR(_xlfn._xlws.FILTER(Kopsavilkums!$I$10:$I$135,(A168=Kopsavilkums!$A$10:$A$135)*(B168=Kopsavilkums!$B$10:$B$135)*(C168=Kopsavilkums!$D$10:$D$135)),"")</f>
        <v/>
      </c>
      <c r="I168" s="75" t="str" cm="1">
        <f t="array" ref="I168">IFERROR(_xlfn._xlws.FILTER(Kopsavilkums!$J$10:$J$135,(A168=Kopsavilkums!$A$10:$A$135)*(B168=Kopsavilkums!$B$10:$B$135)*(C168=Kopsavilkums!$D$10:$D$135)),"")</f>
        <v/>
      </c>
      <c r="J168" s="63" t="str">
        <f t="shared" si="46"/>
        <v/>
      </c>
      <c r="K168" s="78" t="str">
        <f t="shared" si="46"/>
        <v/>
      </c>
    </row>
    <row r="169" spans="1:14" s="112" customFormat="1" ht="14" thickBot="1" x14ac:dyDescent="0.2">
      <c r="C169" s="131"/>
      <c r="F169" s="28"/>
      <c r="G169" s="134"/>
      <c r="L169" s="50"/>
    </row>
    <row r="170" spans="1:14" s="112" customFormat="1" ht="16" thickBot="1" x14ac:dyDescent="0.25">
      <c r="A170" s="53">
        <f>B170</f>
        <v>21</v>
      </c>
      <c r="B170" s="53">
        <v>21</v>
      </c>
      <c r="C170" s="132" t="str" cm="1">
        <f t="array" ref="C170">IFERROR(_xlfn.UNIQUE(_xlfn._xlws.FILTER(Kopsavilkums!$C$10:$C$135,(B170=Kopsavilkums!$A$10:$A$135))),"")</f>
        <v/>
      </c>
      <c r="D170" s="54"/>
      <c r="E170" s="56">
        <f>SUM(E171:E176)</f>
        <v>0</v>
      </c>
      <c r="F170" s="72">
        <f>SUM(F171:F176)</f>
        <v>0</v>
      </c>
      <c r="G170" s="135"/>
      <c r="H170" s="56">
        <f>SUM(H171:H176)</f>
        <v>0</v>
      </c>
      <c r="I170" s="72">
        <f>SUM(I171:I176)</f>
        <v>0</v>
      </c>
      <c r="J170" s="56">
        <f>SUM(J171:J176)</f>
        <v>0</v>
      </c>
      <c r="K170" s="76">
        <f>SUM(K171:K176)</f>
        <v>0</v>
      </c>
      <c r="L170" s="50"/>
      <c r="N170" s="130"/>
    </row>
    <row r="171" spans="1:14" s="112" customFormat="1" x14ac:dyDescent="0.15">
      <c r="A171" s="57">
        <f t="shared" ref="A171:A176" si="47">A170</f>
        <v>21</v>
      </c>
      <c r="B171" s="57">
        <v>1</v>
      </c>
      <c r="C171" s="126" t="str" cm="1">
        <f t="array" ref="C171">IFERROR(_xlfn._xlws.FILTER(Kopsavilkums!$D$10:$D$135,(A171=Kopsavilkums!$A$10:$A$135)*(B171=Kopsavilkums!$B$10:$B$135)),"")</f>
        <v/>
      </c>
      <c r="D171" s="133" t="str" cm="1">
        <f t="array" ref="D171">IFERROR(_xlfn._xlws.FILTER(Kopsavilkums!$E:$E,(A171=Kopsavilkums!$A:$A)*(B171=Kopsavilkums!$B:$B)*(C171=Kopsavilkums!$D:$D)),"")</f>
        <v/>
      </c>
      <c r="E171" s="65" t="str" cm="1">
        <f t="array" ref="E171">IFERROR(_xlfn._xlws.FILTER(Kopsavilkums!$F$10:$F$135,(A171=Kopsavilkums!$A$10:$A$135)*(B171=Kopsavilkums!$B$10:$B$135)*(C171=Kopsavilkums!$D$10:$D$135)),"")</f>
        <v/>
      </c>
      <c r="F171" s="67" t="str" cm="1">
        <f t="array" ref="F171">IFERROR(_xlfn._xlws.FILTER(Kopsavilkums!$G$10:$G$135,(A171=Kopsavilkums!$A$10:$A$135)*(B171=Kopsavilkums!$B$10:$B$135)*(C171=Kopsavilkums!$D$10:$D$135)),"")</f>
        <v/>
      </c>
      <c r="G171" s="133" t="str" cm="1">
        <f t="array" ref="G171">IFERROR(_xlfn._xlws.FILTER(Kopsavilkums!$H$10:$H$135,(A171=Kopsavilkums!$A$10:$A$135)*(B171=Kopsavilkums!$B$10:$B$135)*(C171=Kopsavilkums!$D$10:$D$135)),"")</f>
        <v/>
      </c>
      <c r="H171" s="59" t="str" cm="1">
        <f t="array" ref="H171">IFERROR(_xlfn._xlws.FILTER(Kopsavilkums!$I$10:$I$135,(A171=Kopsavilkums!$A$10:$A$135)*(B171=Kopsavilkums!$B$10:$B$135)*(C171=Kopsavilkums!$D$10:$D$135)),"")</f>
        <v/>
      </c>
      <c r="I171" s="69" t="str" cm="1">
        <f t="array" ref="I171">IFERROR(_xlfn._xlws.FILTER(Kopsavilkums!$J$10:$J$135,(A171=Kopsavilkums!$A$10:$A$135)*(B171=Kopsavilkums!$B$10:$B$135)*(C171=Kopsavilkums!$D$10:$D$135)),"")</f>
        <v/>
      </c>
      <c r="J171" s="59" t="str">
        <f>IFERROR(E171+H171,"")</f>
        <v/>
      </c>
      <c r="K171" s="136" t="str">
        <f>IFERROR(F171+I171,"")</f>
        <v/>
      </c>
      <c r="L171" s="50"/>
    </row>
    <row r="172" spans="1:14" s="112" customFormat="1" x14ac:dyDescent="0.15">
      <c r="A172" s="60">
        <f t="shared" si="47"/>
        <v>21</v>
      </c>
      <c r="B172" s="60">
        <v>2</v>
      </c>
      <c r="C172" s="22" t="str" cm="1">
        <f t="array" ref="C172">IFERROR(_xlfn._xlws.FILTER(Kopsavilkums!$D$10:$D$135,(A172=Kopsavilkums!$A$10:$A$135)*(B172=Kopsavilkums!$B$10:$B$135)),"")</f>
        <v/>
      </c>
      <c r="D172" s="24" t="str" cm="1">
        <f t="array" ref="D172">IFERROR(_xlfn._xlws.FILTER(Kopsavilkums!$E:$E,(A172=Kopsavilkums!$A:$A)*(B172=Kopsavilkums!$B:$B)*(C172=Kopsavilkums!$D:$D)),"")</f>
        <v/>
      </c>
      <c r="E172" s="31" t="str" cm="1">
        <f t="array" ref="E172">IFERROR(_xlfn._xlws.FILTER(Kopsavilkums!$F$10:$F$135,(A172=Kopsavilkums!$A$10:$A$135)*(B172=Kopsavilkums!$B$10:$B$135)*(C172=Kopsavilkums!$D$10:$D$135)),"")</f>
        <v/>
      </c>
      <c r="F172" s="74" t="str" cm="1">
        <f t="array" ref="F172">IFERROR(_xlfn._xlws.FILTER(Kopsavilkums!$G$10:$G$135,(A172=Kopsavilkums!$A$10:$A$135)*(B172=Kopsavilkums!$B$10:$B$135)*(C172=Kopsavilkums!$D$10:$D$135)),"")</f>
        <v/>
      </c>
      <c r="G172" s="24" t="str" cm="1">
        <f t="array" ref="G172">IFERROR(_xlfn._xlws.FILTER(Kopsavilkums!$H$10:$H$135,(A172=Kopsavilkums!$A$10:$A$135)*(B172=Kopsavilkums!$B$10:$B$135)*(C172=Kopsavilkums!$D$10:$D$135)),"")</f>
        <v/>
      </c>
      <c r="H172" s="31" t="str" cm="1">
        <f t="array" ref="H172">IFERROR(_xlfn._xlws.FILTER(Kopsavilkums!$I$10:$I$135,(A172=Kopsavilkums!$A$10:$A$135)*(B172=Kopsavilkums!$B$10:$B$135)*(C172=Kopsavilkums!$D$10:$D$135)),"")</f>
        <v/>
      </c>
      <c r="I172" s="74" t="str" cm="1">
        <f t="array" ref="I172">IFERROR(_xlfn._xlws.FILTER(Kopsavilkums!$J$10:$J$135,(A172=Kopsavilkums!$A$10:$A$135)*(B172=Kopsavilkums!$B$10:$B$135)*(C172=Kopsavilkums!$D$10:$D$135)),"")</f>
        <v/>
      </c>
      <c r="J172" s="31" t="str">
        <f t="shared" ref="J172:K176" si="48">IFERROR(E172+H172,"")</f>
        <v/>
      </c>
      <c r="K172" s="77" t="str">
        <f t="shared" si="48"/>
        <v/>
      </c>
      <c r="L172" s="50"/>
    </row>
    <row r="173" spans="1:14" s="112" customFormat="1" x14ac:dyDescent="0.15">
      <c r="A173" s="60">
        <f t="shared" si="47"/>
        <v>21</v>
      </c>
      <c r="B173" s="60">
        <v>3</v>
      </c>
      <c r="C173" s="22" t="str" cm="1">
        <f t="array" ref="C173">IFERROR(_xlfn._xlws.FILTER(Kopsavilkums!$D$10:$D$135,(A173=Kopsavilkums!$A$10:$A$135)*(B173=Kopsavilkums!$B$10:$B$135)),"")</f>
        <v/>
      </c>
      <c r="D173" s="24" t="str" cm="1">
        <f t="array" ref="D173">IFERROR(_xlfn._xlws.FILTER(Kopsavilkums!$E:$E,(A173=Kopsavilkums!$A:$A)*(B173=Kopsavilkums!$B:$B)*(C173=Kopsavilkums!$D:$D)),"")</f>
        <v/>
      </c>
      <c r="E173" s="31" t="str" cm="1">
        <f t="array" ref="E173">IFERROR(_xlfn._xlws.FILTER(Kopsavilkums!$F$10:$F$135,(A173=Kopsavilkums!$A$10:$A$135)*(B173=Kopsavilkums!$B$10:$B$135)*(C173=Kopsavilkums!$D$10:$D$135)),"")</f>
        <v/>
      </c>
      <c r="F173" s="74" t="str" cm="1">
        <f t="array" ref="F173">IFERROR(_xlfn._xlws.FILTER(Kopsavilkums!$G$10:$G$135,(A173=Kopsavilkums!$A$10:$A$135)*(B173=Kopsavilkums!$B$10:$B$135)*(C173=Kopsavilkums!$D$10:$D$135)),"")</f>
        <v/>
      </c>
      <c r="G173" s="24" t="str" cm="1">
        <f t="array" ref="G173">IFERROR(_xlfn._xlws.FILTER(Kopsavilkums!$H$10:$H$135,(A173=Kopsavilkums!$A$10:$A$135)*(B173=Kopsavilkums!$B$10:$B$135)*(C173=Kopsavilkums!$D$10:$D$135)),"")</f>
        <v/>
      </c>
      <c r="H173" s="31" t="str" cm="1">
        <f t="array" ref="H173">IFERROR(_xlfn._xlws.FILTER(Kopsavilkums!$I$10:$I$135,(A173=Kopsavilkums!$A$10:$A$135)*(B173=Kopsavilkums!$B$10:$B$135)*(C173=Kopsavilkums!$D$10:$D$135)),"")</f>
        <v/>
      </c>
      <c r="I173" s="74" t="str" cm="1">
        <f t="array" ref="I173">IFERROR(_xlfn._xlws.FILTER(Kopsavilkums!$J$10:$J$135,(A173=Kopsavilkums!$A$10:$A$135)*(B173=Kopsavilkums!$B$10:$B$135)*(C173=Kopsavilkums!$D$10:$D$135)),"")</f>
        <v/>
      </c>
      <c r="J173" s="31" t="str">
        <f t="shared" si="48"/>
        <v/>
      </c>
      <c r="K173" s="77" t="str">
        <f t="shared" si="48"/>
        <v/>
      </c>
      <c r="L173" s="50"/>
    </row>
    <row r="174" spans="1:14" s="112" customFormat="1" x14ac:dyDescent="0.15">
      <c r="A174" s="60">
        <f t="shared" si="47"/>
        <v>21</v>
      </c>
      <c r="B174" s="60">
        <v>4</v>
      </c>
      <c r="C174" s="22" t="str" cm="1">
        <f t="array" ref="C174">IFERROR(_xlfn._xlws.FILTER(Kopsavilkums!$D$10:$D$135,(A174=Kopsavilkums!$A$10:$A$135)*(B174=Kopsavilkums!$B$10:$B$135)),"")</f>
        <v/>
      </c>
      <c r="D174" s="24" t="str" cm="1">
        <f t="array" ref="D174">IFERROR(_xlfn._xlws.FILTER(Kopsavilkums!$E:$E,(A174=Kopsavilkums!$A:$A)*(B174=Kopsavilkums!$B:$B)*(C174=Kopsavilkums!$D:$D)),"")</f>
        <v/>
      </c>
      <c r="E174" s="31" t="str" cm="1">
        <f t="array" ref="E174">IFERROR(_xlfn._xlws.FILTER(Kopsavilkums!$F$10:$F$135,(A174=Kopsavilkums!$A$10:$A$135)*(B174=Kopsavilkums!$B$10:$B$135)*(C174=Kopsavilkums!$D$10:$D$135)),"")</f>
        <v/>
      </c>
      <c r="F174" s="74" t="str" cm="1">
        <f t="array" ref="F174">IFERROR(_xlfn._xlws.FILTER(Kopsavilkums!$G$10:$G$135,(A174=Kopsavilkums!$A$10:$A$135)*(B174=Kopsavilkums!$B$10:$B$135)*(C174=Kopsavilkums!$D$10:$D$135)),"")</f>
        <v/>
      </c>
      <c r="G174" s="24" t="str" cm="1">
        <f t="array" ref="G174">IFERROR(_xlfn._xlws.FILTER(Kopsavilkums!$H$10:$H$135,(A174=Kopsavilkums!$A$10:$A$135)*(B174=Kopsavilkums!$B$10:$B$135)*(C174=Kopsavilkums!$D$10:$D$135)),"")</f>
        <v/>
      </c>
      <c r="H174" s="31" t="str" cm="1">
        <f t="array" ref="H174">IFERROR(_xlfn._xlws.FILTER(Kopsavilkums!$I$10:$I$135,(A174=Kopsavilkums!$A$10:$A$135)*(B174=Kopsavilkums!$B$10:$B$135)*(C174=Kopsavilkums!$D$10:$D$135)),"")</f>
        <v/>
      </c>
      <c r="I174" s="74" t="str" cm="1">
        <f t="array" ref="I174">IFERROR(_xlfn._xlws.FILTER(Kopsavilkums!$J$10:$J$135,(A174=Kopsavilkums!$A$10:$A$135)*(B174=Kopsavilkums!$B$10:$B$135)*(C174=Kopsavilkums!$D$10:$D$135)),"")</f>
        <v/>
      </c>
      <c r="J174" s="31" t="str">
        <f t="shared" si="48"/>
        <v/>
      </c>
      <c r="K174" s="77" t="str">
        <f t="shared" si="48"/>
        <v/>
      </c>
      <c r="L174" s="50"/>
    </row>
    <row r="175" spans="1:14" s="112" customFormat="1" x14ac:dyDescent="0.15">
      <c r="A175" s="60">
        <f t="shared" si="47"/>
        <v>21</v>
      </c>
      <c r="B175" s="60">
        <v>5</v>
      </c>
      <c r="C175" s="22" t="str" cm="1">
        <f t="array" ref="C175">IFERROR(_xlfn._xlws.FILTER(Kopsavilkums!$D$10:$D$135,(A175=Kopsavilkums!$A$10:$A$135)*(B175=Kopsavilkums!$B$10:$B$135)),"")</f>
        <v/>
      </c>
      <c r="D175" s="74" t="str" cm="1">
        <f t="array" ref="D175">IFERROR(_xlfn._xlws.FILTER(Kopsavilkums!$E:$E,(A175=Kopsavilkums!$A:$A)*(B175=Kopsavilkums!$B:$B)*(C175=Kopsavilkums!$D:$D)),"")</f>
        <v/>
      </c>
      <c r="E175" s="31" t="str" cm="1">
        <f t="array" ref="E175">IFERROR(_xlfn._xlws.FILTER(Kopsavilkums!$F$10:$F$135,(A175=Kopsavilkums!$A$10:$A$135)*(B175=Kopsavilkums!$B$10:$B$135)*(C175=Kopsavilkums!$D$10:$D$135)),"")</f>
        <v/>
      </c>
      <c r="F175" s="74" t="str" cm="1">
        <f t="array" ref="F175">IFERROR(_xlfn._xlws.FILTER(Kopsavilkums!$G$10:$G$135,(A175=Kopsavilkums!$A$10:$A$135)*(B175=Kopsavilkums!$B$10:$B$135)*(C175=Kopsavilkums!$D$10:$D$135)),"")</f>
        <v/>
      </c>
      <c r="G175" s="74" t="str" cm="1">
        <f t="array" ref="G175">IFERROR(_xlfn._xlws.FILTER(Kopsavilkums!$H$10:$H$135,(A175=Kopsavilkums!$A$10:$A$135)*(B175=Kopsavilkums!$B$10:$B$135)*(C175=Kopsavilkums!$D$10:$D$135)),"")</f>
        <v/>
      </c>
      <c r="H175" s="31" t="str" cm="1">
        <f t="array" ref="H175">IFERROR(_xlfn._xlws.FILTER(Kopsavilkums!$I$10:$I$135,(A175=Kopsavilkums!$A$10:$A$135)*(B175=Kopsavilkums!$B$10:$B$135)*(C175=Kopsavilkums!$D$10:$D$135)),"")</f>
        <v/>
      </c>
      <c r="I175" s="74" t="str" cm="1">
        <f t="array" ref="I175">IFERROR(_xlfn._xlws.FILTER(Kopsavilkums!$J$10:$J$135,(A175=Kopsavilkums!$A$10:$A$135)*(B175=Kopsavilkums!$B$10:$B$135)*(C175=Kopsavilkums!$D$10:$D$135)),"")</f>
        <v/>
      </c>
      <c r="J175" s="15" t="str">
        <f t="shared" si="48"/>
        <v/>
      </c>
      <c r="K175" s="77" t="str">
        <f t="shared" si="48"/>
        <v/>
      </c>
      <c r="L175" s="50"/>
    </row>
    <row r="176" spans="1:14" s="112" customFormat="1" ht="14" thickBot="1" x14ac:dyDescent="0.2">
      <c r="A176" s="62">
        <f t="shared" si="47"/>
        <v>21</v>
      </c>
      <c r="B176" s="62">
        <v>6</v>
      </c>
      <c r="C176" s="127" t="str" cm="1">
        <f t="array" ref="C176">IFERROR(_xlfn._xlws.FILTER(Kopsavilkums!$D$10:$D$135,(A176=Kopsavilkums!$A$10:$A$135)*(B176=Kopsavilkums!$B$10:$B$135)),"")</f>
        <v/>
      </c>
      <c r="D176" s="75" t="str" cm="1">
        <f t="array" ref="D176">IFERROR(_xlfn._xlws.FILTER(Kopsavilkums!$E:$E,(A176=Kopsavilkums!$A:$A)*(B176=Kopsavilkums!$B:$B)*(C176=Kopsavilkums!$D:$D)),"")</f>
        <v/>
      </c>
      <c r="E176" s="63" t="str" cm="1">
        <f t="array" ref="E176">IFERROR(_xlfn._xlws.FILTER(Kopsavilkums!$F$10:$F$135,(A176=Kopsavilkums!$A$10:$A$135)*(B176=Kopsavilkums!$B$10:$B$135)*(C176=Kopsavilkums!$D$10:$D$135)),"")</f>
        <v/>
      </c>
      <c r="F176" s="75" t="str" cm="1">
        <f t="array" ref="F176">IFERROR(_xlfn._xlws.FILTER(Kopsavilkums!$G$10:$G$135,(A176=Kopsavilkums!$A$10:$A$135)*(B176=Kopsavilkums!$B$10:$B$135)*(C176=Kopsavilkums!$D$10:$D$135)),"")</f>
        <v/>
      </c>
      <c r="G176" s="75" t="str" cm="1">
        <f t="array" ref="G176">IFERROR(_xlfn._xlws.FILTER(Kopsavilkums!$H$10:$H$135,(A176=Kopsavilkums!$A$10:$A$135)*(B176=Kopsavilkums!$B$10:$B$135)*(C176=Kopsavilkums!$D$10:$D$135)),"")</f>
        <v/>
      </c>
      <c r="H176" s="63" t="str" cm="1">
        <f t="array" ref="H176">IFERROR(_xlfn._xlws.FILTER(Kopsavilkums!$I$10:$I$135,(A176=Kopsavilkums!$A$10:$A$135)*(B176=Kopsavilkums!$B$10:$B$135)*(C176=Kopsavilkums!$D$10:$D$135)),"")</f>
        <v/>
      </c>
      <c r="I176" s="75" t="str" cm="1">
        <f t="array" ref="I176">IFERROR(_xlfn._xlws.FILTER(Kopsavilkums!$J$10:$J$135,(A176=Kopsavilkums!$A$10:$A$135)*(B176=Kopsavilkums!$B$10:$B$135)*(C176=Kopsavilkums!$D$10:$D$135)),"")</f>
        <v/>
      </c>
      <c r="J176" s="63" t="str">
        <f t="shared" si="48"/>
        <v/>
      </c>
      <c r="K176" s="78" t="str">
        <f t="shared" si="48"/>
        <v/>
      </c>
    </row>
    <row r="177" spans="3:12" s="112" customFormat="1" x14ac:dyDescent="0.15">
      <c r="C177" s="131"/>
      <c r="F177" s="28"/>
      <c r="L177" s="50"/>
    </row>
    <row r="178" spans="3:12" s="112" customFormat="1" x14ac:dyDescent="0.15">
      <c r="C178" s="131"/>
      <c r="F178" s="28"/>
      <c r="L178" s="50"/>
    </row>
    <row r="179" spans="3:12" s="112" customFormat="1" x14ac:dyDescent="0.15">
      <c r="C179" s="131"/>
      <c r="F179" s="28"/>
      <c r="L179" s="50"/>
    </row>
    <row r="180" spans="3:12" s="112" customFormat="1" x14ac:dyDescent="0.15">
      <c r="C180" s="131"/>
      <c r="F180" s="28"/>
      <c r="L180" s="50"/>
    </row>
    <row r="181" spans="3:12" s="112" customFormat="1" x14ac:dyDescent="0.15">
      <c r="C181" s="131"/>
      <c r="F181" s="28"/>
      <c r="L181" s="50"/>
    </row>
    <row r="182" spans="3:12" s="112" customFormat="1" x14ac:dyDescent="0.15">
      <c r="C182" s="131"/>
      <c r="F182" s="28"/>
      <c r="L182" s="50"/>
    </row>
    <row r="183" spans="3:12" s="112" customFormat="1" x14ac:dyDescent="0.15">
      <c r="C183" s="131"/>
      <c r="F183" s="28"/>
      <c r="L183" s="50"/>
    </row>
    <row r="184" spans="3:12" s="112" customFormat="1" x14ac:dyDescent="0.15">
      <c r="C184" s="131"/>
      <c r="F184" s="28"/>
      <c r="L184" s="50"/>
    </row>
    <row r="185" spans="3:12" s="112" customFormat="1" x14ac:dyDescent="0.15">
      <c r="C185" s="131"/>
      <c r="F185" s="28"/>
      <c r="L185" s="50"/>
    </row>
    <row r="186" spans="3:12" s="112" customFormat="1" x14ac:dyDescent="0.15">
      <c r="C186" s="131"/>
      <c r="F186" s="28"/>
      <c r="L186" s="50"/>
    </row>
    <row r="187" spans="3:12" s="112" customFormat="1" x14ac:dyDescent="0.15">
      <c r="C187" s="131"/>
      <c r="F187" s="28"/>
      <c r="L187" s="50"/>
    </row>
    <row r="188" spans="3:12" s="112" customFormat="1" x14ac:dyDescent="0.15">
      <c r="C188" s="131"/>
      <c r="F188" s="28"/>
      <c r="L188" s="50"/>
    </row>
    <row r="189" spans="3:12" x14ac:dyDescent="0.15">
      <c r="F189" s="28"/>
      <c r="L189" s="50"/>
    </row>
    <row r="190" spans="3:12" x14ac:dyDescent="0.15">
      <c r="F190" s="28"/>
      <c r="L190" s="50"/>
    </row>
    <row r="191" spans="3:12" x14ac:dyDescent="0.15">
      <c r="F191" s="28"/>
      <c r="L191" s="50"/>
    </row>
    <row r="192" spans="3:12" x14ac:dyDescent="0.15">
      <c r="F192" s="28"/>
      <c r="L192" s="50"/>
    </row>
    <row r="193" spans="6:12" x14ac:dyDescent="0.15">
      <c r="F193" s="28"/>
      <c r="L193" s="50"/>
    </row>
    <row r="194" spans="6:12" x14ac:dyDescent="0.15">
      <c r="F194" s="28"/>
      <c r="L194" s="50"/>
    </row>
    <row r="195" spans="6:12" x14ac:dyDescent="0.15">
      <c r="F195" s="28"/>
      <c r="L195" s="50"/>
    </row>
    <row r="196" spans="6:12" x14ac:dyDescent="0.15">
      <c r="F196" s="28"/>
      <c r="L196" s="50"/>
    </row>
    <row r="197" spans="6:12" x14ac:dyDescent="0.15">
      <c r="F197" s="28"/>
      <c r="L197" s="50"/>
    </row>
    <row r="198" spans="6:12" x14ac:dyDescent="0.15">
      <c r="F198" s="28"/>
      <c r="L198" s="50"/>
    </row>
    <row r="199" spans="6:12" x14ac:dyDescent="0.15">
      <c r="F199" s="28"/>
      <c r="L199" s="50"/>
    </row>
    <row r="200" spans="6:12" x14ac:dyDescent="0.15">
      <c r="F200" s="28"/>
      <c r="L200" s="50"/>
    </row>
    <row r="201" spans="6:12" x14ac:dyDescent="0.15">
      <c r="F201" s="28"/>
      <c r="L201" s="50"/>
    </row>
    <row r="202" spans="6:12" x14ac:dyDescent="0.15">
      <c r="F202" s="28"/>
      <c r="L202" s="50"/>
    </row>
    <row r="203" spans="6:12" x14ac:dyDescent="0.15">
      <c r="F203" s="28"/>
      <c r="L203" s="50"/>
    </row>
    <row r="204" spans="6:12" x14ac:dyDescent="0.15">
      <c r="F204" s="28"/>
      <c r="L204" s="50"/>
    </row>
    <row r="205" spans="6:12" x14ac:dyDescent="0.15">
      <c r="F205" s="28"/>
      <c r="L205" s="50"/>
    </row>
    <row r="206" spans="6:12" x14ac:dyDescent="0.15">
      <c r="F206" s="28"/>
      <c r="L206" s="50"/>
    </row>
    <row r="207" spans="6:12" x14ac:dyDescent="0.15">
      <c r="F207" s="28"/>
      <c r="L207" s="50"/>
    </row>
    <row r="208" spans="6:12" x14ac:dyDescent="0.15">
      <c r="F208" s="28"/>
      <c r="L208" s="50"/>
    </row>
    <row r="209" spans="6:12" x14ac:dyDescent="0.15">
      <c r="F209" s="28"/>
      <c r="L209" s="50"/>
    </row>
    <row r="210" spans="6:12" x14ac:dyDescent="0.15">
      <c r="F210" s="28"/>
      <c r="L210" s="50"/>
    </row>
    <row r="211" spans="6:12" x14ac:dyDescent="0.15">
      <c r="F211" s="28"/>
      <c r="L211" s="50"/>
    </row>
    <row r="212" spans="6:12" x14ac:dyDescent="0.15">
      <c r="F212" s="28"/>
      <c r="L212" s="50"/>
    </row>
    <row r="213" spans="6:12" x14ac:dyDescent="0.15">
      <c r="F213" s="28"/>
      <c r="L213" s="50"/>
    </row>
    <row r="214" spans="6:12" x14ac:dyDescent="0.15">
      <c r="F214" s="28"/>
      <c r="L214" s="50"/>
    </row>
    <row r="215" spans="6:12" x14ac:dyDescent="0.15">
      <c r="F215" s="28"/>
      <c r="L215" s="50"/>
    </row>
    <row r="216" spans="6:12" x14ac:dyDescent="0.15">
      <c r="F216" s="28"/>
      <c r="L216" s="50"/>
    </row>
    <row r="217" spans="6:12" x14ac:dyDescent="0.15">
      <c r="F217" s="28"/>
      <c r="L217" s="50"/>
    </row>
    <row r="218" spans="6:12" x14ac:dyDescent="0.15">
      <c r="F218" s="28"/>
      <c r="L218" s="50"/>
    </row>
    <row r="219" spans="6:12" x14ac:dyDescent="0.15">
      <c r="F219" s="28"/>
      <c r="L219" s="50"/>
    </row>
    <row r="220" spans="6:12" x14ac:dyDescent="0.15">
      <c r="F220" s="28"/>
      <c r="L220" s="50"/>
    </row>
    <row r="221" spans="6:12" x14ac:dyDescent="0.15">
      <c r="F221" s="28"/>
      <c r="L221" s="50"/>
    </row>
    <row r="222" spans="6:12" x14ac:dyDescent="0.15">
      <c r="F222" s="28"/>
      <c r="L222" s="50"/>
    </row>
    <row r="223" spans="6:12" x14ac:dyDescent="0.15">
      <c r="F223" s="28"/>
      <c r="L223" s="50"/>
    </row>
    <row r="224" spans="6:12" x14ac:dyDescent="0.15">
      <c r="F224" s="28"/>
      <c r="L224" s="50"/>
    </row>
    <row r="225" spans="6:12" x14ac:dyDescent="0.15">
      <c r="F225" s="28"/>
      <c r="L225" s="50"/>
    </row>
    <row r="226" spans="6:12" x14ac:dyDescent="0.15">
      <c r="F226" s="28"/>
      <c r="L226" s="50"/>
    </row>
    <row r="227" spans="6:12" x14ac:dyDescent="0.15">
      <c r="F227" s="28"/>
      <c r="L227" s="50"/>
    </row>
    <row r="228" spans="6:12" x14ac:dyDescent="0.15">
      <c r="F228" s="28"/>
      <c r="L228" s="50"/>
    </row>
    <row r="229" spans="6:12" x14ac:dyDescent="0.15">
      <c r="F229" s="28"/>
      <c r="L229" s="50"/>
    </row>
    <row r="230" spans="6:12" x14ac:dyDescent="0.15">
      <c r="F230" s="28"/>
      <c r="L230" s="50"/>
    </row>
    <row r="231" spans="6:12" x14ac:dyDescent="0.15">
      <c r="F231" s="28"/>
      <c r="L231" s="50"/>
    </row>
    <row r="232" spans="6:12" x14ac:dyDescent="0.15">
      <c r="F232" s="28"/>
      <c r="L232" s="50"/>
    </row>
    <row r="233" spans="6:12" x14ac:dyDescent="0.15">
      <c r="F233" s="28"/>
      <c r="L233" s="50"/>
    </row>
    <row r="234" spans="6:12" x14ac:dyDescent="0.15">
      <c r="F234" s="28"/>
      <c r="L234" s="50"/>
    </row>
    <row r="235" spans="6:12" x14ac:dyDescent="0.15">
      <c r="F235" s="28"/>
      <c r="L235" s="50"/>
    </row>
    <row r="236" spans="6:12" x14ac:dyDescent="0.15">
      <c r="F236" s="28"/>
      <c r="L236" s="50"/>
    </row>
    <row r="237" spans="6:12" x14ac:dyDescent="0.15">
      <c r="F237" s="28"/>
      <c r="L237" s="50"/>
    </row>
    <row r="238" spans="6:12" x14ac:dyDescent="0.15">
      <c r="F238" s="28"/>
      <c r="L238" s="50"/>
    </row>
    <row r="239" spans="6:12" x14ac:dyDescent="0.15">
      <c r="F239" s="28"/>
      <c r="L239" s="50"/>
    </row>
    <row r="240" spans="6:12" x14ac:dyDescent="0.15">
      <c r="F240" s="28"/>
      <c r="L240" s="50"/>
    </row>
    <row r="241" spans="6:12" x14ac:dyDescent="0.15">
      <c r="F241" s="28"/>
      <c r="L241" s="50"/>
    </row>
    <row r="242" spans="6:12" x14ac:dyDescent="0.15">
      <c r="F242" s="28"/>
      <c r="L242" s="50"/>
    </row>
    <row r="243" spans="6:12" x14ac:dyDescent="0.15">
      <c r="F243" s="28"/>
      <c r="L243" s="50"/>
    </row>
    <row r="244" spans="6:12" x14ac:dyDescent="0.15">
      <c r="F244" s="28"/>
      <c r="L244" s="50"/>
    </row>
    <row r="245" spans="6:12" x14ac:dyDescent="0.15">
      <c r="F245" s="28"/>
      <c r="L245" s="50"/>
    </row>
    <row r="246" spans="6:12" x14ac:dyDescent="0.15">
      <c r="F246" s="28"/>
      <c r="L246" s="50"/>
    </row>
    <row r="247" spans="6:12" x14ac:dyDescent="0.15">
      <c r="F247" s="28"/>
      <c r="L247" s="50"/>
    </row>
    <row r="248" spans="6:12" x14ac:dyDescent="0.15">
      <c r="F248" s="28"/>
      <c r="L248" s="50"/>
    </row>
    <row r="249" spans="6:12" x14ac:dyDescent="0.15">
      <c r="F249" s="28"/>
      <c r="L249" s="50"/>
    </row>
    <row r="250" spans="6:12" x14ac:dyDescent="0.15">
      <c r="F250" s="28"/>
      <c r="L250" s="50"/>
    </row>
    <row r="251" spans="6:12" x14ac:dyDescent="0.15">
      <c r="F251" s="28"/>
      <c r="L251" s="50"/>
    </row>
    <row r="252" spans="6:12" x14ac:dyDescent="0.15">
      <c r="F252" s="28"/>
      <c r="L252" s="50"/>
    </row>
    <row r="253" spans="6:12" x14ac:dyDescent="0.15">
      <c r="F253" s="28"/>
      <c r="L253" s="50"/>
    </row>
    <row r="254" spans="6:12" x14ac:dyDescent="0.15">
      <c r="F254" s="28"/>
      <c r="L254" s="50"/>
    </row>
    <row r="255" spans="6:12" x14ac:dyDescent="0.15">
      <c r="F255" s="28"/>
      <c r="L255" s="50"/>
    </row>
    <row r="256" spans="6:12" x14ac:dyDescent="0.15">
      <c r="F256" s="28"/>
      <c r="L256" s="50"/>
    </row>
    <row r="257" spans="6:12" x14ac:dyDescent="0.15">
      <c r="F257" s="28"/>
      <c r="L257" s="50"/>
    </row>
    <row r="258" spans="6:12" x14ac:dyDescent="0.15">
      <c r="F258" s="28"/>
      <c r="L258" s="50"/>
    </row>
    <row r="259" spans="6:12" x14ac:dyDescent="0.15">
      <c r="F259" s="28"/>
      <c r="L259" s="50"/>
    </row>
    <row r="260" spans="6:12" x14ac:dyDescent="0.15">
      <c r="F260" s="28"/>
      <c r="L260" s="50"/>
    </row>
    <row r="261" spans="6:12" x14ac:dyDescent="0.15">
      <c r="F261" s="28"/>
      <c r="L261" s="50"/>
    </row>
    <row r="262" spans="6:12" x14ac:dyDescent="0.15">
      <c r="F262" s="28"/>
      <c r="L262" s="50"/>
    </row>
    <row r="263" spans="6:12" x14ac:dyDescent="0.15">
      <c r="F263" s="28"/>
      <c r="L263" s="50"/>
    </row>
    <row r="264" spans="6:12" x14ac:dyDescent="0.15">
      <c r="F264" s="28"/>
      <c r="L264" s="50"/>
    </row>
    <row r="265" spans="6:12" x14ac:dyDescent="0.15">
      <c r="F265" s="28"/>
      <c r="L265" s="50"/>
    </row>
    <row r="266" spans="6:12" x14ac:dyDescent="0.15">
      <c r="F266" s="28"/>
      <c r="L266" s="50"/>
    </row>
    <row r="267" spans="6:12" x14ac:dyDescent="0.15">
      <c r="F267" s="28"/>
      <c r="L267" s="50"/>
    </row>
    <row r="268" spans="6:12" x14ac:dyDescent="0.15">
      <c r="F268" s="28"/>
      <c r="L268" s="50"/>
    </row>
    <row r="269" spans="6:12" x14ac:dyDescent="0.15">
      <c r="F269" s="28"/>
      <c r="L269" s="50"/>
    </row>
    <row r="270" spans="6:12" x14ac:dyDescent="0.15">
      <c r="F270" s="28"/>
      <c r="L270" s="50"/>
    </row>
    <row r="271" spans="6:12" x14ac:dyDescent="0.15">
      <c r="F271" s="28"/>
      <c r="L271" s="50"/>
    </row>
    <row r="272" spans="6:12" x14ac:dyDescent="0.15">
      <c r="F272" s="28"/>
      <c r="L272" s="50"/>
    </row>
    <row r="273" spans="6:12" x14ac:dyDescent="0.15">
      <c r="F273" s="28"/>
      <c r="L273" s="50"/>
    </row>
    <row r="274" spans="6:12" x14ac:dyDescent="0.15">
      <c r="F274" s="28"/>
      <c r="L274" s="50"/>
    </row>
    <row r="275" spans="6:12" x14ac:dyDescent="0.15">
      <c r="F275" s="28"/>
      <c r="L275" s="50"/>
    </row>
    <row r="276" spans="6:12" x14ac:dyDescent="0.15">
      <c r="F276" s="28"/>
      <c r="L276" s="50"/>
    </row>
    <row r="277" spans="6:12" x14ac:dyDescent="0.15">
      <c r="F277" s="28"/>
      <c r="L277" s="50"/>
    </row>
    <row r="278" spans="6:12" x14ac:dyDescent="0.15">
      <c r="F278" s="28"/>
      <c r="L278" s="50"/>
    </row>
    <row r="279" spans="6:12" x14ac:dyDescent="0.15">
      <c r="F279" s="28"/>
      <c r="L279" s="50"/>
    </row>
    <row r="280" spans="6:12" x14ac:dyDescent="0.15">
      <c r="F280" s="28"/>
      <c r="L280" s="50"/>
    </row>
    <row r="281" spans="6:12" x14ac:dyDescent="0.15">
      <c r="F281" s="28"/>
      <c r="L281" s="50"/>
    </row>
    <row r="282" spans="6:12" x14ac:dyDescent="0.15">
      <c r="F282" s="28"/>
      <c r="L282" s="50"/>
    </row>
    <row r="283" spans="6:12" x14ac:dyDescent="0.15">
      <c r="F283" s="28"/>
      <c r="L283" s="50"/>
    </row>
    <row r="284" spans="6:12" x14ac:dyDescent="0.15">
      <c r="F284" s="28"/>
      <c r="L284" s="50"/>
    </row>
    <row r="285" spans="6:12" x14ac:dyDescent="0.15">
      <c r="F285" s="28"/>
      <c r="L285" s="50"/>
    </row>
    <row r="286" spans="6:12" x14ac:dyDescent="0.15">
      <c r="F286" s="28"/>
      <c r="L286" s="50"/>
    </row>
    <row r="287" spans="6:12" x14ac:dyDescent="0.15">
      <c r="F287" s="28"/>
      <c r="L287" s="50"/>
    </row>
    <row r="288" spans="6:12" x14ac:dyDescent="0.15">
      <c r="F288" s="28"/>
      <c r="L288" s="50"/>
    </row>
    <row r="289" spans="6:12" x14ac:dyDescent="0.15">
      <c r="F289" s="28"/>
      <c r="L289" s="50"/>
    </row>
    <row r="290" spans="6:12" x14ac:dyDescent="0.15">
      <c r="F290" s="28"/>
      <c r="L290" s="50"/>
    </row>
    <row r="291" spans="6:12" x14ac:dyDescent="0.15">
      <c r="F291" s="28"/>
      <c r="L291" s="50"/>
    </row>
    <row r="292" spans="6:12" x14ac:dyDescent="0.15">
      <c r="F292" s="28"/>
      <c r="L292" s="50"/>
    </row>
    <row r="293" spans="6:12" x14ac:dyDescent="0.15">
      <c r="F293" s="28"/>
      <c r="L293" s="50"/>
    </row>
    <row r="294" spans="6:12" x14ac:dyDescent="0.15">
      <c r="F294" s="28"/>
      <c r="L294" s="50"/>
    </row>
    <row r="295" spans="6:12" x14ac:dyDescent="0.15">
      <c r="F295" s="28"/>
      <c r="L295" s="50"/>
    </row>
    <row r="296" spans="6:12" x14ac:dyDescent="0.15">
      <c r="F296" s="28"/>
      <c r="L296" s="50"/>
    </row>
    <row r="297" spans="6:12" x14ac:dyDescent="0.15">
      <c r="F297" s="28"/>
      <c r="L297" s="50"/>
    </row>
    <row r="298" spans="6:12" x14ac:dyDescent="0.15">
      <c r="F298" s="28"/>
      <c r="L298" s="50"/>
    </row>
    <row r="299" spans="6:12" x14ac:dyDescent="0.15">
      <c r="F299" s="28"/>
      <c r="L299" s="50"/>
    </row>
    <row r="300" spans="6:12" x14ac:dyDescent="0.15">
      <c r="F300" s="28"/>
      <c r="L300" s="50"/>
    </row>
    <row r="301" spans="6:12" x14ac:dyDescent="0.15">
      <c r="F301" s="28"/>
      <c r="L301" s="50"/>
    </row>
    <row r="302" spans="6:12" x14ac:dyDescent="0.15">
      <c r="F302" s="28"/>
      <c r="L302" s="50"/>
    </row>
    <row r="303" spans="6:12" x14ac:dyDescent="0.15">
      <c r="F303" s="28"/>
      <c r="L303" s="50"/>
    </row>
    <row r="304" spans="6:12" x14ac:dyDescent="0.15">
      <c r="F304" s="28"/>
      <c r="L304" s="50"/>
    </row>
    <row r="305" spans="6:12" x14ac:dyDescent="0.15">
      <c r="F305" s="28"/>
      <c r="L305" s="50"/>
    </row>
    <row r="306" spans="6:12" x14ac:dyDescent="0.15">
      <c r="F306" s="28"/>
      <c r="L306" s="50"/>
    </row>
    <row r="307" spans="6:12" x14ac:dyDescent="0.15">
      <c r="F307" s="28"/>
      <c r="L307" s="50"/>
    </row>
    <row r="308" spans="6:12" x14ac:dyDescent="0.15">
      <c r="F308" s="28"/>
      <c r="L308" s="50"/>
    </row>
    <row r="309" spans="6:12" x14ac:dyDescent="0.15">
      <c r="F309" s="28"/>
      <c r="L309" s="50"/>
    </row>
    <row r="310" spans="6:12" x14ac:dyDescent="0.15">
      <c r="F310" s="28"/>
      <c r="L310" s="50"/>
    </row>
    <row r="311" spans="6:12" x14ac:dyDescent="0.15">
      <c r="F311" s="28"/>
      <c r="L311" s="50"/>
    </row>
    <row r="312" spans="6:12" x14ac:dyDescent="0.15">
      <c r="F312" s="28"/>
      <c r="L312" s="50"/>
    </row>
    <row r="313" spans="6:12" x14ac:dyDescent="0.15">
      <c r="F313" s="28"/>
      <c r="L313" s="50"/>
    </row>
    <row r="314" spans="6:12" x14ac:dyDescent="0.15">
      <c r="F314" s="28"/>
      <c r="L314" s="50"/>
    </row>
    <row r="315" spans="6:12" x14ac:dyDescent="0.15">
      <c r="F315" s="28"/>
      <c r="L315" s="50"/>
    </row>
    <row r="316" spans="6:12" x14ac:dyDescent="0.15">
      <c r="F316" s="28"/>
      <c r="L316" s="50"/>
    </row>
    <row r="317" spans="6:12" x14ac:dyDescent="0.15">
      <c r="F317" s="28"/>
      <c r="L317" s="50"/>
    </row>
    <row r="318" spans="6:12" x14ac:dyDescent="0.15">
      <c r="F318" s="28"/>
      <c r="L318" s="50"/>
    </row>
    <row r="319" spans="6:12" x14ac:dyDescent="0.15">
      <c r="F319" s="28"/>
      <c r="L319" s="50"/>
    </row>
    <row r="320" spans="6:12" x14ac:dyDescent="0.15">
      <c r="F320" s="28"/>
      <c r="L320" s="50"/>
    </row>
    <row r="321" spans="6:12" x14ac:dyDescent="0.15">
      <c r="F321" s="28"/>
      <c r="L321" s="50"/>
    </row>
    <row r="322" spans="6:12" x14ac:dyDescent="0.15">
      <c r="F322" s="28"/>
      <c r="L322" s="50"/>
    </row>
    <row r="323" spans="6:12" x14ac:dyDescent="0.15">
      <c r="F323" s="28"/>
      <c r="L323" s="50"/>
    </row>
    <row r="324" spans="6:12" x14ac:dyDescent="0.15">
      <c r="F324" s="28"/>
      <c r="L324" s="50"/>
    </row>
    <row r="325" spans="6:12" x14ac:dyDescent="0.15">
      <c r="F325" s="28"/>
      <c r="L325" s="50"/>
    </row>
    <row r="326" spans="6:12" x14ac:dyDescent="0.15">
      <c r="F326" s="28"/>
      <c r="L326" s="50"/>
    </row>
    <row r="327" spans="6:12" x14ac:dyDescent="0.15">
      <c r="F327" s="28"/>
      <c r="L327" s="50"/>
    </row>
    <row r="328" spans="6:12" x14ac:dyDescent="0.15">
      <c r="F328" s="28"/>
      <c r="L328" s="50"/>
    </row>
    <row r="329" spans="6:12" x14ac:dyDescent="0.15">
      <c r="F329" s="28"/>
      <c r="L329" s="50"/>
    </row>
    <row r="330" spans="6:12" x14ac:dyDescent="0.15">
      <c r="F330" s="28"/>
      <c r="L330" s="50"/>
    </row>
    <row r="331" spans="6:12" x14ac:dyDescent="0.15">
      <c r="F331" s="28"/>
      <c r="L331" s="50"/>
    </row>
    <row r="332" spans="6:12" x14ac:dyDescent="0.15">
      <c r="F332" s="28"/>
      <c r="L332" s="50"/>
    </row>
    <row r="333" spans="6:12" x14ac:dyDescent="0.15">
      <c r="F333" s="28"/>
      <c r="L333" s="50"/>
    </row>
    <row r="334" spans="6:12" x14ac:dyDescent="0.15">
      <c r="F334" s="28"/>
      <c r="L334" s="50"/>
    </row>
    <row r="335" spans="6:12" x14ac:dyDescent="0.15">
      <c r="F335" s="28"/>
      <c r="L335" s="50"/>
    </row>
    <row r="336" spans="6:12" x14ac:dyDescent="0.15">
      <c r="F336" s="28"/>
      <c r="L336" s="50"/>
    </row>
    <row r="337" spans="6:12" x14ac:dyDescent="0.15">
      <c r="F337" s="28"/>
      <c r="L337" s="50"/>
    </row>
    <row r="338" spans="6:12" x14ac:dyDescent="0.15">
      <c r="F338" s="28"/>
      <c r="L338" s="50"/>
    </row>
    <row r="339" spans="6:12" x14ac:dyDescent="0.15">
      <c r="F339" s="28"/>
      <c r="L339" s="50"/>
    </row>
    <row r="340" spans="6:12" x14ac:dyDescent="0.15">
      <c r="F340" s="28"/>
      <c r="L340" s="50"/>
    </row>
    <row r="341" spans="6:12" x14ac:dyDescent="0.15">
      <c r="F341" s="28"/>
      <c r="L341" s="50"/>
    </row>
    <row r="342" spans="6:12" x14ac:dyDescent="0.15">
      <c r="F342" s="28"/>
      <c r="L342" s="50"/>
    </row>
    <row r="343" spans="6:12" x14ac:dyDescent="0.15">
      <c r="F343" s="28"/>
      <c r="L343" s="50"/>
    </row>
    <row r="344" spans="6:12" x14ac:dyDescent="0.15">
      <c r="F344" s="28"/>
      <c r="L344" s="50"/>
    </row>
    <row r="345" spans="6:12" x14ac:dyDescent="0.15">
      <c r="F345" s="28"/>
      <c r="L345" s="50"/>
    </row>
    <row r="346" spans="6:12" x14ac:dyDescent="0.15">
      <c r="F346" s="28"/>
      <c r="L346" s="50"/>
    </row>
    <row r="347" spans="6:12" x14ac:dyDescent="0.15">
      <c r="F347" s="28"/>
      <c r="L347" s="50"/>
    </row>
    <row r="348" spans="6:12" x14ac:dyDescent="0.15">
      <c r="F348" s="28"/>
      <c r="L348" s="50"/>
    </row>
    <row r="349" spans="6:12" x14ac:dyDescent="0.15">
      <c r="F349" s="28"/>
      <c r="L349" s="50"/>
    </row>
    <row r="350" spans="6:12" x14ac:dyDescent="0.15">
      <c r="F350" s="28"/>
      <c r="L350" s="50"/>
    </row>
    <row r="351" spans="6:12" x14ac:dyDescent="0.15">
      <c r="F351" s="28"/>
      <c r="L351" s="50"/>
    </row>
    <row r="352" spans="6:12" x14ac:dyDescent="0.15">
      <c r="F352" s="28"/>
      <c r="L352" s="50"/>
    </row>
    <row r="353" spans="6:12" x14ac:dyDescent="0.15">
      <c r="F353" s="28"/>
      <c r="L353" s="50"/>
    </row>
    <row r="354" spans="6:12" x14ac:dyDescent="0.15">
      <c r="F354" s="28"/>
      <c r="L354" s="50"/>
    </row>
    <row r="355" spans="6:12" x14ac:dyDescent="0.15">
      <c r="F355" s="28"/>
      <c r="L355" s="50"/>
    </row>
    <row r="356" spans="6:12" x14ac:dyDescent="0.15">
      <c r="F356" s="28"/>
      <c r="L356" s="50"/>
    </row>
    <row r="357" spans="6:12" x14ac:dyDescent="0.15">
      <c r="F357" s="28"/>
      <c r="L357" s="50"/>
    </row>
    <row r="358" spans="6:12" x14ac:dyDescent="0.15">
      <c r="F358" s="28"/>
      <c r="L358" s="50"/>
    </row>
    <row r="359" spans="6:12" x14ac:dyDescent="0.15">
      <c r="F359" s="28"/>
      <c r="L359" s="50"/>
    </row>
    <row r="360" spans="6:12" x14ac:dyDescent="0.15">
      <c r="F360" s="28"/>
      <c r="L360" s="50"/>
    </row>
    <row r="361" spans="6:12" x14ac:dyDescent="0.15">
      <c r="F361" s="28"/>
      <c r="L361" s="50"/>
    </row>
    <row r="362" spans="6:12" x14ac:dyDescent="0.15">
      <c r="F362" s="28"/>
      <c r="L362" s="50"/>
    </row>
    <row r="363" spans="6:12" x14ac:dyDescent="0.15">
      <c r="F363" s="28"/>
      <c r="L363" s="50"/>
    </row>
    <row r="364" spans="6:12" x14ac:dyDescent="0.15">
      <c r="F364" s="28"/>
      <c r="L364" s="50"/>
    </row>
    <row r="365" spans="6:12" x14ac:dyDescent="0.15">
      <c r="F365" s="28"/>
      <c r="L365" s="50"/>
    </row>
    <row r="366" spans="6:12" x14ac:dyDescent="0.15">
      <c r="F366" s="28"/>
      <c r="L366" s="50"/>
    </row>
    <row r="367" spans="6:12" x14ac:dyDescent="0.15">
      <c r="F367" s="28"/>
      <c r="L367" s="50"/>
    </row>
    <row r="368" spans="6:12" x14ac:dyDescent="0.15">
      <c r="F368" s="28"/>
      <c r="L368" s="50"/>
    </row>
    <row r="369" spans="6:12" x14ac:dyDescent="0.15">
      <c r="F369" s="28"/>
      <c r="L369" s="50"/>
    </row>
    <row r="370" spans="6:12" x14ac:dyDescent="0.15">
      <c r="F370" s="28"/>
      <c r="L370" s="50"/>
    </row>
    <row r="371" spans="6:12" x14ac:dyDescent="0.15">
      <c r="F371" s="28"/>
      <c r="L371" s="50"/>
    </row>
    <row r="372" spans="6:12" x14ac:dyDescent="0.15">
      <c r="F372" s="28"/>
      <c r="L372" s="50"/>
    </row>
    <row r="373" spans="6:12" x14ac:dyDescent="0.15">
      <c r="F373" s="28"/>
      <c r="L373" s="50"/>
    </row>
    <row r="374" spans="6:12" x14ac:dyDescent="0.15">
      <c r="F374" s="28"/>
      <c r="L374" s="50"/>
    </row>
    <row r="375" spans="6:12" x14ac:dyDescent="0.15">
      <c r="F375" s="28"/>
      <c r="L375" s="50"/>
    </row>
    <row r="376" spans="6:12" x14ac:dyDescent="0.15">
      <c r="F376" s="28"/>
      <c r="L376" s="50"/>
    </row>
    <row r="377" spans="6:12" x14ac:dyDescent="0.15">
      <c r="F377" s="28"/>
      <c r="L377" s="50"/>
    </row>
    <row r="378" spans="6:12" x14ac:dyDescent="0.15">
      <c r="F378" s="28"/>
      <c r="L378" s="50"/>
    </row>
    <row r="379" spans="6:12" x14ac:dyDescent="0.15">
      <c r="F379" s="28"/>
      <c r="L379" s="50"/>
    </row>
    <row r="380" spans="6:12" x14ac:dyDescent="0.15">
      <c r="F380" s="28"/>
      <c r="L380" s="50"/>
    </row>
    <row r="381" spans="6:12" x14ac:dyDescent="0.15">
      <c r="F381" s="28"/>
      <c r="L381" s="50"/>
    </row>
    <row r="382" spans="6:12" x14ac:dyDescent="0.15">
      <c r="F382" s="28"/>
      <c r="L382" s="50"/>
    </row>
    <row r="383" spans="6:12" x14ac:dyDescent="0.15">
      <c r="F383" s="28"/>
      <c r="L383" s="50"/>
    </row>
    <row r="384" spans="6:12" x14ac:dyDescent="0.15">
      <c r="F384" s="28"/>
      <c r="L384" s="50"/>
    </row>
    <row r="385" spans="6:12" x14ac:dyDescent="0.15">
      <c r="F385" s="28"/>
      <c r="L385" s="50"/>
    </row>
    <row r="386" spans="6:12" x14ac:dyDescent="0.15">
      <c r="F386" s="28"/>
      <c r="L386" s="50"/>
    </row>
    <row r="387" spans="6:12" x14ac:dyDescent="0.15">
      <c r="F387" s="28"/>
      <c r="L387" s="50"/>
    </row>
    <row r="388" spans="6:12" x14ac:dyDescent="0.15">
      <c r="F388" s="28"/>
      <c r="L388" s="50"/>
    </row>
    <row r="389" spans="6:12" x14ac:dyDescent="0.15">
      <c r="F389" s="28"/>
      <c r="L389" s="50"/>
    </row>
    <row r="390" spans="6:12" x14ac:dyDescent="0.15">
      <c r="F390" s="28"/>
      <c r="L390" s="50"/>
    </row>
    <row r="391" spans="6:12" x14ac:dyDescent="0.15">
      <c r="F391" s="28"/>
      <c r="L391" s="50"/>
    </row>
    <row r="392" spans="6:12" x14ac:dyDescent="0.15">
      <c r="F392" s="28"/>
      <c r="L392" s="50"/>
    </row>
    <row r="393" spans="6:12" x14ac:dyDescent="0.15">
      <c r="F393" s="28"/>
      <c r="L393" s="50"/>
    </row>
    <row r="394" spans="6:12" x14ac:dyDescent="0.15">
      <c r="F394" s="28"/>
      <c r="L394" s="50"/>
    </row>
    <row r="395" spans="6:12" x14ac:dyDescent="0.15">
      <c r="F395" s="28"/>
      <c r="L395" s="50"/>
    </row>
    <row r="396" spans="6:12" x14ac:dyDescent="0.15">
      <c r="F396" s="28"/>
      <c r="L396" s="50"/>
    </row>
    <row r="397" spans="6:12" x14ac:dyDescent="0.15">
      <c r="F397" s="28"/>
      <c r="L397" s="50"/>
    </row>
    <row r="398" spans="6:12" x14ac:dyDescent="0.15">
      <c r="F398" s="28"/>
      <c r="L398" s="50"/>
    </row>
    <row r="399" spans="6:12" x14ac:dyDescent="0.15">
      <c r="F399" s="28"/>
      <c r="L399" s="50"/>
    </row>
    <row r="400" spans="6:12" x14ac:dyDescent="0.15">
      <c r="F400" s="28"/>
      <c r="L400" s="50"/>
    </row>
    <row r="401" spans="6:12" x14ac:dyDescent="0.15">
      <c r="F401" s="28"/>
      <c r="L401" s="50"/>
    </row>
    <row r="402" spans="6:12" x14ac:dyDescent="0.15">
      <c r="F402" s="28"/>
      <c r="L402" s="50"/>
    </row>
    <row r="403" spans="6:12" x14ac:dyDescent="0.15">
      <c r="F403" s="28"/>
      <c r="L403" s="50"/>
    </row>
    <row r="404" spans="6:12" x14ac:dyDescent="0.15">
      <c r="F404" s="28"/>
      <c r="L404" s="50"/>
    </row>
    <row r="405" spans="6:12" x14ac:dyDescent="0.15">
      <c r="F405" s="28"/>
      <c r="L405" s="50"/>
    </row>
    <row r="406" spans="6:12" x14ac:dyDescent="0.15">
      <c r="F406" s="28"/>
      <c r="L406" s="50"/>
    </row>
    <row r="407" spans="6:12" x14ac:dyDescent="0.15">
      <c r="F407" s="28"/>
      <c r="L407" s="50"/>
    </row>
    <row r="408" spans="6:12" x14ac:dyDescent="0.15">
      <c r="F408" s="28"/>
      <c r="L408" s="50"/>
    </row>
    <row r="409" spans="6:12" x14ac:dyDescent="0.15">
      <c r="F409" s="28"/>
      <c r="L409" s="50"/>
    </row>
    <row r="410" spans="6:12" x14ac:dyDescent="0.15">
      <c r="F410" s="28"/>
      <c r="L410" s="50"/>
    </row>
    <row r="411" spans="6:12" x14ac:dyDescent="0.15">
      <c r="F411" s="28"/>
      <c r="L411" s="50"/>
    </row>
    <row r="412" spans="6:12" x14ac:dyDescent="0.15">
      <c r="F412" s="28"/>
      <c r="L412" s="50"/>
    </row>
    <row r="413" spans="6:12" x14ac:dyDescent="0.15">
      <c r="F413" s="28"/>
      <c r="L413" s="50"/>
    </row>
    <row r="414" spans="6:12" x14ac:dyDescent="0.15">
      <c r="F414" s="28"/>
      <c r="L414" s="50"/>
    </row>
    <row r="415" spans="6:12" x14ac:dyDescent="0.15">
      <c r="F415" s="28"/>
      <c r="L415" s="50"/>
    </row>
    <row r="416" spans="6:12" x14ac:dyDescent="0.15">
      <c r="F416" s="28"/>
      <c r="L416" s="50"/>
    </row>
    <row r="417" spans="6:12" x14ac:dyDescent="0.15">
      <c r="F417" s="28"/>
      <c r="L417" s="50"/>
    </row>
    <row r="418" spans="6:12" x14ac:dyDescent="0.15">
      <c r="F418" s="28"/>
      <c r="L418" s="50"/>
    </row>
    <row r="419" spans="6:12" x14ac:dyDescent="0.15">
      <c r="F419" s="28"/>
      <c r="L419" s="50"/>
    </row>
    <row r="420" spans="6:12" x14ac:dyDescent="0.15">
      <c r="F420" s="28"/>
      <c r="L420" s="50"/>
    </row>
    <row r="421" spans="6:12" x14ac:dyDescent="0.15">
      <c r="F421" s="28"/>
      <c r="L421" s="50"/>
    </row>
    <row r="422" spans="6:12" x14ac:dyDescent="0.15">
      <c r="F422" s="28"/>
      <c r="L422" s="50"/>
    </row>
    <row r="423" spans="6:12" x14ac:dyDescent="0.15">
      <c r="F423" s="28"/>
      <c r="L423" s="50"/>
    </row>
    <row r="424" spans="6:12" x14ac:dyDescent="0.15">
      <c r="F424" s="28"/>
      <c r="L424" s="50"/>
    </row>
    <row r="425" spans="6:12" x14ac:dyDescent="0.15">
      <c r="F425" s="28"/>
      <c r="L425" s="50"/>
    </row>
    <row r="426" spans="6:12" x14ac:dyDescent="0.15">
      <c r="F426" s="28"/>
      <c r="L426" s="50"/>
    </row>
    <row r="427" spans="6:12" x14ac:dyDescent="0.15">
      <c r="F427" s="28"/>
      <c r="L427" s="50"/>
    </row>
    <row r="428" spans="6:12" x14ac:dyDescent="0.15">
      <c r="F428" s="28"/>
      <c r="L428" s="50"/>
    </row>
    <row r="429" spans="6:12" x14ac:dyDescent="0.15">
      <c r="F429" s="28"/>
      <c r="L429" s="50"/>
    </row>
    <row r="430" spans="6:12" x14ac:dyDescent="0.15">
      <c r="F430" s="28"/>
      <c r="L430" s="50"/>
    </row>
    <row r="431" spans="6:12" x14ac:dyDescent="0.15">
      <c r="F431" s="28"/>
      <c r="L431" s="50"/>
    </row>
    <row r="432" spans="6:12" x14ac:dyDescent="0.15">
      <c r="F432" s="28"/>
      <c r="L432" s="50"/>
    </row>
    <row r="433" spans="6:12" x14ac:dyDescent="0.15">
      <c r="F433" s="28"/>
      <c r="L433" s="50"/>
    </row>
    <row r="434" spans="6:12" x14ac:dyDescent="0.15">
      <c r="F434" s="28"/>
      <c r="L434" s="50"/>
    </row>
    <row r="435" spans="6:12" x14ac:dyDescent="0.15">
      <c r="F435" s="28"/>
      <c r="L435" s="50"/>
    </row>
    <row r="436" spans="6:12" x14ac:dyDescent="0.15">
      <c r="F436" s="28"/>
      <c r="L436" s="50"/>
    </row>
    <row r="437" spans="6:12" x14ac:dyDescent="0.15">
      <c r="F437" s="28"/>
      <c r="L437" s="50"/>
    </row>
    <row r="438" spans="6:12" x14ac:dyDescent="0.15">
      <c r="F438" s="28"/>
      <c r="L438" s="50"/>
    </row>
    <row r="439" spans="6:12" x14ac:dyDescent="0.15">
      <c r="F439" s="28"/>
      <c r="L439" s="50"/>
    </row>
    <row r="440" spans="6:12" x14ac:dyDescent="0.15">
      <c r="F440" s="28"/>
      <c r="L440" s="50"/>
    </row>
    <row r="441" spans="6:12" x14ac:dyDescent="0.15">
      <c r="F441" s="28"/>
      <c r="L441" s="50"/>
    </row>
    <row r="442" spans="6:12" x14ac:dyDescent="0.15">
      <c r="F442" s="28"/>
      <c r="L442" s="50"/>
    </row>
    <row r="443" spans="6:12" x14ac:dyDescent="0.15">
      <c r="F443" s="28"/>
      <c r="L443" s="50"/>
    </row>
    <row r="444" spans="6:12" x14ac:dyDescent="0.15">
      <c r="F444" s="28"/>
      <c r="L444" s="50"/>
    </row>
    <row r="445" spans="6:12" x14ac:dyDescent="0.15">
      <c r="F445" s="28"/>
      <c r="L445" s="50"/>
    </row>
    <row r="446" spans="6:12" x14ac:dyDescent="0.15">
      <c r="F446" s="28"/>
      <c r="L446" s="50"/>
    </row>
    <row r="447" spans="6:12" x14ac:dyDescent="0.15">
      <c r="F447" s="28"/>
      <c r="L447" s="50"/>
    </row>
    <row r="448" spans="6:12" x14ac:dyDescent="0.15">
      <c r="F448" s="28"/>
      <c r="L448" s="50"/>
    </row>
    <row r="449" spans="6:12" x14ac:dyDescent="0.15">
      <c r="F449" s="28"/>
      <c r="L449" s="50"/>
    </row>
    <row r="450" spans="6:12" x14ac:dyDescent="0.15">
      <c r="F450" s="28"/>
      <c r="L450" s="50"/>
    </row>
    <row r="451" spans="6:12" x14ac:dyDescent="0.15">
      <c r="F451" s="28"/>
      <c r="L451" s="50"/>
    </row>
    <row r="452" spans="6:12" x14ac:dyDescent="0.15">
      <c r="F452" s="28"/>
      <c r="L452" s="50"/>
    </row>
    <row r="453" spans="6:12" x14ac:dyDescent="0.15">
      <c r="F453" s="28"/>
      <c r="L453" s="50"/>
    </row>
    <row r="454" spans="6:12" x14ac:dyDescent="0.15">
      <c r="F454" s="28"/>
      <c r="L454" s="50"/>
    </row>
    <row r="455" spans="6:12" x14ac:dyDescent="0.15">
      <c r="F455" s="28"/>
      <c r="L455" s="50"/>
    </row>
    <row r="456" spans="6:12" x14ac:dyDescent="0.15">
      <c r="F456" s="28"/>
      <c r="L456" s="50"/>
    </row>
    <row r="457" spans="6:12" x14ac:dyDescent="0.15">
      <c r="F457" s="28"/>
      <c r="L457" s="50"/>
    </row>
    <row r="458" spans="6:12" x14ac:dyDescent="0.15">
      <c r="F458" s="28"/>
      <c r="L458" s="50"/>
    </row>
    <row r="459" spans="6:12" x14ac:dyDescent="0.15">
      <c r="F459" s="28"/>
      <c r="L459" s="50"/>
    </row>
    <row r="460" spans="6:12" x14ac:dyDescent="0.15">
      <c r="F460" s="28"/>
      <c r="L460" s="50"/>
    </row>
    <row r="461" spans="6:12" x14ac:dyDescent="0.15">
      <c r="F461" s="28"/>
      <c r="L461" s="50"/>
    </row>
    <row r="462" spans="6:12" x14ac:dyDescent="0.15">
      <c r="F462" s="28"/>
      <c r="L462" s="50"/>
    </row>
    <row r="463" spans="6:12" x14ac:dyDescent="0.15">
      <c r="F463" s="28"/>
      <c r="L463" s="50"/>
    </row>
    <row r="464" spans="6:12" x14ac:dyDescent="0.15">
      <c r="F464" s="28"/>
      <c r="L464" s="50"/>
    </row>
    <row r="465" spans="6:12" x14ac:dyDescent="0.15">
      <c r="F465" s="28"/>
      <c r="L465" s="50"/>
    </row>
    <row r="466" spans="6:12" x14ac:dyDescent="0.15">
      <c r="F466" s="28"/>
      <c r="L466" s="50"/>
    </row>
    <row r="467" spans="6:12" x14ac:dyDescent="0.15">
      <c r="F467" s="28"/>
      <c r="L467" s="50"/>
    </row>
    <row r="468" spans="6:12" x14ac:dyDescent="0.15">
      <c r="F468" s="28"/>
      <c r="L468" s="50"/>
    </row>
    <row r="469" spans="6:12" x14ac:dyDescent="0.15">
      <c r="F469" s="28"/>
      <c r="L469" s="50"/>
    </row>
    <row r="470" spans="6:12" x14ac:dyDescent="0.15">
      <c r="F470" s="28"/>
      <c r="L470" s="50"/>
    </row>
    <row r="471" spans="6:12" x14ac:dyDescent="0.15">
      <c r="F471" s="28"/>
      <c r="L471" s="50"/>
    </row>
    <row r="472" spans="6:12" x14ac:dyDescent="0.15">
      <c r="F472" s="28"/>
      <c r="L472" s="50"/>
    </row>
    <row r="473" spans="6:12" x14ac:dyDescent="0.15">
      <c r="F473" s="28"/>
      <c r="L473" s="50"/>
    </row>
    <row r="474" spans="6:12" x14ac:dyDescent="0.15">
      <c r="F474" s="28"/>
      <c r="L474" s="50"/>
    </row>
    <row r="475" spans="6:12" x14ac:dyDescent="0.15">
      <c r="F475" s="28"/>
      <c r="L475" s="50"/>
    </row>
    <row r="476" spans="6:12" x14ac:dyDescent="0.15">
      <c r="F476" s="28"/>
      <c r="L476" s="50"/>
    </row>
    <row r="477" spans="6:12" x14ac:dyDescent="0.15">
      <c r="F477" s="28"/>
      <c r="L477" s="50"/>
    </row>
    <row r="478" spans="6:12" x14ac:dyDescent="0.15">
      <c r="F478" s="28"/>
      <c r="L478" s="50"/>
    </row>
    <row r="479" spans="6:12" x14ac:dyDescent="0.15">
      <c r="F479" s="28"/>
      <c r="L479" s="50"/>
    </row>
    <row r="480" spans="6:12" x14ac:dyDescent="0.15">
      <c r="F480" s="28"/>
      <c r="L480" s="50"/>
    </row>
    <row r="481" spans="6:12" x14ac:dyDescent="0.15">
      <c r="F481" s="28"/>
      <c r="L481" s="50"/>
    </row>
    <row r="482" spans="6:12" x14ac:dyDescent="0.15">
      <c r="F482" s="28"/>
      <c r="L482" s="50"/>
    </row>
    <row r="483" spans="6:12" x14ac:dyDescent="0.15">
      <c r="F483" s="28"/>
      <c r="L483" s="50"/>
    </row>
    <row r="484" spans="6:12" x14ac:dyDescent="0.15">
      <c r="F484" s="28"/>
      <c r="L484" s="50"/>
    </row>
    <row r="485" spans="6:12" x14ac:dyDescent="0.15">
      <c r="F485" s="28"/>
      <c r="L485" s="50"/>
    </row>
    <row r="486" spans="6:12" x14ac:dyDescent="0.15">
      <c r="F486" s="28"/>
      <c r="L486" s="50"/>
    </row>
    <row r="487" spans="6:12" x14ac:dyDescent="0.15">
      <c r="F487" s="28"/>
      <c r="L487" s="50"/>
    </row>
    <row r="488" spans="6:12" x14ac:dyDescent="0.15">
      <c r="F488" s="28"/>
      <c r="L488" s="50"/>
    </row>
    <row r="489" spans="6:12" x14ac:dyDescent="0.15">
      <c r="F489" s="28"/>
      <c r="L489" s="50"/>
    </row>
    <row r="490" spans="6:12" x14ac:dyDescent="0.15">
      <c r="F490" s="28"/>
      <c r="L490" s="50"/>
    </row>
    <row r="491" spans="6:12" x14ac:dyDescent="0.15">
      <c r="F491" s="28"/>
      <c r="L491" s="50"/>
    </row>
    <row r="492" spans="6:12" x14ac:dyDescent="0.15">
      <c r="F492" s="28"/>
      <c r="L492" s="50"/>
    </row>
    <row r="493" spans="6:12" x14ac:dyDescent="0.15">
      <c r="F493" s="28"/>
      <c r="L493" s="50"/>
    </row>
    <row r="494" spans="6:12" x14ac:dyDescent="0.15">
      <c r="F494" s="28"/>
      <c r="L494" s="50"/>
    </row>
    <row r="495" spans="6:12" x14ac:dyDescent="0.15">
      <c r="F495" s="28"/>
      <c r="L495" s="50"/>
    </row>
    <row r="496" spans="6:12" x14ac:dyDescent="0.15">
      <c r="F496" s="28"/>
      <c r="L496" s="50"/>
    </row>
    <row r="497" spans="6:12" x14ac:dyDescent="0.15">
      <c r="F497" s="28"/>
      <c r="L497" s="50"/>
    </row>
    <row r="498" spans="6:12" x14ac:dyDescent="0.15">
      <c r="F498" s="28"/>
      <c r="L498" s="50"/>
    </row>
    <row r="499" spans="6:12" x14ac:dyDescent="0.15">
      <c r="F499" s="28"/>
      <c r="L499" s="50"/>
    </row>
    <row r="500" spans="6:12" x14ac:dyDescent="0.15">
      <c r="F500" s="28"/>
      <c r="L500" s="50"/>
    </row>
    <row r="501" spans="6:12" x14ac:dyDescent="0.15">
      <c r="F501" s="28"/>
      <c r="L501" s="50"/>
    </row>
    <row r="502" spans="6:12" x14ac:dyDescent="0.15">
      <c r="F502" s="28"/>
      <c r="L502" s="50"/>
    </row>
    <row r="503" spans="6:12" x14ac:dyDescent="0.15">
      <c r="F503" s="28"/>
      <c r="L503" s="50"/>
    </row>
    <row r="504" spans="6:12" x14ac:dyDescent="0.15">
      <c r="F504" s="28"/>
      <c r="L504" s="50"/>
    </row>
    <row r="505" spans="6:12" x14ac:dyDescent="0.15">
      <c r="F505" s="28"/>
      <c r="L505" s="50"/>
    </row>
    <row r="506" spans="6:12" x14ac:dyDescent="0.15">
      <c r="F506" s="28"/>
      <c r="L506" s="50"/>
    </row>
    <row r="507" spans="6:12" x14ac:dyDescent="0.15">
      <c r="F507" s="28"/>
      <c r="L507" s="50"/>
    </row>
    <row r="508" spans="6:12" x14ac:dyDescent="0.15">
      <c r="F508" s="28"/>
      <c r="L508" s="50"/>
    </row>
    <row r="509" spans="6:12" x14ac:dyDescent="0.15">
      <c r="F509" s="28"/>
      <c r="L509" s="50"/>
    </row>
    <row r="510" spans="6:12" x14ac:dyDescent="0.15">
      <c r="F510" s="28"/>
      <c r="L510" s="50"/>
    </row>
    <row r="511" spans="6:12" x14ac:dyDescent="0.15">
      <c r="F511" s="28"/>
      <c r="L511" s="50"/>
    </row>
    <row r="512" spans="6:12" x14ac:dyDescent="0.15">
      <c r="F512" s="28"/>
      <c r="L512" s="50"/>
    </row>
    <row r="513" spans="6:12" x14ac:dyDescent="0.15">
      <c r="F513" s="28"/>
      <c r="L513" s="50"/>
    </row>
    <row r="514" spans="6:12" x14ac:dyDescent="0.15">
      <c r="F514" s="28"/>
      <c r="L514" s="50"/>
    </row>
    <row r="515" spans="6:12" x14ac:dyDescent="0.15">
      <c r="F515" s="28"/>
      <c r="L515" s="50"/>
    </row>
    <row r="516" spans="6:12" x14ac:dyDescent="0.15">
      <c r="F516" s="28"/>
      <c r="L516" s="50"/>
    </row>
    <row r="517" spans="6:12" x14ac:dyDescent="0.15">
      <c r="F517" s="28"/>
      <c r="L517" s="50"/>
    </row>
    <row r="518" spans="6:12" x14ac:dyDescent="0.15">
      <c r="F518" s="28"/>
      <c r="L518" s="50"/>
    </row>
    <row r="519" spans="6:12" x14ac:dyDescent="0.15">
      <c r="F519" s="28"/>
      <c r="L519" s="50"/>
    </row>
    <row r="520" spans="6:12" x14ac:dyDescent="0.15">
      <c r="F520" s="28"/>
      <c r="L520" s="50"/>
    </row>
    <row r="521" spans="6:12" x14ac:dyDescent="0.15">
      <c r="F521" s="28"/>
      <c r="L521" s="50"/>
    </row>
    <row r="522" spans="6:12" x14ac:dyDescent="0.15">
      <c r="F522" s="28"/>
      <c r="L522" s="50"/>
    </row>
    <row r="523" spans="6:12" x14ac:dyDescent="0.15">
      <c r="F523" s="28"/>
      <c r="L523" s="50"/>
    </row>
    <row r="524" spans="6:12" x14ac:dyDescent="0.15">
      <c r="F524" s="28"/>
      <c r="L524" s="50"/>
    </row>
    <row r="525" spans="6:12" x14ac:dyDescent="0.15">
      <c r="F525" s="28"/>
      <c r="L525" s="50"/>
    </row>
    <row r="526" spans="6:12" x14ac:dyDescent="0.15">
      <c r="F526" s="28"/>
      <c r="L526" s="50"/>
    </row>
    <row r="527" spans="6:12" x14ac:dyDescent="0.15">
      <c r="F527" s="28"/>
      <c r="L527" s="50"/>
    </row>
    <row r="528" spans="6:12" x14ac:dyDescent="0.15">
      <c r="F528" s="28"/>
      <c r="L528" s="50"/>
    </row>
    <row r="529" spans="6:12" x14ac:dyDescent="0.15">
      <c r="F529" s="28"/>
      <c r="L529" s="50"/>
    </row>
    <row r="530" spans="6:12" x14ac:dyDescent="0.15">
      <c r="F530" s="28"/>
      <c r="L530" s="50"/>
    </row>
    <row r="531" spans="6:12" x14ac:dyDescent="0.15">
      <c r="F531" s="28"/>
      <c r="L531" s="50"/>
    </row>
    <row r="532" spans="6:12" x14ac:dyDescent="0.15">
      <c r="F532" s="28"/>
      <c r="L532" s="50"/>
    </row>
    <row r="533" spans="6:12" x14ac:dyDescent="0.15">
      <c r="F533" s="28"/>
      <c r="L533" s="50"/>
    </row>
    <row r="534" spans="6:12" x14ac:dyDescent="0.15">
      <c r="F534" s="28"/>
      <c r="L534" s="50"/>
    </row>
    <row r="535" spans="6:12" x14ac:dyDescent="0.15">
      <c r="F535" s="28"/>
      <c r="L535" s="50"/>
    </row>
    <row r="536" spans="6:12" x14ac:dyDescent="0.15">
      <c r="F536" s="28"/>
      <c r="L536" s="50"/>
    </row>
    <row r="537" spans="6:12" x14ac:dyDescent="0.15">
      <c r="F537" s="28"/>
      <c r="L537" s="50"/>
    </row>
    <row r="538" spans="6:12" x14ac:dyDescent="0.15">
      <c r="F538" s="28"/>
      <c r="L538" s="50"/>
    </row>
    <row r="539" spans="6:12" x14ac:dyDescent="0.15">
      <c r="F539" s="28"/>
      <c r="L539" s="50"/>
    </row>
    <row r="540" spans="6:12" x14ac:dyDescent="0.15">
      <c r="F540" s="28"/>
      <c r="L540" s="50"/>
    </row>
    <row r="541" spans="6:12" x14ac:dyDescent="0.15">
      <c r="F541" s="28"/>
      <c r="L541" s="50"/>
    </row>
    <row r="542" spans="6:12" x14ac:dyDescent="0.15">
      <c r="F542" s="28"/>
      <c r="L542" s="50"/>
    </row>
    <row r="543" spans="6:12" x14ac:dyDescent="0.15">
      <c r="F543" s="28"/>
      <c r="L543" s="50"/>
    </row>
    <row r="544" spans="6:12" x14ac:dyDescent="0.15">
      <c r="F544" s="28"/>
      <c r="L544" s="50"/>
    </row>
    <row r="545" spans="6:12" x14ac:dyDescent="0.15">
      <c r="F545" s="28"/>
      <c r="L545" s="50"/>
    </row>
    <row r="546" spans="6:12" x14ac:dyDescent="0.15">
      <c r="F546" s="28"/>
      <c r="L546" s="50"/>
    </row>
    <row r="547" spans="6:12" x14ac:dyDescent="0.15">
      <c r="F547" s="28"/>
      <c r="L547" s="50"/>
    </row>
    <row r="548" spans="6:12" x14ac:dyDescent="0.15">
      <c r="F548" s="28"/>
      <c r="L548" s="50"/>
    </row>
    <row r="549" spans="6:12" x14ac:dyDescent="0.15">
      <c r="F549" s="28"/>
      <c r="L549" s="50"/>
    </row>
    <row r="550" spans="6:12" x14ac:dyDescent="0.15">
      <c r="F550" s="28"/>
      <c r="L550" s="50"/>
    </row>
    <row r="551" spans="6:12" x14ac:dyDescent="0.15">
      <c r="F551" s="28"/>
      <c r="L551" s="50"/>
    </row>
    <row r="552" spans="6:12" x14ac:dyDescent="0.15">
      <c r="F552" s="28"/>
      <c r="L552" s="50"/>
    </row>
    <row r="553" spans="6:12" x14ac:dyDescent="0.15">
      <c r="F553" s="28"/>
      <c r="L553" s="50"/>
    </row>
    <row r="554" spans="6:12" x14ac:dyDescent="0.15">
      <c r="F554" s="28"/>
      <c r="L554" s="50"/>
    </row>
    <row r="555" spans="6:12" x14ac:dyDescent="0.15">
      <c r="F555" s="28"/>
      <c r="L555" s="50"/>
    </row>
    <row r="556" spans="6:12" x14ac:dyDescent="0.15">
      <c r="F556" s="28"/>
      <c r="L556" s="50"/>
    </row>
    <row r="557" spans="6:12" x14ac:dyDescent="0.15">
      <c r="F557" s="28"/>
      <c r="L557" s="50"/>
    </row>
    <row r="558" spans="6:12" x14ac:dyDescent="0.15">
      <c r="F558" s="28"/>
      <c r="L558" s="50"/>
    </row>
    <row r="559" spans="6:12" x14ac:dyDescent="0.15">
      <c r="F559" s="28"/>
      <c r="L559" s="50"/>
    </row>
    <row r="560" spans="6:12" x14ac:dyDescent="0.15">
      <c r="F560" s="28"/>
      <c r="L560" s="50"/>
    </row>
    <row r="561" spans="6:12" x14ac:dyDescent="0.15">
      <c r="F561" s="28"/>
      <c r="L561" s="50"/>
    </row>
    <row r="562" spans="6:12" x14ac:dyDescent="0.15">
      <c r="F562" s="28"/>
      <c r="L562" s="50"/>
    </row>
    <row r="563" spans="6:12" x14ac:dyDescent="0.15">
      <c r="F563" s="28"/>
      <c r="L563" s="50"/>
    </row>
    <row r="564" spans="6:12" x14ac:dyDescent="0.15">
      <c r="F564" s="28"/>
      <c r="L564" s="50"/>
    </row>
    <row r="565" spans="6:12" x14ac:dyDescent="0.15">
      <c r="F565" s="28"/>
      <c r="L565" s="50"/>
    </row>
    <row r="566" spans="6:12" x14ac:dyDescent="0.15">
      <c r="F566" s="28"/>
      <c r="L566" s="50"/>
    </row>
    <row r="567" spans="6:12" x14ac:dyDescent="0.15">
      <c r="F567" s="28"/>
      <c r="L567" s="50"/>
    </row>
    <row r="568" spans="6:12" x14ac:dyDescent="0.15">
      <c r="F568" s="28"/>
      <c r="L568" s="50"/>
    </row>
    <row r="569" spans="6:12" x14ac:dyDescent="0.15">
      <c r="F569" s="28"/>
      <c r="L569" s="50"/>
    </row>
    <row r="570" spans="6:12" x14ac:dyDescent="0.15">
      <c r="F570" s="28"/>
      <c r="L570" s="50"/>
    </row>
    <row r="571" spans="6:12" x14ac:dyDescent="0.15">
      <c r="F571" s="28"/>
      <c r="L571" s="50"/>
    </row>
    <row r="572" spans="6:12" x14ac:dyDescent="0.15">
      <c r="F572" s="28"/>
      <c r="L572" s="50"/>
    </row>
    <row r="573" spans="6:12" x14ac:dyDescent="0.15">
      <c r="F573" s="28"/>
      <c r="L573" s="50"/>
    </row>
    <row r="574" spans="6:12" x14ac:dyDescent="0.15">
      <c r="F574" s="28"/>
      <c r="L574" s="50"/>
    </row>
    <row r="575" spans="6:12" x14ac:dyDescent="0.15">
      <c r="F575" s="28"/>
      <c r="L575" s="50"/>
    </row>
    <row r="576" spans="6:12" x14ac:dyDescent="0.15">
      <c r="F576" s="28"/>
      <c r="L576" s="50"/>
    </row>
    <row r="577" spans="6:12" x14ac:dyDescent="0.15">
      <c r="F577" s="28"/>
      <c r="L577" s="50"/>
    </row>
    <row r="578" spans="6:12" x14ac:dyDescent="0.15">
      <c r="F578" s="28"/>
      <c r="L578" s="50"/>
    </row>
    <row r="579" spans="6:12" x14ac:dyDescent="0.15">
      <c r="F579" s="28"/>
      <c r="L579" s="50"/>
    </row>
    <row r="580" spans="6:12" x14ac:dyDescent="0.15">
      <c r="F580" s="28"/>
      <c r="L580" s="50"/>
    </row>
    <row r="581" spans="6:12" x14ac:dyDescent="0.15">
      <c r="F581" s="28"/>
      <c r="L581" s="50"/>
    </row>
    <row r="582" spans="6:12" x14ac:dyDescent="0.15">
      <c r="F582" s="28"/>
      <c r="L582" s="50"/>
    </row>
    <row r="583" spans="6:12" x14ac:dyDescent="0.15">
      <c r="F583" s="28"/>
      <c r="L583" s="50"/>
    </row>
    <row r="584" spans="6:12" x14ac:dyDescent="0.15">
      <c r="F584" s="28"/>
      <c r="L584" s="50"/>
    </row>
    <row r="585" spans="6:12" x14ac:dyDescent="0.15">
      <c r="F585" s="28"/>
      <c r="L585" s="50"/>
    </row>
    <row r="586" spans="6:12" x14ac:dyDescent="0.15">
      <c r="F586" s="28"/>
      <c r="L586" s="50"/>
    </row>
    <row r="587" spans="6:12" x14ac:dyDescent="0.15">
      <c r="F587" s="28"/>
      <c r="L587" s="50"/>
    </row>
    <row r="588" spans="6:12" x14ac:dyDescent="0.15">
      <c r="F588" s="28"/>
      <c r="L588" s="50"/>
    </row>
    <row r="589" spans="6:12" x14ac:dyDescent="0.15">
      <c r="F589" s="28"/>
      <c r="L589" s="50"/>
    </row>
    <row r="590" spans="6:12" x14ac:dyDescent="0.15">
      <c r="F590" s="28"/>
      <c r="L590" s="50"/>
    </row>
    <row r="591" spans="6:12" x14ac:dyDescent="0.15">
      <c r="F591" s="28"/>
      <c r="L591" s="50"/>
    </row>
    <row r="592" spans="6:12" x14ac:dyDescent="0.15">
      <c r="F592" s="28"/>
      <c r="L592" s="50"/>
    </row>
    <row r="593" spans="6:12" x14ac:dyDescent="0.15">
      <c r="F593" s="28"/>
      <c r="L593" s="50"/>
    </row>
    <row r="594" spans="6:12" x14ac:dyDescent="0.15">
      <c r="F594" s="28"/>
      <c r="L594" s="50"/>
    </row>
    <row r="595" spans="6:12" x14ac:dyDescent="0.15">
      <c r="F595" s="28"/>
      <c r="L595" s="50"/>
    </row>
    <row r="596" spans="6:12" x14ac:dyDescent="0.15">
      <c r="F596" s="28"/>
      <c r="L596" s="50"/>
    </row>
    <row r="597" spans="6:12" x14ac:dyDescent="0.15">
      <c r="F597" s="28"/>
      <c r="L597" s="50"/>
    </row>
    <row r="598" spans="6:12" x14ac:dyDescent="0.15">
      <c r="F598" s="28"/>
      <c r="L598" s="50"/>
    </row>
    <row r="599" spans="6:12" x14ac:dyDescent="0.15">
      <c r="F599" s="28"/>
      <c r="L599" s="50"/>
    </row>
    <row r="600" spans="6:12" x14ac:dyDescent="0.15">
      <c r="F600" s="28"/>
      <c r="L600" s="50"/>
    </row>
    <row r="601" spans="6:12" x14ac:dyDescent="0.15">
      <c r="F601" s="28"/>
      <c r="L601" s="50"/>
    </row>
    <row r="602" spans="6:12" x14ac:dyDescent="0.15">
      <c r="F602" s="28"/>
      <c r="L602" s="50"/>
    </row>
    <row r="603" spans="6:12" x14ac:dyDescent="0.15">
      <c r="F603" s="28"/>
      <c r="L603" s="50"/>
    </row>
    <row r="604" spans="6:12" x14ac:dyDescent="0.15">
      <c r="F604" s="28"/>
      <c r="L604" s="50"/>
    </row>
    <row r="605" spans="6:12" x14ac:dyDescent="0.15">
      <c r="F605" s="28"/>
      <c r="L605" s="50"/>
    </row>
    <row r="606" spans="6:12" x14ac:dyDescent="0.15">
      <c r="F606" s="28"/>
      <c r="L606" s="50"/>
    </row>
    <row r="607" spans="6:12" x14ac:dyDescent="0.15">
      <c r="F607" s="28"/>
      <c r="L607" s="50"/>
    </row>
    <row r="608" spans="6:12" x14ac:dyDescent="0.15">
      <c r="F608" s="28"/>
      <c r="L608" s="50"/>
    </row>
    <row r="609" spans="6:12" x14ac:dyDescent="0.15">
      <c r="F609" s="28"/>
      <c r="L609" s="50"/>
    </row>
    <row r="610" spans="6:12" x14ac:dyDescent="0.15">
      <c r="F610" s="28"/>
      <c r="L610" s="50"/>
    </row>
    <row r="611" spans="6:12" x14ac:dyDescent="0.15">
      <c r="F611" s="28"/>
      <c r="L611" s="50"/>
    </row>
    <row r="612" spans="6:12" x14ac:dyDescent="0.15">
      <c r="F612" s="28"/>
      <c r="L612" s="50"/>
    </row>
    <row r="613" spans="6:12" x14ac:dyDescent="0.15">
      <c r="F613" s="28"/>
      <c r="L613" s="50"/>
    </row>
    <row r="614" spans="6:12" x14ac:dyDescent="0.15">
      <c r="F614" s="28"/>
      <c r="L614" s="50"/>
    </row>
    <row r="615" spans="6:12" x14ac:dyDescent="0.15">
      <c r="F615" s="28"/>
      <c r="L615" s="50"/>
    </row>
    <row r="616" spans="6:12" x14ac:dyDescent="0.15">
      <c r="F616" s="28"/>
      <c r="L616" s="50"/>
    </row>
    <row r="617" spans="6:12" x14ac:dyDescent="0.15">
      <c r="F617" s="28"/>
      <c r="L617" s="50"/>
    </row>
    <row r="618" spans="6:12" x14ac:dyDescent="0.15">
      <c r="F618" s="28"/>
      <c r="L618" s="50"/>
    </row>
    <row r="619" spans="6:12" x14ac:dyDescent="0.15">
      <c r="F619" s="28"/>
      <c r="L619" s="50"/>
    </row>
    <row r="620" spans="6:12" x14ac:dyDescent="0.15">
      <c r="F620" s="28"/>
      <c r="L620" s="50"/>
    </row>
    <row r="621" spans="6:12" x14ac:dyDescent="0.15">
      <c r="F621" s="28"/>
      <c r="L621" s="50"/>
    </row>
    <row r="622" spans="6:12" x14ac:dyDescent="0.15">
      <c r="F622" s="28"/>
      <c r="L622" s="50"/>
    </row>
    <row r="623" spans="6:12" x14ac:dyDescent="0.15">
      <c r="F623" s="28"/>
      <c r="L623" s="50"/>
    </row>
    <row r="624" spans="6:12" x14ac:dyDescent="0.15">
      <c r="F624" s="28"/>
      <c r="L624" s="50"/>
    </row>
    <row r="625" spans="6:12" x14ac:dyDescent="0.15">
      <c r="F625" s="28"/>
      <c r="L625" s="50"/>
    </row>
    <row r="626" spans="6:12" x14ac:dyDescent="0.15">
      <c r="F626" s="28"/>
      <c r="L626" s="50"/>
    </row>
    <row r="627" spans="6:12" x14ac:dyDescent="0.15">
      <c r="F627" s="28"/>
      <c r="L627" s="50"/>
    </row>
    <row r="628" spans="6:12" x14ac:dyDescent="0.15">
      <c r="F628" s="28"/>
      <c r="L628" s="50"/>
    </row>
    <row r="629" spans="6:12" x14ac:dyDescent="0.15">
      <c r="F629" s="28"/>
      <c r="L629" s="50"/>
    </row>
    <row r="630" spans="6:12" x14ac:dyDescent="0.15">
      <c r="F630" s="28"/>
      <c r="L630" s="50"/>
    </row>
    <row r="631" spans="6:12" x14ac:dyDescent="0.15">
      <c r="F631" s="28"/>
      <c r="L631" s="50"/>
    </row>
    <row r="632" spans="6:12" x14ac:dyDescent="0.15">
      <c r="F632" s="28"/>
      <c r="L632" s="50"/>
    </row>
    <row r="633" spans="6:12" x14ac:dyDescent="0.15">
      <c r="F633" s="28"/>
      <c r="L633" s="50"/>
    </row>
    <row r="634" spans="6:12" x14ac:dyDescent="0.15">
      <c r="F634" s="28"/>
      <c r="L634" s="50"/>
    </row>
    <row r="635" spans="6:12" x14ac:dyDescent="0.15">
      <c r="F635" s="28"/>
      <c r="L635" s="50"/>
    </row>
    <row r="636" spans="6:12" x14ac:dyDescent="0.15">
      <c r="F636" s="28"/>
      <c r="L636" s="50"/>
    </row>
    <row r="637" spans="6:12" x14ac:dyDescent="0.15">
      <c r="F637" s="28"/>
      <c r="L637" s="50"/>
    </row>
    <row r="638" spans="6:12" x14ac:dyDescent="0.15">
      <c r="F638" s="28"/>
      <c r="L638" s="50"/>
    </row>
    <row r="639" spans="6:12" x14ac:dyDescent="0.15">
      <c r="F639" s="28"/>
      <c r="L639" s="50"/>
    </row>
    <row r="640" spans="6:12" x14ac:dyDescent="0.15">
      <c r="F640" s="28"/>
      <c r="L640" s="50"/>
    </row>
    <row r="641" spans="6:12" x14ac:dyDescent="0.15">
      <c r="F641" s="28"/>
      <c r="L641" s="50"/>
    </row>
    <row r="642" spans="6:12" x14ac:dyDescent="0.15">
      <c r="F642" s="28"/>
      <c r="L642" s="50"/>
    </row>
    <row r="643" spans="6:12" x14ac:dyDescent="0.15">
      <c r="F643" s="28"/>
      <c r="L643" s="50"/>
    </row>
    <row r="644" spans="6:12" x14ac:dyDescent="0.15">
      <c r="F644" s="28"/>
      <c r="L644" s="50"/>
    </row>
    <row r="645" spans="6:12" x14ac:dyDescent="0.15">
      <c r="F645" s="28"/>
      <c r="L645" s="50"/>
    </row>
    <row r="646" spans="6:12" x14ac:dyDescent="0.15">
      <c r="F646" s="28"/>
      <c r="L646" s="50"/>
    </row>
    <row r="647" spans="6:12" x14ac:dyDescent="0.15">
      <c r="F647" s="28"/>
      <c r="L647" s="50"/>
    </row>
    <row r="648" spans="6:12" x14ac:dyDescent="0.15">
      <c r="F648" s="28"/>
      <c r="L648" s="50"/>
    </row>
    <row r="649" spans="6:12" x14ac:dyDescent="0.15">
      <c r="F649" s="28"/>
      <c r="L649" s="50"/>
    </row>
    <row r="650" spans="6:12" x14ac:dyDescent="0.15">
      <c r="F650" s="28"/>
      <c r="L650" s="50"/>
    </row>
    <row r="651" spans="6:12" x14ac:dyDescent="0.15">
      <c r="F651" s="28"/>
      <c r="L651" s="50"/>
    </row>
    <row r="652" spans="6:12" x14ac:dyDescent="0.15">
      <c r="F652" s="28"/>
      <c r="L652" s="50"/>
    </row>
    <row r="653" spans="6:12" x14ac:dyDescent="0.15">
      <c r="F653" s="28"/>
      <c r="L653" s="50"/>
    </row>
    <row r="654" spans="6:12" x14ac:dyDescent="0.15">
      <c r="F654" s="28"/>
      <c r="L654" s="50"/>
    </row>
    <row r="655" spans="6:12" x14ac:dyDescent="0.15">
      <c r="F655" s="28"/>
      <c r="L655" s="50"/>
    </row>
    <row r="656" spans="6:12" x14ac:dyDescent="0.15">
      <c r="F656" s="28"/>
      <c r="L656" s="50"/>
    </row>
    <row r="657" spans="6:12" x14ac:dyDescent="0.15">
      <c r="F657" s="28"/>
      <c r="L657" s="50"/>
    </row>
    <row r="658" spans="6:12" x14ac:dyDescent="0.15">
      <c r="F658" s="28"/>
      <c r="L658" s="50"/>
    </row>
    <row r="659" spans="6:12" x14ac:dyDescent="0.15">
      <c r="F659" s="28"/>
      <c r="L659" s="50"/>
    </row>
    <row r="660" spans="6:12" x14ac:dyDescent="0.15">
      <c r="F660" s="28"/>
      <c r="L660" s="50"/>
    </row>
    <row r="661" spans="6:12" x14ac:dyDescent="0.15">
      <c r="F661" s="28"/>
      <c r="L661" s="50"/>
    </row>
    <row r="662" spans="6:12" x14ac:dyDescent="0.15">
      <c r="F662" s="28"/>
      <c r="L662" s="50"/>
    </row>
    <row r="663" spans="6:12" x14ac:dyDescent="0.15">
      <c r="F663" s="28"/>
      <c r="L663" s="50"/>
    </row>
    <row r="664" spans="6:12" x14ac:dyDescent="0.15">
      <c r="F664" s="28"/>
      <c r="L664" s="50"/>
    </row>
    <row r="665" spans="6:12" x14ac:dyDescent="0.15">
      <c r="F665" s="28"/>
      <c r="L665" s="50"/>
    </row>
    <row r="666" spans="6:12" x14ac:dyDescent="0.15">
      <c r="F666" s="28"/>
      <c r="L666" s="50"/>
    </row>
    <row r="667" spans="6:12" x14ac:dyDescent="0.15">
      <c r="F667" s="28"/>
      <c r="L667" s="50"/>
    </row>
    <row r="668" spans="6:12" x14ac:dyDescent="0.15">
      <c r="F668" s="28"/>
      <c r="L668" s="50"/>
    </row>
    <row r="669" spans="6:12" x14ac:dyDescent="0.15">
      <c r="F669" s="28"/>
      <c r="L669" s="50"/>
    </row>
    <row r="670" spans="6:12" x14ac:dyDescent="0.15">
      <c r="F670" s="28"/>
      <c r="L670" s="50"/>
    </row>
    <row r="671" spans="6:12" x14ac:dyDescent="0.15">
      <c r="F671" s="28"/>
      <c r="L671" s="50"/>
    </row>
    <row r="672" spans="6:12" x14ac:dyDescent="0.15">
      <c r="F672" s="28"/>
      <c r="L672" s="50"/>
    </row>
    <row r="673" spans="6:12" x14ac:dyDescent="0.15">
      <c r="F673" s="28"/>
      <c r="L673" s="50"/>
    </row>
    <row r="674" spans="6:12" x14ac:dyDescent="0.15">
      <c r="F674" s="28"/>
      <c r="L674" s="50"/>
    </row>
    <row r="675" spans="6:12" x14ac:dyDescent="0.15">
      <c r="F675" s="28"/>
      <c r="L675" s="50"/>
    </row>
    <row r="676" spans="6:12" x14ac:dyDescent="0.15">
      <c r="F676" s="28"/>
      <c r="L676" s="50"/>
    </row>
    <row r="677" spans="6:12" x14ac:dyDescent="0.15">
      <c r="F677" s="28"/>
      <c r="L677" s="50"/>
    </row>
    <row r="678" spans="6:12" x14ac:dyDescent="0.15">
      <c r="F678" s="28"/>
      <c r="L678" s="50"/>
    </row>
    <row r="679" spans="6:12" x14ac:dyDescent="0.15">
      <c r="F679" s="28"/>
      <c r="L679" s="50"/>
    </row>
    <row r="680" spans="6:12" x14ac:dyDescent="0.15">
      <c r="F680" s="28"/>
      <c r="L680" s="50"/>
    </row>
    <row r="681" spans="6:12" x14ac:dyDescent="0.15">
      <c r="F681" s="28"/>
      <c r="L681" s="50"/>
    </row>
    <row r="682" spans="6:12" x14ac:dyDescent="0.15">
      <c r="F682" s="28"/>
      <c r="L682" s="50"/>
    </row>
    <row r="683" spans="6:12" x14ac:dyDescent="0.15">
      <c r="F683" s="28"/>
      <c r="L683" s="50"/>
    </row>
    <row r="684" spans="6:12" x14ac:dyDescent="0.15">
      <c r="F684" s="28"/>
      <c r="L684" s="50"/>
    </row>
    <row r="685" spans="6:12" x14ac:dyDescent="0.15">
      <c r="F685" s="28"/>
      <c r="L685" s="50"/>
    </row>
    <row r="686" spans="6:12" x14ac:dyDescent="0.15">
      <c r="F686" s="28"/>
      <c r="L686" s="50"/>
    </row>
    <row r="687" spans="6:12" x14ac:dyDescent="0.15">
      <c r="F687" s="28"/>
      <c r="L687" s="50"/>
    </row>
    <row r="688" spans="6:12" x14ac:dyDescent="0.15">
      <c r="F688" s="28"/>
      <c r="L688" s="50"/>
    </row>
    <row r="689" spans="6:12" x14ac:dyDescent="0.15">
      <c r="F689" s="28"/>
      <c r="L689" s="50"/>
    </row>
    <row r="690" spans="6:12" x14ac:dyDescent="0.15">
      <c r="F690" s="28"/>
      <c r="L690" s="50"/>
    </row>
    <row r="691" spans="6:12" x14ac:dyDescent="0.15">
      <c r="F691" s="28"/>
      <c r="L691" s="50"/>
    </row>
    <row r="692" spans="6:12" x14ac:dyDescent="0.15">
      <c r="F692" s="28"/>
      <c r="L692" s="50"/>
    </row>
    <row r="693" spans="6:12" x14ac:dyDescent="0.15">
      <c r="F693" s="28"/>
      <c r="L693" s="50"/>
    </row>
    <row r="694" spans="6:12" x14ac:dyDescent="0.15">
      <c r="F694" s="28"/>
      <c r="L694" s="50"/>
    </row>
    <row r="695" spans="6:12" x14ac:dyDescent="0.15">
      <c r="F695" s="28"/>
      <c r="L695" s="50"/>
    </row>
    <row r="696" spans="6:12" x14ac:dyDescent="0.15">
      <c r="F696" s="28"/>
      <c r="L696" s="50"/>
    </row>
    <row r="697" spans="6:12" x14ac:dyDescent="0.15">
      <c r="F697" s="28"/>
      <c r="L697" s="50"/>
    </row>
    <row r="698" spans="6:12" x14ac:dyDescent="0.15">
      <c r="F698" s="28"/>
      <c r="L698" s="50"/>
    </row>
    <row r="699" spans="6:12" x14ac:dyDescent="0.15">
      <c r="F699" s="28"/>
      <c r="L699" s="50"/>
    </row>
    <row r="700" spans="6:12" x14ac:dyDescent="0.15">
      <c r="F700" s="28"/>
      <c r="L700" s="50"/>
    </row>
    <row r="701" spans="6:12" x14ac:dyDescent="0.15">
      <c r="F701" s="28"/>
      <c r="L701" s="50"/>
    </row>
    <row r="702" spans="6:12" x14ac:dyDescent="0.15">
      <c r="F702" s="28"/>
      <c r="L702" s="50"/>
    </row>
    <row r="703" spans="6:12" x14ac:dyDescent="0.15">
      <c r="F703" s="28"/>
      <c r="L703" s="50"/>
    </row>
    <row r="704" spans="6:12" x14ac:dyDescent="0.15">
      <c r="F704" s="28"/>
      <c r="L704" s="50"/>
    </row>
    <row r="705" spans="6:12" x14ac:dyDescent="0.15">
      <c r="F705" s="28"/>
      <c r="L705" s="50"/>
    </row>
    <row r="706" spans="6:12" x14ac:dyDescent="0.15">
      <c r="F706" s="28"/>
      <c r="L706" s="50"/>
    </row>
    <row r="707" spans="6:12" x14ac:dyDescent="0.15">
      <c r="F707" s="28"/>
      <c r="L707" s="50"/>
    </row>
    <row r="708" spans="6:12" x14ac:dyDescent="0.15">
      <c r="F708" s="28"/>
      <c r="L708" s="50"/>
    </row>
    <row r="709" spans="6:12" x14ac:dyDescent="0.15">
      <c r="F709" s="28"/>
      <c r="L709" s="50"/>
    </row>
    <row r="710" spans="6:12" x14ac:dyDescent="0.15">
      <c r="F710" s="28"/>
      <c r="L710" s="50"/>
    </row>
    <row r="711" spans="6:12" x14ac:dyDescent="0.15">
      <c r="F711" s="28"/>
      <c r="L711" s="50"/>
    </row>
    <row r="712" spans="6:12" x14ac:dyDescent="0.15">
      <c r="F712" s="28"/>
      <c r="L712" s="50"/>
    </row>
    <row r="713" spans="6:12" x14ac:dyDescent="0.15">
      <c r="F713" s="28"/>
      <c r="L713" s="50"/>
    </row>
    <row r="714" spans="6:12" x14ac:dyDescent="0.15">
      <c r="F714" s="28"/>
      <c r="L714" s="50"/>
    </row>
    <row r="715" spans="6:12" x14ac:dyDescent="0.15">
      <c r="F715" s="28"/>
      <c r="L715" s="50"/>
    </row>
    <row r="716" spans="6:12" x14ac:dyDescent="0.15">
      <c r="F716" s="28"/>
      <c r="L716" s="50"/>
    </row>
    <row r="717" spans="6:12" x14ac:dyDescent="0.15">
      <c r="F717" s="28"/>
      <c r="L717" s="50"/>
    </row>
    <row r="718" spans="6:12" x14ac:dyDescent="0.15">
      <c r="F718" s="28"/>
      <c r="L718" s="50"/>
    </row>
    <row r="719" spans="6:12" x14ac:dyDescent="0.15">
      <c r="F719" s="28"/>
      <c r="L719" s="50"/>
    </row>
    <row r="720" spans="6:12" x14ac:dyDescent="0.15">
      <c r="F720" s="28"/>
      <c r="L720" s="50"/>
    </row>
    <row r="721" spans="6:12" x14ac:dyDescent="0.15">
      <c r="F721" s="28"/>
      <c r="L721" s="50"/>
    </row>
    <row r="722" spans="6:12" x14ac:dyDescent="0.15">
      <c r="F722" s="28"/>
      <c r="L722" s="50"/>
    </row>
    <row r="723" spans="6:12" x14ac:dyDescent="0.15">
      <c r="F723" s="28"/>
      <c r="L723" s="50"/>
    </row>
    <row r="724" spans="6:12" x14ac:dyDescent="0.15">
      <c r="F724" s="28"/>
      <c r="L724" s="50"/>
    </row>
    <row r="725" spans="6:12" x14ac:dyDescent="0.15">
      <c r="F725" s="28"/>
      <c r="L725" s="50"/>
    </row>
    <row r="726" spans="6:12" x14ac:dyDescent="0.15">
      <c r="F726" s="28"/>
      <c r="L726" s="50"/>
    </row>
    <row r="727" spans="6:12" x14ac:dyDescent="0.15">
      <c r="F727" s="28"/>
      <c r="L727" s="50"/>
    </row>
    <row r="728" spans="6:12" x14ac:dyDescent="0.15">
      <c r="F728" s="28"/>
      <c r="L728" s="50"/>
    </row>
    <row r="729" spans="6:12" x14ac:dyDescent="0.15">
      <c r="F729" s="28"/>
      <c r="L729" s="50"/>
    </row>
    <row r="730" spans="6:12" x14ac:dyDescent="0.15">
      <c r="F730" s="28"/>
      <c r="L730" s="50"/>
    </row>
    <row r="731" spans="6:12" x14ac:dyDescent="0.15">
      <c r="F731" s="28"/>
      <c r="L731" s="50"/>
    </row>
    <row r="732" spans="6:12" x14ac:dyDescent="0.15">
      <c r="F732" s="28"/>
      <c r="L732" s="50"/>
    </row>
    <row r="733" spans="6:12" x14ac:dyDescent="0.15">
      <c r="F733" s="28"/>
      <c r="L733" s="50"/>
    </row>
    <row r="734" spans="6:12" x14ac:dyDescent="0.15">
      <c r="F734" s="28"/>
      <c r="L734" s="50"/>
    </row>
    <row r="735" spans="6:12" x14ac:dyDescent="0.15">
      <c r="F735" s="28"/>
      <c r="L735" s="50"/>
    </row>
    <row r="736" spans="6:12" x14ac:dyDescent="0.15">
      <c r="F736" s="28"/>
      <c r="L736" s="50"/>
    </row>
    <row r="737" spans="6:12" x14ac:dyDescent="0.15">
      <c r="F737" s="28"/>
      <c r="L737" s="50"/>
    </row>
    <row r="738" spans="6:12" x14ac:dyDescent="0.15">
      <c r="F738" s="28"/>
      <c r="L738" s="50"/>
    </row>
    <row r="739" spans="6:12" x14ac:dyDescent="0.15">
      <c r="F739" s="28"/>
      <c r="L739" s="50"/>
    </row>
    <row r="740" spans="6:12" x14ac:dyDescent="0.15">
      <c r="F740" s="28"/>
      <c r="L740" s="50"/>
    </row>
    <row r="741" spans="6:12" x14ac:dyDescent="0.15">
      <c r="F741" s="28"/>
      <c r="L741" s="50"/>
    </row>
    <row r="742" spans="6:12" x14ac:dyDescent="0.15">
      <c r="F742" s="28"/>
      <c r="L742" s="50"/>
    </row>
    <row r="743" spans="6:12" x14ac:dyDescent="0.15">
      <c r="F743" s="28"/>
      <c r="L743" s="50"/>
    </row>
    <row r="744" spans="6:12" x14ac:dyDescent="0.15">
      <c r="F744" s="28"/>
      <c r="L744" s="50"/>
    </row>
    <row r="745" spans="6:12" x14ac:dyDescent="0.15">
      <c r="F745" s="28"/>
      <c r="L745" s="50"/>
    </row>
    <row r="746" spans="6:12" x14ac:dyDescent="0.15">
      <c r="F746" s="28"/>
      <c r="L746" s="50"/>
    </row>
    <row r="747" spans="6:12" x14ac:dyDescent="0.15">
      <c r="F747" s="28"/>
      <c r="L747" s="50"/>
    </row>
    <row r="748" spans="6:12" x14ac:dyDescent="0.15">
      <c r="F748" s="28"/>
      <c r="L748" s="50"/>
    </row>
    <row r="749" spans="6:12" x14ac:dyDescent="0.15">
      <c r="F749" s="28"/>
      <c r="L749" s="50"/>
    </row>
    <row r="750" spans="6:12" x14ac:dyDescent="0.15">
      <c r="F750" s="28"/>
      <c r="L750" s="50"/>
    </row>
    <row r="751" spans="6:12" x14ac:dyDescent="0.15">
      <c r="F751" s="28"/>
      <c r="L751" s="50"/>
    </row>
    <row r="752" spans="6:12" x14ac:dyDescent="0.15">
      <c r="F752" s="28"/>
      <c r="L752" s="50"/>
    </row>
    <row r="753" spans="6:12" x14ac:dyDescent="0.15">
      <c r="F753" s="28"/>
      <c r="L753" s="50"/>
    </row>
    <row r="754" spans="6:12" x14ac:dyDescent="0.15">
      <c r="F754" s="28"/>
      <c r="L754" s="50"/>
    </row>
    <row r="755" spans="6:12" x14ac:dyDescent="0.15">
      <c r="F755" s="28"/>
      <c r="L755" s="50"/>
    </row>
    <row r="756" spans="6:12" x14ac:dyDescent="0.15">
      <c r="F756" s="28"/>
      <c r="L756" s="50"/>
    </row>
    <row r="757" spans="6:12" x14ac:dyDescent="0.15">
      <c r="F757" s="28"/>
      <c r="L757" s="50"/>
    </row>
    <row r="758" spans="6:12" x14ac:dyDescent="0.15">
      <c r="F758" s="28"/>
      <c r="L758" s="50"/>
    </row>
    <row r="759" spans="6:12" x14ac:dyDescent="0.15">
      <c r="F759" s="28"/>
      <c r="L759" s="50"/>
    </row>
    <row r="760" spans="6:12" x14ac:dyDescent="0.15">
      <c r="F760" s="28"/>
      <c r="L760" s="50"/>
    </row>
    <row r="761" spans="6:12" x14ac:dyDescent="0.15">
      <c r="F761" s="28"/>
      <c r="L761" s="50"/>
    </row>
    <row r="762" spans="6:12" x14ac:dyDescent="0.15">
      <c r="F762" s="28"/>
      <c r="L762" s="50"/>
    </row>
    <row r="763" spans="6:12" x14ac:dyDescent="0.15">
      <c r="F763" s="28"/>
      <c r="L763" s="50"/>
    </row>
    <row r="764" spans="6:12" x14ac:dyDescent="0.15">
      <c r="F764" s="28"/>
      <c r="L764" s="50"/>
    </row>
    <row r="765" spans="6:12" x14ac:dyDescent="0.15">
      <c r="F765" s="28"/>
      <c r="L765" s="50"/>
    </row>
    <row r="766" spans="6:12" x14ac:dyDescent="0.15">
      <c r="F766" s="28"/>
      <c r="L766" s="50"/>
    </row>
    <row r="767" spans="6:12" x14ac:dyDescent="0.15">
      <c r="F767" s="28"/>
      <c r="L767" s="50"/>
    </row>
    <row r="768" spans="6:12" x14ac:dyDescent="0.15">
      <c r="F768" s="28"/>
      <c r="L768" s="50"/>
    </row>
    <row r="769" spans="6:12" x14ac:dyDescent="0.15">
      <c r="F769" s="28"/>
      <c r="L769" s="50"/>
    </row>
    <row r="770" spans="6:12" x14ac:dyDescent="0.15">
      <c r="F770" s="28"/>
      <c r="L770" s="50"/>
    </row>
    <row r="771" spans="6:12" x14ac:dyDescent="0.15">
      <c r="F771" s="28"/>
      <c r="L771" s="50"/>
    </row>
    <row r="772" spans="6:12" x14ac:dyDescent="0.15">
      <c r="F772" s="28"/>
      <c r="L772" s="50"/>
    </row>
    <row r="773" spans="6:12" x14ac:dyDescent="0.15">
      <c r="F773" s="28"/>
      <c r="L773" s="50"/>
    </row>
    <row r="774" spans="6:12" x14ac:dyDescent="0.15">
      <c r="F774" s="28"/>
      <c r="L774" s="50"/>
    </row>
    <row r="775" spans="6:12" x14ac:dyDescent="0.15">
      <c r="F775" s="28"/>
      <c r="L775" s="50"/>
    </row>
    <row r="776" spans="6:12" x14ac:dyDescent="0.15">
      <c r="F776" s="28"/>
      <c r="L776" s="50"/>
    </row>
    <row r="777" spans="6:12" x14ac:dyDescent="0.15">
      <c r="F777" s="28"/>
      <c r="L777" s="50"/>
    </row>
    <row r="778" spans="6:12" x14ac:dyDescent="0.15">
      <c r="F778" s="28"/>
      <c r="L778" s="50"/>
    </row>
    <row r="779" spans="6:12" x14ac:dyDescent="0.15">
      <c r="F779" s="28"/>
      <c r="L779" s="50"/>
    </row>
    <row r="780" spans="6:12" x14ac:dyDescent="0.15">
      <c r="F780" s="28"/>
      <c r="L780" s="50"/>
    </row>
    <row r="781" spans="6:12" x14ac:dyDescent="0.15">
      <c r="F781" s="28"/>
      <c r="L781" s="50"/>
    </row>
    <row r="782" spans="6:12" x14ac:dyDescent="0.15">
      <c r="F782" s="28"/>
      <c r="L782" s="50"/>
    </row>
    <row r="783" spans="6:12" x14ac:dyDescent="0.15">
      <c r="F783" s="28"/>
      <c r="L783" s="50"/>
    </row>
    <row r="784" spans="6:12" x14ac:dyDescent="0.15">
      <c r="F784" s="28"/>
      <c r="L784" s="50"/>
    </row>
    <row r="785" spans="6:12" x14ac:dyDescent="0.15">
      <c r="F785" s="28"/>
      <c r="L785" s="50"/>
    </row>
    <row r="786" spans="6:12" x14ac:dyDescent="0.15">
      <c r="F786" s="28"/>
      <c r="L786" s="50"/>
    </row>
    <row r="787" spans="6:12" x14ac:dyDescent="0.15">
      <c r="F787" s="28"/>
      <c r="L787" s="50"/>
    </row>
    <row r="788" spans="6:12" x14ac:dyDescent="0.15">
      <c r="F788" s="28"/>
      <c r="L788" s="50"/>
    </row>
    <row r="789" spans="6:12" x14ac:dyDescent="0.15">
      <c r="F789" s="28"/>
      <c r="L789" s="50"/>
    </row>
    <row r="790" spans="6:12" x14ac:dyDescent="0.15">
      <c r="F790" s="28"/>
      <c r="L790" s="50"/>
    </row>
    <row r="791" spans="6:12" x14ac:dyDescent="0.15">
      <c r="F791" s="28"/>
      <c r="L791" s="50"/>
    </row>
    <row r="792" spans="6:12" x14ac:dyDescent="0.15">
      <c r="F792" s="28"/>
      <c r="L792" s="50"/>
    </row>
    <row r="793" spans="6:12" x14ac:dyDescent="0.15">
      <c r="F793" s="28"/>
      <c r="L793" s="50"/>
    </row>
    <row r="794" spans="6:12" x14ac:dyDescent="0.15">
      <c r="F794" s="28"/>
      <c r="L794" s="50"/>
    </row>
    <row r="795" spans="6:12" x14ac:dyDescent="0.15">
      <c r="F795" s="28"/>
      <c r="L795" s="50"/>
    </row>
    <row r="796" spans="6:12" x14ac:dyDescent="0.15">
      <c r="F796" s="28"/>
      <c r="L796" s="50"/>
    </row>
    <row r="797" spans="6:12" x14ac:dyDescent="0.15">
      <c r="F797" s="28"/>
      <c r="L797" s="50"/>
    </row>
    <row r="798" spans="6:12" x14ac:dyDescent="0.15">
      <c r="F798" s="28"/>
      <c r="L798" s="50"/>
    </row>
    <row r="799" spans="6:12" x14ac:dyDescent="0.15">
      <c r="F799" s="28"/>
      <c r="L799" s="50"/>
    </row>
    <row r="800" spans="6:12" x14ac:dyDescent="0.15">
      <c r="F800" s="28"/>
      <c r="L800" s="50"/>
    </row>
    <row r="801" spans="6:12" x14ac:dyDescent="0.15">
      <c r="F801" s="28"/>
      <c r="L801" s="50"/>
    </row>
    <row r="802" spans="6:12" x14ac:dyDescent="0.15">
      <c r="F802" s="28"/>
      <c r="L802" s="50"/>
    </row>
    <row r="803" spans="6:12" x14ac:dyDescent="0.15">
      <c r="F803" s="28"/>
      <c r="L803" s="50"/>
    </row>
    <row r="804" spans="6:12" x14ac:dyDescent="0.15">
      <c r="F804" s="28"/>
      <c r="L804" s="50"/>
    </row>
    <row r="805" spans="6:12" x14ac:dyDescent="0.15">
      <c r="F805" s="28"/>
      <c r="L805" s="50"/>
    </row>
    <row r="806" spans="6:12" x14ac:dyDescent="0.15">
      <c r="F806" s="28"/>
      <c r="L806" s="50"/>
    </row>
    <row r="807" spans="6:12" x14ac:dyDescent="0.15">
      <c r="F807" s="28"/>
      <c r="L807" s="50"/>
    </row>
    <row r="808" spans="6:12" x14ac:dyDescent="0.15">
      <c r="F808" s="28"/>
      <c r="L808" s="50"/>
    </row>
    <row r="809" spans="6:12" x14ac:dyDescent="0.15">
      <c r="F809" s="28"/>
      <c r="L809" s="50"/>
    </row>
    <row r="810" spans="6:12" x14ac:dyDescent="0.15">
      <c r="F810" s="28"/>
      <c r="L810" s="50"/>
    </row>
    <row r="811" spans="6:12" x14ac:dyDescent="0.15">
      <c r="F811" s="28"/>
      <c r="L811" s="50"/>
    </row>
    <row r="812" spans="6:12" x14ac:dyDescent="0.15">
      <c r="F812" s="28"/>
      <c r="L812" s="50"/>
    </row>
    <row r="813" spans="6:12" x14ac:dyDescent="0.15">
      <c r="F813" s="28"/>
      <c r="L813" s="50"/>
    </row>
    <row r="814" spans="6:12" x14ac:dyDescent="0.15">
      <c r="F814" s="28"/>
      <c r="L814" s="50"/>
    </row>
    <row r="815" spans="6:12" x14ac:dyDescent="0.15">
      <c r="F815" s="28"/>
      <c r="L815" s="50"/>
    </row>
    <row r="816" spans="6:12" x14ac:dyDescent="0.15">
      <c r="F816" s="28"/>
      <c r="L816" s="50"/>
    </row>
    <row r="817" spans="6:12" x14ac:dyDescent="0.15">
      <c r="F817" s="28"/>
      <c r="L817" s="50"/>
    </row>
    <row r="818" spans="6:12" x14ac:dyDescent="0.15">
      <c r="F818" s="28"/>
      <c r="L818" s="50"/>
    </row>
    <row r="819" spans="6:12" x14ac:dyDescent="0.15">
      <c r="F819" s="28"/>
      <c r="L819" s="50"/>
    </row>
    <row r="820" spans="6:12" x14ac:dyDescent="0.15">
      <c r="F820" s="28"/>
      <c r="L820" s="50"/>
    </row>
    <row r="821" spans="6:12" x14ac:dyDescent="0.15">
      <c r="F821" s="28"/>
      <c r="L821" s="50"/>
    </row>
    <row r="822" spans="6:12" x14ac:dyDescent="0.15">
      <c r="F822" s="28"/>
      <c r="L822" s="50"/>
    </row>
    <row r="823" spans="6:12" x14ac:dyDescent="0.15">
      <c r="F823" s="28"/>
      <c r="L823" s="50"/>
    </row>
    <row r="824" spans="6:12" x14ac:dyDescent="0.15">
      <c r="F824" s="28"/>
      <c r="L824" s="50"/>
    </row>
    <row r="825" spans="6:12" x14ac:dyDescent="0.15">
      <c r="F825" s="28"/>
      <c r="L825" s="50"/>
    </row>
    <row r="826" spans="6:12" x14ac:dyDescent="0.15">
      <c r="F826" s="28"/>
      <c r="L826" s="50"/>
    </row>
    <row r="827" spans="6:12" x14ac:dyDescent="0.15">
      <c r="F827" s="28"/>
      <c r="L827" s="50"/>
    </row>
    <row r="828" spans="6:12" x14ac:dyDescent="0.15">
      <c r="F828" s="28"/>
      <c r="L828" s="50"/>
    </row>
    <row r="829" spans="6:12" x14ac:dyDescent="0.15">
      <c r="F829" s="28"/>
      <c r="L829" s="50"/>
    </row>
    <row r="830" spans="6:12" x14ac:dyDescent="0.15">
      <c r="F830" s="28"/>
      <c r="L830" s="50"/>
    </row>
    <row r="831" spans="6:12" x14ac:dyDescent="0.15">
      <c r="F831" s="28"/>
      <c r="L831" s="50"/>
    </row>
    <row r="832" spans="6:12" x14ac:dyDescent="0.15">
      <c r="F832" s="28"/>
      <c r="L832" s="50"/>
    </row>
    <row r="833" spans="6:12" x14ac:dyDescent="0.15">
      <c r="F833" s="28"/>
      <c r="L833" s="50"/>
    </row>
    <row r="834" spans="6:12" x14ac:dyDescent="0.15">
      <c r="F834" s="28"/>
      <c r="L834" s="50"/>
    </row>
    <row r="835" spans="6:12" x14ac:dyDescent="0.15">
      <c r="F835" s="28"/>
      <c r="L835" s="50"/>
    </row>
    <row r="836" spans="6:12" x14ac:dyDescent="0.15">
      <c r="F836" s="28"/>
      <c r="L836" s="50"/>
    </row>
    <row r="837" spans="6:12" x14ac:dyDescent="0.15">
      <c r="F837" s="28"/>
      <c r="L837" s="50"/>
    </row>
    <row r="838" spans="6:12" x14ac:dyDescent="0.15">
      <c r="F838" s="28"/>
      <c r="L838" s="50"/>
    </row>
    <row r="839" spans="6:12" x14ac:dyDescent="0.15">
      <c r="F839" s="28"/>
      <c r="L839" s="50"/>
    </row>
    <row r="840" spans="6:12" x14ac:dyDescent="0.15">
      <c r="F840" s="28"/>
      <c r="L840" s="50"/>
    </row>
    <row r="841" spans="6:12" x14ac:dyDescent="0.15">
      <c r="F841" s="28"/>
      <c r="L841" s="50"/>
    </row>
    <row r="842" spans="6:12" x14ac:dyDescent="0.15">
      <c r="F842" s="28"/>
      <c r="L842" s="50"/>
    </row>
    <row r="843" spans="6:12" x14ac:dyDescent="0.15">
      <c r="F843" s="28"/>
      <c r="L843" s="50"/>
    </row>
    <row r="844" spans="6:12" x14ac:dyDescent="0.15">
      <c r="F844" s="28"/>
      <c r="L844" s="50"/>
    </row>
    <row r="845" spans="6:12" x14ac:dyDescent="0.15">
      <c r="F845" s="28"/>
      <c r="L845" s="50"/>
    </row>
    <row r="846" spans="6:12" x14ac:dyDescent="0.15">
      <c r="F846" s="28"/>
      <c r="L846" s="50"/>
    </row>
    <row r="847" spans="6:12" x14ac:dyDescent="0.15">
      <c r="F847" s="28"/>
      <c r="L847" s="50"/>
    </row>
    <row r="848" spans="6:12" x14ac:dyDescent="0.15">
      <c r="F848" s="28"/>
      <c r="L848" s="50"/>
    </row>
    <row r="849" spans="6:12" x14ac:dyDescent="0.15">
      <c r="F849" s="28"/>
      <c r="L849" s="50"/>
    </row>
    <row r="850" spans="6:12" x14ac:dyDescent="0.15">
      <c r="F850" s="28"/>
      <c r="L850" s="50"/>
    </row>
    <row r="851" spans="6:12" x14ac:dyDescent="0.15">
      <c r="F851" s="28"/>
      <c r="L851" s="50"/>
    </row>
    <row r="852" spans="6:12" x14ac:dyDescent="0.15">
      <c r="F852" s="28"/>
      <c r="L852" s="50"/>
    </row>
    <row r="853" spans="6:12" x14ac:dyDescent="0.15">
      <c r="F853" s="28"/>
      <c r="L853" s="50"/>
    </row>
    <row r="854" spans="6:12" x14ac:dyDescent="0.15">
      <c r="F854" s="28"/>
      <c r="L854" s="50"/>
    </row>
    <row r="855" spans="6:12" x14ac:dyDescent="0.15">
      <c r="F855" s="28"/>
      <c r="L855" s="50"/>
    </row>
    <row r="856" spans="6:12" x14ac:dyDescent="0.15">
      <c r="F856" s="28"/>
      <c r="L856" s="50"/>
    </row>
    <row r="857" spans="6:12" x14ac:dyDescent="0.15">
      <c r="F857" s="28"/>
      <c r="L857" s="50"/>
    </row>
    <row r="858" spans="6:12" x14ac:dyDescent="0.15">
      <c r="F858" s="28"/>
      <c r="L858" s="50"/>
    </row>
    <row r="859" spans="6:12" x14ac:dyDescent="0.15">
      <c r="F859" s="28"/>
      <c r="L859" s="50"/>
    </row>
    <row r="860" spans="6:12" x14ac:dyDescent="0.15">
      <c r="F860" s="28"/>
      <c r="L860" s="50"/>
    </row>
    <row r="861" spans="6:12" x14ac:dyDescent="0.15">
      <c r="F861" s="28"/>
      <c r="L861" s="50"/>
    </row>
    <row r="862" spans="6:12" x14ac:dyDescent="0.15">
      <c r="F862" s="28"/>
      <c r="L862" s="50"/>
    </row>
    <row r="863" spans="6:12" x14ac:dyDescent="0.15">
      <c r="F863" s="28"/>
      <c r="L863" s="50"/>
    </row>
    <row r="864" spans="6:12" x14ac:dyDescent="0.15">
      <c r="F864" s="28"/>
      <c r="L864" s="50"/>
    </row>
    <row r="865" spans="6:12" x14ac:dyDescent="0.15">
      <c r="F865" s="28"/>
      <c r="L865" s="50"/>
    </row>
    <row r="866" spans="6:12" x14ac:dyDescent="0.15">
      <c r="F866" s="28"/>
      <c r="L866" s="50"/>
    </row>
    <row r="867" spans="6:12" x14ac:dyDescent="0.15">
      <c r="F867" s="28"/>
      <c r="L867" s="50"/>
    </row>
    <row r="868" spans="6:12" x14ac:dyDescent="0.15">
      <c r="F868" s="28"/>
      <c r="L868" s="50"/>
    </row>
    <row r="869" spans="6:12" x14ac:dyDescent="0.15">
      <c r="F869" s="28"/>
      <c r="L869" s="50"/>
    </row>
    <row r="870" spans="6:12" x14ac:dyDescent="0.15">
      <c r="F870" s="28"/>
      <c r="L870" s="50"/>
    </row>
    <row r="871" spans="6:12" x14ac:dyDescent="0.15">
      <c r="F871" s="28"/>
      <c r="L871" s="50"/>
    </row>
    <row r="872" spans="6:12" x14ac:dyDescent="0.15">
      <c r="F872" s="28"/>
      <c r="L872" s="50"/>
    </row>
    <row r="873" spans="6:12" x14ac:dyDescent="0.15">
      <c r="F873" s="28"/>
      <c r="L873" s="50"/>
    </row>
    <row r="874" spans="6:12" x14ac:dyDescent="0.15">
      <c r="F874" s="28"/>
      <c r="L874" s="50"/>
    </row>
    <row r="875" spans="6:12" x14ac:dyDescent="0.15">
      <c r="F875" s="28"/>
      <c r="L875" s="50"/>
    </row>
    <row r="876" spans="6:12" x14ac:dyDescent="0.15">
      <c r="F876" s="28"/>
      <c r="L876" s="50"/>
    </row>
    <row r="877" spans="6:12" x14ac:dyDescent="0.15">
      <c r="F877" s="28"/>
      <c r="L877" s="50"/>
    </row>
    <row r="878" spans="6:12" x14ac:dyDescent="0.15">
      <c r="F878" s="28"/>
      <c r="L878" s="50"/>
    </row>
    <row r="879" spans="6:12" x14ac:dyDescent="0.15">
      <c r="F879" s="28"/>
      <c r="L879" s="50"/>
    </row>
    <row r="880" spans="6:12" x14ac:dyDescent="0.15">
      <c r="F880" s="28"/>
      <c r="L880" s="50"/>
    </row>
    <row r="881" spans="6:12" x14ac:dyDescent="0.15">
      <c r="F881" s="28"/>
      <c r="L881" s="50"/>
    </row>
    <row r="882" spans="6:12" x14ac:dyDescent="0.15">
      <c r="F882" s="28"/>
      <c r="L882" s="50"/>
    </row>
    <row r="883" spans="6:12" x14ac:dyDescent="0.15">
      <c r="F883" s="28"/>
      <c r="L883" s="50"/>
    </row>
    <row r="884" spans="6:12" x14ac:dyDescent="0.15">
      <c r="F884" s="28"/>
      <c r="L884" s="50"/>
    </row>
    <row r="885" spans="6:12" x14ac:dyDescent="0.15">
      <c r="F885" s="28"/>
      <c r="L885" s="50"/>
    </row>
    <row r="886" spans="6:12" x14ac:dyDescent="0.15">
      <c r="F886" s="28"/>
      <c r="L886" s="50"/>
    </row>
    <row r="887" spans="6:12" x14ac:dyDescent="0.15">
      <c r="F887" s="28"/>
      <c r="L887" s="50"/>
    </row>
    <row r="888" spans="6:12" x14ac:dyDescent="0.15">
      <c r="F888" s="28"/>
      <c r="L888" s="50"/>
    </row>
    <row r="889" spans="6:12" x14ac:dyDescent="0.15">
      <c r="F889" s="28"/>
      <c r="L889" s="50"/>
    </row>
    <row r="890" spans="6:12" x14ac:dyDescent="0.15">
      <c r="F890" s="28"/>
      <c r="L890" s="50"/>
    </row>
    <row r="891" spans="6:12" x14ac:dyDescent="0.15">
      <c r="F891" s="28"/>
      <c r="L891" s="50"/>
    </row>
    <row r="892" spans="6:12" x14ac:dyDescent="0.15">
      <c r="F892" s="28"/>
      <c r="L892" s="50"/>
    </row>
    <row r="893" spans="6:12" x14ac:dyDescent="0.15">
      <c r="F893" s="28"/>
      <c r="L893" s="50"/>
    </row>
    <row r="894" spans="6:12" x14ac:dyDescent="0.15">
      <c r="F894" s="28"/>
      <c r="L894" s="50"/>
    </row>
    <row r="895" spans="6:12" x14ac:dyDescent="0.15">
      <c r="F895" s="28"/>
      <c r="L895" s="50"/>
    </row>
    <row r="896" spans="6:12" x14ac:dyDescent="0.15">
      <c r="F896" s="28"/>
      <c r="L896" s="50"/>
    </row>
    <row r="897" spans="6:12" x14ac:dyDescent="0.15">
      <c r="F897" s="28"/>
      <c r="L897" s="50"/>
    </row>
    <row r="898" spans="6:12" x14ac:dyDescent="0.15">
      <c r="F898" s="28"/>
      <c r="L898" s="50"/>
    </row>
    <row r="899" spans="6:12" x14ac:dyDescent="0.15">
      <c r="F899" s="28"/>
      <c r="L899" s="50"/>
    </row>
    <row r="900" spans="6:12" x14ac:dyDescent="0.15">
      <c r="F900" s="28"/>
      <c r="L900" s="50"/>
    </row>
    <row r="901" spans="6:12" x14ac:dyDescent="0.15">
      <c r="F901" s="28"/>
      <c r="L901" s="50"/>
    </row>
    <row r="902" spans="6:12" x14ac:dyDescent="0.15">
      <c r="F902" s="28"/>
      <c r="L902" s="50"/>
    </row>
    <row r="903" spans="6:12" x14ac:dyDescent="0.15">
      <c r="F903" s="28"/>
      <c r="L903" s="50"/>
    </row>
    <row r="904" spans="6:12" x14ac:dyDescent="0.15">
      <c r="F904" s="28"/>
      <c r="L904" s="50"/>
    </row>
    <row r="905" spans="6:12" x14ac:dyDescent="0.15">
      <c r="F905" s="28"/>
      <c r="L905" s="50"/>
    </row>
    <row r="906" spans="6:12" x14ac:dyDescent="0.15">
      <c r="F906" s="28"/>
      <c r="L906" s="50"/>
    </row>
    <row r="907" spans="6:12" x14ac:dyDescent="0.15">
      <c r="F907" s="28"/>
      <c r="L907" s="50"/>
    </row>
    <row r="908" spans="6:12" x14ac:dyDescent="0.15">
      <c r="F908" s="28"/>
      <c r="L908" s="50"/>
    </row>
    <row r="909" spans="6:12" x14ac:dyDescent="0.15">
      <c r="F909" s="28"/>
      <c r="L909" s="50"/>
    </row>
    <row r="910" spans="6:12" x14ac:dyDescent="0.15">
      <c r="F910" s="28"/>
      <c r="L910" s="50"/>
    </row>
    <row r="911" spans="6:12" x14ac:dyDescent="0.15">
      <c r="F911" s="28"/>
      <c r="L911" s="50"/>
    </row>
    <row r="912" spans="6:12" x14ac:dyDescent="0.15">
      <c r="F912" s="28"/>
      <c r="L912" s="50"/>
    </row>
    <row r="913" spans="6:12" x14ac:dyDescent="0.15">
      <c r="F913" s="28"/>
      <c r="L913" s="50"/>
    </row>
    <row r="914" spans="6:12" x14ac:dyDescent="0.15">
      <c r="F914" s="28"/>
      <c r="L914" s="50"/>
    </row>
    <row r="915" spans="6:12" x14ac:dyDescent="0.15">
      <c r="F915" s="28"/>
      <c r="L915" s="50"/>
    </row>
    <row r="916" spans="6:12" x14ac:dyDescent="0.15">
      <c r="F916" s="28"/>
      <c r="L916" s="50"/>
    </row>
    <row r="917" spans="6:12" x14ac:dyDescent="0.15">
      <c r="F917" s="28"/>
      <c r="L917" s="50"/>
    </row>
    <row r="918" spans="6:12" x14ac:dyDescent="0.15">
      <c r="F918" s="28"/>
      <c r="L918" s="50"/>
    </row>
    <row r="919" spans="6:12" x14ac:dyDescent="0.15">
      <c r="F919" s="28"/>
      <c r="L919" s="50"/>
    </row>
    <row r="920" spans="6:12" x14ac:dyDescent="0.15">
      <c r="F920" s="28"/>
      <c r="L920" s="50"/>
    </row>
    <row r="921" spans="6:12" x14ac:dyDescent="0.15">
      <c r="F921" s="28"/>
      <c r="L921" s="50"/>
    </row>
    <row r="922" spans="6:12" x14ac:dyDescent="0.15">
      <c r="F922" s="28"/>
      <c r="L922" s="50"/>
    </row>
    <row r="923" spans="6:12" x14ac:dyDescent="0.15">
      <c r="F923" s="28"/>
      <c r="L923" s="50"/>
    </row>
    <row r="924" spans="6:12" x14ac:dyDescent="0.15">
      <c r="F924" s="28"/>
      <c r="L924" s="50"/>
    </row>
    <row r="925" spans="6:12" x14ac:dyDescent="0.15">
      <c r="F925" s="28"/>
      <c r="L925" s="50"/>
    </row>
    <row r="926" spans="6:12" x14ac:dyDescent="0.15">
      <c r="F926" s="28"/>
      <c r="L926" s="50"/>
    </row>
    <row r="927" spans="6:12" x14ac:dyDescent="0.15">
      <c r="F927" s="28"/>
      <c r="L927" s="50"/>
    </row>
    <row r="928" spans="6:12" x14ac:dyDescent="0.15">
      <c r="F928" s="28"/>
      <c r="L928" s="50"/>
    </row>
    <row r="929" spans="6:12" x14ac:dyDescent="0.15">
      <c r="F929" s="28"/>
      <c r="L929" s="50"/>
    </row>
    <row r="930" spans="6:12" x14ac:dyDescent="0.15">
      <c r="F930" s="28"/>
      <c r="L930" s="50"/>
    </row>
    <row r="931" spans="6:12" x14ac:dyDescent="0.15">
      <c r="F931" s="28"/>
      <c r="L931" s="50"/>
    </row>
    <row r="932" spans="6:12" x14ac:dyDescent="0.15">
      <c r="F932" s="28"/>
      <c r="L932" s="50"/>
    </row>
    <row r="933" spans="6:12" x14ac:dyDescent="0.15">
      <c r="F933" s="28"/>
      <c r="L933" s="50"/>
    </row>
    <row r="934" spans="6:12" x14ac:dyDescent="0.15">
      <c r="F934" s="28"/>
      <c r="L934" s="50"/>
    </row>
    <row r="935" spans="6:12" x14ac:dyDescent="0.15">
      <c r="F935" s="28"/>
      <c r="L935" s="50"/>
    </row>
    <row r="936" spans="6:12" x14ac:dyDescent="0.15">
      <c r="F936" s="28"/>
      <c r="L936" s="50"/>
    </row>
    <row r="937" spans="6:12" x14ac:dyDescent="0.15">
      <c r="F937" s="28"/>
      <c r="L937" s="50"/>
    </row>
    <row r="938" spans="6:12" x14ac:dyDescent="0.15">
      <c r="F938" s="28"/>
      <c r="L938" s="50"/>
    </row>
    <row r="939" spans="6:12" x14ac:dyDescent="0.15">
      <c r="F939" s="28"/>
      <c r="L939" s="50"/>
    </row>
    <row r="940" spans="6:12" x14ac:dyDescent="0.15">
      <c r="F940" s="28"/>
      <c r="L940" s="50"/>
    </row>
    <row r="941" spans="6:12" x14ac:dyDescent="0.15">
      <c r="F941" s="28"/>
      <c r="L941" s="50"/>
    </row>
    <row r="942" spans="6:12" x14ac:dyDescent="0.15">
      <c r="F942" s="28"/>
      <c r="L942" s="50"/>
    </row>
    <row r="943" spans="6:12" x14ac:dyDescent="0.15">
      <c r="F943" s="28"/>
      <c r="L943" s="50"/>
    </row>
    <row r="944" spans="6:12" x14ac:dyDescent="0.15">
      <c r="F944" s="28"/>
      <c r="L944" s="50"/>
    </row>
    <row r="945" spans="6:12" x14ac:dyDescent="0.15">
      <c r="F945" s="28"/>
      <c r="L945" s="50"/>
    </row>
    <row r="946" spans="6:12" x14ac:dyDescent="0.15">
      <c r="F946" s="28"/>
      <c r="L946" s="50"/>
    </row>
    <row r="947" spans="6:12" x14ac:dyDescent="0.15">
      <c r="F947" s="28"/>
      <c r="L947" s="50"/>
    </row>
    <row r="948" spans="6:12" x14ac:dyDescent="0.15">
      <c r="F948" s="28"/>
      <c r="L948" s="50"/>
    </row>
    <row r="949" spans="6:12" x14ac:dyDescent="0.15">
      <c r="F949" s="28"/>
      <c r="L949" s="50"/>
    </row>
    <row r="950" spans="6:12" x14ac:dyDescent="0.15">
      <c r="F950" s="28"/>
      <c r="L950" s="50"/>
    </row>
    <row r="951" spans="6:12" x14ac:dyDescent="0.15">
      <c r="F951" s="28"/>
      <c r="L951" s="50"/>
    </row>
    <row r="952" spans="6:12" x14ac:dyDescent="0.15">
      <c r="F952" s="28"/>
      <c r="L952" s="50"/>
    </row>
    <row r="953" spans="6:12" x14ac:dyDescent="0.15">
      <c r="F953" s="28"/>
      <c r="L953" s="50"/>
    </row>
    <row r="954" spans="6:12" x14ac:dyDescent="0.15">
      <c r="F954" s="28"/>
      <c r="L954" s="50"/>
    </row>
    <row r="955" spans="6:12" x14ac:dyDescent="0.15">
      <c r="F955" s="28"/>
      <c r="L955" s="50"/>
    </row>
    <row r="956" spans="6:12" x14ac:dyDescent="0.15">
      <c r="F956" s="28"/>
      <c r="L956" s="50"/>
    </row>
    <row r="957" spans="6:12" x14ac:dyDescent="0.15">
      <c r="F957" s="28"/>
      <c r="L957" s="50"/>
    </row>
    <row r="958" spans="6:12" x14ac:dyDescent="0.15">
      <c r="F958" s="28"/>
      <c r="L958" s="50"/>
    </row>
    <row r="959" spans="6:12" x14ac:dyDescent="0.15">
      <c r="F959" s="28"/>
      <c r="L959" s="50"/>
    </row>
    <row r="960" spans="6:12" x14ac:dyDescent="0.15">
      <c r="F960" s="28"/>
      <c r="L960" s="50"/>
    </row>
    <row r="961" spans="6:12" x14ac:dyDescent="0.15">
      <c r="F961" s="28"/>
      <c r="L961" s="50"/>
    </row>
    <row r="962" spans="6:12" x14ac:dyDescent="0.15">
      <c r="F962" s="28"/>
      <c r="L962" s="50"/>
    </row>
    <row r="963" spans="6:12" x14ac:dyDescent="0.15">
      <c r="F963" s="28"/>
      <c r="L963" s="50"/>
    </row>
    <row r="964" spans="6:12" x14ac:dyDescent="0.15">
      <c r="F964" s="28"/>
      <c r="L964" s="50"/>
    </row>
    <row r="965" spans="6:12" x14ac:dyDescent="0.15">
      <c r="F965" s="28"/>
      <c r="L965" s="50"/>
    </row>
    <row r="966" spans="6:12" x14ac:dyDescent="0.15">
      <c r="F966" s="28"/>
      <c r="L966" s="50"/>
    </row>
    <row r="967" spans="6:12" x14ac:dyDescent="0.15">
      <c r="F967" s="28"/>
      <c r="L967" s="50"/>
    </row>
    <row r="968" spans="6:12" x14ac:dyDescent="0.15">
      <c r="F968" s="28"/>
      <c r="L968" s="50"/>
    </row>
    <row r="969" spans="6:12" x14ac:dyDescent="0.15">
      <c r="F969" s="28"/>
      <c r="L969" s="50"/>
    </row>
    <row r="970" spans="6:12" x14ac:dyDescent="0.15">
      <c r="F970" s="28"/>
      <c r="L970" s="50"/>
    </row>
    <row r="971" spans="6:12" x14ac:dyDescent="0.15">
      <c r="F971" s="28"/>
      <c r="L971" s="50"/>
    </row>
    <row r="972" spans="6:12" x14ac:dyDescent="0.15">
      <c r="F972" s="28"/>
      <c r="L972" s="50"/>
    </row>
    <row r="973" spans="6:12" x14ac:dyDescent="0.15">
      <c r="F973" s="28"/>
      <c r="L973" s="50"/>
    </row>
    <row r="974" spans="6:12" x14ac:dyDescent="0.15">
      <c r="F974" s="28"/>
      <c r="L974" s="50"/>
    </row>
    <row r="975" spans="6:12" x14ac:dyDescent="0.15">
      <c r="F975" s="28"/>
      <c r="L975" s="50"/>
    </row>
    <row r="976" spans="6:12" x14ac:dyDescent="0.15">
      <c r="F976" s="28"/>
      <c r="L976" s="50"/>
    </row>
    <row r="977" spans="6:12" x14ac:dyDescent="0.15">
      <c r="F977" s="28"/>
      <c r="L977" s="50"/>
    </row>
    <row r="978" spans="6:12" x14ac:dyDescent="0.15">
      <c r="F978" s="28"/>
      <c r="L978" s="50"/>
    </row>
    <row r="979" spans="6:12" x14ac:dyDescent="0.15">
      <c r="F979" s="28"/>
      <c r="L979" s="50"/>
    </row>
    <row r="980" spans="6:12" x14ac:dyDescent="0.15">
      <c r="F980" s="28"/>
      <c r="L980" s="50"/>
    </row>
    <row r="981" spans="6:12" x14ac:dyDescent="0.15">
      <c r="F981" s="28"/>
      <c r="L981" s="50"/>
    </row>
    <row r="982" spans="6:12" x14ac:dyDescent="0.15">
      <c r="F982" s="28"/>
      <c r="L982" s="50"/>
    </row>
    <row r="983" spans="6:12" x14ac:dyDescent="0.15">
      <c r="F983" s="28"/>
      <c r="L983" s="50"/>
    </row>
    <row r="984" spans="6:12" x14ac:dyDescent="0.15">
      <c r="F984" s="28"/>
      <c r="L984" s="50"/>
    </row>
    <row r="985" spans="6:12" x14ac:dyDescent="0.15">
      <c r="F985" s="28"/>
      <c r="L985" s="50"/>
    </row>
    <row r="986" spans="6:12" x14ac:dyDescent="0.15">
      <c r="F986" s="28"/>
      <c r="L986" s="50"/>
    </row>
    <row r="987" spans="6:12" x14ac:dyDescent="0.15">
      <c r="F987" s="28"/>
      <c r="L987" s="50"/>
    </row>
    <row r="988" spans="6:12" x14ac:dyDescent="0.15">
      <c r="F988" s="28"/>
      <c r="L988" s="50"/>
    </row>
    <row r="989" spans="6:12" x14ac:dyDescent="0.15">
      <c r="F989" s="28"/>
      <c r="L989" s="50"/>
    </row>
    <row r="990" spans="6:12" x14ac:dyDescent="0.15">
      <c r="F990" s="28"/>
      <c r="L990" s="50"/>
    </row>
    <row r="991" spans="6:12" x14ac:dyDescent="0.15">
      <c r="F991" s="28"/>
      <c r="L991" s="50"/>
    </row>
    <row r="992" spans="6:12" x14ac:dyDescent="0.15">
      <c r="F992" s="28"/>
      <c r="L992" s="50"/>
    </row>
    <row r="993" spans="6:12" x14ac:dyDescent="0.15">
      <c r="F993" s="28"/>
      <c r="L993" s="50"/>
    </row>
    <row r="994" spans="6:12" x14ac:dyDescent="0.15">
      <c r="F994" s="28"/>
      <c r="L994" s="50"/>
    </row>
    <row r="995" spans="6:12" x14ac:dyDescent="0.15">
      <c r="F995" s="28"/>
      <c r="L995" s="50"/>
    </row>
    <row r="996" spans="6:12" x14ac:dyDescent="0.15">
      <c r="F996" s="28"/>
      <c r="L996" s="50"/>
    </row>
  </sheetData>
  <autoFilter ref="N8:V8" xr:uid="{00000000-0001-0000-0300-000000000000}">
    <sortState xmlns:xlrd2="http://schemas.microsoft.com/office/spreadsheetml/2017/richdata2" ref="N9:V29">
      <sortCondition ref="N8"/>
    </sortState>
  </autoFilter>
  <mergeCells count="17">
    <mergeCell ref="T7:U7"/>
    <mergeCell ref="A5:K5"/>
    <mergeCell ref="N5:V5"/>
    <mergeCell ref="A7:A8"/>
    <mergeCell ref="B7:B8"/>
    <mergeCell ref="C7:C8"/>
    <mergeCell ref="D7:F7"/>
    <mergeCell ref="G7:I7"/>
    <mergeCell ref="J7:K7"/>
    <mergeCell ref="P7:Q7"/>
    <mergeCell ref="R7:S7"/>
    <mergeCell ref="A1:K1"/>
    <mergeCell ref="N1:V1"/>
    <mergeCell ref="A2:K2"/>
    <mergeCell ref="N2:V2"/>
    <mergeCell ref="A4:K4"/>
    <mergeCell ref="N4:V4"/>
  </mergeCells>
  <pageMargins left="0.7" right="0.7" top="0.75" bottom="0.75" header="0" footer="0"/>
  <pageSetup orientation="portrait" r:id="rId1"/>
  <customProperties>
    <customPr name="_timestamp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4" tint="0.59999389629810485"/>
  </sheetPr>
  <dimension ref="A1:M986"/>
  <sheetViews>
    <sheetView showZeros="0" zoomScaleNormal="100" workbookViewId="0">
      <pane ySplit="8" topLeftCell="A9" activePane="bottomLeft" state="frozen"/>
      <selection activeCell="F11" sqref="F11"/>
      <selection pane="bottomLeft" activeCell="O62" sqref="O62"/>
    </sheetView>
  </sheetViews>
  <sheetFormatPr baseColWidth="10" defaultColWidth="12.5" defaultRowHeight="15" customHeight="1" x14ac:dyDescent="0.15"/>
  <cols>
    <col min="1" max="1" width="5.33203125" style="112" customWidth="1"/>
    <col min="2" max="2" width="5.33203125" customWidth="1"/>
    <col min="3" max="3" width="30.6640625" customWidth="1"/>
    <col min="4" max="4" width="23.5" customWidth="1"/>
    <col min="5" max="11" width="7.6640625" customWidth="1"/>
    <col min="12" max="12" width="7.6640625" style="245" customWidth="1"/>
    <col min="13" max="13" width="7.6640625" customWidth="1"/>
    <col min="14" max="27" width="8" customWidth="1"/>
  </cols>
  <sheetData>
    <row r="1" spans="1:13" ht="15.75" customHeight="1" x14ac:dyDescent="0.15">
      <c r="C1" s="346" t="str">
        <f>'Sekt-1.p'!C2</f>
        <v>LR 2024.gada čempionāts zemledus makšķerēšanā</v>
      </c>
      <c r="D1" s="346"/>
      <c r="E1" s="346"/>
      <c r="F1" s="346"/>
      <c r="G1" s="346"/>
      <c r="H1" s="346"/>
      <c r="I1" s="346"/>
      <c r="J1" s="346"/>
      <c r="K1" s="346"/>
      <c r="L1" s="346"/>
      <c r="M1" s="346"/>
    </row>
    <row r="2" spans="1:13" ht="15.75" customHeight="1" x14ac:dyDescent="0.15">
      <c r="C2" s="335" t="str">
        <f>'Sekt-1.p'!C3</f>
        <v>2025.gada 01-02.Marts, Baļotes ezers</v>
      </c>
      <c r="D2" s="335"/>
      <c r="E2" s="335"/>
      <c r="F2" s="335"/>
      <c r="G2" s="335"/>
      <c r="H2" s="335"/>
      <c r="I2" s="335"/>
      <c r="J2" s="335"/>
      <c r="K2" s="335"/>
      <c r="L2" s="335"/>
      <c r="M2" s="335"/>
    </row>
    <row r="3" spans="1:13" ht="12.75" customHeight="1" x14ac:dyDescent="0.15">
      <c r="C3" s="28"/>
      <c r="D3" s="2"/>
      <c r="E3" s="43"/>
      <c r="F3" s="20"/>
      <c r="G3" s="20"/>
      <c r="H3" s="43"/>
      <c r="I3" s="20"/>
      <c r="J3" s="20"/>
      <c r="K3" s="20"/>
      <c r="L3"/>
    </row>
    <row r="4" spans="1:13" ht="15.75" customHeight="1" x14ac:dyDescent="0.15">
      <c r="C4" s="333" t="s">
        <v>73</v>
      </c>
      <c r="D4" s="333"/>
      <c r="E4" s="333"/>
      <c r="F4" s="333"/>
      <c r="G4" s="333"/>
      <c r="H4" s="333"/>
      <c r="I4" s="333"/>
      <c r="J4" s="333"/>
      <c r="K4" s="333"/>
      <c r="L4" s="333"/>
      <c r="M4" s="333"/>
    </row>
    <row r="5" spans="1:13" ht="12.75" customHeight="1" x14ac:dyDescent="0.15">
      <c r="C5" s="347" t="s">
        <v>74</v>
      </c>
      <c r="D5" s="347"/>
      <c r="E5" s="347"/>
      <c r="F5" s="347"/>
      <c r="G5" s="347"/>
      <c r="H5" s="347"/>
      <c r="I5" s="347"/>
      <c r="J5" s="347"/>
      <c r="K5" s="347"/>
      <c r="L5" s="347"/>
      <c r="M5" s="347"/>
    </row>
    <row r="6" spans="1:13" ht="13.5" customHeight="1" x14ac:dyDescent="0.15">
      <c r="C6" s="28"/>
      <c r="D6" s="2"/>
      <c r="E6" s="28"/>
      <c r="G6" s="12"/>
      <c r="H6" s="28"/>
      <c r="J6" s="12"/>
      <c r="K6" s="12"/>
      <c r="L6"/>
    </row>
    <row r="7" spans="1:13" ht="13.5" customHeight="1" x14ac:dyDescent="0.15">
      <c r="A7" s="164"/>
      <c r="B7" s="157"/>
      <c r="C7" s="157"/>
      <c r="D7" s="157"/>
      <c r="E7" s="348" t="s">
        <v>65</v>
      </c>
      <c r="F7" s="350"/>
      <c r="G7" s="349"/>
      <c r="H7" s="348" t="s">
        <v>67</v>
      </c>
      <c r="I7" s="350"/>
      <c r="J7" s="349"/>
      <c r="K7" s="348" t="s">
        <v>75</v>
      </c>
      <c r="L7" s="349"/>
      <c r="M7" s="157"/>
    </row>
    <row r="8" spans="1:13" ht="13.5" customHeight="1" x14ac:dyDescent="0.15">
      <c r="A8" s="142" t="s">
        <v>83</v>
      </c>
      <c r="B8" s="159" t="s">
        <v>84</v>
      </c>
      <c r="C8" s="160" t="s">
        <v>3</v>
      </c>
      <c r="D8" s="161" t="s">
        <v>4</v>
      </c>
      <c r="E8" s="158" t="s">
        <v>76</v>
      </c>
      <c r="F8" s="158" t="s">
        <v>11</v>
      </c>
      <c r="G8" s="158" t="s">
        <v>12</v>
      </c>
      <c r="H8" s="158" t="s">
        <v>76</v>
      </c>
      <c r="I8" s="158" t="s">
        <v>11</v>
      </c>
      <c r="J8" s="158" t="s">
        <v>12</v>
      </c>
      <c r="K8" s="158" t="s">
        <v>11</v>
      </c>
      <c r="L8" s="158" t="s">
        <v>12</v>
      </c>
      <c r="M8" s="160" t="s">
        <v>71</v>
      </c>
    </row>
    <row r="9" spans="1:13" ht="12.75" customHeight="1" x14ac:dyDescent="0.15">
      <c r="A9" s="164">
        <f>Kopsavilkums!A18</f>
        <v>2</v>
      </c>
      <c r="B9" s="164">
        <f>Kopsavilkums!B18</f>
        <v>3</v>
      </c>
      <c r="C9" s="314" t="str" cm="1">
        <f t="array" ref="C9">IFERROR(_xlfn.UNIQUE(_xlfn._xlws.FILTER(Kopsavilkums!$C$10:$C$135,(A9=Kopsavilkums!$A$10:$A$135))),"")</f>
        <v>Mēs Zivīm</v>
      </c>
      <c r="D9" s="153" t="str" cm="1">
        <f t="array" ref="D9">IFERROR(_xlfn._xlws.FILTER(Kopsavilkums!$D$10:$D$135,(A9=Kopsavilkums!$A$10:$A$135)*(B9=Kopsavilkums!$B$10:$B$135)),"")</f>
        <v>Juris Aigars Āboliņš</v>
      </c>
      <c r="E9" s="108" t="str" cm="1">
        <f t="array" ref="E9">IFERROR(_xlfn._xlws.FILTER(Kopsavilkums!$E$10:$E$135,(A9=Kopsavilkums!$A$10:$A$135)*(B9=Kopsavilkums!$B$10:$B$135)*(D9=Kopsavilkums!$D$10:$D$135)),"")</f>
        <v>D</v>
      </c>
      <c r="F9" s="154" cm="1">
        <f t="array" ref="F9">IFERROR(_xlfn._xlws.FILTER(Kopsavilkums!$F$10:$F$135,(A9=Kopsavilkums!$A$10:$A$135)*(B9=Kopsavilkums!$B$10:$B$135)*(D9=Kopsavilkums!$D$10:$D$135)),"")</f>
        <v>0.20399999999999999</v>
      </c>
      <c r="G9" s="155" cm="1">
        <f t="array" aca="1" ref="G9" ca="1">IF(SUM(F$9:F$500)=0,0,IF(E9=0,COUNTIFS(E:E,"A")+2,IFERROR(_xlfn._xlws.FILTER(Kopsavilkums!$G$10:$G$135,(A9=Kopsavilkums!$A$10:$A$135)*(B9=Kopsavilkums!$B$10:$B$135)*(D9=Kopsavilkums!$D$10:$D$135)),"")))</f>
        <v>1.5</v>
      </c>
      <c r="H9" s="109" t="str" cm="1">
        <f t="array" ref="H9">IFERROR(_xlfn._xlws.FILTER(Kopsavilkums!$H$10:$H$135,(A9=Kopsavilkums!$A$10:$A$135)*(B9=Kopsavilkums!$B$10:$B$135)*(D9=Kopsavilkums!$D$10:$D$135)),"")</f>
        <v>A</v>
      </c>
      <c r="I9" s="154" cm="1">
        <f t="array" ref="I9">IFERROR(_xlfn._xlws.FILTER(Kopsavilkums!$I$10:$I$135,(A9=Kopsavilkums!$A$10:$A$135)*(B9=Kopsavilkums!$B$10:$B$135)*(D9=Kopsavilkums!$D$10:$D$135)),"")</f>
        <v>1.788</v>
      </c>
      <c r="J9" s="155" cm="1">
        <f t="array" aca="1" ref="J9" ca="1">IF(SUM(I$9:I$500)=0,0,IF(H9=0,COUNTIFS(H:H,"A")+2,IFERROR(_xlfn._xlws.FILTER(Kopsavilkums!$J$10:$J$135,(A9=Kopsavilkums!$A$10:$A$135)*(B9=Kopsavilkums!$B$10:$B$135)*(D9=Kopsavilkums!$D$10:$D$135)),"")))</f>
        <v>1</v>
      </c>
      <c r="K9" s="156">
        <f t="shared" ref="K9:K40" si="0">IFERROR(F9+I9,0)</f>
        <v>1.992</v>
      </c>
      <c r="L9" s="271">
        <f t="shared" ref="L9:L40" ca="1" si="1">IFERROR(G9+J9,0)</f>
        <v>2.5</v>
      </c>
      <c r="M9" s="68">
        <f t="shared" ref="M9:M40" ca="1" si="2">IF(VALUE(L9)=0,"",IF(L9&gt;0,_xlfn.RANK.EQ(L9,L$9:L$500,1)-COUNTIFS(L$9:L$500,0)+COUNTIFS(L$9:L$500,$L9,K$9:K$500,"&gt;"&amp;K9)))</f>
        <v>1</v>
      </c>
    </row>
    <row r="10" spans="1:13" ht="14.25" customHeight="1" x14ac:dyDescent="0.15">
      <c r="A10" s="164">
        <f>Kopsavilkums!A22</f>
        <v>3</v>
      </c>
      <c r="B10" s="164">
        <f>Kopsavilkums!B22</f>
        <v>1</v>
      </c>
      <c r="C10" s="314" t="str" cm="1">
        <f t="array" ref="C10">IFERROR(_xlfn.UNIQUE(_xlfn._xlws.FILTER(Kopsavilkums!$C$10:$C$135,(A10=Kopsavilkums!$A$10:$A$135))),"")</f>
        <v>Makšķerlietas.lv/Ziemeļnieki</v>
      </c>
      <c r="D10" s="153" t="str" cm="1">
        <f t="array" ref="D10">IFERROR(_xlfn._xlws.FILTER(Kopsavilkums!$D$10:$D$135,(A10=Kopsavilkums!$A$10:$A$135)*(B10=Kopsavilkums!$B$10:$B$135)),"")</f>
        <v>Einārs Kuprovskis</v>
      </c>
      <c r="E10" s="108" t="str" cm="1">
        <f t="array" ref="E10">IFERROR(_xlfn._xlws.FILTER(Kopsavilkums!$E$10:$E$135,(A10=Kopsavilkums!$A$10:$A$135)*(B10=Kopsavilkums!$B$10:$B$135)*(D10=Kopsavilkums!$D$10:$D$135)),"")</f>
        <v>D</v>
      </c>
      <c r="F10" s="154" cm="1">
        <f t="array" ref="F10">IFERROR(_xlfn._xlws.FILTER(Kopsavilkums!$F$10:$F$135,(A10=Kopsavilkums!$A$10:$A$135)*(B10=Kopsavilkums!$B$10:$B$135)*(D10=Kopsavilkums!$D$10:$D$135)),"")</f>
        <v>0.20399999999999999</v>
      </c>
      <c r="G10" s="155" cm="1">
        <f t="array" aca="1" ref="G10" ca="1">IF(SUM(F$9:F$500)=0,0,IF(E10=0,COUNTIFS(E:E,"A")+2,IFERROR(_xlfn._xlws.FILTER(Kopsavilkums!$G$10:$G$135,(A10=Kopsavilkums!$A$10:$A$135)*(B10=Kopsavilkums!$B$10:$B$135)*(D10=Kopsavilkums!$D$10:$D$135)),"")))</f>
        <v>1.5</v>
      </c>
      <c r="H10" s="109" t="str" cm="1">
        <f t="array" ref="H10">IFERROR(_xlfn._xlws.FILTER(Kopsavilkums!$H$10:$H$135,(A10=Kopsavilkums!$A$10:$A$135)*(B10=Kopsavilkums!$B$10:$B$135)*(D10=Kopsavilkums!$D$10:$D$135)),"")</f>
        <v>C</v>
      </c>
      <c r="I10" s="154" cm="1">
        <f t="array" ref="I10">IFERROR(_xlfn._xlws.FILTER(Kopsavilkums!$I$10:$I$135,(A10=Kopsavilkums!$A$10:$A$135)*(B10=Kopsavilkums!$B$10:$B$135)*(D10=Kopsavilkums!$D$10:$D$135)),"")</f>
        <v>0.498</v>
      </c>
      <c r="J10" s="155" cm="1">
        <f t="array" aca="1" ref="J10" ca="1">IF(SUM(I$9:I$500)=0,0,IF(H10=0,COUNTIFS(H:H,"A")+2,IFERROR(_xlfn._xlws.FILTER(Kopsavilkums!$J$10:$J$135,(A10=Kopsavilkums!$A$10:$A$135)*(B10=Kopsavilkums!$B$10:$B$135)*(D10=Kopsavilkums!$D$10:$D$135)),"")))</f>
        <v>1</v>
      </c>
      <c r="K10" s="156">
        <f t="shared" si="0"/>
        <v>0.70199999999999996</v>
      </c>
      <c r="L10" s="271">
        <f t="shared" ca="1" si="1"/>
        <v>2.5</v>
      </c>
      <c r="M10" s="68">
        <f t="shared" ca="1" si="2"/>
        <v>2</v>
      </c>
    </row>
    <row r="11" spans="1:13" ht="14.25" hidden="1" customHeight="1" x14ac:dyDescent="0.15">
      <c r="A11" s="164">
        <f>Kopsavilkums!A71</f>
        <v>0</v>
      </c>
      <c r="B11" s="164">
        <f>Kopsavilkums!B71</f>
        <v>0</v>
      </c>
      <c r="C11" s="163" cm="1">
        <f t="array" ref="C11">IFERROR(_xlfn.UNIQUE(_xlfn._xlws.FILTER(Kopsavilkums!$C$10:$C$135,(A11=Kopsavilkums!$A$10:$A$135))),"")</f>
        <v>0</v>
      </c>
      <c r="D11" s="153" t="e" cm="1" vm="1">
        <f t="array" aca="1" ref="D11" ca="1">IFERROR(_xlfn._xlws.FILTER(Kopsavilkums!$D$10:$D$135,(A11=Kopsavilkums!$A$10:$A$135)*(B11=Kopsavilkums!$B$10:$B$135)),"")</f>
        <v>#VALUE!</v>
      </c>
      <c r="E11" s="108" t="str" cm="1">
        <f t="array" aca="1" ref="E11" ca="1">IFERROR(_xlfn._xlws.FILTER(Kopsavilkums!$E$10:$E$135,(A11=Kopsavilkums!$A$10:$A$135)*(B11=Kopsavilkums!$B$10:$B$135)*(D11=Kopsavilkums!$D$10:$D$135)),"")</f>
        <v/>
      </c>
      <c r="F11" s="154" t="str" cm="1">
        <f t="array" aca="1" ref="F11" ca="1">IFERROR(_xlfn._xlws.FILTER(Kopsavilkums!$F$10:$F$135,(A11=Kopsavilkums!$A$10:$A$135)*(B11=Kopsavilkums!$B$10:$B$135)*(D11=Kopsavilkums!$D$10:$D$135)),"")</f>
        <v/>
      </c>
      <c r="G11" s="155" t="str" cm="1">
        <f t="array" aca="1" ref="G11" ca="1">IF(SUM(F$9:F$500)=0,0,IF(E11=0,COUNTIFS(E:E,"A")+2,IFERROR(_xlfn._xlws.FILTER(Kopsavilkums!$G$10:$G$135,(A11=Kopsavilkums!$A$10:$A$135)*(B11=Kopsavilkums!$B$10:$B$135)*(D11=Kopsavilkums!$D$10:$D$135)),"")))</f>
        <v/>
      </c>
      <c r="H11" s="109" t="str" cm="1">
        <f t="array" aca="1" ref="H11" ca="1">IFERROR(_xlfn._xlws.FILTER(Kopsavilkums!$H$10:$H$135,(A11=Kopsavilkums!$A$10:$A$135)*(B11=Kopsavilkums!$B$10:$B$135)*(D11=Kopsavilkums!$D$10:$D$135)),"")</f>
        <v/>
      </c>
      <c r="I11" s="154" t="str" cm="1">
        <f t="array" aca="1" ref="I11" ca="1">IFERROR(_xlfn._xlws.FILTER(Kopsavilkums!$I$10:$I$135,(A11=Kopsavilkums!$A$10:$A$135)*(B11=Kopsavilkums!$B$10:$B$135)*(D11=Kopsavilkums!$D$10:$D$135)),"")</f>
        <v/>
      </c>
      <c r="J11" s="155" t="str" cm="1">
        <f t="array" aca="1" ref="J11" ca="1">IF(SUM(I$9:I$500)=0,0,IF(H11=0,COUNTIFS(H:H,"A")+2,IFERROR(_xlfn._xlws.FILTER(Kopsavilkums!$J$10:$J$135,(A11=Kopsavilkums!$A$10:$A$135)*(B11=Kopsavilkums!$B$10:$B$135)*(D11=Kopsavilkums!$D$10:$D$135)),"")))</f>
        <v/>
      </c>
      <c r="K11" s="156">
        <f t="shared" ca="1" si="0"/>
        <v>0</v>
      </c>
      <c r="L11" s="271">
        <f t="shared" ca="1" si="1"/>
        <v>0</v>
      </c>
      <c r="M11" s="68" t="str">
        <f t="shared" ca="1" si="2"/>
        <v/>
      </c>
    </row>
    <row r="12" spans="1:13" ht="14.25" hidden="1" customHeight="1" x14ac:dyDescent="0.15">
      <c r="A12" s="164">
        <f>Kopsavilkums!A76</f>
        <v>0</v>
      </c>
      <c r="B12" s="164">
        <f>Kopsavilkums!B76</f>
        <v>0</v>
      </c>
      <c r="C12" s="163" cm="1">
        <f t="array" ref="C12">IFERROR(_xlfn.UNIQUE(_xlfn._xlws.FILTER(Kopsavilkums!$C$10:$C$135,(A12=Kopsavilkums!$A$10:$A$135))),"")</f>
        <v>0</v>
      </c>
      <c r="D12" s="153" t="e" cm="1" vm="1">
        <f t="array" aca="1" ref="D12" ca="1">IFERROR(_xlfn._xlws.FILTER(Kopsavilkums!$D$10:$D$135,(A12=Kopsavilkums!$A$10:$A$135)*(B12=Kopsavilkums!$B$10:$B$135)),"")</f>
        <v>#VALUE!</v>
      </c>
      <c r="E12" s="108" t="str" cm="1">
        <f t="array" aca="1" ref="E12" ca="1">IFERROR(_xlfn._xlws.FILTER(Kopsavilkums!$E$10:$E$135,(A12=Kopsavilkums!$A$10:$A$135)*(B12=Kopsavilkums!$B$10:$B$135)*(D12=Kopsavilkums!$D$10:$D$135)),"")</f>
        <v/>
      </c>
      <c r="F12" s="154" t="str" cm="1">
        <f t="array" aca="1" ref="F12" ca="1">IFERROR(_xlfn._xlws.FILTER(Kopsavilkums!$F$10:$F$135,(A12=Kopsavilkums!$A$10:$A$135)*(B12=Kopsavilkums!$B$10:$B$135)*(D12=Kopsavilkums!$D$10:$D$135)),"")</f>
        <v/>
      </c>
      <c r="G12" s="155" t="str" cm="1">
        <f t="array" aca="1" ref="G12" ca="1">IF(SUM(F$9:F$500)=0,0,IF(E12=0,COUNTIFS(E:E,"A")+2,IFERROR(_xlfn._xlws.FILTER(Kopsavilkums!$G$10:$G$135,(A12=Kopsavilkums!$A$10:$A$135)*(B12=Kopsavilkums!$B$10:$B$135)*(D12=Kopsavilkums!$D$10:$D$135)),"")))</f>
        <v/>
      </c>
      <c r="H12" s="109" t="str" cm="1">
        <f t="array" aca="1" ref="H12" ca="1">IFERROR(_xlfn._xlws.FILTER(Kopsavilkums!$H$10:$H$135,(A12=Kopsavilkums!$A$10:$A$135)*(B12=Kopsavilkums!$B$10:$B$135)*(D12=Kopsavilkums!$D$10:$D$135)),"")</f>
        <v/>
      </c>
      <c r="I12" s="154" t="str" cm="1">
        <f t="array" aca="1" ref="I12" ca="1">IFERROR(_xlfn._xlws.FILTER(Kopsavilkums!$I$10:$I$135,(A12=Kopsavilkums!$A$10:$A$135)*(B12=Kopsavilkums!$B$10:$B$135)*(D12=Kopsavilkums!$D$10:$D$135)),"")</f>
        <v/>
      </c>
      <c r="J12" s="155" t="str" cm="1">
        <f t="array" aca="1" ref="J12" ca="1">IF(SUM(I$9:I$500)=0,0,IF(H12=0,COUNTIFS(H:H,"A")+2,IFERROR(_xlfn._xlws.FILTER(Kopsavilkums!$J$10:$J$135,(A12=Kopsavilkums!$A$10:$A$135)*(B12=Kopsavilkums!$B$10:$B$135)*(D12=Kopsavilkums!$D$10:$D$135)),"")))</f>
        <v/>
      </c>
      <c r="K12" s="156">
        <f t="shared" ca="1" si="0"/>
        <v>0</v>
      </c>
      <c r="L12" s="271">
        <f t="shared" ca="1" si="1"/>
        <v>0</v>
      </c>
      <c r="M12" s="68" t="str">
        <f t="shared" ca="1" si="2"/>
        <v/>
      </c>
    </row>
    <row r="13" spans="1:13" ht="14.25" customHeight="1" x14ac:dyDescent="0.15">
      <c r="A13" s="164">
        <f>Kopsavilkums!A19</f>
        <v>2</v>
      </c>
      <c r="B13" s="164">
        <f>Kopsavilkums!B19</f>
        <v>4</v>
      </c>
      <c r="C13" s="314" t="str" cm="1">
        <f t="array" ref="C13">IFERROR(_xlfn.UNIQUE(_xlfn._xlws.FILTER(Kopsavilkums!$C$10:$C$135,(A13=Kopsavilkums!$A$10:$A$135))),"")</f>
        <v>Mēs Zivīm</v>
      </c>
      <c r="D13" s="153" t="str" cm="1">
        <f t="array" ref="D13">IFERROR(_xlfn._xlws.FILTER(Kopsavilkums!$D$10:$D$135,(A13=Kopsavilkums!$A$10:$A$135)*(B13=Kopsavilkums!$B$10:$B$135)),"")</f>
        <v>Aidas Sunta</v>
      </c>
      <c r="E13" s="108" t="str" cm="1">
        <f t="array" ref="E13">IFERROR(_xlfn._xlws.FILTER(Kopsavilkums!$E$10:$E$135,(A13=Kopsavilkums!$A$10:$A$135)*(B13=Kopsavilkums!$B$10:$B$135)*(D13=Kopsavilkums!$D$10:$D$135)),"")</f>
        <v>B</v>
      </c>
      <c r="F13" s="154" cm="1">
        <f t="array" ref="F13">IFERROR(_xlfn._xlws.FILTER(Kopsavilkums!$F$10:$F$135,(A13=Kopsavilkums!$A$10:$A$135)*(B13=Kopsavilkums!$B$10:$B$135)*(D13=Kopsavilkums!$D$10:$D$135)),"")</f>
        <v>0.46400000000000002</v>
      </c>
      <c r="G13" s="155" cm="1">
        <f t="array" aca="1" ref="G13" ca="1">IF(SUM(F$9:F$500)=0,0,IF(E13=0,COUNTIFS(E:E,"A")+2,IFERROR(_xlfn._xlws.FILTER(Kopsavilkums!$G$10:$G$135,(A13=Kopsavilkums!$A$10:$A$135)*(B13=Kopsavilkums!$B$10:$B$135)*(D13=Kopsavilkums!$D$10:$D$135)),"")))</f>
        <v>2</v>
      </c>
      <c r="H13" s="109" t="str" cm="1">
        <f t="array" ref="H13">IFERROR(_xlfn._xlws.FILTER(Kopsavilkums!$H$10:$H$135,(A13=Kopsavilkums!$A$10:$A$135)*(B13=Kopsavilkums!$B$10:$B$135)*(D13=Kopsavilkums!$D$10:$D$135)),"")</f>
        <v>C</v>
      </c>
      <c r="I13" s="154" cm="1">
        <f t="array" ref="I13">IFERROR(_xlfn._xlws.FILTER(Kopsavilkums!$I$10:$I$135,(A13=Kopsavilkums!$A$10:$A$135)*(B13=Kopsavilkums!$B$10:$B$135)*(D13=Kopsavilkums!$D$10:$D$135)),"")</f>
        <v>0.36599999999999999</v>
      </c>
      <c r="J13" s="155" cm="1">
        <f t="array" aca="1" ref="J13" ca="1">IF(SUM(I$9:I$500)=0,0,IF(H13=0,COUNTIFS(H:H,"A")+2,IFERROR(_xlfn._xlws.FILTER(Kopsavilkums!$J$10:$J$135,(A13=Kopsavilkums!$A$10:$A$135)*(B13=Kopsavilkums!$B$10:$B$135)*(D13=Kopsavilkums!$D$10:$D$135)),"")))</f>
        <v>2</v>
      </c>
      <c r="K13" s="156">
        <f t="shared" si="0"/>
        <v>0.83000000000000007</v>
      </c>
      <c r="L13" s="271">
        <f t="shared" ca="1" si="1"/>
        <v>4</v>
      </c>
      <c r="M13" s="68">
        <f t="shared" ca="1" si="2"/>
        <v>3</v>
      </c>
    </row>
    <row r="14" spans="1:13" ht="14.25" customHeight="1" x14ac:dyDescent="0.15">
      <c r="A14" s="164">
        <f>Kopsavilkums!A49</f>
        <v>7</v>
      </c>
      <c r="B14" s="164">
        <f>Kopsavilkums!B49</f>
        <v>4</v>
      </c>
      <c r="C14" s="314" t="str" cm="1">
        <f t="array" ref="C14">IFERROR(_xlfn.UNIQUE(_xlfn._xlws.FILTER(Kopsavilkums!$C$10:$C$135,(A14=Kopsavilkums!$A$10:$A$135))),"")</f>
        <v>LIARPS</v>
      </c>
      <c r="D14" s="153" t="str" cm="1">
        <f t="array" ref="D14">IFERROR(_xlfn._xlws.FILTER(Kopsavilkums!$D$10:$D$135,(A14=Kopsavilkums!$A$10:$A$135)*(B14=Kopsavilkums!$B$10:$B$135)),"")</f>
        <v>Jānis Gailītis</v>
      </c>
      <c r="E14" s="108" t="str" cm="1">
        <f t="array" ref="E14">IFERROR(_xlfn._xlws.FILTER(Kopsavilkums!$E$10:$E$135,(A14=Kopsavilkums!$A$10:$A$135)*(B14=Kopsavilkums!$B$10:$B$135)*(D14=Kopsavilkums!$D$10:$D$135)),"")</f>
        <v>A</v>
      </c>
      <c r="F14" s="154" cm="1">
        <f t="array" ref="F14">IFERROR(_xlfn._xlws.FILTER(Kopsavilkums!$F$10:$F$135,(A14=Kopsavilkums!$A$10:$A$135)*(B14=Kopsavilkums!$B$10:$B$135)*(D14=Kopsavilkums!$D$10:$D$135)),"")</f>
        <v>0.48</v>
      </c>
      <c r="G14" s="155" cm="1">
        <f t="array" aca="1" ref="G14" ca="1">IF(SUM(F$9:F$500)=0,0,IF(E14=0,COUNTIFS(E:E,"A")+2,IFERROR(_xlfn._xlws.FILTER(Kopsavilkums!$G$10:$G$135,(A14=Kopsavilkums!$A$10:$A$135)*(B14=Kopsavilkums!$B$10:$B$135)*(D14=Kopsavilkums!$D$10:$D$135)),"")))</f>
        <v>3</v>
      </c>
      <c r="H14" s="109" t="str" cm="1">
        <f t="array" ref="H14">IFERROR(_xlfn._xlws.FILTER(Kopsavilkums!$H$10:$H$135,(A14=Kopsavilkums!$A$10:$A$135)*(B14=Kopsavilkums!$B$10:$B$135)*(D14=Kopsavilkums!$D$10:$D$135)),"")</f>
        <v>D</v>
      </c>
      <c r="I14" s="154" cm="1">
        <f t="array" ref="I14">IFERROR(_xlfn._xlws.FILTER(Kopsavilkums!$I$10:$I$135,(A14=Kopsavilkums!$A$10:$A$135)*(B14=Kopsavilkums!$B$10:$B$135)*(D14=Kopsavilkums!$D$10:$D$135)),"")</f>
        <v>0.23599999999999999</v>
      </c>
      <c r="J14" s="155" cm="1">
        <f t="array" aca="1" ref="J14" ca="1">IF(SUM(I$9:I$500)=0,0,IF(H14=0,COUNTIFS(H:H,"A")+2,IFERROR(_xlfn._xlws.FILTER(Kopsavilkums!$J$10:$J$135,(A14=Kopsavilkums!$A$10:$A$135)*(B14=Kopsavilkums!$B$10:$B$135)*(D14=Kopsavilkums!$D$10:$D$135)),"")))</f>
        <v>2</v>
      </c>
      <c r="K14" s="156">
        <f t="shared" si="0"/>
        <v>0.71599999999999997</v>
      </c>
      <c r="L14" s="271">
        <f t="shared" ca="1" si="1"/>
        <v>5</v>
      </c>
      <c r="M14" s="68">
        <f t="shared" ca="1" si="2"/>
        <v>4</v>
      </c>
    </row>
    <row r="15" spans="1:13" ht="14.25" customHeight="1" x14ac:dyDescent="0.15">
      <c r="A15" s="164">
        <f>Kopsavilkums!A59</f>
        <v>9</v>
      </c>
      <c r="B15" s="164">
        <f>Kopsavilkums!B59</f>
        <v>2</v>
      </c>
      <c r="C15" s="314" t="str" cm="1">
        <f t="array" ref="C15">IFERROR(_xlfn.UNIQUE(_xlfn._xlws.FILTER(Kopsavilkums!$C$10:$C$135,(A15=Kopsavilkums!$A$10:$A$135))),"")</f>
        <v>Mežoņi</v>
      </c>
      <c r="D15" s="153" t="str" cm="1">
        <f t="array" ref="D15">IFERROR(_xlfn._xlws.FILTER(Kopsavilkums!$D$10:$D$135,(A15=Kopsavilkums!$A$10:$A$135)*(B15=Kopsavilkums!$B$10:$B$135)),"")</f>
        <v>Juris Timko</v>
      </c>
      <c r="E15" s="108" t="str" cm="1">
        <f t="array" ref="E15">IFERROR(_xlfn._xlws.FILTER(Kopsavilkums!$E$10:$E$135,(A15=Kopsavilkums!$A$10:$A$135)*(B15=Kopsavilkums!$B$10:$B$135)*(D15=Kopsavilkums!$D$10:$D$135)),"")</f>
        <v>A</v>
      </c>
      <c r="F15" s="154" cm="1">
        <f t="array" ref="F15">IFERROR(_xlfn._xlws.FILTER(Kopsavilkums!$F$10:$F$135,(A15=Kopsavilkums!$A$10:$A$135)*(B15=Kopsavilkums!$B$10:$B$135)*(D15=Kopsavilkums!$D$10:$D$135)),"")</f>
        <v>0.436</v>
      </c>
      <c r="G15" s="155" cm="1">
        <f t="array" aca="1" ref="G15" ca="1">IF(SUM(F$9:F$500)=0,0,IF(E15=0,COUNTIFS(E:E,"A")+2,IFERROR(_xlfn._xlws.FILTER(Kopsavilkums!$G$10:$G$135,(A15=Kopsavilkums!$A$10:$A$135)*(B15=Kopsavilkums!$B$10:$B$135)*(D15=Kopsavilkums!$D$10:$D$135)),"")))</f>
        <v>5</v>
      </c>
      <c r="H15" s="109" t="str" cm="1">
        <f t="array" ref="H15">IFERROR(_xlfn._xlws.FILTER(Kopsavilkums!$H$10:$H$135,(A15=Kopsavilkums!$A$10:$A$135)*(B15=Kopsavilkums!$B$10:$B$135)*(D15=Kopsavilkums!$D$10:$D$135)),"")</f>
        <v>B</v>
      </c>
      <c r="I15" s="154" cm="1">
        <f t="array" ref="I15">IFERROR(_xlfn._xlws.FILTER(Kopsavilkums!$I$10:$I$135,(A15=Kopsavilkums!$A$10:$A$135)*(B15=Kopsavilkums!$B$10:$B$135)*(D15=Kopsavilkums!$D$10:$D$135)),"")</f>
        <v>0.64200000000000002</v>
      </c>
      <c r="J15" s="155" cm="1">
        <f t="array" aca="1" ref="J15" ca="1">IF(SUM(I$9:I$500)=0,0,IF(H15=0,COUNTIFS(H:H,"A")+2,IFERROR(_xlfn._xlws.FILTER(Kopsavilkums!$J$10:$J$135,(A15=Kopsavilkums!$A$10:$A$135)*(B15=Kopsavilkums!$B$10:$B$135)*(D15=Kopsavilkums!$D$10:$D$135)),"")))</f>
        <v>1</v>
      </c>
      <c r="K15" s="156">
        <f t="shared" si="0"/>
        <v>1.0780000000000001</v>
      </c>
      <c r="L15" s="271">
        <f t="shared" ca="1" si="1"/>
        <v>6</v>
      </c>
      <c r="M15" s="68">
        <f t="shared" ca="1" si="2"/>
        <v>5</v>
      </c>
    </row>
    <row r="16" spans="1:13" ht="14.25" customHeight="1" x14ac:dyDescent="0.15">
      <c r="A16" s="164">
        <f>Kopsavilkums!A24</f>
        <v>3</v>
      </c>
      <c r="B16" s="164">
        <f>Kopsavilkums!B24</f>
        <v>3</v>
      </c>
      <c r="C16" s="314" t="str" cm="1">
        <f t="array" ref="C16">IFERROR(_xlfn.UNIQUE(_xlfn._xlws.FILTER(Kopsavilkums!$C$10:$C$135,(A16=Kopsavilkums!$A$10:$A$135))),"")</f>
        <v>Makšķerlietas.lv/Ziemeļnieki</v>
      </c>
      <c r="D16" s="153" t="str" cm="1">
        <f t="array" ref="D16">IFERROR(_xlfn._xlws.FILTER(Kopsavilkums!$D$10:$D$135,(A16=Kopsavilkums!$A$10:$A$135)*(B16=Kopsavilkums!$B$10:$B$135)),"")</f>
        <v>Ingars Ūdris</v>
      </c>
      <c r="E16" s="108" t="str" cm="1">
        <f t="array" ref="E16">IFERROR(_xlfn._xlws.FILTER(Kopsavilkums!$E$10:$E$135,(A16=Kopsavilkums!$A$10:$A$135)*(B16=Kopsavilkums!$B$10:$B$135)*(D16=Kopsavilkums!$D$10:$D$135)),"")</f>
        <v>C</v>
      </c>
      <c r="F16" s="154" cm="1">
        <f t="array" ref="F16">IFERROR(_xlfn._xlws.FILTER(Kopsavilkums!$F$10:$F$135,(A16=Kopsavilkums!$A$10:$A$135)*(B16=Kopsavilkums!$B$10:$B$135)*(D16=Kopsavilkums!$D$10:$D$135)),"")</f>
        <v>0.13600000000000001</v>
      </c>
      <c r="G16" s="155" cm="1">
        <f t="array" aca="1" ref="G16" ca="1">IF(SUM(F$9:F$500)=0,0,IF(E16=0,COUNTIFS(E:E,"A")+2,IFERROR(_xlfn._xlws.FILTER(Kopsavilkums!$G$10:$G$135,(A16=Kopsavilkums!$A$10:$A$135)*(B16=Kopsavilkums!$B$10:$B$135)*(D16=Kopsavilkums!$D$10:$D$135)),"")))</f>
        <v>2</v>
      </c>
      <c r="H16" s="109" t="str" cm="1">
        <f t="array" ref="H16">IFERROR(_xlfn._xlws.FILTER(Kopsavilkums!$H$10:$H$135,(A16=Kopsavilkums!$A$10:$A$135)*(B16=Kopsavilkums!$B$10:$B$135)*(D16=Kopsavilkums!$D$10:$D$135)),"")</f>
        <v>A</v>
      </c>
      <c r="I16" s="154" cm="1">
        <f t="array" ref="I16">IFERROR(_xlfn._xlws.FILTER(Kopsavilkums!$I$10:$I$135,(A16=Kopsavilkums!$A$10:$A$135)*(B16=Kopsavilkums!$B$10:$B$135)*(D16=Kopsavilkums!$D$10:$D$135)),"")</f>
        <v>0.79600000000000004</v>
      </c>
      <c r="J16" s="155" cm="1">
        <f t="array" aca="1" ref="J16" ca="1">IF(SUM(I$9:I$500)=0,0,IF(H16=0,COUNTIFS(H:H,"A")+2,IFERROR(_xlfn._xlws.FILTER(Kopsavilkums!$J$10:$J$135,(A16=Kopsavilkums!$A$10:$A$135)*(B16=Kopsavilkums!$B$10:$B$135)*(D16=Kopsavilkums!$D$10:$D$135)),"")))</f>
        <v>4</v>
      </c>
      <c r="K16" s="156">
        <f t="shared" si="0"/>
        <v>0.93200000000000005</v>
      </c>
      <c r="L16" s="271">
        <f t="shared" ca="1" si="1"/>
        <v>6</v>
      </c>
      <c r="M16" s="68">
        <f t="shared" ca="1" si="2"/>
        <v>6</v>
      </c>
    </row>
    <row r="17" spans="1:13" ht="14.25" customHeight="1" x14ac:dyDescent="0.15">
      <c r="A17" s="164">
        <f>Kopsavilkums!A12</f>
        <v>1</v>
      </c>
      <c r="B17" s="164">
        <f>Kopsavilkums!B12</f>
        <v>3</v>
      </c>
      <c r="C17" s="314" t="str" cm="1">
        <f t="array" ref="C17">IFERROR(_xlfn.UNIQUE(_xlfn._xlws.FILTER(Kopsavilkums!$C$10:$C$135,(A17=Kopsavilkums!$A$10:$A$135))),"")</f>
        <v>OK cope sport/ Groundbaits</v>
      </c>
      <c r="D17" s="153" t="str" cm="1">
        <f t="array" ref="D17">IFERROR(_xlfn._xlws.FILTER(Kopsavilkums!$D$10:$D$135,(A17=Kopsavilkums!$A$10:$A$135)*(B17=Kopsavilkums!$B$10:$B$135)),"")</f>
        <v>Arturs Baltais</v>
      </c>
      <c r="E17" s="108" t="str" cm="1">
        <f t="array" ref="E17">IFERROR(_xlfn._xlws.FILTER(Kopsavilkums!$E$10:$E$135,(A17=Kopsavilkums!$A$10:$A$135)*(B17=Kopsavilkums!$B$10:$B$135)*(D17=Kopsavilkums!$D$10:$D$135)),"")</f>
        <v>B</v>
      </c>
      <c r="F17" s="154" cm="1">
        <f t="array" ref="F17">IFERROR(_xlfn._xlws.FILTER(Kopsavilkums!$F$10:$F$135,(A17=Kopsavilkums!$A$10:$A$135)*(B17=Kopsavilkums!$B$10:$B$135)*(D17=Kopsavilkums!$D$10:$D$135)),"")</f>
        <v>0.55200000000000005</v>
      </c>
      <c r="G17" s="155" cm="1">
        <f t="array" aca="1" ref="G17" ca="1">IF(SUM(F$9:F$500)=0,0,IF(E17=0,COUNTIFS(E:E,"A")+2,IFERROR(_xlfn._xlws.FILTER(Kopsavilkums!$G$10:$G$135,(A17=Kopsavilkums!$A$10:$A$135)*(B17=Kopsavilkums!$B$10:$B$135)*(D17=Kopsavilkums!$D$10:$D$135)),"")))</f>
        <v>1</v>
      </c>
      <c r="H17" s="109" t="str" cm="1">
        <f t="array" ref="H17">IFERROR(_xlfn._xlws.FILTER(Kopsavilkums!$H$10:$H$135,(A17=Kopsavilkums!$A$10:$A$135)*(B17=Kopsavilkums!$B$10:$B$135)*(D17=Kopsavilkums!$D$10:$D$135)),"")</f>
        <v>B</v>
      </c>
      <c r="I17" s="154" cm="1">
        <f t="array" ref="I17">IFERROR(_xlfn._xlws.FILTER(Kopsavilkums!$I$10:$I$135,(A17=Kopsavilkums!$A$10:$A$135)*(B17=Kopsavilkums!$B$10:$B$135)*(D17=Kopsavilkums!$D$10:$D$135)),"")</f>
        <v>0.22800000000000001</v>
      </c>
      <c r="J17" s="155" cm="1">
        <f t="array" aca="1" ref="J17" ca="1">IF(SUM(I$9:I$500)=0,0,IF(H17=0,COUNTIFS(H:H,"A")+2,IFERROR(_xlfn._xlws.FILTER(Kopsavilkums!$J$10:$J$135,(A17=Kopsavilkums!$A$10:$A$135)*(B17=Kopsavilkums!$B$10:$B$135)*(D17=Kopsavilkums!$D$10:$D$135)),"")))</f>
        <v>6</v>
      </c>
      <c r="K17" s="156">
        <f t="shared" si="0"/>
        <v>0.78</v>
      </c>
      <c r="L17" s="271">
        <f t="shared" ca="1" si="1"/>
        <v>7</v>
      </c>
      <c r="M17" s="68">
        <f t="shared" ca="1" si="2"/>
        <v>7</v>
      </c>
    </row>
    <row r="18" spans="1:13" ht="14.25" customHeight="1" x14ac:dyDescent="0.15">
      <c r="A18" s="164">
        <f>Kopsavilkums!A47</f>
        <v>7</v>
      </c>
      <c r="B18" s="164">
        <f>Kopsavilkums!B47</f>
        <v>2</v>
      </c>
      <c r="C18" s="314" t="str" cm="1">
        <f t="array" ref="C18">IFERROR(_xlfn.UNIQUE(_xlfn._xlws.FILTER(Kopsavilkums!$C$10:$C$135,(A18=Kopsavilkums!$A$10:$A$135))),"")</f>
        <v>LIARPS</v>
      </c>
      <c r="D18" s="153" t="str" cm="1">
        <f t="array" ref="D18">IFERROR(_xlfn._xlws.FILTER(Kopsavilkums!$D$10:$D$135,(A18=Kopsavilkums!$A$10:$A$135)*(B18=Kopsavilkums!$B$10:$B$135)),"")</f>
        <v>Aldis Voits</v>
      </c>
      <c r="E18" s="108" t="str" cm="1">
        <f t="array" ref="E18">IFERROR(_xlfn._xlws.FILTER(Kopsavilkums!$E$10:$E$135,(A18=Kopsavilkums!$A$10:$A$135)*(B18=Kopsavilkums!$B$10:$B$135)*(D18=Kopsavilkums!$D$10:$D$135)),"")</f>
        <v>B</v>
      </c>
      <c r="F18" s="154" cm="1">
        <f t="array" ref="F18">IFERROR(_xlfn._xlws.FILTER(Kopsavilkums!$F$10:$F$135,(A18=Kopsavilkums!$A$10:$A$135)*(B18=Kopsavilkums!$B$10:$B$135)*(D18=Kopsavilkums!$D$10:$D$135)),"")</f>
        <v>0.16200000000000001</v>
      </c>
      <c r="G18" s="155" cm="1">
        <f t="array" aca="1" ref="G18" ca="1">IF(SUM(F$9:F$500)=0,0,IF(E18=0,COUNTIFS(E:E,"A")+2,IFERROR(_xlfn._xlws.FILTER(Kopsavilkums!$G$10:$G$135,(A18=Kopsavilkums!$A$10:$A$135)*(B18=Kopsavilkums!$B$10:$B$135)*(D18=Kopsavilkums!$D$10:$D$135)),"")))</f>
        <v>5</v>
      </c>
      <c r="H18" s="109" t="str" cm="1">
        <f t="array" ref="H18">IFERROR(_xlfn._xlws.FILTER(Kopsavilkums!$H$10:$H$135,(A18=Kopsavilkums!$A$10:$A$135)*(B18=Kopsavilkums!$B$10:$B$135)*(D18=Kopsavilkums!$D$10:$D$135)),"")</f>
        <v>B</v>
      </c>
      <c r="I18" s="154" cm="1">
        <f t="array" ref="I18">IFERROR(_xlfn._xlws.FILTER(Kopsavilkums!$I$10:$I$135,(A18=Kopsavilkums!$A$10:$A$135)*(B18=Kopsavilkums!$B$10:$B$135)*(D18=Kopsavilkums!$D$10:$D$135)),"")</f>
        <v>0.53400000000000003</v>
      </c>
      <c r="J18" s="155" cm="1">
        <f t="array" aca="1" ref="J18" ca="1">IF(SUM(I$9:I$500)=0,0,IF(H18=0,COUNTIFS(H:H,"A")+2,IFERROR(_xlfn._xlws.FILTER(Kopsavilkums!$J$10:$J$135,(A18=Kopsavilkums!$A$10:$A$135)*(B18=Kopsavilkums!$B$10:$B$135)*(D18=Kopsavilkums!$D$10:$D$135)),"")))</f>
        <v>2</v>
      </c>
      <c r="K18" s="156">
        <f t="shared" si="0"/>
        <v>0.69600000000000006</v>
      </c>
      <c r="L18" s="271">
        <f t="shared" ca="1" si="1"/>
        <v>7</v>
      </c>
      <c r="M18" s="68">
        <f t="shared" ca="1" si="2"/>
        <v>8</v>
      </c>
    </row>
    <row r="19" spans="1:13" ht="14.25" hidden="1" customHeight="1" x14ac:dyDescent="0.15">
      <c r="A19" s="164">
        <f>Kopsavilkums!A91</f>
        <v>0</v>
      </c>
      <c r="B19" s="164">
        <f>Kopsavilkums!B91</f>
        <v>0</v>
      </c>
      <c r="C19" s="163" cm="1">
        <f t="array" ref="C19">IFERROR(_xlfn.UNIQUE(_xlfn._xlws.FILTER(Kopsavilkums!$C$10:$C$135,(A19=Kopsavilkums!$A$10:$A$135))),"")</f>
        <v>0</v>
      </c>
      <c r="D19" s="153" t="e" cm="1" vm="1">
        <f t="array" aca="1" ref="D19" ca="1">IFERROR(_xlfn._xlws.FILTER(Kopsavilkums!$D$10:$D$135,(A19=Kopsavilkums!$A$10:$A$135)*(B19=Kopsavilkums!$B$10:$B$135)),"")</f>
        <v>#VALUE!</v>
      </c>
      <c r="E19" s="108" t="str" cm="1">
        <f t="array" aca="1" ref="E19" ca="1">IFERROR(_xlfn._xlws.FILTER(Kopsavilkums!$E$10:$E$135,(A19=Kopsavilkums!$A$10:$A$135)*(B19=Kopsavilkums!$B$10:$B$135)*(D19=Kopsavilkums!$D$10:$D$135)),"")</f>
        <v/>
      </c>
      <c r="F19" s="154" t="str" cm="1">
        <f t="array" aca="1" ref="F19" ca="1">IFERROR(_xlfn._xlws.FILTER(Kopsavilkums!$F$10:$F$135,(A19=Kopsavilkums!$A$10:$A$135)*(B19=Kopsavilkums!$B$10:$B$135)*(D19=Kopsavilkums!$D$10:$D$135)),"")</f>
        <v/>
      </c>
      <c r="G19" s="155" t="str" cm="1">
        <f t="array" aca="1" ref="G19" ca="1">IF(SUM(F$9:F$500)=0,0,IF(E19=0,COUNTIFS(E:E,"A")+2,IFERROR(_xlfn._xlws.FILTER(Kopsavilkums!$G$10:$G$135,(A19=Kopsavilkums!$A$10:$A$135)*(B19=Kopsavilkums!$B$10:$B$135)*(D19=Kopsavilkums!$D$10:$D$135)),"")))</f>
        <v/>
      </c>
      <c r="H19" s="109" t="str" cm="1">
        <f t="array" aca="1" ref="H19" ca="1">IFERROR(_xlfn._xlws.FILTER(Kopsavilkums!$H$10:$H$135,(A19=Kopsavilkums!$A$10:$A$135)*(B19=Kopsavilkums!$B$10:$B$135)*(D19=Kopsavilkums!$D$10:$D$135)),"")</f>
        <v/>
      </c>
      <c r="I19" s="154" t="str" cm="1">
        <f t="array" aca="1" ref="I19" ca="1">IFERROR(_xlfn._xlws.FILTER(Kopsavilkums!$I$10:$I$135,(A19=Kopsavilkums!$A$10:$A$135)*(B19=Kopsavilkums!$B$10:$B$135)*(D19=Kopsavilkums!$D$10:$D$135)),"")</f>
        <v/>
      </c>
      <c r="J19" s="155" t="str" cm="1">
        <f t="array" aca="1" ref="J19" ca="1">IF(SUM(I$9:I$500)=0,0,IF(H19=0,COUNTIFS(H:H,"A")+2,IFERROR(_xlfn._xlws.FILTER(Kopsavilkums!$J$10:$J$135,(A19=Kopsavilkums!$A$10:$A$135)*(B19=Kopsavilkums!$B$10:$B$135)*(D19=Kopsavilkums!$D$10:$D$135)),"")))</f>
        <v/>
      </c>
      <c r="K19" s="156">
        <f t="shared" ca="1" si="0"/>
        <v>0</v>
      </c>
      <c r="L19" s="271">
        <f t="shared" ca="1" si="1"/>
        <v>0</v>
      </c>
      <c r="M19" s="68" t="str">
        <f t="shared" ca="1" si="2"/>
        <v/>
      </c>
    </row>
    <row r="20" spans="1:13" ht="14.25" customHeight="1" x14ac:dyDescent="0.15">
      <c r="A20" s="164">
        <f>Kopsavilkums!A42</f>
        <v>6</v>
      </c>
      <c r="B20" s="164">
        <f>Kopsavilkums!B42</f>
        <v>3</v>
      </c>
      <c r="C20" s="314" t="str" cm="1">
        <f t="array" ref="C20">IFERROR(_xlfn.UNIQUE(_xlfn._xlws.FILTER(Kopsavilkums!$C$10:$C$135,(A20=Kopsavilkums!$A$10:$A$135))),"")</f>
        <v>C.Albula2/Alūksne</v>
      </c>
      <c r="D20" s="153" t="str" cm="1">
        <f t="array" ref="D20">IFERROR(_xlfn._xlws.FILTER(Kopsavilkums!$D$10:$D$135,(A20=Kopsavilkums!$A$10:$A$135)*(B20=Kopsavilkums!$B$10:$B$135)),"")</f>
        <v>Roberts Pilips</v>
      </c>
      <c r="E20" s="108" t="str" cm="1">
        <f t="array" ref="E20">IFERROR(_xlfn._xlws.FILTER(Kopsavilkums!$E$10:$E$135,(A20=Kopsavilkums!$A$10:$A$135)*(B20=Kopsavilkums!$B$10:$B$135)*(D20=Kopsavilkums!$D$10:$D$135)),"")</f>
        <v>B</v>
      </c>
      <c r="F20" s="154" cm="1">
        <f t="array" ref="F20">IFERROR(_xlfn._xlws.FILTER(Kopsavilkums!$F$10:$F$135,(A20=Kopsavilkums!$A$10:$A$135)*(B20=Kopsavilkums!$B$10:$B$135)*(D20=Kopsavilkums!$D$10:$D$135)),"")</f>
        <v>0.29399999999999998</v>
      </c>
      <c r="G20" s="155" cm="1">
        <f t="array" aca="1" ref="G20" ca="1">IF(SUM(F$9:F$500)=0,0,IF(E20=0,COUNTIFS(E:E,"A")+2,IFERROR(_xlfn._xlws.FILTER(Kopsavilkums!$G$10:$G$135,(A20=Kopsavilkums!$A$10:$A$135)*(B20=Kopsavilkums!$B$10:$B$135)*(D20=Kopsavilkums!$D$10:$D$135)),"")))</f>
        <v>3</v>
      </c>
      <c r="H20" s="109" t="str" cm="1">
        <f t="array" ref="H20">IFERROR(_xlfn._xlws.FILTER(Kopsavilkums!$H$10:$H$135,(A20=Kopsavilkums!$A$10:$A$135)*(B20=Kopsavilkums!$B$10:$B$135)*(D20=Kopsavilkums!$D$10:$D$135)),"")</f>
        <v>C</v>
      </c>
      <c r="I20" s="154" cm="1">
        <f t="array" ref="I20">IFERROR(_xlfn._xlws.FILTER(Kopsavilkums!$I$10:$I$135,(A20=Kopsavilkums!$A$10:$A$135)*(B20=Kopsavilkums!$B$10:$B$135)*(D20=Kopsavilkums!$D$10:$D$135)),"")</f>
        <v>0.19600000000000001</v>
      </c>
      <c r="J20" s="155" cm="1">
        <f t="array" aca="1" ref="J20" ca="1">IF(SUM(I$9:I$500)=0,0,IF(H20=0,COUNTIFS(H:H,"A")+2,IFERROR(_xlfn._xlws.FILTER(Kopsavilkums!$J$10:$J$135,(A20=Kopsavilkums!$A$10:$A$135)*(B20=Kopsavilkums!$B$10:$B$135)*(D20=Kopsavilkums!$D$10:$D$135)),"")))</f>
        <v>5</v>
      </c>
      <c r="K20" s="156">
        <f t="shared" si="0"/>
        <v>0.49</v>
      </c>
      <c r="L20" s="271">
        <f t="shared" ca="1" si="1"/>
        <v>8</v>
      </c>
      <c r="M20" s="68">
        <f t="shared" ca="1" si="2"/>
        <v>9</v>
      </c>
    </row>
    <row r="21" spans="1:13" ht="14.25" customHeight="1" x14ac:dyDescent="0.15">
      <c r="A21" s="164">
        <f>Kopsavilkums!A29</f>
        <v>4</v>
      </c>
      <c r="B21" s="164">
        <f>Kopsavilkums!B29</f>
        <v>2</v>
      </c>
      <c r="C21" s="314" t="str" cm="1">
        <f t="array" ref="C21">IFERROR(_xlfn.UNIQUE(_xlfn._xlws.FILTER(Kopsavilkums!$C$10:$C$135,(A21=Kopsavilkums!$A$10:$A$135))),"")</f>
        <v>C.Albula1/Alūksne</v>
      </c>
      <c r="D21" s="153" t="str" cm="1">
        <f t="array" ref="D21">IFERROR(_xlfn._xlws.FILTER(Kopsavilkums!$D$10:$D$135,(A21=Kopsavilkums!$A$10:$A$135)*(B21=Kopsavilkums!$B$10:$B$135)),"")</f>
        <v>Andris Jerums</v>
      </c>
      <c r="E21" s="108" t="str" cm="1">
        <f t="array" ref="E21">IFERROR(_xlfn._xlws.FILTER(Kopsavilkums!$E$10:$E$135,(A21=Kopsavilkums!$A$10:$A$135)*(B21=Kopsavilkums!$B$10:$B$135)*(D21=Kopsavilkums!$D$10:$D$135)),"")</f>
        <v>B</v>
      </c>
      <c r="F21" s="154" cm="1">
        <f t="array" ref="F21">IFERROR(_xlfn._xlws.FILTER(Kopsavilkums!$F$10:$F$135,(A21=Kopsavilkums!$A$10:$A$135)*(B21=Kopsavilkums!$B$10:$B$135)*(D21=Kopsavilkums!$D$10:$D$135)),"")</f>
        <v>0.112</v>
      </c>
      <c r="G21" s="155" cm="1">
        <f t="array" aca="1" ref="G21" ca="1">IF(SUM(F$9:F$500)=0,0,IF(E21=0,COUNTIFS(E:E,"A")+2,IFERROR(_xlfn._xlws.FILTER(Kopsavilkums!$G$10:$G$135,(A21=Kopsavilkums!$A$10:$A$135)*(B21=Kopsavilkums!$B$10:$B$135)*(D21=Kopsavilkums!$D$10:$D$135)),"")))</f>
        <v>7</v>
      </c>
      <c r="H21" s="109" t="str" cm="1">
        <f t="array" ref="H21">IFERROR(_xlfn._xlws.FILTER(Kopsavilkums!$H$10:$H$135,(A21=Kopsavilkums!$A$10:$A$135)*(B21=Kopsavilkums!$B$10:$B$135)*(D21=Kopsavilkums!$D$10:$D$135)),"")</f>
        <v>D</v>
      </c>
      <c r="I21" s="154" cm="1">
        <f t="array" ref="I21">IFERROR(_xlfn._xlws.FILTER(Kopsavilkums!$I$10:$I$135,(A21=Kopsavilkums!$A$10:$A$135)*(B21=Kopsavilkums!$B$10:$B$135)*(D21=Kopsavilkums!$D$10:$D$135)),"")</f>
        <v>0.26600000000000001</v>
      </c>
      <c r="J21" s="155" cm="1">
        <f t="array" aca="1" ref="J21" ca="1">IF(SUM(I$9:I$500)=0,0,IF(H21=0,COUNTIFS(H:H,"A")+2,IFERROR(_xlfn._xlws.FILTER(Kopsavilkums!$J$10:$J$135,(A21=Kopsavilkums!$A$10:$A$135)*(B21=Kopsavilkums!$B$10:$B$135)*(D21=Kopsavilkums!$D$10:$D$135)),"")))</f>
        <v>1</v>
      </c>
      <c r="K21" s="156">
        <f t="shared" si="0"/>
        <v>0.378</v>
      </c>
      <c r="L21" s="271">
        <f t="shared" ca="1" si="1"/>
        <v>8</v>
      </c>
      <c r="M21" s="68">
        <f t="shared" ca="1" si="2"/>
        <v>10</v>
      </c>
    </row>
    <row r="22" spans="1:13" ht="14.25" hidden="1" customHeight="1" x14ac:dyDescent="0.15">
      <c r="A22" s="164">
        <f>Kopsavilkums!A73</f>
        <v>0</v>
      </c>
      <c r="B22" s="164">
        <f>Kopsavilkums!B73</f>
        <v>0</v>
      </c>
      <c r="C22" s="163" cm="1">
        <f t="array" ref="C22">IFERROR(_xlfn.UNIQUE(_xlfn._xlws.FILTER(Kopsavilkums!$C$10:$C$135,(A22=Kopsavilkums!$A$10:$A$135))),"")</f>
        <v>0</v>
      </c>
      <c r="D22" s="153" t="e" cm="1" vm="1">
        <f t="array" aca="1" ref="D22" ca="1">IFERROR(_xlfn._xlws.FILTER(Kopsavilkums!$D$10:$D$135,(A22=Kopsavilkums!$A$10:$A$135)*(B22=Kopsavilkums!$B$10:$B$135)),"")</f>
        <v>#VALUE!</v>
      </c>
      <c r="E22" s="108" t="str" cm="1">
        <f t="array" aca="1" ref="E22" ca="1">IFERROR(_xlfn._xlws.FILTER(Kopsavilkums!$E$10:$E$135,(A22=Kopsavilkums!$A$10:$A$135)*(B22=Kopsavilkums!$B$10:$B$135)*(D22=Kopsavilkums!$D$10:$D$135)),"")</f>
        <v/>
      </c>
      <c r="F22" s="154" t="str" cm="1">
        <f t="array" aca="1" ref="F22" ca="1">IFERROR(_xlfn._xlws.FILTER(Kopsavilkums!$F$10:$F$135,(A22=Kopsavilkums!$A$10:$A$135)*(B22=Kopsavilkums!$B$10:$B$135)*(D22=Kopsavilkums!$D$10:$D$135)),"")</f>
        <v/>
      </c>
      <c r="G22" s="155" t="str" cm="1">
        <f t="array" aca="1" ref="G22" ca="1">IF(SUM(F$9:F$500)=0,0,IF(E22=0,COUNTIFS(E:E,"A")+2,IFERROR(_xlfn._xlws.FILTER(Kopsavilkums!$G$10:$G$135,(A22=Kopsavilkums!$A$10:$A$135)*(B22=Kopsavilkums!$B$10:$B$135)*(D22=Kopsavilkums!$D$10:$D$135)),"")))</f>
        <v/>
      </c>
      <c r="H22" s="109" t="str" cm="1">
        <f t="array" aca="1" ref="H22" ca="1">IFERROR(_xlfn._xlws.FILTER(Kopsavilkums!$H$10:$H$135,(A22=Kopsavilkums!$A$10:$A$135)*(B22=Kopsavilkums!$B$10:$B$135)*(D22=Kopsavilkums!$D$10:$D$135)),"")</f>
        <v/>
      </c>
      <c r="I22" s="154" t="str" cm="1">
        <f t="array" aca="1" ref="I22" ca="1">IFERROR(_xlfn._xlws.FILTER(Kopsavilkums!$I$10:$I$135,(A22=Kopsavilkums!$A$10:$A$135)*(B22=Kopsavilkums!$B$10:$B$135)*(D22=Kopsavilkums!$D$10:$D$135)),"")</f>
        <v/>
      </c>
      <c r="J22" s="155" t="str" cm="1">
        <f t="array" aca="1" ref="J22" ca="1">IF(SUM(I$9:I$500)=0,0,IF(H22=0,COUNTIFS(H:H,"A")+2,IFERROR(_xlfn._xlws.FILTER(Kopsavilkums!$J$10:$J$135,(A22=Kopsavilkums!$A$10:$A$135)*(B22=Kopsavilkums!$B$10:$B$135)*(D22=Kopsavilkums!$D$10:$D$135)),"")))</f>
        <v/>
      </c>
      <c r="K22" s="156">
        <f t="shared" ca="1" si="0"/>
        <v>0</v>
      </c>
      <c r="L22" s="271">
        <f t="shared" ca="1" si="1"/>
        <v>0</v>
      </c>
      <c r="M22" s="68" t="str">
        <f t="shared" ca="1" si="2"/>
        <v/>
      </c>
    </row>
    <row r="23" spans="1:13" ht="14.25" customHeight="1" x14ac:dyDescent="0.15">
      <c r="A23" s="164">
        <f>Kopsavilkums!A65</f>
        <v>10</v>
      </c>
      <c r="B23" s="164">
        <f>Kopsavilkums!B65</f>
        <v>2</v>
      </c>
      <c r="C23" s="314" t="str" cm="1">
        <f t="array" ref="C23">IFERROR(_xlfn.UNIQUE(_xlfn._xlws.FILTER(Kopsavilkums!$C$10:$C$135,(A23=Kopsavilkums!$A$10:$A$135))),"")</f>
        <v>Vidzemes Klaidoņi</v>
      </c>
      <c r="D23" s="153" t="str" cm="1">
        <f t="array" ref="D23">IFERROR(_xlfn._xlws.FILTER(Kopsavilkums!$D$10:$D$135,(A23=Kopsavilkums!$A$10:$A$135)*(B23=Kopsavilkums!$B$10:$B$135)),"")</f>
        <v>Andris Klempners</v>
      </c>
      <c r="E23" s="108" t="str" cm="1">
        <f t="array" ref="E23">IFERROR(_xlfn._xlws.FILTER(Kopsavilkums!$E$10:$E$135,(A23=Kopsavilkums!$A$10:$A$135)*(B23=Kopsavilkums!$B$10:$B$135)*(D23=Kopsavilkums!$D$10:$D$135)),"")</f>
        <v>C</v>
      </c>
      <c r="F23" s="154" cm="1">
        <f t="array" ref="F23">IFERROR(_xlfn._xlws.FILTER(Kopsavilkums!$F$10:$F$135,(A23=Kopsavilkums!$A$10:$A$135)*(B23=Kopsavilkums!$B$10:$B$135)*(D23=Kopsavilkums!$D$10:$D$135)),"")</f>
        <v>0.22</v>
      </c>
      <c r="G23" s="155" cm="1">
        <f t="array" aca="1" ref="G23" ca="1">IF(SUM(F$9:F$500)=0,0,IF(E23=0,COUNTIFS(E:E,"A")+2,IFERROR(_xlfn._xlws.FILTER(Kopsavilkums!$G$10:$G$135,(A23=Kopsavilkums!$A$10:$A$135)*(B23=Kopsavilkums!$B$10:$B$135)*(D23=Kopsavilkums!$D$10:$D$135)),"")))</f>
        <v>1</v>
      </c>
      <c r="H23" s="109" t="str" cm="1">
        <f t="array" ref="H23">IFERROR(_xlfn._xlws.FILTER(Kopsavilkums!$H$10:$H$135,(A23=Kopsavilkums!$A$10:$A$135)*(B23=Kopsavilkums!$B$10:$B$135)*(D23=Kopsavilkums!$D$10:$D$135)),"")</f>
        <v>D</v>
      </c>
      <c r="I23" s="154" cm="1">
        <f t="array" ref="I23">IFERROR(_xlfn._xlws.FILTER(Kopsavilkums!$I$10:$I$135,(A23=Kopsavilkums!$A$10:$A$135)*(B23=Kopsavilkums!$B$10:$B$135)*(D23=Kopsavilkums!$D$10:$D$135)),"")</f>
        <v>0.11</v>
      </c>
      <c r="J23" s="155" cm="1">
        <f t="array" aca="1" ref="J23" ca="1">IF(SUM(I$9:I$500)=0,0,IF(H23=0,COUNTIFS(H:H,"A")+2,IFERROR(_xlfn._xlws.FILTER(Kopsavilkums!$J$10:$J$135,(A23=Kopsavilkums!$A$10:$A$135)*(B23=Kopsavilkums!$B$10:$B$135)*(D23=Kopsavilkums!$D$10:$D$135)),"")))</f>
        <v>7</v>
      </c>
      <c r="K23" s="156">
        <f t="shared" si="0"/>
        <v>0.33</v>
      </c>
      <c r="L23" s="271">
        <f t="shared" ca="1" si="1"/>
        <v>8</v>
      </c>
      <c r="M23" s="68">
        <f t="shared" ca="1" si="2"/>
        <v>11</v>
      </c>
    </row>
    <row r="24" spans="1:13" ht="14.25" customHeight="1" x14ac:dyDescent="0.15">
      <c r="A24" s="164">
        <f>Kopsavilkums!A46</f>
        <v>7</v>
      </c>
      <c r="B24" s="164">
        <f>Kopsavilkums!B46</f>
        <v>1</v>
      </c>
      <c r="C24" s="314" t="str" cm="1">
        <f t="array" ref="C24">IFERROR(_xlfn.UNIQUE(_xlfn._xlws.FILTER(Kopsavilkums!$C$10:$C$135,(A24=Kopsavilkums!$A$10:$A$135))),"")</f>
        <v>LIARPS</v>
      </c>
      <c r="D24" s="153" t="str" cm="1">
        <f t="array" ref="D24">IFERROR(_xlfn._xlws.FILTER(Kopsavilkums!$D$10:$D$135,(A24=Kopsavilkums!$A$10:$A$135)*(B24=Kopsavilkums!$B$10:$B$135)),"")</f>
        <v>Ēriks Tučs</v>
      </c>
      <c r="E24" s="108" t="str" cm="1">
        <f t="array" ref="E24">IFERROR(_xlfn._xlws.FILTER(Kopsavilkums!$E$10:$E$135,(A24=Kopsavilkums!$A$10:$A$135)*(B24=Kopsavilkums!$B$10:$B$135)*(D24=Kopsavilkums!$D$10:$D$135)),"")</f>
        <v>C</v>
      </c>
      <c r="F24" s="154" cm="1">
        <f t="array" ref="F24">IFERROR(_xlfn._xlws.FILTER(Kopsavilkums!$F$10:$F$135,(A24=Kopsavilkums!$A$10:$A$135)*(B24=Kopsavilkums!$B$10:$B$135)*(D24=Kopsavilkums!$D$10:$D$135)),"")</f>
        <v>6.6000000000000003E-2</v>
      </c>
      <c r="G24" s="155" cm="1">
        <f t="array" aca="1" ref="G24" ca="1">IF(SUM(F$9:F$500)=0,0,IF(E24=0,COUNTIFS(E:E,"A")+2,IFERROR(_xlfn._xlws.FILTER(Kopsavilkums!$G$10:$G$135,(A24=Kopsavilkums!$A$10:$A$135)*(B24=Kopsavilkums!$B$10:$B$135)*(D24=Kopsavilkums!$D$10:$D$135)),"")))</f>
        <v>7</v>
      </c>
      <c r="H24" s="109" t="str" cm="1">
        <f t="array" ref="H24">IFERROR(_xlfn._xlws.FILTER(Kopsavilkums!$H$10:$H$135,(A24=Kopsavilkums!$A$10:$A$135)*(B24=Kopsavilkums!$B$10:$B$135)*(D24=Kopsavilkums!$D$10:$D$135)),"")</f>
        <v>A</v>
      </c>
      <c r="I24" s="154" cm="1">
        <f t="array" ref="I24">IFERROR(_xlfn._xlws.FILTER(Kopsavilkums!$I$10:$I$135,(A24=Kopsavilkums!$A$10:$A$135)*(B24=Kopsavilkums!$B$10:$B$135)*(D24=Kopsavilkums!$D$10:$D$135)),"")</f>
        <v>1.24</v>
      </c>
      <c r="J24" s="155" cm="1">
        <f t="array" aca="1" ref="J24" ca="1">IF(SUM(I$9:I$500)=0,0,IF(H24=0,COUNTIFS(H:H,"A")+2,IFERROR(_xlfn._xlws.FILTER(Kopsavilkums!$J$10:$J$135,(A24=Kopsavilkums!$A$10:$A$135)*(B24=Kopsavilkums!$B$10:$B$135)*(D24=Kopsavilkums!$D$10:$D$135)),"")))</f>
        <v>2</v>
      </c>
      <c r="K24" s="156">
        <f t="shared" si="0"/>
        <v>1.306</v>
      </c>
      <c r="L24" s="271">
        <f t="shared" ca="1" si="1"/>
        <v>9</v>
      </c>
      <c r="M24" s="68">
        <f t="shared" ca="1" si="2"/>
        <v>12</v>
      </c>
    </row>
    <row r="25" spans="1:13" ht="14.25" customHeight="1" x14ac:dyDescent="0.15">
      <c r="A25" s="164">
        <f>Kopsavilkums!A17</f>
        <v>2</v>
      </c>
      <c r="B25" s="164">
        <f>Kopsavilkums!B17</f>
        <v>2</v>
      </c>
      <c r="C25" s="314" t="str" cm="1">
        <f t="array" ref="C25">IFERROR(_xlfn.UNIQUE(_xlfn._xlws.FILTER(Kopsavilkums!$C$10:$C$135,(A25=Kopsavilkums!$A$10:$A$135))),"")</f>
        <v>Mēs Zivīm</v>
      </c>
      <c r="D25" s="153" t="str" cm="1">
        <f t="array" ref="D25">IFERROR(_xlfn._xlws.FILTER(Kopsavilkums!$D$10:$D$135,(A25=Kopsavilkums!$A$10:$A$135)*(B25=Kopsavilkums!$B$10:$B$135)),"")</f>
        <v>Agris Rudzāns</v>
      </c>
      <c r="E25" s="108" t="str" cm="1">
        <f t="array" ref="E25">IFERROR(_xlfn._xlws.FILTER(Kopsavilkums!$E$10:$E$135,(A25=Kopsavilkums!$A$10:$A$135)*(B25=Kopsavilkums!$B$10:$B$135)*(D25=Kopsavilkums!$D$10:$D$135)),"")</f>
        <v>A</v>
      </c>
      <c r="F25" s="154" cm="1">
        <f t="array" ref="F25">IFERROR(_xlfn._xlws.FILTER(Kopsavilkums!$F$10:$F$135,(A25=Kopsavilkums!$A$10:$A$135)*(B25=Kopsavilkums!$B$10:$B$135)*(D25=Kopsavilkums!$D$10:$D$135)),"")</f>
        <v>0.91200000000000003</v>
      </c>
      <c r="G25" s="155" cm="1">
        <f t="array" aca="1" ref="G25" ca="1">IF(SUM(F$9:F$500)=0,0,IF(E25=0,COUNTIFS(E:E,"A")+2,IFERROR(_xlfn._xlws.FILTER(Kopsavilkums!$G$10:$G$135,(A25=Kopsavilkums!$A$10:$A$135)*(B25=Kopsavilkums!$B$10:$B$135)*(D25=Kopsavilkums!$D$10:$D$135)),"")))</f>
        <v>1</v>
      </c>
      <c r="H25" s="109" t="str" cm="1">
        <f t="array" ref="H25">IFERROR(_xlfn._xlws.FILTER(Kopsavilkums!$H$10:$H$135,(A25=Kopsavilkums!$A$10:$A$135)*(B25=Kopsavilkums!$B$10:$B$135)*(D25=Kopsavilkums!$D$10:$D$135)),"")</f>
        <v>B</v>
      </c>
      <c r="I25" s="154" cm="1">
        <f t="array" ref="I25">IFERROR(_xlfn._xlws.FILTER(Kopsavilkums!$I$10:$I$135,(A25=Kopsavilkums!$A$10:$A$135)*(B25=Kopsavilkums!$B$10:$B$135)*(D25=Kopsavilkums!$D$10:$D$135)),"")</f>
        <v>9.4E-2</v>
      </c>
      <c r="J25" s="155" cm="1">
        <f t="array" aca="1" ref="J25" ca="1">IF(SUM(I$9:I$500)=0,0,IF(H25=0,COUNTIFS(H:H,"A")+2,IFERROR(_xlfn._xlws.FILTER(Kopsavilkums!$J$10:$J$135,(A25=Kopsavilkums!$A$10:$A$135)*(B25=Kopsavilkums!$B$10:$B$135)*(D25=Kopsavilkums!$D$10:$D$135)),"")))</f>
        <v>8</v>
      </c>
      <c r="K25" s="156">
        <f t="shared" si="0"/>
        <v>1.006</v>
      </c>
      <c r="L25" s="271">
        <f t="shared" ca="1" si="1"/>
        <v>9</v>
      </c>
      <c r="M25" s="68">
        <f t="shared" ca="1" si="2"/>
        <v>13</v>
      </c>
    </row>
    <row r="26" spans="1:13" ht="14.25" customHeight="1" x14ac:dyDescent="0.15">
      <c r="A26" s="164">
        <f>Kopsavilkums!A41</f>
        <v>6</v>
      </c>
      <c r="B26" s="164">
        <f>Kopsavilkums!B41</f>
        <v>2</v>
      </c>
      <c r="C26" s="314" t="str" cm="1">
        <f t="array" ref="C26">IFERROR(_xlfn.UNIQUE(_xlfn._xlws.FILTER(Kopsavilkums!$C$10:$C$135,(A26=Kopsavilkums!$A$10:$A$135))),"")</f>
        <v>C.Albula2/Alūksne</v>
      </c>
      <c r="D26" s="153" t="str" cm="1">
        <f t="array" ref="D26">IFERROR(_xlfn._xlws.FILTER(Kopsavilkums!$D$10:$D$135,(A26=Kopsavilkums!$A$10:$A$135)*(B26=Kopsavilkums!$B$10:$B$135)),"")</f>
        <v>Andis Bukalders</v>
      </c>
      <c r="E26" s="108" t="str" cm="1">
        <f t="array" ref="E26">IFERROR(_xlfn._xlws.FILTER(Kopsavilkums!$E$10:$E$135,(A26=Kopsavilkums!$A$10:$A$135)*(B26=Kopsavilkums!$B$10:$B$135)*(D26=Kopsavilkums!$D$10:$D$135)),"")</f>
        <v>A</v>
      </c>
      <c r="F26" s="154" cm="1">
        <f t="array" ref="F26">IFERROR(_xlfn._xlws.FILTER(Kopsavilkums!$F$10:$F$135,(A26=Kopsavilkums!$A$10:$A$135)*(B26=Kopsavilkums!$B$10:$B$135)*(D26=Kopsavilkums!$D$10:$D$135)),"")</f>
        <v>0.4</v>
      </c>
      <c r="G26" s="155" cm="1">
        <f t="array" aca="1" ref="G26" ca="1">IF(SUM(F$9:F$500)=0,0,IF(E26=0,COUNTIFS(E:E,"A")+2,IFERROR(_xlfn._xlws.FILTER(Kopsavilkums!$G$10:$G$135,(A26=Kopsavilkums!$A$10:$A$135)*(B26=Kopsavilkums!$B$10:$B$135)*(D26=Kopsavilkums!$D$10:$D$135)),"")))</f>
        <v>6</v>
      </c>
      <c r="H26" s="109" t="str" cm="1">
        <f t="array" ref="H26">IFERROR(_xlfn._xlws.FILTER(Kopsavilkums!$H$10:$H$135,(A26=Kopsavilkums!$A$10:$A$135)*(B26=Kopsavilkums!$B$10:$B$135)*(D26=Kopsavilkums!$D$10:$D$135)),"")</f>
        <v>B</v>
      </c>
      <c r="I26" s="154" cm="1">
        <f t="array" ref="I26">IFERROR(_xlfn._xlws.FILTER(Kopsavilkums!$I$10:$I$135,(A26=Kopsavilkums!$A$10:$A$135)*(B26=Kopsavilkums!$B$10:$B$135)*(D26=Kopsavilkums!$D$10:$D$135)),"")</f>
        <v>0.52</v>
      </c>
      <c r="J26" s="155" cm="1">
        <f t="array" aca="1" ref="J26" ca="1">IF(SUM(I$9:I$500)=0,0,IF(H26=0,COUNTIFS(H:H,"A")+2,IFERROR(_xlfn._xlws.FILTER(Kopsavilkums!$J$10:$J$135,(A26=Kopsavilkums!$A$10:$A$135)*(B26=Kopsavilkums!$B$10:$B$135)*(D26=Kopsavilkums!$D$10:$D$135)),"")))</f>
        <v>3</v>
      </c>
      <c r="K26" s="156">
        <f t="shared" si="0"/>
        <v>0.92</v>
      </c>
      <c r="L26" s="271">
        <f t="shared" ca="1" si="1"/>
        <v>9</v>
      </c>
      <c r="M26" s="68">
        <f t="shared" ca="1" si="2"/>
        <v>14</v>
      </c>
    </row>
    <row r="27" spans="1:13" ht="14.25" customHeight="1" x14ac:dyDescent="0.15">
      <c r="A27" s="164">
        <f>Kopsavilkums!A25</f>
        <v>3</v>
      </c>
      <c r="B27" s="164">
        <f>Kopsavilkums!B25</f>
        <v>4</v>
      </c>
      <c r="C27" s="314" t="str" cm="1">
        <f t="array" ref="C27">IFERROR(_xlfn.UNIQUE(_xlfn._xlws.FILTER(Kopsavilkums!$C$10:$C$135,(A27=Kopsavilkums!$A$10:$A$135))),"")</f>
        <v>Makšķerlietas.lv/Ziemeļnieki</v>
      </c>
      <c r="D27" s="153" t="str" cm="1">
        <f t="array" ref="D27">IFERROR(_xlfn._xlws.FILTER(Kopsavilkums!$D$10:$D$135,(A27=Kopsavilkums!$A$10:$A$135)*(B27=Kopsavilkums!$B$10:$B$135)),"")</f>
        <v>Māris Gailišs</v>
      </c>
      <c r="E27" s="108" t="str" cm="1">
        <f t="array" ref="E27">IFERROR(_xlfn._xlws.FILTER(Kopsavilkums!$E$10:$E$135,(A27=Kopsavilkums!$A$10:$A$135)*(B27=Kopsavilkums!$B$10:$B$135)*(D27=Kopsavilkums!$D$10:$D$135)),"")</f>
        <v>A</v>
      </c>
      <c r="F27" s="154" cm="1">
        <f t="array" ref="F27">IFERROR(_xlfn._xlws.FILTER(Kopsavilkums!$F$10:$F$135,(A27=Kopsavilkums!$A$10:$A$135)*(B27=Kopsavilkums!$B$10:$B$135)*(D27=Kopsavilkums!$D$10:$D$135)),"")</f>
        <v>0.45400000000000001</v>
      </c>
      <c r="G27" s="155" cm="1">
        <f t="array" aca="1" ref="G27" ca="1">IF(SUM(F$9:F$500)=0,0,IF(E27=0,COUNTIFS(E:E,"A")+2,IFERROR(_xlfn._xlws.FILTER(Kopsavilkums!$G$10:$G$135,(A27=Kopsavilkums!$A$10:$A$135)*(B27=Kopsavilkums!$B$10:$B$135)*(D27=Kopsavilkums!$D$10:$D$135)),"")))</f>
        <v>4</v>
      </c>
      <c r="H27" s="109" t="str" cm="1">
        <f t="array" ref="H27">IFERROR(_xlfn._xlws.FILTER(Kopsavilkums!$H$10:$H$135,(A27=Kopsavilkums!$A$10:$A$135)*(B27=Kopsavilkums!$B$10:$B$135)*(D27=Kopsavilkums!$D$10:$D$135)),"")</f>
        <v>B</v>
      </c>
      <c r="I27" s="154" cm="1">
        <f t="array" ref="I27">IFERROR(_xlfn._xlws.FILTER(Kopsavilkums!$I$10:$I$135,(A27=Kopsavilkums!$A$10:$A$135)*(B27=Kopsavilkums!$B$10:$B$135)*(D27=Kopsavilkums!$D$10:$D$135)),"")</f>
        <v>0.252</v>
      </c>
      <c r="J27" s="155" cm="1">
        <f t="array" aca="1" ref="J27" ca="1">IF(SUM(I$9:I$500)=0,0,IF(H27=0,COUNTIFS(H:H,"A")+2,IFERROR(_xlfn._xlws.FILTER(Kopsavilkums!$J$10:$J$135,(A27=Kopsavilkums!$A$10:$A$135)*(B27=Kopsavilkums!$B$10:$B$135)*(D27=Kopsavilkums!$D$10:$D$135)),"")))</f>
        <v>5</v>
      </c>
      <c r="K27" s="156">
        <f t="shared" si="0"/>
        <v>0.70599999999999996</v>
      </c>
      <c r="L27" s="271">
        <f t="shared" ca="1" si="1"/>
        <v>9</v>
      </c>
      <c r="M27" s="68">
        <f t="shared" ca="1" si="2"/>
        <v>15</v>
      </c>
    </row>
    <row r="28" spans="1:13" ht="14.25" customHeight="1" x14ac:dyDescent="0.15">
      <c r="A28" s="164">
        <f>Kopsavilkums!A28</f>
        <v>4</v>
      </c>
      <c r="B28" s="164">
        <f>Kopsavilkums!B28</f>
        <v>1</v>
      </c>
      <c r="C28" s="314" t="str" cm="1">
        <f t="array" ref="C28">IFERROR(_xlfn.UNIQUE(_xlfn._xlws.FILTER(Kopsavilkums!$C$10:$C$135,(A28=Kopsavilkums!$A$10:$A$135))),"")</f>
        <v>C.Albula1/Alūksne</v>
      </c>
      <c r="D28" s="153" t="str" cm="1">
        <f t="array" ref="D28">IFERROR(_xlfn._xlws.FILTER(Kopsavilkums!$D$10:$D$135,(A28=Kopsavilkums!$A$10:$A$135)*(B28=Kopsavilkums!$B$10:$B$135)),"")</f>
        <v>Jānis Skulte</v>
      </c>
      <c r="E28" s="108" t="str" cm="1">
        <f t="array" ref="E28">IFERROR(_xlfn._xlws.FILTER(Kopsavilkums!$E$10:$E$135,(A28=Kopsavilkums!$A$10:$A$135)*(B28=Kopsavilkums!$B$10:$B$135)*(D28=Kopsavilkums!$D$10:$D$135)),"")</f>
        <v>D</v>
      </c>
      <c r="F28" s="154" cm="1">
        <f t="array" ref="F28">IFERROR(_xlfn._xlws.FILTER(Kopsavilkums!$F$10:$F$135,(A28=Kopsavilkums!$A$10:$A$135)*(B28=Kopsavilkums!$B$10:$B$135)*(D28=Kopsavilkums!$D$10:$D$135)),"")</f>
        <v>0.13200000000000001</v>
      </c>
      <c r="G28" s="155" cm="1">
        <f t="array" aca="1" ref="G28" ca="1">IF(SUM(F$9:F$500)=0,0,IF(E28=0,COUNTIFS(E:E,"A")+2,IFERROR(_xlfn._xlws.FILTER(Kopsavilkums!$G$10:$G$135,(A28=Kopsavilkums!$A$10:$A$135)*(B28=Kopsavilkums!$B$10:$B$135)*(D28=Kopsavilkums!$D$10:$D$135)),"")))</f>
        <v>5</v>
      </c>
      <c r="H28" s="109" t="str" cm="1">
        <f t="array" ref="H28">IFERROR(_xlfn._xlws.FILTER(Kopsavilkums!$H$10:$H$135,(A28=Kopsavilkums!$A$10:$A$135)*(B28=Kopsavilkums!$B$10:$B$135)*(D28=Kopsavilkums!$D$10:$D$135)),"")</f>
        <v>B</v>
      </c>
      <c r="I28" s="154" cm="1">
        <f t="array" ref="I28">IFERROR(_xlfn._xlws.FILTER(Kopsavilkums!$I$10:$I$135,(A28=Kopsavilkums!$A$10:$A$135)*(B28=Kopsavilkums!$B$10:$B$135)*(D28=Kopsavilkums!$D$10:$D$135)),"")</f>
        <v>0.36</v>
      </c>
      <c r="J28" s="155" cm="1">
        <f t="array" aca="1" ref="J28" ca="1">IF(SUM(I$9:I$500)=0,0,IF(H28=0,COUNTIFS(H:H,"A")+2,IFERROR(_xlfn._xlws.FILTER(Kopsavilkums!$J$10:$J$135,(A28=Kopsavilkums!$A$10:$A$135)*(B28=Kopsavilkums!$B$10:$B$135)*(D28=Kopsavilkums!$D$10:$D$135)),"")))</f>
        <v>4</v>
      </c>
      <c r="K28" s="156">
        <f t="shared" si="0"/>
        <v>0.49199999999999999</v>
      </c>
      <c r="L28" s="271">
        <f t="shared" ca="1" si="1"/>
        <v>9</v>
      </c>
      <c r="M28" s="68">
        <f t="shared" ca="1" si="2"/>
        <v>16</v>
      </c>
    </row>
    <row r="29" spans="1:13" ht="14.25" customHeight="1" x14ac:dyDescent="0.15">
      <c r="A29" s="164">
        <f>Kopsavilkums!A48</f>
        <v>7</v>
      </c>
      <c r="B29" s="164">
        <f>Kopsavilkums!B48</f>
        <v>3</v>
      </c>
      <c r="C29" s="314" t="str" cm="1">
        <f t="array" ref="C29">IFERROR(_xlfn.UNIQUE(_xlfn._xlws.FILTER(Kopsavilkums!$C$10:$C$135,(A29=Kopsavilkums!$A$10:$A$135))),"")</f>
        <v>LIARPS</v>
      </c>
      <c r="D29" s="153" t="str" cm="1">
        <f t="array" ref="D29">IFERROR(_xlfn._xlws.FILTER(Kopsavilkums!$D$10:$D$135,(A29=Kopsavilkums!$A$10:$A$135)*(B29=Kopsavilkums!$B$10:$B$135)),"")</f>
        <v>Raimonds Kinerts</v>
      </c>
      <c r="E29" s="108" t="str" cm="1">
        <f t="array" ref="E29">IFERROR(_xlfn._xlws.FILTER(Kopsavilkums!$E$10:$E$135,(A29=Kopsavilkums!$A$10:$A$135)*(B29=Kopsavilkums!$B$10:$B$135)*(D29=Kopsavilkums!$D$10:$D$135)),"")</f>
        <v>D</v>
      </c>
      <c r="F29" s="154" cm="1">
        <f t="array" ref="F29">IFERROR(_xlfn._xlws.FILTER(Kopsavilkums!$F$10:$F$135,(A29=Kopsavilkums!$A$10:$A$135)*(B29=Kopsavilkums!$B$10:$B$135)*(D29=Kopsavilkums!$D$10:$D$135)),"")</f>
        <v>0.126</v>
      </c>
      <c r="G29" s="155" cm="1">
        <f t="array" aca="1" ref="G29" ca="1">IF(SUM(F$9:F$500)=0,0,IF(E29=0,COUNTIFS(E:E,"A")+2,IFERROR(_xlfn._xlws.FILTER(Kopsavilkums!$G$10:$G$135,(A29=Kopsavilkums!$A$10:$A$135)*(B29=Kopsavilkums!$B$10:$B$135)*(D29=Kopsavilkums!$D$10:$D$135)),"")))</f>
        <v>6</v>
      </c>
      <c r="H29" s="109" t="str" cm="1">
        <f t="array" ref="H29">IFERROR(_xlfn._xlws.FILTER(Kopsavilkums!$H$10:$H$135,(A29=Kopsavilkums!$A$10:$A$135)*(B29=Kopsavilkums!$B$10:$B$135)*(D29=Kopsavilkums!$D$10:$D$135)),"")</f>
        <v>C</v>
      </c>
      <c r="I29" s="154" cm="1">
        <f t="array" ref="I29">IFERROR(_xlfn._xlws.FILTER(Kopsavilkums!$I$10:$I$135,(A29=Kopsavilkums!$A$10:$A$135)*(B29=Kopsavilkums!$B$10:$B$135)*(D29=Kopsavilkums!$D$10:$D$135)),"")</f>
        <v>0.28000000000000003</v>
      </c>
      <c r="J29" s="155" cm="1">
        <f t="array" aca="1" ref="J29" ca="1">IF(SUM(I$9:I$500)=0,0,IF(H29=0,COUNTIFS(H:H,"A")+2,IFERROR(_xlfn._xlws.FILTER(Kopsavilkums!$J$10:$J$135,(A29=Kopsavilkums!$A$10:$A$135)*(B29=Kopsavilkums!$B$10:$B$135)*(D29=Kopsavilkums!$D$10:$D$135)),"")))</f>
        <v>3</v>
      </c>
      <c r="K29" s="156">
        <f t="shared" si="0"/>
        <v>0.40600000000000003</v>
      </c>
      <c r="L29" s="271">
        <f t="shared" ca="1" si="1"/>
        <v>9</v>
      </c>
      <c r="M29" s="68">
        <f t="shared" ca="1" si="2"/>
        <v>17</v>
      </c>
    </row>
    <row r="30" spans="1:13" ht="14.25" hidden="1" customHeight="1" x14ac:dyDescent="0.15">
      <c r="A30" s="164">
        <f>Kopsavilkums!A77</f>
        <v>0</v>
      </c>
      <c r="B30" s="164">
        <f>Kopsavilkums!B77</f>
        <v>0</v>
      </c>
      <c r="C30" s="163" cm="1">
        <f t="array" ref="C30">IFERROR(_xlfn.UNIQUE(_xlfn._xlws.FILTER(Kopsavilkums!$C$10:$C$135,(A30=Kopsavilkums!$A$10:$A$135))),"")</f>
        <v>0</v>
      </c>
      <c r="D30" s="153" t="e" cm="1" vm="1">
        <f t="array" aca="1" ref="D30" ca="1">IFERROR(_xlfn._xlws.FILTER(Kopsavilkums!$D$10:$D$135,(A30=Kopsavilkums!$A$10:$A$135)*(B30=Kopsavilkums!$B$10:$B$135)),"")</f>
        <v>#VALUE!</v>
      </c>
      <c r="E30" s="108" t="str" cm="1">
        <f t="array" aca="1" ref="E30" ca="1">IFERROR(_xlfn._xlws.FILTER(Kopsavilkums!$E$10:$E$135,(A30=Kopsavilkums!$A$10:$A$135)*(B30=Kopsavilkums!$B$10:$B$135)*(D30=Kopsavilkums!$D$10:$D$135)),"")</f>
        <v/>
      </c>
      <c r="F30" s="154" t="str" cm="1">
        <f t="array" aca="1" ref="F30" ca="1">IFERROR(_xlfn._xlws.FILTER(Kopsavilkums!$F$10:$F$135,(A30=Kopsavilkums!$A$10:$A$135)*(B30=Kopsavilkums!$B$10:$B$135)*(D30=Kopsavilkums!$D$10:$D$135)),"")</f>
        <v/>
      </c>
      <c r="G30" s="155" t="str" cm="1">
        <f t="array" aca="1" ref="G30" ca="1">IF(SUM(F$9:F$500)=0,0,IF(E30=0,COUNTIFS(E:E,"A")+2,IFERROR(_xlfn._xlws.FILTER(Kopsavilkums!$G$10:$G$135,(A30=Kopsavilkums!$A$10:$A$135)*(B30=Kopsavilkums!$B$10:$B$135)*(D30=Kopsavilkums!$D$10:$D$135)),"")))</f>
        <v/>
      </c>
      <c r="H30" s="109" t="str" cm="1">
        <f t="array" aca="1" ref="H30" ca="1">IFERROR(_xlfn._xlws.FILTER(Kopsavilkums!$H$10:$H$135,(A30=Kopsavilkums!$A$10:$A$135)*(B30=Kopsavilkums!$B$10:$B$135)*(D30=Kopsavilkums!$D$10:$D$135)),"")</f>
        <v/>
      </c>
      <c r="I30" s="154" t="str" cm="1">
        <f t="array" aca="1" ref="I30" ca="1">IFERROR(_xlfn._xlws.FILTER(Kopsavilkums!$I$10:$I$135,(A30=Kopsavilkums!$A$10:$A$135)*(B30=Kopsavilkums!$B$10:$B$135)*(D30=Kopsavilkums!$D$10:$D$135)),"")</f>
        <v/>
      </c>
      <c r="J30" s="155" t="str" cm="1">
        <f t="array" aca="1" ref="J30" ca="1">IF(SUM(I$9:I$500)=0,0,IF(H30=0,COUNTIFS(H:H,"A")+2,IFERROR(_xlfn._xlws.FILTER(Kopsavilkums!$J$10:$J$135,(A30=Kopsavilkums!$A$10:$A$135)*(B30=Kopsavilkums!$B$10:$B$135)*(D30=Kopsavilkums!$D$10:$D$135)),"")))</f>
        <v/>
      </c>
      <c r="K30" s="156">
        <f t="shared" ca="1" si="0"/>
        <v>0</v>
      </c>
      <c r="L30" s="271">
        <f t="shared" ca="1" si="1"/>
        <v>0</v>
      </c>
      <c r="M30" s="68" t="str">
        <f t="shared" ca="1" si="2"/>
        <v/>
      </c>
    </row>
    <row r="31" spans="1:13" ht="14.25" customHeight="1" x14ac:dyDescent="0.15">
      <c r="A31" s="164">
        <f>Kopsavilkums!A30</f>
        <v>4</v>
      </c>
      <c r="B31" s="164">
        <f>Kopsavilkums!B30</f>
        <v>3</v>
      </c>
      <c r="C31" s="314" t="str" cm="1">
        <f t="array" ref="C31">IFERROR(_xlfn.UNIQUE(_xlfn._xlws.FILTER(Kopsavilkums!$C$10:$C$135,(A31=Kopsavilkums!$A$10:$A$135))),"")</f>
        <v>C.Albula1/Alūksne</v>
      </c>
      <c r="D31" s="153" t="str" cm="1">
        <f t="array" ref="D31">IFERROR(_xlfn._xlws.FILTER(Kopsavilkums!$D$10:$D$135,(A31=Kopsavilkums!$A$10:$A$135)*(B31=Kopsavilkums!$B$10:$B$135)),"")</f>
        <v>Rolands Ķīsis</v>
      </c>
      <c r="E31" s="108" t="str" cm="1">
        <f t="array" ref="E31">IFERROR(_xlfn._xlws.FILTER(Kopsavilkums!$E$10:$E$135,(A31=Kopsavilkums!$A$10:$A$135)*(B31=Kopsavilkums!$B$10:$B$135)*(D31=Kopsavilkums!$D$10:$D$135)),"")</f>
        <v>C</v>
      </c>
      <c r="F31" s="154" cm="1">
        <f t="array" ref="F31">IFERROR(_xlfn._xlws.FILTER(Kopsavilkums!$F$10:$F$135,(A31=Kopsavilkums!$A$10:$A$135)*(B31=Kopsavilkums!$B$10:$B$135)*(D31=Kopsavilkums!$D$10:$D$135)),"")</f>
        <v>0.11799999999999999</v>
      </c>
      <c r="G31" s="155" cm="1">
        <f t="array" aca="1" ref="G31" ca="1">IF(SUM(F$9:F$500)=0,0,IF(E31=0,COUNTIFS(E:E,"A")+2,IFERROR(_xlfn._xlws.FILTER(Kopsavilkums!$G$10:$G$135,(A31=Kopsavilkums!$A$10:$A$135)*(B31=Kopsavilkums!$B$10:$B$135)*(D31=Kopsavilkums!$D$10:$D$135)),"")))</f>
        <v>5</v>
      </c>
      <c r="H31" s="109" t="str" cm="1">
        <f t="array" ref="H31">IFERROR(_xlfn._xlws.FILTER(Kopsavilkums!$H$10:$H$135,(A31=Kopsavilkums!$A$10:$A$135)*(B31=Kopsavilkums!$B$10:$B$135)*(D31=Kopsavilkums!$D$10:$D$135)),"")</f>
        <v>C</v>
      </c>
      <c r="I31" s="154" cm="1">
        <f t="array" ref="I31">IFERROR(_xlfn._xlws.FILTER(Kopsavilkums!$I$10:$I$135,(A31=Kopsavilkums!$A$10:$A$135)*(B31=Kopsavilkums!$B$10:$B$135)*(D31=Kopsavilkums!$D$10:$D$135)),"")</f>
        <v>0.214</v>
      </c>
      <c r="J31" s="155" cm="1">
        <f t="array" aca="1" ref="J31" ca="1">IF(SUM(I$9:I$500)=0,0,IF(H31=0,COUNTIFS(H:H,"A")+2,IFERROR(_xlfn._xlws.FILTER(Kopsavilkums!$J$10:$J$135,(A31=Kopsavilkums!$A$10:$A$135)*(B31=Kopsavilkums!$B$10:$B$135)*(D31=Kopsavilkums!$D$10:$D$135)),"")))</f>
        <v>4</v>
      </c>
      <c r="K31" s="156">
        <f t="shared" si="0"/>
        <v>0.33199999999999996</v>
      </c>
      <c r="L31" s="271">
        <f t="shared" ca="1" si="1"/>
        <v>9</v>
      </c>
      <c r="M31" s="68">
        <f t="shared" ca="1" si="2"/>
        <v>18</v>
      </c>
    </row>
    <row r="32" spans="1:13" ht="14.25" hidden="1" customHeight="1" x14ac:dyDescent="0.15">
      <c r="A32" s="164">
        <f>Kopsavilkums!A79</f>
        <v>0</v>
      </c>
      <c r="B32" s="164">
        <f>Kopsavilkums!B79</f>
        <v>0</v>
      </c>
      <c r="C32" s="163" cm="1">
        <f t="array" ref="C32">IFERROR(_xlfn.UNIQUE(_xlfn._xlws.FILTER(Kopsavilkums!$C$10:$C$135,(A32=Kopsavilkums!$A$10:$A$135))),"")</f>
        <v>0</v>
      </c>
      <c r="D32" s="153" t="e" cm="1" vm="1">
        <f t="array" aca="1" ref="D32" ca="1">IFERROR(_xlfn._xlws.FILTER(Kopsavilkums!$D$10:$D$135,(A32=Kopsavilkums!$A$10:$A$135)*(B32=Kopsavilkums!$B$10:$B$135)),"")</f>
        <v>#VALUE!</v>
      </c>
      <c r="E32" s="108" t="str" cm="1">
        <f t="array" aca="1" ref="E32" ca="1">IFERROR(_xlfn._xlws.FILTER(Kopsavilkums!$E$10:$E$135,(A32=Kopsavilkums!$A$10:$A$135)*(B32=Kopsavilkums!$B$10:$B$135)*(D32=Kopsavilkums!$D$10:$D$135)),"")</f>
        <v/>
      </c>
      <c r="F32" s="154" t="str" cm="1">
        <f t="array" aca="1" ref="F32" ca="1">IFERROR(_xlfn._xlws.FILTER(Kopsavilkums!$F$10:$F$135,(A32=Kopsavilkums!$A$10:$A$135)*(B32=Kopsavilkums!$B$10:$B$135)*(D32=Kopsavilkums!$D$10:$D$135)),"")</f>
        <v/>
      </c>
      <c r="G32" s="155" t="str" cm="1">
        <f t="array" aca="1" ref="G32" ca="1">IF(SUM(F$9:F$500)=0,0,IF(E32=0,COUNTIFS(E:E,"A")+2,IFERROR(_xlfn._xlws.FILTER(Kopsavilkums!$G$10:$G$135,(A32=Kopsavilkums!$A$10:$A$135)*(B32=Kopsavilkums!$B$10:$B$135)*(D32=Kopsavilkums!$D$10:$D$135)),"")))</f>
        <v/>
      </c>
      <c r="H32" s="109" t="str" cm="1">
        <f t="array" aca="1" ref="H32" ca="1">IFERROR(_xlfn._xlws.FILTER(Kopsavilkums!$H$10:$H$135,(A32=Kopsavilkums!$A$10:$A$135)*(B32=Kopsavilkums!$B$10:$B$135)*(D32=Kopsavilkums!$D$10:$D$135)),"")</f>
        <v/>
      </c>
      <c r="I32" s="154" t="str" cm="1">
        <f t="array" aca="1" ref="I32" ca="1">IFERROR(_xlfn._xlws.FILTER(Kopsavilkums!$I$10:$I$135,(A32=Kopsavilkums!$A$10:$A$135)*(B32=Kopsavilkums!$B$10:$B$135)*(D32=Kopsavilkums!$D$10:$D$135)),"")</f>
        <v/>
      </c>
      <c r="J32" s="155" t="str" cm="1">
        <f t="array" aca="1" ref="J32" ca="1">IF(SUM(I$9:I$500)=0,0,IF(H32=0,COUNTIFS(H:H,"A")+2,IFERROR(_xlfn._xlws.FILTER(Kopsavilkums!$J$10:$J$135,(A32=Kopsavilkums!$A$10:$A$135)*(B32=Kopsavilkums!$B$10:$B$135)*(D32=Kopsavilkums!$D$10:$D$135)),"")))</f>
        <v/>
      </c>
      <c r="K32" s="156">
        <f t="shared" ca="1" si="0"/>
        <v>0</v>
      </c>
      <c r="L32" s="271">
        <f t="shared" ca="1" si="1"/>
        <v>0</v>
      </c>
      <c r="M32" s="68" t="str">
        <f t="shared" ca="1" si="2"/>
        <v/>
      </c>
    </row>
    <row r="33" spans="1:13" ht="14.25" customHeight="1" x14ac:dyDescent="0.15">
      <c r="A33" s="164">
        <f>Kopsavilkums!A36</f>
        <v>5</v>
      </c>
      <c r="B33" s="164">
        <f>Kopsavilkums!B36</f>
        <v>3</v>
      </c>
      <c r="C33" s="314" t="str" cm="1">
        <f t="array" ref="C33">IFERROR(_xlfn.UNIQUE(_xlfn._xlws.FILTER(Kopsavilkums!$C$10:$C$135,(A33=Kopsavilkums!$A$10:$A$135))),"")</f>
        <v>NGT Jēkabpils</v>
      </c>
      <c r="D33" s="153" t="str" cm="1">
        <f t="array" ref="D33">IFERROR(_xlfn._xlws.FILTER(Kopsavilkums!$D$10:$D$135,(A33=Kopsavilkums!$A$10:$A$135)*(B33=Kopsavilkums!$B$10:$B$135)),"")</f>
        <v>Mārtiņš Jaudzems</v>
      </c>
      <c r="E33" s="108" t="str" cm="1">
        <f t="array" ref="E33">IFERROR(_xlfn._xlws.FILTER(Kopsavilkums!$E$10:$E$135,(A33=Kopsavilkums!$A$10:$A$135)*(B33=Kopsavilkums!$B$10:$B$135)*(D33=Kopsavilkums!$D$10:$D$135)),"")</f>
        <v>C</v>
      </c>
      <c r="F33" s="154" cm="1">
        <f t="array" ref="F33">IFERROR(_xlfn._xlws.FILTER(Kopsavilkums!$F$10:$F$135,(A33=Kopsavilkums!$A$10:$A$135)*(B33=Kopsavilkums!$B$10:$B$135)*(D33=Kopsavilkums!$D$10:$D$135)),"")</f>
        <v>0.122</v>
      </c>
      <c r="G33" s="155" cm="1">
        <f t="array" aca="1" ref="G33" ca="1">IF(SUM(F$9:F$500)=0,0,IF(E33=0,COUNTIFS(E:E,"A")+2,IFERROR(_xlfn._xlws.FILTER(Kopsavilkums!$G$10:$G$135,(A33=Kopsavilkums!$A$10:$A$135)*(B33=Kopsavilkums!$B$10:$B$135)*(D33=Kopsavilkums!$D$10:$D$135)),"")))</f>
        <v>3</v>
      </c>
      <c r="H33" s="109" t="str" cm="1">
        <f t="array" ref="H33">IFERROR(_xlfn._xlws.FILTER(Kopsavilkums!$H$10:$H$135,(A33=Kopsavilkums!$A$10:$A$135)*(B33=Kopsavilkums!$B$10:$B$135)*(D33=Kopsavilkums!$D$10:$D$135)),"")</f>
        <v>C</v>
      </c>
      <c r="I33" s="154" cm="1">
        <f t="array" ref="I33">IFERROR(_xlfn._xlws.FILTER(Kopsavilkums!$I$10:$I$135,(A33=Kopsavilkums!$A$10:$A$135)*(B33=Kopsavilkums!$B$10:$B$135)*(D33=Kopsavilkums!$D$10:$D$135)),"")</f>
        <v>0.09</v>
      </c>
      <c r="J33" s="155" cm="1">
        <f t="array" aca="1" ref="J33" ca="1">IF(SUM(I$9:I$500)=0,0,IF(H33=0,COUNTIFS(H:H,"A")+2,IFERROR(_xlfn._xlws.FILTER(Kopsavilkums!$J$10:$J$135,(A33=Kopsavilkums!$A$10:$A$135)*(B33=Kopsavilkums!$B$10:$B$135)*(D33=Kopsavilkums!$D$10:$D$135)),"")))</f>
        <v>7.5</v>
      </c>
      <c r="K33" s="156">
        <f t="shared" si="0"/>
        <v>0.21199999999999999</v>
      </c>
      <c r="L33" s="271">
        <f t="shared" ca="1" si="1"/>
        <v>10.5</v>
      </c>
      <c r="M33" s="68">
        <f t="shared" ca="1" si="2"/>
        <v>19</v>
      </c>
    </row>
    <row r="34" spans="1:13" ht="14.25" hidden="1" customHeight="1" x14ac:dyDescent="0.15">
      <c r="A34" s="164">
        <f>Kopsavilkums!A78</f>
        <v>0</v>
      </c>
      <c r="B34" s="164">
        <f>Kopsavilkums!B78</f>
        <v>0</v>
      </c>
      <c r="C34" s="163" cm="1">
        <f t="array" ref="C34">IFERROR(_xlfn.UNIQUE(_xlfn._xlws.FILTER(Kopsavilkums!$C$10:$C$135,(A34=Kopsavilkums!$A$10:$A$135))),"")</f>
        <v>0</v>
      </c>
      <c r="D34" s="153" t="e" cm="1" vm="1">
        <f t="array" aca="1" ref="D34" ca="1">IFERROR(_xlfn._xlws.FILTER(Kopsavilkums!$D$10:$D$135,(A34=Kopsavilkums!$A$10:$A$135)*(B34=Kopsavilkums!$B$10:$B$135)),"")</f>
        <v>#VALUE!</v>
      </c>
      <c r="E34" s="108" t="str" cm="1">
        <f t="array" aca="1" ref="E34" ca="1">IFERROR(_xlfn._xlws.FILTER(Kopsavilkums!$E$10:$E$135,(A34=Kopsavilkums!$A$10:$A$135)*(B34=Kopsavilkums!$B$10:$B$135)*(D34=Kopsavilkums!$D$10:$D$135)),"")</f>
        <v/>
      </c>
      <c r="F34" s="154" t="str" cm="1">
        <f t="array" aca="1" ref="F34" ca="1">IFERROR(_xlfn._xlws.FILTER(Kopsavilkums!$F$10:$F$135,(A34=Kopsavilkums!$A$10:$A$135)*(B34=Kopsavilkums!$B$10:$B$135)*(D34=Kopsavilkums!$D$10:$D$135)),"")</f>
        <v/>
      </c>
      <c r="G34" s="155" t="str" cm="1">
        <f t="array" aca="1" ref="G34" ca="1">IF(SUM(F$9:F$500)=0,0,IF(E34=0,COUNTIFS(E:E,"A")+2,IFERROR(_xlfn._xlws.FILTER(Kopsavilkums!$G$10:$G$135,(A34=Kopsavilkums!$A$10:$A$135)*(B34=Kopsavilkums!$B$10:$B$135)*(D34=Kopsavilkums!$D$10:$D$135)),"")))</f>
        <v/>
      </c>
      <c r="H34" s="109" t="str" cm="1">
        <f t="array" aca="1" ref="H34" ca="1">IFERROR(_xlfn._xlws.FILTER(Kopsavilkums!$H$10:$H$135,(A34=Kopsavilkums!$A$10:$A$135)*(B34=Kopsavilkums!$B$10:$B$135)*(D34=Kopsavilkums!$D$10:$D$135)),"")</f>
        <v/>
      </c>
      <c r="I34" s="154" t="str" cm="1">
        <f t="array" aca="1" ref="I34" ca="1">IFERROR(_xlfn._xlws.FILTER(Kopsavilkums!$I$10:$I$135,(A34=Kopsavilkums!$A$10:$A$135)*(B34=Kopsavilkums!$B$10:$B$135)*(D34=Kopsavilkums!$D$10:$D$135)),"")</f>
        <v/>
      </c>
      <c r="J34" s="155" t="str" cm="1">
        <f t="array" aca="1" ref="J34" ca="1">IF(SUM(I$9:I$500)=0,0,IF(H34=0,COUNTIFS(H:H,"A")+2,IFERROR(_xlfn._xlws.FILTER(Kopsavilkums!$J$10:$J$135,(A34=Kopsavilkums!$A$10:$A$135)*(B34=Kopsavilkums!$B$10:$B$135)*(D34=Kopsavilkums!$D$10:$D$135)),"")))</f>
        <v/>
      </c>
      <c r="K34" s="156">
        <f t="shared" ca="1" si="0"/>
        <v>0</v>
      </c>
      <c r="L34" s="271">
        <f t="shared" ca="1" si="1"/>
        <v>0</v>
      </c>
      <c r="M34" s="68" t="str">
        <f t="shared" ca="1" si="2"/>
        <v/>
      </c>
    </row>
    <row r="35" spans="1:13" ht="14.25" hidden="1" customHeight="1" x14ac:dyDescent="0.15">
      <c r="A35" s="164">
        <f>Kopsavilkums!A88</f>
        <v>0</v>
      </c>
      <c r="B35" s="164">
        <f>Kopsavilkums!B88</f>
        <v>0</v>
      </c>
      <c r="C35" s="163" cm="1">
        <f t="array" ref="C35">IFERROR(_xlfn.UNIQUE(_xlfn._xlws.FILTER(Kopsavilkums!$C$10:$C$135,(A35=Kopsavilkums!$A$10:$A$135))),"")</f>
        <v>0</v>
      </c>
      <c r="D35" s="153" t="e" cm="1" vm="1">
        <f t="array" aca="1" ref="D35" ca="1">IFERROR(_xlfn._xlws.FILTER(Kopsavilkums!$D$10:$D$135,(A35=Kopsavilkums!$A$10:$A$135)*(B35=Kopsavilkums!$B$10:$B$135)),"")</f>
        <v>#VALUE!</v>
      </c>
      <c r="E35" s="108" t="str" cm="1">
        <f t="array" aca="1" ref="E35" ca="1">IFERROR(_xlfn._xlws.FILTER(Kopsavilkums!$E$10:$E$135,(A35=Kopsavilkums!$A$10:$A$135)*(B35=Kopsavilkums!$B$10:$B$135)*(D35=Kopsavilkums!$D$10:$D$135)),"")</f>
        <v/>
      </c>
      <c r="F35" s="154" t="str" cm="1">
        <f t="array" aca="1" ref="F35" ca="1">IFERROR(_xlfn._xlws.FILTER(Kopsavilkums!$F$10:$F$135,(A35=Kopsavilkums!$A$10:$A$135)*(B35=Kopsavilkums!$B$10:$B$135)*(D35=Kopsavilkums!$D$10:$D$135)),"")</f>
        <v/>
      </c>
      <c r="G35" s="155" t="str" cm="1">
        <f t="array" aca="1" ref="G35" ca="1">IF(SUM(F$9:F$500)=0,0,IF(E35=0,COUNTIFS(E:E,"A")+2,IFERROR(_xlfn._xlws.FILTER(Kopsavilkums!$G$10:$G$135,(A35=Kopsavilkums!$A$10:$A$135)*(B35=Kopsavilkums!$B$10:$B$135)*(D35=Kopsavilkums!$D$10:$D$135)),"")))</f>
        <v/>
      </c>
      <c r="H35" s="109" t="str" cm="1">
        <f t="array" aca="1" ref="H35" ca="1">IFERROR(_xlfn._xlws.FILTER(Kopsavilkums!$H$10:$H$135,(A35=Kopsavilkums!$A$10:$A$135)*(B35=Kopsavilkums!$B$10:$B$135)*(D35=Kopsavilkums!$D$10:$D$135)),"")</f>
        <v/>
      </c>
      <c r="I35" s="154" t="str" cm="1">
        <f t="array" aca="1" ref="I35" ca="1">IFERROR(_xlfn._xlws.FILTER(Kopsavilkums!$I$10:$I$135,(A35=Kopsavilkums!$A$10:$A$135)*(B35=Kopsavilkums!$B$10:$B$135)*(D35=Kopsavilkums!$D$10:$D$135)),"")</f>
        <v/>
      </c>
      <c r="J35" s="155" t="str" cm="1">
        <f t="array" aca="1" ref="J35" ca="1">IF(SUM(I$9:I$500)=0,0,IF(H35=0,COUNTIFS(H:H,"A")+2,IFERROR(_xlfn._xlws.FILTER(Kopsavilkums!$J$10:$J$135,(A35=Kopsavilkums!$A$10:$A$135)*(B35=Kopsavilkums!$B$10:$B$135)*(D35=Kopsavilkums!$D$10:$D$135)),"")))</f>
        <v/>
      </c>
      <c r="K35" s="156">
        <f t="shared" ca="1" si="0"/>
        <v>0</v>
      </c>
      <c r="L35" s="271">
        <f t="shared" ca="1" si="1"/>
        <v>0</v>
      </c>
      <c r="M35" s="68" t="str">
        <f t="shared" ca="1" si="2"/>
        <v/>
      </c>
    </row>
    <row r="36" spans="1:13" ht="14.25" customHeight="1" x14ac:dyDescent="0.15">
      <c r="A36" s="164">
        <f>Kopsavilkums!A13</f>
        <v>1</v>
      </c>
      <c r="B36" s="164">
        <f>Kopsavilkums!B13</f>
        <v>4</v>
      </c>
      <c r="C36" s="314" t="str" cm="1">
        <f t="array" ref="C36">IFERROR(_xlfn.UNIQUE(_xlfn._xlws.FILTER(Kopsavilkums!$C$10:$C$135,(A36=Kopsavilkums!$A$10:$A$135))),"")</f>
        <v>OK cope sport/ Groundbaits</v>
      </c>
      <c r="D36" s="153" t="str" cm="1">
        <f t="array" ref="D36">IFERROR(_xlfn._xlws.FILTER(Kopsavilkums!$D$10:$D$135,(A36=Kopsavilkums!$A$10:$A$135)*(B36=Kopsavilkums!$B$10:$B$135)),"")</f>
        <v>Jorens Alens Brigaders</v>
      </c>
      <c r="E36" s="108" t="str" cm="1">
        <f t="array" ref="E36">IFERROR(_xlfn._xlws.FILTER(Kopsavilkums!$E$10:$E$135,(A36=Kopsavilkums!$A$10:$A$135)*(B36=Kopsavilkums!$B$10:$B$135)*(D36=Kopsavilkums!$D$10:$D$135)),"")</f>
        <v>D</v>
      </c>
      <c r="F36" s="154" cm="1">
        <f t="array" ref="F36">IFERROR(_xlfn._xlws.FILTER(Kopsavilkums!$F$10:$F$135,(A36=Kopsavilkums!$A$10:$A$135)*(B36=Kopsavilkums!$B$10:$B$135)*(D36=Kopsavilkums!$D$10:$D$135)),"")</f>
        <v>0.16800000000000001</v>
      </c>
      <c r="G36" s="155" cm="1">
        <f t="array" aca="1" ref="G36" ca="1">IF(SUM(F$9:F$500)=0,0,IF(E36=0,COUNTIFS(E:E,"A")+2,IFERROR(_xlfn._xlws.FILTER(Kopsavilkums!$G$10:$G$135,(A36=Kopsavilkums!$A$10:$A$135)*(B36=Kopsavilkums!$B$10:$B$135)*(D36=Kopsavilkums!$D$10:$D$135)),"")))</f>
        <v>4</v>
      </c>
      <c r="H36" s="109" t="str" cm="1">
        <f t="array" ref="H36">IFERROR(_xlfn._xlws.FILTER(Kopsavilkums!$H$10:$H$135,(A36=Kopsavilkums!$A$10:$A$135)*(B36=Kopsavilkums!$B$10:$B$135)*(D36=Kopsavilkums!$D$10:$D$135)),"")</f>
        <v>A</v>
      </c>
      <c r="I36" s="154" cm="1">
        <f t="array" ref="I36">IFERROR(_xlfn._xlws.FILTER(Kopsavilkums!$I$10:$I$135,(A36=Kopsavilkums!$A$10:$A$135)*(B36=Kopsavilkums!$B$10:$B$135)*(D36=Kopsavilkums!$D$10:$D$135)),"")</f>
        <v>0.45400000000000001</v>
      </c>
      <c r="J36" s="155" cm="1">
        <f t="array" aca="1" ref="J36" ca="1">IF(SUM(I$9:I$500)=0,0,IF(H36=0,COUNTIFS(H:H,"A")+2,IFERROR(_xlfn._xlws.FILTER(Kopsavilkums!$J$10:$J$135,(A36=Kopsavilkums!$A$10:$A$135)*(B36=Kopsavilkums!$B$10:$B$135)*(D36=Kopsavilkums!$D$10:$D$135)),"")))</f>
        <v>7</v>
      </c>
      <c r="K36" s="156">
        <f t="shared" si="0"/>
        <v>0.622</v>
      </c>
      <c r="L36" s="271">
        <f t="shared" ca="1" si="1"/>
        <v>11</v>
      </c>
      <c r="M36" s="68">
        <f t="shared" ca="1" si="2"/>
        <v>20</v>
      </c>
    </row>
    <row r="37" spans="1:13" ht="14.25" customHeight="1" x14ac:dyDescent="0.15">
      <c r="A37" s="164">
        <f>Kopsavilkums!A34</f>
        <v>5</v>
      </c>
      <c r="B37" s="164">
        <f>Kopsavilkums!B34</f>
        <v>1</v>
      </c>
      <c r="C37" s="314" t="str" cm="1">
        <f t="array" ref="C37">IFERROR(_xlfn.UNIQUE(_xlfn._xlws.FILTER(Kopsavilkums!$C$10:$C$135,(A37=Kopsavilkums!$A$10:$A$135))),"")</f>
        <v>NGT Jēkabpils</v>
      </c>
      <c r="D37" s="153" t="str" cm="1">
        <f t="array" ref="D37">IFERROR(_xlfn._xlws.FILTER(Kopsavilkums!$D$10:$D$135,(A37=Kopsavilkums!$A$10:$A$135)*(B37=Kopsavilkums!$B$10:$B$135)),"")</f>
        <v>Jurģis Turkopolis</v>
      </c>
      <c r="E37" s="108" t="str" cm="1">
        <f t="array" ref="E37">IFERROR(_xlfn._xlws.FILTER(Kopsavilkums!$E$10:$E$135,(A37=Kopsavilkums!$A$10:$A$135)*(B37=Kopsavilkums!$B$10:$B$135)*(D37=Kopsavilkums!$D$10:$D$135)),"")</f>
        <v>A</v>
      </c>
      <c r="F37" s="154" cm="1">
        <f t="array" ref="F37">IFERROR(_xlfn._xlws.FILTER(Kopsavilkums!$F$10:$F$135,(A37=Kopsavilkums!$A$10:$A$135)*(B37=Kopsavilkums!$B$10:$B$135)*(D37=Kopsavilkums!$D$10:$D$135)),"")</f>
        <v>0.28799999999999998</v>
      </c>
      <c r="G37" s="155" cm="1">
        <f t="array" aca="1" ref="G37" ca="1">IF(SUM(F$9:F$500)=0,0,IF(E37=0,COUNTIFS(E:E,"A")+2,IFERROR(_xlfn._xlws.FILTER(Kopsavilkums!$G$10:$G$135,(A37=Kopsavilkums!$A$10:$A$135)*(B37=Kopsavilkums!$B$10:$B$135)*(D37=Kopsavilkums!$D$10:$D$135)),"")))</f>
        <v>7</v>
      </c>
      <c r="H37" s="109" t="str" cm="1">
        <f t="array" ref="H37">IFERROR(_xlfn._xlws.FILTER(Kopsavilkums!$H$10:$H$135,(A37=Kopsavilkums!$A$10:$A$135)*(B37=Kopsavilkums!$B$10:$B$135)*(D37=Kopsavilkums!$D$10:$D$135)),"")</f>
        <v>D</v>
      </c>
      <c r="I37" s="154" cm="1">
        <f t="array" ref="I37">IFERROR(_xlfn._xlws.FILTER(Kopsavilkums!$I$10:$I$135,(A37=Kopsavilkums!$A$10:$A$135)*(B37=Kopsavilkums!$B$10:$B$135)*(D37=Kopsavilkums!$D$10:$D$135)),"")</f>
        <v>0.16800000000000001</v>
      </c>
      <c r="J37" s="155" cm="1">
        <f t="array" aca="1" ref="J37" ca="1">IF(SUM(I$9:I$500)=0,0,IF(H37=0,COUNTIFS(H:H,"A")+2,IFERROR(_xlfn._xlws.FILTER(Kopsavilkums!$J$10:$J$135,(A37=Kopsavilkums!$A$10:$A$135)*(B37=Kopsavilkums!$B$10:$B$135)*(D37=Kopsavilkums!$D$10:$D$135)),"")))</f>
        <v>4</v>
      </c>
      <c r="K37" s="156">
        <f t="shared" si="0"/>
        <v>0.45599999999999996</v>
      </c>
      <c r="L37" s="271">
        <f t="shared" ca="1" si="1"/>
        <v>11</v>
      </c>
      <c r="M37" s="68">
        <f t="shared" ca="1" si="2"/>
        <v>21</v>
      </c>
    </row>
    <row r="38" spans="1:13" ht="14.25" hidden="1" customHeight="1" x14ac:dyDescent="0.15">
      <c r="A38" s="286">
        <f>Kopsavilkums!A89</f>
        <v>0</v>
      </c>
      <c r="B38" s="286">
        <f>Kopsavilkums!B89</f>
        <v>0</v>
      </c>
      <c r="C38" s="287" cm="1">
        <f t="array" ref="C38">IFERROR(_xlfn.UNIQUE(_xlfn._xlws.FILTER(Kopsavilkums!$C$10:$C$135,(A38=Kopsavilkums!$A$10:$A$135))),"")</f>
        <v>0</v>
      </c>
      <c r="D38" s="288" t="e" cm="1" vm="1">
        <f t="array" aca="1" ref="D38" ca="1">IFERROR(_xlfn._xlws.FILTER(Kopsavilkums!$D$10:$D$135,(A38=Kopsavilkums!$A$10:$A$135)*(B38=Kopsavilkums!$B$10:$B$135)),"")</f>
        <v>#VALUE!</v>
      </c>
      <c r="E38" s="289" t="str" cm="1">
        <f t="array" aca="1" ref="E38" ca="1">IFERROR(_xlfn._xlws.FILTER(Kopsavilkums!$E$10:$E$135,(A38=Kopsavilkums!$A$10:$A$135)*(B38=Kopsavilkums!$B$10:$B$135)*(D38=Kopsavilkums!$D$10:$D$135)),"")</f>
        <v/>
      </c>
      <c r="F38" s="290" t="str" cm="1">
        <f t="array" aca="1" ref="F38" ca="1">IFERROR(_xlfn._xlws.FILTER(Kopsavilkums!$F$10:$F$135,(A38=Kopsavilkums!$A$10:$A$135)*(B38=Kopsavilkums!$B$10:$B$135)*(D38=Kopsavilkums!$D$10:$D$135)),"")</f>
        <v/>
      </c>
      <c r="G38" s="291" t="str" cm="1">
        <f t="array" aca="1" ref="G38" ca="1">IF(SUM(F$9:F$500)=0,0,IF(E38=0,COUNTIFS(E:E,"A")+2,IFERROR(_xlfn._xlws.FILTER(Kopsavilkums!$G$10:$G$135,(A38=Kopsavilkums!$A$10:$A$135)*(B38=Kopsavilkums!$B$10:$B$135)*(D38=Kopsavilkums!$D$10:$D$135)),"")))</f>
        <v/>
      </c>
      <c r="H38" s="292" t="str" cm="1">
        <f t="array" aca="1" ref="H38" ca="1">IFERROR(_xlfn._xlws.FILTER(Kopsavilkums!$H$10:$H$135,(A38=Kopsavilkums!$A$10:$A$135)*(B38=Kopsavilkums!$B$10:$B$135)*(D38=Kopsavilkums!$D$10:$D$135)),"")</f>
        <v/>
      </c>
      <c r="I38" s="290" t="str" cm="1">
        <f t="array" aca="1" ref="I38" ca="1">IFERROR(_xlfn._xlws.FILTER(Kopsavilkums!$I$10:$I$135,(A38=Kopsavilkums!$A$10:$A$135)*(B38=Kopsavilkums!$B$10:$B$135)*(D38=Kopsavilkums!$D$10:$D$135)),"")</f>
        <v/>
      </c>
      <c r="J38" s="291" t="str" cm="1">
        <f t="array" aca="1" ref="J38" ca="1">IF(SUM(I$9:I$500)=0,0,IF(H38=0,COUNTIFS(H:H,"A")+2,IFERROR(_xlfn._xlws.FILTER(Kopsavilkums!$J$10:$J$135,(A38=Kopsavilkums!$A$10:$A$135)*(B38=Kopsavilkums!$B$10:$B$135)*(D38=Kopsavilkums!$D$10:$D$135)),"")))</f>
        <v/>
      </c>
      <c r="K38" s="293">
        <f t="shared" ca="1" si="0"/>
        <v>0</v>
      </c>
      <c r="L38" s="294">
        <f t="shared" ca="1" si="1"/>
        <v>0</v>
      </c>
      <c r="M38" s="295" t="str">
        <f t="shared" ca="1" si="2"/>
        <v/>
      </c>
    </row>
    <row r="39" spans="1:13" ht="14.25" hidden="1" customHeight="1" x14ac:dyDescent="0.15">
      <c r="A39" s="164">
        <f>Kopsavilkums!A72</f>
        <v>0</v>
      </c>
      <c r="B39" s="164">
        <f>Kopsavilkums!B72</f>
        <v>0</v>
      </c>
      <c r="C39" s="297" cm="1">
        <f t="array" ref="C39">IFERROR(_xlfn.UNIQUE(_xlfn._xlws.FILTER(Kopsavilkums!$C$10:$C$135,(A39=Kopsavilkums!$A$10:$A$135))),"")</f>
        <v>0</v>
      </c>
      <c r="D39" s="298" t="e" cm="1" vm="1">
        <f t="array" aca="1" ref="D39" ca="1">IFERROR(_xlfn._xlws.FILTER(Kopsavilkums!$D$10:$D$135,(A39=Kopsavilkums!$A$10:$A$135)*(B39=Kopsavilkums!$B$10:$B$135)),"")</f>
        <v>#VALUE!</v>
      </c>
      <c r="E39" s="142" t="str" cm="1">
        <f t="array" aca="1" ref="E39" ca="1">IFERROR(_xlfn._xlws.FILTER(Kopsavilkums!$E$10:$E$135,(A39=Kopsavilkums!$A$10:$A$135)*(B39=Kopsavilkums!$B$10:$B$135)*(D39=Kopsavilkums!$D$10:$D$135)),"")</f>
        <v/>
      </c>
      <c r="F39" s="299" t="str" cm="1">
        <f t="array" aca="1" ref="F39" ca="1">IFERROR(_xlfn._xlws.FILTER(Kopsavilkums!$F$10:$F$135,(A39=Kopsavilkums!$A$10:$A$135)*(B39=Kopsavilkums!$B$10:$B$135)*(D39=Kopsavilkums!$D$10:$D$135)),"")</f>
        <v/>
      </c>
      <c r="G39" s="300" t="str" cm="1">
        <f t="array" aca="1" ref="G39" ca="1">IF(SUM(F$9:F$500)=0,0,IF(E39=0,COUNTIFS(E:E,"A")+2,IFERROR(_xlfn._xlws.FILTER(Kopsavilkums!$G$10:$G$135,(A39=Kopsavilkums!$A$10:$A$135)*(B39=Kopsavilkums!$B$10:$B$135)*(D39=Kopsavilkums!$D$10:$D$135)),"")))</f>
        <v/>
      </c>
      <c r="H39" s="148" t="str" cm="1">
        <f t="array" aca="1" ref="H39" ca="1">IFERROR(_xlfn._xlws.FILTER(Kopsavilkums!$H$10:$H$135,(A39=Kopsavilkums!$A$10:$A$135)*(B39=Kopsavilkums!$B$10:$B$135)*(D39=Kopsavilkums!$D$10:$D$135)),"")</f>
        <v/>
      </c>
      <c r="I39" s="299" t="str" cm="1">
        <f t="array" aca="1" ref="I39" ca="1">IFERROR(_xlfn._xlws.FILTER(Kopsavilkums!$I$10:$I$135,(A39=Kopsavilkums!$A$10:$A$135)*(B39=Kopsavilkums!$B$10:$B$135)*(D39=Kopsavilkums!$D$10:$D$135)),"")</f>
        <v/>
      </c>
      <c r="J39" s="300" t="str" cm="1">
        <f t="array" aca="1" ref="J39" ca="1">IF(SUM(I$9:I$500)=0,0,IF(H39=0,COUNTIFS(H:H,"A")+2,IFERROR(_xlfn._xlws.FILTER(Kopsavilkums!$J$10:$J$135,(A39=Kopsavilkums!$A$10:$A$135)*(B39=Kopsavilkums!$B$10:$B$135)*(D39=Kopsavilkums!$D$10:$D$135)),"")))</f>
        <v/>
      </c>
      <c r="K39" s="301">
        <f t="shared" ca="1" si="0"/>
        <v>0</v>
      </c>
      <c r="L39" s="302">
        <f t="shared" ca="1" si="1"/>
        <v>0</v>
      </c>
      <c r="M39" s="303" t="str">
        <f t="shared" ca="1" si="2"/>
        <v/>
      </c>
    </row>
    <row r="40" spans="1:13" ht="14.25" hidden="1" customHeight="1" x14ac:dyDescent="0.15">
      <c r="A40" s="296">
        <f>Kopsavilkums!A83</f>
        <v>0</v>
      </c>
      <c r="B40" s="296">
        <f>Kopsavilkums!B83</f>
        <v>0</v>
      </c>
      <c r="C40" s="163" cm="1">
        <f t="array" ref="C40">IFERROR(_xlfn.UNIQUE(_xlfn._xlws.FILTER(Kopsavilkums!$C$10:$C$135,(A40=Kopsavilkums!$A$10:$A$135))),"")</f>
        <v>0</v>
      </c>
      <c r="D40" s="153" t="e" cm="1" vm="1">
        <f t="array" aca="1" ref="D40" ca="1">IFERROR(_xlfn._xlws.FILTER(Kopsavilkums!$D$10:$D$135,(A40=Kopsavilkums!$A$10:$A$135)*(B40=Kopsavilkums!$B$10:$B$135)),"")</f>
        <v>#VALUE!</v>
      </c>
      <c r="E40" s="108" t="str" cm="1">
        <f t="array" aca="1" ref="E40" ca="1">IFERROR(_xlfn._xlws.FILTER(Kopsavilkums!$E$10:$E$135,(A40=Kopsavilkums!$A$10:$A$135)*(B40=Kopsavilkums!$B$10:$B$135)*(D40=Kopsavilkums!$D$10:$D$135)),"")</f>
        <v/>
      </c>
      <c r="F40" s="154" t="str" cm="1">
        <f t="array" aca="1" ref="F40" ca="1">IFERROR(_xlfn._xlws.FILTER(Kopsavilkums!$F$10:$F$135,(A40=Kopsavilkums!$A$10:$A$135)*(B40=Kopsavilkums!$B$10:$B$135)*(D40=Kopsavilkums!$D$10:$D$135)),"")</f>
        <v/>
      </c>
      <c r="G40" s="155" t="str" cm="1">
        <f t="array" aca="1" ref="G40" ca="1">IF(SUM(F$9:F$500)=0,0,IF(E40=0,COUNTIFS(E:E,"A")+2,IFERROR(_xlfn._xlws.FILTER(Kopsavilkums!$G$10:$G$135,(A40=Kopsavilkums!$A$10:$A$135)*(B40=Kopsavilkums!$B$10:$B$135)*(D40=Kopsavilkums!$D$10:$D$135)),"")))</f>
        <v/>
      </c>
      <c r="H40" s="109" t="str" cm="1">
        <f t="array" aca="1" ref="H40" ca="1">IFERROR(_xlfn._xlws.FILTER(Kopsavilkums!$H$10:$H$135,(A40=Kopsavilkums!$A$10:$A$135)*(B40=Kopsavilkums!$B$10:$B$135)*(D40=Kopsavilkums!$D$10:$D$135)),"")</f>
        <v/>
      </c>
      <c r="I40" s="154" t="str" cm="1">
        <f t="array" aca="1" ref="I40" ca="1">IFERROR(_xlfn._xlws.FILTER(Kopsavilkums!$I$10:$I$135,(A40=Kopsavilkums!$A$10:$A$135)*(B40=Kopsavilkums!$B$10:$B$135)*(D40=Kopsavilkums!$D$10:$D$135)),"")</f>
        <v/>
      </c>
      <c r="J40" s="155" t="str" cm="1">
        <f t="array" aca="1" ref="J40" ca="1">IF(SUM(I$9:I$500)=0,0,IF(H40=0,COUNTIFS(H:H,"A")+2,IFERROR(_xlfn._xlws.FILTER(Kopsavilkums!$J$10:$J$135,(A40=Kopsavilkums!$A$10:$A$135)*(B40=Kopsavilkums!$B$10:$B$135)*(D40=Kopsavilkums!$D$10:$D$135)),"")))</f>
        <v/>
      </c>
      <c r="K40" s="156">
        <f t="shared" ca="1" si="0"/>
        <v>0</v>
      </c>
      <c r="L40" s="271">
        <f t="shared" ca="1" si="1"/>
        <v>0</v>
      </c>
      <c r="M40" s="68" t="str">
        <f t="shared" ca="1" si="2"/>
        <v/>
      </c>
    </row>
    <row r="41" spans="1:13" ht="14.25" customHeight="1" x14ac:dyDescent="0.15">
      <c r="A41" s="164">
        <f>Kopsavilkums!A31</f>
        <v>4</v>
      </c>
      <c r="B41" s="164">
        <f>Kopsavilkums!B31</f>
        <v>4</v>
      </c>
      <c r="C41" s="314" t="str" cm="1">
        <f t="array" ref="C41">IFERROR(_xlfn.UNIQUE(_xlfn._xlws.FILTER(Kopsavilkums!$C$10:$C$135,(A41=Kopsavilkums!$A$10:$A$135))),"")</f>
        <v>C.Albula1/Alūksne</v>
      </c>
      <c r="D41" s="153" t="str" cm="1">
        <f t="array" ref="D41">IFERROR(_xlfn._xlws.FILTER(Kopsavilkums!$D$10:$D$135,(A41=Kopsavilkums!$A$10:$A$135)*(B41=Kopsavilkums!$B$10:$B$135)),"")</f>
        <v>Krists Vaļģis</v>
      </c>
      <c r="E41" s="108" t="str" cm="1">
        <f t="array" ref="E41">IFERROR(_xlfn._xlws.FILTER(Kopsavilkums!$E$10:$E$135,(A41=Kopsavilkums!$A$10:$A$135)*(B41=Kopsavilkums!$B$10:$B$135)*(D41=Kopsavilkums!$D$10:$D$135)),"")</f>
        <v>A</v>
      </c>
      <c r="F41" s="154" cm="1">
        <f t="array" ref="F41">IFERROR(_xlfn._xlws.FILTER(Kopsavilkums!$F$10:$F$135,(A41=Kopsavilkums!$A$10:$A$135)*(B41=Kopsavilkums!$B$10:$B$135)*(D41=Kopsavilkums!$D$10:$D$135)),"")</f>
        <v>0.1</v>
      </c>
      <c r="G41" s="155" cm="1">
        <f t="array" aca="1" ref="G41" ca="1">IF(SUM(F$9:F$500)=0,0,IF(E41=0,COUNTIFS(E:E,"A")+2,IFERROR(_xlfn._xlws.FILTER(Kopsavilkums!$G$10:$G$135,(A41=Kopsavilkums!$A$10:$A$135)*(B41=Kopsavilkums!$B$10:$B$135)*(D41=Kopsavilkums!$D$10:$D$135)),"")))</f>
        <v>9</v>
      </c>
      <c r="H41" s="109" t="str" cm="1">
        <f t="array" ref="H41">IFERROR(_xlfn._xlws.FILTER(Kopsavilkums!$H$10:$H$135,(A41=Kopsavilkums!$A$10:$A$135)*(B41=Kopsavilkums!$B$10:$B$135)*(D41=Kopsavilkums!$D$10:$D$135)),"")</f>
        <v>A</v>
      </c>
      <c r="I41" s="154" cm="1">
        <f t="array" ref="I41">IFERROR(_xlfn._xlws.FILTER(Kopsavilkums!$I$10:$I$135,(A41=Kopsavilkums!$A$10:$A$135)*(B41=Kopsavilkums!$B$10:$B$135)*(D41=Kopsavilkums!$D$10:$D$135)),"")</f>
        <v>0.9</v>
      </c>
      <c r="J41" s="155" cm="1">
        <f t="array" aca="1" ref="J41" ca="1">IF(SUM(I$9:I$500)=0,0,IF(H41=0,COUNTIFS(H:H,"A")+2,IFERROR(_xlfn._xlws.FILTER(Kopsavilkums!$J$10:$J$135,(A41=Kopsavilkums!$A$10:$A$135)*(B41=Kopsavilkums!$B$10:$B$135)*(D41=Kopsavilkums!$D$10:$D$135)),"")))</f>
        <v>3</v>
      </c>
      <c r="K41" s="156">
        <f t="shared" ref="K41:K72" si="3">IFERROR(F41+I41,0)</f>
        <v>1</v>
      </c>
      <c r="L41" s="271">
        <f t="shared" ref="L41:L72" ca="1" si="4">IFERROR(G41+J41,0)</f>
        <v>12</v>
      </c>
      <c r="M41" s="68">
        <f t="shared" ref="M41:M72" ca="1" si="5">IF(VALUE(L41)=0,"",IF(L41&gt;0,_xlfn.RANK.EQ(L41,L$9:L$500,1)-COUNTIFS(L$9:L$500,0)+COUNTIFS(L$9:L$500,$L41,K$9:K$500,"&gt;"&amp;K41)))</f>
        <v>22</v>
      </c>
    </row>
    <row r="42" spans="1:13" ht="14.25" hidden="1" customHeight="1" x14ac:dyDescent="0.15">
      <c r="A42" s="164">
        <f>Kopsavilkums!A90</f>
        <v>0</v>
      </c>
      <c r="B42" s="164">
        <f>Kopsavilkums!B90</f>
        <v>0</v>
      </c>
      <c r="C42" s="163" cm="1">
        <f t="array" ref="C42">IFERROR(_xlfn.UNIQUE(_xlfn._xlws.FILTER(Kopsavilkums!$C$10:$C$135,(A42=Kopsavilkums!$A$10:$A$135))),"")</f>
        <v>0</v>
      </c>
      <c r="D42" s="153" t="e" cm="1" vm="1">
        <f t="array" aca="1" ref="D42" ca="1">IFERROR(_xlfn._xlws.FILTER(Kopsavilkums!$D$10:$D$135,(A42=Kopsavilkums!$A$10:$A$135)*(B42=Kopsavilkums!$B$10:$B$135)),"")</f>
        <v>#VALUE!</v>
      </c>
      <c r="E42" s="108" t="str" cm="1">
        <f t="array" aca="1" ref="E42" ca="1">IFERROR(_xlfn._xlws.FILTER(Kopsavilkums!$E$10:$E$135,(A42=Kopsavilkums!$A$10:$A$135)*(B42=Kopsavilkums!$B$10:$B$135)*(D42=Kopsavilkums!$D$10:$D$135)),"")</f>
        <v/>
      </c>
      <c r="F42" s="154" t="str" cm="1">
        <f t="array" aca="1" ref="F42" ca="1">IFERROR(_xlfn._xlws.FILTER(Kopsavilkums!$F$10:$F$135,(A42=Kopsavilkums!$A$10:$A$135)*(B42=Kopsavilkums!$B$10:$B$135)*(D42=Kopsavilkums!$D$10:$D$135)),"")</f>
        <v/>
      </c>
      <c r="G42" s="155" t="str" cm="1">
        <f t="array" aca="1" ref="G42" ca="1">IF(SUM(F$9:F$500)=0,0,IF(E42=0,COUNTIFS(E:E,"A")+2,IFERROR(_xlfn._xlws.FILTER(Kopsavilkums!$G$10:$G$135,(A42=Kopsavilkums!$A$10:$A$135)*(B42=Kopsavilkums!$B$10:$B$135)*(D42=Kopsavilkums!$D$10:$D$135)),"")))</f>
        <v/>
      </c>
      <c r="H42" s="109" t="str" cm="1">
        <f t="array" aca="1" ref="H42" ca="1">IFERROR(_xlfn._xlws.FILTER(Kopsavilkums!$H$10:$H$135,(A42=Kopsavilkums!$A$10:$A$135)*(B42=Kopsavilkums!$B$10:$B$135)*(D42=Kopsavilkums!$D$10:$D$135)),"")</f>
        <v/>
      </c>
      <c r="I42" s="154" t="str" cm="1">
        <f t="array" aca="1" ref="I42" ca="1">IFERROR(_xlfn._xlws.FILTER(Kopsavilkums!$I$10:$I$135,(A42=Kopsavilkums!$A$10:$A$135)*(B42=Kopsavilkums!$B$10:$B$135)*(D42=Kopsavilkums!$D$10:$D$135)),"")</f>
        <v/>
      </c>
      <c r="J42" s="155" t="str" cm="1">
        <f t="array" aca="1" ref="J42" ca="1">IF(SUM(I$9:I$500)=0,0,IF(H42=0,COUNTIFS(H:H,"A")+2,IFERROR(_xlfn._xlws.FILTER(Kopsavilkums!$J$10:$J$135,(A42=Kopsavilkums!$A$10:$A$135)*(B42=Kopsavilkums!$B$10:$B$135)*(D42=Kopsavilkums!$D$10:$D$135)),"")))</f>
        <v/>
      </c>
      <c r="K42" s="156">
        <f t="shared" ca="1" si="3"/>
        <v>0</v>
      </c>
      <c r="L42" s="271">
        <f t="shared" ca="1" si="4"/>
        <v>0</v>
      </c>
      <c r="M42" s="68" t="str">
        <f t="shared" ca="1" si="5"/>
        <v/>
      </c>
    </row>
    <row r="43" spans="1:13" ht="14.25" customHeight="1" x14ac:dyDescent="0.15">
      <c r="A43" s="164">
        <f>Kopsavilkums!A11</f>
        <v>1</v>
      </c>
      <c r="B43" s="164">
        <f>Kopsavilkums!B11</f>
        <v>2</v>
      </c>
      <c r="C43" s="314" t="str" cm="1">
        <f t="array" ref="C43">IFERROR(_xlfn.UNIQUE(_xlfn._xlws.FILTER(Kopsavilkums!$C$10:$C$135,(A43=Kopsavilkums!$A$10:$A$135))),"")</f>
        <v>OK cope sport/ Groundbaits</v>
      </c>
      <c r="D43" s="153" t="str" cm="1">
        <f t="array" ref="D43">IFERROR(_xlfn._xlws.FILTER(Kopsavilkums!$D$10:$D$135,(A43=Kopsavilkums!$A$10:$A$135)*(B43=Kopsavilkums!$B$10:$B$135)),"")</f>
        <v>Kārlis Goldmans</v>
      </c>
      <c r="E43" s="108" t="str" cm="1">
        <f t="array" ref="E43">IFERROR(_xlfn._xlws.FILTER(Kopsavilkums!$E$10:$E$135,(A43=Kopsavilkums!$A$10:$A$135)*(B43=Kopsavilkums!$B$10:$B$135)*(D43=Kopsavilkums!$D$10:$D$135)),"")</f>
        <v>A</v>
      </c>
      <c r="F43" s="154" cm="1">
        <f t="array" ref="F43">IFERROR(_xlfn._xlws.FILTER(Kopsavilkums!$F$10:$F$135,(A43=Kopsavilkums!$A$10:$A$135)*(B43=Kopsavilkums!$B$10:$B$135)*(D43=Kopsavilkums!$D$10:$D$135)),"")</f>
        <v>0.67200000000000004</v>
      </c>
      <c r="G43" s="155" cm="1">
        <f t="array" aca="1" ref="G43" ca="1">IF(SUM(F$9:F$500)=0,0,IF(E43=0,COUNTIFS(E:E,"A")+2,IFERROR(_xlfn._xlws.FILTER(Kopsavilkums!$G$10:$G$135,(A43=Kopsavilkums!$A$10:$A$135)*(B43=Kopsavilkums!$B$10:$B$135)*(D43=Kopsavilkums!$D$10:$D$135)),"")))</f>
        <v>2</v>
      </c>
      <c r="H43" s="109" t="str" cm="1">
        <f t="array" ref="H43">IFERROR(_xlfn._xlws.FILTER(Kopsavilkums!$H$10:$H$135,(A43=Kopsavilkums!$A$10:$A$135)*(B43=Kopsavilkums!$B$10:$B$135)*(D43=Kopsavilkums!$D$10:$D$135)),"")</f>
        <v>C</v>
      </c>
      <c r="I43" s="154" cm="1">
        <f t="array" ref="I43">IFERROR(_xlfn._xlws.FILTER(Kopsavilkums!$I$10:$I$135,(A43=Kopsavilkums!$A$10:$A$135)*(B43=Kopsavilkums!$B$10:$B$135)*(D43=Kopsavilkums!$D$10:$D$135)),"")</f>
        <v>6.6000000000000003E-2</v>
      </c>
      <c r="J43" s="155" cm="1">
        <f t="array" aca="1" ref="J43" ca="1">IF(SUM(I$9:I$500)=0,0,IF(H43=0,COUNTIFS(H:H,"A")+2,IFERROR(_xlfn._xlws.FILTER(Kopsavilkums!$J$10:$J$135,(A43=Kopsavilkums!$A$10:$A$135)*(B43=Kopsavilkums!$B$10:$B$135)*(D43=Kopsavilkums!$D$10:$D$135)),"")))</f>
        <v>10</v>
      </c>
      <c r="K43" s="156">
        <f t="shared" si="3"/>
        <v>0.73799999999999999</v>
      </c>
      <c r="L43" s="271">
        <f t="shared" ca="1" si="4"/>
        <v>12</v>
      </c>
      <c r="M43" s="68">
        <f t="shared" ca="1" si="5"/>
        <v>23</v>
      </c>
    </row>
    <row r="44" spans="1:13" ht="14.25" customHeight="1" x14ac:dyDescent="0.15">
      <c r="A44" s="164">
        <f>Kopsavilkums!A58</f>
        <v>9</v>
      </c>
      <c r="B44" s="164">
        <f>Kopsavilkums!B58</f>
        <v>1</v>
      </c>
      <c r="C44" s="314" t="str" cm="1">
        <f t="array" ref="C44">IFERROR(_xlfn.UNIQUE(_xlfn._xlws.FILTER(Kopsavilkums!$C$10:$C$135,(A44=Kopsavilkums!$A$10:$A$135))),"")</f>
        <v>Mežoņi</v>
      </c>
      <c r="D44" s="153" t="str" cm="1">
        <f t="array" ref="D44">IFERROR(_xlfn._xlws.FILTER(Kopsavilkums!$D$10:$D$135,(A44=Kopsavilkums!$A$10:$A$135)*(B44=Kopsavilkums!$B$10:$B$135)),"")</f>
        <v>Jurģis Vīte</v>
      </c>
      <c r="E44" s="108" t="str" cm="1">
        <f t="array" ref="E44">IFERROR(_xlfn._xlws.FILTER(Kopsavilkums!$E$10:$E$135,(A44=Kopsavilkums!$A$10:$A$135)*(B44=Kopsavilkums!$B$10:$B$135)*(D44=Kopsavilkums!$D$10:$D$135)),"")</f>
        <v>B</v>
      </c>
      <c r="F44" s="154" cm="1">
        <f t="array" ref="F44">IFERROR(_xlfn._xlws.FILTER(Kopsavilkums!$F$10:$F$135,(A44=Kopsavilkums!$A$10:$A$135)*(B44=Kopsavilkums!$B$10:$B$135)*(D44=Kopsavilkums!$D$10:$D$135)),"")</f>
        <v>0.20399999999999999</v>
      </c>
      <c r="G44" s="155" cm="1">
        <f t="array" aca="1" ref="G44" ca="1">IF(SUM(F$9:F$500)=0,0,IF(E44=0,COUNTIFS(E:E,"A")+2,IFERROR(_xlfn._xlws.FILTER(Kopsavilkums!$G$10:$G$135,(A44=Kopsavilkums!$A$10:$A$135)*(B44=Kopsavilkums!$B$10:$B$135)*(D44=Kopsavilkums!$D$10:$D$135)),"")))</f>
        <v>4</v>
      </c>
      <c r="H44" s="109" t="str" cm="1">
        <f t="array" ref="H44">IFERROR(_xlfn._xlws.FILTER(Kopsavilkums!$H$10:$H$135,(A44=Kopsavilkums!$A$10:$A$135)*(B44=Kopsavilkums!$B$10:$B$135)*(D44=Kopsavilkums!$D$10:$D$135)),"")</f>
        <v>A</v>
      </c>
      <c r="I44" s="154" cm="1">
        <f t="array" ref="I44">IFERROR(_xlfn._xlws.FILTER(Kopsavilkums!$I$10:$I$135,(A44=Kopsavilkums!$A$10:$A$135)*(B44=Kopsavilkums!$B$10:$B$135)*(D44=Kopsavilkums!$D$10:$D$135)),"")</f>
        <v>0.4</v>
      </c>
      <c r="J44" s="155" cm="1">
        <f t="array" aca="1" ref="J44" ca="1">IF(SUM(I$9:I$500)=0,0,IF(H44=0,COUNTIFS(H:H,"A")+2,IFERROR(_xlfn._xlws.FILTER(Kopsavilkums!$J$10:$J$135,(A44=Kopsavilkums!$A$10:$A$135)*(B44=Kopsavilkums!$B$10:$B$135)*(D44=Kopsavilkums!$D$10:$D$135)),"")))</f>
        <v>8</v>
      </c>
      <c r="K44" s="156">
        <f t="shared" si="3"/>
        <v>0.60399999999999998</v>
      </c>
      <c r="L44" s="271">
        <f t="shared" ca="1" si="4"/>
        <v>12</v>
      </c>
      <c r="M44" s="68">
        <f t="shared" ca="1" si="5"/>
        <v>24</v>
      </c>
    </row>
    <row r="45" spans="1:13" ht="14.25" customHeight="1" x14ac:dyDescent="0.15">
      <c r="A45" s="164">
        <f>Kopsavilkums!A16</f>
        <v>2</v>
      </c>
      <c r="B45" s="164">
        <f>Kopsavilkums!B16</f>
        <v>1</v>
      </c>
      <c r="C45" s="314" t="str" cm="1">
        <f t="array" ref="C45">IFERROR(_xlfn.UNIQUE(_xlfn._xlws.FILTER(Kopsavilkums!$C$10:$C$135,(A45=Kopsavilkums!$A$10:$A$135))),"")</f>
        <v>Mēs Zivīm</v>
      </c>
      <c r="D45" s="153" t="str" cm="1">
        <f t="array" ref="D45">IFERROR(_xlfn._xlws.FILTER(Kopsavilkums!$D$10:$D$135,(A45=Kopsavilkums!$A$10:$A$135)*(B45=Kopsavilkums!$B$10:$B$135)),"")</f>
        <v>Aldis Kalvāns</v>
      </c>
      <c r="E45" s="108" t="str" cm="1">
        <f t="array" ref="E45">IFERROR(_xlfn._xlws.FILTER(Kopsavilkums!$E$10:$E$135,(A45=Kopsavilkums!$A$10:$A$135)*(B45=Kopsavilkums!$B$10:$B$135)*(D45=Kopsavilkums!$D$10:$D$135)),"")</f>
        <v>C</v>
      </c>
      <c r="F45" s="154" cm="1">
        <f t="array" ref="F45">IFERROR(_xlfn._xlws.FILTER(Kopsavilkums!$F$10:$F$135,(A45=Kopsavilkums!$A$10:$A$135)*(B45=Kopsavilkums!$B$10:$B$135)*(D45=Kopsavilkums!$D$10:$D$135)),"")</f>
        <v>8.2000000000000003E-2</v>
      </c>
      <c r="G45" s="155" cm="1">
        <f t="array" aca="1" ref="G45" ca="1">IF(SUM(F$9:F$500)=0,0,IF(E45=0,COUNTIFS(E:E,"A")+2,IFERROR(_xlfn._xlws.FILTER(Kopsavilkums!$G$10:$G$135,(A45=Kopsavilkums!$A$10:$A$135)*(B45=Kopsavilkums!$B$10:$B$135)*(D45=Kopsavilkums!$D$10:$D$135)),"")))</f>
        <v>6</v>
      </c>
      <c r="H45" s="109" t="str" cm="1">
        <f t="array" ref="H45">IFERROR(_xlfn._xlws.FILTER(Kopsavilkums!$H$10:$H$135,(A45=Kopsavilkums!$A$10:$A$135)*(B45=Kopsavilkums!$B$10:$B$135)*(D45=Kopsavilkums!$D$10:$D$135)),"")</f>
        <v>D</v>
      </c>
      <c r="I45" s="154" cm="1">
        <f t="array" ref="I45">IFERROR(_xlfn._xlws.FILTER(Kopsavilkums!$I$10:$I$135,(A45=Kopsavilkums!$A$10:$A$135)*(B45=Kopsavilkums!$B$10:$B$135)*(D45=Kopsavilkums!$D$10:$D$135)),"")</f>
        <v>0.14799999999999999</v>
      </c>
      <c r="J45" s="155" cm="1">
        <f t="array" aca="1" ref="J45" ca="1">IF(SUM(I$9:I$500)=0,0,IF(H45=0,COUNTIFS(H:H,"A")+2,IFERROR(_xlfn._xlws.FILTER(Kopsavilkums!$J$10:$J$135,(A45=Kopsavilkums!$A$10:$A$135)*(B45=Kopsavilkums!$B$10:$B$135)*(D45=Kopsavilkums!$D$10:$D$135)),"")))</f>
        <v>6</v>
      </c>
      <c r="K45" s="156">
        <f t="shared" si="3"/>
        <v>0.22999999999999998</v>
      </c>
      <c r="L45" s="271">
        <f t="shared" ca="1" si="4"/>
        <v>12</v>
      </c>
      <c r="M45" s="68">
        <f t="shared" ca="1" si="5"/>
        <v>25</v>
      </c>
    </row>
    <row r="46" spans="1:13" ht="14.25" customHeight="1" x14ac:dyDescent="0.15">
      <c r="A46" s="164">
        <f>Kopsavilkums!A55</f>
        <v>8</v>
      </c>
      <c r="B46" s="164">
        <f>Kopsavilkums!B55</f>
        <v>4</v>
      </c>
      <c r="C46" s="314" t="str" cm="1">
        <f t="array" ref="C46">IFERROR(_xlfn.UNIQUE(_xlfn._xlws.FILTER(Kopsavilkums!$C$10:$C$135,(A46=Kopsavilkums!$A$10:$A$135))),"")</f>
        <v>CMS</v>
      </c>
      <c r="D46" s="153" t="str" cm="1">
        <f t="array" ref="D46">IFERROR(_xlfn._xlws.FILTER(Kopsavilkums!$D$10:$D$135,(A46=Kopsavilkums!$A$10:$A$135)*(B46=Kopsavilkums!$B$10:$B$135)),"")</f>
        <v>Jānis Bitenieks</v>
      </c>
      <c r="E46" s="108" t="str" cm="1">
        <f t="array" ref="E46">IFERROR(_xlfn._xlws.FILTER(Kopsavilkums!$E$10:$E$135,(A46=Kopsavilkums!$A$10:$A$135)*(B46=Kopsavilkums!$B$10:$B$135)*(D46=Kopsavilkums!$D$10:$D$135)),"")</f>
        <v>D</v>
      </c>
      <c r="F46" s="154" cm="1">
        <f t="array" ref="F46">IFERROR(_xlfn._xlws.FILTER(Kopsavilkums!$F$10:$F$135,(A46=Kopsavilkums!$A$10:$A$135)*(B46=Kopsavilkums!$B$10:$B$135)*(D46=Kopsavilkums!$D$10:$D$135)),"")</f>
        <v>0.17799999999999999</v>
      </c>
      <c r="G46" s="155" cm="1">
        <f t="array" aca="1" ref="G46" ca="1">IF(SUM(F$9:F$500)=0,0,IF(E46=0,COUNTIFS(E:E,"A")+2,IFERROR(_xlfn._xlws.FILTER(Kopsavilkums!$G$10:$G$135,(A46=Kopsavilkums!$A$10:$A$135)*(B46=Kopsavilkums!$B$10:$B$135)*(D46=Kopsavilkums!$D$10:$D$135)),"")))</f>
        <v>3</v>
      </c>
      <c r="H46" s="109" t="str" cm="1">
        <f t="array" ref="H46">IFERROR(_xlfn._xlws.FILTER(Kopsavilkums!$H$10:$H$135,(A46=Kopsavilkums!$A$10:$A$135)*(B46=Kopsavilkums!$B$10:$B$135)*(D46=Kopsavilkums!$D$10:$D$135)),"")</f>
        <v>D</v>
      </c>
      <c r="I46" s="154" cm="1">
        <f t="array" ref="I46">IFERROR(_xlfn._xlws.FILTER(Kopsavilkums!$I$10:$I$135,(A46=Kopsavilkums!$A$10:$A$135)*(B46=Kopsavilkums!$B$10:$B$135)*(D46=Kopsavilkums!$D$10:$D$135)),"")</f>
        <v>4.5999999999999999E-2</v>
      </c>
      <c r="J46" s="155" cm="1">
        <f t="array" aca="1" ref="J46" ca="1">IF(SUM(I$9:I$500)=0,0,IF(H46=0,COUNTIFS(H:H,"A")+2,IFERROR(_xlfn._xlws.FILTER(Kopsavilkums!$J$10:$J$135,(A46=Kopsavilkums!$A$10:$A$135)*(B46=Kopsavilkums!$B$10:$B$135)*(D46=Kopsavilkums!$D$10:$D$135)),"")))</f>
        <v>9</v>
      </c>
      <c r="K46" s="156">
        <f t="shared" si="3"/>
        <v>0.22399999999999998</v>
      </c>
      <c r="L46" s="271">
        <f t="shared" ca="1" si="4"/>
        <v>12</v>
      </c>
      <c r="M46" s="68">
        <f t="shared" ca="1" si="5"/>
        <v>26</v>
      </c>
    </row>
    <row r="47" spans="1:13" ht="14.25" customHeight="1" x14ac:dyDescent="0.15">
      <c r="A47" s="164">
        <f>Kopsavilkums!A40</f>
        <v>6</v>
      </c>
      <c r="B47" s="164">
        <f>Kopsavilkums!B40</f>
        <v>1</v>
      </c>
      <c r="C47" s="314" t="str" cm="1">
        <f t="array" ref="C47">IFERROR(_xlfn.UNIQUE(_xlfn._xlws.FILTER(Kopsavilkums!$C$10:$C$135,(A47=Kopsavilkums!$A$10:$A$135))),"")</f>
        <v>C.Albula2/Alūksne</v>
      </c>
      <c r="D47" s="153" t="str" cm="1">
        <f t="array" ref="D47">IFERROR(_xlfn._xlws.FILTER(Kopsavilkums!$D$10:$D$135,(A47=Kopsavilkums!$A$10:$A$135)*(B47=Kopsavilkums!$B$10:$B$135)),"")</f>
        <v>Māris Lietuvietis</v>
      </c>
      <c r="E47" s="108" t="str" cm="1">
        <f t="array" ref="E47">IFERROR(_xlfn._xlws.FILTER(Kopsavilkums!$E$10:$E$135,(A47=Kopsavilkums!$A$10:$A$135)*(B47=Kopsavilkums!$B$10:$B$135)*(D47=Kopsavilkums!$D$10:$D$135)),"")</f>
        <v>C</v>
      </c>
      <c r="F47" s="154" cm="1">
        <f t="array" ref="F47">IFERROR(_xlfn._xlws.FILTER(Kopsavilkums!$F$10:$F$135,(A47=Kopsavilkums!$A$10:$A$135)*(B47=Kopsavilkums!$B$10:$B$135)*(D47=Kopsavilkums!$D$10:$D$135)),"")</f>
        <v>0.12</v>
      </c>
      <c r="G47" s="155" cm="1">
        <f t="array" aca="1" ref="G47" ca="1">IF(SUM(F$9:F$500)=0,0,IF(E47=0,COUNTIFS(E:E,"A")+2,IFERROR(_xlfn._xlws.FILTER(Kopsavilkums!$G$10:$G$135,(A47=Kopsavilkums!$A$10:$A$135)*(B47=Kopsavilkums!$B$10:$B$135)*(D47=Kopsavilkums!$D$10:$D$135)),"")))</f>
        <v>4</v>
      </c>
      <c r="H47" s="109" t="str" cm="1">
        <f t="array" ref="H47">IFERROR(_xlfn._xlws.FILTER(Kopsavilkums!$H$10:$H$135,(A47=Kopsavilkums!$A$10:$A$135)*(B47=Kopsavilkums!$B$10:$B$135)*(D47=Kopsavilkums!$D$10:$D$135)),"")</f>
        <v>D</v>
      </c>
      <c r="I47" s="154" cm="1">
        <f t="array" ref="I47">IFERROR(_xlfn._xlws.FILTER(Kopsavilkums!$I$10:$I$135,(A47=Kopsavilkums!$A$10:$A$135)*(B47=Kopsavilkums!$B$10:$B$135)*(D47=Kopsavilkums!$D$10:$D$135)),"")</f>
        <v>9.1999999999999998E-2</v>
      </c>
      <c r="J47" s="155" cm="1">
        <f t="array" aca="1" ref="J47" ca="1">IF(SUM(I$9:I$500)=0,0,IF(H47=0,COUNTIFS(H:H,"A")+2,IFERROR(_xlfn._xlws.FILTER(Kopsavilkums!$J$10:$J$135,(A47=Kopsavilkums!$A$10:$A$135)*(B47=Kopsavilkums!$B$10:$B$135)*(D47=Kopsavilkums!$D$10:$D$135)),"")))</f>
        <v>8</v>
      </c>
      <c r="K47" s="156">
        <f t="shared" si="3"/>
        <v>0.21199999999999999</v>
      </c>
      <c r="L47" s="271">
        <f t="shared" ca="1" si="4"/>
        <v>12</v>
      </c>
      <c r="M47" s="68">
        <f t="shared" ca="1" si="5"/>
        <v>27</v>
      </c>
    </row>
    <row r="48" spans="1:13" ht="14.25" customHeight="1" x14ac:dyDescent="0.15">
      <c r="A48" s="164">
        <f>Kopsavilkums!A23</f>
        <v>3</v>
      </c>
      <c r="B48" s="164">
        <f>Kopsavilkums!B23</f>
        <v>2</v>
      </c>
      <c r="C48" s="314" t="str" cm="1">
        <f t="array" ref="C48">IFERROR(_xlfn.UNIQUE(_xlfn._xlws.FILTER(Kopsavilkums!$C$10:$C$135,(A48=Kopsavilkums!$A$10:$A$135))),"")</f>
        <v>Makšķerlietas.lv/Ziemeļnieki</v>
      </c>
      <c r="D48" s="153" t="str" cm="1">
        <f t="array" ref="D48">IFERROR(_xlfn._xlws.FILTER(Kopsavilkums!$D$10:$D$135,(A48=Kopsavilkums!$A$10:$A$135)*(B48=Kopsavilkums!$B$10:$B$135)),"")</f>
        <v>Jānis Štrauss</v>
      </c>
      <c r="E48" s="108" t="str" cm="1">
        <f t="array" ref="E48">IFERROR(_xlfn._xlws.FILTER(Kopsavilkums!$E$10:$E$135,(A48=Kopsavilkums!$A$10:$A$135)*(B48=Kopsavilkums!$B$10:$B$135)*(D48=Kopsavilkums!$D$10:$D$135)),"")</f>
        <v>B</v>
      </c>
      <c r="F48" s="154" cm="1">
        <f t="array" ref="F48">IFERROR(_xlfn._xlws.FILTER(Kopsavilkums!$F$10:$F$135,(A48=Kopsavilkums!$A$10:$A$135)*(B48=Kopsavilkums!$B$10:$B$135)*(D48=Kopsavilkums!$D$10:$D$135)),"")</f>
        <v>0.09</v>
      </c>
      <c r="G48" s="155" cm="1">
        <f t="array" aca="1" ref="G48" ca="1">IF(SUM(F$9:F$500)=0,0,IF(E48=0,COUNTIFS(E:E,"A")+2,IFERROR(_xlfn._xlws.FILTER(Kopsavilkums!$G$10:$G$135,(A48=Kopsavilkums!$A$10:$A$135)*(B48=Kopsavilkums!$B$10:$B$135)*(D48=Kopsavilkums!$D$10:$D$135)),"")))</f>
        <v>8</v>
      </c>
      <c r="H48" s="109" t="str" cm="1">
        <f t="array" ref="H48">IFERROR(_xlfn._xlws.FILTER(Kopsavilkums!$H$10:$H$135,(A48=Kopsavilkums!$A$10:$A$135)*(B48=Kopsavilkums!$B$10:$B$135)*(D48=Kopsavilkums!$D$10:$D$135)),"")</f>
        <v>D</v>
      </c>
      <c r="I48" s="154" cm="1">
        <f t="array" ref="I48">IFERROR(_xlfn._xlws.FILTER(Kopsavilkums!$I$10:$I$135,(A48=Kopsavilkums!$A$10:$A$135)*(B48=Kopsavilkums!$B$10:$B$135)*(D48=Kopsavilkums!$D$10:$D$135)),"")</f>
        <v>0.16600000000000001</v>
      </c>
      <c r="J48" s="155" cm="1">
        <f t="array" aca="1" ref="J48" ca="1">IF(SUM(I$9:I$500)=0,0,IF(H48=0,COUNTIFS(H:H,"A")+2,IFERROR(_xlfn._xlws.FILTER(Kopsavilkums!$J$10:$J$135,(A48=Kopsavilkums!$A$10:$A$135)*(B48=Kopsavilkums!$B$10:$B$135)*(D48=Kopsavilkums!$D$10:$D$135)),"")))</f>
        <v>5</v>
      </c>
      <c r="K48" s="156">
        <f t="shared" si="3"/>
        <v>0.25600000000000001</v>
      </c>
      <c r="L48" s="271">
        <f t="shared" ca="1" si="4"/>
        <v>13</v>
      </c>
      <c r="M48" s="68">
        <f t="shared" ca="1" si="5"/>
        <v>28</v>
      </c>
    </row>
    <row r="49" spans="1:13" ht="14.25" customHeight="1" x14ac:dyDescent="0.15">
      <c r="A49" s="164">
        <f>Kopsavilkums!A10</f>
        <v>1</v>
      </c>
      <c r="B49" s="164">
        <f>Kopsavilkums!B10</f>
        <v>1</v>
      </c>
      <c r="C49" s="314" t="str" cm="1">
        <f t="array" ref="C49">IFERROR(_xlfn.UNIQUE(_xlfn._xlws.FILTER(Kopsavilkums!$C$10:$C$135,(A49=Kopsavilkums!$A$10:$A$135))),"")</f>
        <v>OK cope sport/ Groundbaits</v>
      </c>
      <c r="D49" s="153" t="str" cm="1">
        <f t="array" ref="D49">IFERROR(_xlfn._xlws.FILTER(Kopsavilkums!$D$10:$D$135,(A49=Kopsavilkums!$A$10:$A$135)*(B49=Kopsavilkums!$B$10:$B$135)),"")</f>
        <v>Krišjānis Lisovskis</v>
      </c>
      <c r="E49" s="108" t="str" cm="1">
        <f t="array" ref="E49">IFERROR(_xlfn._xlws.FILTER(Kopsavilkums!$E$10:$E$135,(A49=Kopsavilkums!$A$10:$A$135)*(B49=Kopsavilkums!$B$10:$B$135)*(D49=Kopsavilkums!$D$10:$D$135)),"")</f>
        <v>C</v>
      </c>
      <c r="F49" s="154" cm="1">
        <f t="array" ref="F49">IFERROR(_xlfn._xlws.FILTER(Kopsavilkums!$F$10:$F$135,(A49=Kopsavilkums!$A$10:$A$135)*(B49=Kopsavilkums!$B$10:$B$135)*(D49=Kopsavilkums!$D$10:$D$135)),"")</f>
        <v>1.6E-2</v>
      </c>
      <c r="G49" s="155" cm="1">
        <f t="array" aca="1" ref="G49" ca="1">IF(SUM(F$9:F$500)=0,0,IF(E49=0,COUNTIFS(E:E,"A")+2,IFERROR(_xlfn._xlws.FILTER(Kopsavilkums!$G$10:$G$135,(A49=Kopsavilkums!$A$10:$A$135)*(B49=Kopsavilkums!$B$10:$B$135)*(D49=Kopsavilkums!$D$10:$D$135)),"")))</f>
        <v>10</v>
      </c>
      <c r="H49" s="109" t="str" cm="1">
        <f t="array" ref="H49">IFERROR(_xlfn._xlws.FILTER(Kopsavilkums!$H$10:$H$135,(A49=Kopsavilkums!$A$10:$A$135)*(B49=Kopsavilkums!$B$10:$B$135)*(D49=Kopsavilkums!$D$10:$D$135)),"")</f>
        <v>D</v>
      </c>
      <c r="I49" s="154" cm="1">
        <f t="array" ref="I49">IFERROR(_xlfn._xlws.FILTER(Kopsavilkums!$I$10:$I$135,(A49=Kopsavilkums!$A$10:$A$135)*(B49=Kopsavilkums!$B$10:$B$135)*(D49=Kopsavilkums!$D$10:$D$135)),"")</f>
        <v>0.23400000000000001</v>
      </c>
      <c r="J49" s="155" cm="1">
        <f t="array" aca="1" ref="J49" ca="1">IF(SUM(I$9:I$500)=0,0,IF(H49=0,COUNTIFS(H:H,"A")+2,IFERROR(_xlfn._xlws.FILTER(Kopsavilkums!$J$10:$J$135,(A49=Kopsavilkums!$A$10:$A$135)*(B49=Kopsavilkums!$B$10:$B$135)*(D49=Kopsavilkums!$D$10:$D$135)),"")))</f>
        <v>3</v>
      </c>
      <c r="K49" s="156">
        <f t="shared" si="3"/>
        <v>0.25</v>
      </c>
      <c r="L49" s="271">
        <f t="shared" ca="1" si="4"/>
        <v>13</v>
      </c>
      <c r="M49" s="68">
        <f t="shared" ca="1" si="5"/>
        <v>29</v>
      </c>
    </row>
    <row r="50" spans="1:13" ht="14.25" hidden="1" customHeight="1" x14ac:dyDescent="0.15">
      <c r="A50" s="164">
        <f>Kopsavilkums!A70</f>
        <v>0</v>
      </c>
      <c r="B50" s="164">
        <f>Kopsavilkums!B70</f>
        <v>0</v>
      </c>
      <c r="C50" s="163" cm="1">
        <f t="array" ref="C50">IFERROR(_xlfn.UNIQUE(_xlfn._xlws.FILTER(Kopsavilkums!$C$10:$C$135,(A50=Kopsavilkums!$A$10:$A$135))),"")</f>
        <v>0</v>
      </c>
      <c r="D50" s="153" t="e" cm="1" vm="1">
        <f t="array" aca="1" ref="D50" ca="1">IFERROR(_xlfn._xlws.FILTER(Kopsavilkums!$D$10:$D$135,(A50=Kopsavilkums!$A$10:$A$135)*(B50=Kopsavilkums!$B$10:$B$135)),"")</f>
        <v>#VALUE!</v>
      </c>
      <c r="E50" s="108" t="str" cm="1">
        <f t="array" aca="1" ref="E50" ca="1">IFERROR(_xlfn._xlws.FILTER(Kopsavilkums!$E$10:$E$135,(A50=Kopsavilkums!$A$10:$A$135)*(B50=Kopsavilkums!$B$10:$B$135)*(D50=Kopsavilkums!$D$10:$D$135)),"")</f>
        <v/>
      </c>
      <c r="F50" s="154" t="str" cm="1">
        <f t="array" aca="1" ref="F50" ca="1">IFERROR(_xlfn._xlws.FILTER(Kopsavilkums!$F$10:$F$135,(A50=Kopsavilkums!$A$10:$A$135)*(B50=Kopsavilkums!$B$10:$B$135)*(D50=Kopsavilkums!$D$10:$D$135)),"")</f>
        <v/>
      </c>
      <c r="G50" s="155" t="str" cm="1">
        <f t="array" aca="1" ref="G50" ca="1">IF(SUM(F$9:F$500)=0,0,IF(E50=0,COUNTIFS(E:E,"A")+2,IFERROR(_xlfn._xlws.FILTER(Kopsavilkums!$G$10:$G$135,(A50=Kopsavilkums!$A$10:$A$135)*(B50=Kopsavilkums!$B$10:$B$135)*(D50=Kopsavilkums!$D$10:$D$135)),"")))</f>
        <v/>
      </c>
      <c r="H50" s="109" t="str" cm="1">
        <f t="array" aca="1" ref="H50" ca="1">IFERROR(_xlfn._xlws.FILTER(Kopsavilkums!$H$10:$H$135,(A50=Kopsavilkums!$A$10:$A$135)*(B50=Kopsavilkums!$B$10:$B$135)*(D50=Kopsavilkums!$D$10:$D$135)),"")</f>
        <v/>
      </c>
      <c r="I50" s="154" t="str" cm="1">
        <f t="array" aca="1" ref="I50" ca="1">IFERROR(_xlfn._xlws.FILTER(Kopsavilkums!$I$10:$I$135,(A50=Kopsavilkums!$A$10:$A$135)*(B50=Kopsavilkums!$B$10:$B$135)*(D50=Kopsavilkums!$D$10:$D$135)),"")</f>
        <v/>
      </c>
      <c r="J50" s="155" t="str" cm="1">
        <f t="array" aca="1" ref="J50" ca="1">IF(SUM(I$9:I$500)=0,0,IF(H50=0,COUNTIFS(H:H,"A")+2,IFERROR(_xlfn._xlws.FILTER(Kopsavilkums!$J$10:$J$135,(A50=Kopsavilkums!$A$10:$A$135)*(B50=Kopsavilkums!$B$10:$B$135)*(D50=Kopsavilkums!$D$10:$D$135)),"")))</f>
        <v/>
      </c>
      <c r="K50" s="156">
        <f t="shared" ca="1" si="3"/>
        <v>0</v>
      </c>
      <c r="L50" s="271">
        <f t="shared" ca="1" si="4"/>
        <v>0</v>
      </c>
      <c r="M50" s="68" t="str">
        <f t="shared" ca="1" si="5"/>
        <v/>
      </c>
    </row>
    <row r="51" spans="1:13" ht="14.25" customHeight="1" x14ac:dyDescent="0.15">
      <c r="A51" s="164">
        <f>Kopsavilkums!A56</f>
        <v>8</v>
      </c>
      <c r="B51" s="164">
        <f>Kopsavilkums!B56</f>
        <v>5</v>
      </c>
      <c r="C51" s="314" t="str" cm="1">
        <f t="array" ref="C51">IFERROR(_xlfn.UNIQUE(_xlfn._xlws.FILTER(Kopsavilkums!$C$10:$C$135,(A51=Kopsavilkums!$A$10:$A$135))),"")</f>
        <v>CMS</v>
      </c>
      <c r="D51" s="153" t="str" cm="1">
        <f t="array" ref="D51">IFERROR(_xlfn._xlws.FILTER(Kopsavilkums!$D$10:$D$135,(A51=Kopsavilkums!$A$10:$A$135)*(B51=Kopsavilkums!$B$10:$B$135)),"")</f>
        <v>Aivars Balodis</v>
      </c>
      <c r="E51" s="108" t="str" cm="1">
        <f t="array" ref="E51">IFERROR(_xlfn._xlws.FILTER(Kopsavilkums!$E$10:$E$135,(A51=Kopsavilkums!$A$10:$A$135)*(B51=Kopsavilkums!$B$10:$B$135)*(D51=Kopsavilkums!$D$10:$D$135)),"")</f>
        <v>A</v>
      </c>
      <c r="F51" s="154" cm="1">
        <f t="array" ref="F51">IFERROR(_xlfn._xlws.FILTER(Kopsavilkums!$F$10:$F$135,(A51=Kopsavilkums!$A$10:$A$135)*(B51=Kopsavilkums!$B$10:$B$135)*(D51=Kopsavilkums!$D$10:$D$135)),"")</f>
        <v>0.158</v>
      </c>
      <c r="G51" s="155" cm="1">
        <f t="array" aca="1" ref="G51" ca="1">IF(SUM(F$9:F$500)=0,0,IF(E51=0,COUNTIFS(E:E,"A")+2,IFERROR(_xlfn._xlws.FILTER(Kopsavilkums!$G$10:$G$135,(A51=Kopsavilkums!$A$10:$A$135)*(B51=Kopsavilkums!$B$10:$B$135)*(D51=Kopsavilkums!$D$10:$D$135)),"")))</f>
        <v>8</v>
      </c>
      <c r="H51" s="109" t="str" cm="1">
        <f t="array" ref="H51">IFERROR(_xlfn._xlws.FILTER(Kopsavilkums!$H$10:$H$135,(A51=Kopsavilkums!$A$10:$A$135)*(B51=Kopsavilkums!$B$10:$B$135)*(D51=Kopsavilkums!$D$10:$D$135)),"")</f>
        <v>A</v>
      </c>
      <c r="I51" s="154" cm="1">
        <f t="array" ref="I51">IFERROR(_xlfn._xlws.FILTER(Kopsavilkums!$I$10:$I$135,(A51=Kopsavilkums!$A$10:$A$135)*(B51=Kopsavilkums!$B$10:$B$135)*(D51=Kopsavilkums!$D$10:$D$135)),"")</f>
        <v>0.65800000000000003</v>
      </c>
      <c r="J51" s="155" cm="1">
        <f t="array" aca="1" ref="J51" ca="1">IF(SUM(I$9:I$500)=0,0,IF(H51=0,COUNTIFS(H:H,"A")+2,IFERROR(_xlfn._xlws.FILTER(Kopsavilkums!$J$10:$J$135,(A51=Kopsavilkums!$A$10:$A$135)*(B51=Kopsavilkums!$B$10:$B$135)*(D51=Kopsavilkums!$D$10:$D$135)),"")))</f>
        <v>6</v>
      </c>
      <c r="K51" s="156">
        <f t="shared" si="3"/>
        <v>0.81600000000000006</v>
      </c>
      <c r="L51" s="271">
        <f t="shared" ca="1" si="4"/>
        <v>14</v>
      </c>
      <c r="M51" s="68">
        <f t="shared" ca="1" si="5"/>
        <v>30</v>
      </c>
    </row>
    <row r="52" spans="1:13" ht="14.25" customHeight="1" x14ac:dyDescent="0.15">
      <c r="A52" s="164">
        <f>Kopsavilkums!A53</f>
        <v>8</v>
      </c>
      <c r="B52" s="164">
        <f>Kopsavilkums!B53</f>
        <v>2</v>
      </c>
      <c r="C52" s="314" t="str" cm="1">
        <f t="array" ref="C52">IFERROR(_xlfn.UNIQUE(_xlfn._xlws.FILTER(Kopsavilkums!$C$10:$C$135,(A52=Kopsavilkums!$A$10:$A$135))),"")</f>
        <v>CMS</v>
      </c>
      <c r="D52" s="153" t="str" cm="1">
        <f t="array" ref="D52">IFERROR(_xlfn._xlws.FILTER(Kopsavilkums!$D$10:$D$135,(A52=Kopsavilkums!$A$10:$A$135)*(B52=Kopsavilkums!$B$10:$B$135)),"")</f>
        <v>Guntars Bimšteins</v>
      </c>
      <c r="E52" s="108" t="str" cm="1">
        <f t="array" ref="E52">IFERROR(_xlfn._xlws.FILTER(Kopsavilkums!$E$10:$E$135,(A52=Kopsavilkums!$A$10:$A$135)*(B52=Kopsavilkums!$B$10:$B$135)*(D52=Kopsavilkums!$D$10:$D$135)),"")</f>
        <v>C</v>
      </c>
      <c r="F52" s="154" cm="1">
        <f t="array" ref="F52">IFERROR(_xlfn._xlws.FILTER(Kopsavilkums!$F$10:$F$135,(A52=Kopsavilkums!$A$10:$A$135)*(B52=Kopsavilkums!$B$10:$B$135)*(D52=Kopsavilkums!$D$10:$D$135)),"")</f>
        <v>1.7999999999999999E-2</v>
      </c>
      <c r="G52" s="155" cm="1">
        <f t="array" aca="1" ref="G52" ca="1">IF(SUM(F$9:F$500)=0,0,IF(E52=0,COUNTIFS(E:E,"A")+2,IFERROR(_xlfn._xlws.FILTER(Kopsavilkums!$G$10:$G$135,(A52=Kopsavilkums!$A$10:$A$135)*(B52=Kopsavilkums!$B$10:$B$135)*(D52=Kopsavilkums!$D$10:$D$135)),"")))</f>
        <v>8.5</v>
      </c>
      <c r="H52" s="109" t="str" cm="1">
        <f t="array" ref="H52">IFERROR(_xlfn._xlws.FILTER(Kopsavilkums!$H$10:$H$135,(A52=Kopsavilkums!$A$10:$A$135)*(B52=Kopsavilkums!$B$10:$B$135)*(D52=Kopsavilkums!$D$10:$D$135)),"")</f>
        <v>C</v>
      </c>
      <c r="I52" s="154" cm="1">
        <f t="array" ref="I52">IFERROR(_xlfn._xlws.FILTER(Kopsavilkums!$I$10:$I$135,(A52=Kopsavilkums!$A$10:$A$135)*(B52=Kopsavilkums!$B$10:$B$135)*(D52=Kopsavilkums!$D$10:$D$135)),"")</f>
        <v>0.10199999999999999</v>
      </c>
      <c r="J52" s="155" cm="1">
        <f t="array" aca="1" ref="J52" ca="1">IF(SUM(I$9:I$500)=0,0,IF(H52=0,COUNTIFS(H:H,"A")+2,IFERROR(_xlfn._xlws.FILTER(Kopsavilkums!$J$10:$J$135,(A52=Kopsavilkums!$A$10:$A$135)*(B52=Kopsavilkums!$B$10:$B$135)*(D52=Kopsavilkums!$D$10:$D$135)),"")))</f>
        <v>6</v>
      </c>
      <c r="K52" s="156">
        <f t="shared" si="3"/>
        <v>0.12</v>
      </c>
      <c r="L52" s="271">
        <f t="shared" ca="1" si="4"/>
        <v>14.5</v>
      </c>
      <c r="M52" s="68">
        <f t="shared" ca="1" si="5"/>
        <v>31</v>
      </c>
    </row>
    <row r="53" spans="1:13" ht="14.25" customHeight="1" x14ac:dyDescent="0.15">
      <c r="A53" s="164">
        <f>Kopsavilkums!A43</f>
        <v>6</v>
      </c>
      <c r="B53" s="164">
        <f>Kopsavilkums!B43</f>
        <v>4</v>
      </c>
      <c r="C53" s="314" t="str" cm="1">
        <f t="array" ref="C53">IFERROR(_xlfn.UNIQUE(_xlfn._xlws.FILTER(Kopsavilkums!$C$10:$C$135,(A53=Kopsavilkums!$A$10:$A$135))),"")</f>
        <v>C.Albula2/Alūksne</v>
      </c>
      <c r="D53" s="153" t="str" cm="1">
        <f t="array" ref="D53">IFERROR(_xlfn._xlws.FILTER(Kopsavilkums!$D$10:$D$135,(A53=Kopsavilkums!$A$10:$A$135)*(B53=Kopsavilkums!$B$10:$B$135)),"")</f>
        <v>Nauris Drelnieks</v>
      </c>
      <c r="E53" s="108" t="str" cm="1">
        <f t="array" ref="E53">IFERROR(_xlfn._xlws.FILTER(Kopsavilkums!$E$10:$E$135,(A53=Kopsavilkums!$A$10:$A$135)*(B53=Kopsavilkums!$B$10:$B$135)*(D53=Kopsavilkums!$D$10:$D$135)),"")</f>
        <v>D</v>
      </c>
      <c r="F53" s="154" cm="1">
        <f t="array" ref="F53">IFERROR(_xlfn._xlws.FILTER(Kopsavilkums!$F$10:$F$135,(A53=Kopsavilkums!$A$10:$A$135)*(B53=Kopsavilkums!$B$10:$B$135)*(D53=Kopsavilkums!$D$10:$D$135)),"")</f>
        <v>1.7999999999999999E-2</v>
      </c>
      <c r="G53" s="155" cm="1">
        <f t="array" aca="1" ref="G53" ca="1">IF(SUM(F$9:F$500)=0,0,IF(E53=0,COUNTIFS(E:E,"A")+2,IFERROR(_xlfn._xlws.FILTER(Kopsavilkums!$G$10:$G$135,(A53=Kopsavilkums!$A$10:$A$135)*(B53=Kopsavilkums!$B$10:$B$135)*(D53=Kopsavilkums!$D$10:$D$135)),"")))</f>
        <v>10</v>
      </c>
      <c r="H53" s="109" t="str" cm="1">
        <f t="array" ref="H53">IFERROR(_xlfn._xlws.FILTER(Kopsavilkums!$H$10:$H$135,(A53=Kopsavilkums!$A$10:$A$135)*(B53=Kopsavilkums!$B$10:$B$135)*(D53=Kopsavilkums!$D$10:$D$135)),"")</f>
        <v>A</v>
      </c>
      <c r="I53" s="154" cm="1">
        <f t="array" ref="I53">IFERROR(_xlfn._xlws.FILTER(Kopsavilkums!$I$10:$I$135,(A53=Kopsavilkums!$A$10:$A$135)*(B53=Kopsavilkums!$B$10:$B$135)*(D53=Kopsavilkums!$D$10:$D$135)),"")</f>
        <v>0.76</v>
      </c>
      <c r="J53" s="155" cm="1">
        <f t="array" aca="1" ref="J53" ca="1">IF(SUM(I$9:I$500)=0,0,IF(H53=0,COUNTIFS(H:H,"A")+2,IFERROR(_xlfn._xlws.FILTER(Kopsavilkums!$J$10:$J$135,(A53=Kopsavilkums!$A$10:$A$135)*(B53=Kopsavilkums!$B$10:$B$135)*(D53=Kopsavilkums!$D$10:$D$135)),"")))</f>
        <v>5</v>
      </c>
      <c r="K53" s="156">
        <f t="shared" si="3"/>
        <v>0.77800000000000002</v>
      </c>
      <c r="L53" s="271">
        <f t="shared" ca="1" si="4"/>
        <v>15</v>
      </c>
      <c r="M53" s="68">
        <f t="shared" ca="1" si="5"/>
        <v>32</v>
      </c>
    </row>
    <row r="54" spans="1:13" ht="14.25" hidden="1" customHeight="1" x14ac:dyDescent="0.15">
      <c r="A54" s="164">
        <f>Kopsavilkums!A82</f>
        <v>0</v>
      </c>
      <c r="B54" s="164">
        <f>Kopsavilkums!B82</f>
        <v>0</v>
      </c>
      <c r="C54" s="163" cm="1">
        <f t="array" ref="C54">IFERROR(_xlfn.UNIQUE(_xlfn._xlws.FILTER(Kopsavilkums!$C$10:$C$135,(A54=Kopsavilkums!$A$10:$A$135))),"")</f>
        <v>0</v>
      </c>
      <c r="D54" s="153" t="e" cm="1" vm="1">
        <f t="array" aca="1" ref="D54" ca="1">IFERROR(_xlfn._xlws.FILTER(Kopsavilkums!$D$10:$D$135,(A54=Kopsavilkums!$A$10:$A$135)*(B54=Kopsavilkums!$B$10:$B$135)),"")</f>
        <v>#VALUE!</v>
      </c>
      <c r="E54" s="108" t="str" cm="1">
        <f t="array" aca="1" ref="E54" ca="1">IFERROR(_xlfn._xlws.FILTER(Kopsavilkums!$E$10:$E$135,(A54=Kopsavilkums!$A$10:$A$135)*(B54=Kopsavilkums!$B$10:$B$135)*(D54=Kopsavilkums!$D$10:$D$135)),"")</f>
        <v/>
      </c>
      <c r="F54" s="154" t="str" cm="1">
        <f t="array" aca="1" ref="F54" ca="1">IFERROR(_xlfn._xlws.FILTER(Kopsavilkums!$F$10:$F$135,(A54=Kopsavilkums!$A$10:$A$135)*(B54=Kopsavilkums!$B$10:$B$135)*(D54=Kopsavilkums!$D$10:$D$135)),"")</f>
        <v/>
      </c>
      <c r="G54" s="155" t="str" cm="1">
        <f t="array" aca="1" ref="G54" ca="1">IF(SUM(F$9:F$500)=0,0,IF(E54=0,COUNTIFS(E:E,"A")+2,IFERROR(_xlfn._xlws.FILTER(Kopsavilkums!$G$10:$G$135,(A54=Kopsavilkums!$A$10:$A$135)*(B54=Kopsavilkums!$B$10:$B$135)*(D54=Kopsavilkums!$D$10:$D$135)),"")))</f>
        <v/>
      </c>
      <c r="H54" s="109" t="str" cm="1">
        <f t="array" aca="1" ref="H54" ca="1">IFERROR(_xlfn._xlws.FILTER(Kopsavilkums!$H$10:$H$135,(A54=Kopsavilkums!$A$10:$A$135)*(B54=Kopsavilkums!$B$10:$B$135)*(D54=Kopsavilkums!$D$10:$D$135)),"")</f>
        <v/>
      </c>
      <c r="I54" s="154" t="str" cm="1">
        <f t="array" aca="1" ref="I54" ca="1">IFERROR(_xlfn._xlws.FILTER(Kopsavilkums!$I$10:$I$135,(A54=Kopsavilkums!$A$10:$A$135)*(B54=Kopsavilkums!$B$10:$B$135)*(D54=Kopsavilkums!$D$10:$D$135)),"")</f>
        <v/>
      </c>
      <c r="J54" s="155" t="str" cm="1">
        <f t="array" aca="1" ref="J54" ca="1">IF(SUM(I$9:I$500)=0,0,IF(H54=0,COUNTIFS(H:H,"A")+2,IFERROR(_xlfn._xlws.FILTER(Kopsavilkums!$J$10:$J$135,(A54=Kopsavilkums!$A$10:$A$135)*(B54=Kopsavilkums!$B$10:$B$135)*(D54=Kopsavilkums!$D$10:$D$135)),"")))</f>
        <v/>
      </c>
      <c r="K54" s="156">
        <f t="shared" ca="1" si="3"/>
        <v>0</v>
      </c>
      <c r="L54" s="271">
        <f t="shared" ca="1" si="4"/>
        <v>0</v>
      </c>
      <c r="M54" s="68" t="str">
        <f t="shared" ca="1" si="5"/>
        <v/>
      </c>
    </row>
    <row r="55" spans="1:13" ht="14.25" customHeight="1" x14ac:dyDescent="0.15">
      <c r="A55" s="164">
        <f>Kopsavilkums!A64</f>
        <v>10</v>
      </c>
      <c r="B55" s="164">
        <f>Kopsavilkums!B64</f>
        <v>1</v>
      </c>
      <c r="C55" s="314" t="str" cm="1">
        <f t="array" ref="C55">IFERROR(_xlfn.UNIQUE(_xlfn._xlws.FILTER(Kopsavilkums!$C$10:$C$135,(A55=Kopsavilkums!$A$10:$A$135))),"")</f>
        <v>Vidzemes Klaidoņi</v>
      </c>
      <c r="D55" s="153" t="str" cm="1">
        <f t="array" ref="D55">IFERROR(_xlfn._xlws.FILTER(Kopsavilkums!$D$10:$D$135,(A55=Kopsavilkums!$A$10:$A$135)*(B55=Kopsavilkums!$B$10:$B$135)),"")</f>
        <v>Kirils Morozovs</v>
      </c>
      <c r="E55" s="108" t="str" cm="1">
        <f t="array" ref="E55">IFERROR(_xlfn._xlws.FILTER(Kopsavilkums!$E$10:$E$135,(A55=Kopsavilkums!$A$10:$A$135)*(B55=Kopsavilkums!$B$10:$B$135)*(D55=Kopsavilkums!$D$10:$D$135)),"")</f>
        <v>D</v>
      </c>
      <c r="F55" s="154" cm="1">
        <f t="array" ref="F55">IFERROR(_xlfn._xlws.FILTER(Kopsavilkums!$F$10:$F$135,(A55=Kopsavilkums!$A$10:$A$135)*(B55=Kopsavilkums!$B$10:$B$135)*(D55=Kopsavilkums!$D$10:$D$135)),"")</f>
        <v>9.6000000000000002E-2</v>
      </c>
      <c r="G55" s="155" cm="1">
        <f t="array" aca="1" ref="G55" ca="1">IF(SUM(F$9:F$500)=0,0,IF(E55=0,COUNTIFS(E:E,"A")+2,IFERROR(_xlfn._xlws.FILTER(Kopsavilkums!$G$10:$G$135,(A55=Kopsavilkums!$A$10:$A$135)*(B55=Kopsavilkums!$B$10:$B$135)*(D55=Kopsavilkums!$D$10:$D$135)),"")))</f>
        <v>8</v>
      </c>
      <c r="H55" s="109" t="str" cm="1">
        <f t="array" ref="H55">IFERROR(_xlfn._xlws.FILTER(Kopsavilkums!$H$10:$H$135,(A55=Kopsavilkums!$A$10:$A$135)*(B55=Kopsavilkums!$B$10:$B$135)*(D55=Kopsavilkums!$D$10:$D$135)),"")</f>
        <v>B</v>
      </c>
      <c r="I55" s="154" cm="1">
        <f t="array" ref="I55">IFERROR(_xlfn._xlws.FILTER(Kopsavilkums!$I$10:$I$135,(A55=Kopsavilkums!$A$10:$A$135)*(B55=Kopsavilkums!$B$10:$B$135)*(D55=Kopsavilkums!$D$10:$D$135)),"")</f>
        <v>0.154</v>
      </c>
      <c r="J55" s="155" cm="1">
        <f t="array" aca="1" ref="J55" ca="1">IF(SUM(I$9:I$500)=0,0,IF(H55=0,COUNTIFS(H:H,"A")+2,IFERROR(_xlfn._xlws.FILTER(Kopsavilkums!$J$10:$J$135,(A55=Kopsavilkums!$A$10:$A$135)*(B55=Kopsavilkums!$B$10:$B$135)*(D55=Kopsavilkums!$D$10:$D$135)),"")))</f>
        <v>7</v>
      </c>
      <c r="K55" s="156">
        <f t="shared" si="3"/>
        <v>0.25</v>
      </c>
      <c r="L55" s="271">
        <f t="shared" ca="1" si="4"/>
        <v>15</v>
      </c>
      <c r="M55" s="68">
        <f t="shared" ca="1" si="5"/>
        <v>33</v>
      </c>
    </row>
    <row r="56" spans="1:13" ht="14.25" customHeight="1" x14ac:dyDescent="0.15">
      <c r="A56" s="164">
        <f>Kopsavilkums!A52</f>
        <v>8</v>
      </c>
      <c r="B56" s="164">
        <f>Kopsavilkums!B52</f>
        <v>1</v>
      </c>
      <c r="C56" s="314" t="str" cm="1">
        <f t="array" ref="C56">IFERROR(_xlfn.UNIQUE(_xlfn._xlws.FILTER(Kopsavilkums!$C$10:$C$135,(A56=Kopsavilkums!$A$10:$A$135))),"")</f>
        <v>CMS</v>
      </c>
      <c r="D56" s="153" t="str" cm="1">
        <f t="array" ref="D56">IFERROR(_xlfn._xlws.FILTER(Kopsavilkums!$D$10:$D$135,(A56=Kopsavilkums!$A$10:$A$135)*(B56=Kopsavilkums!$B$10:$B$135)),"")</f>
        <v>Valters Innus</v>
      </c>
      <c r="E56" s="108" t="str" cm="1">
        <f t="array" ref="E56">IFERROR(_xlfn._xlws.FILTER(Kopsavilkums!$E$10:$E$135,(A56=Kopsavilkums!$A$10:$A$135)*(B56=Kopsavilkums!$B$10:$B$135)*(D56=Kopsavilkums!$D$10:$D$135)),"")</f>
        <v>B</v>
      </c>
      <c r="F56" s="154" cm="1">
        <f t="array" ref="F56">IFERROR(_xlfn._xlws.FILTER(Kopsavilkums!$F$10:$F$135,(A56=Kopsavilkums!$A$10:$A$135)*(B56=Kopsavilkums!$B$10:$B$135)*(D56=Kopsavilkums!$D$10:$D$135)),"")</f>
        <v>0.13200000000000001</v>
      </c>
      <c r="G56" s="155" cm="1">
        <f t="array" aca="1" ref="G56" ca="1">IF(SUM(F$9:F$500)=0,0,IF(E56=0,COUNTIFS(E:E,"A")+2,IFERROR(_xlfn._xlws.FILTER(Kopsavilkums!$G$10:$G$135,(A56=Kopsavilkums!$A$10:$A$135)*(B56=Kopsavilkums!$B$10:$B$135)*(D56=Kopsavilkums!$D$10:$D$135)),"")))</f>
        <v>6</v>
      </c>
      <c r="H56" s="109" t="str" cm="1">
        <f t="array" ref="H56">IFERROR(_xlfn._xlws.FILTER(Kopsavilkums!$H$10:$H$135,(A56=Kopsavilkums!$A$10:$A$135)*(B56=Kopsavilkums!$B$10:$B$135)*(D56=Kopsavilkums!$D$10:$D$135)),"")</f>
        <v>B</v>
      </c>
      <c r="I56" s="154" cm="1">
        <f t="array" ref="I56">IFERROR(_xlfn._xlws.FILTER(Kopsavilkums!$I$10:$I$135,(A56=Kopsavilkums!$A$10:$A$135)*(B56=Kopsavilkums!$B$10:$B$135)*(D56=Kopsavilkums!$D$10:$D$135)),"")</f>
        <v>8.4000000000000005E-2</v>
      </c>
      <c r="J56" s="155" cm="1">
        <f t="array" aca="1" ref="J56" ca="1">IF(SUM(I$9:I$500)=0,0,IF(H56=0,COUNTIFS(H:H,"A")+2,IFERROR(_xlfn._xlws.FILTER(Kopsavilkums!$J$10:$J$135,(A56=Kopsavilkums!$A$10:$A$135)*(B56=Kopsavilkums!$B$10:$B$135)*(D56=Kopsavilkums!$D$10:$D$135)),"")))</f>
        <v>9</v>
      </c>
      <c r="K56" s="156">
        <f t="shared" si="3"/>
        <v>0.21600000000000003</v>
      </c>
      <c r="L56" s="271">
        <f t="shared" ca="1" si="4"/>
        <v>15</v>
      </c>
      <c r="M56" s="68">
        <f t="shared" ca="1" si="5"/>
        <v>34</v>
      </c>
    </row>
    <row r="57" spans="1:13" ht="14.25" customHeight="1" x14ac:dyDescent="0.15">
      <c r="A57" s="164">
        <f>Kopsavilkums!A37</f>
        <v>5</v>
      </c>
      <c r="B57" s="164">
        <f>Kopsavilkums!B37</f>
        <v>4</v>
      </c>
      <c r="C57" s="314" t="str" cm="1">
        <f t="array" ref="C57">IFERROR(_xlfn.UNIQUE(_xlfn._xlws.FILTER(Kopsavilkums!$C$10:$C$135,(A57=Kopsavilkums!$A$10:$A$135))),"")</f>
        <v>NGT Jēkabpils</v>
      </c>
      <c r="D57" s="153" t="str" cm="1">
        <f t="array" ref="D57">IFERROR(_xlfn._xlws.FILTER(Kopsavilkums!$D$10:$D$135,(A57=Kopsavilkums!$A$10:$A$135)*(B57=Kopsavilkums!$B$10:$B$135)),"")</f>
        <v>Pēteris Priediņš</v>
      </c>
      <c r="E57" s="108" t="str" cm="1">
        <f t="array" ref="E57">IFERROR(_xlfn._xlws.FILTER(Kopsavilkums!$E$10:$E$135,(A57=Kopsavilkums!$A$10:$A$135)*(B57=Kopsavilkums!$B$10:$B$135)*(D57=Kopsavilkums!$D$10:$D$135)),"")</f>
        <v>D</v>
      </c>
      <c r="F57" s="154" cm="1">
        <f t="array" ref="F57">IFERROR(_xlfn._xlws.FILTER(Kopsavilkums!$F$10:$F$135,(A57=Kopsavilkums!$A$10:$A$135)*(B57=Kopsavilkums!$B$10:$B$135)*(D57=Kopsavilkums!$D$10:$D$135)),"")</f>
        <v>0.11</v>
      </c>
      <c r="G57" s="155" cm="1">
        <f t="array" aca="1" ref="G57" ca="1">IF(SUM(F$9:F$500)=0,0,IF(E57=0,COUNTIFS(E:E,"A")+2,IFERROR(_xlfn._xlws.FILTER(Kopsavilkums!$G$10:$G$135,(A57=Kopsavilkums!$A$10:$A$135)*(B57=Kopsavilkums!$B$10:$B$135)*(D57=Kopsavilkums!$D$10:$D$135)),"")))</f>
        <v>7</v>
      </c>
      <c r="H57" s="109" t="str" cm="1">
        <f t="array" ref="H57">IFERROR(_xlfn._xlws.FILTER(Kopsavilkums!$H$10:$H$135,(A57=Kopsavilkums!$A$10:$A$135)*(B57=Kopsavilkums!$B$10:$B$135)*(D57=Kopsavilkums!$D$10:$D$135)),"")</f>
        <v>A</v>
      </c>
      <c r="I57" s="154" cm="1">
        <f t="array" ref="I57">IFERROR(_xlfn._xlws.FILTER(Kopsavilkums!$I$10:$I$135,(A57=Kopsavilkums!$A$10:$A$135)*(B57=Kopsavilkums!$B$10:$B$135)*(D57=Kopsavilkums!$D$10:$D$135)),"")</f>
        <v>0.30199999999999999</v>
      </c>
      <c r="J57" s="155" cm="1">
        <f t="array" aca="1" ref="J57" ca="1">IF(SUM(I$9:I$500)=0,0,IF(H57=0,COUNTIFS(H:H,"A")+2,IFERROR(_xlfn._xlws.FILTER(Kopsavilkums!$J$10:$J$135,(A57=Kopsavilkums!$A$10:$A$135)*(B57=Kopsavilkums!$B$10:$B$135)*(D57=Kopsavilkums!$D$10:$D$135)),"")))</f>
        <v>9</v>
      </c>
      <c r="K57" s="156">
        <f t="shared" si="3"/>
        <v>0.41199999999999998</v>
      </c>
      <c r="L57" s="271">
        <f t="shared" ca="1" si="4"/>
        <v>16</v>
      </c>
      <c r="M57" s="68">
        <f t="shared" ca="1" si="5"/>
        <v>35</v>
      </c>
    </row>
    <row r="58" spans="1:13" ht="14.25" customHeight="1" x14ac:dyDescent="0.15">
      <c r="A58" s="164">
        <f>Kopsavilkums!A60</f>
        <v>9</v>
      </c>
      <c r="B58" s="164">
        <f>Kopsavilkums!B60</f>
        <v>3</v>
      </c>
      <c r="C58" s="314" t="str" cm="1">
        <f t="array" ref="C58">IFERROR(_xlfn.UNIQUE(_xlfn._xlws.FILTER(Kopsavilkums!$C$10:$C$135,(A58=Kopsavilkums!$A$10:$A$135))),"")</f>
        <v>Mežoņi</v>
      </c>
      <c r="D58" s="153" t="str" cm="1">
        <f t="array" ref="D58">IFERROR(_xlfn._xlws.FILTER(Kopsavilkums!$D$10:$D$135,(A58=Kopsavilkums!$A$10:$A$135)*(B58=Kopsavilkums!$B$10:$B$135)),"")</f>
        <v>Edgars Abazorins</v>
      </c>
      <c r="E58" s="108" t="str" cm="1">
        <f t="array" ref="E58">IFERROR(_xlfn._xlws.FILTER(Kopsavilkums!$E$10:$E$135,(A58=Kopsavilkums!$A$10:$A$135)*(B58=Kopsavilkums!$B$10:$B$135)*(D58=Kopsavilkums!$D$10:$D$135)),"")</f>
        <v>D</v>
      </c>
      <c r="F58" s="154" cm="1">
        <f t="array" ref="F58">IFERROR(_xlfn._xlws.FILTER(Kopsavilkums!$F$10:$F$135,(A58=Kopsavilkums!$A$10:$A$135)*(B58=Kopsavilkums!$B$10:$B$135)*(D58=Kopsavilkums!$D$10:$D$135)),"")</f>
        <v>9.1999999999999998E-2</v>
      </c>
      <c r="G58" s="155" cm="1">
        <f t="array" aca="1" ref="G58" ca="1">IF(SUM(F$9:F$500)=0,0,IF(E58=0,COUNTIFS(E:E,"A")+2,IFERROR(_xlfn._xlws.FILTER(Kopsavilkums!$G$10:$G$135,(A58=Kopsavilkums!$A$10:$A$135)*(B58=Kopsavilkums!$B$10:$B$135)*(D58=Kopsavilkums!$D$10:$D$135)),"")))</f>
        <v>9</v>
      </c>
      <c r="H58" s="109" t="str" cm="1">
        <f t="array" ref="H58">IFERROR(_xlfn._xlws.FILTER(Kopsavilkums!$H$10:$H$135,(A58=Kopsavilkums!$A$10:$A$135)*(B58=Kopsavilkums!$B$10:$B$135)*(D58=Kopsavilkums!$D$10:$D$135)),"")</f>
        <v>C</v>
      </c>
      <c r="I58" s="154" cm="1">
        <f t="array" ref="I58">IFERROR(_xlfn._xlws.FILTER(Kopsavilkums!$I$10:$I$135,(A58=Kopsavilkums!$A$10:$A$135)*(B58=Kopsavilkums!$B$10:$B$135)*(D58=Kopsavilkums!$D$10:$D$135)),"")</f>
        <v>0.09</v>
      </c>
      <c r="J58" s="155" cm="1">
        <f t="array" aca="1" ref="J58" ca="1">IF(SUM(I$9:I$500)=0,0,IF(H58=0,COUNTIFS(H:H,"A")+2,IFERROR(_xlfn._xlws.FILTER(Kopsavilkums!$J$10:$J$135,(A58=Kopsavilkums!$A$10:$A$135)*(B58=Kopsavilkums!$B$10:$B$135)*(D58=Kopsavilkums!$D$10:$D$135)),"")))</f>
        <v>7.5</v>
      </c>
      <c r="K58" s="156">
        <f t="shared" si="3"/>
        <v>0.182</v>
      </c>
      <c r="L58" s="271">
        <f t="shared" ca="1" si="4"/>
        <v>16.5</v>
      </c>
      <c r="M58" s="68">
        <f t="shared" ca="1" si="5"/>
        <v>36</v>
      </c>
    </row>
    <row r="59" spans="1:13" ht="14.25" customHeight="1" x14ac:dyDescent="0.15">
      <c r="A59" s="164">
        <f>Kopsavilkums!A62</f>
        <v>9</v>
      </c>
      <c r="B59" s="164">
        <f>Kopsavilkums!B62</f>
        <v>5</v>
      </c>
      <c r="C59" s="314" t="str" cm="1">
        <f t="array" ref="C59">IFERROR(_xlfn.UNIQUE(_xlfn._xlws.FILTER(Kopsavilkums!$C$10:$C$135,(A59=Kopsavilkums!$A$10:$A$135))),"")</f>
        <v>Mežoņi</v>
      </c>
      <c r="D59" s="153" t="str" cm="1">
        <f t="array" ref="D59">IFERROR(_xlfn._xlws.FILTER(Kopsavilkums!$D$10:$D$135,(A59=Kopsavilkums!$A$10:$A$135)*(B59=Kopsavilkums!$B$10:$B$135)),"")</f>
        <v>Kaspars Šverns</v>
      </c>
      <c r="E59" s="108" t="str" cm="1">
        <f t="array" ref="E59">IFERROR(_xlfn._xlws.FILTER(Kopsavilkums!$E$10:$E$135,(A59=Kopsavilkums!$A$10:$A$135)*(B59=Kopsavilkums!$B$10:$B$135)*(D59=Kopsavilkums!$D$10:$D$135)),"")</f>
        <v>C</v>
      </c>
      <c r="F59" s="154" cm="1">
        <f t="array" ref="F59">IFERROR(_xlfn._xlws.FILTER(Kopsavilkums!$F$10:$F$135,(A59=Kopsavilkums!$A$10:$A$135)*(B59=Kopsavilkums!$B$10:$B$135)*(D59=Kopsavilkums!$D$10:$D$135)),"")</f>
        <v>1.7999999999999999E-2</v>
      </c>
      <c r="G59" s="155" cm="1">
        <f t="array" aca="1" ref="G59" ca="1">IF(SUM(F$9:F$500)=0,0,IF(E59=0,COUNTIFS(E:E,"A")+2,IFERROR(_xlfn._xlws.FILTER(Kopsavilkums!$G$10:$G$135,(A59=Kopsavilkums!$A$10:$A$135)*(B59=Kopsavilkums!$B$10:$B$135)*(D59=Kopsavilkums!$D$10:$D$135)),"")))</f>
        <v>8.5</v>
      </c>
      <c r="H59" s="109" t="str" cm="1">
        <f t="array" ref="H59">IFERROR(_xlfn._xlws.FILTER(Kopsavilkums!$H$10:$H$135,(A59=Kopsavilkums!$A$10:$A$135)*(B59=Kopsavilkums!$B$10:$B$135)*(D59=Kopsavilkums!$D$10:$D$135)),"")</f>
        <v>D</v>
      </c>
      <c r="I59" s="154" cm="1">
        <f t="array" ref="I59">IFERROR(_xlfn._xlws.FILTER(Kopsavilkums!$I$10:$I$135,(A59=Kopsavilkums!$A$10:$A$135)*(B59=Kopsavilkums!$B$10:$B$135)*(D59=Kopsavilkums!$D$10:$D$135)),"")</f>
        <v>0.03</v>
      </c>
      <c r="J59" s="155" cm="1">
        <f t="array" aca="1" ref="J59" ca="1">IF(SUM(I$9:I$500)=0,0,IF(H59=0,COUNTIFS(H:H,"A")+2,IFERROR(_xlfn._xlws.FILTER(Kopsavilkums!$J$10:$J$135,(A59=Kopsavilkums!$A$10:$A$135)*(B59=Kopsavilkums!$B$10:$B$135)*(D59=Kopsavilkums!$D$10:$D$135)),"")))</f>
        <v>10</v>
      </c>
      <c r="K59" s="156">
        <f t="shared" si="3"/>
        <v>4.8000000000000001E-2</v>
      </c>
      <c r="L59" s="271">
        <f t="shared" ca="1" si="4"/>
        <v>18.5</v>
      </c>
      <c r="M59" s="68">
        <f t="shared" ca="1" si="5"/>
        <v>37</v>
      </c>
    </row>
    <row r="60" spans="1:13" ht="14.25" hidden="1" customHeight="1" x14ac:dyDescent="0.15">
      <c r="A60" s="164">
        <f>Kopsavilkums!A85</f>
        <v>0</v>
      </c>
      <c r="B60" s="164">
        <f>Kopsavilkums!B85</f>
        <v>0</v>
      </c>
      <c r="C60" s="163" cm="1">
        <f t="array" ref="C60">IFERROR(_xlfn.UNIQUE(_xlfn._xlws.FILTER(Kopsavilkums!$C$10:$C$135,(A60=Kopsavilkums!$A$10:$A$135))),"")</f>
        <v>0</v>
      </c>
      <c r="D60" s="153" t="e" cm="1" vm="1">
        <f t="array" aca="1" ref="D60" ca="1">IFERROR(_xlfn._xlws.FILTER(Kopsavilkums!$D$10:$D$135,(A60=Kopsavilkums!$A$10:$A$135)*(B60=Kopsavilkums!$B$10:$B$135)),"")</f>
        <v>#VALUE!</v>
      </c>
      <c r="E60" s="108" t="str" cm="1">
        <f t="array" aca="1" ref="E60" ca="1">IFERROR(_xlfn._xlws.FILTER(Kopsavilkums!$E$10:$E$135,(A60=Kopsavilkums!$A$10:$A$135)*(B60=Kopsavilkums!$B$10:$B$135)*(D60=Kopsavilkums!$D$10:$D$135)),"")</f>
        <v/>
      </c>
      <c r="F60" s="154" t="str" cm="1">
        <f t="array" aca="1" ref="F60" ca="1">IFERROR(_xlfn._xlws.FILTER(Kopsavilkums!$F$10:$F$135,(A60=Kopsavilkums!$A$10:$A$135)*(B60=Kopsavilkums!$B$10:$B$135)*(D60=Kopsavilkums!$D$10:$D$135)),"")</f>
        <v/>
      </c>
      <c r="G60" s="155" t="str" cm="1">
        <f t="array" aca="1" ref="G60" ca="1">IF(SUM(F$9:F$500)=0,0,IF(E60=0,COUNTIFS(E:E,"A")+2,IFERROR(_xlfn._xlws.FILTER(Kopsavilkums!$G$10:$G$135,(A60=Kopsavilkums!$A$10:$A$135)*(B60=Kopsavilkums!$B$10:$B$135)*(D60=Kopsavilkums!$D$10:$D$135)),"")))</f>
        <v/>
      </c>
      <c r="H60" s="109" t="str" cm="1">
        <f t="array" aca="1" ref="H60" ca="1">IFERROR(_xlfn._xlws.FILTER(Kopsavilkums!$H$10:$H$135,(A60=Kopsavilkums!$A$10:$A$135)*(B60=Kopsavilkums!$B$10:$B$135)*(D60=Kopsavilkums!$D$10:$D$135)),"")</f>
        <v/>
      </c>
      <c r="I60" s="154" t="str" cm="1">
        <f t="array" aca="1" ref="I60" ca="1">IFERROR(_xlfn._xlws.FILTER(Kopsavilkums!$I$10:$I$135,(A60=Kopsavilkums!$A$10:$A$135)*(B60=Kopsavilkums!$B$10:$B$135)*(D60=Kopsavilkums!$D$10:$D$135)),"")</f>
        <v/>
      </c>
      <c r="J60" s="155" t="str" cm="1">
        <f t="array" aca="1" ref="J60" ca="1">IF(SUM(I$9:I$500)=0,0,IF(H60=0,COUNTIFS(H:H,"A")+2,IFERROR(_xlfn._xlws.FILTER(Kopsavilkums!$J$10:$J$135,(A60=Kopsavilkums!$A$10:$A$135)*(B60=Kopsavilkums!$B$10:$B$135)*(D60=Kopsavilkums!$D$10:$D$135)),"")))</f>
        <v/>
      </c>
      <c r="K60" s="156">
        <f t="shared" ca="1" si="3"/>
        <v>0</v>
      </c>
      <c r="L60" s="271">
        <f t="shared" ca="1" si="4"/>
        <v>0</v>
      </c>
      <c r="M60" s="68" t="str">
        <f t="shared" ca="1" si="5"/>
        <v/>
      </c>
    </row>
    <row r="61" spans="1:13" ht="14.25" customHeight="1" x14ac:dyDescent="0.15">
      <c r="A61" s="164">
        <f>Kopsavilkums!A66</f>
        <v>10</v>
      </c>
      <c r="B61" s="164">
        <f>Kopsavilkums!B66</f>
        <v>3</v>
      </c>
      <c r="C61" s="314" t="str" cm="1">
        <f t="array" ref="C61">IFERROR(_xlfn.UNIQUE(_xlfn._xlws.FILTER(Kopsavilkums!$C$10:$C$135,(A61=Kopsavilkums!$A$10:$A$135))),"")</f>
        <v>Vidzemes Klaidoņi</v>
      </c>
      <c r="D61" s="153" t="str" cm="1">
        <f t="array" ref="D61">IFERROR(_xlfn._xlws.FILTER(Kopsavilkums!$D$10:$D$135,(A61=Kopsavilkums!$A$10:$A$135)*(B61=Kopsavilkums!$B$10:$B$135)),"")</f>
        <v>Rihards Evardsons</v>
      </c>
      <c r="E61" s="108" t="str" cm="1">
        <f t="array" ref="E61">IFERROR(_xlfn._xlws.FILTER(Kopsavilkums!$E$10:$E$135,(A61=Kopsavilkums!$A$10:$A$135)*(B61=Kopsavilkums!$B$10:$B$135)*(D61=Kopsavilkums!$D$10:$D$135)),"")</f>
        <v>B</v>
      </c>
      <c r="F61" s="154" cm="1">
        <f t="array" ref="F61">IFERROR(_xlfn._xlws.FILTER(Kopsavilkums!$F$10:$F$135,(A61=Kopsavilkums!$A$10:$A$135)*(B61=Kopsavilkums!$B$10:$B$135)*(D61=Kopsavilkums!$D$10:$D$135)),"")</f>
        <v>5.6000000000000001E-2</v>
      </c>
      <c r="G61" s="155" cm="1">
        <f t="array" aca="1" ref="G61" ca="1">IF(SUM(F$9:F$500)=0,0,IF(E61=0,COUNTIFS(E:E,"A")+2,IFERROR(_xlfn._xlws.FILTER(Kopsavilkums!$G$10:$G$135,(A61=Kopsavilkums!$A$10:$A$135)*(B61=Kopsavilkums!$B$10:$B$135)*(D61=Kopsavilkums!$D$10:$D$135)),"")))</f>
        <v>10</v>
      </c>
      <c r="H61" s="109" t="str" cm="1">
        <f t="array" ref="H61">IFERROR(_xlfn._xlws.FILTER(Kopsavilkums!$H$10:$H$135,(A61=Kopsavilkums!$A$10:$A$135)*(B61=Kopsavilkums!$B$10:$B$135)*(D61=Kopsavilkums!$D$10:$D$135)),"")</f>
        <v>C</v>
      </c>
      <c r="I61" s="154" cm="1">
        <f t="array" ref="I61">IFERROR(_xlfn._xlws.FILTER(Kopsavilkums!$I$10:$I$135,(A61=Kopsavilkums!$A$10:$A$135)*(B61=Kopsavilkums!$B$10:$B$135)*(D61=Kopsavilkums!$D$10:$D$135)),"")</f>
        <v>8.7999999999999995E-2</v>
      </c>
      <c r="J61" s="155" cm="1">
        <f t="array" aca="1" ref="J61" ca="1">IF(SUM(I$9:I$500)=0,0,IF(H61=0,COUNTIFS(H:H,"A")+2,IFERROR(_xlfn._xlws.FILTER(Kopsavilkums!$J$10:$J$135,(A61=Kopsavilkums!$A$10:$A$135)*(B61=Kopsavilkums!$B$10:$B$135)*(D61=Kopsavilkums!$D$10:$D$135)),"")))</f>
        <v>9</v>
      </c>
      <c r="K61" s="156">
        <f t="shared" si="3"/>
        <v>0.14399999999999999</v>
      </c>
      <c r="L61" s="271">
        <f t="shared" ca="1" si="4"/>
        <v>19</v>
      </c>
      <c r="M61" s="68">
        <f t="shared" ca="1" si="5"/>
        <v>38</v>
      </c>
    </row>
    <row r="62" spans="1:13" ht="14.25" customHeight="1" x14ac:dyDescent="0.15">
      <c r="A62" s="164">
        <f>Kopsavilkums!A35</f>
        <v>5</v>
      </c>
      <c r="B62" s="164">
        <f>Kopsavilkums!B35</f>
        <v>2</v>
      </c>
      <c r="C62" s="314" t="str" cm="1">
        <f t="array" ref="C62">IFERROR(_xlfn.UNIQUE(_xlfn._xlws.FILTER(Kopsavilkums!$C$10:$C$135,(A62=Kopsavilkums!$A$10:$A$135))),"")</f>
        <v>NGT Jēkabpils</v>
      </c>
      <c r="D62" s="153" t="str" cm="1">
        <f t="array" ref="D62">IFERROR(_xlfn._xlws.FILTER(Kopsavilkums!$D$10:$D$135,(A62=Kopsavilkums!$A$10:$A$135)*(B62=Kopsavilkums!$B$10:$B$135)),"")</f>
        <v>Verners Turkopolis</v>
      </c>
      <c r="E62" s="108" t="str" cm="1">
        <f t="array" ref="E62">IFERROR(_xlfn._xlws.FILTER(Kopsavilkums!$E$10:$E$135,(A62=Kopsavilkums!$A$10:$A$135)*(B62=Kopsavilkums!$B$10:$B$135)*(D62=Kopsavilkums!$D$10:$D$135)),"")</f>
        <v>B</v>
      </c>
      <c r="F62" s="154" cm="1">
        <f t="array" ref="F62">IFERROR(_xlfn._xlws.FILTER(Kopsavilkums!$F$10:$F$135,(A62=Kopsavilkums!$A$10:$A$135)*(B62=Kopsavilkums!$B$10:$B$135)*(D62=Kopsavilkums!$D$10:$D$135)),"")</f>
        <v>5.8000000000000003E-2</v>
      </c>
      <c r="G62" s="155" cm="1">
        <f t="array" aca="1" ref="G62" ca="1">IF(SUM(F$9:F$500)=0,0,IF(E62=0,COUNTIFS(E:E,"A")+2,IFERROR(_xlfn._xlws.FILTER(Kopsavilkums!$G$10:$G$135,(A62=Kopsavilkums!$A$10:$A$135)*(B62=Kopsavilkums!$B$10:$B$135)*(D62=Kopsavilkums!$D$10:$D$135)),"")))</f>
        <v>9</v>
      </c>
      <c r="H62" s="109" t="str" cm="1">
        <f t="array" ref="H62">IFERROR(_xlfn._xlws.FILTER(Kopsavilkums!$H$10:$H$135,(A62=Kopsavilkums!$A$10:$A$135)*(B62=Kopsavilkums!$B$10:$B$135)*(D62=Kopsavilkums!$D$10:$D$135)),"")</f>
        <v>B</v>
      </c>
      <c r="I62" s="154" cm="1">
        <f t="array" ref="I62">IFERROR(_xlfn._xlws.FILTER(Kopsavilkums!$I$10:$I$135,(A62=Kopsavilkums!$A$10:$A$135)*(B62=Kopsavilkums!$B$10:$B$135)*(D62=Kopsavilkums!$D$10:$D$135)),"")</f>
        <v>2.5999999999999999E-2</v>
      </c>
      <c r="J62" s="155" cm="1">
        <f t="array" aca="1" ref="J62" ca="1">IF(SUM(I$9:I$500)=0,0,IF(H62=0,COUNTIFS(H:H,"A")+2,IFERROR(_xlfn._xlws.FILTER(Kopsavilkums!$J$10:$J$135,(A62=Kopsavilkums!$A$10:$A$135)*(B62=Kopsavilkums!$B$10:$B$135)*(D62=Kopsavilkums!$D$10:$D$135)),"")))</f>
        <v>10</v>
      </c>
      <c r="K62" s="156">
        <f t="shared" si="3"/>
        <v>8.4000000000000005E-2</v>
      </c>
      <c r="L62" s="271">
        <f t="shared" ca="1" si="4"/>
        <v>19</v>
      </c>
      <c r="M62" s="68">
        <f t="shared" ca="1" si="5"/>
        <v>39</v>
      </c>
    </row>
    <row r="63" spans="1:13" ht="14.25" customHeight="1" x14ac:dyDescent="0.15">
      <c r="A63" s="164">
        <f>Kopsavilkums!A67</f>
        <v>10</v>
      </c>
      <c r="B63" s="164">
        <f>Kopsavilkums!B67</f>
        <v>4</v>
      </c>
      <c r="C63" s="314" t="str" cm="1">
        <f t="array" ref="C63">IFERROR(_xlfn.UNIQUE(_xlfn._xlws.FILTER(Kopsavilkums!$C$10:$C$135,(A63=Kopsavilkums!$A$10:$A$135))),"")</f>
        <v>Vidzemes Klaidoņi</v>
      </c>
      <c r="D63" s="153" t="str" cm="1">
        <f t="array" ref="D63">IFERROR(_xlfn._xlws.FILTER(Kopsavilkums!$D$10:$D$135,(A63=Kopsavilkums!$A$10:$A$135)*(B63=Kopsavilkums!$B$10:$B$135)),"")</f>
        <v>Guntis Mežulis</v>
      </c>
      <c r="E63" s="108" t="str" cm="1">
        <f t="array" ref="E63">IFERROR(_xlfn._xlws.FILTER(Kopsavilkums!$E$10:$E$135,(A63=Kopsavilkums!$A$10:$A$135)*(B63=Kopsavilkums!$B$10:$B$135)*(D63=Kopsavilkums!$D$10:$D$135)),"")</f>
        <v>a</v>
      </c>
      <c r="F63" s="154" cm="1">
        <f t="array" ref="F63">IFERROR(_xlfn._xlws.FILTER(Kopsavilkums!$F$10:$F$135,(A63=Kopsavilkums!$A$10:$A$135)*(B63=Kopsavilkums!$B$10:$B$135)*(D63=Kopsavilkums!$D$10:$D$135)),"")</f>
        <v>0</v>
      </c>
      <c r="G63" s="155" cm="1">
        <f t="array" aca="1" ref="G63" ca="1">IF(SUM(F$9:F$500)=0,0,IF(E63=0,COUNTIFS(E:E,"A")+2,IFERROR(_xlfn._xlws.FILTER(Kopsavilkums!$G$10:$G$135,(A63=Kopsavilkums!$A$10:$A$135)*(B63=Kopsavilkums!$B$10:$B$135)*(D63=Kopsavilkums!$D$10:$D$135)),"")))</f>
        <v>11</v>
      </c>
      <c r="H63" s="109" t="str" cm="1">
        <f t="array" ref="H63">IFERROR(_xlfn._xlws.FILTER(Kopsavilkums!$H$10:$H$135,(A63=Kopsavilkums!$A$10:$A$135)*(B63=Kopsavilkums!$B$10:$B$135)*(D63=Kopsavilkums!$D$10:$D$135)),"")</f>
        <v>A</v>
      </c>
      <c r="I63" s="154" cm="1">
        <f t="array" ref="I63">IFERROR(_xlfn._xlws.FILTER(Kopsavilkums!$I$10:$I$135,(A63=Kopsavilkums!$A$10:$A$135)*(B63=Kopsavilkums!$B$10:$B$135)*(D63=Kopsavilkums!$D$10:$D$135)),"")</f>
        <v>0</v>
      </c>
      <c r="J63" s="155" cm="1">
        <f t="array" aca="1" ref="J63" ca="1">IF(SUM(I$9:I$500)=0,0,IF(H63=0,COUNTIFS(H:H,"A")+2,IFERROR(_xlfn._xlws.FILTER(Kopsavilkums!$J$10:$J$135,(A63=Kopsavilkums!$A$10:$A$135)*(B63=Kopsavilkums!$B$10:$B$135)*(D63=Kopsavilkums!$D$10:$D$135)),"")))</f>
        <v>11</v>
      </c>
      <c r="K63" s="156">
        <f t="shared" si="3"/>
        <v>0</v>
      </c>
      <c r="L63" s="271">
        <f t="shared" ca="1" si="4"/>
        <v>22</v>
      </c>
      <c r="M63" s="68">
        <f t="shared" ca="1" si="5"/>
        <v>40</v>
      </c>
    </row>
    <row r="64" spans="1:13" ht="14.25" hidden="1" customHeight="1" x14ac:dyDescent="0.15">
      <c r="A64" s="164">
        <f>Kopsavilkums!A84</f>
        <v>0</v>
      </c>
      <c r="B64" s="164">
        <f>Kopsavilkums!B84</f>
        <v>0</v>
      </c>
      <c r="C64" s="163" cm="1">
        <f t="array" ref="C64">IFERROR(_xlfn.UNIQUE(_xlfn._xlws.FILTER(Kopsavilkums!$C$10:$C$135,(A64=Kopsavilkums!$A$10:$A$135))),"")</f>
        <v>0</v>
      </c>
      <c r="D64" s="153" t="e" cm="1" vm="1">
        <f t="array" aca="1" ref="D64" ca="1">IFERROR(_xlfn._xlws.FILTER(Kopsavilkums!$D$10:$D$135,(A64=Kopsavilkums!$A$10:$A$135)*(B64=Kopsavilkums!$B$10:$B$135)),"")</f>
        <v>#VALUE!</v>
      </c>
      <c r="E64" s="108" t="str" cm="1">
        <f t="array" aca="1" ref="E64" ca="1">IFERROR(_xlfn._xlws.FILTER(Kopsavilkums!$E$10:$E$135,(A64=Kopsavilkums!$A$10:$A$135)*(B64=Kopsavilkums!$B$10:$B$135)*(D64=Kopsavilkums!$D$10:$D$135)),"")</f>
        <v/>
      </c>
      <c r="F64" s="154" t="str" cm="1">
        <f t="array" aca="1" ref="F64" ca="1">IFERROR(_xlfn._xlws.FILTER(Kopsavilkums!$F$10:$F$135,(A64=Kopsavilkums!$A$10:$A$135)*(B64=Kopsavilkums!$B$10:$B$135)*(D64=Kopsavilkums!$D$10:$D$135)),"")</f>
        <v/>
      </c>
      <c r="G64" s="155" t="str" cm="1">
        <f t="array" aca="1" ref="G64" ca="1">IF(SUM(F$9:F$500)=0,0,IF(E64=0,COUNTIFS(E:E,"A")+2,IFERROR(_xlfn._xlws.FILTER(Kopsavilkums!$G$10:$G$135,(A64=Kopsavilkums!$A$10:$A$135)*(B64=Kopsavilkums!$B$10:$B$135)*(D64=Kopsavilkums!$D$10:$D$135)),"")))</f>
        <v/>
      </c>
      <c r="H64" s="109" t="str" cm="1">
        <f t="array" aca="1" ref="H64" ca="1">IFERROR(_xlfn._xlws.FILTER(Kopsavilkums!$H$10:$H$135,(A64=Kopsavilkums!$A$10:$A$135)*(B64=Kopsavilkums!$B$10:$B$135)*(D64=Kopsavilkums!$D$10:$D$135)),"")</f>
        <v/>
      </c>
      <c r="I64" s="154" t="str" cm="1">
        <f t="array" aca="1" ref="I64" ca="1">IFERROR(_xlfn._xlws.FILTER(Kopsavilkums!$I$10:$I$135,(A64=Kopsavilkums!$A$10:$A$135)*(B64=Kopsavilkums!$B$10:$B$135)*(D64=Kopsavilkums!$D$10:$D$135)),"")</f>
        <v/>
      </c>
      <c r="J64" s="155" t="str" cm="1">
        <f t="array" aca="1" ref="J64" ca="1">IF(SUM(I$9:I$500)=0,0,IF(H64=0,COUNTIFS(H:H,"A")+2,IFERROR(_xlfn._xlws.FILTER(Kopsavilkums!$J$10:$J$135,(A64=Kopsavilkums!$A$10:$A$135)*(B64=Kopsavilkums!$B$10:$B$135)*(D64=Kopsavilkums!$D$10:$D$135)),"")))</f>
        <v/>
      </c>
      <c r="K64" s="156">
        <f t="shared" ca="1" si="3"/>
        <v>0</v>
      </c>
      <c r="L64" s="271">
        <f t="shared" ca="1" si="4"/>
        <v>0</v>
      </c>
      <c r="M64" s="68" t="str">
        <f t="shared" ca="1" si="5"/>
        <v/>
      </c>
    </row>
    <row r="65" spans="1:13" ht="12.75" hidden="1" customHeight="1" x14ac:dyDescent="0.15">
      <c r="A65" s="164">
        <f>Kopsavilkums!A112</f>
        <v>0</v>
      </c>
      <c r="B65" s="164">
        <f>Kopsavilkums!B112</f>
        <v>0</v>
      </c>
      <c r="C65" s="163" cm="1">
        <f t="array" ref="C65">IFERROR(_xlfn.UNIQUE(_xlfn._xlws.FILTER(Kopsavilkums!$C$10:$C$135,(A65=Kopsavilkums!$A$10:$A$135))),"")</f>
        <v>0</v>
      </c>
      <c r="D65" s="153" t="e" cm="1" vm="1">
        <f t="array" aca="1" ref="D65" ca="1">IFERROR(_xlfn._xlws.FILTER(Kopsavilkums!$D$10:$D$135,(A65=Kopsavilkums!$A$10:$A$135)*(B65=Kopsavilkums!$B$10:$B$135)),"")</f>
        <v>#VALUE!</v>
      </c>
      <c r="E65" s="108" t="str" cm="1">
        <f t="array" aca="1" ref="E65" ca="1">IFERROR(_xlfn._xlws.FILTER(Kopsavilkums!$E$10:$E$135,(A65=Kopsavilkums!$A$10:$A$135)*(B65=Kopsavilkums!$B$10:$B$135)*(D65=Kopsavilkums!$D$10:$D$135)),"")</f>
        <v/>
      </c>
      <c r="F65" s="154" t="str" cm="1">
        <f t="array" aca="1" ref="F65" ca="1">IFERROR(_xlfn._xlws.FILTER(Kopsavilkums!$F$10:$F$135,(A65=Kopsavilkums!$A$10:$A$135)*(B65=Kopsavilkums!$B$10:$B$135)*(D65=Kopsavilkums!$D$10:$D$135)),"")</f>
        <v/>
      </c>
      <c r="G65" s="155" t="str" cm="1">
        <f t="array" aca="1" ref="G65" ca="1">IF(SUM(F$9:F$500)=0,0,IF(E65=0,COUNTIFS(E:E,"A")+2,IFERROR(_xlfn._xlws.FILTER(Kopsavilkums!$G$10:$G$135,(A65=Kopsavilkums!$A$10:$A$135)*(B65=Kopsavilkums!$B$10:$B$135)*(D65=Kopsavilkums!$D$10:$D$135)),"")))</f>
        <v/>
      </c>
      <c r="H65" s="109" t="str" cm="1">
        <f t="array" aca="1" ref="H65" ca="1">IFERROR(_xlfn._xlws.FILTER(Kopsavilkums!$H$10:$H$135,(A65=Kopsavilkums!$A$10:$A$135)*(B65=Kopsavilkums!$B$10:$B$135)*(D65=Kopsavilkums!$D$10:$D$135)),"")</f>
        <v/>
      </c>
      <c r="I65" s="154" t="str" cm="1">
        <f t="array" aca="1" ref="I65" ca="1">IFERROR(_xlfn._xlws.FILTER(Kopsavilkums!$I$10:$I$135,(A65=Kopsavilkums!$A$10:$A$135)*(B65=Kopsavilkums!$B$10:$B$135)*(D65=Kopsavilkums!$D$10:$D$135)),"")</f>
        <v/>
      </c>
      <c r="J65" s="155" t="str" cm="1">
        <f t="array" aca="1" ref="J65" ca="1">IF(SUM(I$9:I$500)=0,0,IF(H65=0,COUNTIFS(H:H,"A")+2,IFERROR(_xlfn._xlws.FILTER(Kopsavilkums!$J$10:$J$135,(A65=Kopsavilkums!$A$10:$A$135)*(B65=Kopsavilkums!$B$10:$B$135)*(D65=Kopsavilkums!$D$10:$D$135)),"")))</f>
        <v/>
      </c>
      <c r="K65" s="156">
        <f t="shared" ca="1" si="3"/>
        <v>0</v>
      </c>
      <c r="L65" s="271">
        <f t="shared" ca="1" si="4"/>
        <v>0</v>
      </c>
      <c r="M65" s="68" t="str">
        <f t="shared" ca="1" si="5"/>
        <v/>
      </c>
    </row>
    <row r="66" spans="1:13" ht="12.75" hidden="1" customHeight="1" x14ac:dyDescent="0.15">
      <c r="A66" s="164">
        <f>Kopsavilkums!A113</f>
        <v>0</v>
      </c>
      <c r="B66" s="164">
        <f>Kopsavilkums!B113</f>
        <v>0</v>
      </c>
      <c r="C66" s="163" cm="1">
        <f t="array" ref="C66">IFERROR(_xlfn.UNIQUE(_xlfn._xlws.FILTER(Kopsavilkums!$C$10:$C$135,(A66=Kopsavilkums!$A$10:$A$135))),"")</f>
        <v>0</v>
      </c>
      <c r="D66" s="153" t="e" cm="1" vm="1">
        <f t="array" aca="1" ref="D66" ca="1">IFERROR(_xlfn._xlws.FILTER(Kopsavilkums!$D$10:$D$135,(A66=Kopsavilkums!$A$10:$A$135)*(B66=Kopsavilkums!$B$10:$B$135)),"")</f>
        <v>#VALUE!</v>
      </c>
      <c r="E66" s="108" t="str" cm="1">
        <f t="array" aca="1" ref="E66" ca="1">IFERROR(_xlfn._xlws.FILTER(Kopsavilkums!$E$10:$E$135,(A66=Kopsavilkums!$A$10:$A$135)*(B66=Kopsavilkums!$B$10:$B$135)*(D66=Kopsavilkums!$D$10:$D$135)),"")</f>
        <v/>
      </c>
      <c r="F66" s="154" t="str" cm="1">
        <f t="array" aca="1" ref="F66" ca="1">IFERROR(_xlfn._xlws.FILTER(Kopsavilkums!$F$10:$F$135,(A66=Kopsavilkums!$A$10:$A$135)*(B66=Kopsavilkums!$B$10:$B$135)*(D66=Kopsavilkums!$D$10:$D$135)),"")</f>
        <v/>
      </c>
      <c r="G66" s="155" t="str" cm="1">
        <f t="array" aca="1" ref="G66" ca="1">IF(SUM(F$9:F$500)=0,0,IF(E66=0,COUNTIFS(E:E,"A")+2,IFERROR(_xlfn._xlws.FILTER(Kopsavilkums!$G$10:$G$135,(A66=Kopsavilkums!$A$10:$A$135)*(B66=Kopsavilkums!$B$10:$B$135)*(D66=Kopsavilkums!$D$10:$D$135)),"")))</f>
        <v/>
      </c>
      <c r="H66" s="109" t="str" cm="1">
        <f t="array" aca="1" ref="H66" ca="1">IFERROR(_xlfn._xlws.FILTER(Kopsavilkums!$H$10:$H$135,(A66=Kopsavilkums!$A$10:$A$135)*(B66=Kopsavilkums!$B$10:$B$135)*(D66=Kopsavilkums!$D$10:$D$135)),"")</f>
        <v/>
      </c>
      <c r="I66" s="154" t="str" cm="1">
        <f t="array" aca="1" ref="I66" ca="1">IFERROR(_xlfn._xlws.FILTER(Kopsavilkums!$I$10:$I$135,(A66=Kopsavilkums!$A$10:$A$135)*(B66=Kopsavilkums!$B$10:$B$135)*(D66=Kopsavilkums!$D$10:$D$135)),"")</f>
        <v/>
      </c>
      <c r="J66" s="155" t="str" cm="1">
        <f t="array" aca="1" ref="J66" ca="1">IF(SUM(I$9:I$500)=0,0,IF(H66=0,COUNTIFS(H:H,"A")+2,IFERROR(_xlfn._xlws.FILTER(Kopsavilkums!$J$10:$J$135,(A66=Kopsavilkums!$A$10:$A$135)*(B66=Kopsavilkums!$B$10:$B$135)*(D66=Kopsavilkums!$D$10:$D$135)),"")))</f>
        <v/>
      </c>
      <c r="K66" s="156">
        <f t="shared" ca="1" si="3"/>
        <v>0</v>
      </c>
      <c r="L66" s="271">
        <f t="shared" ca="1" si="4"/>
        <v>0</v>
      </c>
      <c r="M66" s="68" t="str">
        <f t="shared" ca="1" si="5"/>
        <v/>
      </c>
    </row>
    <row r="67" spans="1:13" ht="12.75" hidden="1" customHeight="1" x14ac:dyDescent="0.15">
      <c r="A67" s="164">
        <f>Kopsavilkums!A114</f>
        <v>0</v>
      </c>
      <c r="B67" s="164">
        <f>Kopsavilkums!B114</f>
        <v>0</v>
      </c>
      <c r="C67" s="163" cm="1">
        <f t="array" ref="C67">IFERROR(_xlfn.UNIQUE(_xlfn._xlws.FILTER(Kopsavilkums!$C$10:$C$135,(A67=Kopsavilkums!$A$10:$A$135))),"")</f>
        <v>0</v>
      </c>
      <c r="D67" s="153" t="e" cm="1" vm="1">
        <f t="array" aca="1" ref="D67" ca="1">IFERROR(_xlfn._xlws.FILTER(Kopsavilkums!$D$10:$D$135,(A67=Kopsavilkums!$A$10:$A$135)*(B67=Kopsavilkums!$B$10:$B$135)),"")</f>
        <v>#VALUE!</v>
      </c>
      <c r="E67" s="108" t="str" cm="1">
        <f t="array" aca="1" ref="E67" ca="1">IFERROR(_xlfn._xlws.FILTER(Kopsavilkums!$E$10:$E$135,(A67=Kopsavilkums!$A$10:$A$135)*(B67=Kopsavilkums!$B$10:$B$135)*(D67=Kopsavilkums!$D$10:$D$135)),"")</f>
        <v/>
      </c>
      <c r="F67" s="154" t="str" cm="1">
        <f t="array" aca="1" ref="F67" ca="1">IFERROR(_xlfn._xlws.FILTER(Kopsavilkums!$F$10:$F$135,(A67=Kopsavilkums!$A$10:$A$135)*(B67=Kopsavilkums!$B$10:$B$135)*(D67=Kopsavilkums!$D$10:$D$135)),"")</f>
        <v/>
      </c>
      <c r="G67" s="155" t="str" cm="1">
        <f t="array" aca="1" ref="G67" ca="1">IF(SUM(F$9:F$500)=0,0,IF(E67=0,COUNTIFS(E:E,"A")+2,IFERROR(_xlfn._xlws.FILTER(Kopsavilkums!$G$10:$G$135,(A67=Kopsavilkums!$A$10:$A$135)*(B67=Kopsavilkums!$B$10:$B$135)*(D67=Kopsavilkums!$D$10:$D$135)),"")))</f>
        <v/>
      </c>
      <c r="H67" s="109" t="str" cm="1">
        <f t="array" aca="1" ref="H67" ca="1">IFERROR(_xlfn._xlws.FILTER(Kopsavilkums!$H$10:$H$135,(A67=Kopsavilkums!$A$10:$A$135)*(B67=Kopsavilkums!$B$10:$B$135)*(D67=Kopsavilkums!$D$10:$D$135)),"")</f>
        <v/>
      </c>
      <c r="I67" s="154" t="str" cm="1">
        <f t="array" aca="1" ref="I67" ca="1">IFERROR(_xlfn._xlws.FILTER(Kopsavilkums!$I$10:$I$135,(A67=Kopsavilkums!$A$10:$A$135)*(B67=Kopsavilkums!$B$10:$B$135)*(D67=Kopsavilkums!$D$10:$D$135)),"")</f>
        <v/>
      </c>
      <c r="J67" s="155" t="str" cm="1">
        <f t="array" aca="1" ref="J67" ca="1">IF(SUM(I$9:I$500)=0,0,IF(H67=0,COUNTIFS(H:H,"A")+2,IFERROR(_xlfn._xlws.FILTER(Kopsavilkums!$J$10:$J$135,(A67=Kopsavilkums!$A$10:$A$135)*(B67=Kopsavilkums!$B$10:$B$135)*(D67=Kopsavilkums!$D$10:$D$135)),"")))</f>
        <v/>
      </c>
      <c r="K67" s="156">
        <f t="shared" ca="1" si="3"/>
        <v>0</v>
      </c>
      <c r="L67" s="271">
        <f t="shared" ca="1" si="4"/>
        <v>0</v>
      </c>
      <c r="M67" s="68" t="str">
        <f t="shared" ca="1" si="5"/>
        <v/>
      </c>
    </row>
    <row r="68" spans="1:13" ht="12.75" hidden="1" customHeight="1" x14ac:dyDescent="0.15">
      <c r="A68" s="164">
        <f>Kopsavilkums!A115</f>
        <v>0</v>
      </c>
      <c r="B68" s="164">
        <f>Kopsavilkums!B115</f>
        <v>0</v>
      </c>
      <c r="C68" s="163" cm="1">
        <f t="array" ref="C68">IFERROR(_xlfn.UNIQUE(_xlfn._xlws.FILTER(Kopsavilkums!$C$10:$C$135,(A68=Kopsavilkums!$A$10:$A$135))),"")</f>
        <v>0</v>
      </c>
      <c r="D68" s="153" t="e" cm="1" vm="1">
        <f t="array" aca="1" ref="D68" ca="1">IFERROR(_xlfn._xlws.FILTER(Kopsavilkums!$D$10:$D$135,(A68=Kopsavilkums!$A$10:$A$135)*(B68=Kopsavilkums!$B$10:$B$135)),"")</f>
        <v>#VALUE!</v>
      </c>
      <c r="E68" s="108" t="str" cm="1">
        <f t="array" aca="1" ref="E68" ca="1">IFERROR(_xlfn._xlws.FILTER(Kopsavilkums!$E$10:$E$135,(A68=Kopsavilkums!$A$10:$A$135)*(B68=Kopsavilkums!$B$10:$B$135)*(D68=Kopsavilkums!$D$10:$D$135)),"")</f>
        <v/>
      </c>
      <c r="F68" s="154" t="str" cm="1">
        <f t="array" aca="1" ref="F68" ca="1">IFERROR(_xlfn._xlws.FILTER(Kopsavilkums!$F$10:$F$135,(A68=Kopsavilkums!$A$10:$A$135)*(B68=Kopsavilkums!$B$10:$B$135)*(D68=Kopsavilkums!$D$10:$D$135)),"")</f>
        <v/>
      </c>
      <c r="G68" s="155" t="str" cm="1">
        <f t="array" aca="1" ref="G68" ca="1">IF(SUM(F$9:F$500)=0,0,IF(E68=0,COUNTIFS(E:E,"A")+2,IFERROR(_xlfn._xlws.FILTER(Kopsavilkums!$G$10:$G$135,(A68=Kopsavilkums!$A$10:$A$135)*(B68=Kopsavilkums!$B$10:$B$135)*(D68=Kopsavilkums!$D$10:$D$135)),"")))</f>
        <v/>
      </c>
      <c r="H68" s="109" t="str" cm="1">
        <f t="array" aca="1" ref="H68" ca="1">IFERROR(_xlfn._xlws.FILTER(Kopsavilkums!$H$10:$H$135,(A68=Kopsavilkums!$A$10:$A$135)*(B68=Kopsavilkums!$B$10:$B$135)*(D68=Kopsavilkums!$D$10:$D$135)),"")</f>
        <v/>
      </c>
      <c r="I68" s="154" t="str" cm="1">
        <f t="array" aca="1" ref="I68" ca="1">IFERROR(_xlfn._xlws.FILTER(Kopsavilkums!$I$10:$I$135,(A68=Kopsavilkums!$A$10:$A$135)*(B68=Kopsavilkums!$B$10:$B$135)*(D68=Kopsavilkums!$D$10:$D$135)),"")</f>
        <v/>
      </c>
      <c r="J68" s="155" t="str" cm="1">
        <f t="array" aca="1" ref="J68" ca="1">IF(SUM(I$9:I$500)=0,0,IF(H68=0,COUNTIFS(H:H,"A")+2,IFERROR(_xlfn._xlws.FILTER(Kopsavilkums!$J$10:$J$135,(A68=Kopsavilkums!$A$10:$A$135)*(B68=Kopsavilkums!$B$10:$B$135)*(D68=Kopsavilkums!$D$10:$D$135)),"")))</f>
        <v/>
      </c>
      <c r="K68" s="156">
        <f t="shared" ca="1" si="3"/>
        <v>0</v>
      </c>
      <c r="L68" s="271">
        <f t="shared" ca="1" si="4"/>
        <v>0</v>
      </c>
      <c r="M68" s="68" t="str">
        <f t="shared" ca="1" si="5"/>
        <v/>
      </c>
    </row>
    <row r="69" spans="1:13" ht="12.75" hidden="1" customHeight="1" x14ac:dyDescent="0.15">
      <c r="A69" s="164">
        <f>Kopsavilkums!A116</f>
        <v>0</v>
      </c>
      <c r="B69" s="164">
        <f>Kopsavilkums!B116</f>
        <v>0</v>
      </c>
      <c r="C69" s="163" cm="1">
        <f t="array" ref="C69">IFERROR(_xlfn.UNIQUE(_xlfn._xlws.FILTER(Kopsavilkums!$C$10:$C$135,(A69=Kopsavilkums!$A$10:$A$135))),"")</f>
        <v>0</v>
      </c>
      <c r="D69" s="153" t="e" cm="1" vm="1">
        <f t="array" aca="1" ref="D69" ca="1">IFERROR(_xlfn._xlws.FILTER(Kopsavilkums!$D$10:$D$135,(A69=Kopsavilkums!$A$10:$A$135)*(B69=Kopsavilkums!$B$10:$B$135)),"")</f>
        <v>#VALUE!</v>
      </c>
      <c r="E69" s="108" t="str" cm="1">
        <f t="array" aca="1" ref="E69" ca="1">IFERROR(_xlfn._xlws.FILTER(Kopsavilkums!$E$10:$E$135,(A69=Kopsavilkums!$A$10:$A$135)*(B69=Kopsavilkums!$B$10:$B$135)*(D69=Kopsavilkums!$D$10:$D$135)),"")</f>
        <v/>
      </c>
      <c r="F69" s="154" t="str" cm="1">
        <f t="array" aca="1" ref="F69" ca="1">IFERROR(_xlfn._xlws.FILTER(Kopsavilkums!$F$10:$F$135,(A69=Kopsavilkums!$A$10:$A$135)*(B69=Kopsavilkums!$B$10:$B$135)*(D69=Kopsavilkums!$D$10:$D$135)),"")</f>
        <v/>
      </c>
      <c r="G69" s="155" t="str" cm="1">
        <f t="array" aca="1" ref="G69" ca="1">IF(SUM(F$9:F$500)=0,0,IF(E69=0,COUNTIFS(E:E,"A")+2,IFERROR(_xlfn._xlws.FILTER(Kopsavilkums!$G$10:$G$135,(A69=Kopsavilkums!$A$10:$A$135)*(B69=Kopsavilkums!$B$10:$B$135)*(D69=Kopsavilkums!$D$10:$D$135)),"")))</f>
        <v/>
      </c>
      <c r="H69" s="109" t="str" cm="1">
        <f t="array" aca="1" ref="H69" ca="1">IFERROR(_xlfn._xlws.FILTER(Kopsavilkums!$H$10:$H$135,(A69=Kopsavilkums!$A$10:$A$135)*(B69=Kopsavilkums!$B$10:$B$135)*(D69=Kopsavilkums!$D$10:$D$135)),"")</f>
        <v/>
      </c>
      <c r="I69" s="154" t="str" cm="1">
        <f t="array" aca="1" ref="I69" ca="1">IFERROR(_xlfn._xlws.FILTER(Kopsavilkums!$I$10:$I$135,(A69=Kopsavilkums!$A$10:$A$135)*(B69=Kopsavilkums!$B$10:$B$135)*(D69=Kopsavilkums!$D$10:$D$135)),"")</f>
        <v/>
      </c>
      <c r="J69" s="155" t="str" cm="1">
        <f t="array" aca="1" ref="J69" ca="1">IF(SUM(I$9:I$500)=0,0,IF(H69=0,COUNTIFS(H:H,"A")+2,IFERROR(_xlfn._xlws.FILTER(Kopsavilkums!$J$10:$J$135,(A69=Kopsavilkums!$A$10:$A$135)*(B69=Kopsavilkums!$B$10:$B$135)*(D69=Kopsavilkums!$D$10:$D$135)),"")))</f>
        <v/>
      </c>
      <c r="K69" s="156">
        <f t="shared" ca="1" si="3"/>
        <v>0</v>
      </c>
      <c r="L69" s="271">
        <f t="shared" ca="1" si="4"/>
        <v>0</v>
      </c>
      <c r="M69" s="68" t="str">
        <f t="shared" ca="1" si="5"/>
        <v/>
      </c>
    </row>
    <row r="70" spans="1:13" ht="12.75" hidden="1" customHeight="1" x14ac:dyDescent="0.15">
      <c r="A70" s="164">
        <f>Kopsavilkums!A117</f>
        <v>0</v>
      </c>
      <c r="B70" s="164">
        <f>Kopsavilkums!B117</f>
        <v>0</v>
      </c>
      <c r="C70" s="163" cm="1">
        <f t="array" ref="C70">IFERROR(_xlfn.UNIQUE(_xlfn._xlws.FILTER(Kopsavilkums!$C$10:$C$135,(A70=Kopsavilkums!$A$10:$A$135))),"")</f>
        <v>0</v>
      </c>
      <c r="D70" s="153" t="e" cm="1" vm="1">
        <f t="array" aca="1" ref="D70" ca="1">IFERROR(_xlfn._xlws.FILTER(Kopsavilkums!$D$10:$D$135,(A70=Kopsavilkums!$A$10:$A$135)*(B70=Kopsavilkums!$B$10:$B$135)),"")</f>
        <v>#VALUE!</v>
      </c>
      <c r="E70" s="108" t="str" cm="1">
        <f t="array" aca="1" ref="E70" ca="1">IFERROR(_xlfn._xlws.FILTER(Kopsavilkums!$E$10:$E$135,(A70=Kopsavilkums!$A$10:$A$135)*(B70=Kopsavilkums!$B$10:$B$135)*(D70=Kopsavilkums!$D$10:$D$135)),"")</f>
        <v/>
      </c>
      <c r="F70" s="154" t="str" cm="1">
        <f t="array" aca="1" ref="F70" ca="1">IFERROR(_xlfn._xlws.FILTER(Kopsavilkums!$F$10:$F$135,(A70=Kopsavilkums!$A$10:$A$135)*(B70=Kopsavilkums!$B$10:$B$135)*(D70=Kopsavilkums!$D$10:$D$135)),"")</f>
        <v/>
      </c>
      <c r="G70" s="155" t="str" cm="1">
        <f t="array" aca="1" ref="G70" ca="1">IF(SUM(F$9:F$500)=0,0,IF(E70=0,COUNTIFS(E:E,"A")+2,IFERROR(_xlfn._xlws.FILTER(Kopsavilkums!$G$10:$G$135,(A70=Kopsavilkums!$A$10:$A$135)*(B70=Kopsavilkums!$B$10:$B$135)*(D70=Kopsavilkums!$D$10:$D$135)),"")))</f>
        <v/>
      </c>
      <c r="H70" s="109" t="str" cm="1">
        <f t="array" aca="1" ref="H70" ca="1">IFERROR(_xlfn._xlws.FILTER(Kopsavilkums!$H$10:$H$135,(A70=Kopsavilkums!$A$10:$A$135)*(B70=Kopsavilkums!$B$10:$B$135)*(D70=Kopsavilkums!$D$10:$D$135)),"")</f>
        <v/>
      </c>
      <c r="I70" s="154" t="str" cm="1">
        <f t="array" aca="1" ref="I70" ca="1">IFERROR(_xlfn._xlws.FILTER(Kopsavilkums!$I$10:$I$135,(A70=Kopsavilkums!$A$10:$A$135)*(B70=Kopsavilkums!$B$10:$B$135)*(D70=Kopsavilkums!$D$10:$D$135)),"")</f>
        <v/>
      </c>
      <c r="J70" s="155" t="str" cm="1">
        <f t="array" aca="1" ref="J70" ca="1">IF(SUM(I$9:I$500)=0,0,IF(H70=0,COUNTIFS(H:H,"A")+2,IFERROR(_xlfn._xlws.FILTER(Kopsavilkums!$J$10:$J$135,(A70=Kopsavilkums!$A$10:$A$135)*(B70=Kopsavilkums!$B$10:$B$135)*(D70=Kopsavilkums!$D$10:$D$135)),"")))</f>
        <v/>
      </c>
      <c r="K70" s="156">
        <f t="shared" ca="1" si="3"/>
        <v>0</v>
      </c>
      <c r="L70" s="271">
        <f t="shared" ca="1" si="4"/>
        <v>0</v>
      </c>
      <c r="M70" s="68" t="str">
        <f t="shared" ca="1" si="5"/>
        <v/>
      </c>
    </row>
    <row r="71" spans="1:13" ht="12.75" hidden="1" customHeight="1" x14ac:dyDescent="0.15">
      <c r="A71" s="164">
        <f>Kopsavilkums!A118</f>
        <v>0</v>
      </c>
      <c r="B71" s="164">
        <f>Kopsavilkums!B118</f>
        <v>0</v>
      </c>
      <c r="C71" s="163" cm="1">
        <f t="array" ref="C71">IFERROR(_xlfn.UNIQUE(_xlfn._xlws.FILTER(Kopsavilkums!$C$10:$C$135,(A71=Kopsavilkums!$A$10:$A$135))),"")</f>
        <v>0</v>
      </c>
      <c r="D71" s="153" t="e" cm="1" vm="1">
        <f t="array" aca="1" ref="D71" ca="1">IFERROR(_xlfn._xlws.FILTER(Kopsavilkums!$D$10:$D$135,(A71=Kopsavilkums!$A$10:$A$135)*(B71=Kopsavilkums!$B$10:$B$135)),"")</f>
        <v>#VALUE!</v>
      </c>
      <c r="E71" s="108" t="str" cm="1">
        <f t="array" aca="1" ref="E71" ca="1">IFERROR(_xlfn._xlws.FILTER(Kopsavilkums!$E$10:$E$135,(A71=Kopsavilkums!$A$10:$A$135)*(B71=Kopsavilkums!$B$10:$B$135)*(D71=Kopsavilkums!$D$10:$D$135)),"")</f>
        <v/>
      </c>
      <c r="F71" s="154" t="str" cm="1">
        <f t="array" aca="1" ref="F71" ca="1">IFERROR(_xlfn._xlws.FILTER(Kopsavilkums!$F$10:$F$135,(A71=Kopsavilkums!$A$10:$A$135)*(B71=Kopsavilkums!$B$10:$B$135)*(D71=Kopsavilkums!$D$10:$D$135)),"")</f>
        <v/>
      </c>
      <c r="G71" s="155" t="str" cm="1">
        <f t="array" aca="1" ref="G71" ca="1">IF(SUM(F$9:F$500)=0,0,IF(E71=0,COUNTIFS(E:E,"A")+2,IFERROR(_xlfn._xlws.FILTER(Kopsavilkums!$G$10:$G$135,(A71=Kopsavilkums!$A$10:$A$135)*(B71=Kopsavilkums!$B$10:$B$135)*(D71=Kopsavilkums!$D$10:$D$135)),"")))</f>
        <v/>
      </c>
      <c r="H71" s="109" t="str" cm="1">
        <f t="array" aca="1" ref="H71" ca="1">IFERROR(_xlfn._xlws.FILTER(Kopsavilkums!$H$10:$H$135,(A71=Kopsavilkums!$A$10:$A$135)*(B71=Kopsavilkums!$B$10:$B$135)*(D71=Kopsavilkums!$D$10:$D$135)),"")</f>
        <v/>
      </c>
      <c r="I71" s="154" t="str" cm="1">
        <f t="array" aca="1" ref="I71" ca="1">IFERROR(_xlfn._xlws.FILTER(Kopsavilkums!$I$10:$I$135,(A71=Kopsavilkums!$A$10:$A$135)*(B71=Kopsavilkums!$B$10:$B$135)*(D71=Kopsavilkums!$D$10:$D$135)),"")</f>
        <v/>
      </c>
      <c r="J71" s="155" t="str" cm="1">
        <f t="array" aca="1" ref="J71" ca="1">IF(SUM(I$9:I$500)=0,0,IF(H71=0,COUNTIFS(H:H,"A")+2,IFERROR(_xlfn._xlws.FILTER(Kopsavilkums!$J$10:$J$135,(A71=Kopsavilkums!$A$10:$A$135)*(B71=Kopsavilkums!$B$10:$B$135)*(D71=Kopsavilkums!$D$10:$D$135)),"")))</f>
        <v/>
      </c>
      <c r="K71" s="156">
        <f t="shared" ca="1" si="3"/>
        <v>0</v>
      </c>
      <c r="L71" s="271">
        <f t="shared" ca="1" si="4"/>
        <v>0</v>
      </c>
      <c r="M71" s="68" t="str">
        <f t="shared" ca="1" si="5"/>
        <v/>
      </c>
    </row>
    <row r="72" spans="1:13" ht="12.75" hidden="1" customHeight="1" x14ac:dyDescent="0.15">
      <c r="A72" s="164">
        <f>Kopsavilkums!A119</f>
        <v>0</v>
      </c>
      <c r="B72" s="164">
        <f>Kopsavilkums!B119</f>
        <v>0</v>
      </c>
      <c r="C72" s="163" cm="1">
        <f t="array" ref="C72">IFERROR(_xlfn.UNIQUE(_xlfn._xlws.FILTER(Kopsavilkums!$C$10:$C$135,(A72=Kopsavilkums!$A$10:$A$135))),"")</f>
        <v>0</v>
      </c>
      <c r="D72" s="153" t="e" cm="1" vm="1">
        <f t="array" aca="1" ref="D72" ca="1">IFERROR(_xlfn._xlws.FILTER(Kopsavilkums!$D$10:$D$135,(A72=Kopsavilkums!$A$10:$A$135)*(B72=Kopsavilkums!$B$10:$B$135)),"")</f>
        <v>#VALUE!</v>
      </c>
      <c r="E72" s="108" t="str" cm="1">
        <f t="array" aca="1" ref="E72" ca="1">IFERROR(_xlfn._xlws.FILTER(Kopsavilkums!$E$10:$E$135,(A72=Kopsavilkums!$A$10:$A$135)*(B72=Kopsavilkums!$B$10:$B$135)*(D72=Kopsavilkums!$D$10:$D$135)),"")</f>
        <v/>
      </c>
      <c r="F72" s="154" t="str" cm="1">
        <f t="array" aca="1" ref="F72" ca="1">IFERROR(_xlfn._xlws.FILTER(Kopsavilkums!$F$10:$F$135,(A72=Kopsavilkums!$A$10:$A$135)*(B72=Kopsavilkums!$B$10:$B$135)*(D72=Kopsavilkums!$D$10:$D$135)),"")</f>
        <v/>
      </c>
      <c r="G72" s="155" t="str" cm="1">
        <f t="array" aca="1" ref="G72" ca="1">IF(SUM(F$9:F$500)=0,0,IF(E72=0,COUNTIFS(E:E,"A")+2,IFERROR(_xlfn._xlws.FILTER(Kopsavilkums!$G$10:$G$135,(A72=Kopsavilkums!$A$10:$A$135)*(B72=Kopsavilkums!$B$10:$B$135)*(D72=Kopsavilkums!$D$10:$D$135)),"")))</f>
        <v/>
      </c>
      <c r="H72" s="109" t="str" cm="1">
        <f t="array" aca="1" ref="H72" ca="1">IFERROR(_xlfn._xlws.FILTER(Kopsavilkums!$H$10:$H$135,(A72=Kopsavilkums!$A$10:$A$135)*(B72=Kopsavilkums!$B$10:$B$135)*(D72=Kopsavilkums!$D$10:$D$135)),"")</f>
        <v/>
      </c>
      <c r="I72" s="154" t="str" cm="1">
        <f t="array" aca="1" ref="I72" ca="1">IFERROR(_xlfn._xlws.FILTER(Kopsavilkums!$I$10:$I$135,(A72=Kopsavilkums!$A$10:$A$135)*(B72=Kopsavilkums!$B$10:$B$135)*(D72=Kopsavilkums!$D$10:$D$135)),"")</f>
        <v/>
      </c>
      <c r="J72" s="155" t="str" cm="1">
        <f t="array" aca="1" ref="J72" ca="1">IF(SUM(I$9:I$500)=0,0,IF(H72=0,COUNTIFS(H:H,"A")+2,IFERROR(_xlfn._xlws.FILTER(Kopsavilkums!$J$10:$J$135,(A72=Kopsavilkums!$A$10:$A$135)*(B72=Kopsavilkums!$B$10:$B$135)*(D72=Kopsavilkums!$D$10:$D$135)),"")))</f>
        <v/>
      </c>
      <c r="K72" s="156">
        <f t="shared" ca="1" si="3"/>
        <v>0</v>
      </c>
      <c r="L72" s="271">
        <f t="shared" ca="1" si="4"/>
        <v>0</v>
      </c>
      <c r="M72" s="68" t="str">
        <f t="shared" ca="1" si="5"/>
        <v/>
      </c>
    </row>
    <row r="73" spans="1:13" ht="12.75" hidden="1" customHeight="1" x14ac:dyDescent="0.15">
      <c r="A73" s="164">
        <f>Kopsavilkums!A120</f>
        <v>0</v>
      </c>
      <c r="B73" s="164">
        <f>Kopsavilkums!B120</f>
        <v>0</v>
      </c>
      <c r="C73" s="163" cm="1">
        <f t="array" ref="C73">IFERROR(_xlfn.UNIQUE(_xlfn._xlws.FILTER(Kopsavilkums!$C$10:$C$135,(A73=Kopsavilkums!$A$10:$A$135))),"")</f>
        <v>0</v>
      </c>
      <c r="D73" s="153" t="e" cm="1" vm="1">
        <f t="array" aca="1" ref="D73" ca="1">IFERROR(_xlfn._xlws.FILTER(Kopsavilkums!$D$10:$D$135,(A73=Kopsavilkums!$A$10:$A$135)*(B73=Kopsavilkums!$B$10:$B$135)),"")</f>
        <v>#VALUE!</v>
      </c>
      <c r="E73" s="108" t="str" cm="1">
        <f t="array" aca="1" ref="E73" ca="1">IFERROR(_xlfn._xlws.FILTER(Kopsavilkums!$E$10:$E$135,(A73=Kopsavilkums!$A$10:$A$135)*(B73=Kopsavilkums!$B$10:$B$135)*(D73=Kopsavilkums!$D$10:$D$135)),"")</f>
        <v/>
      </c>
      <c r="F73" s="154" t="str" cm="1">
        <f t="array" aca="1" ref="F73" ca="1">IFERROR(_xlfn._xlws.FILTER(Kopsavilkums!$F$10:$F$135,(A73=Kopsavilkums!$A$10:$A$135)*(B73=Kopsavilkums!$B$10:$B$135)*(D73=Kopsavilkums!$D$10:$D$135)),"")</f>
        <v/>
      </c>
      <c r="G73" s="155" t="str" cm="1">
        <f t="array" aca="1" ref="G73" ca="1">IF(SUM(F$9:F$500)=0,0,IF(E73=0,COUNTIFS(E:E,"A")+2,IFERROR(_xlfn._xlws.FILTER(Kopsavilkums!$G$10:$G$135,(A73=Kopsavilkums!$A$10:$A$135)*(B73=Kopsavilkums!$B$10:$B$135)*(D73=Kopsavilkums!$D$10:$D$135)),"")))</f>
        <v/>
      </c>
      <c r="H73" s="109" t="str" cm="1">
        <f t="array" aca="1" ref="H73" ca="1">IFERROR(_xlfn._xlws.FILTER(Kopsavilkums!$H$10:$H$135,(A73=Kopsavilkums!$A$10:$A$135)*(B73=Kopsavilkums!$B$10:$B$135)*(D73=Kopsavilkums!$D$10:$D$135)),"")</f>
        <v/>
      </c>
      <c r="I73" s="154" t="str" cm="1">
        <f t="array" aca="1" ref="I73" ca="1">IFERROR(_xlfn._xlws.FILTER(Kopsavilkums!$I$10:$I$135,(A73=Kopsavilkums!$A$10:$A$135)*(B73=Kopsavilkums!$B$10:$B$135)*(D73=Kopsavilkums!$D$10:$D$135)),"")</f>
        <v/>
      </c>
      <c r="J73" s="155" t="str" cm="1">
        <f t="array" aca="1" ref="J73" ca="1">IF(SUM(I$9:I$500)=0,0,IF(H73=0,COUNTIFS(H:H,"A")+2,IFERROR(_xlfn._xlws.FILTER(Kopsavilkums!$J$10:$J$135,(A73=Kopsavilkums!$A$10:$A$135)*(B73=Kopsavilkums!$B$10:$B$135)*(D73=Kopsavilkums!$D$10:$D$135)),"")))</f>
        <v/>
      </c>
      <c r="K73" s="156">
        <f t="shared" ref="K73:K104" ca="1" si="6">IFERROR(F73+I73,0)</f>
        <v>0</v>
      </c>
      <c r="L73" s="271">
        <f t="shared" ref="L73:L104" ca="1" si="7">IFERROR(G73+J73,0)</f>
        <v>0</v>
      </c>
      <c r="M73" s="68" t="str">
        <f t="shared" ref="M73:M104" ca="1" si="8">IF(VALUE(L73)=0,"",IF(L73&gt;0,_xlfn.RANK.EQ(L73,L$9:L$500,1)-COUNTIFS(L$9:L$500,0)+COUNTIFS(L$9:L$500,$L73,K$9:K$500,"&gt;"&amp;K73)))</f>
        <v/>
      </c>
    </row>
    <row r="74" spans="1:13" ht="12.75" hidden="1" customHeight="1" x14ac:dyDescent="0.15">
      <c r="A74" s="164">
        <f>Kopsavilkums!A121</f>
        <v>0</v>
      </c>
      <c r="B74" s="164">
        <f>Kopsavilkums!B121</f>
        <v>0</v>
      </c>
      <c r="C74" s="163" cm="1">
        <f t="array" ref="C74">IFERROR(_xlfn.UNIQUE(_xlfn._xlws.FILTER(Kopsavilkums!$C$10:$C$135,(A74=Kopsavilkums!$A$10:$A$135))),"")</f>
        <v>0</v>
      </c>
      <c r="D74" s="153" t="e" cm="1" vm="1">
        <f t="array" aca="1" ref="D74" ca="1">IFERROR(_xlfn._xlws.FILTER(Kopsavilkums!$D$10:$D$135,(A74=Kopsavilkums!$A$10:$A$135)*(B74=Kopsavilkums!$B$10:$B$135)),"")</f>
        <v>#VALUE!</v>
      </c>
      <c r="E74" s="108" t="str" cm="1">
        <f t="array" aca="1" ref="E74" ca="1">IFERROR(_xlfn._xlws.FILTER(Kopsavilkums!$E$10:$E$135,(A74=Kopsavilkums!$A$10:$A$135)*(B74=Kopsavilkums!$B$10:$B$135)*(D74=Kopsavilkums!$D$10:$D$135)),"")</f>
        <v/>
      </c>
      <c r="F74" s="154" t="str" cm="1">
        <f t="array" aca="1" ref="F74" ca="1">IFERROR(_xlfn._xlws.FILTER(Kopsavilkums!$F$10:$F$135,(A74=Kopsavilkums!$A$10:$A$135)*(B74=Kopsavilkums!$B$10:$B$135)*(D74=Kopsavilkums!$D$10:$D$135)),"")</f>
        <v/>
      </c>
      <c r="G74" s="155" t="str" cm="1">
        <f t="array" aca="1" ref="G74" ca="1">IF(SUM(F$9:F$500)=0,0,IF(E74=0,COUNTIFS(E:E,"A")+2,IFERROR(_xlfn._xlws.FILTER(Kopsavilkums!$G$10:$G$135,(A74=Kopsavilkums!$A$10:$A$135)*(B74=Kopsavilkums!$B$10:$B$135)*(D74=Kopsavilkums!$D$10:$D$135)),"")))</f>
        <v/>
      </c>
      <c r="H74" s="109" t="str" cm="1">
        <f t="array" aca="1" ref="H74" ca="1">IFERROR(_xlfn._xlws.FILTER(Kopsavilkums!$H$10:$H$135,(A74=Kopsavilkums!$A$10:$A$135)*(B74=Kopsavilkums!$B$10:$B$135)*(D74=Kopsavilkums!$D$10:$D$135)),"")</f>
        <v/>
      </c>
      <c r="I74" s="154" t="str" cm="1">
        <f t="array" aca="1" ref="I74" ca="1">IFERROR(_xlfn._xlws.FILTER(Kopsavilkums!$I$10:$I$135,(A74=Kopsavilkums!$A$10:$A$135)*(B74=Kopsavilkums!$B$10:$B$135)*(D74=Kopsavilkums!$D$10:$D$135)),"")</f>
        <v/>
      </c>
      <c r="J74" s="155" t="str" cm="1">
        <f t="array" aca="1" ref="J74" ca="1">IF(SUM(I$9:I$500)=0,0,IF(H74=0,COUNTIFS(H:H,"A")+2,IFERROR(_xlfn._xlws.FILTER(Kopsavilkums!$J$10:$J$135,(A74=Kopsavilkums!$A$10:$A$135)*(B74=Kopsavilkums!$B$10:$B$135)*(D74=Kopsavilkums!$D$10:$D$135)),"")))</f>
        <v/>
      </c>
      <c r="K74" s="156">
        <f t="shared" ca="1" si="6"/>
        <v>0</v>
      </c>
      <c r="L74" s="271">
        <f t="shared" ca="1" si="7"/>
        <v>0</v>
      </c>
      <c r="M74" s="68" t="str">
        <f t="shared" ca="1" si="8"/>
        <v/>
      </c>
    </row>
    <row r="75" spans="1:13" ht="12.75" hidden="1" customHeight="1" x14ac:dyDescent="0.15">
      <c r="A75" s="164">
        <f>Kopsavilkums!A122</f>
        <v>0</v>
      </c>
      <c r="B75" s="164">
        <f>Kopsavilkums!B122</f>
        <v>0</v>
      </c>
      <c r="C75" s="163" cm="1">
        <f t="array" ref="C75">IFERROR(_xlfn.UNIQUE(_xlfn._xlws.FILTER(Kopsavilkums!$C$10:$C$135,(A75=Kopsavilkums!$A$10:$A$135))),"")</f>
        <v>0</v>
      </c>
      <c r="D75" s="153" t="e" cm="1" vm="1">
        <f t="array" aca="1" ref="D75" ca="1">IFERROR(_xlfn._xlws.FILTER(Kopsavilkums!$D$10:$D$135,(A75=Kopsavilkums!$A$10:$A$135)*(B75=Kopsavilkums!$B$10:$B$135)),"")</f>
        <v>#VALUE!</v>
      </c>
      <c r="E75" s="108" t="str" cm="1">
        <f t="array" aca="1" ref="E75" ca="1">IFERROR(_xlfn._xlws.FILTER(Kopsavilkums!$E$10:$E$135,(A75=Kopsavilkums!$A$10:$A$135)*(B75=Kopsavilkums!$B$10:$B$135)*(D75=Kopsavilkums!$D$10:$D$135)),"")</f>
        <v/>
      </c>
      <c r="F75" s="154" t="str" cm="1">
        <f t="array" aca="1" ref="F75" ca="1">IFERROR(_xlfn._xlws.FILTER(Kopsavilkums!$F$10:$F$135,(A75=Kopsavilkums!$A$10:$A$135)*(B75=Kopsavilkums!$B$10:$B$135)*(D75=Kopsavilkums!$D$10:$D$135)),"")</f>
        <v/>
      </c>
      <c r="G75" s="155" t="str" cm="1">
        <f t="array" aca="1" ref="G75" ca="1">IF(SUM(F$9:F$500)=0,0,IF(E75=0,COUNTIFS(E:E,"A")+2,IFERROR(_xlfn._xlws.FILTER(Kopsavilkums!$G$10:$G$135,(A75=Kopsavilkums!$A$10:$A$135)*(B75=Kopsavilkums!$B$10:$B$135)*(D75=Kopsavilkums!$D$10:$D$135)),"")))</f>
        <v/>
      </c>
      <c r="H75" s="109" t="str" cm="1">
        <f t="array" aca="1" ref="H75" ca="1">IFERROR(_xlfn._xlws.FILTER(Kopsavilkums!$H$10:$H$135,(A75=Kopsavilkums!$A$10:$A$135)*(B75=Kopsavilkums!$B$10:$B$135)*(D75=Kopsavilkums!$D$10:$D$135)),"")</f>
        <v/>
      </c>
      <c r="I75" s="154" t="str" cm="1">
        <f t="array" aca="1" ref="I75" ca="1">IFERROR(_xlfn._xlws.FILTER(Kopsavilkums!$I$10:$I$135,(A75=Kopsavilkums!$A$10:$A$135)*(B75=Kopsavilkums!$B$10:$B$135)*(D75=Kopsavilkums!$D$10:$D$135)),"")</f>
        <v/>
      </c>
      <c r="J75" s="155" t="str" cm="1">
        <f t="array" aca="1" ref="J75" ca="1">IF(SUM(I$9:I$500)=0,0,IF(H75=0,COUNTIFS(H:H,"A")+2,IFERROR(_xlfn._xlws.FILTER(Kopsavilkums!$J$10:$J$135,(A75=Kopsavilkums!$A$10:$A$135)*(B75=Kopsavilkums!$B$10:$B$135)*(D75=Kopsavilkums!$D$10:$D$135)),"")))</f>
        <v/>
      </c>
      <c r="K75" s="156">
        <f t="shared" ca="1" si="6"/>
        <v>0</v>
      </c>
      <c r="L75" s="271">
        <f t="shared" ca="1" si="7"/>
        <v>0</v>
      </c>
      <c r="M75" s="68" t="str">
        <f t="shared" ca="1" si="8"/>
        <v/>
      </c>
    </row>
    <row r="76" spans="1:13" ht="12.75" hidden="1" customHeight="1" x14ac:dyDescent="0.15">
      <c r="A76" s="164">
        <f>Kopsavilkums!A123</f>
        <v>0</v>
      </c>
      <c r="B76" s="164">
        <f>Kopsavilkums!B123</f>
        <v>0</v>
      </c>
      <c r="C76" s="163" cm="1">
        <f t="array" ref="C76">IFERROR(_xlfn.UNIQUE(_xlfn._xlws.FILTER(Kopsavilkums!$C$10:$C$135,(A76=Kopsavilkums!$A$10:$A$135))),"")</f>
        <v>0</v>
      </c>
      <c r="D76" s="153" t="e" cm="1" vm="1">
        <f t="array" aca="1" ref="D76" ca="1">IFERROR(_xlfn._xlws.FILTER(Kopsavilkums!$D$10:$D$135,(A76=Kopsavilkums!$A$10:$A$135)*(B76=Kopsavilkums!$B$10:$B$135)),"")</f>
        <v>#VALUE!</v>
      </c>
      <c r="E76" s="108" t="str" cm="1">
        <f t="array" aca="1" ref="E76" ca="1">IFERROR(_xlfn._xlws.FILTER(Kopsavilkums!$E$10:$E$135,(A76=Kopsavilkums!$A$10:$A$135)*(B76=Kopsavilkums!$B$10:$B$135)*(D76=Kopsavilkums!$D$10:$D$135)),"")</f>
        <v/>
      </c>
      <c r="F76" s="154" t="str" cm="1">
        <f t="array" aca="1" ref="F76" ca="1">IFERROR(_xlfn._xlws.FILTER(Kopsavilkums!$F$10:$F$135,(A76=Kopsavilkums!$A$10:$A$135)*(B76=Kopsavilkums!$B$10:$B$135)*(D76=Kopsavilkums!$D$10:$D$135)),"")</f>
        <v/>
      </c>
      <c r="G76" s="155" t="str" cm="1">
        <f t="array" aca="1" ref="G76" ca="1">IF(SUM(F$9:F$500)=0,0,IF(E76=0,COUNTIFS(E:E,"A")+2,IFERROR(_xlfn._xlws.FILTER(Kopsavilkums!$G$10:$G$135,(A76=Kopsavilkums!$A$10:$A$135)*(B76=Kopsavilkums!$B$10:$B$135)*(D76=Kopsavilkums!$D$10:$D$135)),"")))</f>
        <v/>
      </c>
      <c r="H76" s="109" t="str" cm="1">
        <f t="array" aca="1" ref="H76" ca="1">IFERROR(_xlfn._xlws.FILTER(Kopsavilkums!$H$10:$H$135,(A76=Kopsavilkums!$A$10:$A$135)*(B76=Kopsavilkums!$B$10:$B$135)*(D76=Kopsavilkums!$D$10:$D$135)),"")</f>
        <v/>
      </c>
      <c r="I76" s="154" t="str" cm="1">
        <f t="array" aca="1" ref="I76" ca="1">IFERROR(_xlfn._xlws.FILTER(Kopsavilkums!$I$10:$I$135,(A76=Kopsavilkums!$A$10:$A$135)*(B76=Kopsavilkums!$B$10:$B$135)*(D76=Kopsavilkums!$D$10:$D$135)),"")</f>
        <v/>
      </c>
      <c r="J76" s="155" t="str" cm="1">
        <f t="array" aca="1" ref="J76" ca="1">IF(SUM(I$9:I$500)=0,0,IF(H76=0,COUNTIFS(H:H,"A")+2,IFERROR(_xlfn._xlws.FILTER(Kopsavilkums!$J$10:$J$135,(A76=Kopsavilkums!$A$10:$A$135)*(B76=Kopsavilkums!$B$10:$B$135)*(D76=Kopsavilkums!$D$10:$D$135)),"")))</f>
        <v/>
      </c>
      <c r="K76" s="156">
        <f t="shared" ca="1" si="6"/>
        <v>0</v>
      </c>
      <c r="L76" s="271">
        <f t="shared" ca="1" si="7"/>
        <v>0</v>
      </c>
      <c r="M76" s="68" t="str">
        <f t="shared" ca="1" si="8"/>
        <v/>
      </c>
    </row>
    <row r="77" spans="1:13" ht="12.75" hidden="1" customHeight="1" x14ac:dyDescent="0.15">
      <c r="A77" s="164">
        <f>Kopsavilkums!A124</f>
        <v>0</v>
      </c>
      <c r="B77" s="164">
        <f>Kopsavilkums!B124</f>
        <v>0</v>
      </c>
      <c r="C77" s="163" cm="1">
        <f t="array" ref="C77">IFERROR(_xlfn.UNIQUE(_xlfn._xlws.FILTER(Kopsavilkums!$C$10:$C$135,(A77=Kopsavilkums!$A$10:$A$135))),"")</f>
        <v>0</v>
      </c>
      <c r="D77" s="153" t="e" cm="1" vm="1">
        <f t="array" aca="1" ref="D77" ca="1">IFERROR(_xlfn._xlws.FILTER(Kopsavilkums!$D$10:$D$135,(A77=Kopsavilkums!$A$10:$A$135)*(B77=Kopsavilkums!$B$10:$B$135)),"")</f>
        <v>#VALUE!</v>
      </c>
      <c r="E77" s="108" t="str" cm="1">
        <f t="array" aca="1" ref="E77" ca="1">IFERROR(_xlfn._xlws.FILTER(Kopsavilkums!$E$10:$E$135,(A77=Kopsavilkums!$A$10:$A$135)*(B77=Kopsavilkums!$B$10:$B$135)*(D77=Kopsavilkums!$D$10:$D$135)),"")</f>
        <v/>
      </c>
      <c r="F77" s="154" t="str" cm="1">
        <f t="array" aca="1" ref="F77" ca="1">IFERROR(_xlfn._xlws.FILTER(Kopsavilkums!$F$10:$F$135,(A77=Kopsavilkums!$A$10:$A$135)*(B77=Kopsavilkums!$B$10:$B$135)*(D77=Kopsavilkums!$D$10:$D$135)),"")</f>
        <v/>
      </c>
      <c r="G77" s="155" t="str" cm="1">
        <f t="array" aca="1" ref="G77" ca="1">IF(SUM(F$9:F$500)=0,0,IF(E77=0,COUNTIFS(E:E,"A")+2,IFERROR(_xlfn._xlws.FILTER(Kopsavilkums!$G$10:$G$135,(A77=Kopsavilkums!$A$10:$A$135)*(B77=Kopsavilkums!$B$10:$B$135)*(D77=Kopsavilkums!$D$10:$D$135)),"")))</f>
        <v/>
      </c>
      <c r="H77" s="109" t="str" cm="1">
        <f t="array" aca="1" ref="H77" ca="1">IFERROR(_xlfn._xlws.FILTER(Kopsavilkums!$H$10:$H$135,(A77=Kopsavilkums!$A$10:$A$135)*(B77=Kopsavilkums!$B$10:$B$135)*(D77=Kopsavilkums!$D$10:$D$135)),"")</f>
        <v/>
      </c>
      <c r="I77" s="154" t="str" cm="1">
        <f t="array" aca="1" ref="I77" ca="1">IFERROR(_xlfn._xlws.FILTER(Kopsavilkums!$I$10:$I$135,(A77=Kopsavilkums!$A$10:$A$135)*(B77=Kopsavilkums!$B$10:$B$135)*(D77=Kopsavilkums!$D$10:$D$135)),"")</f>
        <v/>
      </c>
      <c r="J77" s="155" t="str" cm="1">
        <f t="array" aca="1" ref="J77" ca="1">IF(SUM(I$9:I$500)=0,0,IF(H77=0,COUNTIFS(H:H,"A")+2,IFERROR(_xlfn._xlws.FILTER(Kopsavilkums!$J$10:$J$135,(A77=Kopsavilkums!$A$10:$A$135)*(B77=Kopsavilkums!$B$10:$B$135)*(D77=Kopsavilkums!$D$10:$D$135)),"")))</f>
        <v/>
      </c>
      <c r="K77" s="156">
        <f t="shared" ca="1" si="6"/>
        <v>0</v>
      </c>
      <c r="L77" s="271">
        <f t="shared" ca="1" si="7"/>
        <v>0</v>
      </c>
      <c r="M77" s="68" t="str">
        <f t="shared" ca="1" si="8"/>
        <v/>
      </c>
    </row>
    <row r="78" spans="1:13" ht="12.75" hidden="1" customHeight="1" x14ac:dyDescent="0.15">
      <c r="A78" s="164">
        <f>Kopsavilkums!A125</f>
        <v>0</v>
      </c>
      <c r="B78" s="164">
        <f>Kopsavilkums!B125</f>
        <v>0</v>
      </c>
      <c r="C78" s="163" cm="1">
        <f t="array" ref="C78">IFERROR(_xlfn.UNIQUE(_xlfn._xlws.FILTER(Kopsavilkums!$C$10:$C$135,(A78=Kopsavilkums!$A$10:$A$135))),"")</f>
        <v>0</v>
      </c>
      <c r="D78" s="153" t="e" cm="1" vm="1">
        <f t="array" aca="1" ref="D78" ca="1">IFERROR(_xlfn._xlws.FILTER(Kopsavilkums!$D$10:$D$135,(A78=Kopsavilkums!$A$10:$A$135)*(B78=Kopsavilkums!$B$10:$B$135)),"")</f>
        <v>#VALUE!</v>
      </c>
      <c r="E78" s="108" t="str" cm="1">
        <f t="array" aca="1" ref="E78" ca="1">IFERROR(_xlfn._xlws.FILTER(Kopsavilkums!$E$10:$E$135,(A78=Kopsavilkums!$A$10:$A$135)*(B78=Kopsavilkums!$B$10:$B$135)*(D78=Kopsavilkums!$D$10:$D$135)),"")</f>
        <v/>
      </c>
      <c r="F78" s="154" t="str" cm="1">
        <f t="array" aca="1" ref="F78" ca="1">IFERROR(_xlfn._xlws.FILTER(Kopsavilkums!$F$10:$F$135,(A78=Kopsavilkums!$A$10:$A$135)*(B78=Kopsavilkums!$B$10:$B$135)*(D78=Kopsavilkums!$D$10:$D$135)),"")</f>
        <v/>
      </c>
      <c r="G78" s="155" t="str" cm="1">
        <f t="array" aca="1" ref="G78" ca="1">IF(SUM(F$9:F$500)=0,0,IF(E78=0,COUNTIFS(E:E,"A")+2,IFERROR(_xlfn._xlws.FILTER(Kopsavilkums!$G$10:$G$135,(A78=Kopsavilkums!$A$10:$A$135)*(B78=Kopsavilkums!$B$10:$B$135)*(D78=Kopsavilkums!$D$10:$D$135)),"")))</f>
        <v/>
      </c>
      <c r="H78" s="109" t="str" cm="1">
        <f t="array" aca="1" ref="H78" ca="1">IFERROR(_xlfn._xlws.FILTER(Kopsavilkums!$H$10:$H$135,(A78=Kopsavilkums!$A$10:$A$135)*(B78=Kopsavilkums!$B$10:$B$135)*(D78=Kopsavilkums!$D$10:$D$135)),"")</f>
        <v/>
      </c>
      <c r="I78" s="154" t="str" cm="1">
        <f t="array" aca="1" ref="I78" ca="1">IFERROR(_xlfn._xlws.FILTER(Kopsavilkums!$I$10:$I$135,(A78=Kopsavilkums!$A$10:$A$135)*(B78=Kopsavilkums!$B$10:$B$135)*(D78=Kopsavilkums!$D$10:$D$135)),"")</f>
        <v/>
      </c>
      <c r="J78" s="155" t="str" cm="1">
        <f t="array" aca="1" ref="J78" ca="1">IF(SUM(I$9:I$500)=0,0,IF(H78=0,COUNTIFS(H:H,"A")+2,IFERROR(_xlfn._xlws.FILTER(Kopsavilkums!$J$10:$J$135,(A78=Kopsavilkums!$A$10:$A$135)*(B78=Kopsavilkums!$B$10:$B$135)*(D78=Kopsavilkums!$D$10:$D$135)),"")))</f>
        <v/>
      </c>
      <c r="K78" s="156">
        <f t="shared" ca="1" si="6"/>
        <v>0</v>
      </c>
      <c r="L78" s="271">
        <f t="shared" ca="1" si="7"/>
        <v>0</v>
      </c>
      <c r="M78" s="68" t="str">
        <f t="shared" ca="1" si="8"/>
        <v/>
      </c>
    </row>
    <row r="79" spans="1:13" ht="12.75" hidden="1" customHeight="1" x14ac:dyDescent="0.15">
      <c r="A79" s="164">
        <f>Kopsavilkums!A126</f>
        <v>0</v>
      </c>
      <c r="B79" s="164">
        <f>Kopsavilkums!B126</f>
        <v>0</v>
      </c>
      <c r="C79" s="163" cm="1">
        <f t="array" ref="C79">IFERROR(_xlfn.UNIQUE(_xlfn._xlws.FILTER(Kopsavilkums!$C$10:$C$135,(A79=Kopsavilkums!$A$10:$A$135))),"")</f>
        <v>0</v>
      </c>
      <c r="D79" s="153" t="e" cm="1" vm="1">
        <f t="array" aca="1" ref="D79" ca="1">IFERROR(_xlfn._xlws.FILTER(Kopsavilkums!$D$10:$D$135,(A79=Kopsavilkums!$A$10:$A$135)*(B79=Kopsavilkums!$B$10:$B$135)),"")</f>
        <v>#VALUE!</v>
      </c>
      <c r="E79" s="108" t="str" cm="1">
        <f t="array" aca="1" ref="E79" ca="1">IFERROR(_xlfn._xlws.FILTER(Kopsavilkums!$E$10:$E$135,(A79=Kopsavilkums!$A$10:$A$135)*(B79=Kopsavilkums!$B$10:$B$135)*(D79=Kopsavilkums!$D$10:$D$135)),"")</f>
        <v/>
      </c>
      <c r="F79" s="154" t="str" cm="1">
        <f t="array" aca="1" ref="F79" ca="1">IFERROR(_xlfn._xlws.FILTER(Kopsavilkums!$F$10:$F$135,(A79=Kopsavilkums!$A$10:$A$135)*(B79=Kopsavilkums!$B$10:$B$135)*(D79=Kopsavilkums!$D$10:$D$135)),"")</f>
        <v/>
      </c>
      <c r="G79" s="155" t="str" cm="1">
        <f t="array" aca="1" ref="G79" ca="1">IF(SUM(F$9:F$500)=0,0,IF(E79=0,COUNTIFS(E:E,"A")+2,IFERROR(_xlfn._xlws.FILTER(Kopsavilkums!$G$10:$G$135,(A79=Kopsavilkums!$A$10:$A$135)*(B79=Kopsavilkums!$B$10:$B$135)*(D79=Kopsavilkums!$D$10:$D$135)),"")))</f>
        <v/>
      </c>
      <c r="H79" s="109" t="str" cm="1">
        <f t="array" aca="1" ref="H79" ca="1">IFERROR(_xlfn._xlws.FILTER(Kopsavilkums!$H$10:$H$135,(A79=Kopsavilkums!$A$10:$A$135)*(B79=Kopsavilkums!$B$10:$B$135)*(D79=Kopsavilkums!$D$10:$D$135)),"")</f>
        <v/>
      </c>
      <c r="I79" s="154" t="str" cm="1">
        <f t="array" aca="1" ref="I79" ca="1">IFERROR(_xlfn._xlws.FILTER(Kopsavilkums!$I$10:$I$135,(A79=Kopsavilkums!$A$10:$A$135)*(B79=Kopsavilkums!$B$10:$B$135)*(D79=Kopsavilkums!$D$10:$D$135)),"")</f>
        <v/>
      </c>
      <c r="J79" s="155" t="str" cm="1">
        <f t="array" aca="1" ref="J79" ca="1">IF(SUM(I$9:I$500)=0,0,IF(H79=0,COUNTIFS(H:H,"A")+2,IFERROR(_xlfn._xlws.FILTER(Kopsavilkums!$J$10:$J$135,(A79=Kopsavilkums!$A$10:$A$135)*(B79=Kopsavilkums!$B$10:$B$135)*(D79=Kopsavilkums!$D$10:$D$135)),"")))</f>
        <v/>
      </c>
      <c r="K79" s="156">
        <f t="shared" ca="1" si="6"/>
        <v>0</v>
      </c>
      <c r="L79" s="271">
        <f t="shared" ca="1" si="7"/>
        <v>0</v>
      </c>
      <c r="M79" s="68" t="str">
        <f t="shared" ca="1" si="8"/>
        <v/>
      </c>
    </row>
    <row r="80" spans="1:13" ht="12.75" hidden="1" customHeight="1" x14ac:dyDescent="0.15">
      <c r="A80" s="164">
        <f>Kopsavilkums!A127</f>
        <v>0</v>
      </c>
      <c r="B80" s="164">
        <f>Kopsavilkums!B127</f>
        <v>0</v>
      </c>
      <c r="C80" s="163" cm="1">
        <f t="array" ref="C80">IFERROR(_xlfn.UNIQUE(_xlfn._xlws.FILTER(Kopsavilkums!$C$10:$C$135,(A80=Kopsavilkums!$A$10:$A$135))),"")</f>
        <v>0</v>
      </c>
      <c r="D80" s="153" t="e" cm="1" vm="1">
        <f t="array" aca="1" ref="D80" ca="1">IFERROR(_xlfn._xlws.FILTER(Kopsavilkums!$D$10:$D$135,(A80=Kopsavilkums!$A$10:$A$135)*(B80=Kopsavilkums!$B$10:$B$135)),"")</f>
        <v>#VALUE!</v>
      </c>
      <c r="E80" s="108" t="str" cm="1">
        <f t="array" aca="1" ref="E80" ca="1">IFERROR(_xlfn._xlws.FILTER(Kopsavilkums!$E$10:$E$135,(A80=Kopsavilkums!$A$10:$A$135)*(B80=Kopsavilkums!$B$10:$B$135)*(D80=Kopsavilkums!$D$10:$D$135)),"")</f>
        <v/>
      </c>
      <c r="F80" s="154" t="str" cm="1">
        <f t="array" aca="1" ref="F80" ca="1">IFERROR(_xlfn._xlws.FILTER(Kopsavilkums!$F$10:$F$135,(A80=Kopsavilkums!$A$10:$A$135)*(B80=Kopsavilkums!$B$10:$B$135)*(D80=Kopsavilkums!$D$10:$D$135)),"")</f>
        <v/>
      </c>
      <c r="G80" s="155" t="str" cm="1">
        <f t="array" aca="1" ref="G80" ca="1">IF(SUM(F$9:F$500)=0,0,IF(E80=0,COUNTIFS(E:E,"A")+2,IFERROR(_xlfn._xlws.FILTER(Kopsavilkums!$G$10:$G$135,(A80=Kopsavilkums!$A$10:$A$135)*(B80=Kopsavilkums!$B$10:$B$135)*(D80=Kopsavilkums!$D$10:$D$135)),"")))</f>
        <v/>
      </c>
      <c r="H80" s="109" t="str" cm="1">
        <f t="array" aca="1" ref="H80" ca="1">IFERROR(_xlfn._xlws.FILTER(Kopsavilkums!$H$10:$H$135,(A80=Kopsavilkums!$A$10:$A$135)*(B80=Kopsavilkums!$B$10:$B$135)*(D80=Kopsavilkums!$D$10:$D$135)),"")</f>
        <v/>
      </c>
      <c r="I80" s="154" t="str" cm="1">
        <f t="array" aca="1" ref="I80" ca="1">IFERROR(_xlfn._xlws.FILTER(Kopsavilkums!$I$10:$I$135,(A80=Kopsavilkums!$A$10:$A$135)*(B80=Kopsavilkums!$B$10:$B$135)*(D80=Kopsavilkums!$D$10:$D$135)),"")</f>
        <v/>
      </c>
      <c r="J80" s="155" t="str" cm="1">
        <f t="array" aca="1" ref="J80" ca="1">IF(SUM(I$9:I$500)=0,0,IF(H80=0,COUNTIFS(H:H,"A")+2,IFERROR(_xlfn._xlws.FILTER(Kopsavilkums!$J$10:$J$135,(A80=Kopsavilkums!$A$10:$A$135)*(B80=Kopsavilkums!$B$10:$B$135)*(D80=Kopsavilkums!$D$10:$D$135)),"")))</f>
        <v/>
      </c>
      <c r="K80" s="156">
        <f t="shared" ca="1" si="6"/>
        <v>0</v>
      </c>
      <c r="L80" s="271">
        <f t="shared" ca="1" si="7"/>
        <v>0</v>
      </c>
      <c r="M80" s="68" t="str">
        <f t="shared" ca="1" si="8"/>
        <v/>
      </c>
    </row>
    <row r="81" spans="1:13" ht="12.75" hidden="1" customHeight="1" x14ac:dyDescent="0.15">
      <c r="A81" s="164">
        <f>Kopsavilkums!A128</f>
        <v>0</v>
      </c>
      <c r="B81" s="164">
        <f>Kopsavilkums!B128</f>
        <v>0</v>
      </c>
      <c r="C81" s="163" cm="1">
        <f t="array" ref="C81">IFERROR(_xlfn.UNIQUE(_xlfn._xlws.FILTER(Kopsavilkums!$C$10:$C$135,(A81=Kopsavilkums!$A$10:$A$135))),"")</f>
        <v>0</v>
      </c>
      <c r="D81" s="153" t="e" cm="1" vm="1">
        <f t="array" aca="1" ref="D81" ca="1">IFERROR(_xlfn._xlws.FILTER(Kopsavilkums!$D$10:$D$135,(A81=Kopsavilkums!$A$10:$A$135)*(B81=Kopsavilkums!$B$10:$B$135)),"")</f>
        <v>#VALUE!</v>
      </c>
      <c r="E81" s="108" t="str" cm="1">
        <f t="array" aca="1" ref="E81" ca="1">IFERROR(_xlfn._xlws.FILTER(Kopsavilkums!$E$10:$E$135,(A81=Kopsavilkums!$A$10:$A$135)*(B81=Kopsavilkums!$B$10:$B$135)*(D81=Kopsavilkums!$D$10:$D$135)),"")</f>
        <v/>
      </c>
      <c r="F81" s="154" t="str" cm="1">
        <f t="array" aca="1" ref="F81" ca="1">IFERROR(_xlfn._xlws.FILTER(Kopsavilkums!$F$10:$F$135,(A81=Kopsavilkums!$A$10:$A$135)*(B81=Kopsavilkums!$B$10:$B$135)*(D81=Kopsavilkums!$D$10:$D$135)),"")</f>
        <v/>
      </c>
      <c r="G81" s="155" t="str" cm="1">
        <f t="array" aca="1" ref="G81" ca="1">IF(SUM(F$9:F$500)=0,0,IF(E81=0,COUNTIFS(E:E,"A")+2,IFERROR(_xlfn._xlws.FILTER(Kopsavilkums!$G$10:$G$135,(A81=Kopsavilkums!$A$10:$A$135)*(B81=Kopsavilkums!$B$10:$B$135)*(D81=Kopsavilkums!$D$10:$D$135)),"")))</f>
        <v/>
      </c>
      <c r="H81" s="109" t="str" cm="1">
        <f t="array" aca="1" ref="H81" ca="1">IFERROR(_xlfn._xlws.FILTER(Kopsavilkums!$H$10:$H$135,(A81=Kopsavilkums!$A$10:$A$135)*(B81=Kopsavilkums!$B$10:$B$135)*(D81=Kopsavilkums!$D$10:$D$135)),"")</f>
        <v/>
      </c>
      <c r="I81" s="154" t="str" cm="1">
        <f t="array" aca="1" ref="I81" ca="1">IFERROR(_xlfn._xlws.FILTER(Kopsavilkums!$I$10:$I$135,(A81=Kopsavilkums!$A$10:$A$135)*(B81=Kopsavilkums!$B$10:$B$135)*(D81=Kopsavilkums!$D$10:$D$135)),"")</f>
        <v/>
      </c>
      <c r="J81" s="155" t="str" cm="1">
        <f t="array" aca="1" ref="J81" ca="1">IF(SUM(I$9:I$500)=0,0,IF(H81=0,COUNTIFS(H:H,"A")+2,IFERROR(_xlfn._xlws.FILTER(Kopsavilkums!$J$10:$J$135,(A81=Kopsavilkums!$A$10:$A$135)*(B81=Kopsavilkums!$B$10:$B$135)*(D81=Kopsavilkums!$D$10:$D$135)),"")))</f>
        <v/>
      </c>
      <c r="K81" s="156">
        <f t="shared" ca="1" si="6"/>
        <v>0</v>
      </c>
      <c r="L81" s="271">
        <f t="shared" ca="1" si="7"/>
        <v>0</v>
      </c>
      <c r="M81" s="68" t="str">
        <f t="shared" ca="1" si="8"/>
        <v/>
      </c>
    </row>
    <row r="82" spans="1:13" ht="12.75" hidden="1" customHeight="1" x14ac:dyDescent="0.15">
      <c r="A82" s="164">
        <f>Kopsavilkums!A129</f>
        <v>0</v>
      </c>
      <c r="B82" s="164">
        <f>Kopsavilkums!B129</f>
        <v>0</v>
      </c>
      <c r="C82" s="163" cm="1">
        <f t="array" ref="C82">IFERROR(_xlfn.UNIQUE(_xlfn._xlws.FILTER(Kopsavilkums!$C$10:$C$135,(A82=Kopsavilkums!$A$10:$A$135))),"")</f>
        <v>0</v>
      </c>
      <c r="D82" s="153" t="e" cm="1" vm="1">
        <f t="array" aca="1" ref="D82" ca="1">IFERROR(_xlfn._xlws.FILTER(Kopsavilkums!$D$10:$D$135,(A82=Kopsavilkums!$A$10:$A$135)*(B82=Kopsavilkums!$B$10:$B$135)),"")</f>
        <v>#VALUE!</v>
      </c>
      <c r="E82" s="108" t="str" cm="1">
        <f t="array" aca="1" ref="E82" ca="1">IFERROR(_xlfn._xlws.FILTER(Kopsavilkums!$E$10:$E$135,(A82=Kopsavilkums!$A$10:$A$135)*(B82=Kopsavilkums!$B$10:$B$135)*(D82=Kopsavilkums!$D$10:$D$135)),"")</f>
        <v/>
      </c>
      <c r="F82" s="154" t="str" cm="1">
        <f t="array" aca="1" ref="F82" ca="1">IFERROR(_xlfn._xlws.FILTER(Kopsavilkums!$F$10:$F$135,(A82=Kopsavilkums!$A$10:$A$135)*(B82=Kopsavilkums!$B$10:$B$135)*(D82=Kopsavilkums!$D$10:$D$135)),"")</f>
        <v/>
      </c>
      <c r="G82" s="155" t="str" cm="1">
        <f t="array" aca="1" ref="G82" ca="1">IF(SUM(F$9:F$500)=0,0,IF(E82=0,COUNTIFS(E:E,"A")+2,IFERROR(_xlfn._xlws.FILTER(Kopsavilkums!$G$10:$G$135,(A82=Kopsavilkums!$A$10:$A$135)*(B82=Kopsavilkums!$B$10:$B$135)*(D82=Kopsavilkums!$D$10:$D$135)),"")))</f>
        <v/>
      </c>
      <c r="H82" s="109" t="str" cm="1">
        <f t="array" aca="1" ref="H82" ca="1">IFERROR(_xlfn._xlws.FILTER(Kopsavilkums!$H$10:$H$135,(A82=Kopsavilkums!$A$10:$A$135)*(B82=Kopsavilkums!$B$10:$B$135)*(D82=Kopsavilkums!$D$10:$D$135)),"")</f>
        <v/>
      </c>
      <c r="I82" s="154" t="str" cm="1">
        <f t="array" aca="1" ref="I82" ca="1">IFERROR(_xlfn._xlws.FILTER(Kopsavilkums!$I$10:$I$135,(A82=Kopsavilkums!$A$10:$A$135)*(B82=Kopsavilkums!$B$10:$B$135)*(D82=Kopsavilkums!$D$10:$D$135)),"")</f>
        <v/>
      </c>
      <c r="J82" s="155" t="str" cm="1">
        <f t="array" aca="1" ref="J82" ca="1">IF(SUM(I$9:I$500)=0,0,IF(H82=0,COUNTIFS(H:H,"A")+2,IFERROR(_xlfn._xlws.FILTER(Kopsavilkums!$J$10:$J$135,(A82=Kopsavilkums!$A$10:$A$135)*(B82=Kopsavilkums!$B$10:$B$135)*(D82=Kopsavilkums!$D$10:$D$135)),"")))</f>
        <v/>
      </c>
      <c r="K82" s="156">
        <f t="shared" ca="1" si="6"/>
        <v>0</v>
      </c>
      <c r="L82" s="271">
        <f t="shared" ca="1" si="7"/>
        <v>0</v>
      </c>
      <c r="M82" s="68" t="str">
        <f t="shared" ca="1" si="8"/>
        <v/>
      </c>
    </row>
    <row r="83" spans="1:13" ht="12.75" hidden="1" customHeight="1" x14ac:dyDescent="0.15">
      <c r="A83" s="164">
        <f>Kopsavilkums!A130</f>
        <v>0</v>
      </c>
      <c r="B83" s="164">
        <f>Kopsavilkums!B130</f>
        <v>0</v>
      </c>
      <c r="C83" s="163" cm="1">
        <f t="array" ref="C83">IFERROR(_xlfn.UNIQUE(_xlfn._xlws.FILTER(Kopsavilkums!$C$10:$C$135,(A83=Kopsavilkums!$A$10:$A$135))),"")</f>
        <v>0</v>
      </c>
      <c r="D83" s="153" t="e" cm="1" vm="1">
        <f t="array" aca="1" ref="D83" ca="1">IFERROR(_xlfn._xlws.FILTER(Kopsavilkums!$D$10:$D$135,(A83=Kopsavilkums!$A$10:$A$135)*(B83=Kopsavilkums!$B$10:$B$135)),"")</f>
        <v>#VALUE!</v>
      </c>
      <c r="E83" s="108" t="str" cm="1">
        <f t="array" aca="1" ref="E83" ca="1">IFERROR(_xlfn._xlws.FILTER(Kopsavilkums!$E$10:$E$135,(A83=Kopsavilkums!$A$10:$A$135)*(B83=Kopsavilkums!$B$10:$B$135)*(D83=Kopsavilkums!$D$10:$D$135)),"")</f>
        <v/>
      </c>
      <c r="F83" s="154" t="str" cm="1">
        <f t="array" aca="1" ref="F83" ca="1">IFERROR(_xlfn._xlws.FILTER(Kopsavilkums!$F$10:$F$135,(A83=Kopsavilkums!$A$10:$A$135)*(B83=Kopsavilkums!$B$10:$B$135)*(D83=Kopsavilkums!$D$10:$D$135)),"")</f>
        <v/>
      </c>
      <c r="G83" s="155" t="str" cm="1">
        <f t="array" aca="1" ref="G83" ca="1">IF(SUM(F$9:F$500)=0,0,IF(E83=0,COUNTIFS(E:E,"A")+2,IFERROR(_xlfn._xlws.FILTER(Kopsavilkums!$G$10:$G$135,(A83=Kopsavilkums!$A$10:$A$135)*(B83=Kopsavilkums!$B$10:$B$135)*(D83=Kopsavilkums!$D$10:$D$135)),"")))</f>
        <v/>
      </c>
      <c r="H83" s="109" t="str" cm="1">
        <f t="array" aca="1" ref="H83" ca="1">IFERROR(_xlfn._xlws.FILTER(Kopsavilkums!$H$10:$H$135,(A83=Kopsavilkums!$A$10:$A$135)*(B83=Kopsavilkums!$B$10:$B$135)*(D83=Kopsavilkums!$D$10:$D$135)),"")</f>
        <v/>
      </c>
      <c r="I83" s="154" t="str" cm="1">
        <f t="array" aca="1" ref="I83" ca="1">IFERROR(_xlfn._xlws.FILTER(Kopsavilkums!$I$10:$I$135,(A83=Kopsavilkums!$A$10:$A$135)*(B83=Kopsavilkums!$B$10:$B$135)*(D83=Kopsavilkums!$D$10:$D$135)),"")</f>
        <v/>
      </c>
      <c r="J83" s="155" t="str" cm="1">
        <f t="array" aca="1" ref="J83" ca="1">IF(SUM(I$9:I$500)=0,0,IF(H83=0,COUNTIFS(H:H,"A")+2,IFERROR(_xlfn._xlws.FILTER(Kopsavilkums!$J$10:$J$135,(A83=Kopsavilkums!$A$10:$A$135)*(B83=Kopsavilkums!$B$10:$B$135)*(D83=Kopsavilkums!$D$10:$D$135)),"")))</f>
        <v/>
      </c>
      <c r="K83" s="156">
        <f t="shared" ca="1" si="6"/>
        <v>0</v>
      </c>
      <c r="L83" s="271">
        <f t="shared" ca="1" si="7"/>
        <v>0</v>
      </c>
      <c r="M83" s="68" t="str">
        <f t="shared" ca="1" si="8"/>
        <v/>
      </c>
    </row>
    <row r="84" spans="1:13" ht="12.75" hidden="1" customHeight="1" x14ac:dyDescent="0.15">
      <c r="A84" s="164">
        <f>Kopsavilkums!A131</f>
        <v>0</v>
      </c>
      <c r="B84" s="164">
        <f>Kopsavilkums!B131</f>
        <v>0</v>
      </c>
      <c r="C84" s="163" cm="1">
        <f t="array" ref="C84">IFERROR(_xlfn.UNIQUE(_xlfn._xlws.FILTER(Kopsavilkums!$C$10:$C$135,(A84=Kopsavilkums!$A$10:$A$135))),"")</f>
        <v>0</v>
      </c>
      <c r="D84" s="153" t="e" cm="1" vm="1">
        <f t="array" aca="1" ref="D84" ca="1">IFERROR(_xlfn._xlws.FILTER(Kopsavilkums!$D$10:$D$135,(A84=Kopsavilkums!$A$10:$A$135)*(B84=Kopsavilkums!$B$10:$B$135)),"")</f>
        <v>#VALUE!</v>
      </c>
      <c r="E84" s="108" t="str" cm="1">
        <f t="array" aca="1" ref="E84" ca="1">IFERROR(_xlfn._xlws.FILTER(Kopsavilkums!$E$10:$E$135,(A84=Kopsavilkums!$A$10:$A$135)*(B84=Kopsavilkums!$B$10:$B$135)*(D84=Kopsavilkums!$D$10:$D$135)),"")</f>
        <v/>
      </c>
      <c r="F84" s="154" t="str" cm="1">
        <f t="array" aca="1" ref="F84" ca="1">IFERROR(_xlfn._xlws.FILTER(Kopsavilkums!$F$10:$F$135,(A84=Kopsavilkums!$A$10:$A$135)*(B84=Kopsavilkums!$B$10:$B$135)*(D84=Kopsavilkums!$D$10:$D$135)),"")</f>
        <v/>
      </c>
      <c r="G84" s="155" t="str" cm="1">
        <f t="array" aca="1" ref="G84" ca="1">IF(SUM(F$9:F$500)=0,0,IF(E84=0,COUNTIFS(E:E,"A")+2,IFERROR(_xlfn._xlws.FILTER(Kopsavilkums!$G$10:$G$135,(A84=Kopsavilkums!$A$10:$A$135)*(B84=Kopsavilkums!$B$10:$B$135)*(D84=Kopsavilkums!$D$10:$D$135)),"")))</f>
        <v/>
      </c>
      <c r="H84" s="109" t="str" cm="1">
        <f t="array" aca="1" ref="H84" ca="1">IFERROR(_xlfn._xlws.FILTER(Kopsavilkums!$H$10:$H$135,(A84=Kopsavilkums!$A$10:$A$135)*(B84=Kopsavilkums!$B$10:$B$135)*(D84=Kopsavilkums!$D$10:$D$135)),"")</f>
        <v/>
      </c>
      <c r="I84" s="154" t="str" cm="1">
        <f t="array" aca="1" ref="I84" ca="1">IFERROR(_xlfn._xlws.FILTER(Kopsavilkums!$I$10:$I$135,(A84=Kopsavilkums!$A$10:$A$135)*(B84=Kopsavilkums!$B$10:$B$135)*(D84=Kopsavilkums!$D$10:$D$135)),"")</f>
        <v/>
      </c>
      <c r="J84" s="155" t="str" cm="1">
        <f t="array" aca="1" ref="J84" ca="1">IF(SUM(I$9:I$500)=0,0,IF(H84=0,COUNTIFS(H:H,"A")+2,IFERROR(_xlfn._xlws.FILTER(Kopsavilkums!$J$10:$J$135,(A84=Kopsavilkums!$A$10:$A$135)*(B84=Kopsavilkums!$B$10:$B$135)*(D84=Kopsavilkums!$D$10:$D$135)),"")))</f>
        <v/>
      </c>
      <c r="K84" s="156">
        <f t="shared" ca="1" si="6"/>
        <v>0</v>
      </c>
      <c r="L84" s="271">
        <f t="shared" ca="1" si="7"/>
        <v>0</v>
      </c>
      <c r="M84" s="68" t="str">
        <f t="shared" ca="1" si="8"/>
        <v/>
      </c>
    </row>
    <row r="85" spans="1:13" ht="12.75" hidden="1" customHeight="1" x14ac:dyDescent="0.15">
      <c r="A85" s="164">
        <f>Kopsavilkums!A132</f>
        <v>0</v>
      </c>
      <c r="B85" s="164">
        <f>Kopsavilkums!B132</f>
        <v>0</v>
      </c>
      <c r="C85" s="163" cm="1">
        <f t="array" ref="C85">IFERROR(_xlfn.UNIQUE(_xlfn._xlws.FILTER(Kopsavilkums!$C$10:$C$135,(A85=Kopsavilkums!$A$10:$A$135))),"")</f>
        <v>0</v>
      </c>
      <c r="D85" s="153" t="e" cm="1" vm="1">
        <f t="array" aca="1" ref="D85" ca="1">IFERROR(_xlfn._xlws.FILTER(Kopsavilkums!$D$10:$D$135,(A85=Kopsavilkums!$A$10:$A$135)*(B85=Kopsavilkums!$B$10:$B$135)),"")</f>
        <v>#VALUE!</v>
      </c>
      <c r="E85" s="108" t="str" cm="1">
        <f t="array" aca="1" ref="E85" ca="1">IFERROR(_xlfn._xlws.FILTER(Kopsavilkums!$E$10:$E$135,(A85=Kopsavilkums!$A$10:$A$135)*(B85=Kopsavilkums!$B$10:$B$135)*(D85=Kopsavilkums!$D$10:$D$135)),"")</f>
        <v/>
      </c>
      <c r="F85" s="154" t="str" cm="1">
        <f t="array" aca="1" ref="F85" ca="1">IFERROR(_xlfn._xlws.FILTER(Kopsavilkums!$F$10:$F$135,(A85=Kopsavilkums!$A$10:$A$135)*(B85=Kopsavilkums!$B$10:$B$135)*(D85=Kopsavilkums!$D$10:$D$135)),"")</f>
        <v/>
      </c>
      <c r="G85" s="155" t="str" cm="1">
        <f t="array" aca="1" ref="G85" ca="1">IF(SUM(F$9:F$500)=0,0,IF(E85=0,COUNTIFS(E:E,"A")+2,IFERROR(_xlfn._xlws.FILTER(Kopsavilkums!$G$10:$G$135,(A85=Kopsavilkums!$A$10:$A$135)*(B85=Kopsavilkums!$B$10:$B$135)*(D85=Kopsavilkums!$D$10:$D$135)),"")))</f>
        <v/>
      </c>
      <c r="H85" s="109" t="str" cm="1">
        <f t="array" aca="1" ref="H85" ca="1">IFERROR(_xlfn._xlws.FILTER(Kopsavilkums!$H$10:$H$135,(A85=Kopsavilkums!$A$10:$A$135)*(B85=Kopsavilkums!$B$10:$B$135)*(D85=Kopsavilkums!$D$10:$D$135)),"")</f>
        <v/>
      </c>
      <c r="I85" s="154" t="str" cm="1">
        <f t="array" aca="1" ref="I85" ca="1">IFERROR(_xlfn._xlws.FILTER(Kopsavilkums!$I$10:$I$135,(A85=Kopsavilkums!$A$10:$A$135)*(B85=Kopsavilkums!$B$10:$B$135)*(D85=Kopsavilkums!$D$10:$D$135)),"")</f>
        <v/>
      </c>
      <c r="J85" s="155" t="str" cm="1">
        <f t="array" aca="1" ref="J85" ca="1">IF(SUM(I$9:I$500)=0,0,IF(H85=0,COUNTIFS(H:H,"A")+2,IFERROR(_xlfn._xlws.FILTER(Kopsavilkums!$J$10:$J$135,(A85=Kopsavilkums!$A$10:$A$135)*(B85=Kopsavilkums!$B$10:$B$135)*(D85=Kopsavilkums!$D$10:$D$135)),"")))</f>
        <v/>
      </c>
      <c r="K85" s="156">
        <f t="shared" ca="1" si="6"/>
        <v>0</v>
      </c>
      <c r="L85" s="271">
        <f t="shared" ca="1" si="7"/>
        <v>0</v>
      </c>
      <c r="M85" s="68" t="str">
        <f t="shared" ca="1" si="8"/>
        <v/>
      </c>
    </row>
    <row r="86" spans="1:13" ht="12.75" hidden="1" customHeight="1" x14ac:dyDescent="0.15">
      <c r="A86" s="164">
        <f>Kopsavilkums!A133</f>
        <v>0</v>
      </c>
      <c r="B86" s="164">
        <f>Kopsavilkums!B133</f>
        <v>0</v>
      </c>
      <c r="C86" s="163" cm="1">
        <f t="array" ref="C86">IFERROR(_xlfn.UNIQUE(_xlfn._xlws.FILTER(Kopsavilkums!$C$10:$C$135,(A86=Kopsavilkums!$A$10:$A$135))),"")</f>
        <v>0</v>
      </c>
      <c r="D86" s="153" t="e" cm="1" vm="1">
        <f t="array" aca="1" ref="D86" ca="1">IFERROR(_xlfn._xlws.FILTER(Kopsavilkums!$D$10:$D$135,(A86=Kopsavilkums!$A$10:$A$135)*(B86=Kopsavilkums!$B$10:$B$135)),"")</f>
        <v>#VALUE!</v>
      </c>
      <c r="E86" s="108" t="str" cm="1">
        <f t="array" aca="1" ref="E86" ca="1">IFERROR(_xlfn._xlws.FILTER(Kopsavilkums!$E$10:$E$135,(A86=Kopsavilkums!$A$10:$A$135)*(B86=Kopsavilkums!$B$10:$B$135)*(D86=Kopsavilkums!$D$10:$D$135)),"")</f>
        <v/>
      </c>
      <c r="F86" s="154" t="str" cm="1">
        <f t="array" aca="1" ref="F86" ca="1">IFERROR(_xlfn._xlws.FILTER(Kopsavilkums!$F$10:$F$135,(A86=Kopsavilkums!$A$10:$A$135)*(B86=Kopsavilkums!$B$10:$B$135)*(D86=Kopsavilkums!$D$10:$D$135)),"")</f>
        <v/>
      </c>
      <c r="G86" s="155" t="str" cm="1">
        <f t="array" aca="1" ref="G86" ca="1">IF(SUM(F$9:F$500)=0,0,IF(E86=0,COUNTIFS(E:E,"A")+2,IFERROR(_xlfn._xlws.FILTER(Kopsavilkums!$G$10:$G$135,(A86=Kopsavilkums!$A$10:$A$135)*(B86=Kopsavilkums!$B$10:$B$135)*(D86=Kopsavilkums!$D$10:$D$135)),"")))</f>
        <v/>
      </c>
      <c r="H86" s="109" t="str" cm="1">
        <f t="array" aca="1" ref="H86" ca="1">IFERROR(_xlfn._xlws.FILTER(Kopsavilkums!$H$10:$H$135,(A86=Kopsavilkums!$A$10:$A$135)*(B86=Kopsavilkums!$B$10:$B$135)*(D86=Kopsavilkums!$D$10:$D$135)),"")</f>
        <v/>
      </c>
      <c r="I86" s="154" t="str" cm="1">
        <f t="array" aca="1" ref="I86" ca="1">IFERROR(_xlfn._xlws.FILTER(Kopsavilkums!$I$10:$I$135,(A86=Kopsavilkums!$A$10:$A$135)*(B86=Kopsavilkums!$B$10:$B$135)*(D86=Kopsavilkums!$D$10:$D$135)),"")</f>
        <v/>
      </c>
      <c r="J86" s="155" t="str" cm="1">
        <f t="array" aca="1" ref="J86" ca="1">IF(SUM(I$9:I$500)=0,0,IF(H86=0,COUNTIFS(H:H,"A")+2,IFERROR(_xlfn._xlws.FILTER(Kopsavilkums!$J$10:$J$135,(A86=Kopsavilkums!$A$10:$A$135)*(B86=Kopsavilkums!$B$10:$B$135)*(D86=Kopsavilkums!$D$10:$D$135)),"")))</f>
        <v/>
      </c>
      <c r="K86" s="156">
        <f t="shared" ca="1" si="6"/>
        <v>0</v>
      </c>
      <c r="L86" s="271">
        <f t="shared" ca="1" si="7"/>
        <v>0</v>
      </c>
      <c r="M86" s="68" t="str">
        <f t="shared" ca="1" si="8"/>
        <v/>
      </c>
    </row>
    <row r="87" spans="1:13" ht="12.75" hidden="1" customHeight="1" x14ac:dyDescent="0.15">
      <c r="A87" s="164">
        <f>Kopsavilkums!A134</f>
        <v>0</v>
      </c>
      <c r="B87" s="164">
        <f>Kopsavilkums!B134</f>
        <v>0</v>
      </c>
      <c r="C87" s="163" cm="1">
        <f t="array" ref="C87">IFERROR(_xlfn.UNIQUE(_xlfn._xlws.FILTER(Kopsavilkums!$C$10:$C$135,(A87=Kopsavilkums!$A$10:$A$135))),"")</f>
        <v>0</v>
      </c>
      <c r="D87" s="153" t="e" cm="1" vm="1">
        <f t="array" aca="1" ref="D87" ca="1">IFERROR(_xlfn._xlws.FILTER(Kopsavilkums!$D$10:$D$135,(A87=Kopsavilkums!$A$10:$A$135)*(B87=Kopsavilkums!$B$10:$B$135)),"")</f>
        <v>#VALUE!</v>
      </c>
      <c r="E87" s="108" t="str" cm="1">
        <f t="array" aca="1" ref="E87" ca="1">IFERROR(_xlfn._xlws.FILTER(Kopsavilkums!$E$10:$E$135,(A87=Kopsavilkums!$A$10:$A$135)*(B87=Kopsavilkums!$B$10:$B$135)*(D87=Kopsavilkums!$D$10:$D$135)),"")</f>
        <v/>
      </c>
      <c r="F87" s="154" t="str" cm="1">
        <f t="array" aca="1" ref="F87" ca="1">IFERROR(_xlfn._xlws.FILTER(Kopsavilkums!$F$10:$F$135,(A87=Kopsavilkums!$A$10:$A$135)*(B87=Kopsavilkums!$B$10:$B$135)*(D87=Kopsavilkums!$D$10:$D$135)),"")</f>
        <v/>
      </c>
      <c r="G87" s="155" t="str" cm="1">
        <f t="array" aca="1" ref="G87" ca="1">IF(SUM(F$9:F$500)=0,0,IF(E87=0,COUNTIFS(E:E,"A")+2,IFERROR(_xlfn._xlws.FILTER(Kopsavilkums!$G$10:$G$135,(A87=Kopsavilkums!$A$10:$A$135)*(B87=Kopsavilkums!$B$10:$B$135)*(D87=Kopsavilkums!$D$10:$D$135)),"")))</f>
        <v/>
      </c>
      <c r="H87" s="109" t="str" cm="1">
        <f t="array" aca="1" ref="H87" ca="1">IFERROR(_xlfn._xlws.FILTER(Kopsavilkums!$H$10:$H$135,(A87=Kopsavilkums!$A$10:$A$135)*(B87=Kopsavilkums!$B$10:$B$135)*(D87=Kopsavilkums!$D$10:$D$135)),"")</f>
        <v/>
      </c>
      <c r="I87" s="154" t="str" cm="1">
        <f t="array" aca="1" ref="I87" ca="1">IFERROR(_xlfn._xlws.FILTER(Kopsavilkums!$I$10:$I$135,(A87=Kopsavilkums!$A$10:$A$135)*(B87=Kopsavilkums!$B$10:$B$135)*(D87=Kopsavilkums!$D$10:$D$135)),"")</f>
        <v/>
      </c>
      <c r="J87" s="155" t="str" cm="1">
        <f t="array" aca="1" ref="J87" ca="1">IF(SUM(I$9:I$500)=0,0,IF(H87=0,COUNTIFS(H:H,"A")+2,IFERROR(_xlfn._xlws.FILTER(Kopsavilkums!$J$10:$J$135,(A87=Kopsavilkums!$A$10:$A$135)*(B87=Kopsavilkums!$B$10:$B$135)*(D87=Kopsavilkums!$D$10:$D$135)),"")))</f>
        <v/>
      </c>
      <c r="K87" s="156">
        <f t="shared" ca="1" si="6"/>
        <v>0</v>
      </c>
      <c r="L87" s="271">
        <f t="shared" ca="1" si="7"/>
        <v>0</v>
      </c>
      <c r="M87" s="68" t="str">
        <f t="shared" ca="1" si="8"/>
        <v/>
      </c>
    </row>
    <row r="88" spans="1:13" ht="12.75" hidden="1" customHeight="1" x14ac:dyDescent="0.15">
      <c r="A88" s="164">
        <f>Kopsavilkums!A135</f>
        <v>0</v>
      </c>
      <c r="B88" s="164">
        <f>Kopsavilkums!B135</f>
        <v>0</v>
      </c>
      <c r="C88" s="163" cm="1">
        <f t="array" ref="C88">IFERROR(_xlfn.UNIQUE(_xlfn._xlws.FILTER(Kopsavilkums!$C$10:$C$135,(A88=Kopsavilkums!$A$10:$A$135))),"")</f>
        <v>0</v>
      </c>
      <c r="D88" s="153" t="e" cm="1" vm="1">
        <f t="array" aca="1" ref="D88" ca="1">IFERROR(_xlfn._xlws.FILTER(Kopsavilkums!$D$10:$D$135,(A88=Kopsavilkums!$A$10:$A$135)*(B88=Kopsavilkums!$B$10:$B$135)),"")</f>
        <v>#VALUE!</v>
      </c>
      <c r="E88" s="108" t="str" cm="1">
        <f t="array" aca="1" ref="E88" ca="1">IFERROR(_xlfn._xlws.FILTER(Kopsavilkums!$E$10:$E$135,(A88=Kopsavilkums!$A$10:$A$135)*(B88=Kopsavilkums!$B$10:$B$135)*(D88=Kopsavilkums!$D$10:$D$135)),"")</f>
        <v/>
      </c>
      <c r="F88" s="154" t="str" cm="1">
        <f t="array" aca="1" ref="F88" ca="1">IFERROR(_xlfn._xlws.FILTER(Kopsavilkums!$F$10:$F$135,(A88=Kopsavilkums!$A$10:$A$135)*(B88=Kopsavilkums!$B$10:$B$135)*(D88=Kopsavilkums!$D$10:$D$135)),"")</f>
        <v/>
      </c>
      <c r="G88" s="155" t="str" cm="1">
        <f t="array" aca="1" ref="G88" ca="1">IF(SUM(F$9:F$500)=0,0,IF(E88=0,COUNTIFS(E:E,"A")+2,IFERROR(_xlfn._xlws.FILTER(Kopsavilkums!$G$10:$G$135,(A88=Kopsavilkums!$A$10:$A$135)*(B88=Kopsavilkums!$B$10:$B$135)*(D88=Kopsavilkums!$D$10:$D$135)),"")))</f>
        <v/>
      </c>
      <c r="H88" s="109" t="str" cm="1">
        <f t="array" aca="1" ref="H88" ca="1">IFERROR(_xlfn._xlws.FILTER(Kopsavilkums!$H$10:$H$135,(A88=Kopsavilkums!$A$10:$A$135)*(B88=Kopsavilkums!$B$10:$B$135)*(D88=Kopsavilkums!$D$10:$D$135)),"")</f>
        <v/>
      </c>
      <c r="I88" s="154" t="str" cm="1">
        <f t="array" aca="1" ref="I88" ca="1">IFERROR(_xlfn._xlws.FILTER(Kopsavilkums!$I$10:$I$135,(A88=Kopsavilkums!$A$10:$A$135)*(B88=Kopsavilkums!$B$10:$B$135)*(D88=Kopsavilkums!$D$10:$D$135)),"")</f>
        <v/>
      </c>
      <c r="J88" s="155" t="str" cm="1">
        <f t="array" aca="1" ref="J88" ca="1">IF(SUM(I$9:I$500)=0,0,IF(H88=0,COUNTIFS(H:H,"A")+2,IFERROR(_xlfn._xlws.FILTER(Kopsavilkums!$J$10:$J$135,(A88=Kopsavilkums!$A$10:$A$135)*(B88=Kopsavilkums!$B$10:$B$135)*(D88=Kopsavilkums!$D$10:$D$135)),"")))</f>
        <v/>
      </c>
      <c r="K88" s="156">
        <f t="shared" ca="1" si="6"/>
        <v>0</v>
      </c>
      <c r="L88" s="271">
        <f t="shared" ca="1" si="7"/>
        <v>0</v>
      </c>
      <c r="M88" s="68" t="str">
        <f t="shared" ca="1" si="8"/>
        <v/>
      </c>
    </row>
    <row r="89" spans="1:13" ht="12.75" hidden="1" customHeight="1" x14ac:dyDescent="0.15">
      <c r="A89" s="164">
        <f>Kopsavilkums!A86</f>
        <v>0</v>
      </c>
      <c r="B89" s="164">
        <f>Kopsavilkums!B86</f>
        <v>0</v>
      </c>
      <c r="C89" s="163" cm="1">
        <f t="array" ref="C89">IFERROR(_xlfn.UNIQUE(_xlfn._xlws.FILTER(Kopsavilkums!$C$10:$C$135,(A89=Kopsavilkums!$A$10:$A$135))),"")</f>
        <v>0</v>
      </c>
      <c r="D89" s="153" t="e" cm="1" vm="1">
        <f t="array" aca="1" ref="D89" ca="1">IFERROR(_xlfn._xlws.FILTER(Kopsavilkums!$D$10:$D$135,(A89=Kopsavilkums!$A$10:$A$135)*(B89=Kopsavilkums!$B$10:$B$135)),"")</f>
        <v>#VALUE!</v>
      </c>
      <c r="E89" s="108" t="str" cm="1">
        <f t="array" aca="1" ref="E89" ca="1">IFERROR(_xlfn._xlws.FILTER(Kopsavilkums!$E$10:$E$135,(A89=Kopsavilkums!$A$10:$A$135)*(B89=Kopsavilkums!$B$10:$B$135)*(D89=Kopsavilkums!$D$10:$D$135)),"")</f>
        <v/>
      </c>
      <c r="F89" s="154" t="str" cm="1">
        <f t="array" aca="1" ref="F89" ca="1">IFERROR(_xlfn._xlws.FILTER(Kopsavilkums!$F$10:$F$135,(A89=Kopsavilkums!$A$10:$A$135)*(B89=Kopsavilkums!$B$10:$B$135)*(D89=Kopsavilkums!$D$10:$D$135)),"")</f>
        <v/>
      </c>
      <c r="G89" s="155" t="str" cm="1">
        <f t="array" aca="1" ref="G89" ca="1">IF(SUM(F$9:F$500)=0,0,IF(E89=0,COUNTIFS(E:E,"A")+2,IFERROR(_xlfn._xlws.FILTER(Kopsavilkums!$G$10:$G$135,(A89=Kopsavilkums!$A$10:$A$135)*(B89=Kopsavilkums!$B$10:$B$135)*(D89=Kopsavilkums!$D$10:$D$135)),"")))</f>
        <v/>
      </c>
      <c r="H89" s="109" t="str" cm="1">
        <f t="array" aca="1" ref="H89" ca="1">IFERROR(_xlfn._xlws.FILTER(Kopsavilkums!$H$10:$H$135,(A89=Kopsavilkums!$A$10:$A$135)*(B89=Kopsavilkums!$B$10:$B$135)*(D89=Kopsavilkums!$D$10:$D$135)),"")</f>
        <v/>
      </c>
      <c r="I89" s="154" t="str" cm="1">
        <f t="array" aca="1" ref="I89" ca="1">IFERROR(_xlfn._xlws.FILTER(Kopsavilkums!$I$10:$I$135,(A89=Kopsavilkums!$A$10:$A$135)*(B89=Kopsavilkums!$B$10:$B$135)*(D89=Kopsavilkums!$D$10:$D$135)),"")</f>
        <v/>
      </c>
      <c r="J89" s="155" t="str" cm="1">
        <f t="array" aca="1" ref="J89" ca="1">IF(SUM(I$9:I$500)=0,0,IF(H89=0,COUNTIFS(H:H,"A")+2,IFERROR(_xlfn._xlws.FILTER(Kopsavilkums!$J$10:$J$135,(A89=Kopsavilkums!$A$10:$A$135)*(B89=Kopsavilkums!$B$10:$B$135)*(D89=Kopsavilkums!$D$10:$D$135)),"")))</f>
        <v/>
      </c>
      <c r="K89" s="156">
        <f t="shared" ca="1" si="6"/>
        <v>0</v>
      </c>
      <c r="L89" s="271">
        <f t="shared" ca="1" si="7"/>
        <v>0</v>
      </c>
      <c r="M89" s="68" t="str">
        <f t="shared" ca="1" si="8"/>
        <v/>
      </c>
    </row>
    <row r="90" spans="1:13" ht="12.75" hidden="1" customHeight="1" x14ac:dyDescent="0.15">
      <c r="A90" s="164">
        <f>Kopsavilkums!A87</f>
        <v>0</v>
      </c>
      <c r="B90" s="164">
        <f>Kopsavilkums!B87</f>
        <v>0</v>
      </c>
      <c r="C90" s="163" cm="1">
        <f t="array" ref="C90">IFERROR(_xlfn.UNIQUE(_xlfn._xlws.FILTER(Kopsavilkums!$C$10:$C$135,(A90=Kopsavilkums!$A$10:$A$135))),"")</f>
        <v>0</v>
      </c>
      <c r="D90" s="153" t="e" cm="1" vm="1">
        <f t="array" aca="1" ref="D90" ca="1">IFERROR(_xlfn._xlws.FILTER(Kopsavilkums!$D$10:$D$135,(A90=Kopsavilkums!$A$10:$A$135)*(B90=Kopsavilkums!$B$10:$B$135)),"")</f>
        <v>#VALUE!</v>
      </c>
      <c r="E90" s="108" t="str" cm="1">
        <f t="array" aca="1" ref="E90" ca="1">IFERROR(_xlfn._xlws.FILTER(Kopsavilkums!$E$10:$E$135,(A90=Kopsavilkums!$A$10:$A$135)*(B90=Kopsavilkums!$B$10:$B$135)*(D90=Kopsavilkums!$D$10:$D$135)),"")</f>
        <v/>
      </c>
      <c r="F90" s="154" t="str" cm="1">
        <f t="array" aca="1" ref="F90" ca="1">IFERROR(_xlfn._xlws.FILTER(Kopsavilkums!$F$10:$F$135,(A90=Kopsavilkums!$A$10:$A$135)*(B90=Kopsavilkums!$B$10:$B$135)*(D90=Kopsavilkums!$D$10:$D$135)),"")</f>
        <v/>
      </c>
      <c r="G90" s="155" t="str" cm="1">
        <f t="array" aca="1" ref="G90" ca="1">IF(SUM(F$9:F$500)=0,0,IF(E90=0,COUNTIFS(E:E,"A")+2,IFERROR(_xlfn._xlws.FILTER(Kopsavilkums!$G$10:$G$135,(A90=Kopsavilkums!$A$10:$A$135)*(B90=Kopsavilkums!$B$10:$B$135)*(D90=Kopsavilkums!$D$10:$D$135)),"")))</f>
        <v/>
      </c>
      <c r="H90" s="109" t="str" cm="1">
        <f t="array" aca="1" ref="H90" ca="1">IFERROR(_xlfn._xlws.FILTER(Kopsavilkums!$H$10:$H$135,(A90=Kopsavilkums!$A$10:$A$135)*(B90=Kopsavilkums!$B$10:$B$135)*(D90=Kopsavilkums!$D$10:$D$135)),"")</f>
        <v/>
      </c>
      <c r="I90" s="154" t="str" cm="1">
        <f t="array" aca="1" ref="I90" ca="1">IFERROR(_xlfn._xlws.FILTER(Kopsavilkums!$I$10:$I$135,(A90=Kopsavilkums!$A$10:$A$135)*(B90=Kopsavilkums!$B$10:$B$135)*(D90=Kopsavilkums!$D$10:$D$135)),"")</f>
        <v/>
      </c>
      <c r="J90" s="155" t="str" cm="1">
        <f t="array" aca="1" ref="J90" ca="1">IF(SUM(I$9:I$500)=0,0,IF(H90=0,COUNTIFS(H:H,"A")+2,IFERROR(_xlfn._xlws.FILTER(Kopsavilkums!$J$10:$J$135,(A90=Kopsavilkums!$A$10:$A$135)*(B90=Kopsavilkums!$B$10:$B$135)*(D90=Kopsavilkums!$D$10:$D$135)),"")))</f>
        <v/>
      </c>
      <c r="K90" s="156">
        <f t="shared" ca="1" si="6"/>
        <v>0</v>
      </c>
      <c r="L90" s="271">
        <f t="shared" ca="1" si="7"/>
        <v>0</v>
      </c>
      <c r="M90" s="68" t="str">
        <f t="shared" ca="1" si="8"/>
        <v/>
      </c>
    </row>
    <row r="91" spans="1:13" ht="12.75" customHeight="1" x14ac:dyDescent="0.15">
      <c r="A91" s="164">
        <f>Kopsavilkums!A54</f>
        <v>8</v>
      </c>
      <c r="B91" s="164">
        <f>Kopsavilkums!B54</f>
        <v>3</v>
      </c>
      <c r="C91" s="314" t="str" cm="1">
        <f t="array" ref="C91">IFERROR(_xlfn.UNIQUE(_xlfn._xlws.FILTER(Kopsavilkums!$C$10:$C$135,(A91=Kopsavilkums!$A$10:$A$135))),"")</f>
        <v>CMS</v>
      </c>
      <c r="D91" s="153" t="str" cm="1">
        <f t="array" ref="D91">IFERROR(_xlfn._xlws.FILTER(Kopsavilkums!$D$10:$D$135,(A91=Kopsavilkums!$A$10:$A$135)*(B91=Kopsavilkums!$B$10:$B$135)),"")</f>
        <v>Andrejs Aleksējevs</v>
      </c>
      <c r="E91" s="108" cm="1">
        <f t="array" ref="E91">IFERROR(_xlfn._xlws.FILTER(Kopsavilkums!$E$10:$E$135,(A91=Kopsavilkums!$A$10:$A$135)*(B91=Kopsavilkums!$B$10:$B$135)*(D91=Kopsavilkums!$D$10:$D$135)),"")</f>
        <v>0</v>
      </c>
      <c r="F91" s="154" cm="1">
        <f t="array" ref="F91">IFERROR(_xlfn._xlws.FILTER(Kopsavilkums!$F$10:$F$135,(A91=Kopsavilkums!$A$10:$A$135)*(B91=Kopsavilkums!$B$10:$B$135)*(D91=Kopsavilkums!$D$10:$D$135)),"")</f>
        <v>0</v>
      </c>
      <c r="G91" s="155" cm="1">
        <f t="array" aca="1" ref="G91" ca="1">IF(SUM(F$9:F$500)=0,0,IF(E91=0,COUNTIFS(E:E,"A")+2,IFERROR(_xlfn._xlws.FILTER(Kopsavilkums!$G$10:$G$135,(A91=Kopsavilkums!$A$10:$A$135)*(B91=Kopsavilkums!$B$10:$B$135)*(D91=Kopsavilkums!$D$10:$D$135)),"")))</f>
        <v>12</v>
      </c>
      <c r="H91" s="109" cm="1">
        <f t="array" ref="H91">IFERROR(_xlfn._xlws.FILTER(Kopsavilkums!$H$10:$H$135,(A91=Kopsavilkums!$A$10:$A$135)*(B91=Kopsavilkums!$B$10:$B$135)*(D91=Kopsavilkums!$D$10:$D$135)),"")</f>
        <v>0</v>
      </c>
      <c r="I91" s="154" cm="1">
        <f t="array" ref="I91">IFERROR(_xlfn._xlws.FILTER(Kopsavilkums!$I$10:$I$135,(A91=Kopsavilkums!$A$10:$A$135)*(B91=Kopsavilkums!$B$10:$B$135)*(D91=Kopsavilkums!$D$10:$D$135)),"")</f>
        <v>0</v>
      </c>
      <c r="J91" s="155" cm="1">
        <f t="array" aca="1" ref="J91" ca="1">IF(SUM(I$9:I$500)=0,0,IF(H91=0,COUNTIFS(H:H,"A")+2,IFERROR(_xlfn._xlws.FILTER(Kopsavilkums!$J$10:$J$135,(A91=Kopsavilkums!$A$10:$A$135)*(B91=Kopsavilkums!$B$10:$B$135)*(D91=Kopsavilkums!$D$10:$D$135)),"")))</f>
        <v>12</v>
      </c>
      <c r="K91" s="156">
        <f t="shared" si="6"/>
        <v>0</v>
      </c>
      <c r="L91" s="271">
        <f t="shared" ca="1" si="7"/>
        <v>24</v>
      </c>
      <c r="M91" s="68">
        <f t="shared" ca="1" si="8"/>
        <v>41</v>
      </c>
    </row>
    <row r="92" spans="1:13" ht="12.75" customHeight="1" x14ac:dyDescent="0.15">
      <c r="A92" s="164">
        <f>Kopsavilkums!A61</f>
        <v>9</v>
      </c>
      <c r="B92" s="164">
        <f>Kopsavilkums!B61</f>
        <v>4</v>
      </c>
      <c r="C92" s="314" t="str" cm="1">
        <f t="array" ref="C92">IFERROR(_xlfn.UNIQUE(_xlfn._xlws.FILTER(Kopsavilkums!$C$10:$C$135,(A92=Kopsavilkums!$A$10:$A$135))),"")</f>
        <v>Mežoņi</v>
      </c>
      <c r="D92" s="153" t="str" cm="1">
        <f t="array" ref="D92">IFERROR(_xlfn._xlws.FILTER(Kopsavilkums!$D$10:$D$135,(A92=Kopsavilkums!$A$10:$A$135)*(B92=Kopsavilkums!$B$10:$B$135)),"")</f>
        <v>Dmitrijs Bogdanovs</v>
      </c>
      <c r="E92" s="108" cm="1">
        <f t="array" ref="E92">IFERROR(_xlfn._xlws.FILTER(Kopsavilkums!$E$10:$E$135,(A92=Kopsavilkums!$A$10:$A$135)*(B92=Kopsavilkums!$B$10:$B$135)*(D92=Kopsavilkums!$D$10:$D$135)),"")</f>
        <v>0</v>
      </c>
      <c r="F92" s="154" cm="1">
        <f t="array" ref="F92">IFERROR(_xlfn._xlws.FILTER(Kopsavilkums!$F$10:$F$135,(A92=Kopsavilkums!$A$10:$A$135)*(B92=Kopsavilkums!$B$10:$B$135)*(D92=Kopsavilkums!$D$10:$D$135)),"")</f>
        <v>0</v>
      </c>
      <c r="G92" s="155" cm="1">
        <f t="array" aca="1" ref="G92" ca="1">IF(SUM(F$9:F$500)=0,0,IF(E92=0,COUNTIFS(E:E,"A")+2,IFERROR(_xlfn._xlws.FILTER(Kopsavilkums!$G$10:$G$135,(A92=Kopsavilkums!$A$10:$A$135)*(B92=Kopsavilkums!$B$10:$B$135)*(D92=Kopsavilkums!$D$10:$D$135)),"")))</f>
        <v>12</v>
      </c>
      <c r="H92" s="109" cm="1">
        <f t="array" ref="H92">IFERROR(_xlfn._xlws.FILTER(Kopsavilkums!$H$10:$H$135,(A92=Kopsavilkums!$A$10:$A$135)*(B92=Kopsavilkums!$B$10:$B$135)*(D92=Kopsavilkums!$D$10:$D$135)),"")</f>
        <v>0</v>
      </c>
      <c r="I92" s="154" cm="1">
        <f t="array" ref="I92">IFERROR(_xlfn._xlws.FILTER(Kopsavilkums!$I$10:$I$135,(A92=Kopsavilkums!$A$10:$A$135)*(B92=Kopsavilkums!$B$10:$B$135)*(D92=Kopsavilkums!$D$10:$D$135)),"")</f>
        <v>0</v>
      </c>
      <c r="J92" s="155" cm="1">
        <f t="array" aca="1" ref="J92" ca="1">IF(SUM(I$9:I$500)=0,0,IF(H92=0,COUNTIFS(H:H,"A")+2,IFERROR(_xlfn._xlws.FILTER(Kopsavilkums!$J$10:$J$135,(A92=Kopsavilkums!$A$10:$A$135)*(B92=Kopsavilkums!$B$10:$B$135)*(D92=Kopsavilkums!$D$10:$D$135)),"")))</f>
        <v>12</v>
      </c>
      <c r="K92" s="156">
        <f t="shared" si="6"/>
        <v>0</v>
      </c>
      <c r="L92" s="271">
        <f t="shared" ca="1" si="7"/>
        <v>24</v>
      </c>
      <c r="M92" s="68">
        <f t="shared" ca="1" si="8"/>
        <v>41</v>
      </c>
    </row>
    <row r="93" spans="1:13" ht="12.75" customHeight="1" x14ac:dyDescent="0.15">
      <c r="A93" s="164">
        <f>Kopsavilkums!A26</f>
        <v>3</v>
      </c>
      <c r="B93" s="164">
        <f>Kopsavilkums!B26</f>
        <v>5</v>
      </c>
      <c r="C93" s="314" t="str" cm="1">
        <f t="array" ref="C93">IFERROR(_xlfn.UNIQUE(_xlfn._xlws.FILTER(Kopsavilkums!$C$10:$C$135,(A93=Kopsavilkums!$A$10:$A$135))),"")</f>
        <v>Makšķerlietas.lv/Ziemeļnieki</v>
      </c>
      <c r="D93" s="153" cm="1">
        <f t="array" ref="D93">IFERROR(_xlfn._xlws.FILTER(Kopsavilkums!$D$10:$D$135,(A93=Kopsavilkums!$A$10:$A$135)*(B93=Kopsavilkums!$B$10:$B$135)),"")</f>
        <v>0</v>
      </c>
      <c r="E93" s="108" cm="1">
        <f t="array" ref="E93">IFERROR(_xlfn._xlws.FILTER(Kopsavilkums!$E$10:$E$135,(A93=Kopsavilkums!$A$10:$A$135)*(B93=Kopsavilkums!$B$10:$B$135)*(D93=Kopsavilkums!$D$10:$D$135)),"")</f>
        <v>0</v>
      </c>
      <c r="F93" s="154" cm="1">
        <f t="array" ref="F93">IFERROR(_xlfn._xlws.FILTER(Kopsavilkums!$F$10:$F$135,(A93=Kopsavilkums!$A$10:$A$135)*(B93=Kopsavilkums!$B$10:$B$135)*(D93=Kopsavilkums!$D$10:$D$135)),"")</f>
        <v>0</v>
      </c>
      <c r="G93" s="155" cm="1">
        <f t="array" aca="1" ref="G93" ca="1">IF(SUM(F$9:F$500)=0,0,IF(E93=0,COUNTIFS(E:E,"A")+2,IFERROR(_xlfn._xlws.FILTER(Kopsavilkums!$G$10:$G$135,(A93=Kopsavilkums!$A$10:$A$135)*(B93=Kopsavilkums!$B$10:$B$135)*(D93=Kopsavilkums!$D$10:$D$135)),"")))</f>
        <v>12</v>
      </c>
      <c r="H93" s="109" cm="1">
        <f t="array" ref="H93">IFERROR(_xlfn._xlws.FILTER(Kopsavilkums!$H$10:$H$135,(A93=Kopsavilkums!$A$10:$A$135)*(B93=Kopsavilkums!$B$10:$B$135)*(D93=Kopsavilkums!$D$10:$D$135)),"")</f>
        <v>0</v>
      </c>
      <c r="I93" s="154" cm="1">
        <f t="array" ref="I93">IFERROR(_xlfn._xlws.FILTER(Kopsavilkums!$I$10:$I$135,(A93=Kopsavilkums!$A$10:$A$135)*(B93=Kopsavilkums!$B$10:$B$135)*(D93=Kopsavilkums!$D$10:$D$135)),"")</f>
        <v>0</v>
      </c>
      <c r="J93" s="155" cm="1">
        <f t="array" aca="1" ref="J93" ca="1">IF(SUM(I$9:I$500)=0,0,IF(H93=0,COUNTIFS(H:H,"A")+2,IFERROR(_xlfn._xlws.FILTER(Kopsavilkums!$J$10:$J$135,(A93=Kopsavilkums!$A$10:$A$135)*(B93=Kopsavilkums!$B$10:$B$135)*(D93=Kopsavilkums!$D$10:$D$135)),"")))</f>
        <v>12</v>
      </c>
      <c r="K93" s="156">
        <f t="shared" si="6"/>
        <v>0</v>
      </c>
      <c r="L93" s="271">
        <f t="shared" ca="1" si="7"/>
        <v>24</v>
      </c>
      <c r="M93" s="68">
        <f t="shared" ca="1" si="8"/>
        <v>41</v>
      </c>
    </row>
    <row r="94" spans="1:13" ht="12.75" hidden="1" customHeight="1" x14ac:dyDescent="0.15">
      <c r="A94" s="164">
        <f>Kopsavilkums!A69</f>
        <v>0</v>
      </c>
      <c r="B94" s="164">
        <f>Kopsavilkums!B69</f>
        <v>0</v>
      </c>
      <c r="C94" s="163" cm="1">
        <f t="array" ref="C94">IFERROR(_xlfn.UNIQUE(_xlfn._xlws.FILTER(Kopsavilkums!$C$10:$C$135,(A94=Kopsavilkums!$A$10:$A$135))),"")</f>
        <v>0</v>
      </c>
      <c r="D94" s="153" t="e" cm="1" vm="1">
        <f t="array" aca="1" ref="D94" ca="1">IFERROR(_xlfn._xlws.FILTER(Kopsavilkums!$D$10:$D$135,(A94=Kopsavilkums!$A$10:$A$135)*(B94=Kopsavilkums!$B$10:$B$135)),"")</f>
        <v>#VALUE!</v>
      </c>
      <c r="E94" s="108" t="str" cm="1">
        <f t="array" aca="1" ref="E94" ca="1">IFERROR(_xlfn._xlws.FILTER(Kopsavilkums!$E$10:$E$135,(A94=Kopsavilkums!$A$10:$A$135)*(B94=Kopsavilkums!$B$10:$B$135)*(D94=Kopsavilkums!$D$10:$D$135)),"")</f>
        <v/>
      </c>
      <c r="F94" s="154" t="str" cm="1">
        <f t="array" aca="1" ref="F94" ca="1">IFERROR(_xlfn._xlws.FILTER(Kopsavilkums!$F$10:$F$135,(A94=Kopsavilkums!$A$10:$A$135)*(B94=Kopsavilkums!$B$10:$B$135)*(D94=Kopsavilkums!$D$10:$D$135)),"")</f>
        <v/>
      </c>
      <c r="G94" s="155" t="str" cm="1">
        <f t="array" aca="1" ref="G94" ca="1">IF(SUM(F$9:F$500)=0,0,IF(E94=0,COUNTIFS(E:E,"A")+2,IFERROR(_xlfn._xlws.FILTER(Kopsavilkums!$G$10:$G$135,(A94=Kopsavilkums!$A$10:$A$135)*(B94=Kopsavilkums!$B$10:$B$135)*(D94=Kopsavilkums!$D$10:$D$135)),"")))</f>
        <v/>
      </c>
      <c r="H94" s="109" t="str" cm="1">
        <f t="array" aca="1" ref="H94" ca="1">IFERROR(_xlfn._xlws.FILTER(Kopsavilkums!$H$10:$H$135,(A94=Kopsavilkums!$A$10:$A$135)*(B94=Kopsavilkums!$B$10:$B$135)*(D94=Kopsavilkums!$D$10:$D$135)),"")</f>
        <v/>
      </c>
      <c r="I94" s="154" t="str" cm="1">
        <f t="array" aca="1" ref="I94" ca="1">IFERROR(_xlfn._xlws.FILTER(Kopsavilkums!$I$10:$I$135,(A94=Kopsavilkums!$A$10:$A$135)*(B94=Kopsavilkums!$B$10:$B$135)*(D94=Kopsavilkums!$D$10:$D$135)),"")</f>
        <v/>
      </c>
      <c r="J94" s="155" t="str" cm="1">
        <f t="array" aca="1" ref="J94" ca="1">IF(SUM(I$9:I$500)=0,0,IF(H94=0,COUNTIFS(H:H,"A")+2,IFERROR(_xlfn._xlws.FILTER(Kopsavilkums!$J$10:$J$135,(A94=Kopsavilkums!$A$10:$A$135)*(B94=Kopsavilkums!$B$10:$B$135)*(D94=Kopsavilkums!$D$10:$D$135)),"")))</f>
        <v/>
      </c>
      <c r="K94" s="156">
        <f t="shared" ca="1" si="6"/>
        <v>0</v>
      </c>
      <c r="L94" s="271">
        <f t="shared" ca="1" si="7"/>
        <v>0</v>
      </c>
      <c r="M94" s="68" t="str">
        <f t="shared" ca="1" si="8"/>
        <v/>
      </c>
    </row>
    <row r="95" spans="1:13" ht="12.75" hidden="1" customHeight="1" x14ac:dyDescent="0.15">
      <c r="A95" s="164">
        <f>Kopsavilkums!A74</f>
        <v>0</v>
      </c>
      <c r="B95" s="164">
        <f>Kopsavilkums!B74</f>
        <v>0</v>
      </c>
      <c r="C95" s="163" cm="1">
        <f t="array" ref="C95">IFERROR(_xlfn.UNIQUE(_xlfn._xlws.FILTER(Kopsavilkums!$C$10:$C$135,(A95=Kopsavilkums!$A$10:$A$135))),"")</f>
        <v>0</v>
      </c>
      <c r="D95" s="153" t="e" cm="1" vm="1">
        <f t="array" aca="1" ref="D95" ca="1">IFERROR(_xlfn._xlws.FILTER(Kopsavilkums!$D$10:$D$135,(A95=Kopsavilkums!$A$10:$A$135)*(B95=Kopsavilkums!$B$10:$B$135)),"")</f>
        <v>#VALUE!</v>
      </c>
      <c r="E95" s="108" t="str" cm="1">
        <f t="array" aca="1" ref="E95" ca="1">IFERROR(_xlfn._xlws.FILTER(Kopsavilkums!$E$10:$E$135,(A95=Kopsavilkums!$A$10:$A$135)*(B95=Kopsavilkums!$B$10:$B$135)*(D95=Kopsavilkums!$D$10:$D$135)),"")</f>
        <v/>
      </c>
      <c r="F95" s="154" t="str" cm="1">
        <f t="array" aca="1" ref="F95" ca="1">IFERROR(_xlfn._xlws.FILTER(Kopsavilkums!$F$10:$F$135,(A95=Kopsavilkums!$A$10:$A$135)*(B95=Kopsavilkums!$B$10:$B$135)*(D95=Kopsavilkums!$D$10:$D$135)),"")</f>
        <v/>
      </c>
      <c r="G95" s="155" t="str" cm="1">
        <f t="array" aca="1" ref="G95" ca="1">IF(SUM(F$9:F$500)=0,0,IF(E95=0,COUNTIFS(E:E,"A")+2,IFERROR(_xlfn._xlws.FILTER(Kopsavilkums!$G$10:$G$135,(A95=Kopsavilkums!$A$10:$A$135)*(B95=Kopsavilkums!$B$10:$B$135)*(D95=Kopsavilkums!$D$10:$D$135)),"")))</f>
        <v/>
      </c>
      <c r="H95" s="109" t="str" cm="1">
        <f t="array" aca="1" ref="H95" ca="1">IFERROR(_xlfn._xlws.FILTER(Kopsavilkums!$H$10:$H$135,(A95=Kopsavilkums!$A$10:$A$135)*(B95=Kopsavilkums!$B$10:$B$135)*(D95=Kopsavilkums!$D$10:$D$135)),"")</f>
        <v/>
      </c>
      <c r="I95" s="154" t="str" cm="1">
        <f t="array" aca="1" ref="I95" ca="1">IFERROR(_xlfn._xlws.FILTER(Kopsavilkums!$I$10:$I$135,(A95=Kopsavilkums!$A$10:$A$135)*(B95=Kopsavilkums!$B$10:$B$135)*(D95=Kopsavilkums!$D$10:$D$135)),"")</f>
        <v/>
      </c>
      <c r="J95" s="155" t="str" cm="1">
        <f t="array" aca="1" ref="J95" ca="1">IF(SUM(I$9:I$500)=0,0,IF(H95=0,COUNTIFS(H:H,"A")+2,IFERROR(_xlfn._xlws.FILTER(Kopsavilkums!$J$10:$J$135,(A95=Kopsavilkums!$A$10:$A$135)*(B95=Kopsavilkums!$B$10:$B$135)*(D95=Kopsavilkums!$D$10:$D$135)),"")))</f>
        <v/>
      </c>
      <c r="K95" s="156">
        <f t="shared" ca="1" si="6"/>
        <v>0</v>
      </c>
      <c r="L95" s="271">
        <f t="shared" ca="1" si="7"/>
        <v>0</v>
      </c>
      <c r="M95" s="68" t="str">
        <f t="shared" ca="1" si="8"/>
        <v/>
      </c>
    </row>
    <row r="96" spans="1:13" ht="12.75" hidden="1" customHeight="1" x14ac:dyDescent="0.15">
      <c r="A96" s="164">
        <f>Kopsavilkums!A75</f>
        <v>0</v>
      </c>
      <c r="B96" s="164">
        <f>Kopsavilkums!B75</f>
        <v>0</v>
      </c>
      <c r="C96" s="163" cm="1">
        <f t="array" ref="C96">IFERROR(_xlfn.UNIQUE(_xlfn._xlws.FILTER(Kopsavilkums!$C$10:$C$135,(A96=Kopsavilkums!$A$10:$A$135))),"")</f>
        <v>0</v>
      </c>
      <c r="D96" s="153" t="e" cm="1" vm="1">
        <f t="array" aca="1" ref="D96" ca="1">IFERROR(_xlfn._xlws.FILTER(Kopsavilkums!$D$10:$D$135,(A96=Kopsavilkums!$A$10:$A$135)*(B96=Kopsavilkums!$B$10:$B$135)),"")</f>
        <v>#VALUE!</v>
      </c>
      <c r="E96" s="108" t="str" cm="1">
        <f t="array" aca="1" ref="E96" ca="1">IFERROR(_xlfn._xlws.FILTER(Kopsavilkums!$E$10:$E$135,(A96=Kopsavilkums!$A$10:$A$135)*(B96=Kopsavilkums!$B$10:$B$135)*(D96=Kopsavilkums!$D$10:$D$135)),"")</f>
        <v/>
      </c>
      <c r="F96" s="154" t="str" cm="1">
        <f t="array" aca="1" ref="F96" ca="1">IFERROR(_xlfn._xlws.FILTER(Kopsavilkums!$F$10:$F$135,(A96=Kopsavilkums!$A$10:$A$135)*(B96=Kopsavilkums!$B$10:$B$135)*(D96=Kopsavilkums!$D$10:$D$135)),"")</f>
        <v/>
      </c>
      <c r="G96" s="155" t="str" cm="1">
        <f t="array" aca="1" ref="G96" ca="1">IF(SUM(F$9:F$500)=0,0,IF(E96=0,COUNTIFS(E:E,"A")+2,IFERROR(_xlfn._xlws.FILTER(Kopsavilkums!$G$10:$G$135,(A96=Kopsavilkums!$A$10:$A$135)*(B96=Kopsavilkums!$B$10:$B$135)*(D96=Kopsavilkums!$D$10:$D$135)),"")))</f>
        <v/>
      </c>
      <c r="H96" s="109" t="str" cm="1">
        <f t="array" aca="1" ref="H96" ca="1">IFERROR(_xlfn._xlws.FILTER(Kopsavilkums!$H$10:$H$135,(A96=Kopsavilkums!$A$10:$A$135)*(B96=Kopsavilkums!$B$10:$B$135)*(D96=Kopsavilkums!$D$10:$D$135)),"")</f>
        <v/>
      </c>
      <c r="I96" s="154" t="str" cm="1">
        <f t="array" aca="1" ref="I96" ca="1">IFERROR(_xlfn._xlws.FILTER(Kopsavilkums!$I$10:$I$135,(A96=Kopsavilkums!$A$10:$A$135)*(B96=Kopsavilkums!$B$10:$B$135)*(D96=Kopsavilkums!$D$10:$D$135)),"")</f>
        <v/>
      </c>
      <c r="J96" s="155" t="str" cm="1">
        <f t="array" aca="1" ref="J96" ca="1">IF(SUM(I$9:I$500)=0,0,IF(H96=0,COUNTIFS(H:H,"A")+2,IFERROR(_xlfn._xlws.FILTER(Kopsavilkums!$J$10:$J$135,(A96=Kopsavilkums!$A$10:$A$135)*(B96=Kopsavilkums!$B$10:$B$135)*(D96=Kopsavilkums!$D$10:$D$135)),"")))</f>
        <v/>
      </c>
      <c r="K96" s="156">
        <f t="shared" ca="1" si="6"/>
        <v>0</v>
      </c>
      <c r="L96" s="271">
        <f t="shared" ca="1" si="7"/>
        <v>0</v>
      </c>
      <c r="M96" s="68" t="str">
        <f t="shared" ca="1" si="8"/>
        <v/>
      </c>
    </row>
    <row r="97" spans="1:13" ht="12.75" customHeight="1" x14ac:dyDescent="0.15">
      <c r="A97" s="164">
        <f>Kopsavilkums!A27</f>
        <v>3</v>
      </c>
      <c r="B97" s="164">
        <f>Kopsavilkums!B27</f>
        <v>6</v>
      </c>
      <c r="C97" s="314" t="str" cm="1">
        <f t="array" ref="C97">IFERROR(_xlfn.UNIQUE(_xlfn._xlws.FILTER(Kopsavilkums!$C$10:$C$135,(A97=Kopsavilkums!$A$10:$A$135))),"")</f>
        <v>Makšķerlietas.lv/Ziemeļnieki</v>
      </c>
      <c r="D97" s="153" cm="1">
        <f t="array" ref="D97">IFERROR(_xlfn._xlws.FILTER(Kopsavilkums!$D$10:$D$135,(A97=Kopsavilkums!$A$10:$A$135)*(B97=Kopsavilkums!$B$10:$B$135)),"")</f>
        <v>0</v>
      </c>
      <c r="E97" s="108" cm="1">
        <f t="array" ref="E97">IFERROR(_xlfn._xlws.FILTER(Kopsavilkums!$E$10:$E$135,(A97=Kopsavilkums!$A$10:$A$135)*(B97=Kopsavilkums!$B$10:$B$135)*(D97=Kopsavilkums!$D$10:$D$135)),"")</f>
        <v>0</v>
      </c>
      <c r="F97" s="154" cm="1">
        <f t="array" ref="F97">IFERROR(_xlfn._xlws.FILTER(Kopsavilkums!$F$10:$F$135,(A97=Kopsavilkums!$A$10:$A$135)*(B97=Kopsavilkums!$B$10:$B$135)*(D97=Kopsavilkums!$D$10:$D$135)),"")</f>
        <v>0</v>
      </c>
      <c r="G97" s="155" cm="1">
        <f t="array" aca="1" ref="G97" ca="1">IF(SUM(F$9:F$500)=0,0,IF(E97=0,COUNTIFS(E:E,"A")+2,IFERROR(_xlfn._xlws.FILTER(Kopsavilkums!$G$10:$G$135,(A97=Kopsavilkums!$A$10:$A$135)*(B97=Kopsavilkums!$B$10:$B$135)*(D97=Kopsavilkums!$D$10:$D$135)),"")))</f>
        <v>12</v>
      </c>
      <c r="H97" s="109" cm="1">
        <f t="array" ref="H97">IFERROR(_xlfn._xlws.FILTER(Kopsavilkums!$H$10:$H$135,(A97=Kopsavilkums!$A$10:$A$135)*(B97=Kopsavilkums!$B$10:$B$135)*(D97=Kopsavilkums!$D$10:$D$135)),"")</f>
        <v>0</v>
      </c>
      <c r="I97" s="154" cm="1">
        <f t="array" ref="I97">IFERROR(_xlfn._xlws.FILTER(Kopsavilkums!$I$10:$I$135,(A97=Kopsavilkums!$A$10:$A$135)*(B97=Kopsavilkums!$B$10:$B$135)*(D97=Kopsavilkums!$D$10:$D$135)),"")</f>
        <v>0</v>
      </c>
      <c r="J97" s="155" cm="1">
        <f t="array" aca="1" ref="J97" ca="1">IF(SUM(I$9:I$500)=0,0,IF(H97=0,COUNTIFS(H:H,"A")+2,IFERROR(_xlfn._xlws.FILTER(Kopsavilkums!$J$10:$J$135,(A97=Kopsavilkums!$A$10:$A$135)*(B97=Kopsavilkums!$B$10:$B$135)*(D97=Kopsavilkums!$D$10:$D$135)),"")))</f>
        <v>12</v>
      </c>
      <c r="K97" s="156">
        <f t="shared" si="6"/>
        <v>0</v>
      </c>
      <c r="L97" s="271">
        <f t="shared" ca="1" si="7"/>
        <v>24</v>
      </c>
      <c r="M97" s="68">
        <f t="shared" ca="1" si="8"/>
        <v>41</v>
      </c>
    </row>
    <row r="98" spans="1:13" ht="12.75" customHeight="1" x14ac:dyDescent="0.15">
      <c r="A98" s="164">
        <f>Kopsavilkums!A68</f>
        <v>10</v>
      </c>
      <c r="B98" s="164">
        <f>Kopsavilkums!B68</f>
        <v>5</v>
      </c>
      <c r="C98" s="314" t="str" cm="1">
        <f t="array" ref="C98">IFERROR(_xlfn.UNIQUE(_xlfn._xlws.FILTER(Kopsavilkums!$C$10:$C$135,(A98=Kopsavilkums!$A$10:$A$135))),"")</f>
        <v>Vidzemes Klaidoņi</v>
      </c>
      <c r="D98" s="153" cm="1">
        <f t="array" ref="D98">IFERROR(_xlfn._xlws.FILTER(Kopsavilkums!$D$10:$D$135,(A98=Kopsavilkums!$A$10:$A$135)*(B98=Kopsavilkums!$B$10:$B$135)),"")</f>
        <v>0</v>
      </c>
      <c r="E98" s="108" cm="1">
        <f t="array" ref="E98">IFERROR(_xlfn._xlws.FILTER(Kopsavilkums!$E$10:$E$135,(A98=Kopsavilkums!$A$10:$A$135)*(B98=Kopsavilkums!$B$10:$B$135)*(D98=Kopsavilkums!$D$10:$D$135)),"")</f>
        <v>0</v>
      </c>
      <c r="F98" s="154" cm="1">
        <f t="array" ref="F98">IFERROR(_xlfn._xlws.FILTER(Kopsavilkums!$F$10:$F$135,(A98=Kopsavilkums!$A$10:$A$135)*(B98=Kopsavilkums!$B$10:$B$135)*(D98=Kopsavilkums!$D$10:$D$135)),"")</f>
        <v>0</v>
      </c>
      <c r="G98" s="155" cm="1">
        <f t="array" aca="1" ref="G98" ca="1">IF(SUM(F$9:F$500)=0,0,IF(E98=0,COUNTIFS(E:E,"A")+2,IFERROR(_xlfn._xlws.FILTER(Kopsavilkums!$G$10:$G$135,(A98=Kopsavilkums!$A$10:$A$135)*(B98=Kopsavilkums!$B$10:$B$135)*(D98=Kopsavilkums!$D$10:$D$135)),"")))</f>
        <v>12</v>
      </c>
      <c r="H98" s="109" cm="1">
        <f t="array" ref="H98">IFERROR(_xlfn._xlws.FILTER(Kopsavilkums!$H$10:$H$135,(A98=Kopsavilkums!$A$10:$A$135)*(B98=Kopsavilkums!$B$10:$B$135)*(D98=Kopsavilkums!$D$10:$D$135)),"")</f>
        <v>0</v>
      </c>
      <c r="I98" s="154" cm="1">
        <f t="array" ref="I98">IFERROR(_xlfn._xlws.FILTER(Kopsavilkums!$I$10:$I$135,(A98=Kopsavilkums!$A$10:$A$135)*(B98=Kopsavilkums!$B$10:$B$135)*(D98=Kopsavilkums!$D$10:$D$135)),"")</f>
        <v>0</v>
      </c>
      <c r="J98" s="155" cm="1">
        <f t="array" aca="1" ref="J98" ca="1">IF(SUM(I$9:I$500)=0,0,IF(H98=0,COUNTIFS(H:H,"A")+2,IFERROR(_xlfn._xlws.FILTER(Kopsavilkums!$J$10:$J$135,(A98=Kopsavilkums!$A$10:$A$135)*(B98=Kopsavilkums!$B$10:$B$135)*(D98=Kopsavilkums!$D$10:$D$135)),"")))</f>
        <v>12</v>
      </c>
      <c r="K98" s="156">
        <f t="shared" si="6"/>
        <v>0</v>
      </c>
      <c r="L98" s="271">
        <f t="shared" ca="1" si="7"/>
        <v>24</v>
      </c>
      <c r="M98" s="68">
        <f t="shared" ca="1" si="8"/>
        <v>41</v>
      </c>
    </row>
    <row r="99" spans="1:13" ht="12.75" customHeight="1" x14ac:dyDescent="0.15">
      <c r="A99" s="164">
        <f>Kopsavilkums!A14</f>
        <v>1</v>
      </c>
      <c r="B99" s="164">
        <f>Kopsavilkums!B14</f>
        <v>5</v>
      </c>
      <c r="C99" s="314" t="str" cm="1">
        <f t="array" ref="C99">IFERROR(_xlfn.UNIQUE(_xlfn._xlws.FILTER(Kopsavilkums!$C$10:$C$135,(A99=Kopsavilkums!$A$10:$A$135))),"")</f>
        <v>OK cope sport/ Groundbaits</v>
      </c>
      <c r="D99" s="153" t="str" cm="1">
        <f t="array" ref="D99">IFERROR(_xlfn._xlws.FILTER(Kopsavilkums!$D$10:$D$135,(A99=Kopsavilkums!$A$10:$A$135)*(B99=Kopsavilkums!$B$10:$B$135)),"")</f>
        <v>Andžs Daugavietis</v>
      </c>
      <c r="E99" s="108" cm="1">
        <f t="array" ref="E99">IFERROR(_xlfn._xlws.FILTER(Kopsavilkums!$E$10:$E$135,(A99=Kopsavilkums!$A$10:$A$135)*(B99=Kopsavilkums!$B$10:$B$135)*(D99=Kopsavilkums!$D$10:$D$135)),"")</f>
        <v>0</v>
      </c>
      <c r="F99" s="154" cm="1">
        <f t="array" ref="F99">IFERROR(_xlfn._xlws.FILTER(Kopsavilkums!$F$10:$F$135,(A99=Kopsavilkums!$A$10:$A$135)*(B99=Kopsavilkums!$B$10:$B$135)*(D99=Kopsavilkums!$D$10:$D$135)),"")</f>
        <v>0</v>
      </c>
      <c r="G99" s="155" cm="1">
        <f t="array" aca="1" ref="G99" ca="1">IF(SUM(F$9:F$500)=0,0,IF(E99=0,COUNTIFS(E:E,"A")+2,IFERROR(_xlfn._xlws.FILTER(Kopsavilkums!$G$10:$G$135,(A99=Kopsavilkums!$A$10:$A$135)*(B99=Kopsavilkums!$B$10:$B$135)*(D99=Kopsavilkums!$D$10:$D$135)),"")))</f>
        <v>12</v>
      </c>
      <c r="H99" s="109" cm="1">
        <f t="array" ref="H99">IFERROR(_xlfn._xlws.FILTER(Kopsavilkums!$H$10:$H$135,(A99=Kopsavilkums!$A$10:$A$135)*(B99=Kopsavilkums!$B$10:$B$135)*(D99=Kopsavilkums!$D$10:$D$135)),"")</f>
        <v>0</v>
      </c>
      <c r="I99" s="154" cm="1">
        <f t="array" ref="I99">IFERROR(_xlfn._xlws.FILTER(Kopsavilkums!$I$10:$I$135,(A99=Kopsavilkums!$A$10:$A$135)*(B99=Kopsavilkums!$B$10:$B$135)*(D99=Kopsavilkums!$D$10:$D$135)),"")</f>
        <v>0</v>
      </c>
      <c r="J99" s="155" cm="1">
        <f t="array" aca="1" ref="J99" ca="1">IF(SUM(I$9:I$500)=0,0,IF(H99=0,COUNTIFS(H:H,"A")+2,IFERROR(_xlfn._xlws.FILTER(Kopsavilkums!$J$10:$J$135,(A99=Kopsavilkums!$A$10:$A$135)*(B99=Kopsavilkums!$B$10:$B$135)*(D99=Kopsavilkums!$D$10:$D$135)),"")))</f>
        <v>12</v>
      </c>
      <c r="K99" s="156">
        <f t="shared" si="6"/>
        <v>0</v>
      </c>
      <c r="L99" s="271">
        <f t="shared" ca="1" si="7"/>
        <v>24</v>
      </c>
      <c r="M99" s="68">
        <f t="shared" ca="1" si="8"/>
        <v>41</v>
      </c>
    </row>
    <row r="100" spans="1:13" ht="12.75" customHeight="1" x14ac:dyDescent="0.15">
      <c r="A100" s="164">
        <f>Kopsavilkums!A15</f>
        <v>1</v>
      </c>
      <c r="B100" s="164">
        <f>Kopsavilkums!B15</f>
        <v>6</v>
      </c>
      <c r="C100" s="314" t="str" cm="1">
        <f t="array" ref="C100">IFERROR(_xlfn.UNIQUE(_xlfn._xlws.FILTER(Kopsavilkums!$C$10:$C$135,(A100=Kopsavilkums!$A$10:$A$135))),"")</f>
        <v>OK cope sport/ Groundbaits</v>
      </c>
      <c r="D100" s="153" cm="1">
        <f t="array" ref="D100">IFERROR(_xlfn._xlws.FILTER(Kopsavilkums!$D$10:$D$135,(A100=Kopsavilkums!$A$10:$A$135)*(B100=Kopsavilkums!$B$10:$B$135)),"")</f>
        <v>0</v>
      </c>
      <c r="E100" s="108" cm="1">
        <f t="array" ref="E100">IFERROR(_xlfn._xlws.FILTER(Kopsavilkums!$E$10:$E$135,(A100=Kopsavilkums!$A$10:$A$135)*(B100=Kopsavilkums!$B$10:$B$135)*(D100=Kopsavilkums!$D$10:$D$135)),"")</f>
        <v>0</v>
      </c>
      <c r="F100" s="154" cm="1">
        <f t="array" ref="F100">IFERROR(_xlfn._xlws.FILTER(Kopsavilkums!$F$10:$F$135,(A100=Kopsavilkums!$A$10:$A$135)*(B100=Kopsavilkums!$B$10:$B$135)*(D100=Kopsavilkums!$D$10:$D$135)),"")</f>
        <v>0</v>
      </c>
      <c r="G100" s="155" cm="1">
        <f t="array" aca="1" ref="G100" ca="1">IF(SUM(F$9:F$500)=0,0,IF(E100=0,COUNTIFS(E:E,"A")+2,IFERROR(_xlfn._xlws.FILTER(Kopsavilkums!$G$10:$G$135,(A100=Kopsavilkums!$A$10:$A$135)*(B100=Kopsavilkums!$B$10:$B$135)*(D100=Kopsavilkums!$D$10:$D$135)),"")))</f>
        <v>12</v>
      </c>
      <c r="H100" s="109" cm="1">
        <f t="array" ref="H100">IFERROR(_xlfn._xlws.FILTER(Kopsavilkums!$H$10:$H$135,(A100=Kopsavilkums!$A$10:$A$135)*(B100=Kopsavilkums!$B$10:$B$135)*(D100=Kopsavilkums!$D$10:$D$135)),"")</f>
        <v>0</v>
      </c>
      <c r="I100" s="154" cm="1">
        <f t="array" ref="I100">IFERROR(_xlfn._xlws.FILTER(Kopsavilkums!$I$10:$I$135,(A100=Kopsavilkums!$A$10:$A$135)*(B100=Kopsavilkums!$B$10:$B$135)*(D100=Kopsavilkums!$D$10:$D$135)),"")</f>
        <v>0</v>
      </c>
      <c r="J100" s="155" cm="1">
        <f t="array" aca="1" ref="J100" ca="1">IF(SUM(I$9:I$500)=0,0,IF(H100=0,COUNTIFS(H:H,"A")+2,IFERROR(_xlfn._xlws.FILTER(Kopsavilkums!$J$10:$J$135,(A100=Kopsavilkums!$A$10:$A$135)*(B100=Kopsavilkums!$B$10:$B$135)*(D100=Kopsavilkums!$D$10:$D$135)),"")))</f>
        <v>12</v>
      </c>
      <c r="K100" s="156">
        <f t="shared" si="6"/>
        <v>0</v>
      </c>
      <c r="L100" s="271">
        <f t="shared" ca="1" si="7"/>
        <v>24</v>
      </c>
      <c r="M100" s="68">
        <f t="shared" ca="1" si="8"/>
        <v>41</v>
      </c>
    </row>
    <row r="101" spans="1:13" ht="12.75" customHeight="1" x14ac:dyDescent="0.15">
      <c r="A101" s="164">
        <f>Kopsavilkums!A50</f>
        <v>7</v>
      </c>
      <c r="B101" s="164">
        <f>Kopsavilkums!B50</f>
        <v>5</v>
      </c>
      <c r="C101" s="314" t="str" cm="1">
        <f t="array" ref="C101">IFERROR(_xlfn.UNIQUE(_xlfn._xlws.FILTER(Kopsavilkums!$C$10:$C$135,(A101=Kopsavilkums!$A$10:$A$135))),"")</f>
        <v>LIARPS</v>
      </c>
      <c r="D101" s="153" t="str" cm="1">
        <f t="array" ref="D101">IFERROR(_xlfn._xlws.FILTER(Kopsavilkums!$D$10:$D$135,(A101=Kopsavilkums!$A$10:$A$135)*(B101=Kopsavilkums!$B$10:$B$135)),"")</f>
        <v>Valdis Prancāns</v>
      </c>
      <c r="E101" s="108" cm="1">
        <f t="array" ref="E101">IFERROR(_xlfn._xlws.FILTER(Kopsavilkums!$E$10:$E$135,(A101=Kopsavilkums!$A$10:$A$135)*(B101=Kopsavilkums!$B$10:$B$135)*(D101=Kopsavilkums!$D$10:$D$135)),"")</f>
        <v>0</v>
      </c>
      <c r="F101" s="154" cm="1">
        <f t="array" ref="F101">IFERROR(_xlfn._xlws.FILTER(Kopsavilkums!$F$10:$F$135,(A101=Kopsavilkums!$A$10:$A$135)*(B101=Kopsavilkums!$B$10:$B$135)*(D101=Kopsavilkums!$D$10:$D$135)),"")</f>
        <v>0</v>
      </c>
      <c r="G101" s="155" cm="1">
        <f t="array" aca="1" ref="G101" ca="1">IF(SUM(F$9:F$500)=0,0,IF(E101=0,COUNTIFS(E:E,"A")+2,IFERROR(_xlfn._xlws.FILTER(Kopsavilkums!$G$10:$G$135,(A101=Kopsavilkums!$A$10:$A$135)*(B101=Kopsavilkums!$B$10:$B$135)*(D101=Kopsavilkums!$D$10:$D$135)),"")))</f>
        <v>12</v>
      </c>
      <c r="H101" s="109" cm="1">
        <f t="array" ref="H101">IFERROR(_xlfn._xlws.FILTER(Kopsavilkums!$H$10:$H$135,(A101=Kopsavilkums!$A$10:$A$135)*(B101=Kopsavilkums!$B$10:$B$135)*(D101=Kopsavilkums!$D$10:$D$135)),"")</f>
        <v>0</v>
      </c>
      <c r="I101" s="154" cm="1">
        <f t="array" ref="I101">IFERROR(_xlfn._xlws.FILTER(Kopsavilkums!$I$10:$I$135,(A101=Kopsavilkums!$A$10:$A$135)*(B101=Kopsavilkums!$B$10:$B$135)*(D101=Kopsavilkums!$D$10:$D$135)),"")</f>
        <v>0</v>
      </c>
      <c r="J101" s="155" cm="1">
        <f t="array" aca="1" ref="J101" ca="1">IF(SUM(I$9:I$500)=0,0,IF(H101=0,COUNTIFS(H:H,"A")+2,IFERROR(_xlfn._xlws.FILTER(Kopsavilkums!$J$10:$J$135,(A101=Kopsavilkums!$A$10:$A$135)*(B101=Kopsavilkums!$B$10:$B$135)*(D101=Kopsavilkums!$D$10:$D$135)),"")))</f>
        <v>12</v>
      </c>
      <c r="K101" s="156">
        <f t="shared" si="6"/>
        <v>0</v>
      </c>
      <c r="L101" s="271">
        <f t="shared" ca="1" si="7"/>
        <v>24</v>
      </c>
      <c r="M101" s="68">
        <f t="shared" ca="1" si="8"/>
        <v>41</v>
      </c>
    </row>
    <row r="102" spans="1:13" ht="12.75" customHeight="1" x14ac:dyDescent="0.15">
      <c r="A102" s="164">
        <f>Kopsavilkums!A51</f>
        <v>7</v>
      </c>
      <c r="B102" s="164">
        <f>Kopsavilkums!B51</f>
        <v>6</v>
      </c>
      <c r="C102" s="314" t="str" cm="1">
        <f t="array" ref="C102">IFERROR(_xlfn.UNIQUE(_xlfn._xlws.FILTER(Kopsavilkums!$C$10:$C$135,(A102=Kopsavilkums!$A$10:$A$135))),"")</f>
        <v>LIARPS</v>
      </c>
      <c r="D102" s="153" cm="1">
        <f t="array" ref="D102">IFERROR(_xlfn._xlws.FILTER(Kopsavilkums!$D$10:$D$135,(A102=Kopsavilkums!$A$10:$A$135)*(B102=Kopsavilkums!$B$10:$B$135)),"")</f>
        <v>0</v>
      </c>
      <c r="E102" s="108" cm="1">
        <f t="array" ref="E102">IFERROR(_xlfn._xlws.FILTER(Kopsavilkums!$E$10:$E$135,(A102=Kopsavilkums!$A$10:$A$135)*(B102=Kopsavilkums!$B$10:$B$135)*(D102=Kopsavilkums!$D$10:$D$135)),"")</f>
        <v>0</v>
      </c>
      <c r="F102" s="154" cm="1">
        <f t="array" ref="F102">IFERROR(_xlfn._xlws.FILTER(Kopsavilkums!$F$10:$F$135,(A102=Kopsavilkums!$A$10:$A$135)*(B102=Kopsavilkums!$B$10:$B$135)*(D102=Kopsavilkums!$D$10:$D$135)),"")</f>
        <v>0</v>
      </c>
      <c r="G102" s="155" cm="1">
        <f t="array" aca="1" ref="G102" ca="1">IF(SUM(F$9:F$500)=0,0,IF(E102=0,COUNTIFS(E:E,"A")+2,IFERROR(_xlfn._xlws.FILTER(Kopsavilkums!$G$10:$G$135,(A102=Kopsavilkums!$A$10:$A$135)*(B102=Kopsavilkums!$B$10:$B$135)*(D102=Kopsavilkums!$D$10:$D$135)),"")))</f>
        <v>12</v>
      </c>
      <c r="H102" s="109" cm="1">
        <f t="array" ref="H102">IFERROR(_xlfn._xlws.FILTER(Kopsavilkums!$H$10:$H$135,(A102=Kopsavilkums!$A$10:$A$135)*(B102=Kopsavilkums!$B$10:$B$135)*(D102=Kopsavilkums!$D$10:$D$135)),"")</f>
        <v>0</v>
      </c>
      <c r="I102" s="154" cm="1">
        <f t="array" ref="I102">IFERROR(_xlfn._xlws.FILTER(Kopsavilkums!$I$10:$I$135,(A102=Kopsavilkums!$A$10:$A$135)*(B102=Kopsavilkums!$B$10:$B$135)*(D102=Kopsavilkums!$D$10:$D$135)),"")</f>
        <v>0</v>
      </c>
      <c r="J102" s="155" cm="1">
        <f t="array" aca="1" ref="J102" ca="1">IF(SUM(I$9:I$500)=0,0,IF(H102=0,COUNTIFS(H:H,"A")+2,IFERROR(_xlfn._xlws.FILTER(Kopsavilkums!$J$10:$J$135,(A102=Kopsavilkums!$A$10:$A$135)*(B102=Kopsavilkums!$B$10:$B$135)*(D102=Kopsavilkums!$D$10:$D$135)),"")))</f>
        <v>12</v>
      </c>
      <c r="K102" s="156">
        <f t="shared" si="6"/>
        <v>0</v>
      </c>
      <c r="L102" s="271">
        <f t="shared" ca="1" si="7"/>
        <v>24</v>
      </c>
      <c r="M102" s="68">
        <f t="shared" ca="1" si="8"/>
        <v>41</v>
      </c>
    </row>
    <row r="103" spans="1:13" ht="12.75" customHeight="1" x14ac:dyDescent="0.15">
      <c r="A103" s="164">
        <f>Kopsavilkums!A63</f>
        <v>9</v>
      </c>
      <c r="B103" s="164">
        <f>Kopsavilkums!B63</f>
        <v>6</v>
      </c>
      <c r="C103" s="314" t="str" cm="1">
        <f t="array" ref="C103">IFERROR(_xlfn.UNIQUE(_xlfn._xlws.FILTER(Kopsavilkums!$C$10:$C$135,(A103=Kopsavilkums!$A$10:$A$135))),"")</f>
        <v>Mežoņi</v>
      </c>
      <c r="D103" s="153" cm="1">
        <f t="array" ref="D103">IFERROR(_xlfn._xlws.FILTER(Kopsavilkums!$D$10:$D$135,(A103=Kopsavilkums!$A$10:$A$135)*(B103=Kopsavilkums!$B$10:$B$135)),"")</f>
        <v>0</v>
      </c>
      <c r="E103" s="108" cm="1">
        <f t="array" ref="E103">IFERROR(_xlfn._xlws.FILTER(Kopsavilkums!$E$10:$E$135,(A103=Kopsavilkums!$A$10:$A$135)*(B103=Kopsavilkums!$B$10:$B$135)*(D103=Kopsavilkums!$D$10:$D$135)),"")</f>
        <v>0</v>
      </c>
      <c r="F103" s="154" cm="1">
        <f t="array" ref="F103">IFERROR(_xlfn._xlws.FILTER(Kopsavilkums!$F$10:$F$135,(A103=Kopsavilkums!$A$10:$A$135)*(B103=Kopsavilkums!$B$10:$B$135)*(D103=Kopsavilkums!$D$10:$D$135)),"")</f>
        <v>0</v>
      </c>
      <c r="G103" s="155" cm="1">
        <f t="array" aca="1" ref="G103" ca="1">IF(SUM(F$9:F$500)=0,0,IF(E103=0,COUNTIFS(E:E,"A")+2,IFERROR(_xlfn._xlws.FILTER(Kopsavilkums!$G$10:$G$135,(A103=Kopsavilkums!$A$10:$A$135)*(B103=Kopsavilkums!$B$10:$B$135)*(D103=Kopsavilkums!$D$10:$D$135)),"")))</f>
        <v>12</v>
      </c>
      <c r="H103" s="109" cm="1">
        <f t="array" ref="H103">IFERROR(_xlfn._xlws.FILTER(Kopsavilkums!$H$10:$H$135,(A103=Kopsavilkums!$A$10:$A$135)*(B103=Kopsavilkums!$B$10:$B$135)*(D103=Kopsavilkums!$D$10:$D$135)),"")</f>
        <v>0</v>
      </c>
      <c r="I103" s="154" cm="1">
        <f t="array" ref="I103">IFERROR(_xlfn._xlws.FILTER(Kopsavilkums!$I$10:$I$135,(A103=Kopsavilkums!$A$10:$A$135)*(B103=Kopsavilkums!$B$10:$B$135)*(D103=Kopsavilkums!$D$10:$D$135)),"")</f>
        <v>0</v>
      </c>
      <c r="J103" s="155" cm="1">
        <f t="array" aca="1" ref="J103" ca="1">IF(SUM(I$9:I$500)=0,0,IF(H103=0,COUNTIFS(H:H,"A")+2,IFERROR(_xlfn._xlws.FILTER(Kopsavilkums!$J$10:$J$135,(A103=Kopsavilkums!$A$10:$A$135)*(B103=Kopsavilkums!$B$10:$B$135)*(D103=Kopsavilkums!$D$10:$D$135)),"")))</f>
        <v>12</v>
      </c>
      <c r="K103" s="156">
        <f t="shared" si="6"/>
        <v>0</v>
      </c>
      <c r="L103" s="271">
        <f t="shared" ca="1" si="7"/>
        <v>24</v>
      </c>
      <c r="M103" s="68">
        <f t="shared" ca="1" si="8"/>
        <v>41</v>
      </c>
    </row>
    <row r="104" spans="1:13" ht="12.75" customHeight="1" x14ac:dyDescent="0.15">
      <c r="A104" s="164">
        <f>Kopsavilkums!A57</f>
        <v>8</v>
      </c>
      <c r="B104" s="164">
        <f>Kopsavilkums!B57</f>
        <v>6</v>
      </c>
      <c r="C104" s="314" t="str" cm="1">
        <f t="array" ref="C104">IFERROR(_xlfn.UNIQUE(_xlfn._xlws.FILTER(Kopsavilkums!$C$10:$C$135,(A104=Kopsavilkums!$A$10:$A$135))),"")</f>
        <v>CMS</v>
      </c>
      <c r="D104" s="153" cm="1">
        <f t="array" ref="D104">IFERROR(_xlfn._xlws.FILTER(Kopsavilkums!$D$10:$D$135,(A104=Kopsavilkums!$A$10:$A$135)*(B104=Kopsavilkums!$B$10:$B$135)),"")</f>
        <v>0</v>
      </c>
      <c r="E104" s="108" cm="1">
        <f t="array" ref="E104">IFERROR(_xlfn._xlws.FILTER(Kopsavilkums!$E$10:$E$135,(A104=Kopsavilkums!$A$10:$A$135)*(B104=Kopsavilkums!$B$10:$B$135)*(D104=Kopsavilkums!$D$10:$D$135)),"")</f>
        <v>0</v>
      </c>
      <c r="F104" s="154" cm="1">
        <f t="array" ref="F104">IFERROR(_xlfn._xlws.FILTER(Kopsavilkums!$F$10:$F$135,(A104=Kopsavilkums!$A$10:$A$135)*(B104=Kopsavilkums!$B$10:$B$135)*(D104=Kopsavilkums!$D$10:$D$135)),"")</f>
        <v>0</v>
      </c>
      <c r="G104" s="155" cm="1">
        <f t="array" aca="1" ref="G104" ca="1">IF(SUM(F$9:F$500)=0,0,IF(E104=0,COUNTIFS(E:E,"A")+2,IFERROR(_xlfn._xlws.FILTER(Kopsavilkums!$G$10:$G$135,(A104=Kopsavilkums!$A$10:$A$135)*(B104=Kopsavilkums!$B$10:$B$135)*(D104=Kopsavilkums!$D$10:$D$135)),"")))</f>
        <v>12</v>
      </c>
      <c r="H104" s="109" cm="1">
        <f t="array" ref="H104">IFERROR(_xlfn._xlws.FILTER(Kopsavilkums!$H$10:$H$135,(A104=Kopsavilkums!$A$10:$A$135)*(B104=Kopsavilkums!$B$10:$B$135)*(D104=Kopsavilkums!$D$10:$D$135)),"")</f>
        <v>0</v>
      </c>
      <c r="I104" s="154" cm="1">
        <f t="array" ref="I104">IFERROR(_xlfn._xlws.FILTER(Kopsavilkums!$I$10:$I$135,(A104=Kopsavilkums!$A$10:$A$135)*(B104=Kopsavilkums!$B$10:$B$135)*(D104=Kopsavilkums!$D$10:$D$135)),"")</f>
        <v>0</v>
      </c>
      <c r="J104" s="155" cm="1">
        <f t="array" aca="1" ref="J104" ca="1">IF(SUM(I$9:I$500)=0,0,IF(H104=0,COUNTIFS(H:H,"A")+2,IFERROR(_xlfn._xlws.FILTER(Kopsavilkums!$J$10:$J$135,(A104=Kopsavilkums!$A$10:$A$135)*(B104=Kopsavilkums!$B$10:$B$135)*(D104=Kopsavilkums!$D$10:$D$135)),"")))</f>
        <v>12</v>
      </c>
      <c r="K104" s="156">
        <f t="shared" si="6"/>
        <v>0</v>
      </c>
      <c r="L104" s="271">
        <f t="shared" ca="1" si="7"/>
        <v>24</v>
      </c>
      <c r="M104" s="68">
        <f t="shared" ca="1" si="8"/>
        <v>41</v>
      </c>
    </row>
    <row r="105" spans="1:13" ht="12.75" customHeight="1" x14ac:dyDescent="0.15">
      <c r="A105" s="164">
        <f>Kopsavilkums!A20</f>
        <v>2</v>
      </c>
      <c r="B105" s="164">
        <f>Kopsavilkums!B20</f>
        <v>5</v>
      </c>
      <c r="C105" s="314" t="str" cm="1">
        <f t="array" ref="C105">IFERROR(_xlfn.UNIQUE(_xlfn._xlws.FILTER(Kopsavilkums!$C$10:$C$135,(A105=Kopsavilkums!$A$10:$A$135))),"")</f>
        <v>Mēs Zivīm</v>
      </c>
      <c r="D105" s="153" cm="1">
        <f t="array" ref="D105">IFERROR(_xlfn._xlws.FILTER(Kopsavilkums!$D$10:$D$135,(A105=Kopsavilkums!$A$10:$A$135)*(B105=Kopsavilkums!$B$10:$B$135)),"")</f>
        <v>0</v>
      </c>
      <c r="E105" s="108" cm="1">
        <f t="array" ref="E105">IFERROR(_xlfn._xlws.FILTER(Kopsavilkums!$E$10:$E$135,(A105=Kopsavilkums!$A$10:$A$135)*(B105=Kopsavilkums!$B$10:$B$135)*(D105=Kopsavilkums!$D$10:$D$135)),"")</f>
        <v>0</v>
      </c>
      <c r="F105" s="154" cm="1">
        <f t="array" ref="F105">IFERROR(_xlfn._xlws.FILTER(Kopsavilkums!$F$10:$F$135,(A105=Kopsavilkums!$A$10:$A$135)*(B105=Kopsavilkums!$B$10:$B$135)*(D105=Kopsavilkums!$D$10:$D$135)),"")</f>
        <v>0</v>
      </c>
      <c r="G105" s="155" cm="1">
        <f t="array" aca="1" ref="G105" ca="1">IF(SUM(F$9:F$500)=0,0,IF(E105=0,COUNTIFS(E:E,"A")+2,IFERROR(_xlfn._xlws.FILTER(Kopsavilkums!$G$10:$G$135,(A105=Kopsavilkums!$A$10:$A$135)*(B105=Kopsavilkums!$B$10:$B$135)*(D105=Kopsavilkums!$D$10:$D$135)),"")))</f>
        <v>12</v>
      </c>
      <c r="H105" s="109" cm="1">
        <f t="array" ref="H105">IFERROR(_xlfn._xlws.FILTER(Kopsavilkums!$H$10:$H$135,(A105=Kopsavilkums!$A$10:$A$135)*(B105=Kopsavilkums!$B$10:$B$135)*(D105=Kopsavilkums!$D$10:$D$135)),"")</f>
        <v>0</v>
      </c>
      <c r="I105" s="154" cm="1">
        <f t="array" ref="I105">IFERROR(_xlfn._xlws.FILTER(Kopsavilkums!$I$10:$I$135,(A105=Kopsavilkums!$A$10:$A$135)*(B105=Kopsavilkums!$B$10:$B$135)*(D105=Kopsavilkums!$D$10:$D$135)),"")</f>
        <v>0</v>
      </c>
      <c r="J105" s="155" cm="1">
        <f t="array" aca="1" ref="J105" ca="1">IF(SUM(I$9:I$500)=0,0,IF(H105=0,COUNTIFS(H:H,"A")+2,IFERROR(_xlfn._xlws.FILTER(Kopsavilkums!$J$10:$J$135,(A105=Kopsavilkums!$A$10:$A$135)*(B105=Kopsavilkums!$B$10:$B$135)*(D105=Kopsavilkums!$D$10:$D$135)),"")))</f>
        <v>12</v>
      </c>
      <c r="K105" s="156">
        <f t="shared" ref="K105:K114" si="9">IFERROR(F105+I105,0)</f>
        <v>0</v>
      </c>
      <c r="L105" s="271">
        <f t="shared" ref="L105:L114" ca="1" si="10">IFERROR(G105+J105,0)</f>
        <v>24</v>
      </c>
      <c r="M105" s="68">
        <f t="shared" ref="M105:M136" ca="1" si="11">IF(VALUE(L105)=0,"",IF(L105&gt;0,_xlfn.RANK.EQ(L105,L$9:L$500,1)-COUNTIFS(L$9:L$500,0)+COUNTIFS(L$9:L$500,$L105,K$9:K$500,"&gt;"&amp;K105)))</f>
        <v>41</v>
      </c>
    </row>
    <row r="106" spans="1:13" ht="12.75" customHeight="1" x14ac:dyDescent="0.15">
      <c r="A106" s="164">
        <f>Kopsavilkums!A21</f>
        <v>2</v>
      </c>
      <c r="B106" s="164">
        <f>Kopsavilkums!B21</f>
        <v>6</v>
      </c>
      <c r="C106" s="314" t="str" cm="1">
        <f t="array" ref="C106">IFERROR(_xlfn.UNIQUE(_xlfn._xlws.FILTER(Kopsavilkums!$C$10:$C$135,(A106=Kopsavilkums!$A$10:$A$135))),"")</f>
        <v>Mēs Zivīm</v>
      </c>
      <c r="D106" s="153" cm="1">
        <f t="array" ref="D106">IFERROR(_xlfn._xlws.FILTER(Kopsavilkums!$D$10:$D$135,(A106=Kopsavilkums!$A$10:$A$135)*(B106=Kopsavilkums!$B$10:$B$135)),"")</f>
        <v>0</v>
      </c>
      <c r="E106" s="108" cm="1">
        <f t="array" ref="E106">IFERROR(_xlfn._xlws.FILTER(Kopsavilkums!$E$10:$E$135,(A106=Kopsavilkums!$A$10:$A$135)*(B106=Kopsavilkums!$B$10:$B$135)*(D106=Kopsavilkums!$D$10:$D$135)),"")</f>
        <v>0</v>
      </c>
      <c r="F106" s="154" cm="1">
        <f t="array" ref="F106">IFERROR(_xlfn._xlws.FILTER(Kopsavilkums!$F$10:$F$135,(A106=Kopsavilkums!$A$10:$A$135)*(B106=Kopsavilkums!$B$10:$B$135)*(D106=Kopsavilkums!$D$10:$D$135)),"")</f>
        <v>0</v>
      </c>
      <c r="G106" s="155" cm="1">
        <f t="array" aca="1" ref="G106" ca="1">IF(SUM(F$9:F$500)=0,0,IF(E106=0,COUNTIFS(E:E,"A")+2,IFERROR(_xlfn._xlws.FILTER(Kopsavilkums!$G$10:$G$135,(A106=Kopsavilkums!$A$10:$A$135)*(B106=Kopsavilkums!$B$10:$B$135)*(D106=Kopsavilkums!$D$10:$D$135)),"")))</f>
        <v>12</v>
      </c>
      <c r="H106" s="109" cm="1">
        <f t="array" ref="H106">IFERROR(_xlfn._xlws.FILTER(Kopsavilkums!$H$10:$H$135,(A106=Kopsavilkums!$A$10:$A$135)*(B106=Kopsavilkums!$B$10:$B$135)*(D106=Kopsavilkums!$D$10:$D$135)),"")</f>
        <v>0</v>
      </c>
      <c r="I106" s="154" cm="1">
        <f t="array" ref="I106">IFERROR(_xlfn._xlws.FILTER(Kopsavilkums!$I$10:$I$135,(A106=Kopsavilkums!$A$10:$A$135)*(B106=Kopsavilkums!$B$10:$B$135)*(D106=Kopsavilkums!$D$10:$D$135)),"")</f>
        <v>0</v>
      </c>
      <c r="J106" s="155" cm="1">
        <f t="array" aca="1" ref="J106" ca="1">IF(SUM(I$9:I$500)=0,0,IF(H106=0,COUNTIFS(H:H,"A")+2,IFERROR(_xlfn._xlws.FILTER(Kopsavilkums!$J$10:$J$135,(A106=Kopsavilkums!$A$10:$A$135)*(B106=Kopsavilkums!$B$10:$B$135)*(D106=Kopsavilkums!$D$10:$D$135)),"")))</f>
        <v>12</v>
      </c>
      <c r="K106" s="156">
        <f t="shared" si="9"/>
        <v>0</v>
      </c>
      <c r="L106" s="271">
        <f t="shared" ca="1" si="10"/>
        <v>24</v>
      </c>
      <c r="M106" s="68">
        <f t="shared" ca="1" si="11"/>
        <v>41</v>
      </c>
    </row>
    <row r="107" spans="1:13" ht="12.75" customHeight="1" x14ac:dyDescent="0.15">
      <c r="A107" s="164">
        <f>Kopsavilkums!A32</f>
        <v>4</v>
      </c>
      <c r="B107" s="164">
        <f>Kopsavilkums!B32</f>
        <v>5</v>
      </c>
      <c r="C107" s="314" t="str" cm="1">
        <f t="array" ref="C107">IFERROR(_xlfn.UNIQUE(_xlfn._xlws.FILTER(Kopsavilkums!$C$10:$C$135,(A107=Kopsavilkums!$A$10:$A$135))),"")</f>
        <v>C.Albula1/Alūksne</v>
      </c>
      <c r="D107" s="153" cm="1">
        <f t="array" ref="D107">IFERROR(_xlfn._xlws.FILTER(Kopsavilkums!$D$10:$D$135,(A107=Kopsavilkums!$A$10:$A$135)*(B107=Kopsavilkums!$B$10:$B$135)),"")</f>
        <v>0</v>
      </c>
      <c r="E107" s="108" cm="1">
        <f t="array" ref="E107">IFERROR(_xlfn._xlws.FILTER(Kopsavilkums!$E$10:$E$135,(A107=Kopsavilkums!$A$10:$A$135)*(B107=Kopsavilkums!$B$10:$B$135)*(D107=Kopsavilkums!$D$10:$D$135)),"")</f>
        <v>0</v>
      </c>
      <c r="F107" s="154" cm="1">
        <f t="array" ref="F107">IFERROR(_xlfn._xlws.FILTER(Kopsavilkums!$F$10:$F$135,(A107=Kopsavilkums!$A$10:$A$135)*(B107=Kopsavilkums!$B$10:$B$135)*(D107=Kopsavilkums!$D$10:$D$135)),"")</f>
        <v>0</v>
      </c>
      <c r="G107" s="155" cm="1">
        <f t="array" aca="1" ref="G107" ca="1">IF(SUM(F$9:F$500)=0,0,IF(E107=0,COUNTIFS(E:E,"A")+2,IFERROR(_xlfn._xlws.FILTER(Kopsavilkums!$G$10:$G$135,(A107=Kopsavilkums!$A$10:$A$135)*(B107=Kopsavilkums!$B$10:$B$135)*(D107=Kopsavilkums!$D$10:$D$135)),"")))</f>
        <v>12</v>
      </c>
      <c r="H107" s="109" cm="1">
        <f t="array" ref="H107">IFERROR(_xlfn._xlws.FILTER(Kopsavilkums!$H$10:$H$135,(A107=Kopsavilkums!$A$10:$A$135)*(B107=Kopsavilkums!$B$10:$B$135)*(D107=Kopsavilkums!$D$10:$D$135)),"")</f>
        <v>0</v>
      </c>
      <c r="I107" s="154" cm="1">
        <f t="array" ref="I107">IFERROR(_xlfn._xlws.FILTER(Kopsavilkums!$I$10:$I$135,(A107=Kopsavilkums!$A$10:$A$135)*(B107=Kopsavilkums!$B$10:$B$135)*(D107=Kopsavilkums!$D$10:$D$135)),"")</f>
        <v>0</v>
      </c>
      <c r="J107" s="155" cm="1">
        <f t="array" aca="1" ref="J107" ca="1">IF(SUM(I$9:I$500)=0,0,IF(H107=0,COUNTIFS(H:H,"A")+2,IFERROR(_xlfn._xlws.FILTER(Kopsavilkums!$J$10:$J$135,(A107=Kopsavilkums!$A$10:$A$135)*(B107=Kopsavilkums!$B$10:$B$135)*(D107=Kopsavilkums!$D$10:$D$135)),"")))</f>
        <v>12</v>
      </c>
      <c r="K107" s="156">
        <f t="shared" si="9"/>
        <v>0</v>
      </c>
      <c r="L107" s="271">
        <f t="shared" ca="1" si="10"/>
        <v>24</v>
      </c>
      <c r="M107" s="68">
        <f t="shared" ca="1" si="11"/>
        <v>41</v>
      </c>
    </row>
    <row r="108" spans="1:13" ht="12.75" customHeight="1" x14ac:dyDescent="0.15">
      <c r="A108" s="164">
        <f>Kopsavilkums!A33</f>
        <v>4</v>
      </c>
      <c r="B108" s="164">
        <f>Kopsavilkums!B33</f>
        <v>6</v>
      </c>
      <c r="C108" s="314" t="str" cm="1">
        <f t="array" ref="C108">IFERROR(_xlfn.UNIQUE(_xlfn._xlws.FILTER(Kopsavilkums!$C$10:$C$135,(A108=Kopsavilkums!$A$10:$A$135))),"")</f>
        <v>C.Albula1/Alūksne</v>
      </c>
      <c r="D108" s="153" cm="1">
        <f t="array" ref="D108">IFERROR(_xlfn._xlws.FILTER(Kopsavilkums!$D$10:$D$135,(A108=Kopsavilkums!$A$10:$A$135)*(B108=Kopsavilkums!$B$10:$B$135)),"")</f>
        <v>0</v>
      </c>
      <c r="E108" s="108" cm="1">
        <f t="array" ref="E108">IFERROR(_xlfn._xlws.FILTER(Kopsavilkums!$E$10:$E$135,(A108=Kopsavilkums!$A$10:$A$135)*(B108=Kopsavilkums!$B$10:$B$135)*(D108=Kopsavilkums!$D$10:$D$135)),"")</f>
        <v>0</v>
      </c>
      <c r="F108" s="154" cm="1">
        <f t="array" ref="F108">IFERROR(_xlfn._xlws.FILTER(Kopsavilkums!$F$10:$F$135,(A108=Kopsavilkums!$A$10:$A$135)*(B108=Kopsavilkums!$B$10:$B$135)*(D108=Kopsavilkums!$D$10:$D$135)),"")</f>
        <v>0</v>
      </c>
      <c r="G108" s="155" cm="1">
        <f t="array" aca="1" ref="G108" ca="1">IF(SUM(F$9:F$500)=0,0,IF(E108=0,COUNTIFS(E:E,"A")+2,IFERROR(_xlfn._xlws.FILTER(Kopsavilkums!$G$10:$G$135,(A108=Kopsavilkums!$A$10:$A$135)*(B108=Kopsavilkums!$B$10:$B$135)*(D108=Kopsavilkums!$D$10:$D$135)),"")))</f>
        <v>12</v>
      </c>
      <c r="H108" s="109" cm="1">
        <f t="array" ref="H108">IFERROR(_xlfn._xlws.FILTER(Kopsavilkums!$H$10:$H$135,(A108=Kopsavilkums!$A$10:$A$135)*(B108=Kopsavilkums!$B$10:$B$135)*(D108=Kopsavilkums!$D$10:$D$135)),"")</f>
        <v>0</v>
      </c>
      <c r="I108" s="154" cm="1">
        <f t="array" ref="I108">IFERROR(_xlfn._xlws.FILTER(Kopsavilkums!$I$10:$I$135,(A108=Kopsavilkums!$A$10:$A$135)*(B108=Kopsavilkums!$B$10:$B$135)*(D108=Kopsavilkums!$D$10:$D$135)),"")</f>
        <v>0</v>
      </c>
      <c r="J108" s="155" cm="1">
        <f t="array" aca="1" ref="J108" ca="1">IF(SUM(I$9:I$500)=0,0,IF(H108=0,COUNTIFS(H:H,"A")+2,IFERROR(_xlfn._xlws.FILTER(Kopsavilkums!$J$10:$J$135,(A108=Kopsavilkums!$A$10:$A$135)*(B108=Kopsavilkums!$B$10:$B$135)*(D108=Kopsavilkums!$D$10:$D$135)),"")))</f>
        <v>12</v>
      </c>
      <c r="K108" s="156">
        <f t="shared" si="9"/>
        <v>0</v>
      </c>
      <c r="L108" s="271">
        <f t="shared" ca="1" si="10"/>
        <v>24</v>
      </c>
      <c r="M108" s="68">
        <f t="shared" ca="1" si="11"/>
        <v>41</v>
      </c>
    </row>
    <row r="109" spans="1:13" ht="12.75" hidden="1" customHeight="1" x14ac:dyDescent="0.15">
      <c r="A109" s="164">
        <f>Kopsavilkums!A92</f>
        <v>0</v>
      </c>
      <c r="B109" s="164">
        <f>Kopsavilkums!B92</f>
        <v>0</v>
      </c>
      <c r="C109" s="163" cm="1">
        <f t="array" ref="C109">IFERROR(_xlfn.UNIQUE(_xlfn._xlws.FILTER(Kopsavilkums!$C$10:$C$135,(A109=Kopsavilkums!$A$10:$A$135))),"")</f>
        <v>0</v>
      </c>
      <c r="D109" s="153" t="e" cm="1" vm="1">
        <f t="array" aca="1" ref="D109" ca="1">IFERROR(_xlfn._xlws.FILTER(Kopsavilkums!$D$10:$D$135,(A109=Kopsavilkums!$A$10:$A$135)*(B109=Kopsavilkums!$B$10:$B$135)),"")</f>
        <v>#VALUE!</v>
      </c>
      <c r="E109" s="108" t="str" cm="1">
        <f t="array" aca="1" ref="E109" ca="1">IFERROR(_xlfn._xlws.FILTER(Kopsavilkums!$E$10:$E$135,(A109=Kopsavilkums!$A$10:$A$135)*(B109=Kopsavilkums!$B$10:$B$135)*(D109=Kopsavilkums!$D$10:$D$135)),"")</f>
        <v/>
      </c>
      <c r="F109" s="154" t="str" cm="1">
        <f t="array" aca="1" ref="F109" ca="1">IFERROR(_xlfn._xlws.FILTER(Kopsavilkums!$F$10:$F$135,(A109=Kopsavilkums!$A$10:$A$135)*(B109=Kopsavilkums!$B$10:$B$135)*(D109=Kopsavilkums!$D$10:$D$135)),"")</f>
        <v/>
      </c>
      <c r="G109" s="155" t="str" cm="1">
        <f t="array" aca="1" ref="G109" ca="1">IF(SUM(F$9:F$500)=0,0,IF(E109=0,COUNTIFS(E:E,"A")+2,IFERROR(_xlfn._xlws.FILTER(Kopsavilkums!$G$10:$G$135,(A109=Kopsavilkums!$A$10:$A$135)*(B109=Kopsavilkums!$B$10:$B$135)*(D109=Kopsavilkums!$D$10:$D$135)),"")))</f>
        <v/>
      </c>
      <c r="H109" s="109" t="str" cm="1">
        <f t="array" aca="1" ref="H109" ca="1">IFERROR(_xlfn._xlws.FILTER(Kopsavilkums!$H$10:$H$135,(A109=Kopsavilkums!$A$10:$A$135)*(B109=Kopsavilkums!$B$10:$B$135)*(D109=Kopsavilkums!$D$10:$D$135)),"")</f>
        <v/>
      </c>
      <c r="I109" s="154" t="str" cm="1">
        <f t="array" aca="1" ref="I109" ca="1">IFERROR(_xlfn._xlws.FILTER(Kopsavilkums!$I$10:$I$135,(A109=Kopsavilkums!$A$10:$A$135)*(B109=Kopsavilkums!$B$10:$B$135)*(D109=Kopsavilkums!$D$10:$D$135)),"")</f>
        <v/>
      </c>
      <c r="J109" s="155" t="str" cm="1">
        <f t="array" aca="1" ref="J109" ca="1">IF(SUM(I$9:I$500)=0,0,IF(H109=0,COUNTIFS(H:H,"A")+2,IFERROR(_xlfn._xlws.FILTER(Kopsavilkums!$J$10:$J$135,(A109=Kopsavilkums!$A$10:$A$135)*(B109=Kopsavilkums!$B$10:$B$135)*(D109=Kopsavilkums!$D$10:$D$135)),"")))</f>
        <v/>
      </c>
      <c r="K109" s="156">
        <f t="shared" ca="1" si="9"/>
        <v>0</v>
      </c>
      <c r="L109" s="271">
        <f t="shared" ca="1" si="10"/>
        <v>0</v>
      </c>
      <c r="M109" s="68" t="str">
        <f t="shared" ca="1" si="11"/>
        <v/>
      </c>
    </row>
    <row r="110" spans="1:13" ht="12.75" hidden="1" customHeight="1" x14ac:dyDescent="0.15">
      <c r="A110" s="164">
        <f>Kopsavilkums!A93</f>
        <v>0</v>
      </c>
      <c r="B110" s="164">
        <f>Kopsavilkums!B93</f>
        <v>0</v>
      </c>
      <c r="C110" s="163" cm="1">
        <f t="array" ref="C110">IFERROR(_xlfn.UNIQUE(_xlfn._xlws.FILTER(Kopsavilkums!$C$10:$C$135,(A110=Kopsavilkums!$A$10:$A$135))),"")</f>
        <v>0</v>
      </c>
      <c r="D110" s="153" t="e" cm="1" vm="1">
        <f t="array" aca="1" ref="D110" ca="1">IFERROR(_xlfn._xlws.FILTER(Kopsavilkums!$D$10:$D$135,(A110=Kopsavilkums!$A$10:$A$135)*(B110=Kopsavilkums!$B$10:$B$135)),"")</f>
        <v>#VALUE!</v>
      </c>
      <c r="E110" s="108" t="str" cm="1">
        <f t="array" aca="1" ref="E110" ca="1">IFERROR(_xlfn._xlws.FILTER(Kopsavilkums!$E$10:$E$135,(A110=Kopsavilkums!$A$10:$A$135)*(B110=Kopsavilkums!$B$10:$B$135)*(D110=Kopsavilkums!$D$10:$D$135)),"")</f>
        <v/>
      </c>
      <c r="F110" s="154" t="str" cm="1">
        <f t="array" aca="1" ref="F110" ca="1">IFERROR(_xlfn._xlws.FILTER(Kopsavilkums!$F$10:$F$135,(A110=Kopsavilkums!$A$10:$A$135)*(B110=Kopsavilkums!$B$10:$B$135)*(D110=Kopsavilkums!$D$10:$D$135)),"")</f>
        <v/>
      </c>
      <c r="G110" s="155" t="str" cm="1">
        <f t="array" aca="1" ref="G110" ca="1">IF(SUM(F$9:F$500)=0,0,IF(E110=0,COUNTIFS(E:E,"A")+2,IFERROR(_xlfn._xlws.FILTER(Kopsavilkums!$G$10:$G$135,(A110=Kopsavilkums!$A$10:$A$135)*(B110=Kopsavilkums!$B$10:$B$135)*(D110=Kopsavilkums!$D$10:$D$135)),"")))</f>
        <v/>
      </c>
      <c r="H110" s="109" t="str" cm="1">
        <f t="array" aca="1" ref="H110" ca="1">IFERROR(_xlfn._xlws.FILTER(Kopsavilkums!$H$10:$H$135,(A110=Kopsavilkums!$A$10:$A$135)*(B110=Kopsavilkums!$B$10:$B$135)*(D110=Kopsavilkums!$D$10:$D$135)),"")</f>
        <v/>
      </c>
      <c r="I110" s="154" t="str" cm="1">
        <f t="array" aca="1" ref="I110" ca="1">IFERROR(_xlfn._xlws.FILTER(Kopsavilkums!$I$10:$I$135,(A110=Kopsavilkums!$A$10:$A$135)*(B110=Kopsavilkums!$B$10:$B$135)*(D110=Kopsavilkums!$D$10:$D$135)),"")</f>
        <v/>
      </c>
      <c r="J110" s="155" t="str" cm="1">
        <f t="array" aca="1" ref="J110" ca="1">IF(SUM(I$9:I$500)=0,0,IF(H110=0,COUNTIFS(H:H,"A")+2,IFERROR(_xlfn._xlws.FILTER(Kopsavilkums!$J$10:$J$135,(A110=Kopsavilkums!$A$10:$A$135)*(B110=Kopsavilkums!$B$10:$B$135)*(D110=Kopsavilkums!$D$10:$D$135)),"")))</f>
        <v/>
      </c>
      <c r="K110" s="156">
        <f t="shared" ca="1" si="9"/>
        <v>0</v>
      </c>
      <c r="L110" s="271">
        <f t="shared" ca="1" si="10"/>
        <v>0</v>
      </c>
      <c r="M110" s="68" t="str">
        <f t="shared" ca="1" si="11"/>
        <v/>
      </c>
    </row>
    <row r="111" spans="1:13" ht="12.75" customHeight="1" x14ac:dyDescent="0.15">
      <c r="A111" s="164">
        <f>Kopsavilkums!A38</f>
        <v>5</v>
      </c>
      <c r="B111" s="164">
        <f>Kopsavilkums!B38</f>
        <v>5</v>
      </c>
      <c r="C111" s="314" t="str" cm="1">
        <f t="array" ref="C111">IFERROR(_xlfn.UNIQUE(_xlfn._xlws.FILTER(Kopsavilkums!$C$10:$C$135,(A111=Kopsavilkums!$A$10:$A$135))),"")</f>
        <v>NGT Jēkabpils</v>
      </c>
      <c r="D111" s="153" cm="1">
        <f t="array" ref="D111">IFERROR(_xlfn._xlws.FILTER(Kopsavilkums!$D$10:$D$135,(A111=Kopsavilkums!$A$10:$A$135)*(B111=Kopsavilkums!$B$10:$B$135)),"")</f>
        <v>0</v>
      </c>
      <c r="E111" s="108" cm="1">
        <f t="array" ref="E111">IFERROR(_xlfn._xlws.FILTER(Kopsavilkums!$E$10:$E$135,(A111=Kopsavilkums!$A$10:$A$135)*(B111=Kopsavilkums!$B$10:$B$135)*(D111=Kopsavilkums!$D$10:$D$135)),"")</f>
        <v>0</v>
      </c>
      <c r="F111" s="154" cm="1">
        <f t="array" ref="F111">IFERROR(_xlfn._xlws.FILTER(Kopsavilkums!$F$10:$F$135,(A111=Kopsavilkums!$A$10:$A$135)*(B111=Kopsavilkums!$B$10:$B$135)*(D111=Kopsavilkums!$D$10:$D$135)),"")</f>
        <v>0</v>
      </c>
      <c r="G111" s="155" cm="1">
        <f t="array" aca="1" ref="G111" ca="1">IF(SUM(F$9:F$500)=0,0,IF(E111=0,COUNTIFS(E:E,"A")+2,IFERROR(_xlfn._xlws.FILTER(Kopsavilkums!$G$10:$G$135,(A111=Kopsavilkums!$A$10:$A$135)*(B111=Kopsavilkums!$B$10:$B$135)*(D111=Kopsavilkums!$D$10:$D$135)),"")))</f>
        <v>12</v>
      </c>
      <c r="H111" s="109" cm="1">
        <f t="array" ref="H111">IFERROR(_xlfn._xlws.FILTER(Kopsavilkums!$H$10:$H$135,(A111=Kopsavilkums!$A$10:$A$135)*(B111=Kopsavilkums!$B$10:$B$135)*(D111=Kopsavilkums!$D$10:$D$135)),"")</f>
        <v>0</v>
      </c>
      <c r="I111" s="154" cm="1">
        <f t="array" ref="I111">IFERROR(_xlfn._xlws.FILTER(Kopsavilkums!$I$10:$I$135,(A111=Kopsavilkums!$A$10:$A$135)*(B111=Kopsavilkums!$B$10:$B$135)*(D111=Kopsavilkums!$D$10:$D$135)),"")</f>
        <v>0</v>
      </c>
      <c r="J111" s="155" cm="1">
        <f t="array" aca="1" ref="J111" ca="1">IF(SUM(I$9:I$500)=0,0,IF(H111=0,COUNTIFS(H:H,"A")+2,IFERROR(_xlfn._xlws.FILTER(Kopsavilkums!$J$10:$J$135,(A111=Kopsavilkums!$A$10:$A$135)*(B111=Kopsavilkums!$B$10:$B$135)*(D111=Kopsavilkums!$D$10:$D$135)),"")))</f>
        <v>12</v>
      </c>
      <c r="K111" s="156">
        <f t="shared" si="9"/>
        <v>0</v>
      </c>
      <c r="L111" s="271">
        <f t="shared" ca="1" si="10"/>
        <v>24</v>
      </c>
      <c r="M111" s="68">
        <f t="shared" ca="1" si="11"/>
        <v>41</v>
      </c>
    </row>
    <row r="112" spans="1:13" ht="12.75" customHeight="1" x14ac:dyDescent="0.15">
      <c r="A112" s="164">
        <f>Kopsavilkums!A39</f>
        <v>5</v>
      </c>
      <c r="B112" s="164">
        <f>Kopsavilkums!B39</f>
        <v>6</v>
      </c>
      <c r="C112" s="314" t="str" cm="1">
        <f t="array" ref="C112">IFERROR(_xlfn.UNIQUE(_xlfn._xlws.FILTER(Kopsavilkums!$C$10:$C$135,(A112=Kopsavilkums!$A$10:$A$135))),"")</f>
        <v>NGT Jēkabpils</v>
      </c>
      <c r="D112" s="153" cm="1">
        <f t="array" ref="D112">IFERROR(_xlfn._xlws.FILTER(Kopsavilkums!$D$10:$D$135,(A112=Kopsavilkums!$A$10:$A$135)*(B112=Kopsavilkums!$B$10:$B$135)),"")</f>
        <v>0</v>
      </c>
      <c r="E112" s="108" cm="1">
        <f t="array" ref="E112">IFERROR(_xlfn._xlws.FILTER(Kopsavilkums!$E$10:$E$135,(A112=Kopsavilkums!$A$10:$A$135)*(B112=Kopsavilkums!$B$10:$B$135)*(D112=Kopsavilkums!$D$10:$D$135)),"")</f>
        <v>0</v>
      </c>
      <c r="F112" s="154" cm="1">
        <f t="array" ref="F112">IFERROR(_xlfn._xlws.FILTER(Kopsavilkums!$F$10:$F$135,(A112=Kopsavilkums!$A$10:$A$135)*(B112=Kopsavilkums!$B$10:$B$135)*(D112=Kopsavilkums!$D$10:$D$135)),"")</f>
        <v>0</v>
      </c>
      <c r="G112" s="155" cm="1">
        <f t="array" aca="1" ref="G112" ca="1">IF(SUM(F$9:F$500)=0,0,IF(E112=0,COUNTIFS(E:E,"A")+2,IFERROR(_xlfn._xlws.FILTER(Kopsavilkums!$G$10:$G$135,(A112=Kopsavilkums!$A$10:$A$135)*(B112=Kopsavilkums!$B$10:$B$135)*(D112=Kopsavilkums!$D$10:$D$135)),"")))</f>
        <v>12</v>
      </c>
      <c r="H112" s="109" cm="1">
        <f t="array" ref="H112">IFERROR(_xlfn._xlws.FILTER(Kopsavilkums!$H$10:$H$135,(A112=Kopsavilkums!$A$10:$A$135)*(B112=Kopsavilkums!$B$10:$B$135)*(D112=Kopsavilkums!$D$10:$D$135)),"")</f>
        <v>0</v>
      </c>
      <c r="I112" s="154" cm="1">
        <f t="array" ref="I112">IFERROR(_xlfn._xlws.FILTER(Kopsavilkums!$I$10:$I$135,(A112=Kopsavilkums!$A$10:$A$135)*(B112=Kopsavilkums!$B$10:$B$135)*(D112=Kopsavilkums!$D$10:$D$135)),"")</f>
        <v>0</v>
      </c>
      <c r="J112" s="155" cm="1">
        <f t="array" aca="1" ref="J112" ca="1">IF(SUM(I$9:I$500)=0,0,IF(H112=0,COUNTIFS(H:H,"A")+2,IFERROR(_xlfn._xlws.FILTER(Kopsavilkums!$J$10:$J$135,(A112=Kopsavilkums!$A$10:$A$135)*(B112=Kopsavilkums!$B$10:$B$135)*(D112=Kopsavilkums!$D$10:$D$135)),"")))</f>
        <v>12</v>
      </c>
      <c r="K112" s="156">
        <f t="shared" si="9"/>
        <v>0</v>
      </c>
      <c r="L112" s="271">
        <f t="shared" ca="1" si="10"/>
        <v>24</v>
      </c>
      <c r="M112" s="68">
        <f t="shared" ca="1" si="11"/>
        <v>41</v>
      </c>
    </row>
    <row r="113" spans="1:13" ht="12.75" customHeight="1" x14ac:dyDescent="0.15">
      <c r="A113" s="164">
        <f>Kopsavilkums!A44</f>
        <v>6</v>
      </c>
      <c r="B113" s="164">
        <f>Kopsavilkums!B44</f>
        <v>5</v>
      </c>
      <c r="C113" s="314" t="str" cm="1">
        <f t="array" ref="C113">IFERROR(_xlfn.UNIQUE(_xlfn._xlws.FILTER(Kopsavilkums!$C$10:$C$135,(A113=Kopsavilkums!$A$10:$A$135))),"")</f>
        <v>C.Albula2/Alūksne</v>
      </c>
      <c r="D113" s="153" cm="1">
        <f t="array" ref="D113">IFERROR(_xlfn._xlws.FILTER(Kopsavilkums!$D$10:$D$135,(A113=Kopsavilkums!$A$10:$A$135)*(B113=Kopsavilkums!$B$10:$B$135)),"")</f>
        <v>0</v>
      </c>
      <c r="E113" s="108" cm="1">
        <f t="array" ref="E113">IFERROR(_xlfn._xlws.FILTER(Kopsavilkums!$E$10:$E$135,(A113=Kopsavilkums!$A$10:$A$135)*(B113=Kopsavilkums!$B$10:$B$135)*(D113=Kopsavilkums!$D$10:$D$135)),"")</f>
        <v>0</v>
      </c>
      <c r="F113" s="154" cm="1">
        <f t="array" ref="F113">IFERROR(_xlfn._xlws.FILTER(Kopsavilkums!$F$10:$F$135,(A113=Kopsavilkums!$A$10:$A$135)*(B113=Kopsavilkums!$B$10:$B$135)*(D113=Kopsavilkums!$D$10:$D$135)),"")</f>
        <v>0</v>
      </c>
      <c r="G113" s="155" cm="1">
        <f t="array" aca="1" ref="G113" ca="1">IF(SUM(F$9:F$500)=0,0,IF(E113=0,COUNTIFS(E:E,"A")+2,IFERROR(_xlfn._xlws.FILTER(Kopsavilkums!$G$10:$G$135,(A113=Kopsavilkums!$A$10:$A$135)*(B113=Kopsavilkums!$B$10:$B$135)*(D113=Kopsavilkums!$D$10:$D$135)),"")))</f>
        <v>12</v>
      </c>
      <c r="H113" s="109" cm="1">
        <f t="array" ref="H113">IFERROR(_xlfn._xlws.FILTER(Kopsavilkums!$H$10:$H$135,(A113=Kopsavilkums!$A$10:$A$135)*(B113=Kopsavilkums!$B$10:$B$135)*(D113=Kopsavilkums!$D$10:$D$135)),"")</f>
        <v>0</v>
      </c>
      <c r="I113" s="154" cm="1">
        <f t="array" ref="I113">IFERROR(_xlfn._xlws.FILTER(Kopsavilkums!$I$10:$I$135,(A113=Kopsavilkums!$A$10:$A$135)*(B113=Kopsavilkums!$B$10:$B$135)*(D113=Kopsavilkums!$D$10:$D$135)),"")</f>
        <v>0</v>
      </c>
      <c r="J113" s="155" cm="1">
        <f t="array" aca="1" ref="J113" ca="1">IF(SUM(I$9:I$500)=0,0,IF(H113=0,COUNTIFS(H:H,"A")+2,IFERROR(_xlfn._xlws.FILTER(Kopsavilkums!$J$10:$J$135,(A113=Kopsavilkums!$A$10:$A$135)*(B113=Kopsavilkums!$B$10:$B$135)*(D113=Kopsavilkums!$D$10:$D$135)),"")))</f>
        <v>12</v>
      </c>
      <c r="K113" s="156">
        <f t="shared" si="9"/>
        <v>0</v>
      </c>
      <c r="L113" s="271">
        <f t="shared" ca="1" si="10"/>
        <v>24</v>
      </c>
      <c r="M113" s="68">
        <f t="shared" ca="1" si="11"/>
        <v>41</v>
      </c>
    </row>
    <row r="114" spans="1:13" ht="12.75" customHeight="1" x14ac:dyDescent="0.15">
      <c r="A114" s="164">
        <f>Kopsavilkums!A45</f>
        <v>6</v>
      </c>
      <c r="B114" s="164">
        <f>Kopsavilkums!B45</f>
        <v>6</v>
      </c>
      <c r="C114" s="314" t="str" cm="1">
        <f t="array" ref="C114">IFERROR(_xlfn.UNIQUE(_xlfn._xlws.FILTER(Kopsavilkums!$C$10:$C$135,(A114=Kopsavilkums!$A$10:$A$135))),"")</f>
        <v>C.Albula2/Alūksne</v>
      </c>
      <c r="D114" s="153" cm="1">
        <f t="array" ref="D114">IFERROR(_xlfn._xlws.FILTER(Kopsavilkums!$D$10:$D$135,(A114=Kopsavilkums!$A$10:$A$135)*(B114=Kopsavilkums!$B$10:$B$135)),"")</f>
        <v>0</v>
      </c>
      <c r="E114" s="108" cm="1">
        <f t="array" ref="E114">IFERROR(_xlfn._xlws.FILTER(Kopsavilkums!$E$10:$E$135,(A114=Kopsavilkums!$A$10:$A$135)*(B114=Kopsavilkums!$B$10:$B$135)*(D114=Kopsavilkums!$D$10:$D$135)),"")</f>
        <v>0</v>
      </c>
      <c r="F114" s="154" cm="1">
        <f t="array" ref="F114">IFERROR(_xlfn._xlws.FILTER(Kopsavilkums!$F$10:$F$135,(A114=Kopsavilkums!$A$10:$A$135)*(B114=Kopsavilkums!$B$10:$B$135)*(D114=Kopsavilkums!$D$10:$D$135)),"")</f>
        <v>0</v>
      </c>
      <c r="G114" s="155" cm="1">
        <f t="array" aca="1" ref="G114" ca="1">IF(SUM(F$9:F$500)=0,0,IF(E114=0,COUNTIFS(E:E,"A")+2,IFERROR(_xlfn._xlws.FILTER(Kopsavilkums!$G$10:$G$135,(A114=Kopsavilkums!$A$10:$A$135)*(B114=Kopsavilkums!$B$10:$B$135)*(D114=Kopsavilkums!$D$10:$D$135)),"")))</f>
        <v>12</v>
      </c>
      <c r="H114" s="109" cm="1">
        <f t="array" ref="H114">IFERROR(_xlfn._xlws.FILTER(Kopsavilkums!$H$10:$H$135,(A114=Kopsavilkums!$A$10:$A$135)*(B114=Kopsavilkums!$B$10:$B$135)*(D114=Kopsavilkums!$D$10:$D$135)),"")</f>
        <v>0</v>
      </c>
      <c r="I114" s="154" cm="1">
        <f t="array" ref="I114">IFERROR(_xlfn._xlws.FILTER(Kopsavilkums!$I$10:$I$135,(A114=Kopsavilkums!$A$10:$A$135)*(B114=Kopsavilkums!$B$10:$B$135)*(D114=Kopsavilkums!$D$10:$D$135)),"")</f>
        <v>0</v>
      </c>
      <c r="J114" s="155" cm="1">
        <f t="array" aca="1" ref="J114" ca="1">IF(SUM(I$9:I$500)=0,0,IF(H114=0,COUNTIFS(H:H,"A")+2,IFERROR(_xlfn._xlws.FILTER(Kopsavilkums!$J$10:$J$135,(A114=Kopsavilkums!$A$10:$A$135)*(B114=Kopsavilkums!$B$10:$B$135)*(D114=Kopsavilkums!$D$10:$D$135)),"")))</f>
        <v>12</v>
      </c>
      <c r="K114" s="156">
        <f t="shared" si="9"/>
        <v>0</v>
      </c>
      <c r="L114" s="271">
        <f t="shared" ca="1" si="10"/>
        <v>24</v>
      </c>
      <c r="M114" s="68">
        <f t="shared" ca="1" si="11"/>
        <v>41</v>
      </c>
    </row>
    <row r="115" spans="1:13" ht="12.75" hidden="1" customHeight="1" x14ac:dyDescent="0.15">
      <c r="A115" s="164">
        <f>Kopsavilkums!A100</f>
        <v>0</v>
      </c>
      <c r="B115" s="164">
        <f>Kopsavilkums!B100</f>
        <v>0</v>
      </c>
      <c r="C115" s="163" cm="1">
        <f t="array" ref="C115">IFERROR(_xlfn.UNIQUE(_xlfn._xlws.FILTER(Kopsavilkums!$C$10:$C$135,(A115=Kopsavilkums!$A$10:$A$135))),"")</f>
        <v>0</v>
      </c>
      <c r="D115" s="153" t="e" cm="1" vm="1">
        <f t="array" aca="1" ref="D115" ca="1">IFERROR(_xlfn._xlws.FILTER(Kopsavilkums!$D$10:$D$135,(A115=Kopsavilkums!$A$10:$A$135)*(B115=Kopsavilkums!$B$10:$B$135)),"")</f>
        <v>#VALUE!</v>
      </c>
      <c r="E115" s="108" t="str" cm="1">
        <f t="array" aca="1" ref="E115" ca="1">IFERROR(_xlfn._xlws.FILTER(Kopsavilkums!$E$10:$E$135,(A115=Kopsavilkums!$A$10:$A$135)*(B115=Kopsavilkums!$B$10:$B$135)*(D115=Kopsavilkums!$D$10:$D$135)),"")</f>
        <v/>
      </c>
      <c r="F115" s="154" t="str" cm="1">
        <f t="array" aca="1" ref="F115" ca="1">IFERROR(_xlfn._xlws.FILTER(Kopsavilkums!$F$10:$F$135,(A115=Kopsavilkums!$A$10:$A$135)*(B115=Kopsavilkums!$B$10:$B$135)*(D115=Kopsavilkums!$D$10:$D$135)),"")</f>
        <v/>
      </c>
      <c r="G115" s="155" t="str" cm="1">
        <f t="array" aca="1" ref="G115" ca="1">IF(SUM(F$9:F$500)=0,0,IF(E115=0,COUNTIFS(E:E,"A")+2,IFERROR(_xlfn._xlws.FILTER(Kopsavilkums!$G$10:$G$135,(A115=Kopsavilkums!$A$10:$A$135)*(B115=Kopsavilkums!$B$10:$B$135)*(D115=Kopsavilkums!$D$10:$D$135)),"")))</f>
        <v/>
      </c>
      <c r="H115" s="109" t="str" cm="1">
        <f t="array" aca="1" ref="H115" ca="1">IFERROR(_xlfn._xlws.FILTER(Kopsavilkums!$H$10:$H$135,(A115=Kopsavilkums!$A$10:$A$135)*(B115=Kopsavilkums!$B$10:$B$135)*(D115=Kopsavilkums!$D$10:$D$135)),"")</f>
        <v/>
      </c>
      <c r="I115" s="154" t="str" cm="1">
        <f t="array" aca="1" ref="I115" ca="1">IFERROR(_xlfn._xlws.FILTER(Kopsavilkums!$I$10:$I$135,(A115=Kopsavilkums!$A$10:$A$135)*(B115=Kopsavilkums!$B$10:$B$135)*(D115=Kopsavilkums!$D$10:$D$135)),"")</f>
        <v/>
      </c>
      <c r="J115" s="155" t="str" cm="1">
        <f t="array" aca="1" ref="J115" ca="1">IF(SUM(I$9:I$500)=0,0,IF(H115=0,COUNTIFS(H:H,"A")+2,IFERROR(_xlfn._xlws.FILTER(Kopsavilkums!$J$10:$J$135,(A115=Kopsavilkums!$A$10:$A$135)*(B115=Kopsavilkums!$B$10:$B$135)*(D115=Kopsavilkums!$D$10:$D$135)),"")))</f>
        <v/>
      </c>
      <c r="K115" s="156">
        <f t="shared" ref="K115:K134" ca="1" si="12">IFERROR(F115+I115,0)</f>
        <v>0</v>
      </c>
      <c r="L115" s="271">
        <f t="shared" ref="L115:L134" ca="1" si="13">IFERROR(G115+J115,0)</f>
        <v>0</v>
      </c>
      <c r="M115" s="68" t="str">
        <f t="shared" ref="M115:M134" ca="1" si="14">IF(VALUE(L115)=0,"",IF(L115&gt;0,_xlfn.RANK.EQ(L115,L$9:L$500,1)-COUNTIFS(L$9:L$500,0)+COUNTIFS(L$9:L$500,$L115,K$9:K$500,"&gt;"&amp;K115)))</f>
        <v/>
      </c>
    </row>
    <row r="116" spans="1:13" ht="12.75" hidden="1" customHeight="1" x14ac:dyDescent="0.15">
      <c r="A116" s="164">
        <f>Kopsavilkums!A101</f>
        <v>0</v>
      </c>
      <c r="B116" s="164">
        <f>Kopsavilkums!B101</f>
        <v>0</v>
      </c>
      <c r="C116" s="163" cm="1">
        <f t="array" ref="C116">IFERROR(_xlfn.UNIQUE(_xlfn._xlws.FILTER(Kopsavilkums!$C$10:$C$135,(A116=Kopsavilkums!$A$10:$A$135))),"")</f>
        <v>0</v>
      </c>
      <c r="D116" s="153" t="e" cm="1" vm="1">
        <f t="array" aca="1" ref="D116" ca="1">IFERROR(_xlfn._xlws.FILTER(Kopsavilkums!$D$10:$D$135,(A116=Kopsavilkums!$A$10:$A$135)*(B116=Kopsavilkums!$B$10:$B$135)),"")</f>
        <v>#VALUE!</v>
      </c>
      <c r="E116" s="108" t="str" cm="1">
        <f t="array" aca="1" ref="E116" ca="1">IFERROR(_xlfn._xlws.FILTER(Kopsavilkums!$E$10:$E$135,(A116=Kopsavilkums!$A$10:$A$135)*(B116=Kopsavilkums!$B$10:$B$135)*(D116=Kopsavilkums!$D$10:$D$135)),"")</f>
        <v/>
      </c>
      <c r="F116" s="154" t="str" cm="1">
        <f t="array" aca="1" ref="F116" ca="1">IFERROR(_xlfn._xlws.FILTER(Kopsavilkums!$F$10:$F$135,(A116=Kopsavilkums!$A$10:$A$135)*(B116=Kopsavilkums!$B$10:$B$135)*(D116=Kopsavilkums!$D$10:$D$135)),"")</f>
        <v/>
      </c>
      <c r="G116" s="155" t="str" cm="1">
        <f t="array" aca="1" ref="G116" ca="1">IF(SUM(F$9:F$500)=0,0,IF(E116=0,COUNTIFS(E:E,"A")+2,IFERROR(_xlfn._xlws.FILTER(Kopsavilkums!$G$10:$G$135,(A116=Kopsavilkums!$A$10:$A$135)*(B116=Kopsavilkums!$B$10:$B$135)*(D116=Kopsavilkums!$D$10:$D$135)),"")))</f>
        <v/>
      </c>
      <c r="H116" s="109" t="str" cm="1">
        <f t="array" aca="1" ref="H116" ca="1">IFERROR(_xlfn._xlws.FILTER(Kopsavilkums!$H$10:$H$135,(A116=Kopsavilkums!$A$10:$A$135)*(B116=Kopsavilkums!$B$10:$B$135)*(D116=Kopsavilkums!$D$10:$D$135)),"")</f>
        <v/>
      </c>
      <c r="I116" s="154" t="str" cm="1">
        <f t="array" aca="1" ref="I116" ca="1">IFERROR(_xlfn._xlws.FILTER(Kopsavilkums!$I$10:$I$135,(A116=Kopsavilkums!$A$10:$A$135)*(B116=Kopsavilkums!$B$10:$B$135)*(D116=Kopsavilkums!$D$10:$D$135)),"")</f>
        <v/>
      </c>
      <c r="J116" s="155" t="str" cm="1">
        <f t="array" aca="1" ref="J116" ca="1">IF(SUM(I$9:I$500)=0,0,IF(H116=0,COUNTIFS(H:H,"A")+2,IFERROR(_xlfn._xlws.FILTER(Kopsavilkums!$J$10:$J$135,(A116=Kopsavilkums!$A$10:$A$135)*(B116=Kopsavilkums!$B$10:$B$135)*(D116=Kopsavilkums!$D$10:$D$135)),"")))</f>
        <v/>
      </c>
      <c r="K116" s="156">
        <f t="shared" ca="1" si="12"/>
        <v>0</v>
      </c>
      <c r="L116" s="271">
        <f t="shared" ca="1" si="13"/>
        <v>0</v>
      </c>
      <c r="M116" s="68" t="str">
        <f t="shared" ca="1" si="14"/>
        <v/>
      </c>
    </row>
    <row r="117" spans="1:13" ht="12.75" hidden="1" customHeight="1" x14ac:dyDescent="0.15">
      <c r="A117" s="164">
        <f>Kopsavilkums!A102</f>
        <v>0</v>
      </c>
      <c r="B117" s="164">
        <f>Kopsavilkums!B102</f>
        <v>0</v>
      </c>
      <c r="C117" s="163" cm="1">
        <f t="array" ref="C117">IFERROR(_xlfn.UNIQUE(_xlfn._xlws.FILTER(Kopsavilkums!$C$10:$C$135,(A117=Kopsavilkums!$A$10:$A$135))),"")</f>
        <v>0</v>
      </c>
      <c r="D117" s="153" t="e" cm="1" vm="1">
        <f t="array" aca="1" ref="D117" ca="1">IFERROR(_xlfn._xlws.FILTER(Kopsavilkums!$D$10:$D$135,(A117=Kopsavilkums!$A$10:$A$135)*(B117=Kopsavilkums!$B$10:$B$135)),"")</f>
        <v>#VALUE!</v>
      </c>
      <c r="E117" s="108" t="str" cm="1">
        <f t="array" aca="1" ref="E117" ca="1">IFERROR(_xlfn._xlws.FILTER(Kopsavilkums!$E$10:$E$135,(A117=Kopsavilkums!$A$10:$A$135)*(B117=Kopsavilkums!$B$10:$B$135)*(D117=Kopsavilkums!$D$10:$D$135)),"")</f>
        <v/>
      </c>
      <c r="F117" s="154" t="str" cm="1">
        <f t="array" aca="1" ref="F117" ca="1">IFERROR(_xlfn._xlws.FILTER(Kopsavilkums!$F$10:$F$135,(A117=Kopsavilkums!$A$10:$A$135)*(B117=Kopsavilkums!$B$10:$B$135)*(D117=Kopsavilkums!$D$10:$D$135)),"")</f>
        <v/>
      </c>
      <c r="G117" s="155" t="str" cm="1">
        <f t="array" aca="1" ref="G117" ca="1">IF(SUM(F$9:F$500)=0,0,IF(E117=0,COUNTIFS(E:E,"A")+2,IFERROR(_xlfn._xlws.FILTER(Kopsavilkums!$G$10:$G$135,(A117=Kopsavilkums!$A$10:$A$135)*(B117=Kopsavilkums!$B$10:$B$135)*(D117=Kopsavilkums!$D$10:$D$135)),"")))</f>
        <v/>
      </c>
      <c r="H117" s="109" t="str" cm="1">
        <f t="array" aca="1" ref="H117" ca="1">IFERROR(_xlfn._xlws.FILTER(Kopsavilkums!$H$10:$H$135,(A117=Kopsavilkums!$A$10:$A$135)*(B117=Kopsavilkums!$B$10:$B$135)*(D117=Kopsavilkums!$D$10:$D$135)),"")</f>
        <v/>
      </c>
      <c r="I117" s="154" t="str" cm="1">
        <f t="array" aca="1" ref="I117" ca="1">IFERROR(_xlfn._xlws.FILTER(Kopsavilkums!$I$10:$I$135,(A117=Kopsavilkums!$A$10:$A$135)*(B117=Kopsavilkums!$B$10:$B$135)*(D117=Kopsavilkums!$D$10:$D$135)),"")</f>
        <v/>
      </c>
      <c r="J117" s="155" t="str" cm="1">
        <f t="array" aca="1" ref="J117" ca="1">IF(SUM(I$9:I$500)=0,0,IF(H117=0,COUNTIFS(H:H,"A")+2,IFERROR(_xlfn._xlws.FILTER(Kopsavilkums!$J$10:$J$135,(A117=Kopsavilkums!$A$10:$A$135)*(B117=Kopsavilkums!$B$10:$B$135)*(D117=Kopsavilkums!$D$10:$D$135)),"")))</f>
        <v/>
      </c>
      <c r="K117" s="156">
        <f t="shared" ca="1" si="12"/>
        <v>0</v>
      </c>
      <c r="L117" s="271">
        <f t="shared" ca="1" si="13"/>
        <v>0</v>
      </c>
      <c r="M117" s="68" t="str">
        <f t="shared" ca="1" si="14"/>
        <v/>
      </c>
    </row>
    <row r="118" spans="1:13" ht="12.75" hidden="1" customHeight="1" x14ac:dyDescent="0.15">
      <c r="A118" s="164">
        <f>Kopsavilkums!A103</f>
        <v>0</v>
      </c>
      <c r="B118" s="164">
        <f>Kopsavilkums!B103</f>
        <v>0</v>
      </c>
      <c r="C118" s="163" cm="1">
        <f t="array" ref="C118">IFERROR(_xlfn.UNIQUE(_xlfn._xlws.FILTER(Kopsavilkums!$C$10:$C$135,(A118=Kopsavilkums!$A$10:$A$135))),"")</f>
        <v>0</v>
      </c>
      <c r="D118" s="153" t="e" cm="1" vm="1">
        <f t="array" aca="1" ref="D118" ca="1">IFERROR(_xlfn._xlws.FILTER(Kopsavilkums!$D$10:$D$135,(A118=Kopsavilkums!$A$10:$A$135)*(B118=Kopsavilkums!$B$10:$B$135)),"")</f>
        <v>#VALUE!</v>
      </c>
      <c r="E118" s="108" t="str" cm="1">
        <f t="array" aca="1" ref="E118" ca="1">IFERROR(_xlfn._xlws.FILTER(Kopsavilkums!$E$10:$E$135,(A118=Kopsavilkums!$A$10:$A$135)*(B118=Kopsavilkums!$B$10:$B$135)*(D118=Kopsavilkums!$D$10:$D$135)),"")</f>
        <v/>
      </c>
      <c r="F118" s="154" t="str" cm="1">
        <f t="array" aca="1" ref="F118" ca="1">IFERROR(_xlfn._xlws.FILTER(Kopsavilkums!$F$10:$F$135,(A118=Kopsavilkums!$A$10:$A$135)*(B118=Kopsavilkums!$B$10:$B$135)*(D118=Kopsavilkums!$D$10:$D$135)),"")</f>
        <v/>
      </c>
      <c r="G118" s="155" t="str" cm="1">
        <f t="array" aca="1" ref="G118" ca="1">IF(SUM(F$9:F$500)=0,0,IF(E118=0,COUNTIFS(E:E,"A")+2,IFERROR(_xlfn._xlws.FILTER(Kopsavilkums!$G$10:$G$135,(A118=Kopsavilkums!$A$10:$A$135)*(B118=Kopsavilkums!$B$10:$B$135)*(D118=Kopsavilkums!$D$10:$D$135)),"")))</f>
        <v/>
      </c>
      <c r="H118" s="109" t="str" cm="1">
        <f t="array" aca="1" ref="H118" ca="1">IFERROR(_xlfn._xlws.FILTER(Kopsavilkums!$H$10:$H$135,(A118=Kopsavilkums!$A$10:$A$135)*(B118=Kopsavilkums!$B$10:$B$135)*(D118=Kopsavilkums!$D$10:$D$135)),"")</f>
        <v/>
      </c>
      <c r="I118" s="154" t="str" cm="1">
        <f t="array" aca="1" ref="I118" ca="1">IFERROR(_xlfn._xlws.FILTER(Kopsavilkums!$I$10:$I$135,(A118=Kopsavilkums!$A$10:$A$135)*(B118=Kopsavilkums!$B$10:$B$135)*(D118=Kopsavilkums!$D$10:$D$135)),"")</f>
        <v/>
      </c>
      <c r="J118" s="155" t="str" cm="1">
        <f t="array" aca="1" ref="J118" ca="1">IF(SUM(I$9:I$500)=0,0,IF(H118=0,COUNTIFS(H:H,"A")+2,IFERROR(_xlfn._xlws.FILTER(Kopsavilkums!$J$10:$J$135,(A118=Kopsavilkums!$A$10:$A$135)*(B118=Kopsavilkums!$B$10:$B$135)*(D118=Kopsavilkums!$D$10:$D$135)),"")))</f>
        <v/>
      </c>
      <c r="K118" s="156">
        <f t="shared" ca="1" si="12"/>
        <v>0</v>
      </c>
      <c r="L118" s="271">
        <f t="shared" ca="1" si="13"/>
        <v>0</v>
      </c>
      <c r="M118" s="68" t="str">
        <f t="shared" ca="1" si="14"/>
        <v/>
      </c>
    </row>
    <row r="119" spans="1:13" ht="12.75" hidden="1" customHeight="1" x14ac:dyDescent="0.15">
      <c r="A119" s="164">
        <f>Kopsavilkums!A104</f>
        <v>0</v>
      </c>
      <c r="B119" s="164">
        <f>Kopsavilkums!B104</f>
        <v>0</v>
      </c>
      <c r="C119" s="163" cm="1">
        <f t="array" ref="C119">IFERROR(_xlfn.UNIQUE(_xlfn._xlws.FILTER(Kopsavilkums!$C$10:$C$135,(A119=Kopsavilkums!$A$10:$A$135))),"")</f>
        <v>0</v>
      </c>
      <c r="D119" s="153" t="e" cm="1" vm="1">
        <f t="array" aca="1" ref="D119" ca="1">IFERROR(_xlfn._xlws.FILTER(Kopsavilkums!$D$10:$D$135,(A119=Kopsavilkums!$A$10:$A$135)*(B119=Kopsavilkums!$B$10:$B$135)),"")</f>
        <v>#VALUE!</v>
      </c>
      <c r="E119" s="108" t="str" cm="1">
        <f t="array" aca="1" ref="E119" ca="1">IFERROR(_xlfn._xlws.FILTER(Kopsavilkums!$E$10:$E$135,(A119=Kopsavilkums!$A$10:$A$135)*(B119=Kopsavilkums!$B$10:$B$135)*(D119=Kopsavilkums!$D$10:$D$135)),"")</f>
        <v/>
      </c>
      <c r="F119" s="154" t="str" cm="1">
        <f t="array" aca="1" ref="F119" ca="1">IFERROR(_xlfn._xlws.FILTER(Kopsavilkums!$F$10:$F$135,(A119=Kopsavilkums!$A$10:$A$135)*(B119=Kopsavilkums!$B$10:$B$135)*(D119=Kopsavilkums!$D$10:$D$135)),"")</f>
        <v/>
      </c>
      <c r="G119" s="155" t="str" cm="1">
        <f t="array" aca="1" ref="G119" ca="1">IF(SUM(F$9:F$500)=0,0,IF(E119=0,COUNTIFS(E:E,"A")+2,IFERROR(_xlfn._xlws.FILTER(Kopsavilkums!$G$10:$G$135,(A119=Kopsavilkums!$A$10:$A$135)*(B119=Kopsavilkums!$B$10:$B$135)*(D119=Kopsavilkums!$D$10:$D$135)),"")))</f>
        <v/>
      </c>
      <c r="H119" s="109" t="str" cm="1">
        <f t="array" aca="1" ref="H119" ca="1">IFERROR(_xlfn._xlws.FILTER(Kopsavilkums!$H$10:$H$135,(A119=Kopsavilkums!$A$10:$A$135)*(B119=Kopsavilkums!$B$10:$B$135)*(D119=Kopsavilkums!$D$10:$D$135)),"")</f>
        <v/>
      </c>
      <c r="I119" s="154" t="str" cm="1">
        <f t="array" aca="1" ref="I119" ca="1">IFERROR(_xlfn._xlws.FILTER(Kopsavilkums!$I$10:$I$135,(A119=Kopsavilkums!$A$10:$A$135)*(B119=Kopsavilkums!$B$10:$B$135)*(D119=Kopsavilkums!$D$10:$D$135)),"")</f>
        <v/>
      </c>
      <c r="J119" s="155" t="str" cm="1">
        <f t="array" aca="1" ref="J119" ca="1">IF(SUM(I$9:I$500)=0,0,IF(H119=0,COUNTIFS(H:H,"A")+2,IFERROR(_xlfn._xlws.FILTER(Kopsavilkums!$J$10:$J$135,(A119=Kopsavilkums!$A$10:$A$135)*(B119=Kopsavilkums!$B$10:$B$135)*(D119=Kopsavilkums!$D$10:$D$135)),"")))</f>
        <v/>
      </c>
      <c r="K119" s="156">
        <f t="shared" ca="1" si="12"/>
        <v>0</v>
      </c>
      <c r="L119" s="271">
        <f t="shared" ca="1" si="13"/>
        <v>0</v>
      </c>
      <c r="M119" s="68" t="str">
        <f t="shared" ca="1" si="14"/>
        <v/>
      </c>
    </row>
    <row r="120" spans="1:13" ht="12.75" hidden="1" customHeight="1" x14ac:dyDescent="0.15">
      <c r="A120" s="164">
        <f>Kopsavilkums!A105</f>
        <v>0</v>
      </c>
      <c r="B120" s="164">
        <f>Kopsavilkums!B105</f>
        <v>0</v>
      </c>
      <c r="C120" s="163" cm="1">
        <f t="array" ref="C120">IFERROR(_xlfn.UNIQUE(_xlfn._xlws.FILTER(Kopsavilkums!$C$10:$C$135,(A120=Kopsavilkums!$A$10:$A$135))),"")</f>
        <v>0</v>
      </c>
      <c r="D120" s="153" t="e" cm="1" vm="1">
        <f t="array" aca="1" ref="D120" ca="1">IFERROR(_xlfn._xlws.FILTER(Kopsavilkums!$D$10:$D$135,(A120=Kopsavilkums!$A$10:$A$135)*(B120=Kopsavilkums!$B$10:$B$135)),"")</f>
        <v>#VALUE!</v>
      </c>
      <c r="E120" s="108" t="str" cm="1">
        <f t="array" aca="1" ref="E120" ca="1">IFERROR(_xlfn._xlws.FILTER(Kopsavilkums!$E$10:$E$135,(A120=Kopsavilkums!$A$10:$A$135)*(B120=Kopsavilkums!$B$10:$B$135)*(D120=Kopsavilkums!$D$10:$D$135)),"")</f>
        <v/>
      </c>
      <c r="F120" s="154" t="str" cm="1">
        <f t="array" aca="1" ref="F120" ca="1">IFERROR(_xlfn._xlws.FILTER(Kopsavilkums!$F$10:$F$135,(A120=Kopsavilkums!$A$10:$A$135)*(B120=Kopsavilkums!$B$10:$B$135)*(D120=Kopsavilkums!$D$10:$D$135)),"")</f>
        <v/>
      </c>
      <c r="G120" s="155" t="str" cm="1">
        <f t="array" aca="1" ref="G120" ca="1">IF(SUM(F$9:F$500)=0,0,IF(E120=0,COUNTIFS(E:E,"A")+2,IFERROR(_xlfn._xlws.FILTER(Kopsavilkums!$G$10:$G$135,(A120=Kopsavilkums!$A$10:$A$135)*(B120=Kopsavilkums!$B$10:$B$135)*(D120=Kopsavilkums!$D$10:$D$135)),"")))</f>
        <v/>
      </c>
      <c r="H120" s="109" t="str" cm="1">
        <f t="array" aca="1" ref="H120" ca="1">IFERROR(_xlfn._xlws.FILTER(Kopsavilkums!$H$10:$H$135,(A120=Kopsavilkums!$A$10:$A$135)*(B120=Kopsavilkums!$B$10:$B$135)*(D120=Kopsavilkums!$D$10:$D$135)),"")</f>
        <v/>
      </c>
      <c r="I120" s="154" t="str" cm="1">
        <f t="array" aca="1" ref="I120" ca="1">IFERROR(_xlfn._xlws.FILTER(Kopsavilkums!$I$10:$I$135,(A120=Kopsavilkums!$A$10:$A$135)*(B120=Kopsavilkums!$B$10:$B$135)*(D120=Kopsavilkums!$D$10:$D$135)),"")</f>
        <v/>
      </c>
      <c r="J120" s="155" t="str" cm="1">
        <f t="array" aca="1" ref="J120" ca="1">IF(SUM(I$9:I$500)=0,0,IF(H120=0,COUNTIFS(H:H,"A")+2,IFERROR(_xlfn._xlws.FILTER(Kopsavilkums!$J$10:$J$135,(A120=Kopsavilkums!$A$10:$A$135)*(B120=Kopsavilkums!$B$10:$B$135)*(D120=Kopsavilkums!$D$10:$D$135)),"")))</f>
        <v/>
      </c>
      <c r="K120" s="156">
        <f t="shared" ca="1" si="12"/>
        <v>0</v>
      </c>
      <c r="L120" s="271">
        <f t="shared" ca="1" si="13"/>
        <v>0</v>
      </c>
      <c r="M120" s="68" t="str">
        <f t="shared" ca="1" si="14"/>
        <v/>
      </c>
    </row>
    <row r="121" spans="1:13" ht="12.75" hidden="1" customHeight="1" x14ac:dyDescent="0.15">
      <c r="A121" s="164">
        <f>Kopsavilkums!A80</f>
        <v>0</v>
      </c>
      <c r="B121" s="164">
        <f>Kopsavilkums!B80</f>
        <v>0</v>
      </c>
      <c r="C121" s="163" cm="1">
        <f t="array" ref="C121">IFERROR(_xlfn.UNIQUE(_xlfn._xlws.FILTER(Kopsavilkums!$C$10:$C$135,(A121=Kopsavilkums!$A$10:$A$135))),"")</f>
        <v>0</v>
      </c>
      <c r="D121" s="153" t="e" cm="1" vm="1">
        <f t="array" aca="1" ref="D121" ca="1">IFERROR(_xlfn._xlws.FILTER(Kopsavilkums!$D$10:$D$135,(A121=Kopsavilkums!$A$10:$A$135)*(B121=Kopsavilkums!$B$10:$B$135)),"")</f>
        <v>#VALUE!</v>
      </c>
      <c r="E121" s="108" t="str" cm="1">
        <f t="array" aca="1" ref="E121" ca="1">IFERROR(_xlfn._xlws.FILTER(Kopsavilkums!$E$10:$E$135,(A121=Kopsavilkums!$A$10:$A$135)*(B121=Kopsavilkums!$B$10:$B$135)*(D121=Kopsavilkums!$D$10:$D$135)),"")</f>
        <v/>
      </c>
      <c r="F121" s="154" t="str" cm="1">
        <f t="array" aca="1" ref="F121" ca="1">IFERROR(_xlfn._xlws.FILTER(Kopsavilkums!$F$10:$F$135,(A121=Kopsavilkums!$A$10:$A$135)*(B121=Kopsavilkums!$B$10:$B$135)*(D121=Kopsavilkums!$D$10:$D$135)),"")</f>
        <v/>
      </c>
      <c r="G121" s="155" t="str" cm="1">
        <f t="array" aca="1" ref="G121" ca="1">IF(SUM(F$9:F$500)=0,0,IF(E121=0,COUNTIFS(E:E,"A")+2,IFERROR(_xlfn._xlws.FILTER(Kopsavilkums!$G$10:$G$135,(A121=Kopsavilkums!$A$10:$A$135)*(B121=Kopsavilkums!$B$10:$B$135)*(D121=Kopsavilkums!$D$10:$D$135)),"")))</f>
        <v/>
      </c>
      <c r="H121" s="109" t="str" cm="1">
        <f t="array" aca="1" ref="H121" ca="1">IFERROR(_xlfn._xlws.FILTER(Kopsavilkums!$H$10:$H$135,(A121=Kopsavilkums!$A$10:$A$135)*(B121=Kopsavilkums!$B$10:$B$135)*(D121=Kopsavilkums!$D$10:$D$135)),"")</f>
        <v/>
      </c>
      <c r="I121" s="154" t="str" cm="1">
        <f t="array" aca="1" ref="I121" ca="1">IFERROR(_xlfn._xlws.FILTER(Kopsavilkums!$I$10:$I$135,(A121=Kopsavilkums!$A$10:$A$135)*(B121=Kopsavilkums!$B$10:$B$135)*(D121=Kopsavilkums!$D$10:$D$135)),"")</f>
        <v/>
      </c>
      <c r="J121" s="155" t="str" cm="1">
        <f t="array" aca="1" ref="J121" ca="1">IF(SUM(I$9:I$500)=0,0,IF(H121=0,COUNTIFS(H:H,"A")+2,IFERROR(_xlfn._xlws.FILTER(Kopsavilkums!$J$10:$J$135,(A121=Kopsavilkums!$A$10:$A$135)*(B121=Kopsavilkums!$B$10:$B$135)*(D121=Kopsavilkums!$D$10:$D$135)),"")))</f>
        <v/>
      </c>
      <c r="K121" s="156">
        <f t="shared" ca="1" si="12"/>
        <v>0</v>
      </c>
      <c r="L121" s="271">
        <f t="shared" ca="1" si="13"/>
        <v>0</v>
      </c>
      <c r="M121" s="68" t="str">
        <f t="shared" ca="1" si="14"/>
        <v/>
      </c>
    </row>
    <row r="122" spans="1:13" ht="12.75" hidden="1" customHeight="1" x14ac:dyDescent="0.15">
      <c r="A122" s="164">
        <f>Kopsavilkums!A81</f>
        <v>0</v>
      </c>
      <c r="B122" s="164">
        <f>Kopsavilkums!B81</f>
        <v>0</v>
      </c>
      <c r="C122" s="163" cm="1">
        <f t="array" ref="C122">IFERROR(_xlfn.UNIQUE(_xlfn._xlws.FILTER(Kopsavilkums!$C$10:$C$135,(A122=Kopsavilkums!$A$10:$A$135))),"")</f>
        <v>0</v>
      </c>
      <c r="D122" s="153" t="e" cm="1" vm="1">
        <f t="array" aca="1" ref="D122" ca="1">IFERROR(_xlfn._xlws.FILTER(Kopsavilkums!$D$10:$D$135,(A122=Kopsavilkums!$A$10:$A$135)*(B122=Kopsavilkums!$B$10:$B$135)),"")</f>
        <v>#VALUE!</v>
      </c>
      <c r="E122" s="108" t="str" cm="1">
        <f t="array" aca="1" ref="E122" ca="1">IFERROR(_xlfn._xlws.FILTER(Kopsavilkums!$E$10:$E$135,(A122=Kopsavilkums!$A$10:$A$135)*(B122=Kopsavilkums!$B$10:$B$135)*(D122=Kopsavilkums!$D$10:$D$135)),"")</f>
        <v/>
      </c>
      <c r="F122" s="154" t="str" cm="1">
        <f t="array" aca="1" ref="F122" ca="1">IFERROR(_xlfn._xlws.FILTER(Kopsavilkums!$F$10:$F$135,(A122=Kopsavilkums!$A$10:$A$135)*(B122=Kopsavilkums!$B$10:$B$135)*(D122=Kopsavilkums!$D$10:$D$135)),"")</f>
        <v/>
      </c>
      <c r="G122" s="155" t="str" cm="1">
        <f t="array" aca="1" ref="G122" ca="1">IF(SUM(F$9:F$500)=0,0,IF(E122=0,COUNTIFS(E:E,"A")+2,IFERROR(_xlfn._xlws.FILTER(Kopsavilkums!$G$10:$G$135,(A122=Kopsavilkums!$A$10:$A$135)*(B122=Kopsavilkums!$B$10:$B$135)*(D122=Kopsavilkums!$D$10:$D$135)),"")))</f>
        <v/>
      </c>
      <c r="H122" s="109" t="str" cm="1">
        <f t="array" aca="1" ref="H122" ca="1">IFERROR(_xlfn._xlws.FILTER(Kopsavilkums!$H$10:$H$135,(A122=Kopsavilkums!$A$10:$A$135)*(B122=Kopsavilkums!$B$10:$B$135)*(D122=Kopsavilkums!$D$10:$D$135)),"")</f>
        <v/>
      </c>
      <c r="I122" s="154" t="str" cm="1">
        <f t="array" aca="1" ref="I122" ca="1">IFERROR(_xlfn._xlws.FILTER(Kopsavilkums!$I$10:$I$135,(A122=Kopsavilkums!$A$10:$A$135)*(B122=Kopsavilkums!$B$10:$B$135)*(D122=Kopsavilkums!$D$10:$D$135)),"")</f>
        <v/>
      </c>
      <c r="J122" s="155" t="str" cm="1">
        <f t="array" aca="1" ref="J122" ca="1">IF(SUM(I$9:I$500)=0,0,IF(H122=0,COUNTIFS(H:H,"A")+2,IFERROR(_xlfn._xlws.FILTER(Kopsavilkums!$J$10:$J$135,(A122=Kopsavilkums!$A$10:$A$135)*(B122=Kopsavilkums!$B$10:$B$135)*(D122=Kopsavilkums!$D$10:$D$135)),"")))</f>
        <v/>
      </c>
      <c r="K122" s="156">
        <f t="shared" ca="1" si="12"/>
        <v>0</v>
      </c>
      <c r="L122" s="271">
        <f t="shared" ca="1" si="13"/>
        <v>0</v>
      </c>
      <c r="M122" s="68" t="str">
        <f t="shared" ca="1" si="14"/>
        <v/>
      </c>
    </row>
    <row r="123" spans="1:13" ht="12.75" hidden="1" customHeight="1" x14ac:dyDescent="0.15">
      <c r="A123" s="164">
        <f>Kopsavilkums!A106</f>
        <v>0</v>
      </c>
      <c r="B123" s="164">
        <f>Kopsavilkums!B106</f>
        <v>0</v>
      </c>
      <c r="C123" s="163" cm="1">
        <f t="array" ref="C123">IFERROR(_xlfn.UNIQUE(_xlfn._xlws.FILTER(Kopsavilkums!$C$10:$C$135,(A123=Kopsavilkums!$A$10:$A$135))),"")</f>
        <v>0</v>
      </c>
      <c r="D123" s="153" t="e" cm="1" vm="1">
        <f t="array" aca="1" ref="D123" ca="1">IFERROR(_xlfn._xlws.FILTER(Kopsavilkums!$D$10:$D$135,(A123=Kopsavilkums!$A$10:$A$135)*(B123=Kopsavilkums!$B$10:$B$135)),"")</f>
        <v>#VALUE!</v>
      </c>
      <c r="E123" s="108" t="str" cm="1">
        <f t="array" aca="1" ref="E123" ca="1">IFERROR(_xlfn._xlws.FILTER(Kopsavilkums!$E$10:$E$135,(A123=Kopsavilkums!$A$10:$A$135)*(B123=Kopsavilkums!$B$10:$B$135)*(D123=Kopsavilkums!$D$10:$D$135)),"")</f>
        <v/>
      </c>
      <c r="F123" s="154" t="str" cm="1">
        <f t="array" aca="1" ref="F123" ca="1">IFERROR(_xlfn._xlws.FILTER(Kopsavilkums!$F$10:$F$135,(A123=Kopsavilkums!$A$10:$A$135)*(B123=Kopsavilkums!$B$10:$B$135)*(D123=Kopsavilkums!$D$10:$D$135)),"")</f>
        <v/>
      </c>
      <c r="G123" s="155" t="str" cm="1">
        <f t="array" aca="1" ref="G123" ca="1">IF(SUM(F$9:F$500)=0,0,IF(E123=0,COUNTIFS(E:E,"A")+2,IFERROR(_xlfn._xlws.FILTER(Kopsavilkums!$G$10:$G$135,(A123=Kopsavilkums!$A$10:$A$135)*(B123=Kopsavilkums!$B$10:$B$135)*(D123=Kopsavilkums!$D$10:$D$135)),"")))</f>
        <v/>
      </c>
      <c r="H123" s="109" t="str" cm="1">
        <f t="array" aca="1" ref="H123" ca="1">IFERROR(_xlfn._xlws.FILTER(Kopsavilkums!$H$10:$H$135,(A123=Kopsavilkums!$A$10:$A$135)*(B123=Kopsavilkums!$B$10:$B$135)*(D123=Kopsavilkums!$D$10:$D$135)),"")</f>
        <v/>
      </c>
      <c r="I123" s="154" t="str" cm="1">
        <f t="array" aca="1" ref="I123" ca="1">IFERROR(_xlfn._xlws.FILTER(Kopsavilkums!$I$10:$I$135,(A123=Kopsavilkums!$A$10:$A$135)*(B123=Kopsavilkums!$B$10:$B$135)*(D123=Kopsavilkums!$D$10:$D$135)),"")</f>
        <v/>
      </c>
      <c r="J123" s="155" t="str" cm="1">
        <f t="array" aca="1" ref="J123" ca="1">IF(SUM(I$9:I$500)=0,0,IF(H123=0,COUNTIFS(H:H,"A")+2,IFERROR(_xlfn._xlws.FILTER(Kopsavilkums!$J$10:$J$135,(A123=Kopsavilkums!$A$10:$A$135)*(B123=Kopsavilkums!$B$10:$B$135)*(D123=Kopsavilkums!$D$10:$D$135)),"")))</f>
        <v/>
      </c>
      <c r="K123" s="156">
        <f t="shared" ca="1" si="12"/>
        <v>0</v>
      </c>
      <c r="L123" s="271">
        <f t="shared" ca="1" si="13"/>
        <v>0</v>
      </c>
      <c r="M123" s="68" t="str">
        <f t="shared" ca="1" si="14"/>
        <v/>
      </c>
    </row>
    <row r="124" spans="1:13" ht="12.75" hidden="1" customHeight="1" x14ac:dyDescent="0.15">
      <c r="A124" s="164">
        <f>Kopsavilkums!A107</f>
        <v>0</v>
      </c>
      <c r="B124" s="164">
        <f>Kopsavilkums!B107</f>
        <v>0</v>
      </c>
      <c r="C124" s="163" cm="1">
        <f t="array" ref="C124">IFERROR(_xlfn.UNIQUE(_xlfn._xlws.FILTER(Kopsavilkums!$C$10:$C$135,(A124=Kopsavilkums!$A$10:$A$135))),"")</f>
        <v>0</v>
      </c>
      <c r="D124" s="153" t="e" cm="1" vm="1">
        <f t="array" aca="1" ref="D124" ca="1">IFERROR(_xlfn._xlws.FILTER(Kopsavilkums!$D$10:$D$135,(A124=Kopsavilkums!$A$10:$A$135)*(B124=Kopsavilkums!$B$10:$B$135)),"")</f>
        <v>#VALUE!</v>
      </c>
      <c r="E124" s="108" t="str" cm="1">
        <f t="array" aca="1" ref="E124" ca="1">IFERROR(_xlfn._xlws.FILTER(Kopsavilkums!$E$10:$E$135,(A124=Kopsavilkums!$A$10:$A$135)*(B124=Kopsavilkums!$B$10:$B$135)*(D124=Kopsavilkums!$D$10:$D$135)),"")</f>
        <v/>
      </c>
      <c r="F124" s="154" t="str" cm="1">
        <f t="array" aca="1" ref="F124" ca="1">IFERROR(_xlfn._xlws.FILTER(Kopsavilkums!$F$10:$F$135,(A124=Kopsavilkums!$A$10:$A$135)*(B124=Kopsavilkums!$B$10:$B$135)*(D124=Kopsavilkums!$D$10:$D$135)),"")</f>
        <v/>
      </c>
      <c r="G124" s="155" t="str" cm="1">
        <f t="array" aca="1" ref="G124" ca="1">IF(SUM(F$9:F$500)=0,0,IF(E124=0,COUNTIFS(E:E,"A")+2,IFERROR(_xlfn._xlws.FILTER(Kopsavilkums!$G$10:$G$135,(A124=Kopsavilkums!$A$10:$A$135)*(B124=Kopsavilkums!$B$10:$B$135)*(D124=Kopsavilkums!$D$10:$D$135)),"")))</f>
        <v/>
      </c>
      <c r="H124" s="109" t="str" cm="1">
        <f t="array" aca="1" ref="H124" ca="1">IFERROR(_xlfn._xlws.FILTER(Kopsavilkums!$H$10:$H$135,(A124=Kopsavilkums!$A$10:$A$135)*(B124=Kopsavilkums!$B$10:$B$135)*(D124=Kopsavilkums!$D$10:$D$135)),"")</f>
        <v/>
      </c>
      <c r="I124" s="154" t="str" cm="1">
        <f t="array" aca="1" ref="I124" ca="1">IFERROR(_xlfn._xlws.FILTER(Kopsavilkums!$I$10:$I$135,(A124=Kopsavilkums!$A$10:$A$135)*(B124=Kopsavilkums!$B$10:$B$135)*(D124=Kopsavilkums!$D$10:$D$135)),"")</f>
        <v/>
      </c>
      <c r="J124" s="155" t="str" cm="1">
        <f t="array" aca="1" ref="J124" ca="1">IF(SUM(I$9:I$500)=0,0,IF(H124=0,COUNTIFS(H:H,"A")+2,IFERROR(_xlfn._xlws.FILTER(Kopsavilkums!$J$10:$J$135,(A124=Kopsavilkums!$A$10:$A$135)*(B124=Kopsavilkums!$B$10:$B$135)*(D124=Kopsavilkums!$D$10:$D$135)),"")))</f>
        <v/>
      </c>
      <c r="K124" s="156">
        <f t="shared" ca="1" si="12"/>
        <v>0</v>
      </c>
      <c r="L124" s="271">
        <f t="shared" ca="1" si="13"/>
        <v>0</v>
      </c>
      <c r="M124" s="68" t="str">
        <f t="shared" ca="1" si="14"/>
        <v/>
      </c>
    </row>
    <row r="125" spans="1:13" ht="12.75" hidden="1" customHeight="1" x14ac:dyDescent="0.15">
      <c r="A125" s="164">
        <f>Kopsavilkums!A108</f>
        <v>0</v>
      </c>
      <c r="B125" s="164">
        <f>Kopsavilkums!B108</f>
        <v>0</v>
      </c>
      <c r="C125" s="163" cm="1">
        <f t="array" ref="C125">IFERROR(_xlfn.UNIQUE(_xlfn._xlws.FILTER(Kopsavilkums!$C$10:$C$135,(A125=Kopsavilkums!$A$10:$A$135))),"")</f>
        <v>0</v>
      </c>
      <c r="D125" s="153" t="e" cm="1" vm="1">
        <f t="array" aca="1" ref="D125" ca="1">IFERROR(_xlfn._xlws.FILTER(Kopsavilkums!$D$10:$D$135,(A125=Kopsavilkums!$A$10:$A$135)*(B125=Kopsavilkums!$B$10:$B$135)),"")</f>
        <v>#VALUE!</v>
      </c>
      <c r="E125" s="108" t="str" cm="1">
        <f t="array" aca="1" ref="E125" ca="1">IFERROR(_xlfn._xlws.FILTER(Kopsavilkums!$E$10:$E$135,(A125=Kopsavilkums!$A$10:$A$135)*(B125=Kopsavilkums!$B$10:$B$135)*(D125=Kopsavilkums!$D$10:$D$135)),"")</f>
        <v/>
      </c>
      <c r="F125" s="154" t="str" cm="1">
        <f t="array" aca="1" ref="F125" ca="1">IFERROR(_xlfn._xlws.FILTER(Kopsavilkums!$F$10:$F$135,(A125=Kopsavilkums!$A$10:$A$135)*(B125=Kopsavilkums!$B$10:$B$135)*(D125=Kopsavilkums!$D$10:$D$135)),"")</f>
        <v/>
      </c>
      <c r="G125" s="155" t="str" cm="1">
        <f t="array" aca="1" ref="G125" ca="1">IF(SUM(F$9:F$500)=0,0,IF(E125=0,COUNTIFS(E:E,"A")+2,IFERROR(_xlfn._xlws.FILTER(Kopsavilkums!$G$10:$G$135,(A125=Kopsavilkums!$A$10:$A$135)*(B125=Kopsavilkums!$B$10:$B$135)*(D125=Kopsavilkums!$D$10:$D$135)),"")))</f>
        <v/>
      </c>
      <c r="H125" s="109" t="str" cm="1">
        <f t="array" aca="1" ref="H125" ca="1">IFERROR(_xlfn._xlws.FILTER(Kopsavilkums!$H$10:$H$135,(A125=Kopsavilkums!$A$10:$A$135)*(B125=Kopsavilkums!$B$10:$B$135)*(D125=Kopsavilkums!$D$10:$D$135)),"")</f>
        <v/>
      </c>
      <c r="I125" s="154" t="str" cm="1">
        <f t="array" aca="1" ref="I125" ca="1">IFERROR(_xlfn._xlws.FILTER(Kopsavilkums!$I$10:$I$135,(A125=Kopsavilkums!$A$10:$A$135)*(B125=Kopsavilkums!$B$10:$B$135)*(D125=Kopsavilkums!$D$10:$D$135)),"")</f>
        <v/>
      </c>
      <c r="J125" s="155" t="str" cm="1">
        <f t="array" aca="1" ref="J125" ca="1">IF(SUM(I$9:I$500)=0,0,IF(H125=0,COUNTIFS(H:H,"A")+2,IFERROR(_xlfn._xlws.FILTER(Kopsavilkums!$J$10:$J$135,(A125=Kopsavilkums!$A$10:$A$135)*(B125=Kopsavilkums!$B$10:$B$135)*(D125=Kopsavilkums!$D$10:$D$135)),"")))</f>
        <v/>
      </c>
      <c r="K125" s="156">
        <f t="shared" ca="1" si="12"/>
        <v>0</v>
      </c>
      <c r="L125" s="271">
        <f t="shared" ca="1" si="13"/>
        <v>0</v>
      </c>
      <c r="M125" s="68" t="str">
        <f t="shared" ca="1" si="14"/>
        <v/>
      </c>
    </row>
    <row r="126" spans="1:13" ht="12.75" hidden="1" customHeight="1" x14ac:dyDescent="0.15">
      <c r="A126" s="164">
        <f>Kopsavilkums!A109</f>
        <v>0</v>
      </c>
      <c r="B126" s="164">
        <f>Kopsavilkums!B109</f>
        <v>0</v>
      </c>
      <c r="C126" s="163" cm="1">
        <f t="array" ref="C126">IFERROR(_xlfn.UNIQUE(_xlfn._xlws.FILTER(Kopsavilkums!$C$10:$C$135,(A126=Kopsavilkums!$A$10:$A$135))),"")</f>
        <v>0</v>
      </c>
      <c r="D126" s="153" t="e" cm="1" vm="1">
        <f t="array" aca="1" ref="D126" ca="1">IFERROR(_xlfn._xlws.FILTER(Kopsavilkums!$D$10:$D$135,(A126=Kopsavilkums!$A$10:$A$135)*(B126=Kopsavilkums!$B$10:$B$135)),"")</f>
        <v>#VALUE!</v>
      </c>
      <c r="E126" s="108" t="str" cm="1">
        <f t="array" aca="1" ref="E126" ca="1">IFERROR(_xlfn._xlws.FILTER(Kopsavilkums!$E$10:$E$135,(A126=Kopsavilkums!$A$10:$A$135)*(B126=Kopsavilkums!$B$10:$B$135)*(D126=Kopsavilkums!$D$10:$D$135)),"")</f>
        <v/>
      </c>
      <c r="F126" s="154" t="str" cm="1">
        <f t="array" aca="1" ref="F126" ca="1">IFERROR(_xlfn._xlws.FILTER(Kopsavilkums!$F$10:$F$135,(A126=Kopsavilkums!$A$10:$A$135)*(B126=Kopsavilkums!$B$10:$B$135)*(D126=Kopsavilkums!$D$10:$D$135)),"")</f>
        <v/>
      </c>
      <c r="G126" s="155" t="str" cm="1">
        <f t="array" aca="1" ref="G126" ca="1">IF(SUM(F$9:F$500)=0,0,IF(E126=0,COUNTIFS(E:E,"A")+2,IFERROR(_xlfn._xlws.FILTER(Kopsavilkums!$G$10:$G$135,(A126=Kopsavilkums!$A$10:$A$135)*(B126=Kopsavilkums!$B$10:$B$135)*(D126=Kopsavilkums!$D$10:$D$135)),"")))</f>
        <v/>
      </c>
      <c r="H126" s="109" t="str" cm="1">
        <f t="array" aca="1" ref="H126" ca="1">IFERROR(_xlfn._xlws.FILTER(Kopsavilkums!$H$10:$H$135,(A126=Kopsavilkums!$A$10:$A$135)*(B126=Kopsavilkums!$B$10:$B$135)*(D126=Kopsavilkums!$D$10:$D$135)),"")</f>
        <v/>
      </c>
      <c r="I126" s="154" t="str" cm="1">
        <f t="array" aca="1" ref="I126" ca="1">IFERROR(_xlfn._xlws.FILTER(Kopsavilkums!$I$10:$I$135,(A126=Kopsavilkums!$A$10:$A$135)*(B126=Kopsavilkums!$B$10:$B$135)*(D126=Kopsavilkums!$D$10:$D$135)),"")</f>
        <v/>
      </c>
      <c r="J126" s="155" t="str" cm="1">
        <f t="array" aca="1" ref="J126" ca="1">IF(SUM(I$9:I$500)=0,0,IF(H126=0,COUNTIFS(H:H,"A")+2,IFERROR(_xlfn._xlws.FILTER(Kopsavilkums!$J$10:$J$135,(A126=Kopsavilkums!$A$10:$A$135)*(B126=Kopsavilkums!$B$10:$B$135)*(D126=Kopsavilkums!$D$10:$D$135)),"")))</f>
        <v/>
      </c>
      <c r="K126" s="156">
        <f t="shared" ca="1" si="12"/>
        <v>0</v>
      </c>
      <c r="L126" s="271">
        <f t="shared" ca="1" si="13"/>
        <v>0</v>
      </c>
      <c r="M126" s="68" t="str">
        <f t="shared" ca="1" si="14"/>
        <v/>
      </c>
    </row>
    <row r="127" spans="1:13" ht="12.75" hidden="1" customHeight="1" x14ac:dyDescent="0.15">
      <c r="A127" s="164">
        <f>Kopsavilkums!A110</f>
        <v>0</v>
      </c>
      <c r="B127" s="164">
        <f>Kopsavilkums!B110</f>
        <v>0</v>
      </c>
      <c r="C127" s="163" cm="1">
        <f t="array" ref="C127">IFERROR(_xlfn.UNIQUE(_xlfn._xlws.FILTER(Kopsavilkums!$C$10:$C$135,(A127=Kopsavilkums!$A$10:$A$135))),"")</f>
        <v>0</v>
      </c>
      <c r="D127" s="153" t="e" cm="1" vm="1">
        <f t="array" aca="1" ref="D127" ca="1">IFERROR(_xlfn._xlws.FILTER(Kopsavilkums!$D$10:$D$135,(A127=Kopsavilkums!$A$10:$A$135)*(B127=Kopsavilkums!$B$10:$B$135)),"")</f>
        <v>#VALUE!</v>
      </c>
      <c r="E127" s="108" t="str" cm="1">
        <f t="array" aca="1" ref="E127" ca="1">IFERROR(_xlfn._xlws.FILTER(Kopsavilkums!$E$10:$E$135,(A127=Kopsavilkums!$A$10:$A$135)*(B127=Kopsavilkums!$B$10:$B$135)*(D127=Kopsavilkums!$D$10:$D$135)),"")</f>
        <v/>
      </c>
      <c r="F127" s="154" t="str" cm="1">
        <f t="array" aca="1" ref="F127" ca="1">IFERROR(_xlfn._xlws.FILTER(Kopsavilkums!$F$10:$F$135,(A127=Kopsavilkums!$A$10:$A$135)*(B127=Kopsavilkums!$B$10:$B$135)*(D127=Kopsavilkums!$D$10:$D$135)),"")</f>
        <v/>
      </c>
      <c r="G127" s="155" t="str" cm="1">
        <f t="array" aca="1" ref="G127" ca="1">IF(SUM(F$9:F$500)=0,0,IF(E127=0,COUNTIFS(E:E,"A")+2,IFERROR(_xlfn._xlws.FILTER(Kopsavilkums!$G$10:$G$135,(A127=Kopsavilkums!$A$10:$A$135)*(B127=Kopsavilkums!$B$10:$B$135)*(D127=Kopsavilkums!$D$10:$D$135)),"")))</f>
        <v/>
      </c>
      <c r="H127" s="109" t="str" cm="1">
        <f t="array" aca="1" ref="H127" ca="1">IFERROR(_xlfn._xlws.FILTER(Kopsavilkums!$H$10:$H$135,(A127=Kopsavilkums!$A$10:$A$135)*(B127=Kopsavilkums!$B$10:$B$135)*(D127=Kopsavilkums!$D$10:$D$135)),"")</f>
        <v/>
      </c>
      <c r="I127" s="154" t="str" cm="1">
        <f t="array" aca="1" ref="I127" ca="1">IFERROR(_xlfn._xlws.FILTER(Kopsavilkums!$I$10:$I$135,(A127=Kopsavilkums!$A$10:$A$135)*(B127=Kopsavilkums!$B$10:$B$135)*(D127=Kopsavilkums!$D$10:$D$135)),"")</f>
        <v/>
      </c>
      <c r="J127" s="155" t="str" cm="1">
        <f t="array" aca="1" ref="J127" ca="1">IF(SUM(I$9:I$500)=0,0,IF(H127=0,COUNTIFS(H:H,"A")+2,IFERROR(_xlfn._xlws.FILTER(Kopsavilkums!$J$10:$J$135,(A127=Kopsavilkums!$A$10:$A$135)*(B127=Kopsavilkums!$B$10:$B$135)*(D127=Kopsavilkums!$D$10:$D$135)),"")))</f>
        <v/>
      </c>
      <c r="K127" s="156">
        <f t="shared" ca="1" si="12"/>
        <v>0</v>
      </c>
      <c r="L127" s="271">
        <f t="shared" ca="1" si="13"/>
        <v>0</v>
      </c>
      <c r="M127" s="68" t="str">
        <f t="shared" ca="1" si="14"/>
        <v/>
      </c>
    </row>
    <row r="128" spans="1:13" ht="12.75" hidden="1" customHeight="1" x14ac:dyDescent="0.15">
      <c r="A128" s="164">
        <f>Kopsavilkums!A111</f>
        <v>0</v>
      </c>
      <c r="B128" s="164">
        <f>Kopsavilkums!B111</f>
        <v>0</v>
      </c>
      <c r="C128" s="163" cm="1">
        <f t="array" ref="C128">IFERROR(_xlfn.UNIQUE(_xlfn._xlws.FILTER(Kopsavilkums!$C$10:$C$135,(A128=Kopsavilkums!$A$10:$A$135))),"")</f>
        <v>0</v>
      </c>
      <c r="D128" s="153" t="e" cm="1" vm="1">
        <f t="array" aca="1" ref="D128" ca="1">IFERROR(_xlfn._xlws.FILTER(Kopsavilkums!$D$10:$D$135,(A128=Kopsavilkums!$A$10:$A$135)*(B128=Kopsavilkums!$B$10:$B$135)),"")</f>
        <v>#VALUE!</v>
      </c>
      <c r="E128" s="108" t="str" cm="1">
        <f t="array" aca="1" ref="E128" ca="1">IFERROR(_xlfn._xlws.FILTER(Kopsavilkums!$E$10:$E$135,(A128=Kopsavilkums!$A$10:$A$135)*(B128=Kopsavilkums!$B$10:$B$135)*(D128=Kopsavilkums!$D$10:$D$135)),"")</f>
        <v/>
      </c>
      <c r="F128" s="154" t="str" cm="1">
        <f t="array" aca="1" ref="F128" ca="1">IFERROR(_xlfn._xlws.FILTER(Kopsavilkums!$F$10:$F$135,(A128=Kopsavilkums!$A$10:$A$135)*(B128=Kopsavilkums!$B$10:$B$135)*(D128=Kopsavilkums!$D$10:$D$135)),"")</f>
        <v/>
      </c>
      <c r="G128" s="155" t="str" cm="1">
        <f t="array" aca="1" ref="G128" ca="1">IF(SUM(F$9:F$500)=0,0,IF(E128=0,COUNTIFS(E:E,"A")+2,IFERROR(_xlfn._xlws.FILTER(Kopsavilkums!$G$10:$G$135,(A128=Kopsavilkums!$A$10:$A$135)*(B128=Kopsavilkums!$B$10:$B$135)*(D128=Kopsavilkums!$D$10:$D$135)),"")))</f>
        <v/>
      </c>
      <c r="H128" s="109" t="str" cm="1">
        <f t="array" aca="1" ref="H128" ca="1">IFERROR(_xlfn._xlws.FILTER(Kopsavilkums!$H$10:$H$135,(A128=Kopsavilkums!$A$10:$A$135)*(B128=Kopsavilkums!$B$10:$B$135)*(D128=Kopsavilkums!$D$10:$D$135)),"")</f>
        <v/>
      </c>
      <c r="I128" s="154" t="str" cm="1">
        <f t="array" aca="1" ref="I128" ca="1">IFERROR(_xlfn._xlws.FILTER(Kopsavilkums!$I$10:$I$135,(A128=Kopsavilkums!$A$10:$A$135)*(B128=Kopsavilkums!$B$10:$B$135)*(D128=Kopsavilkums!$D$10:$D$135)),"")</f>
        <v/>
      </c>
      <c r="J128" s="155" t="str" cm="1">
        <f t="array" aca="1" ref="J128" ca="1">IF(SUM(I$9:I$500)=0,0,IF(H128=0,COUNTIFS(H:H,"A")+2,IFERROR(_xlfn._xlws.FILTER(Kopsavilkums!$J$10:$J$135,(A128=Kopsavilkums!$A$10:$A$135)*(B128=Kopsavilkums!$B$10:$B$135)*(D128=Kopsavilkums!$D$10:$D$135)),"")))</f>
        <v/>
      </c>
      <c r="K128" s="156">
        <f t="shared" ca="1" si="12"/>
        <v>0</v>
      </c>
      <c r="L128" s="271">
        <f t="shared" ca="1" si="13"/>
        <v>0</v>
      </c>
      <c r="M128" s="68" t="str">
        <f t="shared" ca="1" si="14"/>
        <v/>
      </c>
    </row>
    <row r="129" spans="1:13" ht="12.75" hidden="1" customHeight="1" x14ac:dyDescent="0.15">
      <c r="A129" s="164">
        <f>Kopsavilkums!A94</f>
        <v>0</v>
      </c>
      <c r="B129" s="164">
        <f>Kopsavilkums!B94</f>
        <v>0</v>
      </c>
      <c r="C129" s="163" cm="1">
        <f t="array" ref="C129">IFERROR(_xlfn.UNIQUE(_xlfn._xlws.FILTER(Kopsavilkums!$C$10:$C$135,(A129=Kopsavilkums!$A$10:$A$135))),"")</f>
        <v>0</v>
      </c>
      <c r="D129" s="153" t="e" cm="1" vm="1">
        <f t="array" aca="1" ref="D129" ca="1">IFERROR(_xlfn._xlws.FILTER(Kopsavilkums!$D$10:$D$135,(A129=Kopsavilkums!$A$10:$A$135)*(B129=Kopsavilkums!$B$10:$B$135)),"")</f>
        <v>#VALUE!</v>
      </c>
      <c r="E129" s="108" t="str" cm="1">
        <f t="array" aca="1" ref="E129" ca="1">IFERROR(_xlfn._xlws.FILTER(Kopsavilkums!$E$10:$E$135,(A129=Kopsavilkums!$A$10:$A$135)*(B129=Kopsavilkums!$B$10:$B$135)*(D129=Kopsavilkums!$D$10:$D$135)),"")</f>
        <v/>
      </c>
      <c r="F129" s="154" t="str" cm="1">
        <f t="array" aca="1" ref="F129" ca="1">IFERROR(_xlfn._xlws.FILTER(Kopsavilkums!$F$10:$F$135,(A129=Kopsavilkums!$A$10:$A$135)*(B129=Kopsavilkums!$B$10:$B$135)*(D129=Kopsavilkums!$D$10:$D$135)),"")</f>
        <v/>
      </c>
      <c r="G129" s="155" t="str" cm="1">
        <f t="array" aca="1" ref="G129" ca="1">IF(SUM(F$9:F$500)=0,0,IF(E129=0,COUNTIFS(E:E,"A")+2,IFERROR(_xlfn._xlws.FILTER(Kopsavilkums!$G$10:$G$135,(A129=Kopsavilkums!$A$10:$A$135)*(B129=Kopsavilkums!$B$10:$B$135)*(D129=Kopsavilkums!$D$10:$D$135)),"")))</f>
        <v/>
      </c>
      <c r="H129" s="109" t="str" cm="1">
        <f t="array" aca="1" ref="H129" ca="1">IFERROR(_xlfn._xlws.FILTER(Kopsavilkums!$H$10:$H$135,(A129=Kopsavilkums!$A$10:$A$135)*(B129=Kopsavilkums!$B$10:$B$135)*(D129=Kopsavilkums!$D$10:$D$135)),"")</f>
        <v/>
      </c>
      <c r="I129" s="154" t="str" cm="1">
        <f t="array" aca="1" ref="I129" ca="1">IFERROR(_xlfn._xlws.FILTER(Kopsavilkums!$I$10:$I$135,(A129=Kopsavilkums!$A$10:$A$135)*(B129=Kopsavilkums!$B$10:$B$135)*(D129=Kopsavilkums!$D$10:$D$135)),"")</f>
        <v/>
      </c>
      <c r="J129" s="155" t="str" cm="1">
        <f t="array" aca="1" ref="J129" ca="1">IF(SUM(I$9:I$500)=0,0,IF(H129=0,COUNTIFS(H:H,"A")+2,IFERROR(_xlfn._xlws.FILTER(Kopsavilkums!$J$10:$J$135,(A129=Kopsavilkums!$A$10:$A$135)*(B129=Kopsavilkums!$B$10:$B$135)*(D129=Kopsavilkums!$D$10:$D$135)),"")))</f>
        <v/>
      </c>
      <c r="K129" s="156">
        <f t="shared" ca="1" si="12"/>
        <v>0</v>
      </c>
      <c r="L129" s="271">
        <f t="shared" ca="1" si="13"/>
        <v>0</v>
      </c>
      <c r="M129" s="68" t="str">
        <f t="shared" ca="1" si="14"/>
        <v/>
      </c>
    </row>
    <row r="130" spans="1:13" ht="12.75" hidden="1" customHeight="1" x14ac:dyDescent="0.15">
      <c r="A130" s="164">
        <f>Kopsavilkums!A95</f>
        <v>0</v>
      </c>
      <c r="B130" s="164">
        <f>Kopsavilkums!B95</f>
        <v>0</v>
      </c>
      <c r="C130" s="163" cm="1">
        <f t="array" ref="C130">IFERROR(_xlfn.UNIQUE(_xlfn._xlws.FILTER(Kopsavilkums!$C$10:$C$135,(A130=Kopsavilkums!$A$10:$A$135))),"")</f>
        <v>0</v>
      </c>
      <c r="D130" s="153" t="e" cm="1" vm="1">
        <f t="array" aca="1" ref="D130" ca="1">IFERROR(_xlfn._xlws.FILTER(Kopsavilkums!$D$10:$D$135,(A130=Kopsavilkums!$A$10:$A$135)*(B130=Kopsavilkums!$B$10:$B$135)),"")</f>
        <v>#VALUE!</v>
      </c>
      <c r="E130" s="108" t="str" cm="1">
        <f t="array" aca="1" ref="E130" ca="1">IFERROR(_xlfn._xlws.FILTER(Kopsavilkums!$E$10:$E$135,(A130=Kopsavilkums!$A$10:$A$135)*(B130=Kopsavilkums!$B$10:$B$135)*(D130=Kopsavilkums!$D$10:$D$135)),"")</f>
        <v/>
      </c>
      <c r="F130" s="154" t="str" cm="1">
        <f t="array" aca="1" ref="F130" ca="1">IFERROR(_xlfn._xlws.FILTER(Kopsavilkums!$F$10:$F$135,(A130=Kopsavilkums!$A$10:$A$135)*(B130=Kopsavilkums!$B$10:$B$135)*(D130=Kopsavilkums!$D$10:$D$135)),"")</f>
        <v/>
      </c>
      <c r="G130" s="155" t="str" cm="1">
        <f t="array" aca="1" ref="G130" ca="1">IF(SUM(F$9:F$500)=0,0,IF(E130=0,COUNTIFS(E:E,"A")+2,IFERROR(_xlfn._xlws.FILTER(Kopsavilkums!$G$10:$G$135,(A130=Kopsavilkums!$A$10:$A$135)*(B130=Kopsavilkums!$B$10:$B$135)*(D130=Kopsavilkums!$D$10:$D$135)),"")))</f>
        <v/>
      </c>
      <c r="H130" s="109" t="str" cm="1">
        <f t="array" aca="1" ref="H130" ca="1">IFERROR(_xlfn._xlws.FILTER(Kopsavilkums!$H$10:$H$135,(A130=Kopsavilkums!$A$10:$A$135)*(B130=Kopsavilkums!$B$10:$B$135)*(D130=Kopsavilkums!$D$10:$D$135)),"")</f>
        <v/>
      </c>
      <c r="I130" s="154" t="str" cm="1">
        <f t="array" aca="1" ref="I130" ca="1">IFERROR(_xlfn._xlws.FILTER(Kopsavilkums!$I$10:$I$135,(A130=Kopsavilkums!$A$10:$A$135)*(B130=Kopsavilkums!$B$10:$B$135)*(D130=Kopsavilkums!$D$10:$D$135)),"")</f>
        <v/>
      </c>
      <c r="J130" s="155" t="str" cm="1">
        <f t="array" aca="1" ref="J130" ca="1">IF(SUM(I$9:I$500)=0,0,IF(H130=0,COUNTIFS(H:H,"A")+2,IFERROR(_xlfn._xlws.FILTER(Kopsavilkums!$J$10:$J$135,(A130=Kopsavilkums!$A$10:$A$135)*(B130=Kopsavilkums!$B$10:$B$135)*(D130=Kopsavilkums!$D$10:$D$135)),"")))</f>
        <v/>
      </c>
      <c r="K130" s="156">
        <f t="shared" ca="1" si="12"/>
        <v>0</v>
      </c>
      <c r="L130" s="271">
        <f t="shared" ca="1" si="13"/>
        <v>0</v>
      </c>
      <c r="M130" s="68" t="str">
        <f t="shared" ca="1" si="14"/>
        <v/>
      </c>
    </row>
    <row r="131" spans="1:13" ht="12.75" hidden="1" customHeight="1" x14ac:dyDescent="0.15">
      <c r="A131" s="164">
        <f>Kopsavilkums!A96</f>
        <v>0</v>
      </c>
      <c r="B131" s="164">
        <f>Kopsavilkums!B96</f>
        <v>0</v>
      </c>
      <c r="C131" s="163" cm="1">
        <f t="array" ref="C131">IFERROR(_xlfn.UNIQUE(_xlfn._xlws.FILTER(Kopsavilkums!$C$10:$C$135,(A131=Kopsavilkums!$A$10:$A$135))),"")</f>
        <v>0</v>
      </c>
      <c r="D131" s="153" t="e" cm="1" vm="1">
        <f t="array" aca="1" ref="D131" ca="1">IFERROR(_xlfn._xlws.FILTER(Kopsavilkums!$D$10:$D$135,(A131=Kopsavilkums!$A$10:$A$135)*(B131=Kopsavilkums!$B$10:$B$135)),"")</f>
        <v>#VALUE!</v>
      </c>
      <c r="E131" s="108" t="str" cm="1">
        <f t="array" aca="1" ref="E131" ca="1">IFERROR(_xlfn._xlws.FILTER(Kopsavilkums!$E$10:$E$135,(A131=Kopsavilkums!$A$10:$A$135)*(B131=Kopsavilkums!$B$10:$B$135)*(D131=Kopsavilkums!$D$10:$D$135)),"")</f>
        <v/>
      </c>
      <c r="F131" s="154" t="str" cm="1">
        <f t="array" aca="1" ref="F131" ca="1">IFERROR(_xlfn._xlws.FILTER(Kopsavilkums!$F$10:$F$135,(A131=Kopsavilkums!$A$10:$A$135)*(B131=Kopsavilkums!$B$10:$B$135)*(D131=Kopsavilkums!$D$10:$D$135)),"")</f>
        <v/>
      </c>
      <c r="G131" s="155" t="str" cm="1">
        <f t="array" aca="1" ref="G131" ca="1">IF(SUM(F$9:F$500)=0,0,IF(E131=0,COUNTIFS(E:E,"A")+2,IFERROR(_xlfn._xlws.FILTER(Kopsavilkums!$G$10:$G$135,(A131=Kopsavilkums!$A$10:$A$135)*(B131=Kopsavilkums!$B$10:$B$135)*(D131=Kopsavilkums!$D$10:$D$135)),"")))</f>
        <v/>
      </c>
      <c r="H131" s="109" t="str" cm="1">
        <f t="array" aca="1" ref="H131" ca="1">IFERROR(_xlfn._xlws.FILTER(Kopsavilkums!$H$10:$H$135,(A131=Kopsavilkums!$A$10:$A$135)*(B131=Kopsavilkums!$B$10:$B$135)*(D131=Kopsavilkums!$D$10:$D$135)),"")</f>
        <v/>
      </c>
      <c r="I131" s="154" t="str" cm="1">
        <f t="array" aca="1" ref="I131" ca="1">IFERROR(_xlfn._xlws.FILTER(Kopsavilkums!$I$10:$I$135,(A131=Kopsavilkums!$A$10:$A$135)*(B131=Kopsavilkums!$B$10:$B$135)*(D131=Kopsavilkums!$D$10:$D$135)),"")</f>
        <v/>
      </c>
      <c r="J131" s="155" t="str" cm="1">
        <f t="array" aca="1" ref="J131" ca="1">IF(SUM(I$9:I$500)=0,0,IF(H131=0,COUNTIFS(H:H,"A")+2,IFERROR(_xlfn._xlws.FILTER(Kopsavilkums!$J$10:$J$135,(A131=Kopsavilkums!$A$10:$A$135)*(B131=Kopsavilkums!$B$10:$B$135)*(D131=Kopsavilkums!$D$10:$D$135)),"")))</f>
        <v/>
      </c>
      <c r="K131" s="156">
        <f t="shared" ca="1" si="12"/>
        <v>0</v>
      </c>
      <c r="L131" s="271">
        <f t="shared" ca="1" si="13"/>
        <v>0</v>
      </c>
      <c r="M131" s="68" t="str">
        <f t="shared" ca="1" si="14"/>
        <v/>
      </c>
    </row>
    <row r="132" spans="1:13" ht="12.75" hidden="1" customHeight="1" x14ac:dyDescent="0.15">
      <c r="A132" s="164">
        <f>Kopsavilkums!A97</f>
        <v>0</v>
      </c>
      <c r="B132" s="164">
        <f>Kopsavilkums!B97</f>
        <v>0</v>
      </c>
      <c r="C132" s="163" cm="1">
        <f t="array" ref="C132">IFERROR(_xlfn.UNIQUE(_xlfn._xlws.FILTER(Kopsavilkums!$C$10:$C$135,(A132=Kopsavilkums!$A$10:$A$135))),"")</f>
        <v>0</v>
      </c>
      <c r="D132" s="153" t="e" cm="1" vm="1">
        <f t="array" aca="1" ref="D132" ca="1">IFERROR(_xlfn._xlws.FILTER(Kopsavilkums!$D$10:$D$135,(A132=Kopsavilkums!$A$10:$A$135)*(B132=Kopsavilkums!$B$10:$B$135)),"")</f>
        <v>#VALUE!</v>
      </c>
      <c r="E132" s="108" t="str" cm="1">
        <f t="array" aca="1" ref="E132" ca="1">IFERROR(_xlfn._xlws.FILTER(Kopsavilkums!$E$10:$E$135,(A132=Kopsavilkums!$A$10:$A$135)*(B132=Kopsavilkums!$B$10:$B$135)*(D132=Kopsavilkums!$D$10:$D$135)),"")</f>
        <v/>
      </c>
      <c r="F132" s="154" t="str" cm="1">
        <f t="array" aca="1" ref="F132" ca="1">IFERROR(_xlfn._xlws.FILTER(Kopsavilkums!$F$10:$F$135,(A132=Kopsavilkums!$A$10:$A$135)*(B132=Kopsavilkums!$B$10:$B$135)*(D132=Kopsavilkums!$D$10:$D$135)),"")</f>
        <v/>
      </c>
      <c r="G132" s="155" t="str" cm="1">
        <f t="array" aca="1" ref="G132" ca="1">IF(SUM(F$9:F$500)=0,0,IF(E132=0,COUNTIFS(E:E,"A")+2,IFERROR(_xlfn._xlws.FILTER(Kopsavilkums!$G$10:$G$135,(A132=Kopsavilkums!$A$10:$A$135)*(B132=Kopsavilkums!$B$10:$B$135)*(D132=Kopsavilkums!$D$10:$D$135)),"")))</f>
        <v/>
      </c>
      <c r="H132" s="109" t="str" cm="1">
        <f t="array" aca="1" ref="H132" ca="1">IFERROR(_xlfn._xlws.FILTER(Kopsavilkums!$H$10:$H$135,(A132=Kopsavilkums!$A$10:$A$135)*(B132=Kopsavilkums!$B$10:$B$135)*(D132=Kopsavilkums!$D$10:$D$135)),"")</f>
        <v/>
      </c>
      <c r="I132" s="154" t="str" cm="1">
        <f t="array" aca="1" ref="I132" ca="1">IFERROR(_xlfn._xlws.FILTER(Kopsavilkums!$I$10:$I$135,(A132=Kopsavilkums!$A$10:$A$135)*(B132=Kopsavilkums!$B$10:$B$135)*(D132=Kopsavilkums!$D$10:$D$135)),"")</f>
        <v/>
      </c>
      <c r="J132" s="155" t="str" cm="1">
        <f t="array" aca="1" ref="J132" ca="1">IF(SUM(I$9:I$500)=0,0,IF(H132=0,COUNTIFS(H:H,"A")+2,IFERROR(_xlfn._xlws.FILTER(Kopsavilkums!$J$10:$J$135,(A132=Kopsavilkums!$A$10:$A$135)*(B132=Kopsavilkums!$B$10:$B$135)*(D132=Kopsavilkums!$D$10:$D$135)),"")))</f>
        <v/>
      </c>
      <c r="K132" s="156">
        <f t="shared" ca="1" si="12"/>
        <v>0</v>
      </c>
      <c r="L132" s="271">
        <f t="shared" ca="1" si="13"/>
        <v>0</v>
      </c>
      <c r="M132" s="68" t="str">
        <f t="shared" ca="1" si="14"/>
        <v/>
      </c>
    </row>
    <row r="133" spans="1:13" ht="12.75" hidden="1" customHeight="1" x14ac:dyDescent="0.15">
      <c r="A133" s="164">
        <f>Kopsavilkums!A98</f>
        <v>0</v>
      </c>
      <c r="B133" s="164">
        <f>Kopsavilkums!B98</f>
        <v>0</v>
      </c>
      <c r="C133" s="163" cm="1">
        <f t="array" ref="C133">IFERROR(_xlfn.UNIQUE(_xlfn._xlws.FILTER(Kopsavilkums!$C$10:$C$135,(A133=Kopsavilkums!$A$10:$A$135))),"")</f>
        <v>0</v>
      </c>
      <c r="D133" s="153" t="e" cm="1" vm="1">
        <f t="array" aca="1" ref="D133" ca="1">IFERROR(_xlfn._xlws.FILTER(Kopsavilkums!$D$10:$D$135,(A133=Kopsavilkums!$A$10:$A$135)*(B133=Kopsavilkums!$B$10:$B$135)),"")</f>
        <v>#VALUE!</v>
      </c>
      <c r="E133" s="108" t="str" cm="1">
        <f t="array" aca="1" ref="E133" ca="1">IFERROR(_xlfn._xlws.FILTER(Kopsavilkums!$E$10:$E$135,(A133=Kopsavilkums!$A$10:$A$135)*(B133=Kopsavilkums!$B$10:$B$135)*(D133=Kopsavilkums!$D$10:$D$135)),"")</f>
        <v/>
      </c>
      <c r="F133" s="154" t="str" cm="1">
        <f t="array" aca="1" ref="F133" ca="1">IFERROR(_xlfn._xlws.FILTER(Kopsavilkums!$F$10:$F$135,(A133=Kopsavilkums!$A$10:$A$135)*(B133=Kopsavilkums!$B$10:$B$135)*(D133=Kopsavilkums!$D$10:$D$135)),"")</f>
        <v/>
      </c>
      <c r="G133" s="155" t="str" cm="1">
        <f t="array" aca="1" ref="G133" ca="1">IF(SUM(F$9:F$500)=0,0,IF(E133=0,COUNTIFS(E:E,"A")+2,IFERROR(_xlfn._xlws.FILTER(Kopsavilkums!$G$10:$G$135,(A133=Kopsavilkums!$A$10:$A$135)*(B133=Kopsavilkums!$B$10:$B$135)*(D133=Kopsavilkums!$D$10:$D$135)),"")))</f>
        <v/>
      </c>
      <c r="H133" s="109" t="str" cm="1">
        <f t="array" aca="1" ref="H133" ca="1">IFERROR(_xlfn._xlws.FILTER(Kopsavilkums!$H$10:$H$135,(A133=Kopsavilkums!$A$10:$A$135)*(B133=Kopsavilkums!$B$10:$B$135)*(D133=Kopsavilkums!$D$10:$D$135)),"")</f>
        <v/>
      </c>
      <c r="I133" s="154" t="str" cm="1">
        <f t="array" aca="1" ref="I133" ca="1">IFERROR(_xlfn._xlws.FILTER(Kopsavilkums!$I$10:$I$135,(A133=Kopsavilkums!$A$10:$A$135)*(B133=Kopsavilkums!$B$10:$B$135)*(D133=Kopsavilkums!$D$10:$D$135)),"")</f>
        <v/>
      </c>
      <c r="J133" s="155" t="str" cm="1">
        <f t="array" aca="1" ref="J133" ca="1">IF(SUM(I$9:I$500)=0,0,IF(H133=0,COUNTIFS(H:H,"A")+2,IFERROR(_xlfn._xlws.FILTER(Kopsavilkums!$J$10:$J$135,(A133=Kopsavilkums!$A$10:$A$135)*(B133=Kopsavilkums!$B$10:$B$135)*(D133=Kopsavilkums!$D$10:$D$135)),"")))</f>
        <v/>
      </c>
      <c r="K133" s="156">
        <f t="shared" ca="1" si="12"/>
        <v>0</v>
      </c>
      <c r="L133" s="271">
        <f t="shared" ca="1" si="13"/>
        <v>0</v>
      </c>
      <c r="M133" s="68" t="str">
        <f t="shared" ca="1" si="14"/>
        <v/>
      </c>
    </row>
    <row r="134" spans="1:13" ht="12.75" hidden="1" customHeight="1" x14ac:dyDescent="0.15">
      <c r="A134" s="164">
        <f>Kopsavilkums!A99</f>
        <v>0</v>
      </c>
      <c r="B134" s="164">
        <f>Kopsavilkums!B99</f>
        <v>0</v>
      </c>
      <c r="C134" s="163" cm="1">
        <f t="array" ref="C134">IFERROR(_xlfn.UNIQUE(_xlfn._xlws.FILTER(Kopsavilkums!$C$10:$C$135,(A134=Kopsavilkums!$A$10:$A$135))),"")</f>
        <v>0</v>
      </c>
      <c r="D134" s="153" cm="1">
        <f t="array" ref="D134:D200">IFERROR(_xlfn._xlws.FILTER(Kopsavilkums!$D$10:$D$135,(A134=Kopsavilkums!$A$10:$A$135)*(B134=Kopsavilkums!$B$10:$B$135)),"")</f>
        <v>0</v>
      </c>
      <c r="E134" s="108" cm="1">
        <f t="array" ref="E134:E200">IFERROR(_xlfn._xlws.FILTER(Kopsavilkums!$E$10:$E$135,(A134=Kopsavilkums!$A$10:$A$135)*(B134=Kopsavilkums!$B$10:$B$135)*(D134=Kopsavilkums!$D$10:$D$135)),"")</f>
        <v>0</v>
      </c>
      <c r="F134" s="154" cm="1">
        <f t="array" ref="F134:F200">IFERROR(_xlfn._xlws.FILTER(Kopsavilkums!$F$10:$F$135,(A134=Kopsavilkums!$A$10:$A$135)*(B134=Kopsavilkums!$B$10:$B$135)*(D134=Kopsavilkums!$D$10:$D$135)),"")</f>
        <v>0</v>
      </c>
      <c r="G134" s="155" cm="1">
        <f t="array" aca="1" ref="G134" ca="1">IF(SUM(F$9:F$500)=0,0,IF(E134=0,COUNTIFS(E:E,"A")+2,IFERROR(_xlfn._xlws.FILTER(Kopsavilkums!$G$10:$G$135,(A134=Kopsavilkums!$A$10:$A$135)*(B134=Kopsavilkums!$B$10:$B$135)*(D134=Kopsavilkums!$D$10:$D$135)),"")))</f>
        <v>12</v>
      </c>
      <c r="H134" s="109" cm="1">
        <f t="array" ref="H134:H200">IFERROR(_xlfn._xlws.FILTER(Kopsavilkums!$H$10:$H$135,(A134=Kopsavilkums!$A$10:$A$135)*(B134=Kopsavilkums!$B$10:$B$135)*(D134=Kopsavilkums!$D$10:$D$135)),"")</f>
        <v>0</v>
      </c>
      <c r="I134" s="154" cm="1">
        <f t="array" ref="I134:I200">IFERROR(_xlfn._xlws.FILTER(Kopsavilkums!$I$10:$I$135,(A134=Kopsavilkums!$A$10:$A$135)*(B134=Kopsavilkums!$B$10:$B$135)*(D134=Kopsavilkums!$D$10:$D$135)),"")</f>
        <v>0</v>
      </c>
      <c r="J134" s="155" cm="1">
        <f t="array" aca="1" ref="J134" ca="1">IF(SUM(I$9:I$500)=0,0,IF(H134=0,COUNTIFS(H:H,"A")+2,IFERROR(_xlfn._xlws.FILTER(Kopsavilkums!$J$10:$J$135,(A134=Kopsavilkums!$A$10:$A$135)*(B134=Kopsavilkums!$B$10:$B$135)*(D134=Kopsavilkums!$D$10:$D$135)),"")))</f>
        <v>12</v>
      </c>
      <c r="K134" s="156">
        <f t="shared" si="12"/>
        <v>0</v>
      </c>
      <c r="L134" s="271">
        <f t="shared" ca="1" si="13"/>
        <v>24</v>
      </c>
      <c r="M134" s="68">
        <f t="shared" ca="1" si="14"/>
        <v>41</v>
      </c>
    </row>
    <row r="135" spans="1:13" ht="12.75" hidden="1" customHeight="1" x14ac:dyDescent="0.15">
      <c r="C135" s="28"/>
      <c r="D135" s="2">
        <v>0</v>
      </c>
      <c r="E135" s="28">
        <v>0</v>
      </c>
      <c r="F135">
        <v>0</v>
      </c>
      <c r="H135" s="28">
        <v>0</v>
      </c>
      <c r="I135">
        <v>0</v>
      </c>
    </row>
    <row r="136" spans="1:13" ht="12.75" hidden="1" customHeight="1" x14ac:dyDescent="0.15">
      <c r="C136" s="28"/>
      <c r="D136" s="2">
        <v>0</v>
      </c>
      <c r="E136" s="28">
        <v>0</v>
      </c>
      <c r="F136">
        <v>0</v>
      </c>
      <c r="H136" s="28">
        <v>0</v>
      </c>
      <c r="I136">
        <v>0</v>
      </c>
    </row>
    <row r="137" spans="1:13" ht="12.75" hidden="1" customHeight="1" x14ac:dyDescent="0.15">
      <c r="C137" s="28"/>
      <c r="D137" s="2">
        <v>0</v>
      </c>
      <c r="E137" s="28">
        <v>0</v>
      </c>
      <c r="F137">
        <v>0</v>
      </c>
      <c r="H137" s="28">
        <v>0</v>
      </c>
      <c r="I137">
        <v>0</v>
      </c>
    </row>
    <row r="138" spans="1:13" ht="12.75" hidden="1" customHeight="1" x14ac:dyDescent="0.15">
      <c r="C138" s="28"/>
      <c r="D138" s="2">
        <v>0</v>
      </c>
      <c r="E138" s="28">
        <v>0</v>
      </c>
      <c r="F138">
        <v>0</v>
      </c>
      <c r="H138" s="28">
        <v>0</v>
      </c>
      <c r="I138">
        <v>0</v>
      </c>
    </row>
    <row r="139" spans="1:13" ht="12.75" hidden="1" customHeight="1" x14ac:dyDescent="0.15">
      <c r="C139" s="28"/>
      <c r="D139" s="2">
        <v>0</v>
      </c>
      <c r="E139" s="28">
        <v>0</v>
      </c>
      <c r="F139">
        <v>0</v>
      </c>
      <c r="H139" s="28">
        <v>0</v>
      </c>
      <c r="I139">
        <v>0</v>
      </c>
    </row>
    <row r="140" spans="1:13" ht="12.75" hidden="1" customHeight="1" x14ac:dyDescent="0.15">
      <c r="C140" s="28"/>
      <c r="D140" s="2">
        <v>0</v>
      </c>
      <c r="E140" s="28">
        <v>0</v>
      </c>
      <c r="F140">
        <v>0</v>
      </c>
      <c r="H140" s="28">
        <v>0</v>
      </c>
      <c r="I140">
        <v>0</v>
      </c>
    </row>
    <row r="141" spans="1:13" ht="12.75" hidden="1" customHeight="1" x14ac:dyDescent="0.15">
      <c r="C141" s="28"/>
      <c r="D141" s="2">
        <v>0</v>
      </c>
      <c r="E141" s="28">
        <v>0</v>
      </c>
      <c r="F141">
        <v>0</v>
      </c>
      <c r="H141" s="28">
        <v>0</v>
      </c>
      <c r="I141">
        <v>0</v>
      </c>
    </row>
    <row r="142" spans="1:13" ht="12.75" hidden="1" customHeight="1" x14ac:dyDescent="0.15">
      <c r="C142" s="28"/>
      <c r="D142" s="2">
        <v>0</v>
      </c>
      <c r="E142" s="28">
        <v>0</v>
      </c>
      <c r="F142">
        <v>0</v>
      </c>
      <c r="H142" s="28">
        <v>0</v>
      </c>
      <c r="I142">
        <v>0</v>
      </c>
    </row>
    <row r="143" spans="1:13" ht="12.75" hidden="1" customHeight="1" x14ac:dyDescent="0.15">
      <c r="C143" s="28"/>
      <c r="D143" s="2">
        <v>0</v>
      </c>
      <c r="E143" s="28">
        <v>0</v>
      </c>
      <c r="F143">
        <v>0</v>
      </c>
      <c r="H143" s="28">
        <v>0</v>
      </c>
      <c r="I143">
        <v>0</v>
      </c>
    </row>
    <row r="144" spans="1:13" ht="12.75" hidden="1" customHeight="1" x14ac:dyDescent="0.15">
      <c r="C144" s="28"/>
      <c r="D144" s="2">
        <v>0</v>
      </c>
      <c r="E144" s="28">
        <v>0</v>
      </c>
      <c r="F144">
        <v>0</v>
      </c>
      <c r="H144" s="28">
        <v>0</v>
      </c>
      <c r="I144">
        <v>0</v>
      </c>
    </row>
    <row r="145" spans="3:9" ht="12.75" hidden="1" customHeight="1" x14ac:dyDescent="0.15">
      <c r="C145" s="28"/>
      <c r="D145" s="2">
        <v>0</v>
      </c>
      <c r="E145" s="28">
        <v>0</v>
      </c>
      <c r="F145">
        <v>0</v>
      </c>
      <c r="H145" s="28">
        <v>0</v>
      </c>
      <c r="I145">
        <v>0</v>
      </c>
    </row>
    <row r="146" spans="3:9" ht="12.75" hidden="1" customHeight="1" x14ac:dyDescent="0.15">
      <c r="C146" s="28"/>
      <c r="D146" s="2">
        <v>0</v>
      </c>
      <c r="E146" s="28">
        <v>0</v>
      </c>
      <c r="F146">
        <v>0</v>
      </c>
      <c r="H146" s="28">
        <v>0</v>
      </c>
      <c r="I146">
        <v>0</v>
      </c>
    </row>
    <row r="147" spans="3:9" ht="12.75" hidden="1" customHeight="1" x14ac:dyDescent="0.15">
      <c r="C147" s="28"/>
      <c r="D147" s="2">
        <v>0</v>
      </c>
      <c r="E147" s="28">
        <v>0</v>
      </c>
      <c r="F147">
        <v>0</v>
      </c>
      <c r="H147" s="28">
        <v>0</v>
      </c>
      <c r="I147">
        <v>0</v>
      </c>
    </row>
    <row r="148" spans="3:9" ht="12.75" hidden="1" customHeight="1" x14ac:dyDescent="0.15">
      <c r="C148" s="28"/>
      <c r="D148" s="2">
        <v>0</v>
      </c>
      <c r="E148" s="28">
        <v>0</v>
      </c>
      <c r="F148">
        <v>0</v>
      </c>
      <c r="H148" s="28">
        <v>0</v>
      </c>
      <c r="I148">
        <v>0</v>
      </c>
    </row>
    <row r="149" spans="3:9" ht="12.75" hidden="1" customHeight="1" x14ac:dyDescent="0.15">
      <c r="C149" s="28"/>
      <c r="D149" s="2">
        <v>0</v>
      </c>
      <c r="E149" s="28">
        <v>0</v>
      </c>
      <c r="F149">
        <v>0</v>
      </c>
      <c r="H149" s="28">
        <v>0</v>
      </c>
      <c r="I149">
        <v>0</v>
      </c>
    </row>
    <row r="150" spans="3:9" ht="12.75" hidden="1" customHeight="1" x14ac:dyDescent="0.15">
      <c r="C150" s="28"/>
      <c r="D150" s="2">
        <v>0</v>
      </c>
      <c r="E150" s="28">
        <v>0</v>
      </c>
      <c r="F150">
        <v>0</v>
      </c>
      <c r="H150" s="28">
        <v>0</v>
      </c>
      <c r="I150">
        <v>0</v>
      </c>
    </row>
    <row r="151" spans="3:9" ht="12.75" hidden="1" customHeight="1" x14ac:dyDescent="0.15">
      <c r="C151" s="28"/>
      <c r="D151" s="2">
        <v>0</v>
      </c>
      <c r="E151" s="28">
        <v>0</v>
      </c>
      <c r="F151">
        <v>0</v>
      </c>
      <c r="H151" s="28">
        <v>0</v>
      </c>
      <c r="I151">
        <v>0</v>
      </c>
    </row>
    <row r="152" spans="3:9" ht="12.75" hidden="1" customHeight="1" x14ac:dyDescent="0.15">
      <c r="C152" s="28"/>
      <c r="D152" s="2">
        <v>0</v>
      </c>
      <c r="E152" s="28">
        <v>0</v>
      </c>
      <c r="F152">
        <v>0</v>
      </c>
      <c r="H152" s="28">
        <v>0</v>
      </c>
      <c r="I152">
        <v>0</v>
      </c>
    </row>
    <row r="153" spans="3:9" ht="12.75" hidden="1" customHeight="1" x14ac:dyDescent="0.15">
      <c r="C153" s="28"/>
      <c r="D153" s="2">
        <v>0</v>
      </c>
      <c r="E153" s="28">
        <v>0</v>
      </c>
      <c r="F153">
        <v>0</v>
      </c>
      <c r="H153" s="28">
        <v>0</v>
      </c>
      <c r="I153">
        <v>0</v>
      </c>
    </row>
    <row r="154" spans="3:9" ht="12.75" hidden="1" customHeight="1" x14ac:dyDescent="0.15">
      <c r="C154" s="28"/>
      <c r="D154" s="2">
        <v>0</v>
      </c>
      <c r="E154" s="28">
        <v>0</v>
      </c>
      <c r="F154">
        <v>0</v>
      </c>
      <c r="H154" s="28">
        <v>0</v>
      </c>
      <c r="I154">
        <v>0</v>
      </c>
    </row>
    <row r="155" spans="3:9" ht="12.75" hidden="1" customHeight="1" x14ac:dyDescent="0.15">
      <c r="C155" s="28"/>
      <c r="D155" s="2">
        <v>0</v>
      </c>
      <c r="E155" s="28">
        <v>0</v>
      </c>
      <c r="F155">
        <v>0</v>
      </c>
      <c r="H155" s="28">
        <v>0</v>
      </c>
      <c r="I155">
        <v>0</v>
      </c>
    </row>
    <row r="156" spans="3:9" ht="12.75" hidden="1" customHeight="1" x14ac:dyDescent="0.15">
      <c r="C156" s="28"/>
      <c r="D156" s="2">
        <v>0</v>
      </c>
      <c r="E156" s="28">
        <v>0</v>
      </c>
      <c r="F156">
        <v>0</v>
      </c>
      <c r="H156" s="28">
        <v>0</v>
      </c>
      <c r="I156">
        <v>0</v>
      </c>
    </row>
    <row r="157" spans="3:9" ht="12.75" hidden="1" customHeight="1" x14ac:dyDescent="0.15">
      <c r="C157" s="28"/>
      <c r="D157" s="2">
        <v>0</v>
      </c>
      <c r="E157" s="28">
        <v>0</v>
      </c>
      <c r="F157">
        <v>0</v>
      </c>
      <c r="H157" s="28">
        <v>0</v>
      </c>
      <c r="I157">
        <v>0</v>
      </c>
    </row>
    <row r="158" spans="3:9" ht="12.75" hidden="1" customHeight="1" x14ac:dyDescent="0.15">
      <c r="C158" s="28"/>
      <c r="D158" s="2">
        <v>0</v>
      </c>
      <c r="E158" s="28">
        <v>0</v>
      </c>
      <c r="F158">
        <v>0</v>
      </c>
      <c r="H158" s="28">
        <v>0</v>
      </c>
      <c r="I158">
        <v>0</v>
      </c>
    </row>
    <row r="159" spans="3:9" ht="12.75" hidden="1" customHeight="1" x14ac:dyDescent="0.15">
      <c r="C159" s="28"/>
      <c r="D159" s="2">
        <v>0</v>
      </c>
      <c r="E159" s="28">
        <v>0</v>
      </c>
      <c r="F159">
        <v>0</v>
      </c>
      <c r="H159" s="28">
        <v>0</v>
      </c>
      <c r="I159">
        <v>0</v>
      </c>
    </row>
    <row r="160" spans="3:9" ht="12.75" hidden="1" customHeight="1" x14ac:dyDescent="0.15">
      <c r="C160" s="28"/>
      <c r="D160" s="2">
        <v>0</v>
      </c>
      <c r="E160" s="28">
        <v>0</v>
      </c>
      <c r="F160">
        <v>0</v>
      </c>
      <c r="H160" s="28">
        <v>0</v>
      </c>
      <c r="I160">
        <v>0</v>
      </c>
    </row>
    <row r="161" spans="3:9" ht="12.75" hidden="1" customHeight="1" x14ac:dyDescent="0.15">
      <c r="C161" s="28"/>
      <c r="D161" s="2">
        <v>0</v>
      </c>
      <c r="E161" s="28">
        <v>0</v>
      </c>
      <c r="F161">
        <v>0</v>
      </c>
      <c r="H161" s="28">
        <v>0</v>
      </c>
      <c r="I161">
        <v>0</v>
      </c>
    </row>
    <row r="162" spans="3:9" ht="12.75" hidden="1" customHeight="1" x14ac:dyDescent="0.15">
      <c r="C162" s="28"/>
      <c r="D162" s="2">
        <v>0</v>
      </c>
      <c r="E162" s="28">
        <v>0</v>
      </c>
      <c r="F162">
        <v>0</v>
      </c>
      <c r="H162" s="28">
        <v>0</v>
      </c>
      <c r="I162">
        <v>0</v>
      </c>
    </row>
    <row r="163" spans="3:9" ht="12.75" hidden="1" customHeight="1" x14ac:dyDescent="0.15">
      <c r="C163" s="28"/>
      <c r="D163" s="2">
        <v>0</v>
      </c>
      <c r="E163" s="28">
        <v>0</v>
      </c>
      <c r="F163">
        <v>0</v>
      </c>
      <c r="H163" s="28">
        <v>0</v>
      </c>
      <c r="I163">
        <v>0</v>
      </c>
    </row>
    <row r="164" spans="3:9" ht="12.75" hidden="1" customHeight="1" x14ac:dyDescent="0.15">
      <c r="C164" s="28"/>
      <c r="D164" s="2">
        <v>0</v>
      </c>
      <c r="E164" s="28">
        <v>0</v>
      </c>
      <c r="F164">
        <v>0</v>
      </c>
      <c r="H164" s="28">
        <v>0</v>
      </c>
      <c r="I164">
        <v>0</v>
      </c>
    </row>
    <row r="165" spans="3:9" ht="12.75" hidden="1" customHeight="1" x14ac:dyDescent="0.15">
      <c r="C165" s="28"/>
      <c r="D165" s="2">
        <v>0</v>
      </c>
      <c r="E165" s="28">
        <v>0</v>
      </c>
      <c r="F165">
        <v>0</v>
      </c>
      <c r="H165" s="28">
        <v>0</v>
      </c>
      <c r="I165">
        <v>0</v>
      </c>
    </row>
    <row r="166" spans="3:9" ht="12.75" hidden="1" customHeight="1" x14ac:dyDescent="0.15">
      <c r="C166" s="28"/>
      <c r="D166" s="2">
        <v>0</v>
      </c>
      <c r="E166" s="28">
        <v>0</v>
      </c>
      <c r="F166">
        <v>0</v>
      </c>
      <c r="H166" s="28">
        <v>0</v>
      </c>
      <c r="I166">
        <v>0</v>
      </c>
    </row>
    <row r="167" spans="3:9" ht="12.75" hidden="1" customHeight="1" x14ac:dyDescent="0.15">
      <c r="C167" s="28"/>
      <c r="D167" s="2">
        <v>0</v>
      </c>
      <c r="E167" s="28">
        <v>0</v>
      </c>
      <c r="F167">
        <v>0</v>
      </c>
      <c r="H167" s="28">
        <v>0</v>
      </c>
      <c r="I167">
        <v>0</v>
      </c>
    </row>
    <row r="168" spans="3:9" ht="12.75" hidden="1" customHeight="1" x14ac:dyDescent="0.15">
      <c r="C168" s="28"/>
      <c r="D168" s="2">
        <v>0</v>
      </c>
      <c r="E168" s="28">
        <v>0</v>
      </c>
      <c r="F168">
        <v>0</v>
      </c>
      <c r="H168" s="28">
        <v>0</v>
      </c>
      <c r="I168">
        <v>0</v>
      </c>
    </row>
    <row r="169" spans="3:9" ht="12.75" hidden="1" customHeight="1" x14ac:dyDescent="0.15">
      <c r="C169" s="28"/>
      <c r="D169" s="2">
        <v>0</v>
      </c>
      <c r="E169" s="28">
        <v>0</v>
      </c>
      <c r="F169">
        <v>0</v>
      </c>
      <c r="H169" s="28">
        <v>0</v>
      </c>
      <c r="I169">
        <v>0</v>
      </c>
    </row>
    <row r="170" spans="3:9" ht="12.75" hidden="1" customHeight="1" x14ac:dyDescent="0.15">
      <c r="C170" s="28"/>
      <c r="D170" s="2">
        <v>0</v>
      </c>
      <c r="E170" s="28">
        <v>0</v>
      </c>
      <c r="F170">
        <v>0</v>
      </c>
      <c r="H170" s="28">
        <v>0</v>
      </c>
      <c r="I170">
        <v>0</v>
      </c>
    </row>
    <row r="171" spans="3:9" ht="12.75" hidden="1" customHeight="1" x14ac:dyDescent="0.15">
      <c r="C171" s="28"/>
      <c r="D171" s="2">
        <v>0</v>
      </c>
      <c r="E171" s="28">
        <v>0</v>
      </c>
      <c r="F171">
        <v>0</v>
      </c>
      <c r="H171" s="28">
        <v>0</v>
      </c>
      <c r="I171">
        <v>0</v>
      </c>
    </row>
    <row r="172" spans="3:9" ht="12.75" hidden="1" customHeight="1" x14ac:dyDescent="0.15">
      <c r="C172" s="28"/>
      <c r="D172" s="2">
        <v>0</v>
      </c>
      <c r="E172" s="28">
        <v>0</v>
      </c>
      <c r="F172">
        <v>0</v>
      </c>
      <c r="H172" s="28">
        <v>0</v>
      </c>
      <c r="I172">
        <v>0</v>
      </c>
    </row>
    <row r="173" spans="3:9" ht="12.75" hidden="1" customHeight="1" x14ac:dyDescent="0.15">
      <c r="C173" s="28"/>
      <c r="D173" s="2">
        <v>0</v>
      </c>
      <c r="E173" s="28">
        <v>0</v>
      </c>
      <c r="F173">
        <v>0</v>
      </c>
      <c r="H173" s="28">
        <v>0</v>
      </c>
      <c r="I173">
        <v>0</v>
      </c>
    </row>
    <row r="174" spans="3:9" ht="12.75" hidden="1" customHeight="1" x14ac:dyDescent="0.15">
      <c r="C174" s="28"/>
      <c r="D174" s="2">
        <v>0</v>
      </c>
      <c r="E174" s="28">
        <v>0</v>
      </c>
      <c r="F174">
        <v>0</v>
      </c>
      <c r="H174" s="28">
        <v>0</v>
      </c>
      <c r="I174">
        <v>0</v>
      </c>
    </row>
    <row r="175" spans="3:9" ht="12.75" hidden="1" customHeight="1" x14ac:dyDescent="0.15">
      <c r="C175" s="28"/>
      <c r="D175" s="2">
        <v>0</v>
      </c>
      <c r="E175" s="28">
        <v>0</v>
      </c>
      <c r="F175">
        <v>0</v>
      </c>
      <c r="H175" s="28">
        <v>0</v>
      </c>
      <c r="I175">
        <v>0</v>
      </c>
    </row>
    <row r="176" spans="3:9" ht="12.75" hidden="1" customHeight="1" x14ac:dyDescent="0.15">
      <c r="C176" s="28"/>
      <c r="D176" s="2">
        <v>0</v>
      </c>
      <c r="E176" s="28">
        <v>0</v>
      </c>
      <c r="F176">
        <v>0</v>
      </c>
      <c r="H176" s="28">
        <v>0</v>
      </c>
      <c r="I176">
        <v>0</v>
      </c>
    </row>
    <row r="177" spans="3:9" ht="12.75" hidden="1" customHeight="1" x14ac:dyDescent="0.15">
      <c r="C177" s="28"/>
      <c r="D177" s="2">
        <v>0</v>
      </c>
      <c r="E177" s="28">
        <v>0</v>
      </c>
      <c r="F177">
        <v>0</v>
      </c>
      <c r="H177" s="28">
        <v>0</v>
      </c>
      <c r="I177">
        <v>0</v>
      </c>
    </row>
    <row r="178" spans="3:9" ht="12.75" hidden="1" customHeight="1" x14ac:dyDescent="0.15">
      <c r="C178" s="28"/>
      <c r="D178" s="2">
        <v>0</v>
      </c>
      <c r="E178" s="28">
        <v>0</v>
      </c>
      <c r="F178">
        <v>0</v>
      </c>
      <c r="H178" s="28">
        <v>0</v>
      </c>
      <c r="I178">
        <v>0</v>
      </c>
    </row>
    <row r="179" spans="3:9" ht="12.75" hidden="1" customHeight="1" x14ac:dyDescent="0.15">
      <c r="C179" s="28"/>
      <c r="D179" s="2">
        <v>0</v>
      </c>
      <c r="E179" s="28">
        <v>0</v>
      </c>
      <c r="F179">
        <v>0</v>
      </c>
      <c r="H179" s="28">
        <v>0</v>
      </c>
      <c r="I179">
        <v>0</v>
      </c>
    </row>
    <row r="180" spans="3:9" ht="12.75" hidden="1" customHeight="1" x14ac:dyDescent="0.15">
      <c r="C180" s="28"/>
      <c r="D180" s="2">
        <v>0</v>
      </c>
      <c r="E180" s="28">
        <v>0</v>
      </c>
      <c r="F180">
        <v>0</v>
      </c>
      <c r="H180" s="28">
        <v>0</v>
      </c>
      <c r="I180">
        <v>0</v>
      </c>
    </row>
    <row r="181" spans="3:9" ht="12.75" hidden="1" customHeight="1" x14ac:dyDescent="0.15">
      <c r="C181" s="28"/>
      <c r="D181" s="2">
        <v>0</v>
      </c>
      <c r="E181" s="28">
        <v>0</v>
      </c>
      <c r="F181">
        <v>0</v>
      </c>
      <c r="H181" s="28">
        <v>0</v>
      </c>
      <c r="I181">
        <v>0</v>
      </c>
    </row>
    <row r="182" spans="3:9" ht="12.75" hidden="1" customHeight="1" x14ac:dyDescent="0.15">
      <c r="C182" s="28"/>
      <c r="D182" s="2">
        <v>0</v>
      </c>
      <c r="E182" s="28">
        <v>0</v>
      </c>
      <c r="F182">
        <v>0</v>
      </c>
      <c r="H182" s="28">
        <v>0</v>
      </c>
      <c r="I182">
        <v>0</v>
      </c>
    </row>
    <row r="183" spans="3:9" ht="12.75" hidden="1" customHeight="1" x14ac:dyDescent="0.15">
      <c r="C183" s="28"/>
      <c r="D183" s="2">
        <v>0</v>
      </c>
      <c r="E183" s="28">
        <v>0</v>
      </c>
      <c r="F183">
        <v>0</v>
      </c>
      <c r="H183" s="28">
        <v>0</v>
      </c>
      <c r="I183">
        <v>0</v>
      </c>
    </row>
    <row r="184" spans="3:9" ht="12.75" hidden="1" customHeight="1" x14ac:dyDescent="0.15">
      <c r="C184" s="28"/>
      <c r="D184" s="2">
        <v>0</v>
      </c>
      <c r="E184" s="28">
        <v>0</v>
      </c>
      <c r="F184">
        <v>0</v>
      </c>
      <c r="H184" s="28">
        <v>0</v>
      </c>
      <c r="I184">
        <v>0</v>
      </c>
    </row>
    <row r="185" spans="3:9" ht="12.75" hidden="1" customHeight="1" x14ac:dyDescent="0.15">
      <c r="C185" s="28"/>
      <c r="D185" s="2">
        <v>0</v>
      </c>
      <c r="E185" s="28">
        <v>0</v>
      </c>
      <c r="F185">
        <v>0</v>
      </c>
      <c r="H185" s="28">
        <v>0</v>
      </c>
      <c r="I185">
        <v>0</v>
      </c>
    </row>
    <row r="186" spans="3:9" ht="12.75" hidden="1" customHeight="1" x14ac:dyDescent="0.15">
      <c r="C186" s="28"/>
      <c r="D186" s="2">
        <v>0</v>
      </c>
      <c r="E186" s="28">
        <v>0</v>
      </c>
      <c r="F186">
        <v>0</v>
      </c>
      <c r="H186" s="28">
        <v>0</v>
      </c>
      <c r="I186">
        <v>0</v>
      </c>
    </row>
    <row r="187" spans="3:9" ht="12.75" hidden="1" customHeight="1" x14ac:dyDescent="0.15">
      <c r="C187" s="28"/>
      <c r="D187" s="2">
        <v>0</v>
      </c>
      <c r="E187" s="28">
        <v>0</v>
      </c>
      <c r="F187">
        <v>0</v>
      </c>
      <c r="H187" s="28">
        <v>0</v>
      </c>
      <c r="I187">
        <v>0</v>
      </c>
    </row>
    <row r="188" spans="3:9" ht="12.75" hidden="1" customHeight="1" x14ac:dyDescent="0.15">
      <c r="C188" s="28"/>
      <c r="D188" s="2">
        <v>0</v>
      </c>
      <c r="E188" s="28">
        <v>0</v>
      </c>
      <c r="F188">
        <v>0</v>
      </c>
      <c r="H188" s="28">
        <v>0</v>
      </c>
      <c r="I188">
        <v>0</v>
      </c>
    </row>
    <row r="189" spans="3:9" ht="12.75" hidden="1" customHeight="1" x14ac:dyDescent="0.15">
      <c r="C189" s="28"/>
      <c r="D189" s="2">
        <v>0</v>
      </c>
      <c r="E189" s="28">
        <v>0</v>
      </c>
      <c r="F189">
        <v>0</v>
      </c>
      <c r="H189" s="28">
        <v>0</v>
      </c>
      <c r="I189">
        <v>0</v>
      </c>
    </row>
    <row r="190" spans="3:9" ht="12.75" hidden="1" customHeight="1" x14ac:dyDescent="0.15">
      <c r="C190" s="28"/>
      <c r="D190" s="2">
        <v>0</v>
      </c>
      <c r="E190" s="28">
        <v>0</v>
      </c>
      <c r="F190">
        <v>0</v>
      </c>
      <c r="H190" s="28">
        <v>0</v>
      </c>
      <c r="I190">
        <v>0</v>
      </c>
    </row>
    <row r="191" spans="3:9" ht="12.75" hidden="1" customHeight="1" x14ac:dyDescent="0.15">
      <c r="C191" s="28"/>
      <c r="D191" s="2">
        <v>0</v>
      </c>
      <c r="E191" s="28">
        <v>0</v>
      </c>
      <c r="F191">
        <v>0</v>
      </c>
      <c r="H191" s="28">
        <v>0</v>
      </c>
      <c r="I191">
        <v>0</v>
      </c>
    </row>
    <row r="192" spans="3:9" ht="12.75" hidden="1" customHeight="1" x14ac:dyDescent="0.15">
      <c r="C192" s="28"/>
      <c r="D192" s="2">
        <v>0</v>
      </c>
      <c r="E192" s="28">
        <v>0</v>
      </c>
      <c r="F192">
        <v>0</v>
      </c>
      <c r="H192" s="28">
        <v>0</v>
      </c>
      <c r="I192">
        <v>0</v>
      </c>
    </row>
    <row r="193" spans="3:9" ht="12.75" hidden="1" customHeight="1" x14ac:dyDescent="0.15">
      <c r="C193" s="28"/>
      <c r="D193" s="2">
        <v>0</v>
      </c>
      <c r="E193" s="28">
        <v>0</v>
      </c>
      <c r="F193">
        <v>0</v>
      </c>
      <c r="H193" s="28">
        <v>0</v>
      </c>
      <c r="I193">
        <v>0</v>
      </c>
    </row>
    <row r="194" spans="3:9" ht="12.75" hidden="1" customHeight="1" x14ac:dyDescent="0.15">
      <c r="C194" s="28"/>
      <c r="D194" s="2">
        <v>0</v>
      </c>
      <c r="E194" s="28">
        <v>0</v>
      </c>
      <c r="F194">
        <v>0</v>
      </c>
      <c r="H194" s="28">
        <v>0</v>
      </c>
      <c r="I194">
        <v>0</v>
      </c>
    </row>
    <row r="195" spans="3:9" ht="12.75" hidden="1" customHeight="1" x14ac:dyDescent="0.15">
      <c r="C195" s="28"/>
      <c r="D195" s="2">
        <v>0</v>
      </c>
      <c r="E195" s="28">
        <v>0</v>
      </c>
      <c r="F195">
        <v>0</v>
      </c>
      <c r="H195" s="28">
        <v>0</v>
      </c>
      <c r="I195">
        <v>0</v>
      </c>
    </row>
    <row r="196" spans="3:9" ht="12.75" hidden="1" customHeight="1" x14ac:dyDescent="0.15">
      <c r="C196" s="28"/>
      <c r="D196" s="2">
        <v>0</v>
      </c>
      <c r="E196" s="28">
        <v>0</v>
      </c>
      <c r="F196">
        <v>0</v>
      </c>
      <c r="H196" s="28">
        <v>0</v>
      </c>
      <c r="I196">
        <v>0</v>
      </c>
    </row>
    <row r="197" spans="3:9" ht="12.75" hidden="1" customHeight="1" x14ac:dyDescent="0.15">
      <c r="C197" s="28"/>
      <c r="D197" s="2">
        <v>0</v>
      </c>
      <c r="E197" s="28">
        <v>0</v>
      </c>
      <c r="F197">
        <v>0</v>
      </c>
      <c r="H197" s="28">
        <v>0</v>
      </c>
      <c r="I197">
        <v>0</v>
      </c>
    </row>
    <row r="198" spans="3:9" ht="12.75" hidden="1" customHeight="1" x14ac:dyDescent="0.15">
      <c r="C198" s="28"/>
      <c r="D198" s="2">
        <v>0</v>
      </c>
      <c r="E198" s="28">
        <v>0</v>
      </c>
      <c r="F198">
        <v>0</v>
      </c>
      <c r="H198" s="28">
        <v>0</v>
      </c>
      <c r="I198">
        <v>0</v>
      </c>
    </row>
    <row r="199" spans="3:9" ht="12.75" hidden="1" customHeight="1" x14ac:dyDescent="0.15">
      <c r="C199" s="28"/>
      <c r="D199" s="2">
        <v>0</v>
      </c>
      <c r="E199" s="28">
        <v>0</v>
      </c>
      <c r="F199">
        <v>0</v>
      </c>
      <c r="H199" s="28">
        <v>0</v>
      </c>
      <c r="I199">
        <v>0</v>
      </c>
    </row>
    <row r="200" spans="3:9" ht="12.75" hidden="1" customHeight="1" x14ac:dyDescent="0.15">
      <c r="C200" s="28"/>
      <c r="D200" s="2">
        <v>0</v>
      </c>
      <c r="E200" s="28">
        <v>0</v>
      </c>
      <c r="F200">
        <v>0</v>
      </c>
      <c r="H200" s="28">
        <v>0</v>
      </c>
      <c r="I200">
        <v>0</v>
      </c>
    </row>
    <row r="201" spans="3:9" ht="12.75" customHeight="1" x14ac:dyDescent="0.15">
      <c r="C201" s="28"/>
      <c r="D201" s="2"/>
      <c r="E201" s="28"/>
      <c r="H201" s="28"/>
    </row>
    <row r="202" spans="3:9" ht="12.75" customHeight="1" x14ac:dyDescent="0.15">
      <c r="C202" s="28"/>
      <c r="D202" s="2"/>
      <c r="E202" s="28"/>
      <c r="H202" s="28"/>
    </row>
    <row r="203" spans="3:9" ht="12.75" customHeight="1" x14ac:dyDescent="0.15">
      <c r="C203" s="28"/>
      <c r="D203" s="2"/>
      <c r="E203" s="28"/>
      <c r="H203" s="28"/>
    </row>
    <row r="204" spans="3:9" ht="12.75" customHeight="1" x14ac:dyDescent="0.15">
      <c r="C204" s="28"/>
      <c r="D204" s="2"/>
      <c r="E204" s="28"/>
      <c r="H204" s="28"/>
    </row>
    <row r="205" spans="3:9" ht="12.75" customHeight="1" x14ac:dyDescent="0.15">
      <c r="C205" s="28"/>
      <c r="D205" s="2"/>
      <c r="E205" s="28"/>
      <c r="H205" s="28"/>
    </row>
    <row r="206" spans="3:9" ht="12.75" customHeight="1" x14ac:dyDescent="0.15">
      <c r="C206" s="28"/>
      <c r="D206" s="2"/>
      <c r="E206" s="28"/>
      <c r="H206" s="28"/>
    </row>
    <row r="207" spans="3:9" ht="12.75" customHeight="1" x14ac:dyDescent="0.15">
      <c r="C207" s="28"/>
      <c r="D207" s="2"/>
      <c r="E207" s="28"/>
      <c r="H207" s="28"/>
    </row>
    <row r="208" spans="3:9" ht="12.75" customHeight="1" x14ac:dyDescent="0.15">
      <c r="C208" s="28"/>
      <c r="D208" s="2"/>
      <c r="E208" s="28"/>
      <c r="H208" s="28"/>
    </row>
    <row r="209" spans="3:8" ht="12.75" customHeight="1" x14ac:dyDescent="0.15">
      <c r="C209" s="28"/>
      <c r="D209" s="2"/>
      <c r="E209" s="28"/>
      <c r="H209" s="28"/>
    </row>
    <row r="210" spans="3:8" ht="12.75" customHeight="1" x14ac:dyDescent="0.15">
      <c r="C210" s="28"/>
      <c r="D210" s="2"/>
      <c r="E210" s="28"/>
      <c r="H210" s="28"/>
    </row>
    <row r="211" spans="3:8" ht="12.75" customHeight="1" x14ac:dyDescent="0.15">
      <c r="C211" s="28"/>
      <c r="D211" s="2"/>
      <c r="E211" s="28"/>
      <c r="H211" s="28"/>
    </row>
    <row r="212" spans="3:8" ht="12.75" customHeight="1" x14ac:dyDescent="0.15">
      <c r="C212" s="28"/>
      <c r="D212" s="2"/>
      <c r="E212" s="28"/>
      <c r="H212" s="28"/>
    </row>
    <row r="213" spans="3:8" ht="12.75" customHeight="1" x14ac:dyDescent="0.15">
      <c r="C213" s="28"/>
      <c r="D213" s="2"/>
      <c r="E213" s="28"/>
      <c r="H213" s="28"/>
    </row>
    <row r="214" spans="3:8" ht="12.75" customHeight="1" x14ac:dyDescent="0.15">
      <c r="C214" s="28"/>
      <c r="D214" s="2"/>
      <c r="E214" s="28"/>
      <c r="H214" s="28"/>
    </row>
    <row r="215" spans="3:8" ht="12.75" customHeight="1" x14ac:dyDescent="0.15">
      <c r="C215" s="28"/>
      <c r="D215" s="2"/>
      <c r="E215" s="28"/>
      <c r="H215" s="28"/>
    </row>
    <row r="216" spans="3:8" ht="12.75" customHeight="1" x14ac:dyDescent="0.15">
      <c r="C216" s="28"/>
      <c r="D216" s="2"/>
      <c r="E216" s="28"/>
      <c r="H216" s="28"/>
    </row>
    <row r="217" spans="3:8" ht="12.75" customHeight="1" x14ac:dyDescent="0.15">
      <c r="C217" s="28"/>
      <c r="D217" s="2"/>
      <c r="E217" s="28"/>
      <c r="H217" s="28"/>
    </row>
    <row r="218" spans="3:8" ht="12.75" customHeight="1" x14ac:dyDescent="0.15">
      <c r="C218" s="28"/>
      <c r="D218" s="2"/>
      <c r="E218" s="28"/>
      <c r="H218" s="28"/>
    </row>
    <row r="219" spans="3:8" ht="12.75" customHeight="1" x14ac:dyDescent="0.15">
      <c r="C219" s="28"/>
      <c r="D219" s="2"/>
      <c r="E219" s="28"/>
      <c r="H219" s="28"/>
    </row>
    <row r="220" spans="3:8" ht="12.75" customHeight="1" x14ac:dyDescent="0.15">
      <c r="C220" s="28"/>
      <c r="D220" s="2"/>
      <c r="E220" s="28"/>
      <c r="H220" s="28"/>
    </row>
    <row r="221" spans="3:8" ht="12.75" customHeight="1" x14ac:dyDescent="0.15">
      <c r="C221" s="28"/>
      <c r="D221" s="2"/>
      <c r="E221" s="28"/>
      <c r="H221" s="28"/>
    </row>
    <row r="222" spans="3:8" ht="12.75" customHeight="1" x14ac:dyDescent="0.15">
      <c r="C222" s="28"/>
      <c r="D222" s="2"/>
      <c r="E222" s="28"/>
      <c r="H222" s="28"/>
    </row>
    <row r="223" spans="3:8" ht="12.75" customHeight="1" x14ac:dyDescent="0.15">
      <c r="C223" s="28"/>
      <c r="D223" s="2"/>
      <c r="E223" s="28"/>
      <c r="H223" s="28"/>
    </row>
    <row r="224" spans="3:8" ht="12.75" customHeight="1" x14ac:dyDescent="0.15">
      <c r="C224" s="28"/>
      <c r="D224" s="2"/>
      <c r="E224" s="28"/>
      <c r="H224" s="28"/>
    </row>
    <row r="225" spans="3:8" ht="12.75" customHeight="1" x14ac:dyDescent="0.15">
      <c r="C225" s="28"/>
      <c r="D225" s="2"/>
      <c r="E225" s="28"/>
      <c r="H225" s="28"/>
    </row>
    <row r="226" spans="3:8" ht="12.75" customHeight="1" x14ac:dyDescent="0.15">
      <c r="C226" s="28"/>
      <c r="D226" s="2"/>
      <c r="E226" s="28"/>
      <c r="H226" s="28"/>
    </row>
    <row r="227" spans="3:8" ht="12.75" customHeight="1" x14ac:dyDescent="0.15">
      <c r="C227" s="28"/>
      <c r="D227" s="2"/>
      <c r="E227" s="28"/>
      <c r="H227" s="28"/>
    </row>
    <row r="228" spans="3:8" ht="12.75" customHeight="1" x14ac:dyDescent="0.15">
      <c r="C228" s="28"/>
      <c r="D228" s="2"/>
      <c r="E228" s="28"/>
      <c r="H228" s="28"/>
    </row>
    <row r="229" spans="3:8" ht="12.75" customHeight="1" x14ac:dyDescent="0.15">
      <c r="C229" s="28"/>
      <c r="D229" s="2"/>
      <c r="E229" s="28"/>
      <c r="H229" s="28"/>
    </row>
    <row r="230" spans="3:8" ht="12.75" customHeight="1" x14ac:dyDescent="0.15">
      <c r="C230" s="28"/>
      <c r="D230" s="2"/>
      <c r="E230" s="28"/>
      <c r="H230" s="28"/>
    </row>
    <row r="231" spans="3:8" ht="12.75" customHeight="1" x14ac:dyDescent="0.15">
      <c r="C231" s="28"/>
      <c r="D231" s="2"/>
      <c r="E231" s="28"/>
      <c r="H231" s="28"/>
    </row>
    <row r="232" spans="3:8" ht="12.75" customHeight="1" x14ac:dyDescent="0.15">
      <c r="C232" s="28"/>
      <c r="D232" s="2"/>
      <c r="E232" s="28"/>
      <c r="H232" s="28"/>
    </row>
    <row r="233" spans="3:8" ht="12.75" customHeight="1" x14ac:dyDescent="0.15">
      <c r="C233" s="28"/>
      <c r="D233" s="2"/>
      <c r="E233" s="28"/>
      <c r="H233" s="28"/>
    </row>
    <row r="234" spans="3:8" ht="12.75" customHeight="1" x14ac:dyDescent="0.15">
      <c r="C234" s="28"/>
      <c r="D234" s="2"/>
      <c r="E234" s="28"/>
      <c r="H234" s="28"/>
    </row>
    <row r="235" spans="3:8" ht="12.75" customHeight="1" x14ac:dyDescent="0.15">
      <c r="C235" s="28"/>
      <c r="D235" s="2"/>
      <c r="E235" s="28"/>
      <c r="H235" s="28"/>
    </row>
    <row r="236" spans="3:8" ht="12.75" customHeight="1" x14ac:dyDescent="0.15">
      <c r="C236" s="28"/>
      <c r="D236" s="2"/>
      <c r="E236" s="28"/>
      <c r="H236" s="28"/>
    </row>
    <row r="237" spans="3:8" ht="12.75" customHeight="1" x14ac:dyDescent="0.15">
      <c r="C237" s="28"/>
      <c r="D237" s="2"/>
      <c r="E237" s="28"/>
      <c r="H237" s="28"/>
    </row>
    <row r="238" spans="3:8" ht="12.75" customHeight="1" x14ac:dyDescent="0.15">
      <c r="C238" s="28"/>
      <c r="D238" s="2"/>
      <c r="E238" s="28"/>
      <c r="H238" s="28"/>
    </row>
    <row r="239" spans="3:8" ht="12.75" customHeight="1" x14ac:dyDescent="0.15">
      <c r="C239" s="28"/>
      <c r="D239" s="2"/>
      <c r="E239" s="28"/>
      <c r="H239" s="28"/>
    </row>
    <row r="240" spans="3:8" ht="12.75" customHeight="1" x14ac:dyDescent="0.15">
      <c r="C240" s="28"/>
      <c r="D240" s="2"/>
      <c r="E240" s="28"/>
      <c r="H240" s="28"/>
    </row>
    <row r="241" spans="3:8" ht="12.75" customHeight="1" x14ac:dyDescent="0.15">
      <c r="C241" s="28"/>
      <c r="D241" s="2"/>
      <c r="E241" s="28"/>
      <c r="H241" s="28"/>
    </row>
    <row r="242" spans="3:8" ht="12.75" customHeight="1" x14ac:dyDescent="0.15">
      <c r="C242" s="28"/>
      <c r="D242" s="2"/>
      <c r="E242" s="28"/>
      <c r="H242" s="28"/>
    </row>
    <row r="243" spans="3:8" ht="12.75" customHeight="1" x14ac:dyDescent="0.15">
      <c r="C243" s="28"/>
      <c r="D243" s="2"/>
      <c r="E243" s="28"/>
      <c r="H243" s="28"/>
    </row>
    <row r="244" spans="3:8" ht="12.75" customHeight="1" x14ac:dyDescent="0.15">
      <c r="C244" s="28"/>
      <c r="D244" s="2"/>
      <c r="E244" s="28"/>
      <c r="H244" s="28"/>
    </row>
    <row r="245" spans="3:8" ht="12.75" customHeight="1" x14ac:dyDescent="0.15">
      <c r="C245" s="28"/>
      <c r="D245" s="2"/>
      <c r="E245" s="28"/>
      <c r="H245" s="28"/>
    </row>
    <row r="246" spans="3:8" ht="12.75" customHeight="1" x14ac:dyDescent="0.15">
      <c r="C246" s="28"/>
      <c r="D246" s="2"/>
      <c r="E246" s="28"/>
      <c r="H246" s="28"/>
    </row>
    <row r="247" spans="3:8" ht="12.75" customHeight="1" x14ac:dyDescent="0.15">
      <c r="C247" s="28"/>
      <c r="D247" s="2"/>
      <c r="E247" s="28"/>
      <c r="H247" s="28"/>
    </row>
    <row r="248" spans="3:8" ht="12.75" customHeight="1" x14ac:dyDescent="0.15">
      <c r="C248" s="28"/>
      <c r="D248" s="2"/>
      <c r="E248" s="28"/>
      <c r="H248" s="28"/>
    </row>
    <row r="249" spans="3:8" ht="12.75" customHeight="1" x14ac:dyDescent="0.15">
      <c r="C249" s="28"/>
      <c r="D249" s="2"/>
      <c r="E249" s="28"/>
      <c r="H249" s="28"/>
    </row>
    <row r="250" spans="3:8" ht="12.75" customHeight="1" x14ac:dyDescent="0.15">
      <c r="C250" s="28"/>
      <c r="D250" s="2"/>
      <c r="E250" s="28"/>
      <c r="H250" s="28"/>
    </row>
    <row r="251" spans="3:8" ht="12.75" customHeight="1" x14ac:dyDescent="0.15">
      <c r="C251" s="28"/>
      <c r="D251" s="2"/>
      <c r="E251" s="28"/>
      <c r="H251" s="28"/>
    </row>
    <row r="252" spans="3:8" ht="12.75" customHeight="1" x14ac:dyDescent="0.15">
      <c r="C252" s="28"/>
      <c r="D252" s="2"/>
      <c r="E252" s="28"/>
      <c r="H252" s="28"/>
    </row>
    <row r="253" spans="3:8" ht="12.75" customHeight="1" x14ac:dyDescent="0.15">
      <c r="C253" s="28"/>
      <c r="D253" s="2"/>
      <c r="E253" s="28"/>
      <c r="H253" s="28"/>
    </row>
    <row r="254" spans="3:8" ht="12.75" customHeight="1" x14ac:dyDescent="0.15">
      <c r="C254" s="28"/>
      <c r="D254" s="2"/>
      <c r="E254" s="28"/>
      <c r="H254" s="28"/>
    </row>
    <row r="255" spans="3:8" ht="12.75" customHeight="1" x14ac:dyDescent="0.15">
      <c r="C255" s="28"/>
      <c r="D255" s="2"/>
      <c r="E255" s="28"/>
      <c r="H255" s="28"/>
    </row>
    <row r="256" spans="3:8" ht="12.75" customHeight="1" x14ac:dyDescent="0.15">
      <c r="C256" s="28"/>
      <c r="D256" s="2"/>
      <c r="E256" s="28"/>
      <c r="H256" s="28"/>
    </row>
    <row r="257" spans="3:8" ht="12.75" customHeight="1" x14ac:dyDescent="0.15">
      <c r="C257" s="28"/>
      <c r="D257" s="2"/>
      <c r="E257" s="28"/>
      <c r="H257" s="28"/>
    </row>
    <row r="258" spans="3:8" ht="12.75" customHeight="1" x14ac:dyDescent="0.15">
      <c r="C258" s="28"/>
      <c r="D258" s="2"/>
      <c r="E258" s="28"/>
      <c r="H258" s="28"/>
    </row>
    <row r="259" spans="3:8" ht="12.75" customHeight="1" x14ac:dyDescent="0.15">
      <c r="C259" s="28"/>
      <c r="D259" s="2"/>
      <c r="E259" s="28"/>
      <c r="H259" s="28"/>
    </row>
    <row r="260" spans="3:8" ht="12.75" customHeight="1" x14ac:dyDescent="0.15">
      <c r="C260" s="28"/>
      <c r="D260" s="2"/>
      <c r="E260" s="28"/>
      <c r="H260" s="28"/>
    </row>
    <row r="261" spans="3:8" ht="12.75" customHeight="1" x14ac:dyDescent="0.15">
      <c r="C261" s="28"/>
      <c r="D261" s="2"/>
      <c r="E261" s="28"/>
      <c r="H261" s="28"/>
    </row>
    <row r="262" spans="3:8" ht="12.75" customHeight="1" x14ac:dyDescent="0.15">
      <c r="C262" s="28"/>
      <c r="D262" s="2"/>
      <c r="E262" s="28"/>
      <c r="H262" s="28"/>
    </row>
    <row r="263" spans="3:8" ht="12.75" customHeight="1" x14ac:dyDescent="0.15">
      <c r="C263" s="28"/>
      <c r="D263" s="2"/>
      <c r="E263" s="28"/>
      <c r="H263" s="28"/>
    </row>
    <row r="264" spans="3:8" ht="12.75" customHeight="1" x14ac:dyDescent="0.15">
      <c r="C264" s="28"/>
      <c r="D264" s="2"/>
      <c r="E264" s="28"/>
      <c r="H264" s="28"/>
    </row>
    <row r="265" spans="3:8" ht="12.75" customHeight="1" x14ac:dyDescent="0.15">
      <c r="C265" s="28"/>
      <c r="D265" s="2"/>
      <c r="E265" s="28"/>
      <c r="H265" s="28"/>
    </row>
    <row r="266" spans="3:8" ht="12.75" customHeight="1" x14ac:dyDescent="0.15">
      <c r="C266" s="28"/>
      <c r="D266" s="2"/>
      <c r="E266" s="28"/>
      <c r="H266" s="28"/>
    </row>
    <row r="267" spans="3:8" ht="12.75" customHeight="1" x14ac:dyDescent="0.15">
      <c r="C267" s="28"/>
      <c r="D267" s="2"/>
      <c r="E267" s="28"/>
      <c r="H267" s="28"/>
    </row>
    <row r="268" spans="3:8" ht="12.75" customHeight="1" x14ac:dyDescent="0.15">
      <c r="C268" s="28"/>
      <c r="D268" s="2"/>
      <c r="E268" s="28"/>
      <c r="H268" s="28"/>
    </row>
    <row r="269" spans="3:8" ht="12.75" customHeight="1" x14ac:dyDescent="0.15">
      <c r="C269" s="28"/>
      <c r="D269" s="2"/>
      <c r="E269" s="28"/>
      <c r="H269" s="28"/>
    </row>
    <row r="270" spans="3:8" ht="12.75" customHeight="1" x14ac:dyDescent="0.15">
      <c r="C270" s="28"/>
      <c r="D270" s="2"/>
      <c r="E270" s="28"/>
      <c r="H270" s="28"/>
    </row>
    <row r="271" spans="3:8" ht="12.75" customHeight="1" x14ac:dyDescent="0.15">
      <c r="C271" s="28"/>
      <c r="D271" s="2"/>
      <c r="E271" s="28"/>
      <c r="H271" s="28"/>
    </row>
    <row r="272" spans="3:8" ht="12.75" customHeight="1" x14ac:dyDescent="0.15">
      <c r="C272" s="28"/>
      <c r="D272" s="2"/>
      <c r="E272" s="28"/>
      <c r="H272" s="28"/>
    </row>
    <row r="273" spans="3:8" ht="12.75" customHeight="1" x14ac:dyDescent="0.15">
      <c r="C273" s="28"/>
      <c r="D273" s="2"/>
      <c r="E273" s="28"/>
      <c r="H273" s="28"/>
    </row>
    <row r="274" spans="3:8" ht="12.75" customHeight="1" x14ac:dyDescent="0.15">
      <c r="C274" s="28"/>
      <c r="D274" s="2"/>
      <c r="E274" s="28"/>
      <c r="H274" s="28"/>
    </row>
    <row r="275" spans="3:8" ht="12.75" customHeight="1" x14ac:dyDescent="0.15">
      <c r="C275" s="28"/>
      <c r="D275" s="2"/>
      <c r="E275" s="28"/>
      <c r="H275" s="28"/>
    </row>
    <row r="276" spans="3:8" ht="12.75" customHeight="1" x14ac:dyDescent="0.15">
      <c r="C276" s="28"/>
      <c r="D276" s="2"/>
      <c r="E276" s="28"/>
      <c r="H276" s="28"/>
    </row>
    <row r="277" spans="3:8" ht="12.75" customHeight="1" x14ac:dyDescent="0.15">
      <c r="C277" s="28"/>
      <c r="D277" s="2"/>
      <c r="E277" s="28"/>
      <c r="H277" s="28"/>
    </row>
    <row r="278" spans="3:8" ht="12.75" customHeight="1" x14ac:dyDescent="0.15">
      <c r="C278" s="28"/>
      <c r="D278" s="2"/>
      <c r="E278" s="28"/>
      <c r="H278" s="28"/>
    </row>
    <row r="279" spans="3:8" ht="12.75" customHeight="1" x14ac:dyDescent="0.15">
      <c r="C279" s="28"/>
      <c r="D279" s="2"/>
      <c r="E279" s="28"/>
      <c r="H279" s="28"/>
    </row>
    <row r="280" spans="3:8" ht="12.75" customHeight="1" x14ac:dyDescent="0.15">
      <c r="C280" s="28"/>
      <c r="D280" s="2"/>
      <c r="E280" s="28"/>
      <c r="H280" s="28"/>
    </row>
    <row r="281" spans="3:8" ht="12.75" customHeight="1" x14ac:dyDescent="0.15">
      <c r="C281" s="28"/>
      <c r="D281" s="2"/>
      <c r="E281" s="28"/>
      <c r="H281" s="28"/>
    </row>
    <row r="282" spans="3:8" ht="12.75" customHeight="1" x14ac:dyDescent="0.15">
      <c r="C282" s="28"/>
      <c r="D282" s="2"/>
      <c r="E282" s="28"/>
      <c r="H282" s="28"/>
    </row>
    <row r="283" spans="3:8" ht="12.75" customHeight="1" x14ac:dyDescent="0.15">
      <c r="C283" s="28"/>
      <c r="D283" s="2"/>
      <c r="E283" s="28"/>
      <c r="H283" s="28"/>
    </row>
    <row r="284" spans="3:8" ht="12.75" customHeight="1" x14ac:dyDescent="0.15">
      <c r="C284" s="28"/>
      <c r="D284" s="2"/>
      <c r="E284" s="28"/>
      <c r="H284" s="28"/>
    </row>
    <row r="285" spans="3:8" ht="12.75" customHeight="1" x14ac:dyDescent="0.15">
      <c r="C285" s="28"/>
      <c r="D285" s="2"/>
      <c r="E285" s="28"/>
      <c r="H285" s="28"/>
    </row>
    <row r="286" spans="3:8" ht="12.75" customHeight="1" x14ac:dyDescent="0.15">
      <c r="C286" s="28"/>
      <c r="D286" s="2"/>
      <c r="E286" s="28"/>
      <c r="H286" s="28"/>
    </row>
    <row r="287" spans="3:8" ht="12.75" customHeight="1" x14ac:dyDescent="0.15">
      <c r="C287" s="28"/>
      <c r="D287" s="2"/>
      <c r="E287" s="28"/>
      <c r="H287" s="28"/>
    </row>
    <row r="288" spans="3:8" ht="12.75" customHeight="1" x14ac:dyDescent="0.15">
      <c r="C288" s="28"/>
      <c r="D288" s="2"/>
      <c r="E288" s="28"/>
      <c r="H288" s="28"/>
    </row>
    <row r="289" spans="3:8" ht="12.75" customHeight="1" x14ac:dyDescent="0.15">
      <c r="C289" s="28"/>
      <c r="D289" s="2"/>
      <c r="E289" s="28"/>
      <c r="H289" s="28"/>
    </row>
    <row r="290" spans="3:8" ht="12.75" customHeight="1" x14ac:dyDescent="0.15">
      <c r="C290" s="28"/>
      <c r="D290" s="2"/>
      <c r="E290" s="28"/>
      <c r="H290" s="28"/>
    </row>
    <row r="291" spans="3:8" ht="12.75" customHeight="1" x14ac:dyDescent="0.15">
      <c r="C291" s="28"/>
      <c r="D291" s="2"/>
      <c r="E291" s="28"/>
      <c r="H291" s="28"/>
    </row>
    <row r="292" spans="3:8" ht="12.75" customHeight="1" x14ac:dyDescent="0.15">
      <c r="C292" s="28"/>
      <c r="D292" s="2"/>
      <c r="E292" s="28"/>
      <c r="H292" s="28"/>
    </row>
    <row r="293" spans="3:8" ht="12.75" customHeight="1" x14ac:dyDescent="0.15">
      <c r="C293" s="28"/>
      <c r="D293" s="2"/>
      <c r="E293" s="28"/>
      <c r="H293" s="28"/>
    </row>
    <row r="294" spans="3:8" ht="12.75" customHeight="1" x14ac:dyDescent="0.15">
      <c r="C294" s="28"/>
      <c r="D294" s="2"/>
      <c r="E294" s="28"/>
      <c r="H294" s="28"/>
    </row>
    <row r="295" spans="3:8" ht="12.75" customHeight="1" x14ac:dyDescent="0.15">
      <c r="C295" s="28"/>
      <c r="D295" s="2"/>
      <c r="E295" s="28"/>
      <c r="H295" s="28"/>
    </row>
    <row r="296" spans="3:8" ht="12.75" customHeight="1" x14ac:dyDescent="0.15">
      <c r="C296" s="28"/>
      <c r="D296" s="2"/>
      <c r="E296" s="28"/>
      <c r="H296" s="28"/>
    </row>
    <row r="297" spans="3:8" ht="12.75" customHeight="1" x14ac:dyDescent="0.15">
      <c r="C297" s="28"/>
      <c r="D297" s="2"/>
      <c r="E297" s="28"/>
      <c r="H297" s="28"/>
    </row>
    <row r="298" spans="3:8" ht="12.75" customHeight="1" x14ac:dyDescent="0.15">
      <c r="C298" s="28"/>
      <c r="D298" s="2"/>
      <c r="E298" s="28"/>
      <c r="H298" s="28"/>
    </row>
    <row r="299" spans="3:8" ht="12.75" customHeight="1" x14ac:dyDescent="0.15">
      <c r="C299" s="28"/>
      <c r="D299" s="2"/>
      <c r="E299" s="28"/>
      <c r="H299" s="28"/>
    </row>
    <row r="300" spans="3:8" ht="12.75" customHeight="1" x14ac:dyDescent="0.15">
      <c r="C300" s="28"/>
      <c r="D300" s="2"/>
      <c r="E300" s="28"/>
      <c r="H300" s="28"/>
    </row>
    <row r="301" spans="3:8" ht="12.75" customHeight="1" x14ac:dyDescent="0.15">
      <c r="C301" s="28"/>
      <c r="D301" s="2"/>
      <c r="E301" s="28"/>
      <c r="H301" s="28"/>
    </row>
    <row r="302" spans="3:8" ht="12.75" customHeight="1" x14ac:dyDescent="0.15">
      <c r="C302" s="28"/>
      <c r="D302" s="2"/>
      <c r="E302" s="28"/>
      <c r="H302" s="28"/>
    </row>
    <row r="303" spans="3:8" ht="12.75" customHeight="1" x14ac:dyDescent="0.15">
      <c r="C303" s="28"/>
      <c r="D303" s="2"/>
      <c r="E303" s="28"/>
      <c r="H303" s="28"/>
    </row>
    <row r="304" spans="3:8" ht="12.75" customHeight="1" x14ac:dyDescent="0.15">
      <c r="C304" s="28"/>
      <c r="D304" s="2"/>
      <c r="E304" s="28"/>
      <c r="H304" s="28"/>
    </row>
    <row r="305" spans="3:8" ht="12.75" customHeight="1" x14ac:dyDescent="0.15">
      <c r="C305" s="28"/>
      <c r="D305" s="2"/>
      <c r="E305" s="28"/>
      <c r="H305" s="28"/>
    </row>
    <row r="306" spans="3:8" ht="12.75" customHeight="1" x14ac:dyDescent="0.15">
      <c r="C306" s="28"/>
      <c r="D306" s="2"/>
      <c r="E306" s="28"/>
      <c r="H306" s="28"/>
    </row>
    <row r="307" spans="3:8" ht="12.75" customHeight="1" x14ac:dyDescent="0.15">
      <c r="C307" s="28"/>
      <c r="D307" s="2"/>
      <c r="E307" s="28"/>
      <c r="H307" s="28"/>
    </row>
    <row r="308" spans="3:8" ht="12.75" customHeight="1" x14ac:dyDescent="0.15">
      <c r="C308" s="28"/>
      <c r="D308" s="2"/>
      <c r="E308" s="28"/>
      <c r="H308" s="28"/>
    </row>
    <row r="309" spans="3:8" ht="12.75" customHeight="1" x14ac:dyDescent="0.15">
      <c r="C309" s="28"/>
      <c r="D309" s="2"/>
      <c r="E309" s="28"/>
      <c r="H309" s="28"/>
    </row>
    <row r="310" spans="3:8" ht="12.75" customHeight="1" x14ac:dyDescent="0.15">
      <c r="C310" s="28"/>
      <c r="D310" s="2"/>
      <c r="E310" s="28"/>
      <c r="H310" s="28"/>
    </row>
    <row r="311" spans="3:8" ht="12.75" customHeight="1" x14ac:dyDescent="0.15">
      <c r="C311" s="28"/>
      <c r="D311" s="2"/>
      <c r="E311" s="28"/>
      <c r="H311" s="28"/>
    </row>
    <row r="312" spans="3:8" ht="12.75" customHeight="1" x14ac:dyDescent="0.15">
      <c r="C312" s="28"/>
      <c r="D312" s="2"/>
      <c r="E312" s="28"/>
      <c r="H312" s="28"/>
    </row>
    <row r="313" spans="3:8" ht="12.75" customHeight="1" x14ac:dyDescent="0.15">
      <c r="C313" s="28"/>
      <c r="D313" s="2"/>
      <c r="E313" s="28"/>
      <c r="H313" s="28"/>
    </row>
    <row r="314" spans="3:8" ht="12.75" customHeight="1" x14ac:dyDescent="0.15">
      <c r="C314" s="28"/>
      <c r="D314" s="2"/>
      <c r="E314" s="28"/>
      <c r="H314" s="28"/>
    </row>
    <row r="315" spans="3:8" ht="12.75" customHeight="1" x14ac:dyDescent="0.15">
      <c r="C315" s="28"/>
      <c r="D315" s="2"/>
      <c r="E315" s="28"/>
      <c r="H315" s="28"/>
    </row>
    <row r="316" spans="3:8" ht="12.75" customHeight="1" x14ac:dyDescent="0.15">
      <c r="C316" s="28"/>
      <c r="D316" s="2"/>
      <c r="E316" s="28"/>
      <c r="H316" s="28"/>
    </row>
    <row r="317" spans="3:8" ht="12.75" customHeight="1" x14ac:dyDescent="0.15">
      <c r="C317" s="28"/>
      <c r="D317" s="2"/>
      <c r="E317" s="28"/>
      <c r="H317" s="28"/>
    </row>
    <row r="318" spans="3:8" ht="12.75" customHeight="1" x14ac:dyDescent="0.15">
      <c r="C318" s="28"/>
      <c r="D318" s="2"/>
      <c r="E318" s="28"/>
      <c r="H318" s="28"/>
    </row>
    <row r="319" spans="3:8" ht="12.75" customHeight="1" x14ac:dyDescent="0.15">
      <c r="C319" s="28"/>
      <c r="D319" s="2"/>
      <c r="E319" s="28"/>
      <c r="H319" s="28"/>
    </row>
    <row r="320" spans="3:8" ht="12.75" customHeight="1" x14ac:dyDescent="0.15">
      <c r="C320" s="28"/>
      <c r="D320" s="2"/>
      <c r="E320" s="28"/>
      <c r="H320" s="28"/>
    </row>
    <row r="321" spans="3:8" ht="12.75" customHeight="1" x14ac:dyDescent="0.15">
      <c r="C321" s="28"/>
      <c r="D321" s="2"/>
      <c r="E321" s="28"/>
      <c r="H321" s="28"/>
    </row>
    <row r="322" spans="3:8" ht="12.75" customHeight="1" x14ac:dyDescent="0.15">
      <c r="C322" s="28"/>
      <c r="D322" s="2"/>
      <c r="E322" s="28"/>
      <c r="H322" s="28"/>
    </row>
    <row r="323" spans="3:8" ht="12.75" customHeight="1" x14ac:dyDescent="0.15">
      <c r="C323" s="28"/>
      <c r="D323" s="2"/>
      <c r="E323" s="28"/>
      <c r="H323" s="28"/>
    </row>
    <row r="324" spans="3:8" ht="12.75" customHeight="1" x14ac:dyDescent="0.15">
      <c r="C324" s="28"/>
      <c r="D324" s="2"/>
      <c r="E324" s="28"/>
      <c r="H324" s="28"/>
    </row>
    <row r="325" spans="3:8" ht="12.75" customHeight="1" x14ac:dyDescent="0.15">
      <c r="C325" s="28"/>
      <c r="D325" s="2"/>
      <c r="E325" s="28"/>
      <c r="H325" s="28"/>
    </row>
    <row r="326" spans="3:8" ht="12.75" customHeight="1" x14ac:dyDescent="0.15">
      <c r="C326" s="28"/>
      <c r="D326" s="2"/>
      <c r="E326" s="28"/>
      <c r="H326" s="28"/>
    </row>
    <row r="327" spans="3:8" ht="12.75" customHeight="1" x14ac:dyDescent="0.15">
      <c r="C327" s="28"/>
      <c r="D327" s="2"/>
      <c r="E327" s="28"/>
      <c r="H327" s="28"/>
    </row>
    <row r="328" spans="3:8" ht="12.75" customHeight="1" x14ac:dyDescent="0.15">
      <c r="C328" s="28"/>
      <c r="D328" s="2"/>
      <c r="E328" s="28"/>
      <c r="H328" s="28"/>
    </row>
    <row r="329" spans="3:8" ht="12.75" customHeight="1" x14ac:dyDescent="0.15">
      <c r="C329" s="28"/>
      <c r="D329" s="2"/>
      <c r="E329" s="28"/>
      <c r="H329" s="28"/>
    </row>
    <row r="330" spans="3:8" ht="12.75" customHeight="1" x14ac:dyDescent="0.15">
      <c r="C330" s="28"/>
      <c r="D330" s="2"/>
      <c r="E330" s="28"/>
      <c r="H330" s="28"/>
    </row>
    <row r="331" spans="3:8" ht="12.75" customHeight="1" x14ac:dyDescent="0.15">
      <c r="C331" s="28"/>
      <c r="D331" s="2"/>
      <c r="E331" s="28"/>
      <c r="H331" s="28"/>
    </row>
    <row r="332" spans="3:8" ht="12.75" customHeight="1" x14ac:dyDescent="0.15">
      <c r="C332" s="28"/>
      <c r="D332" s="2"/>
      <c r="E332" s="28"/>
      <c r="H332" s="28"/>
    </row>
    <row r="333" spans="3:8" ht="12.75" customHeight="1" x14ac:dyDescent="0.15">
      <c r="C333" s="28"/>
      <c r="D333" s="2"/>
      <c r="E333" s="28"/>
      <c r="H333" s="28"/>
    </row>
    <row r="334" spans="3:8" ht="12.75" customHeight="1" x14ac:dyDescent="0.15">
      <c r="C334" s="28"/>
      <c r="D334" s="2"/>
      <c r="E334" s="28"/>
      <c r="H334" s="28"/>
    </row>
    <row r="335" spans="3:8" ht="12.75" customHeight="1" x14ac:dyDescent="0.15">
      <c r="C335" s="28"/>
      <c r="D335" s="2"/>
      <c r="E335" s="28"/>
      <c r="H335" s="28"/>
    </row>
    <row r="336" spans="3:8" ht="12.75" customHeight="1" x14ac:dyDescent="0.15">
      <c r="C336" s="28"/>
      <c r="D336" s="2"/>
      <c r="E336" s="28"/>
      <c r="H336" s="28"/>
    </row>
    <row r="337" spans="3:8" ht="12.75" customHeight="1" x14ac:dyDescent="0.15">
      <c r="C337" s="28"/>
      <c r="D337" s="2"/>
      <c r="E337" s="28"/>
      <c r="H337" s="28"/>
    </row>
    <row r="338" spans="3:8" ht="12.75" customHeight="1" x14ac:dyDescent="0.15">
      <c r="C338" s="28"/>
      <c r="D338" s="2"/>
      <c r="E338" s="28"/>
      <c r="H338" s="28"/>
    </row>
    <row r="339" spans="3:8" ht="12.75" customHeight="1" x14ac:dyDescent="0.15">
      <c r="C339" s="28"/>
      <c r="D339" s="2"/>
      <c r="E339" s="28"/>
      <c r="H339" s="28"/>
    </row>
    <row r="340" spans="3:8" ht="12.75" customHeight="1" x14ac:dyDescent="0.15">
      <c r="C340" s="28"/>
      <c r="D340" s="2"/>
      <c r="E340" s="28"/>
      <c r="H340" s="28"/>
    </row>
    <row r="341" spans="3:8" ht="12.75" customHeight="1" x14ac:dyDescent="0.15">
      <c r="C341" s="28"/>
      <c r="D341" s="2"/>
      <c r="E341" s="28"/>
      <c r="H341" s="28"/>
    </row>
    <row r="342" spans="3:8" ht="12.75" customHeight="1" x14ac:dyDescent="0.15">
      <c r="C342" s="28"/>
      <c r="D342" s="2"/>
      <c r="E342" s="28"/>
      <c r="H342" s="28"/>
    </row>
    <row r="343" spans="3:8" ht="12.75" customHeight="1" x14ac:dyDescent="0.15">
      <c r="C343" s="28"/>
      <c r="D343" s="2"/>
      <c r="E343" s="28"/>
      <c r="H343" s="28"/>
    </row>
    <row r="344" spans="3:8" ht="12.75" customHeight="1" x14ac:dyDescent="0.15">
      <c r="C344" s="28"/>
      <c r="D344" s="2"/>
      <c r="E344" s="28"/>
      <c r="H344" s="28"/>
    </row>
    <row r="345" spans="3:8" ht="12.75" customHeight="1" x14ac:dyDescent="0.15">
      <c r="C345" s="28"/>
      <c r="D345" s="2"/>
      <c r="E345" s="28"/>
      <c r="H345" s="28"/>
    </row>
    <row r="346" spans="3:8" ht="12.75" customHeight="1" x14ac:dyDescent="0.15">
      <c r="C346" s="28"/>
      <c r="D346" s="2"/>
      <c r="E346" s="28"/>
      <c r="H346" s="28"/>
    </row>
    <row r="347" spans="3:8" ht="12.75" customHeight="1" x14ac:dyDescent="0.15">
      <c r="C347" s="28"/>
      <c r="D347" s="2"/>
      <c r="E347" s="28"/>
      <c r="H347" s="28"/>
    </row>
    <row r="348" spans="3:8" ht="12.75" customHeight="1" x14ac:dyDescent="0.15">
      <c r="C348" s="28"/>
      <c r="D348" s="2"/>
      <c r="E348" s="28"/>
      <c r="H348" s="28"/>
    </row>
    <row r="349" spans="3:8" ht="12.75" customHeight="1" x14ac:dyDescent="0.15">
      <c r="C349" s="28"/>
      <c r="D349" s="2"/>
      <c r="E349" s="28"/>
      <c r="H349" s="28"/>
    </row>
    <row r="350" spans="3:8" ht="12.75" customHeight="1" x14ac:dyDescent="0.15">
      <c r="C350" s="28"/>
      <c r="D350" s="2"/>
      <c r="E350" s="28"/>
      <c r="H350" s="28"/>
    </row>
    <row r="351" spans="3:8" ht="12.75" customHeight="1" x14ac:dyDescent="0.15">
      <c r="C351" s="28"/>
      <c r="D351" s="2"/>
      <c r="E351" s="28"/>
      <c r="H351" s="28"/>
    </row>
    <row r="352" spans="3:8" ht="12.75" customHeight="1" x14ac:dyDescent="0.15">
      <c r="C352" s="28"/>
      <c r="D352" s="2"/>
      <c r="E352" s="28"/>
      <c r="H352" s="28"/>
    </row>
    <row r="353" spans="3:8" ht="12.75" customHeight="1" x14ac:dyDescent="0.15">
      <c r="C353" s="28"/>
      <c r="D353" s="2"/>
      <c r="E353" s="28"/>
      <c r="H353" s="28"/>
    </row>
    <row r="354" spans="3:8" ht="12.75" customHeight="1" x14ac:dyDescent="0.15">
      <c r="C354" s="28"/>
      <c r="D354" s="2"/>
      <c r="E354" s="28"/>
      <c r="H354" s="28"/>
    </row>
    <row r="355" spans="3:8" ht="12.75" customHeight="1" x14ac:dyDescent="0.15">
      <c r="C355" s="28"/>
      <c r="D355" s="2"/>
      <c r="E355" s="28"/>
      <c r="H355" s="28"/>
    </row>
    <row r="356" spans="3:8" ht="12.75" customHeight="1" x14ac:dyDescent="0.15">
      <c r="C356" s="28"/>
      <c r="D356" s="2"/>
      <c r="E356" s="28"/>
      <c r="H356" s="28"/>
    </row>
    <row r="357" spans="3:8" ht="12.75" customHeight="1" x14ac:dyDescent="0.15">
      <c r="C357" s="28"/>
      <c r="D357" s="2"/>
      <c r="E357" s="28"/>
      <c r="H357" s="28"/>
    </row>
    <row r="358" spans="3:8" ht="12.75" customHeight="1" x14ac:dyDescent="0.15">
      <c r="C358" s="28"/>
      <c r="D358" s="2"/>
      <c r="E358" s="28"/>
      <c r="H358" s="28"/>
    </row>
    <row r="359" spans="3:8" ht="12.75" customHeight="1" x14ac:dyDescent="0.15">
      <c r="C359" s="28"/>
      <c r="D359" s="2"/>
      <c r="E359" s="28"/>
      <c r="H359" s="28"/>
    </row>
    <row r="360" spans="3:8" ht="12.75" customHeight="1" x14ac:dyDescent="0.15">
      <c r="C360" s="28"/>
      <c r="D360" s="2"/>
      <c r="E360" s="28"/>
      <c r="H360" s="28"/>
    </row>
    <row r="361" spans="3:8" ht="12.75" customHeight="1" x14ac:dyDescent="0.15">
      <c r="C361" s="28"/>
      <c r="D361" s="2"/>
      <c r="E361" s="28"/>
      <c r="H361" s="28"/>
    </row>
    <row r="362" spans="3:8" ht="12.75" customHeight="1" x14ac:dyDescent="0.15">
      <c r="C362" s="28"/>
      <c r="D362" s="2"/>
      <c r="E362" s="28"/>
      <c r="H362" s="28"/>
    </row>
    <row r="363" spans="3:8" ht="12.75" customHeight="1" x14ac:dyDescent="0.15">
      <c r="C363" s="28"/>
      <c r="D363" s="2"/>
      <c r="E363" s="28"/>
      <c r="H363" s="28"/>
    </row>
    <row r="364" spans="3:8" ht="12.75" customHeight="1" x14ac:dyDescent="0.15">
      <c r="C364" s="28"/>
      <c r="D364" s="2"/>
      <c r="E364" s="28"/>
      <c r="H364" s="28"/>
    </row>
    <row r="365" spans="3:8" ht="12.75" customHeight="1" x14ac:dyDescent="0.15">
      <c r="C365" s="28"/>
      <c r="D365" s="2"/>
      <c r="E365" s="28"/>
      <c r="H365" s="28"/>
    </row>
    <row r="366" spans="3:8" ht="12.75" customHeight="1" x14ac:dyDescent="0.15">
      <c r="C366" s="28"/>
      <c r="D366" s="2"/>
      <c r="E366" s="28"/>
      <c r="H366" s="28"/>
    </row>
    <row r="367" spans="3:8" ht="12.75" customHeight="1" x14ac:dyDescent="0.15">
      <c r="C367" s="28"/>
      <c r="D367" s="2"/>
      <c r="E367" s="28"/>
      <c r="H367" s="28"/>
    </row>
    <row r="368" spans="3:8" ht="12.75" customHeight="1" x14ac:dyDescent="0.15">
      <c r="C368" s="28"/>
      <c r="D368" s="2"/>
      <c r="E368" s="28"/>
      <c r="H368" s="28"/>
    </row>
    <row r="369" spans="3:8" ht="12.75" customHeight="1" x14ac:dyDescent="0.15">
      <c r="C369" s="28"/>
      <c r="D369" s="2"/>
      <c r="E369" s="28"/>
      <c r="H369" s="28"/>
    </row>
    <row r="370" spans="3:8" ht="12.75" customHeight="1" x14ac:dyDescent="0.15">
      <c r="C370" s="28"/>
      <c r="D370" s="2"/>
      <c r="E370" s="28"/>
      <c r="H370" s="28"/>
    </row>
    <row r="371" spans="3:8" ht="12.75" customHeight="1" x14ac:dyDescent="0.15">
      <c r="C371" s="28"/>
      <c r="D371" s="2"/>
      <c r="E371" s="28"/>
      <c r="H371" s="28"/>
    </row>
    <row r="372" spans="3:8" ht="12.75" customHeight="1" x14ac:dyDescent="0.15">
      <c r="C372" s="28"/>
      <c r="D372" s="2"/>
      <c r="E372" s="28"/>
      <c r="H372" s="28"/>
    </row>
    <row r="373" spans="3:8" ht="12.75" customHeight="1" x14ac:dyDescent="0.15">
      <c r="C373" s="28"/>
      <c r="D373" s="2"/>
      <c r="E373" s="28"/>
      <c r="H373" s="28"/>
    </row>
    <row r="374" spans="3:8" ht="12.75" customHeight="1" x14ac:dyDescent="0.15">
      <c r="C374" s="28"/>
      <c r="D374" s="2"/>
      <c r="E374" s="28"/>
      <c r="H374" s="28"/>
    </row>
    <row r="375" spans="3:8" ht="12.75" customHeight="1" x14ac:dyDescent="0.15">
      <c r="C375" s="28"/>
      <c r="D375" s="2"/>
      <c r="E375" s="28"/>
      <c r="H375" s="28"/>
    </row>
    <row r="376" spans="3:8" ht="12.75" customHeight="1" x14ac:dyDescent="0.15">
      <c r="C376" s="28"/>
      <c r="D376" s="2"/>
      <c r="E376" s="28"/>
      <c r="H376" s="28"/>
    </row>
    <row r="377" spans="3:8" ht="12.75" customHeight="1" x14ac:dyDescent="0.15">
      <c r="C377" s="28"/>
      <c r="D377" s="2"/>
      <c r="E377" s="28"/>
      <c r="H377" s="28"/>
    </row>
    <row r="378" spans="3:8" ht="12.75" customHeight="1" x14ac:dyDescent="0.15">
      <c r="C378" s="28"/>
      <c r="D378" s="2"/>
      <c r="E378" s="28"/>
      <c r="H378" s="28"/>
    </row>
    <row r="379" spans="3:8" ht="12.75" customHeight="1" x14ac:dyDescent="0.15">
      <c r="C379" s="28"/>
      <c r="D379" s="2"/>
      <c r="E379" s="28"/>
      <c r="H379" s="28"/>
    </row>
    <row r="380" spans="3:8" ht="12.75" customHeight="1" x14ac:dyDescent="0.15">
      <c r="C380" s="28"/>
      <c r="D380" s="2"/>
      <c r="E380" s="28"/>
      <c r="H380" s="28"/>
    </row>
    <row r="381" spans="3:8" ht="12.75" customHeight="1" x14ac:dyDescent="0.15">
      <c r="C381" s="28"/>
      <c r="D381" s="2"/>
      <c r="E381" s="28"/>
      <c r="H381" s="28"/>
    </row>
    <row r="382" spans="3:8" ht="12.75" customHeight="1" x14ac:dyDescent="0.15">
      <c r="C382" s="28"/>
      <c r="D382" s="2"/>
      <c r="E382" s="28"/>
      <c r="H382" s="28"/>
    </row>
    <row r="383" spans="3:8" ht="12.75" customHeight="1" x14ac:dyDescent="0.15">
      <c r="C383" s="28"/>
      <c r="D383" s="2"/>
      <c r="E383" s="28"/>
      <c r="H383" s="28"/>
    </row>
    <row r="384" spans="3:8" ht="12.75" customHeight="1" x14ac:dyDescent="0.15">
      <c r="C384" s="28"/>
      <c r="D384" s="2"/>
      <c r="E384" s="28"/>
      <c r="H384" s="28"/>
    </row>
    <row r="385" spans="3:8" ht="12.75" customHeight="1" x14ac:dyDescent="0.15">
      <c r="C385" s="28"/>
      <c r="D385" s="2"/>
      <c r="E385" s="28"/>
      <c r="H385" s="28"/>
    </row>
    <row r="386" spans="3:8" ht="12.75" customHeight="1" x14ac:dyDescent="0.15">
      <c r="C386" s="28"/>
      <c r="D386" s="2"/>
      <c r="E386" s="28"/>
      <c r="H386" s="28"/>
    </row>
    <row r="387" spans="3:8" ht="12.75" customHeight="1" x14ac:dyDescent="0.15">
      <c r="C387" s="28"/>
      <c r="D387" s="2"/>
      <c r="E387" s="28"/>
      <c r="H387" s="28"/>
    </row>
    <row r="388" spans="3:8" ht="12.75" customHeight="1" x14ac:dyDescent="0.15">
      <c r="C388" s="28"/>
      <c r="D388" s="2"/>
      <c r="E388" s="28"/>
      <c r="H388" s="28"/>
    </row>
    <row r="389" spans="3:8" ht="12.75" customHeight="1" x14ac:dyDescent="0.15">
      <c r="C389" s="28"/>
      <c r="D389" s="2"/>
      <c r="E389" s="28"/>
      <c r="H389" s="28"/>
    </row>
    <row r="390" spans="3:8" ht="12.75" customHeight="1" x14ac:dyDescent="0.15">
      <c r="C390" s="28"/>
      <c r="D390" s="2"/>
      <c r="E390" s="28"/>
      <c r="H390" s="28"/>
    </row>
    <row r="391" spans="3:8" ht="12.75" customHeight="1" x14ac:dyDescent="0.15">
      <c r="C391" s="28"/>
      <c r="D391" s="2"/>
      <c r="E391" s="28"/>
      <c r="H391" s="28"/>
    </row>
    <row r="392" spans="3:8" ht="12.75" customHeight="1" x14ac:dyDescent="0.15">
      <c r="C392" s="28"/>
      <c r="D392" s="2"/>
      <c r="E392" s="28"/>
      <c r="H392" s="28"/>
    </row>
    <row r="393" spans="3:8" ht="12.75" customHeight="1" x14ac:dyDescent="0.15">
      <c r="C393" s="28"/>
      <c r="D393" s="2"/>
      <c r="E393" s="28"/>
      <c r="H393" s="28"/>
    </row>
    <row r="394" spans="3:8" ht="12.75" customHeight="1" x14ac:dyDescent="0.15">
      <c r="C394" s="28"/>
      <c r="D394" s="2"/>
      <c r="E394" s="28"/>
      <c r="H394" s="28"/>
    </row>
    <row r="395" spans="3:8" ht="12.75" customHeight="1" x14ac:dyDescent="0.15">
      <c r="C395" s="28"/>
      <c r="D395" s="2"/>
      <c r="E395" s="28"/>
      <c r="H395" s="28"/>
    </row>
    <row r="396" spans="3:8" ht="12.75" customHeight="1" x14ac:dyDescent="0.15">
      <c r="C396" s="28"/>
      <c r="D396" s="2"/>
      <c r="E396" s="28"/>
      <c r="H396" s="28"/>
    </row>
    <row r="397" spans="3:8" ht="12.75" customHeight="1" x14ac:dyDescent="0.15">
      <c r="C397" s="28"/>
      <c r="D397" s="2"/>
      <c r="E397" s="28"/>
      <c r="H397" s="28"/>
    </row>
    <row r="398" spans="3:8" ht="12.75" customHeight="1" x14ac:dyDescent="0.15">
      <c r="C398" s="28"/>
      <c r="D398" s="2"/>
      <c r="E398" s="28"/>
      <c r="H398" s="28"/>
    </row>
    <row r="399" spans="3:8" ht="12.75" customHeight="1" x14ac:dyDescent="0.15">
      <c r="C399" s="28"/>
      <c r="D399" s="2"/>
      <c r="E399" s="28"/>
      <c r="H399" s="28"/>
    </row>
    <row r="400" spans="3:8" ht="12.75" customHeight="1" x14ac:dyDescent="0.15">
      <c r="C400" s="28"/>
      <c r="D400" s="2"/>
      <c r="E400" s="28"/>
      <c r="H400" s="28"/>
    </row>
    <row r="401" spans="3:8" ht="12.75" customHeight="1" x14ac:dyDescent="0.15">
      <c r="C401" s="28"/>
      <c r="D401" s="2"/>
      <c r="E401" s="28"/>
      <c r="H401" s="28"/>
    </row>
    <row r="402" spans="3:8" ht="12.75" customHeight="1" x14ac:dyDescent="0.15">
      <c r="C402" s="28"/>
      <c r="D402" s="2"/>
      <c r="E402" s="28"/>
      <c r="H402" s="28"/>
    </row>
    <row r="403" spans="3:8" ht="12.75" customHeight="1" x14ac:dyDescent="0.15">
      <c r="C403" s="28"/>
      <c r="D403" s="2"/>
      <c r="E403" s="28"/>
      <c r="H403" s="28"/>
    </row>
    <row r="404" spans="3:8" ht="12.75" customHeight="1" x14ac:dyDescent="0.15">
      <c r="C404" s="28"/>
      <c r="D404" s="2"/>
      <c r="E404" s="28"/>
      <c r="H404" s="28"/>
    </row>
    <row r="405" spans="3:8" ht="12.75" customHeight="1" x14ac:dyDescent="0.15">
      <c r="C405" s="28"/>
      <c r="D405" s="2"/>
      <c r="E405" s="28"/>
      <c r="H405" s="28"/>
    </row>
    <row r="406" spans="3:8" ht="12.75" customHeight="1" x14ac:dyDescent="0.15">
      <c r="C406" s="28"/>
      <c r="D406" s="2"/>
      <c r="E406" s="28"/>
      <c r="H406" s="28"/>
    </row>
    <row r="407" spans="3:8" ht="12.75" customHeight="1" x14ac:dyDescent="0.15">
      <c r="C407" s="28"/>
      <c r="D407" s="2"/>
      <c r="E407" s="28"/>
      <c r="H407" s="28"/>
    </row>
    <row r="408" spans="3:8" ht="12.75" customHeight="1" x14ac:dyDescent="0.15">
      <c r="C408" s="28"/>
      <c r="D408" s="2"/>
      <c r="E408" s="28"/>
      <c r="H408" s="28"/>
    </row>
    <row r="409" spans="3:8" ht="12.75" customHeight="1" x14ac:dyDescent="0.15">
      <c r="C409" s="28"/>
      <c r="D409" s="2"/>
      <c r="E409" s="28"/>
      <c r="H409" s="28"/>
    </row>
    <row r="410" spans="3:8" ht="12.75" customHeight="1" x14ac:dyDescent="0.15">
      <c r="C410" s="28"/>
      <c r="D410" s="2"/>
      <c r="E410" s="28"/>
      <c r="H410" s="28"/>
    </row>
    <row r="411" spans="3:8" ht="12.75" customHeight="1" x14ac:dyDescent="0.15">
      <c r="C411" s="28"/>
      <c r="D411" s="2"/>
      <c r="E411" s="28"/>
      <c r="H411" s="28"/>
    </row>
    <row r="412" spans="3:8" ht="12.75" customHeight="1" x14ac:dyDescent="0.15">
      <c r="C412" s="28"/>
      <c r="D412" s="2"/>
      <c r="E412" s="28"/>
      <c r="H412" s="28"/>
    </row>
    <row r="413" spans="3:8" ht="12.75" customHeight="1" x14ac:dyDescent="0.15">
      <c r="C413" s="28"/>
      <c r="D413" s="2"/>
      <c r="E413" s="28"/>
      <c r="H413" s="28"/>
    </row>
    <row r="414" spans="3:8" ht="12.75" customHeight="1" x14ac:dyDescent="0.15">
      <c r="C414" s="28"/>
      <c r="D414" s="2"/>
      <c r="E414" s="28"/>
      <c r="H414" s="28"/>
    </row>
    <row r="415" spans="3:8" ht="12.75" customHeight="1" x14ac:dyDescent="0.15">
      <c r="C415" s="28"/>
      <c r="D415" s="2"/>
      <c r="E415" s="28"/>
      <c r="H415" s="28"/>
    </row>
    <row r="416" spans="3:8" ht="12.75" customHeight="1" x14ac:dyDescent="0.15">
      <c r="C416" s="28"/>
      <c r="D416" s="2"/>
      <c r="E416" s="28"/>
      <c r="H416" s="28"/>
    </row>
    <row r="417" spans="3:8" ht="12.75" customHeight="1" x14ac:dyDescent="0.15">
      <c r="C417" s="28"/>
      <c r="D417" s="2"/>
      <c r="E417" s="28"/>
      <c r="H417" s="28"/>
    </row>
    <row r="418" spans="3:8" ht="12.75" customHeight="1" x14ac:dyDescent="0.15">
      <c r="C418" s="28"/>
      <c r="D418" s="2"/>
      <c r="E418" s="28"/>
      <c r="H418" s="28"/>
    </row>
    <row r="419" spans="3:8" ht="12.75" customHeight="1" x14ac:dyDescent="0.15">
      <c r="C419" s="28"/>
      <c r="D419" s="2"/>
      <c r="E419" s="28"/>
      <c r="H419" s="28"/>
    </row>
    <row r="420" spans="3:8" ht="12.75" customHeight="1" x14ac:dyDescent="0.15">
      <c r="C420" s="28"/>
      <c r="D420" s="2"/>
      <c r="E420" s="28"/>
      <c r="H420" s="28"/>
    </row>
    <row r="421" spans="3:8" ht="12.75" customHeight="1" x14ac:dyDescent="0.15">
      <c r="C421" s="28"/>
      <c r="D421" s="2"/>
      <c r="E421" s="28"/>
      <c r="H421" s="28"/>
    </row>
    <row r="422" spans="3:8" ht="12.75" customHeight="1" x14ac:dyDescent="0.15">
      <c r="C422" s="28"/>
      <c r="D422" s="2"/>
      <c r="E422" s="28"/>
      <c r="H422" s="28"/>
    </row>
    <row r="423" spans="3:8" ht="12.75" customHeight="1" x14ac:dyDescent="0.15">
      <c r="C423" s="28"/>
      <c r="D423" s="2"/>
      <c r="E423" s="28"/>
      <c r="H423" s="28"/>
    </row>
    <row r="424" spans="3:8" ht="12.75" customHeight="1" x14ac:dyDescent="0.15">
      <c r="C424" s="28"/>
      <c r="D424" s="2"/>
      <c r="E424" s="28"/>
      <c r="H424" s="28"/>
    </row>
    <row r="425" spans="3:8" ht="12.75" customHeight="1" x14ac:dyDescent="0.15">
      <c r="C425" s="28"/>
      <c r="D425" s="2"/>
      <c r="E425" s="28"/>
      <c r="H425" s="28"/>
    </row>
    <row r="426" spans="3:8" ht="12.75" customHeight="1" x14ac:dyDescent="0.15">
      <c r="C426" s="28"/>
      <c r="D426" s="2"/>
      <c r="E426" s="28"/>
      <c r="H426" s="28"/>
    </row>
    <row r="427" spans="3:8" ht="12.75" customHeight="1" x14ac:dyDescent="0.15">
      <c r="C427" s="28"/>
      <c r="D427" s="2"/>
      <c r="E427" s="28"/>
      <c r="H427" s="28"/>
    </row>
    <row r="428" spans="3:8" ht="12.75" customHeight="1" x14ac:dyDescent="0.15">
      <c r="C428" s="28"/>
      <c r="D428" s="2"/>
      <c r="E428" s="28"/>
      <c r="H428" s="28"/>
    </row>
    <row r="429" spans="3:8" ht="12.75" customHeight="1" x14ac:dyDescent="0.15">
      <c r="C429" s="28"/>
      <c r="D429" s="2"/>
      <c r="E429" s="28"/>
      <c r="H429" s="28"/>
    </row>
    <row r="430" spans="3:8" ht="12.75" customHeight="1" x14ac:dyDescent="0.15">
      <c r="C430" s="28"/>
      <c r="D430" s="2"/>
      <c r="E430" s="28"/>
      <c r="H430" s="28"/>
    </row>
    <row r="431" spans="3:8" ht="12.75" customHeight="1" x14ac:dyDescent="0.15">
      <c r="C431" s="28"/>
      <c r="D431" s="2"/>
      <c r="E431" s="28"/>
      <c r="H431" s="28"/>
    </row>
    <row r="432" spans="3:8" ht="12.75" customHeight="1" x14ac:dyDescent="0.15">
      <c r="C432" s="28"/>
      <c r="D432" s="2"/>
      <c r="E432" s="28"/>
      <c r="H432" s="28"/>
    </row>
    <row r="433" spans="3:8" ht="12.75" customHeight="1" x14ac:dyDescent="0.15">
      <c r="C433" s="28"/>
      <c r="D433" s="2"/>
      <c r="E433" s="28"/>
      <c r="H433" s="28"/>
    </row>
    <row r="434" spans="3:8" ht="12.75" customHeight="1" x14ac:dyDescent="0.15">
      <c r="C434" s="28"/>
      <c r="D434" s="2"/>
      <c r="E434" s="28"/>
      <c r="H434" s="28"/>
    </row>
    <row r="435" spans="3:8" ht="12.75" customHeight="1" x14ac:dyDescent="0.15">
      <c r="C435" s="28"/>
      <c r="D435" s="2"/>
      <c r="E435" s="28"/>
      <c r="H435" s="28"/>
    </row>
    <row r="436" spans="3:8" ht="12.75" customHeight="1" x14ac:dyDescent="0.15">
      <c r="C436" s="28"/>
      <c r="D436" s="2"/>
      <c r="E436" s="28"/>
      <c r="H436" s="28"/>
    </row>
    <row r="437" spans="3:8" ht="12.75" customHeight="1" x14ac:dyDescent="0.15">
      <c r="C437" s="28"/>
      <c r="D437" s="2"/>
      <c r="E437" s="28"/>
      <c r="H437" s="28"/>
    </row>
    <row r="438" spans="3:8" ht="12.75" customHeight="1" x14ac:dyDescent="0.15">
      <c r="C438" s="28"/>
      <c r="D438" s="2"/>
      <c r="E438" s="28"/>
      <c r="H438" s="28"/>
    </row>
    <row r="439" spans="3:8" ht="12.75" customHeight="1" x14ac:dyDescent="0.15">
      <c r="C439" s="28"/>
      <c r="D439" s="2"/>
      <c r="E439" s="28"/>
      <c r="H439" s="28"/>
    </row>
    <row r="440" spans="3:8" ht="12.75" customHeight="1" x14ac:dyDescent="0.15">
      <c r="C440" s="28"/>
      <c r="D440" s="2"/>
      <c r="E440" s="28"/>
      <c r="H440" s="28"/>
    </row>
    <row r="441" spans="3:8" ht="12.75" customHeight="1" x14ac:dyDescent="0.15">
      <c r="C441" s="28"/>
      <c r="D441" s="2"/>
      <c r="E441" s="28"/>
      <c r="H441" s="28"/>
    </row>
    <row r="442" spans="3:8" ht="12.75" customHeight="1" x14ac:dyDescent="0.15">
      <c r="C442" s="28"/>
      <c r="D442" s="2"/>
      <c r="E442" s="28"/>
      <c r="H442" s="28"/>
    </row>
    <row r="443" spans="3:8" ht="12.75" customHeight="1" x14ac:dyDescent="0.15">
      <c r="C443" s="28"/>
      <c r="D443" s="2"/>
      <c r="E443" s="28"/>
      <c r="H443" s="28"/>
    </row>
    <row r="444" spans="3:8" ht="12.75" customHeight="1" x14ac:dyDescent="0.15">
      <c r="C444" s="28"/>
      <c r="D444" s="2"/>
      <c r="E444" s="28"/>
      <c r="H444" s="28"/>
    </row>
    <row r="445" spans="3:8" ht="12.75" customHeight="1" x14ac:dyDescent="0.15">
      <c r="C445" s="28"/>
      <c r="D445" s="2"/>
      <c r="E445" s="28"/>
      <c r="H445" s="28"/>
    </row>
    <row r="446" spans="3:8" ht="12.75" customHeight="1" x14ac:dyDescent="0.15">
      <c r="C446" s="28"/>
      <c r="D446" s="2"/>
      <c r="E446" s="28"/>
      <c r="H446" s="28"/>
    </row>
    <row r="447" spans="3:8" ht="12.75" customHeight="1" x14ac:dyDescent="0.15">
      <c r="C447" s="28"/>
      <c r="D447" s="2"/>
      <c r="E447" s="28"/>
      <c r="H447" s="28"/>
    </row>
    <row r="448" spans="3:8" ht="12.75" customHeight="1" x14ac:dyDescent="0.15">
      <c r="C448" s="28"/>
      <c r="D448" s="2"/>
      <c r="E448" s="28"/>
      <c r="H448" s="28"/>
    </row>
    <row r="449" spans="3:8" ht="12.75" customHeight="1" x14ac:dyDescent="0.15">
      <c r="C449" s="28"/>
      <c r="D449" s="2"/>
      <c r="E449" s="28"/>
      <c r="H449" s="28"/>
    </row>
    <row r="450" spans="3:8" ht="12.75" customHeight="1" x14ac:dyDescent="0.15">
      <c r="C450" s="28"/>
      <c r="D450" s="2"/>
      <c r="E450" s="28"/>
      <c r="H450" s="28"/>
    </row>
    <row r="451" spans="3:8" ht="12.75" customHeight="1" x14ac:dyDescent="0.15">
      <c r="C451" s="28"/>
      <c r="D451" s="2"/>
      <c r="E451" s="28"/>
      <c r="H451" s="28"/>
    </row>
    <row r="452" spans="3:8" ht="12.75" customHeight="1" x14ac:dyDescent="0.15">
      <c r="C452" s="28"/>
      <c r="D452" s="2"/>
      <c r="E452" s="28"/>
      <c r="H452" s="28"/>
    </row>
    <row r="453" spans="3:8" ht="12.75" customHeight="1" x14ac:dyDescent="0.15">
      <c r="C453" s="28"/>
      <c r="D453" s="2"/>
      <c r="E453" s="28"/>
      <c r="H453" s="28"/>
    </row>
    <row r="454" spans="3:8" ht="12.75" customHeight="1" x14ac:dyDescent="0.15">
      <c r="C454" s="28"/>
      <c r="D454" s="2"/>
      <c r="E454" s="28"/>
      <c r="H454" s="28"/>
    </row>
    <row r="455" spans="3:8" ht="12.75" customHeight="1" x14ac:dyDescent="0.15">
      <c r="C455" s="28"/>
      <c r="D455" s="2"/>
      <c r="E455" s="28"/>
      <c r="H455" s="28"/>
    </row>
    <row r="456" spans="3:8" ht="12.75" customHeight="1" x14ac:dyDescent="0.15">
      <c r="C456" s="28"/>
      <c r="D456" s="2"/>
      <c r="E456" s="28"/>
      <c r="H456" s="28"/>
    </row>
    <row r="457" spans="3:8" ht="12.75" customHeight="1" x14ac:dyDescent="0.15">
      <c r="C457" s="28"/>
      <c r="D457" s="2"/>
      <c r="E457" s="28"/>
      <c r="H457" s="28"/>
    </row>
    <row r="458" spans="3:8" ht="12.75" customHeight="1" x14ac:dyDescent="0.15">
      <c r="C458" s="28"/>
      <c r="D458" s="2"/>
      <c r="E458" s="28"/>
      <c r="H458" s="28"/>
    </row>
    <row r="459" spans="3:8" ht="12.75" customHeight="1" x14ac:dyDescent="0.15">
      <c r="C459" s="28"/>
      <c r="D459" s="2"/>
      <c r="E459" s="28"/>
      <c r="H459" s="28"/>
    </row>
    <row r="460" spans="3:8" ht="12.75" customHeight="1" x14ac:dyDescent="0.15">
      <c r="C460" s="28"/>
      <c r="D460" s="2"/>
      <c r="E460" s="28"/>
      <c r="H460" s="28"/>
    </row>
    <row r="461" spans="3:8" ht="12.75" customHeight="1" x14ac:dyDescent="0.15">
      <c r="C461" s="28"/>
      <c r="D461" s="2"/>
      <c r="E461" s="28"/>
      <c r="H461" s="28"/>
    </row>
    <row r="462" spans="3:8" ht="12.75" customHeight="1" x14ac:dyDescent="0.15">
      <c r="C462" s="28"/>
      <c r="D462" s="2"/>
      <c r="E462" s="28"/>
      <c r="H462" s="28"/>
    </row>
    <row r="463" spans="3:8" ht="12.75" customHeight="1" x14ac:dyDescent="0.15">
      <c r="C463" s="28"/>
      <c r="D463" s="2"/>
      <c r="E463" s="28"/>
      <c r="H463" s="28"/>
    </row>
    <row r="464" spans="3:8" ht="12.75" customHeight="1" x14ac:dyDescent="0.15">
      <c r="C464" s="28"/>
      <c r="D464" s="2"/>
      <c r="E464" s="28"/>
      <c r="H464" s="28"/>
    </row>
    <row r="465" spans="3:8" ht="12.75" customHeight="1" x14ac:dyDescent="0.15">
      <c r="C465" s="28"/>
      <c r="D465" s="2"/>
      <c r="E465" s="28"/>
      <c r="H465" s="28"/>
    </row>
    <row r="466" spans="3:8" ht="12.75" customHeight="1" x14ac:dyDescent="0.15">
      <c r="C466" s="28"/>
      <c r="D466" s="2"/>
      <c r="E466" s="28"/>
      <c r="H466" s="28"/>
    </row>
    <row r="467" spans="3:8" ht="12.75" customHeight="1" x14ac:dyDescent="0.15">
      <c r="C467" s="28"/>
      <c r="D467" s="2"/>
      <c r="E467" s="28"/>
      <c r="H467" s="28"/>
    </row>
    <row r="468" spans="3:8" ht="12.75" customHeight="1" x14ac:dyDescent="0.15">
      <c r="C468" s="28"/>
      <c r="D468" s="2"/>
      <c r="E468" s="28"/>
      <c r="H468" s="28"/>
    </row>
    <row r="469" spans="3:8" ht="12.75" customHeight="1" x14ac:dyDescent="0.15">
      <c r="C469" s="28"/>
      <c r="D469" s="2"/>
      <c r="E469" s="28"/>
      <c r="H469" s="28"/>
    </row>
    <row r="470" spans="3:8" ht="12.75" customHeight="1" x14ac:dyDescent="0.15">
      <c r="C470" s="28"/>
      <c r="D470" s="2"/>
      <c r="E470" s="28"/>
      <c r="H470" s="28"/>
    </row>
    <row r="471" spans="3:8" ht="12.75" customHeight="1" x14ac:dyDescent="0.15">
      <c r="C471" s="28"/>
      <c r="D471" s="2"/>
      <c r="E471" s="28"/>
      <c r="H471" s="28"/>
    </row>
    <row r="472" spans="3:8" ht="12.75" customHeight="1" x14ac:dyDescent="0.15">
      <c r="C472" s="28"/>
      <c r="D472" s="2"/>
      <c r="E472" s="28"/>
      <c r="H472" s="28"/>
    </row>
    <row r="473" spans="3:8" ht="12.75" customHeight="1" x14ac:dyDescent="0.15">
      <c r="C473" s="28"/>
      <c r="D473" s="2"/>
      <c r="E473" s="28"/>
      <c r="H473" s="28"/>
    </row>
    <row r="474" spans="3:8" ht="12.75" customHeight="1" x14ac:dyDescent="0.15">
      <c r="C474" s="28"/>
      <c r="D474" s="2"/>
      <c r="E474" s="28"/>
      <c r="H474" s="28"/>
    </row>
    <row r="475" spans="3:8" ht="12.75" customHeight="1" x14ac:dyDescent="0.15">
      <c r="C475" s="28"/>
      <c r="D475" s="2"/>
      <c r="E475" s="28"/>
      <c r="H475" s="28"/>
    </row>
    <row r="476" spans="3:8" ht="12.75" customHeight="1" x14ac:dyDescent="0.15">
      <c r="C476" s="28"/>
      <c r="D476" s="2"/>
      <c r="E476" s="28"/>
      <c r="H476" s="28"/>
    </row>
    <row r="477" spans="3:8" ht="12.75" customHeight="1" x14ac:dyDescent="0.15">
      <c r="C477" s="28"/>
      <c r="D477" s="2"/>
      <c r="E477" s="28"/>
      <c r="H477" s="28"/>
    </row>
    <row r="478" spans="3:8" ht="12.75" customHeight="1" x14ac:dyDescent="0.15">
      <c r="C478" s="28"/>
      <c r="D478" s="2"/>
      <c r="E478" s="28"/>
      <c r="H478" s="28"/>
    </row>
    <row r="479" spans="3:8" ht="12.75" customHeight="1" x14ac:dyDescent="0.15">
      <c r="C479" s="28"/>
      <c r="D479" s="2"/>
      <c r="E479" s="28"/>
      <c r="H479" s="28"/>
    </row>
    <row r="480" spans="3:8" ht="12.75" customHeight="1" x14ac:dyDescent="0.15">
      <c r="C480" s="28"/>
      <c r="D480" s="2"/>
      <c r="E480" s="28"/>
      <c r="H480" s="28"/>
    </row>
    <row r="481" spans="3:8" ht="12.75" customHeight="1" x14ac:dyDescent="0.15">
      <c r="C481" s="28"/>
      <c r="D481" s="2"/>
      <c r="E481" s="28"/>
      <c r="H481" s="28"/>
    </row>
    <row r="482" spans="3:8" ht="12.75" customHeight="1" x14ac:dyDescent="0.15">
      <c r="C482" s="28"/>
      <c r="D482" s="2"/>
      <c r="E482" s="28"/>
      <c r="H482" s="28"/>
    </row>
    <row r="483" spans="3:8" ht="12.75" customHeight="1" x14ac:dyDescent="0.15">
      <c r="C483" s="28"/>
      <c r="D483" s="2"/>
      <c r="E483" s="28"/>
      <c r="H483" s="28"/>
    </row>
    <row r="484" spans="3:8" ht="12.75" customHeight="1" x14ac:dyDescent="0.15">
      <c r="C484" s="28"/>
      <c r="D484" s="2"/>
      <c r="E484" s="28"/>
      <c r="H484" s="28"/>
    </row>
    <row r="485" spans="3:8" ht="12.75" customHeight="1" x14ac:dyDescent="0.15">
      <c r="C485" s="28"/>
      <c r="D485" s="2"/>
      <c r="E485" s="28"/>
      <c r="H485" s="28"/>
    </row>
    <row r="486" spans="3:8" ht="12.75" customHeight="1" x14ac:dyDescent="0.15">
      <c r="C486" s="28"/>
      <c r="D486" s="2"/>
      <c r="E486" s="28"/>
      <c r="H486" s="28"/>
    </row>
    <row r="487" spans="3:8" ht="12.75" customHeight="1" x14ac:dyDescent="0.15">
      <c r="C487" s="28"/>
      <c r="D487" s="2"/>
      <c r="E487" s="28"/>
      <c r="H487" s="28"/>
    </row>
    <row r="488" spans="3:8" ht="12.75" customHeight="1" x14ac:dyDescent="0.15">
      <c r="C488" s="28"/>
      <c r="D488" s="2"/>
      <c r="E488" s="28"/>
      <c r="H488" s="28"/>
    </row>
    <row r="489" spans="3:8" ht="12.75" customHeight="1" x14ac:dyDescent="0.15">
      <c r="C489" s="28"/>
      <c r="D489" s="2"/>
      <c r="E489" s="28"/>
      <c r="H489" s="28"/>
    </row>
    <row r="490" spans="3:8" ht="12.75" customHeight="1" x14ac:dyDescent="0.15">
      <c r="C490" s="28"/>
      <c r="D490" s="2"/>
      <c r="E490" s="28"/>
      <c r="H490" s="28"/>
    </row>
    <row r="491" spans="3:8" ht="12.75" customHeight="1" x14ac:dyDescent="0.15">
      <c r="C491" s="28"/>
      <c r="D491" s="2"/>
      <c r="E491" s="28"/>
      <c r="H491" s="28"/>
    </row>
    <row r="492" spans="3:8" ht="12.75" customHeight="1" x14ac:dyDescent="0.15">
      <c r="C492" s="28"/>
      <c r="D492" s="2"/>
      <c r="E492" s="28"/>
      <c r="H492" s="28"/>
    </row>
    <row r="493" spans="3:8" ht="12.75" customHeight="1" x14ac:dyDescent="0.15">
      <c r="C493" s="28"/>
      <c r="D493" s="2"/>
      <c r="E493" s="28"/>
      <c r="H493" s="28"/>
    </row>
    <row r="494" spans="3:8" ht="12.75" customHeight="1" x14ac:dyDescent="0.15">
      <c r="C494" s="28"/>
      <c r="D494" s="2"/>
      <c r="E494" s="28"/>
      <c r="H494" s="28"/>
    </row>
    <row r="495" spans="3:8" ht="12.75" customHeight="1" x14ac:dyDescent="0.15">
      <c r="C495" s="28"/>
      <c r="D495" s="2"/>
      <c r="E495" s="28"/>
      <c r="H495" s="28"/>
    </row>
    <row r="496" spans="3:8" ht="12.75" customHeight="1" x14ac:dyDescent="0.15">
      <c r="C496" s="28"/>
      <c r="D496" s="2"/>
      <c r="E496" s="28"/>
      <c r="H496" s="28"/>
    </row>
    <row r="497" spans="3:8" ht="12.75" customHeight="1" x14ac:dyDescent="0.15">
      <c r="C497" s="28"/>
      <c r="D497" s="2"/>
      <c r="E497" s="28"/>
      <c r="H497" s="28"/>
    </row>
    <row r="498" spans="3:8" ht="12.75" customHeight="1" x14ac:dyDescent="0.15">
      <c r="C498" s="28"/>
      <c r="D498" s="2"/>
      <c r="E498" s="28"/>
      <c r="H498" s="28"/>
    </row>
    <row r="499" spans="3:8" ht="12.75" customHeight="1" x14ac:dyDescent="0.15">
      <c r="C499" s="28"/>
      <c r="D499" s="2"/>
      <c r="E499" s="28"/>
      <c r="H499" s="28"/>
    </row>
    <row r="500" spans="3:8" ht="12.75" customHeight="1" x14ac:dyDescent="0.15">
      <c r="C500" s="28"/>
      <c r="D500" s="2"/>
      <c r="E500" s="28"/>
      <c r="H500" s="28"/>
    </row>
    <row r="501" spans="3:8" ht="12.75" customHeight="1" x14ac:dyDescent="0.15">
      <c r="C501" s="28"/>
      <c r="D501" s="2"/>
      <c r="E501" s="28"/>
      <c r="H501" s="28"/>
    </row>
    <row r="502" spans="3:8" ht="12.75" customHeight="1" x14ac:dyDescent="0.15">
      <c r="C502" s="28"/>
      <c r="D502" s="2"/>
      <c r="E502" s="28"/>
      <c r="H502" s="28"/>
    </row>
    <row r="503" spans="3:8" ht="12.75" customHeight="1" x14ac:dyDescent="0.15">
      <c r="C503" s="28"/>
      <c r="D503" s="2"/>
      <c r="E503" s="28"/>
      <c r="H503" s="28"/>
    </row>
    <row r="504" spans="3:8" ht="12.75" customHeight="1" x14ac:dyDescent="0.15">
      <c r="C504" s="28"/>
      <c r="D504" s="2"/>
      <c r="E504" s="28"/>
      <c r="H504" s="28"/>
    </row>
    <row r="505" spans="3:8" ht="12.75" customHeight="1" x14ac:dyDescent="0.15">
      <c r="C505" s="28"/>
      <c r="D505" s="2"/>
      <c r="E505" s="28"/>
      <c r="H505" s="28"/>
    </row>
    <row r="506" spans="3:8" ht="12.75" customHeight="1" x14ac:dyDescent="0.15">
      <c r="C506" s="28"/>
      <c r="D506" s="2"/>
      <c r="E506" s="28"/>
      <c r="H506" s="28"/>
    </row>
    <row r="507" spans="3:8" ht="12.75" customHeight="1" x14ac:dyDescent="0.15">
      <c r="C507" s="28"/>
      <c r="D507" s="2"/>
      <c r="E507" s="28"/>
      <c r="H507" s="28"/>
    </row>
    <row r="508" spans="3:8" ht="12.75" customHeight="1" x14ac:dyDescent="0.15">
      <c r="C508" s="28"/>
      <c r="D508" s="2"/>
      <c r="E508" s="28"/>
      <c r="H508" s="28"/>
    </row>
    <row r="509" spans="3:8" ht="12.75" customHeight="1" x14ac:dyDescent="0.15">
      <c r="C509" s="28"/>
      <c r="D509" s="2"/>
      <c r="E509" s="28"/>
      <c r="H509" s="28"/>
    </row>
    <row r="510" spans="3:8" ht="12.75" customHeight="1" x14ac:dyDescent="0.15">
      <c r="C510" s="28"/>
      <c r="D510" s="2"/>
      <c r="E510" s="28"/>
      <c r="H510" s="28"/>
    </row>
    <row r="511" spans="3:8" ht="12.75" customHeight="1" x14ac:dyDescent="0.15">
      <c r="C511" s="28"/>
      <c r="D511" s="2"/>
      <c r="E511" s="28"/>
      <c r="H511" s="28"/>
    </row>
    <row r="512" spans="3:8" ht="12.75" customHeight="1" x14ac:dyDescent="0.15">
      <c r="C512" s="28"/>
      <c r="D512" s="2"/>
      <c r="E512" s="28"/>
      <c r="H512" s="28"/>
    </row>
    <row r="513" spans="3:8" ht="12.75" customHeight="1" x14ac:dyDescent="0.15">
      <c r="C513" s="28"/>
      <c r="D513" s="2"/>
      <c r="E513" s="28"/>
      <c r="H513" s="28"/>
    </row>
    <row r="514" spans="3:8" ht="12.75" customHeight="1" x14ac:dyDescent="0.15">
      <c r="C514" s="28"/>
      <c r="D514" s="2"/>
      <c r="E514" s="28"/>
      <c r="H514" s="28"/>
    </row>
    <row r="515" spans="3:8" ht="12.75" customHeight="1" x14ac:dyDescent="0.15">
      <c r="C515" s="28"/>
      <c r="D515" s="2"/>
      <c r="E515" s="28"/>
      <c r="H515" s="28"/>
    </row>
    <row r="516" spans="3:8" ht="12.75" customHeight="1" x14ac:dyDescent="0.15">
      <c r="C516" s="28"/>
      <c r="D516" s="2"/>
      <c r="E516" s="28"/>
      <c r="H516" s="28"/>
    </row>
    <row r="517" spans="3:8" ht="12.75" customHeight="1" x14ac:dyDescent="0.15">
      <c r="C517" s="28"/>
      <c r="D517" s="2"/>
      <c r="E517" s="28"/>
      <c r="H517" s="28"/>
    </row>
    <row r="518" spans="3:8" ht="12.75" customHeight="1" x14ac:dyDescent="0.15">
      <c r="C518" s="28"/>
      <c r="D518" s="2"/>
      <c r="E518" s="28"/>
      <c r="H518" s="28"/>
    </row>
    <row r="519" spans="3:8" ht="12.75" customHeight="1" x14ac:dyDescent="0.15">
      <c r="C519" s="28"/>
      <c r="D519" s="2"/>
      <c r="E519" s="28"/>
      <c r="H519" s="28"/>
    </row>
    <row r="520" spans="3:8" ht="12.75" customHeight="1" x14ac:dyDescent="0.15">
      <c r="C520" s="28"/>
      <c r="D520" s="2"/>
      <c r="E520" s="28"/>
      <c r="H520" s="28"/>
    </row>
    <row r="521" spans="3:8" ht="12.75" customHeight="1" x14ac:dyDescent="0.15">
      <c r="C521" s="28"/>
      <c r="D521" s="2"/>
      <c r="E521" s="28"/>
      <c r="H521" s="28"/>
    </row>
    <row r="522" spans="3:8" ht="12.75" customHeight="1" x14ac:dyDescent="0.15">
      <c r="C522" s="28"/>
      <c r="D522" s="2"/>
      <c r="E522" s="28"/>
      <c r="H522" s="28"/>
    </row>
    <row r="523" spans="3:8" ht="12.75" customHeight="1" x14ac:dyDescent="0.15">
      <c r="C523" s="28"/>
      <c r="D523" s="2"/>
      <c r="E523" s="28"/>
      <c r="H523" s="28"/>
    </row>
    <row r="524" spans="3:8" ht="12.75" customHeight="1" x14ac:dyDescent="0.15">
      <c r="C524" s="28"/>
      <c r="D524" s="2"/>
      <c r="E524" s="28"/>
      <c r="H524" s="28"/>
    </row>
    <row r="525" spans="3:8" ht="12.75" customHeight="1" x14ac:dyDescent="0.15">
      <c r="C525" s="28"/>
      <c r="D525" s="2"/>
      <c r="E525" s="28"/>
      <c r="H525" s="28"/>
    </row>
    <row r="526" spans="3:8" ht="12.75" customHeight="1" x14ac:dyDescent="0.15">
      <c r="C526" s="28"/>
      <c r="D526" s="2"/>
      <c r="E526" s="28"/>
      <c r="H526" s="28"/>
    </row>
    <row r="527" spans="3:8" ht="12.75" customHeight="1" x14ac:dyDescent="0.15">
      <c r="C527" s="28"/>
      <c r="D527" s="2"/>
      <c r="E527" s="28"/>
      <c r="H527" s="28"/>
    </row>
    <row r="528" spans="3:8" ht="12.75" customHeight="1" x14ac:dyDescent="0.15">
      <c r="C528" s="28"/>
      <c r="D528" s="2"/>
      <c r="E528" s="28"/>
      <c r="H528" s="28"/>
    </row>
    <row r="529" spans="3:8" ht="12.75" customHeight="1" x14ac:dyDescent="0.15">
      <c r="C529" s="28"/>
      <c r="D529" s="2"/>
      <c r="E529" s="28"/>
      <c r="H529" s="28"/>
    </row>
    <row r="530" spans="3:8" ht="12.75" customHeight="1" x14ac:dyDescent="0.15">
      <c r="C530" s="28"/>
      <c r="D530" s="2"/>
      <c r="E530" s="28"/>
      <c r="H530" s="28"/>
    </row>
    <row r="531" spans="3:8" ht="12.75" customHeight="1" x14ac:dyDescent="0.15">
      <c r="C531" s="28"/>
      <c r="D531" s="2"/>
      <c r="E531" s="28"/>
      <c r="H531" s="28"/>
    </row>
    <row r="532" spans="3:8" ht="12.75" customHeight="1" x14ac:dyDescent="0.15">
      <c r="C532" s="28"/>
      <c r="D532" s="2"/>
      <c r="E532" s="28"/>
      <c r="H532" s="28"/>
    </row>
    <row r="533" spans="3:8" ht="12.75" customHeight="1" x14ac:dyDescent="0.15">
      <c r="C533" s="28"/>
      <c r="D533" s="2"/>
      <c r="E533" s="28"/>
      <c r="H533" s="28"/>
    </row>
    <row r="534" spans="3:8" ht="12.75" customHeight="1" x14ac:dyDescent="0.15">
      <c r="C534" s="28"/>
      <c r="D534" s="2"/>
      <c r="E534" s="28"/>
      <c r="H534" s="28"/>
    </row>
    <row r="535" spans="3:8" ht="12.75" customHeight="1" x14ac:dyDescent="0.15">
      <c r="C535" s="28"/>
      <c r="D535" s="2"/>
      <c r="E535" s="28"/>
      <c r="H535" s="28"/>
    </row>
    <row r="536" spans="3:8" ht="12.75" customHeight="1" x14ac:dyDescent="0.15">
      <c r="C536" s="28"/>
      <c r="D536" s="2"/>
      <c r="E536" s="28"/>
      <c r="H536" s="28"/>
    </row>
    <row r="537" spans="3:8" ht="12.75" customHeight="1" x14ac:dyDescent="0.15">
      <c r="C537" s="28"/>
      <c r="D537" s="2"/>
      <c r="E537" s="28"/>
      <c r="H537" s="28"/>
    </row>
    <row r="538" spans="3:8" ht="12.75" customHeight="1" x14ac:dyDescent="0.15">
      <c r="C538" s="28"/>
      <c r="D538" s="2"/>
      <c r="E538" s="28"/>
      <c r="H538" s="28"/>
    </row>
    <row r="539" spans="3:8" ht="12.75" customHeight="1" x14ac:dyDescent="0.15">
      <c r="C539" s="28"/>
      <c r="D539" s="2"/>
      <c r="E539" s="28"/>
      <c r="H539" s="28"/>
    </row>
    <row r="540" spans="3:8" ht="12.75" customHeight="1" x14ac:dyDescent="0.15">
      <c r="C540" s="28"/>
      <c r="D540" s="2"/>
      <c r="E540" s="28"/>
      <c r="H540" s="28"/>
    </row>
    <row r="541" spans="3:8" ht="12.75" customHeight="1" x14ac:dyDescent="0.15">
      <c r="C541" s="28"/>
      <c r="D541" s="2"/>
      <c r="E541" s="28"/>
      <c r="H541" s="28"/>
    </row>
    <row r="542" spans="3:8" ht="12.75" customHeight="1" x14ac:dyDescent="0.15">
      <c r="C542" s="28"/>
      <c r="D542" s="2"/>
      <c r="E542" s="28"/>
      <c r="H542" s="28"/>
    </row>
    <row r="543" spans="3:8" ht="12.75" customHeight="1" x14ac:dyDescent="0.15">
      <c r="C543" s="28"/>
      <c r="D543" s="2"/>
      <c r="E543" s="28"/>
      <c r="H543" s="28"/>
    </row>
    <row r="544" spans="3:8" ht="12.75" customHeight="1" x14ac:dyDescent="0.15">
      <c r="C544" s="28"/>
      <c r="D544" s="2"/>
      <c r="E544" s="28"/>
      <c r="H544" s="28"/>
    </row>
    <row r="545" spans="3:8" ht="12.75" customHeight="1" x14ac:dyDescent="0.15">
      <c r="C545" s="28"/>
      <c r="D545" s="2"/>
      <c r="E545" s="28"/>
      <c r="H545" s="28"/>
    </row>
    <row r="546" spans="3:8" ht="12.75" customHeight="1" x14ac:dyDescent="0.15">
      <c r="C546" s="28"/>
      <c r="D546" s="2"/>
      <c r="E546" s="28"/>
      <c r="H546" s="28"/>
    </row>
    <row r="547" spans="3:8" ht="12.75" customHeight="1" x14ac:dyDescent="0.15">
      <c r="C547" s="28"/>
      <c r="D547" s="2"/>
      <c r="E547" s="28"/>
      <c r="H547" s="28"/>
    </row>
    <row r="548" spans="3:8" ht="12.75" customHeight="1" x14ac:dyDescent="0.15">
      <c r="C548" s="28"/>
      <c r="D548" s="2"/>
      <c r="E548" s="28"/>
      <c r="H548" s="28"/>
    </row>
    <row r="549" spans="3:8" ht="12.75" customHeight="1" x14ac:dyDescent="0.15">
      <c r="C549" s="28"/>
      <c r="D549" s="2"/>
      <c r="E549" s="28"/>
      <c r="H549" s="28"/>
    </row>
    <row r="550" spans="3:8" ht="12.75" customHeight="1" x14ac:dyDescent="0.15">
      <c r="C550" s="28"/>
      <c r="D550" s="2"/>
      <c r="E550" s="28"/>
      <c r="H550" s="28"/>
    </row>
    <row r="551" spans="3:8" ht="12.75" customHeight="1" x14ac:dyDescent="0.15">
      <c r="C551" s="28"/>
      <c r="D551" s="2"/>
      <c r="E551" s="28"/>
      <c r="H551" s="28"/>
    </row>
    <row r="552" spans="3:8" ht="12.75" customHeight="1" x14ac:dyDescent="0.15">
      <c r="C552" s="28"/>
      <c r="D552" s="2"/>
      <c r="E552" s="28"/>
      <c r="H552" s="28"/>
    </row>
    <row r="553" spans="3:8" ht="12.75" customHeight="1" x14ac:dyDescent="0.15">
      <c r="C553" s="28"/>
      <c r="D553" s="2"/>
      <c r="E553" s="28"/>
      <c r="H553" s="28"/>
    </row>
    <row r="554" spans="3:8" ht="12.75" customHeight="1" x14ac:dyDescent="0.15">
      <c r="C554" s="28"/>
      <c r="D554" s="2"/>
      <c r="E554" s="28"/>
      <c r="H554" s="28"/>
    </row>
    <row r="555" spans="3:8" ht="12.75" customHeight="1" x14ac:dyDescent="0.15">
      <c r="C555" s="28"/>
      <c r="D555" s="2"/>
      <c r="E555" s="28"/>
      <c r="H555" s="28"/>
    </row>
    <row r="556" spans="3:8" ht="12.75" customHeight="1" x14ac:dyDescent="0.15">
      <c r="C556" s="28"/>
      <c r="D556" s="2"/>
      <c r="E556" s="28"/>
      <c r="H556" s="28"/>
    </row>
    <row r="557" spans="3:8" ht="12.75" customHeight="1" x14ac:dyDescent="0.15">
      <c r="C557" s="28"/>
      <c r="D557" s="2"/>
      <c r="E557" s="28"/>
      <c r="H557" s="28"/>
    </row>
    <row r="558" spans="3:8" ht="12.75" customHeight="1" x14ac:dyDescent="0.15">
      <c r="C558" s="28"/>
      <c r="D558" s="2"/>
      <c r="E558" s="28"/>
      <c r="H558" s="28"/>
    </row>
    <row r="559" spans="3:8" ht="12.75" customHeight="1" x14ac:dyDescent="0.15">
      <c r="C559" s="28"/>
      <c r="D559" s="2"/>
      <c r="E559" s="28"/>
      <c r="H559" s="28"/>
    </row>
    <row r="560" spans="3:8" ht="12.75" customHeight="1" x14ac:dyDescent="0.15">
      <c r="C560" s="28"/>
      <c r="D560" s="2"/>
      <c r="E560" s="28"/>
      <c r="H560" s="28"/>
    </row>
    <row r="561" spans="3:8" ht="12.75" customHeight="1" x14ac:dyDescent="0.15">
      <c r="C561" s="28"/>
      <c r="D561" s="2"/>
      <c r="E561" s="28"/>
      <c r="H561" s="28"/>
    </row>
    <row r="562" spans="3:8" ht="12.75" customHeight="1" x14ac:dyDescent="0.15">
      <c r="C562" s="28"/>
      <c r="D562" s="2"/>
      <c r="E562" s="28"/>
      <c r="H562" s="28"/>
    </row>
    <row r="563" spans="3:8" ht="12.75" customHeight="1" x14ac:dyDescent="0.15">
      <c r="C563" s="28"/>
      <c r="D563" s="2"/>
      <c r="E563" s="28"/>
      <c r="H563" s="28"/>
    </row>
    <row r="564" spans="3:8" ht="12.75" customHeight="1" x14ac:dyDescent="0.15">
      <c r="C564" s="28"/>
      <c r="D564" s="2"/>
      <c r="E564" s="28"/>
      <c r="H564" s="28"/>
    </row>
    <row r="565" spans="3:8" ht="12.75" customHeight="1" x14ac:dyDescent="0.15">
      <c r="C565" s="28"/>
      <c r="D565" s="2"/>
      <c r="E565" s="28"/>
      <c r="H565" s="28"/>
    </row>
    <row r="566" spans="3:8" ht="12.75" customHeight="1" x14ac:dyDescent="0.15">
      <c r="C566" s="28"/>
      <c r="D566" s="2"/>
      <c r="E566" s="28"/>
      <c r="H566" s="28"/>
    </row>
    <row r="567" spans="3:8" ht="12.75" customHeight="1" x14ac:dyDescent="0.15">
      <c r="C567" s="28"/>
      <c r="D567" s="2"/>
      <c r="E567" s="28"/>
      <c r="H567" s="28"/>
    </row>
    <row r="568" spans="3:8" ht="12.75" customHeight="1" x14ac:dyDescent="0.15">
      <c r="C568" s="28"/>
      <c r="D568" s="2"/>
      <c r="E568" s="28"/>
      <c r="H568" s="28"/>
    </row>
    <row r="569" spans="3:8" ht="12.75" customHeight="1" x14ac:dyDescent="0.15">
      <c r="C569" s="28"/>
      <c r="D569" s="2"/>
      <c r="E569" s="28"/>
      <c r="H569" s="28"/>
    </row>
    <row r="570" spans="3:8" ht="12.75" customHeight="1" x14ac:dyDescent="0.15">
      <c r="C570" s="28"/>
      <c r="D570" s="2"/>
      <c r="E570" s="28"/>
      <c r="H570" s="28"/>
    </row>
    <row r="571" spans="3:8" ht="12.75" customHeight="1" x14ac:dyDescent="0.15">
      <c r="C571" s="28"/>
      <c r="D571" s="2"/>
      <c r="E571" s="28"/>
      <c r="H571" s="28"/>
    </row>
    <row r="572" spans="3:8" ht="12.75" customHeight="1" x14ac:dyDescent="0.15">
      <c r="C572" s="28"/>
      <c r="D572" s="2"/>
      <c r="E572" s="28"/>
      <c r="H572" s="28"/>
    </row>
    <row r="573" spans="3:8" ht="12.75" customHeight="1" x14ac:dyDescent="0.15">
      <c r="C573" s="28"/>
      <c r="D573" s="2"/>
      <c r="E573" s="28"/>
      <c r="H573" s="28"/>
    </row>
    <row r="574" spans="3:8" ht="12.75" customHeight="1" x14ac:dyDescent="0.15">
      <c r="C574" s="28"/>
      <c r="D574" s="2"/>
      <c r="E574" s="28"/>
      <c r="H574" s="28"/>
    </row>
    <row r="575" spans="3:8" ht="12.75" customHeight="1" x14ac:dyDescent="0.15">
      <c r="C575" s="28"/>
      <c r="D575" s="2"/>
      <c r="E575" s="28"/>
      <c r="H575" s="28"/>
    </row>
    <row r="576" spans="3:8" ht="12.75" customHeight="1" x14ac:dyDescent="0.15">
      <c r="C576" s="28"/>
      <c r="D576" s="2"/>
      <c r="E576" s="28"/>
      <c r="H576" s="28"/>
    </row>
    <row r="577" spans="3:8" ht="12.75" customHeight="1" x14ac:dyDescent="0.15">
      <c r="C577" s="28"/>
      <c r="D577" s="2"/>
      <c r="E577" s="28"/>
      <c r="H577" s="28"/>
    </row>
    <row r="578" spans="3:8" ht="12.75" customHeight="1" x14ac:dyDescent="0.15">
      <c r="C578" s="28"/>
      <c r="D578" s="2"/>
      <c r="E578" s="28"/>
      <c r="H578" s="28"/>
    </row>
    <row r="579" spans="3:8" ht="12.75" customHeight="1" x14ac:dyDescent="0.15">
      <c r="C579" s="28"/>
      <c r="D579" s="2"/>
      <c r="E579" s="28"/>
      <c r="H579" s="28"/>
    </row>
    <row r="580" spans="3:8" ht="12.75" customHeight="1" x14ac:dyDescent="0.15">
      <c r="C580" s="28"/>
      <c r="D580" s="2"/>
      <c r="E580" s="28"/>
      <c r="H580" s="28"/>
    </row>
    <row r="581" spans="3:8" ht="12.75" customHeight="1" x14ac:dyDescent="0.15">
      <c r="C581" s="28"/>
      <c r="D581" s="2"/>
      <c r="E581" s="28"/>
      <c r="H581" s="28"/>
    </row>
    <row r="582" spans="3:8" ht="12.75" customHeight="1" x14ac:dyDescent="0.15">
      <c r="C582" s="28"/>
      <c r="D582" s="2"/>
      <c r="E582" s="28"/>
      <c r="H582" s="28"/>
    </row>
    <row r="583" spans="3:8" ht="12.75" customHeight="1" x14ac:dyDescent="0.15">
      <c r="C583" s="28"/>
      <c r="D583" s="2"/>
      <c r="E583" s="28"/>
      <c r="H583" s="28"/>
    </row>
    <row r="584" spans="3:8" ht="12.75" customHeight="1" x14ac:dyDescent="0.15">
      <c r="C584" s="28"/>
      <c r="D584" s="2"/>
      <c r="E584" s="28"/>
      <c r="H584" s="28"/>
    </row>
    <row r="585" spans="3:8" ht="12.75" customHeight="1" x14ac:dyDescent="0.15">
      <c r="C585" s="28"/>
      <c r="D585" s="2"/>
      <c r="E585" s="28"/>
      <c r="H585" s="28"/>
    </row>
    <row r="586" spans="3:8" ht="12.75" customHeight="1" x14ac:dyDescent="0.15">
      <c r="C586" s="28"/>
      <c r="D586" s="2"/>
      <c r="E586" s="28"/>
      <c r="H586" s="28"/>
    </row>
    <row r="587" spans="3:8" ht="12.75" customHeight="1" x14ac:dyDescent="0.15">
      <c r="C587" s="28"/>
      <c r="D587" s="2"/>
      <c r="E587" s="28"/>
      <c r="H587" s="28"/>
    </row>
    <row r="588" spans="3:8" ht="12.75" customHeight="1" x14ac:dyDescent="0.15">
      <c r="C588" s="28"/>
      <c r="D588" s="2"/>
      <c r="E588" s="28"/>
      <c r="H588" s="28"/>
    </row>
    <row r="589" spans="3:8" ht="12.75" customHeight="1" x14ac:dyDescent="0.15">
      <c r="C589" s="28"/>
      <c r="D589" s="2"/>
      <c r="E589" s="28"/>
      <c r="H589" s="28"/>
    </row>
    <row r="590" spans="3:8" ht="12.75" customHeight="1" x14ac:dyDescent="0.15">
      <c r="C590" s="28"/>
      <c r="D590" s="2"/>
      <c r="E590" s="28"/>
      <c r="H590" s="28"/>
    </row>
    <row r="591" spans="3:8" ht="12.75" customHeight="1" x14ac:dyDescent="0.15">
      <c r="C591" s="28"/>
      <c r="D591" s="2"/>
      <c r="E591" s="28"/>
      <c r="H591" s="28"/>
    </row>
    <row r="592" spans="3:8" ht="12.75" customHeight="1" x14ac:dyDescent="0.15">
      <c r="C592" s="28"/>
      <c r="D592" s="2"/>
      <c r="E592" s="28"/>
      <c r="H592" s="28"/>
    </row>
    <row r="593" spans="3:8" ht="12.75" customHeight="1" x14ac:dyDescent="0.15">
      <c r="C593" s="28"/>
      <c r="D593" s="2"/>
      <c r="E593" s="28"/>
      <c r="H593" s="28"/>
    </row>
    <row r="594" spans="3:8" ht="12.75" customHeight="1" x14ac:dyDescent="0.15">
      <c r="C594" s="28"/>
      <c r="D594" s="2"/>
      <c r="E594" s="28"/>
      <c r="H594" s="28"/>
    </row>
    <row r="595" spans="3:8" ht="12.75" customHeight="1" x14ac:dyDescent="0.15">
      <c r="C595" s="28"/>
      <c r="D595" s="2"/>
      <c r="E595" s="28"/>
      <c r="H595" s="28"/>
    </row>
    <row r="596" spans="3:8" ht="12.75" customHeight="1" x14ac:dyDescent="0.15">
      <c r="C596" s="28"/>
      <c r="D596" s="2"/>
      <c r="E596" s="28"/>
      <c r="H596" s="28"/>
    </row>
    <row r="597" spans="3:8" ht="12.75" customHeight="1" x14ac:dyDescent="0.15">
      <c r="C597" s="28"/>
      <c r="D597" s="2"/>
      <c r="E597" s="28"/>
      <c r="H597" s="28"/>
    </row>
    <row r="598" spans="3:8" ht="12.75" customHeight="1" x14ac:dyDescent="0.15">
      <c r="C598" s="28"/>
      <c r="D598" s="2"/>
      <c r="E598" s="28"/>
      <c r="H598" s="28"/>
    </row>
    <row r="599" spans="3:8" ht="12.75" customHeight="1" x14ac:dyDescent="0.15">
      <c r="C599" s="28"/>
      <c r="D599" s="2"/>
      <c r="E599" s="28"/>
      <c r="H599" s="28"/>
    </row>
    <row r="600" spans="3:8" ht="12.75" customHeight="1" x14ac:dyDescent="0.15">
      <c r="C600" s="28"/>
      <c r="D600" s="2"/>
      <c r="E600" s="28"/>
      <c r="H600" s="28"/>
    </row>
    <row r="601" spans="3:8" ht="12.75" customHeight="1" x14ac:dyDescent="0.15">
      <c r="C601" s="28"/>
      <c r="D601" s="2"/>
      <c r="E601" s="28"/>
      <c r="H601" s="28"/>
    </row>
    <row r="602" spans="3:8" ht="12.75" customHeight="1" x14ac:dyDescent="0.15">
      <c r="C602" s="28"/>
      <c r="D602" s="2"/>
      <c r="E602" s="28"/>
      <c r="H602" s="28"/>
    </row>
    <row r="603" spans="3:8" ht="12.75" customHeight="1" x14ac:dyDescent="0.15">
      <c r="C603" s="28"/>
      <c r="D603" s="2"/>
      <c r="E603" s="28"/>
      <c r="H603" s="28"/>
    </row>
    <row r="604" spans="3:8" ht="12.75" customHeight="1" x14ac:dyDescent="0.15">
      <c r="C604" s="28"/>
      <c r="D604" s="2"/>
      <c r="E604" s="28"/>
      <c r="H604" s="28"/>
    </row>
    <row r="605" spans="3:8" ht="12.75" customHeight="1" x14ac:dyDescent="0.15">
      <c r="C605" s="28"/>
      <c r="D605" s="2"/>
      <c r="E605" s="28"/>
      <c r="H605" s="28"/>
    </row>
    <row r="606" spans="3:8" ht="12.75" customHeight="1" x14ac:dyDescent="0.15">
      <c r="C606" s="28"/>
      <c r="D606" s="2"/>
      <c r="E606" s="28"/>
      <c r="H606" s="28"/>
    </row>
    <row r="607" spans="3:8" ht="12.75" customHeight="1" x14ac:dyDescent="0.15">
      <c r="C607" s="28"/>
      <c r="D607" s="2"/>
      <c r="E607" s="28"/>
      <c r="H607" s="28"/>
    </row>
    <row r="608" spans="3:8" ht="12.75" customHeight="1" x14ac:dyDescent="0.15">
      <c r="C608" s="28"/>
      <c r="D608" s="2"/>
      <c r="E608" s="28"/>
      <c r="H608" s="28"/>
    </row>
    <row r="609" spans="3:8" ht="12.75" customHeight="1" x14ac:dyDescent="0.15">
      <c r="C609" s="28"/>
      <c r="D609" s="2"/>
      <c r="E609" s="28"/>
      <c r="H609" s="28"/>
    </row>
    <row r="610" spans="3:8" ht="12.75" customHeight="1" x14ac:dyDescent="0.15">
      <c r="C610" s="28"/>
      <c r="D610" s="2"/>
      <c r="E610" s="28"/>
      <c r="H610" s="28"/>
    </row>
    <row r="611" spans="3:8" ht="12.75" customHeight="1" x14ac:dyDescent="0.15">
      <c r="C611" s="28"/>
      <c r="D611" s="2"/>
      <c r="E611" s="28"/>
      <c r="H611" s="28"/>
    </row>
    <row r="612" spans="3:8" ht="12.75" customHeight="1" x14ac:dyDescent="0.15">
      <c r="C612" s="28"/>
      <c r="D612" s="2"/>
      <c r="E612" s="28"/>
      <c r="H612" s="28"/>
    </row>
    <row r="613" spans="3:8" ht="12.75" customHeight="1" x14ac:dyDescent="0.15">
      <c r="C613" s="28"/>
      <c r="D613" s="2"/>
      <c r="E613" s="28"/>
      <c r="H613" s="28"/>
    </row>
    <row r="614" spans="3:8" ht="12.75" customHeight="1" x14ac:dyDescent="0.15">
      <c r="C614" s="28"/>
      <c r="D614" s="2"/>
      <c r="E614" s="28"/>
      <c r="H614" s="28"/>
    </row>
    <row r="615" spans="3:8" ht="12.75" customHeight="1" x14ac:dyDescent="0.15">
      <c r="C615" s="28"/>
      <c r="D615" s="2"/>
      <c r="E615" s="28"/>
      <c r="H615" s="28"/>
    </row>
    <row r="616" spans="3:8" ht="12.75" customHeight="1" x14ac:dyDescent="0.15">
      <c r="C616" s="28"/>
      <c r="D616" s="2"/>
      <c r="E616" s="28"/>
      <c r="H616" s="28"/>
    </row>
    <row r="617" spans="3:8" ht="12.75" customHeight="1" x14ac:dyDescent="0.15">
      <c r="C617" s="28"/>
      <c r="D617" s="2"/>
      <c r="E617" s="28"/>
      <c r="H617" s="28"/>
    </row>
    <row r="618" spans="3:8" ht="12.75" customHeight="1" x14ac:dyDescent="0.15">
      <c r="C618" s="28"/>
      <c r="D618" s="2"/>
      <c r="E618" s="28"/>
      <c r="H618" s="28"/>
    </row>
    <row r="619" spans="3:8" ht="12.75" customHeight="1" x14ac:dyDescent="0.15">
      <c r="C619" s="28"/>
      <c r="D619" s="2"/>
      <c r="E619" s="28"/>
      <c r="H619" s="28"/>
    </row>
    <row r="620" spans="3:8" ht="12.75" customHeight="1" x14ac:dyDescent="0.15">
      <c r="C620" s="28"/>
      <c r="D620" s="2"/>
      <c r="E620" s="28"/>
      <c r="H620" s="28"/>
    </row>
    <row r="621" spans="3:8" ht="12.75" customHeight="1" x14ac:dyDescent="0.15">
      <c r="C621" s="28"/>
      <c r="D621" s="2"/>
      <c r="E621" s="28"/>
      <c r="H621" s="28"/>
    </row>
    <row r="622" spans="3:8" ht="12.75" customHeight="1" x14ac:dyDescent="0.15">
      <c r="C622" s="28"/>
      <c r="D622" s="2"/>
      <c r="E622" s="28"/>
      <c r="H622" s="28"/>
    </row>
    <row r="623" spans="3:8" ht="12.75" customHeight="1" x14ac:dyDescent="0.15">
      <c r="C623" s="28"/>
      <c r="D623" s="2"/>
      <c r="E623" s="28"/>
      <c r="H623" s="28"/>
    </row>
    <row r="624" spans="3:8" ht="12.75" customHeight="1" x14ac:dyDescent="0.15">
      <c r="C624" s="28"/>
      <c r="D624" s="2"/>
      <c r="E624" s="28"/>
      <c r="H624" s="28"/>
    </row>
    <row r="625" spans="3:8" ht="12.75" customHeight="1" x14ac:dyDescent="0.15">
      <c r="C625" s="28"/>
      <c r="D625" s="2"/>
      <c r="E625" s="28"/>
      <c r="H625" s="28"/>
    </row>
    <row r="626" spans="3:8" ht="12.75" customHeight="1" x14ac:dyDescent="0.15">
      <c r="C626" s="28"/>
      <c r="D626" s="2"/>
      <c r="E626" s="28"/>
      <c r="H626" s="28"/>
    </row>
    <row r="627" spans="3:8" ht="12.75" customHeight="1" x14ac:dyDescent="0.15">
      <c r="C627" s="28"/>
      <c r="D627" s="2"/>
      <c r="E627" s="28"/>
      <c r="H627" s="28"/>
    </row>
    <row r="628" spans="3:8" ht="12.75" customHeight="1" x14ac:dyDescent="0.15">
      <c r="C628" s="28"/>
      <c r="D628" s="2"/>
      <c r="E628" s="28"/>
      <c r="H628" s="28"/>
    </row>
    <row r="629" spans="3:8" ht="12.75" customHeight="1" x14ac:dyDescent="0.15">
      <c r="C629" s="28"/>
      <c r="D629" s="2"/>
      <c r="E629" s="28"/>
      <c r="H629" s="28"/>
    </row>
    <row r="630" spans="3:8" ht="12.75" customHeight="1" x14ac:dyDescent="0.15">
      <c r="C630" s="28"/>
      <c r="D630" s="2"/>
      <c r="E630" s="28"/>
      <c r="H630" s="28"/>
    </row>
    <row r="631" spans="3:8" ht="12.75" customHeight="1" x14ac:dyDescent="0.15">
      <c r="C631" s="28"/>
      <c r="D631" s="2"/>
      <c r="E631" s="28"/>
      <c r="H631" s="28"/>
    </row>
    <row r="632" spans="3:8" ht="12.75" customHeight="1" x14ac:dyDescent="0.15">
      <c r="C632" s="28"/>
      <c r="D632" s="2"/>
      <c r="E632" s="28"/>
      <c r="H632" s="28"/>
    </row>
    <row r="633" spans="3:8" ht="12.75" customHeight="1" x14ac:dyDescent="0.15">
      <c r="C633" s="28"/>
      <c r="D633" s="2"/>
      <c r="E633" s="28"/>
      <c r="H633" s="28"/>
    </row>
    <row r="634" spans="3:8" ht="12.75" customHeight="1" x14ac:dyDescent="0.15">
      <c r="C634" s="28"/>
      <c r="D634" s="2"/>
      <c r="E634" s="28"/>
      <c r="H634" s="28"/>
    </row>
    <row r="635" spans="3:8" ht="12.75" customHeight="1" x14ac:dyDescent="0.15">
      <c r="C635" s="28"/>
      <c r="D635" s="2"/>
      <c r="E635" s="28"/>
      <c r="H635" s="28"/>
    </row>
    <row r="636" spans="3:8" ht="12.75" customHeight="1" x14ac:dyDescent="0.15">
      <c r="C636" s="28"/>
      <c r="D636" s="2"/>
      <c r="E636" s="28"/>
      <c r="H636" s="28"/>
    </row>
    <row r="637" spans="3:8" ht="12.75" customHeight="1" x14ac:dyDescent="0.15">
      <c r="C637" s="28"/>
      <c r="D637" s="2"/>
      <c r="E637" s="28"/>
      <c r="H637" s="28"/>
    </row>
    <row r="638" spans="3:8" ht="12.75" customHeight="1" x14ac:dyDescent="0.15">
      <c r="C638" s="28"/>
      <c r="D638" s="2"/>
      <c r="E638" s="28"/>
      <c r="H638" s="28"/>
    </row>
    <row r="639" spans="3:8" ht="12.75" customHeight="1" x14ac:dyDescent="0.15">
      <c r="C639" s="28"/>
      <c r="D639" s="2"/>
      <c r="E639" s="28"/>
      <c r="H639" s="28"/>
    </row>
    <row r="640" spans="3:8" ht="12.75" customHeight="1" x14ac:dyDescent="0.15">
      <c r="C640" s="28"/>
      <c r="D640" s="2"/>
      <c r="E640" s="28"/>
      <c r="H640" s="28"/>
    </row>
    <row r="641" spans="3:8" ht="12.75" customHeight="1" x14ac:dyDescent="0.15">
      <c r="C641" s="28"/>
      <c r="D641" s="2"/>
      <c r="E641" s="28"/>
      <c r="H641" s="28"/>
    </row>
    <row r="642" spans="3:8" ht="12.75" customHeight="1" x14ac:dyDescent="0.15">
      <c r="C642" s="28"/>
      <c r="D642" s="2"/>
      <c r="E642" s="28"/>
      <c r="H642" s="28"/>
    </row>
    <row r="643" spans="3:8" ht="12.75" customHeight="1" x14ac:dyDescent="0.15">
      <c r="C643" s="28"/>
      <c r="D643" s="2"/>
      <c r="E643" s="28"/>
      <c r="H643" s="28"/>
    </row>
    <row r="644" spans="3:8" ht="12.75" customHeight="1" x14ac:dyDescent="0.15">
      <c r="C644" s="28"/>
      <c r="D644" s="2"/>
      <c r="E644" s="28"/>
      <c r="H644" s="28"/>
    </row>
    <row r="645" spans="3:8" ht="12.75" customHeight="1" x14ac:dyDescent="0.15">
      <c r="C645" s="28"/>
      <c r="D645" s="2"/>
      <c r="E645" s="28"/>
      <c r="H645" s="28"/>
    </row>
    <row r="646" spans="3:8" ht="12.75" customHeight="1" x14ac:dyDescent="0.15">
      <c r="C646" s="28"/>
      <c r="D646" s="2"/>
      <c r="E646" s="28"/>
      <c r="H646" s="28"/>
    </row>
    <row r="647" spans="3:8" ht="12.75" customHeight="1" x14ac:dyDescent="0.15">
      <c r="C647" s="28"/>
      <c r="D647" s="2"/>
      <c r="E647" s="28"/>
      <c r="H647" s="28"/>
    </row>
    <row r="648" spans="3:8" ht="12.75" customHeight="1" x14ac:dyDescent="0.15">
      <c r="C648" s="28"/>
      <c r="D648" s="2"/>
      <c r="E648" s="28"/>
      <c r="H648" s="28"/>
    </row>
    <row r="649" spans="3:8" ht="12.75" customHeight="1" x14ac:dyDescent="0.15">
      <c r="C649" s="28"/>
      <c r="D649" s="2"/>
      <c r="E649" s="28"/>
      <c r="H649" s="28"/>
    </row>
    <row r="650" spans="3:8" ht="12.75" customHeight="1" x14ac:dyDescent="0.15">
      <c r="C650" s="28"/>
      <c r="D650" s="2"/>
      <c r="E650" s="28"/>
      <c r="H650" s="28"/>
    </row>
    <row r="651" spans="3:8" ht="12.75" customHeight="1" x14ac:dyDescent="0.15">
      <c r="C651" s="28"/>
      <c r="D651" s="2"/>
      <c r="E651" s="28"/>
      <c r="H651" s="28"/>
    </row>
    <row r="652" spans="3:8" ht="12.75" customHeight="1" x14ac:dyDescent="0.15">
      <c r="C652" s="28"/>
      <c r="D652" s="2"/>
      <c r="E652" s="28"/>
      <c r="H652" s="28"/>
    </row>
    <row r="653" spans="3:8" ht="12.75" customHeight="1" x14ac:dyDescent="0.15">
      <c r="C653" s="28"/>
      <c r="D653" s="2"/>
      <c r="E653" s="28"/>
      <c r="H653" s="28"/>
    </row>
    <row r="654" spans="3:8" ht="12.75" customHeight="1" x14ac:dyDescent="0.15">
      <c r="C654" s="28"/>
      <c r="D654" s="2"/>
      <c r="E654" s="28"/>
      <c r="H654" s="28"/>
    </row>
    <row r="655" spans="3:8" ht="12.75" customHeight="1" x14ac:dyDescent="0.15">
      <c r="C655" s="28"/>
      <c r="D655" s="2"/>
      <c r="E655" s="28"/>
      <c r="H655" s="28"/>
    </row>
    <row r="656" spans="3:8" ht="12.75" customHeight="1" x14ac:dyDescent="0.15">
      <c r="C656" s="28"/>
      <c r="D656" s="2"/>
      <c r="E656" s="28"/>
      <c r="H656" s="28"/>
    </row>
    <row r="657" spans="3:8" ht="12.75" customHeight="1" x14ac:dyDescent="0.15">
      <c r="C657" s="28"/>
      <c r="D657" s="2"/>
      <c r="E657" s="28"/>
      <c r="H657" s="28"/>
    </row>
    <row r="658" spans="3:8" ht="12.75" customHeight="1" x14ac:dyDescent="0.15">
      <c r="C658" s="28"/>
      <c r="D658" s="2"/>
      <c r="E658" s="28"/>
      <c r="H658" s="28"/>
    </row>
    <row r="659" spans="3:8" ht="12.75" customHeight="1" x14ac:dyDescent="0.15">
      <c r="C659" s="28"/>
      <c r="D659" s="2"/>
      <c r="E659" s="28"/>
      <c r="H659" s="28"/>
    </row>
    <row r="660" spans="3:8" ht="12.75" customHeight="1" x14ac:dyDescent="0.15">
      <c r="C660" s="28"/>
      <c r="D660" s="2"/>
      <c r="E660" s="28"/>
      <c r="H660" s="28"/>
    </row>
    <row r="661" spans="3:8" ht="12.75" customHeight="1" x14ac:dyDescent="0.15">
      <c r="C661" s="28"/>
      <c r="D661" s="2"/>
      <c r="E661" s="28"/>
      <c r="H661" s="28"/>
    </row>
    <row r="662" spans="3:8" ht="12.75" customHeight="1" x14ac:dyDescent="0.15">
      <c r="C662" s="28"/>
      <c r="D662" s="2"/>
      <c r="E662" s="28"/>
      <c r="H662" s="28"/>
    </row>
    <row r="663" spans="3:8" ht="12.75" customHeight="1" x14ac:dyDescent="0.15">
      <c r="C663" s="28"/>
      <c r="D663" s="2"/>
      <c r="E663" s="28"/>
      <c r="H663" s="28"/>
    </row>
    <row r="664" spans="3:8" ht="12.75" customHeight="1" x14ac:dyDescent="0.15">
      <c r="C664" s="28"/>
      <c r="D664" s="2"/>
      <c r="E664" s="28"/>
      <c r="H664" s="28"/>
    </row>
    <row r="665" spans="3:8" ht="12.75" customHeight="1" x14ac:dyDescent="0.15">
      <c r="C665" s="28"/>
      <c r="D665" s="2"/>
      <c r="E665" s="28"/>
      <c r="H665" s="28"/>
    </row>
    <row r="666" spans="3:8" ht="12.75" customHeight="1" x14ac:dyDescent="0.15">
      <c r="C666" s="28"/>
      <c r="D666" s="2"/>
      <c r="E666" s="28"/>
      <c r="H666" s="28"/>
    </row>
    <row r="667" spans="3:8" ht="12.75" customHeight="1" x14ac:dyDescent="0.15">
      <c r="C667" s="28"/>
      <c r="D667" s="2"/>
      <c r="E667" s="28"/>
      <c r="H667" s="28"/>
    </row>
    <row r="668" spans="3:8" ht="12.75" customHeight="1" x14ac:dyDescent="0.15">
      <c r="C668" s="28"/>
      <c r="D668" s="2"/>
      <c r="E668" s="28"/>
      <c r="H668" s="28"/>
    </row>
    <row r="669" spans="3:8" ht="12.75" customHeight="1" x14ac:dyDescent="0.15">
      <c r="C669" s="28"/>
      <c r="D669" s="2"/>
      <c r="E669" s="28"/>
      <c r="H669" s="28"/>
    </row>
    <row r="670" spans="3:8" ht="12.75" customHeight="1" x14ac:dyDescent="0.15">
      <c r="C670" s="28"/>
      <c r="D670" s="2"/>
      <c r="E670" s="28"/>
      <c r="H670" s="28"/>
    </row>
    <row r="671" spans="3:8" ht="12.75" customHeight="1" x14ac:dyDescent="0.15">
      <c r="C671" s="28"/>
      <c r="D671" s="2"/>
      <c r="E671" s="28"/>
      <c r="H671" s="28"/>
    </row>
    <row r="672" spans="3:8" ht="12.75" customHeight="1" x14ac:dyDescent="0.15">
      <c r="C672" s="28"/>
      <c r="D672" s="2"/>
      <c r="E672" s="28"/>
      <c r="H672" s="28"/>
    </row>
    <row r="673" spans="3:8" ht="12.75" customHeight="1" x14ac:dyDescent="0.15">
      <c r="C673" s="28"/>
      <c r="D673" s="2"/>
      <c r="E673" s="28"/>
      <c r="H673" s="28"/>
    </row>
    <row r="674" spans="3:8" ht="12.75" customHeight="1" x14ac:dyDescent="0.15">
      <c r="C674" s="28"/>
      <c r="D674" s="2"/>
      <c r="E674" s="28"/>
      <c r="H674" s="28"/>
    </row>
    <row r="675" spans="3:8" ht="12.75" customHeight="1" x14ac:dyDescent="0.15">
      <c r="C675" s="28"/>
      <c r="D675" s="2"/>
      <c r="E675" s="28"/>
      <c r="H675" s="28"/>
    </row>
    <row r="676" spans="3:8" ht="12.75" customHeight="1" x14ac:dyDescent="0.15">
      <c r="C676" s="28"/>
      <c r="D676" s="2"/>
      <c r="E676" s="28"/>
      <c r="H676" s="28"/>
    </row>
    <row r="677" spans="3:8" ht="12.75" customHeight="1" x14ac:dyDescent="0.15">
      <c r="C677" s="28"/>
      <c r="D677" s="2"/>
      <c r="E677" s="28"/>
      <c r="H677" s="28"/>
    </row>
    <row r="678" spans="3:8" ht="12.75" customHeight="1" x14ac:dyDescent="0.15">
      <c r="C678" s="28"/>
      <c r="D678" s="2"/>
      <c r="E678" s="28"/>
      <c r="H678" s="28"/>
    </row>
    <row r="679" spans="3:8" ht="12.75" customHeight="1" x14ac:dyDescent="0.15">
      <c r="C679" s="28"/>
      <c r="D679" s="2"/>
      <c r="E679" s="28"/>
      <c r="H679" s="28"/>
    </row>
    <row r="680" spans="3:8" ht="12.75" customHeight="1" x14ac:dyDescent="0.15">
      <c r="C680" s="28"/>
      <c r="D680" s="2"/>
      <c r="E680" s="28"/>
      <c r="H680" s="28"/>
    </row>
    <row r="681" spans="3:8" ht="12.75" customHeight="1" x14ac:dyDescent="0.15">
      <c r="C681" s="28"/>
      <c r="D681" s="2"/>
      <c r="E681" s="28"/>
      <c r="H681" s="28"/>
    </row>
    <row r="682" spans="3:8" ht="12.75" customHeight="1" x14ac:dyDescent="0.15">
      <c r="C682" s="28"/>
      <c r="D682" s="2"/>
      <c r="E682" s="28"/>
      <c r="H682" s="28"/>
    </row>
    <row r="683" spans="3:8" ht="12.75" customHeight="1" x14ac:dyDescent="0.15">
      <c r="C683" s="28"/>
      <c r="D683" s="2"/>
      <c r="E683" s="28"/>
      <c r="H683" s="28"/>
    </row>
    <row r="684" spans="3:8" ht="12.75" customHeight="1" x14ac:dyDescent="0.15">
      <c r="C684" s="28"/>
      <c r="D684" s="2"/>
      <c r="E684" s="28"/>
      <c r="H684" s="28"/>
    </row>
    <row r="685" spans="3:8" ht="12.75" customHeight="1" x14ac:dyDescent="0.15">
      <c r="C685" s="28"/>
      <c r="D685" s="2"/>
      <c r="E685" s="28"/>
      <c r="H685" s="28"/>
    </row>
    <row r="686" spans="3:8" ht="12.75" customHeight="1" x14ac:dyDescent="0.15">
      <c r="C686" s="28"/>
      <c r="D686" s="2"/>
      <c r="E686" s="28"/>
      <c r="H686" s="28"/>
    </row>
    <row r="687" spans="3:8" ht="12.75" customHeight="1" x14ac:dyDescent="0.15">
      <c r="C687" s="28"/>
      <c r="D687" s="2"/>
      <c r="E687" s="28"/>
      <c r="H687" s="28"/>
    </row>
    <row r="688" spans="3:8" ht="12.75" customHeight="1" x14ac:dyDescent="0.15">
      <c r="C688" s="28"/>
      <c r="D688" s="2"/>
      <c r="E688" s="28"/>
      <c r="H688" s="28"/>
    </row>
    <row r="689" spans="3:8" ht="12.75" customHeight="1" x14ac:dyDescent="0.15">
      <c r="C689" s="28"/>
      <c r="D689" s="2"/>
      <c r="E689" s="28"/>
      <c r="H689" s="28"/>
    </row>
    <row r="690" spans="3:8" ht="12.75" customHeight="1" x14ac:dyDescent="0.15">
      <c r="C690" s="28"/>
      <c r="D690" s="2"/>
      <c r="E690" s="28"/>
      <c r="H690" s="28"/>
    </row>
    <row r="691" spans="3:8" ht="12.75" customHeight="1" x14ac:dyDescent="0.15">
      <c r="C691" s="28"/>
      <c r="D691" s="2"/>
      <c r="E691" s="28"/>
      <c r="H691" s="28"/>
    </row>
    <row r="692" spans="3:8" ht="12.75" customHeight="1" x14ac:dyDescent="0.15">
      <c r="C692" s="28"/>
      <c r="D692" s="2"/>
      <c r="E692" s="28"/>
      <c r="H692" s="28"/>
    </row>
    <row r="693" spans="3:8" ht="12.75" customHeight="1" x14ac:dyDescent="0.15">
      <c r="C693" s="28"/>
      <c r="D693" s="2"/>
      <c r="E693" s="28"/>
      <c r="H693" s="28"/>
    </row>
    <row r="694" spans="3:8" ht="12.75" customHeight="1" x14ac:dyDescent="0.15">
      <c r="C694" s="28"/>
      <c r="D694" s="2"/>
      <c r="E694" s="28"/>
      <c r="H694" s="28"/>
    </row>
    <row r="695" spans="3:8" ht="12.75" customHeight="1" x14ac:dyDescent="0.15">
      <c r="C695" s="28"/>
      <c r="D695" s="2"/>
      <c r="E695" s="28"/>
      <c r="H695" s="28"/>
    </row>
    <row r="696" spans="3:8" ht="12.75" customHeight="1" x14ac:dyDescent="0.15">
      <c r="C696" s="28"/>
      <c r="D696" s="2"/>
      <c r="E696" s="28"/>
      <c r="H696" s="28"/>
    </row>
    <row r="697" spans="3:8" ht="12.75" customHeight="1" x14ac:dyDescent="0.15">
      <c r="C697" s="28"/>
      <c r="D697" s="2"/>
      <c r="E697" s="28"/>
      <c r="H697" s="28"/>
    </row>
    <row r="698" spans="3:8" ht="12.75" customHeight="1" x14ac:dyDescent="0.15">
      <c r="C698" s="28"/>
      <c r="D698" s="2"/>
      <c r="E698" s="28"/>
      <c r="H698" s="28"/>
    </row>
    <row r="699" spans="3:8" ht="12.75" customHeight="1" x14ac:dyDescent="0.15">
      <c r="C699" s="28"/>
      <c r="D699" s="2"/>
      <c r="E699" s="28"/>
      <c r="H699" s="28"/>
    </row>
    <row r="700" spans="3:8" ht="12.75" customHeight="1" x14ac:dyDescent="0.15">
      <c r="C700" s="28"/>
      <c r="D700" s="2"/>
      <c r="E700" s="28"/>
      <c r="H700" s="28"/>
    </row>
    <row r="701" spans="3:8" ht="12.75" customHeight="1" x14ac:dyDescent="0.15">
      <c r="C701" s="28"/>
      <c r="D701" s="2"/>
      <c r="E701" s="28"/>
      <c r="H701" s="28"/>
    </row>
    <row r="702" spans="3:8" ht="12.75" customHeight="1" x14ac:dyDescent="0.15">
      <c r="C702" s="28"/>
      <c r="D702" s="2"/>
      <c r="E702" s="28"/>
      <c r="H702" s="28"/>
    </row>
    <row r="703" spans="3:8" ht="12.75" customHeight="1" x14ac:dyDescent="0.15">
      <c r="C703" s="28"/>
      <c r="D703" s="2"/>
      <c r="E703" s="28"/>
      <c r="H703" s="28"/>
    </row>
    <row r="704" spans="3:8" ht="12.75" customHeight="1" x14ac:dyDescent="0.15">
      <c r="C704" s="28"/>
      <c r="D704" s="2"/>
      <c r="E704" s="28"/>
      <c r="H704" s="28"/>
    </row>
    <row r="705" spans="3:8" ht="12.75" customHeight="1" x14ac:dyDescent="0.15">
      <c r="C705" s="28"/>
      <c r="D705" s="2"/>
      <c r="E705" s="28"/>
      <c r="H705" s="28"/>
    </row>
    <row r="706" spans="3:8" ht="12.75" customHeight="1" x14ac:dyDescent="0.15">
      <c r="C706" s="28"/>
      <c r="D706" s="2"/>
      <c r="E706" s="28"/>
      <c r="H706" s="28"/>
    </row>
    <row r="707" spans="3:8" ht="12.75" customHeight="1" x14ac:dyDescent="0.15">
      <c r="C707" s="28"/>
      <c r="D707" s="2"/>
      <c r="E707" s="28"/>
      <c r="H707" s="28"/>
    </row>
    <row r="708" spans="3:8" ht="12.75" customHeight="1" x14ac:dyDescent="0.15">
      <c r="C708" s="28"/>
      <c r="D708" s="2"/>
      <c r="E708" s="28"/>
      <c r="H708" s="28"/>
    </row>
    <row r="709" spans="3:8" ht="12.75" customHeight="1" x14ac:dyDescent="0.15">
      <c r="C709" s="28"/>
      <c r="D709" s="2"/>
      <c r="E709" s="28"/>
      <c r="H709" s="28"/>
    </row>
    <row r="710" spans="3:8" ht="12.75" customHeight="1" x14ac:dyDescent="0.15">
      <c r="C710" s="28"/>
      <c r="D710" s="2"/>
      <c r="E710" s="28"/>
      <c r="H710" s="28"/>
    </row>
    <row r="711" spans="3:8" ht="12.75" customHeight="1" x14ac:dyDescent="0.15">
      <c r="C711" s="28"/>
      <c r="D711" s="2"/>
      <c r="E711" s="28"/>
      <c r="H711" s="28"/>
    </row>
    <row r="712" spans="3:8" ht="12.75" customHeight="1" x14ac:dyDescent="0.15">
      <c r="C712" s="28"/>
      <c r="D712" s="2"/>
      <c r="E712" s="28"/>
      <c r="H712" s="28"/>
    </row>
    <row r="713" spans="3:8" ht="12.75" customHeight="1" x14ac:dyDescent="0.15">
      <c r="C713" s="28"/>
      <c r="D713" s="2"/>
      <c r="E713" s="28"/>
      <c r="H713" s="28"/>
    </row>
    <row r="714" spans="3:8" ht="12.75" customHeight="1" x14ac:dyDescent="0.15">
      <c r="C714" s="28"/>
      <c r="D714" s="2"/>
      <c r="E714" s="28"/>
      <c r="H714" s="28"/>
    </row>
    <row r="715" spans="3:8" ht="12.75" customHeight="1" x14ac:dyDescent="0.15">
      <c r="C715" s="28"/>
      <c r="D715" s="2"/>
      <c r="E715" s="28"/>
      <c r="H715" s="28"/>
    </row>
    <row r="716" spans="3:8" ht="12.75" customHeight="1" x14ac:dyDescent="0.15">
      <c r="C716" s="28"/>
      <c r="D716" s="2"/>
      <c r="E716" s="28"/>
      <c r="H716" s="28"/>
    </row>
    <row r="717" spans="3:8" ht="12.75" customHeight="1" x14ac:dyDescent="0.15">
      <c r="C717" s="28"/>
      <c r="D717" s="2"/>
      <c r="E717" s="28"/>
      <c r="H717" s="28"/>
    </row>
    <row r="718" spans="3:8" ht="12.75" customHeight="1" x14ac:dyDescent="0.15">
      <c r="C718" s="28"/>
      <c r="D718" s="2"/>
      <c r="E718" s="28"/>
      <c r="H718" s="28"/>
    </row>
    <row r="719" spans="3:8" ht="12.75" customHeight="1" x14ac:dyDescent="0.15">
      <c r="C719" s="28"/>
      <c r="D719" s="2"/>
      <c r="E719" s="28"/>
      <c r="H719" s="28"/>
    </row>
    <row r="720" spans="3:8" ht="12.75" customHeight="1" x14ac:dyDescent="0.15">
      <c r="C720" s="28"/>
      <c r="D720" s="2"/>
      <c r="E720" s="28"/>
      <c r="H720" s="28"/>
    </row>
    <row r="721" spans="3:8" ht="12.75" customHeight="1" x14ac:dyDescent="0.15">
      <c r="C721" s="28"/>
      <c r="D721" s="2"/>
      <c r="E721" s="28"/>
      <c r="H721" s="28"/>
    </row>
    <row r="722" spans="3:8" ht="12.75" customHeight="1" x14ac:dyDescent="0.15">
      <c r="C722" s="28"/>
      <c r="D722" s="2"/>
      <c r="E722" s="28"/>
      <c r="H722" s="28"/>
    </row>
    <row r="723" spans="3:8" ht="12.75" customHeight="1" x14ac:dyDescent="0.15">
      <c r="C723" s="28"/>
      <c r="D723" s="2"/>
      <c r="E723" s="28"/>
      <c r="H723" s="28"/>
    </row>
    <row r="724" spans="3:8" ht="12.75" customHeight="1" x14ac:dyDescent="0.15">
      <c r="C724" s="28"/>
      <c r="D724" s="2"/>
      <c r="E724" s="28"/>
      <c r="H724" s="28"/>
    </row>
    <row r="725" spans="3:8" ht="12.75" customHeight="1" x14ac:dyDescent="0.15">
      <c r="C725" s="28"/>
      <c r="D725" s="2"/>
      <c r="E725" s="28"/>
      <c r="H725" s="28"/>
    </row>
    <row r="726" spans="3:8" ht="12.75" customHeight="1" x14ac:dyDescent="0.15">
      <c r="C726" s="28"/>
      <c r="D726" s="2"/>
      <c r="E726" s="28"/>
      <c r="H726" s="28"/>
    </row>
    <row r="727" spans="3:8" ht="12.75" customHeight="1" x14ac:dyDescent="0.15">
      <c r="C727" s="28"/>
      <c r="D727" s="2"/>
      <c r="E727" s="28"/>
      <c r="H727" s="28"/>
    </row>
    <row r="728" spans="3:8" ht="12.75" customHeight="1" x14ac:dyDescent="0.15">
      <c r="C728" s="28"/>
      <c r="D728" s="2"/>
      <c r="E728" s="28"/>
      <c r="H728" s="28"/>
    </row>
    <row r="729" spans="3:8" ht="12.75" customHeight="1" x14ac:dyDescent="0.15">
      <c r="C729" s="28"/>
      <c r="D729" s="2"/>
      <c r="E729" s="28"/>
      <c r="H729" s="28"/>
    </row>
    <row r="730" spans="3:8" ht="12.75" customHeight="1" x14ac:dyDescent="0.15">
      <c r="C730" s="28"/>
      <c r="D730" s="2"/>
      <c r="E730" s="28"/>
      <c r="H730" s="28"/>
    </row>
    <row r="731" spans="3:8" ht="12.75" customHeight="1" x14ac:dyDescent="0.15">
      <c r="C731" s="28"/>
      <c r="D731" s="2"/>
      <c r="E731" s="28"/>
      <c r="H731" s="28"/>
    </row>
    <row r="732" spans="3:8" ht="12.75" customHeight="1" x14ac:dyDescent="0.15">
      <c r="C732" s="28"/>
      <c r="D732" s="2"/>
      <c r="E732" s="28"/>
      <c r="H732" s="28"/>
    </row>
    <row r="733" spans="3:8" ht="12.75" customHeight="1" x14ac:dyDescent="0.15">
      <c r="C733" s="28"/>
      <c r="D733" s="2"/>
      <c r="E733" s="28"/>
      <c r="H733" s="28"/>
    </row>
    <row r="734" spans="3:8" ht="12.75" customHeight="1" x14ac:dyDescent="0.15">
      <c r="C734" s="28"/>
      <c r="D734" s="2"/>
      <c r="E734" s="28"/>
      <c r="H734" s="28"/>
    </row>
    <row r="735" spans="3:8" ht="12.75" customHeight="1" x14ac:dyDescent="0.15">
      <c r="C735" s="28"/>
      <c r="D735" s="2"/>
      <c r="E735" s="28"/>
      <c r="H735" s="28"/>
    </row>
    <row r="736" spans="3:8" ht="12.75" customHeight="1" x14ac:dyDescent="0.15">
      <c r="C736" s="28"/>
      <c r="D736" s="2"/>
      <c r="E736" s="28"/>
      <c r="H736" s="28"/>
    </row>
    <row r="737" spans="3:8" ht="12.75" customHeight="1" x14ac:dyDescent="0.15">
      <c r="C737" s="28"/>
      <c r="D737" s="2"/>
      <c r="E737" s="28"/>
      <c r="H737" s="28"/>
    </row>
    <row r="738" spans="3:8" ht="12.75" customHeight="1" x14ac:dyDescent="0.15">
      <c r="C738" s="28"/>
      <c r="D738" s="2"/>
      <c r="E738" s="28"/>
      <c r="H738" s="28"/>
    </row>
    <row r="739" spans="3:8" ht="12.75" customHeight="1" x14ac:dyDescent="0.15">
      <c r="C739" s="28"/>
      <c r="D739" s="2"/>
      <c r="E739" s="28"/>
      <c r="H739" s="28"/>
    </row>
    <row r="740" spans="3:8" ht="12.75" customHeight="1" x14ac:dyDescent="0.15">
      <c r="C740" s="28"/>
      <c r="D740" s="2"/>
      <c r="E740" s="28"/>
      <c r="H740" s="28"/>
    </row>
    <row r="741" spans="3:8" ht="12.75" customHeight="1" x14ac:dyDescent="0.15">
      <c r="C741" s="28"/>
      <c r="D741" s="2"/>
      <c r="E741" s="28"/>
      <c r="H741" s="28"/>
    </row>
    <row r="742" spans="3:8" ht="12.75" customHeight="1" x14ac:dyDescent="0.15">
      <c r="C742" s="28"/>
      <c r="D742" s="2"/>
      <c r="E742" s="28"/>
      <c r="H742" s="28"/>
    </row>
    <row r="743" spans="3:8" ht="12.75" customHeight="1" x14ac:dyDescent="0.15">
      <c r="C743" s="28"/>
      <c r="D743" s="2"/>
      <c r="E743" s="28"/>
      <c r="H743" s="28"/>
    </row>
    <row r="744" spans="3:8" ht="12.75" customHeight="1" x14ac:dyDescent="0.15">
      <c r="C744" s="28"/>
      <c r="D744" s="2"/>
      <c r="E744" s="28"/>
      <c r="H744" s="28"/>
    </row>
    <row r="745" spans="3:8" ht="12.75" customHeight="1" x14ac:dyDescent="0.15">
      <c r="C745" s="28"/>
      <c r="D745" s="2"/>
      <c r="E745" s="28"/>
      <c r="H745" s="28"/>
    </row>
    <row r="746" spans="3:8" ht="12.75" customHeight="1" x14ac:dyDescent="0.15">
      <c r="C746" s="28"/>
      <c r="D746" s="2"/>
      <c r="E746" s="28"/>
      <c r="H746" s="28"/>
    </row>
    <row r="747" spans="3:8" ht="12.75" customHeight="1" x14ac:dyDescent="0.15">
      <c r="C747" s="28"/>
      <c r="D747" s="2"/>
      <c r="E747" s="28"/>
      <c r="H747" s="28"/>
    </row>
    <row r="748" spans="3:8" ht="12.75" customHeight="1" x14ac:dyDescent="0.15">
      <c r="C748" s="28"/>
      <c r="D748" s="2"/>
      <c r="E748" s="28"/>
      <c r="H748" s="28"/>
    </row>
    <row r="749" spans="3:8" ht="12.75" customHeight="1" x14ac:dyDescent="0.15">
      <c r="C749" s="28"/>
      <c r="D749" s="2"/>
      <c r="E749" s="28"/>
      <c r="H749" s="28"/>
    </row>
    <row r="750" spans="3:8" ht="12.75" customHeight="1" x14ac:dyDescent="0.15">
      <c r="C750" s="28"/>
      <c r="D750" s="2"/>
      <c r="E750" s="28"/>
      <c r="H750" s="28"/>
    </row>
    <row r="751" spans="3:8" ht="12.75" customHeight="1" x14ac:dyDescent="0.15">
      <c r="C751" s="28"/>
      <c r="D751" s="2"/>
      <c r="E751" s="28"/>
      <c r="H751" s="28"/>
    </row>
    <row r="752" spans="3:8" ht="12.75" customHeight="1" x14ac:dyDescent="0.15">
      <c r="C752" s="28"/>
      <c r="D752" s="2"/>
      <c r="E752" s="28"/>
      <c r="H752" s="28"/>
    </row>
    <row r="753" spans="3:8" ht="12.75" customHeight="1" x14ac:dyDescent="0.15">
      <c r="C753" s="28"/>
      <c r="D753" s="2"/>
      <c r="E753" s="28"/>
      <c r="H753" s="28"/>
    </row>
    <row r="754" spans="3:8" ht="12.75" customHeight="1" x14ac:dyDescent="0.15">
      <c r="C754" s="28"/>
      <c r="D754" s="2"/>
      <c r="E754" s="28"/>
      <c r="H754" s="28"/>
    </row>
    <row r="755" spans="3:8" ht="12.75" customHeight="1" x14ac:dyDescent="0.15">
      <c r="C755" s="28"/>
      <c r="D755" s="2"/>
      <c r="E755" s="28"/>
      <c r="H755" s="28"/>
    </row>
    <row r="756" spans="3:8" ht="12.75" customHeight="1" x14ac:dyDescent="0.15">
      <c r="C756" s="28"/>
      <c r="D756" s="2"/>
      <c r="E756" s="28"/>
      <c r="H756" s="28"/>
    </row>
    <row r="757" spans="3:8" ht="12.75" customHeight="1" x14ac:dyDescent="0.15">
      <c r="C757" s="28"/>
      <c r="D757" s="2"/>
      <c r="E757" s="28"/>
      <c r="H757" s="28"/>
    </row>
    <row r="758" spans="3:8" ht="12.75" customHeight="1" x14ac:dyDescent="0.15">
      <c r="C758" s="28"/>
      <c r="D758" s="2"/>
      <c r="E758" s="28"/>
      <c r="H758" s="28"/>
    </row>
    <row r="759" spans="3:8" ht="12.75" customHeight="1" x14ac:dyDescent="0.15">
      <c r="C759" s="28"/>
      <c r="D759" s="2"/>
      <c r="E759" s="28"/>
      <c r="H759" s="28"/>
    </row>
    <row r="760" spans="3:8" ht="12.75" customHeight="1" x14ac:dyDescent="0.15">
      <c r="C760" s="28"/>
      <c r="D760" s="2"/>
      <c r="E760" s="28"/>
      <c r="H760" s="28"/>
    </row>
    <row r="761" spans="3:8" ht="12.75" customHeight="1" x14ac:dyDescent="0.15">
      <c r="C761" s="28"/>
      <c r="D761" s="2"/>
      <c r="E761" s="28"/>
      <c r="H761" s="28"/>
    </row>
    <row r="762" spans="3:8" ht="12.75" customHeight="1" x14ac:dyDescent="0.15">
      <c r="C762" s="28"/>
      <c r="D762" s="2"/>
      <c r="E762" s="28"/>
      <c r="H762" s="28"/>
    </row>
    <row r="763" spans="3:8" ht="12.75" customHeight="1" x14ac:dyDescent="0.15">
      <c r="C763" s="28"/>
      <c r="D763" s="2"/>
      <c r="E763" s="28"/>
      <c r="H763" s="28"/>
    </row>
    <row r="764" spans="3:8" ht="12.75" customHeight="1" x14ac:dyDescent="0.15">
      <c r="C764" s="28"/>
      <c r="D764" s="2"/>
      <c r="E764" s="28"/>
      <c r="H764" s="28"/>
    </row>
    <row r="765" spans="3:8" ht="12.75" customHeight="1" x14ac:dyDescent="0.15">
      <c r="C765" s="28"/>
      <c r="D765" s="2"/>
      <c r="E765" s="28"/>
      <c r="H765" s="28"/>
    </row>
    <row r="766" spans="3:8" ht="12.75" customHeight="1" x14ac:dyDescent="0.15">
      <c r="C766" s="28"/>
      <c r="D766" s="2"/>
      <c r="E766" s="28"/>
      <c r="H766" s="28"/>
    </row>
    <row r="767" spans="3:8" ht="12.75" customHeight="1" x14ac:dyDescent="0.15">
      <c r="C767" s="28"/>
      <c r="D767" s="2"/>
      <c r="E767" s="28"/>
      <c r="H767" s="28"/>
    </row>
    <row r="768" spans="3:8" ht="12.75" customHeight="1" x14ac:dyDescent="0.15">
      <c r="C768" s="28"/>
      <c r="D768" s="2"/>
      <c r="E768" s="28"/>
      <c r="H768" s="28"/>
    </row>
    <row r="769" spans="3:8" ht="12.75" customHeight="1" x14ac:dyDescent="0.15">
      <c r="C769" s="28"/>
      <c r="D769" s="2"/>
      <c r="E769" s="28"/>
      <c r="H769" s="28"/>
    </row>
    <row r="770" spans="3:8" ht="12.75" customHeight="1" x14ac:dyDescent="0.15">
      <c r="C770" s="28"/>
      <c r="D770" s="2"/>
      <c r="E770" s="28"/>
      <c r="H770" s="28"/>
    </row>
    <row r="771" spans="3:8" ht="12.75" customHeight="1" x14ac:dyDescent="0.15">
      <c r="C771" s="28"/>
      <c r="D771" s="2"/>
      <c r="E771" s="28"/>
      <c r="H771" s="28"/>
    </row>
    <row r="772" spans="3:8" ht="12.75" customHeight="1" x14ac:dyDescent="0.15">
      <c r="C772" s="28"/>
      <c r="D772" s="2"/>
      <c r="E772" s="28"/>
      <c r="H772" s="28"/>
    </row>
    <row r="773" spans="3:8" ht="12.75" customHeight="1" x14ac:dyDescent="0.15">
      <c r="C773" s="28"/>
      <c r="D773" s="2"/>
      <c r="E773" s="28"/>
      <c r="H773" s="28"/>
    </row>
    <row r="774" spans="3:8" ht="12.75" customHeight="1" x14ac:dyDescent="0.15">
      <c r="C774" s="28"/>
      <c r="D774" s="2"/>
      <c r="E774" s="28"/>
      <c r="H774" s="28"/>
    </row>
    <row r="775" spans="3:8" ht="12.75" customHeight="1" x14ac:dyDescent="0.15">
      <c r="C775" s="28"/>
      <c r="D775" s="2"/>
      <c r="E775" s="28"/>
      <c r="H775" s="28"/>
    </row>
    <row r="776" spans="3:8" ht="12.75" customHeight="1" x14ac:dyDescent="0.15">
      <c r="C776" s="28"/>
      <c r="D776" s="2"/>
      <c r="E776" s="28"/>
      <c r="H776" s="28"/>
    </row>
    <row r="777" spans="3:8" ht="12.75" customHeight="1" x14ac:dyDescent="0.15">
      <c r="C777" s="28"/>
      <c r="D777" s="2"/>
      <c r="E777" s="28"/>
      <c r="H777" s="28"/>
    </row>
    <row r="778" spans="3:8" ht="12.75" customHeight="1" x14ac:dyDescent="0.15">
      <c r="C778" s="28"/>
      <c r="D778" s="2"/>
      <c r="E778" s="28"/>
      <c r="H778" s="28"/>
    </row>
    <row r="779" spans="3:8" ht="12.75" customHeight="1" x14ac:dyDescent="0.15">
      <c r="C779" s="28"/>
      <c r="D779" s="2"/>
      <c r="E779" s="28"/>
      <c r="H779" s="28"/>
    </row>
    <row r="780" spans="3:8" ht="12.75" customHeight="1" x14ac:dyDescent="0.15">
      <c r="C780" s="28"/>
      <c r="D780" s="2"/>
      <c r="E780" s="28"/>
      <c r="H780" s="28"/>
    </row>
    <row r="781" spans="3:8" ht="12.75" customHeight="1" x14ac:dyDescent="0.15">
      <c r="C781" s="28"/>
      <c r="D781" s="2"/>
      <c r="E781" s="28"/>
      <c r="H781" s="28"/>
    </row>
    <row r="782" spans="3:8" ht="12.75" customHeight="1" x14ac:dyDescent="0.15">
      <c r="C782" s="28"/>
      <c r="D782" s="2"/>
      <c r="E782" s="28"/>
      <c r="H782" s="28"/>
    </row>
    <row r="783" spans="3:8" ht="12.75" customHeight="1" x14ac:dyDescent="0.15">
      <c r="C783" s="28"/>
      <c r="D783" s="2"/>
      <c r="E783" s="28"/>
      <c r="H783" s="28"/>
    </row>
    <row r="784" spans="3:8" ht="12.75" customHeight="1" x14ac:dyDescent="0.15">
      <c r="C784" s="28"/>
      <c r="D784" s="2"/>
      <c r="E784" s="28"/>
      <c r="H784" s="28"/>
    </row>
    <row r="785" spans="3:8" ht="12.75" customHeight="1" x14ac:dyDescent="0.15">
      <c r="C785" s="28"/>
      <c r="D785" s="2"/>
      <c r="E785" s="28"/>
      <c r="H785" s="28"/>
    </row>
    <row r="786" spans="3:8" ht="12.75" customHeight="1" x14ac:dyDescent="0.15">
      <c r="C786" s="28"/>
      <c r="D786" s="2"/>
      <c r="E786" s="28"/>
      <c r="H786" s="28"/>
    </row>
    <row r="787" spans="3:8" ht="12.75" customHeight="1" x14ac:dyDescent="0.15">
      <c r="C787" s="28"/>
      <c r="D787" s="2"/>
      <c r="E787" s="28"/>
      <c r="H787" s="28"/>
    </row>
    <row r="788" spans="3:8" ht="12.75" customHeight="1" x14ac:dyDescent="0.15">
      <c r="C788" s="28"/>
      <c r="D788" s="2"/>
      <c r="E788" s="28"/>
      <c r="H788" s="28"/>
    </row>
    <row r="789" spans="3:8" ht="12.75" customHeight="1" x14ac:dyDescent="0.15">
      <c r="C789" s="28"/>
      <c r="D789" s="2"/>
      <c r="E789" s="28"/>
      <c r="H789" s="28"/>
    </row>
    <row r="790" spans="3:8" ht="12.75" customHeight="1" x14ac:dyDescent="0.15">
      <c r="C790" s="28"/>
      <c r="D790" s="2"/>
      <c r="E790" s="28"/>
      <c r="H790" s="28"/>
    </row>
    <row r="791" spans="3:8" ht="12.75" customHeight="1" x14ac:dyDescent="0.15">
      <c r="C791" s="28"/>
      <c r="D791" s="2"/>
      <c r="E791" s="28"/>
      <c r="H791" s="28"/>
    </row>
    <row r="792" spans="3:8" ht="12.75" customHeight="1" x14ac:dyDescent="0.15">
      <c r="C792" s="28"/>
      <c r="D792" s="2"/>
      <c r="E792" s="28"/>
      <c r="H792" s="28"/>
    </row>
    <row r="793" spans="3:8" ht="12.75" customHeight="1" x14ac:dyDescent="0.15">
      <c r="C793" s="28"/>
      <c r="D793" s="2"/>
      <c r="E793" s="28"/>
      <c r="H793" s="28"/>
    </row>
    <row r="794" spans="3:8" ht="12.75" customHeight="1" x14ac:dyDescent="0.15">
      <c r="C794" s="28"/>
      <c r="D794" s="2"/>
      <c r="E794" s="28"/>
      <c r="H794" s="28"/>
    </row>
    <row r="795" spans="3:8" ht="12.75" customHeight="1" x14ac:dyDescent="0.15">
      <c r="C795" s="28"/>
      <c r="D795" s="2"/>
      <c r="E795" s="28"/>
      <c r="H795" s="28"/>
    </row>
    <row r="796" spans="3:8" ht="12.75" customHeight="1" x14ac:dyDescent="0.15">
      <c r="C796" s="28"/>
      <c r="D796" s="2"/>
      <c r="E796" s="28"/>
      <c r="H796" s="28"/>
    </row>
    <row r="797" spans="3:8" ht="12.75" customHeight="1" x14ac:dyDescent="0.15">
      <c r="C797" s="28"/>
      <c r="D797" s="2"/>
      <c r="E797" s="28"/>
      <c r="H797" s="28"/>
    </row>
    <row r="798" spans="3:8" ht="12.75" customHeight="1" x14ac:dyDescent="0.15">
      <c r="C798" s="28"/>
      <c r="D798" s="2"/>
      <c r="E798" s="28"/>
      <c r="H798" s="28"/>
    </row>
    <row r="799" spans="3:8" ht="12.75" customHeight="1" x14ac:dyDescent="0.15">
      <c r="C799" s="28"/>
      <c r="D799" s="2"/>
      <c r="E799" s="28"/>
      <c r="H799" s="28"/>
    </row>
    <row r="800" spans="3:8" ht="12.75" customHeight="1" x14ac:dyDescent="0.15">
      <c r="C800" s="28"/>
      <c r="D800" s="2"/>
      <c r="E800" s="28"/>
      <c r="H800" s="28"/>
    </row>
    <row r="801" spans="3:8" ht="12.75" customHeight="1" x14ac:dyDescent="0.15">
      <c r="C801" s="28"/>
      <c r="D801" s="2"/>
      <c r="E801" s="28"/>
      <c r="H801" s="28"/>
    </row>
    <row r="802" spans="3:8" ht="12.75" customHeight="1" x14ac:dyDescent="0.15">
      <c r="C802" s="28"/>
      <c r="D802" s="2"/>
      <c r="E802" s="28"/>
      <c r="H802" s="28"/>
    </row>
    <row r="803" spans="3:8" ht="12.75" customHeight="1" x14ac:dyDescent="0.15">
      <c r="C803" s="28"/>
      <c r="D803" s="2"/>
      <c r="E803" s="28"/>
      <c r="H803" s="28"/>
    </row>
    <row r="804" spans="3:8" ht="12.75" customHeight="1" x14ac:dyDescent="0.15">
      <c r="C804" s="28"/>
      <c r="D804" s="2"/>
      <c r="E804" s="28"/>
      <c r="H804" s="28"/>
    </row>
    <row r="805" spans="3:8" ht="12.75" customHeight="1" x14ac:dyDescent="0.15">
      <c r="C805" s="28"/>
      <c r="D805" s="2"/>
      <c r="E805" s="28"/>
      <c r="H805" s="28"/>
    </row>
    <row r="806" spans="3:8" ht="12.75" customHeight="1" x14ac:dyDescent="0.15">
      <c r="C806" s="28"/>
      <c r="D806" s="2"/>
      <c r="E806" s="28"/>
      <c r="H806" s="28"/>
    </row>
    <row r="807" spans="3:8" ht="12.75" customHeight="1" x14ac:dyDescent="0.15">
      <c r="C807" s="28"/>
      <c r="D807" s="2"/>
      <c r="E807" s="28"/>
      <c r="H807" s="28"/>
    </row>
    <row r="808" spans="3:8" ht="12.75" customHeight="1" x14ac:dyDescent="0.15">
      <c r="C808" s="28"/>
      <c r="D808" s="2"/>
      <c r="E808" s="28"/>
      <c r="H808" s="28"/>
    </row>
    <row r="809" spans="3:8" ht="12.75" customHeight="1" x14ac:dyDescent="0.15">
      <c r="C809" s="28"/>
      <c r="D809" s="2"/>
      <c r="E809" s="28"/>
      <c r="H809" s="28"/>
    </row>
    <row r="810" spans="3:8" ht="12.75" customHeight="1" x14ac:dyDescent="0.15">
      <c r="C810" s="28"/>
      <c r="D810" s="2"/>
      <c r="E810" s="28"/>
      <c r="H810" s="28"/>
    </row>
    <row r="811" spans="3:8" ht="12.75" customHeight="1" x14ac:dyDescent="0.15">
      <c r="C811" s="28"/>
      <c r="D811" s="2"/>
      <c r="E811" s="28"/>
      <c r="H811" s="28"/>
    </row>
    <row r="812" spans="3:8" ht="12.75" customHeight="1" x14ac:dyDescent="0.15">
      <c r="C812" s="28"/>
      <c r="D812" s="2"/>
      <c r="E812" s="28"/>
      <c r="H812" s="28"/>
    </row>
    <row r="813" spans="3:8" ht="12.75" customHeight="1" x14ac:dyDescent="0.15">
      <c r="C813" s="28"/>
      <c r="D813" s="2"/>
      <c r="E813" s="28"/>
      <c r="H813" s="28"/>
    </row>
    <row r="814" spans="3:8" ht="12.75" customHeight="1" x14ac:dyDescent="0.15">
      <c r="C814" s="28"/>
      <c r="D814" s="2"/>
      <c r="E814" s="28"/>
      <c r="H814" s="28"/>
    </row>
    <row r="815" spans="3:8" ht="12.75" customHeight="1" x14ac:dyDescent="0.15">
      <c r="C815" s="28"/>
      <c r="D815" s="2"/>
      <c r="E815" s="28"/>
      <c r="H815" s="28"/>
    </row>
    <row r="816" spans="3:8" ht="12.75" customHeight="1" x14ac:dyDescent="0.15">
      <c r="C816" s="28"/>
      <c r="D816" s="2"/>
      <c r="E816" s="28"/>
      <c r="H816" s="28"/>
    </row>
    <row r="817" spans="3:8" ht="12.75" customHeight="1" x14ac:dyDescent="0.15">
      <c r="C817" s="28"/>
      <c r="D817" s="2"/>
      <c r="E817" s="28"/>
      <c r="H817" s="28"/>
    </row>
    <row r="818" spans="3:8" ht="12.75" customHeight="1" x14ac:dyDescent="0.15">
      <c r="C818" s="28"/>
      <c r="D818" s="2"/>
      <c r="E818" s="28"/>
      <c r="H818" s="28"/>
    </row>
    <row r="819" spans="3:8" ht="12.75" customHeight="1" x14ac:dyDescent="0.15">
      <c r="C819" s="28"/>
      <c r="D819" s="2"/>
      <c r="E819" s="28"/>
      <c r="H819" s="28"/>
    </row>
    <row r="820" spans="3:8" ht="12.75" customHeight="1" x14ac:dyDescent="0.15">
      <c r="C820" s="28"/>
      <c r="D820" s="2"/>
      <c r="E820" s="28"/>
      <c r="H820" s="28"/>
    </row>
    <row r="821" spans="3:8" ht="12.75" customHeight="1" x14ac:dyDescent="0.15">
      <c r="C821" s="28"/>
      <c r="D821" s="2"/>
      <c r="E821" s="28"/>
      <c r="H821" s="28"/>
    </row>
    <row r="822" spans="3:8" ht="12.75" customHeight="1" x14ac:dyDescent="0.15">
      <c r="C822" s="28"/>
      <c r="D822" s="2"/>
      <c r="E822" s="28"/>
      <c r="H822" s="28"/>
    </row>
    <row r="823" spans="3:8" ht="12.75" customHeight="1" x14ac:dyDescent="0.15">
      <c r="C823" s="28"/>
      <c r="D823" s="2"/>
      <c r="E823" s="28"/>
      <c r="H823" s="28"/>
    </row>
    <row r="824" spans="3:8" ht="12.75" customHeight="1" x14ac:dyDescent="0.15">
      <c r="C824" s="28"/>
      <c r="D824" s="2"/>
      <c r="E824" s="28"/>
      <c r="H824" s="28"/>
    </row>
    <row r="825" spans="3:8" ht="12.75" customHeight="1" x14ac:dyDescent="0.15">
      <c r="C825" s="28"/>
      <c r="D825" s="2"/>
      <c r="E825" s="28"/>
      <c r="H825" s="28"/>
    </row>
    <row r="826" spans="3:8" ht="12.75" customHeight="1" x14ac:dyDescent="0.15">
      <c r="C826" s="28"/>
      <c r="D826" s="2"/>
      <c r="E826" s="28"/>
      <c r="H826" s="28"/>
    </row>
    <row r="827" spans="3:8" ht="12.75" customHeight="1" x14ac:dyDescent="0.15">
      <c r="C827" s="28"/>
      <c r="D827" s="2"/>
      <c r="E827" s="28"/>
      <c r="H827" s="28"/>
    </row>
    <row r="828" spans="3:8" ht="12.75" customHeight="1" x14ac:dyDescent="0.15">
      <c r="C828" s="28"/>
      <c r="D828" s="2"/>
      <c r="E828" s="28"/>
      <c r="H828" s="28"/>
    </row>
    <row r="829" spans="3:8" ht="12.75" customHeight="1" x14ac:dyDescent="0.15">
      <c r="C829" s="28"/>
      <c r="D829" s="2"/>
      <c r="E829" s="28"/>
      <c r="H829" s="28"/>
    </row>
    <row r="830" spans="3:8" ht="12.75" customHeight="1" x14ac:dyDescent="0.15">
      <c r="C830" s="28"/>
      <c r="D830" s="2"/>
      <c r="E830" s="28"/>
      <c r="H830" s="28"/>
    </row>
    <row r="831" spans="3:8" ht="12.75" customHeight="1" x14ac:dyDescent="0.15">
      <c r="C831" s="28"/>
      <c r="D831" s="2"/>
      <c r="E831" s="28"/>
      <c r="H831" s="28"/>
    </row>
    <row r="832" spans="3:8" ht="12.75" customHeight="1" x14ac:dyDescent="0.15">
      <c r="C832" s="28"/>
      <c r="D832" s="2"/>
      <c r="E832" s="28"/>
      <c r="H832" s="28"/>
    </row>
    <row r="833" spans="3:8" ht="12.75" customHeight="1" x14ac:dyDescent="0.15">
      <c r="C833" s="28"/>
      <c r="D833" s="2"/>
      <c r="E833" s="28"/>
      <c r="H833" s="28"/>
    </row>
    <row r="834" spans="3:8" ht="12.75" customHeight="1" x14ac:dyDescent="0.15">
      <c r="C834" s="28"/>
      <c r="D834" s="2"/>
      <c r="E834" s="28"/>
      <c r="H834" s="28"/>
    </row>
    <row r="835" spans="3:8" ht="12.75" customHeight="1" x14ac:dyDescent="0.15">
      <c r="C835" s="28"/>
      <c r="D835" s="2"/>
      <c r="E835" s="28"/>
      <c r="H835" s="28"/>
    </row>
    <row r="836" spans="3:8" ht="12.75" customHeight="1" x14ac:dyDescent="0.15">
      <c r="C836" s="28"/>
      <c r="D836" s="2"/>
      <c r="E836" s="28"/>
      <c r="H836" s="28"/>
    </row>
    <row r="837" spans="3:8" ht="12.75" customHeight="1" x14ac:dyDescent="0.15">
      <c r="C837" s="28"/>
      <c r="D837" s="2"/>
      <c r="E837" s="28"/>
      <c r="H837" s="28"/>
    </row>
    <row r="838" spans="3:8" ht="12.75" customHeight="1" x14ac:dyDescent="0.15">
      <c r="C838" s="28"/>
      <c r="D838" s="2"/>
      <c r="E838" s="28"/>
      <c r="H838" s="28"/>
    </row>
    <row r="839" spans="3:8" ht="12.75" customHeight="1" x14ac:dyDescent="0.15">
      <c r="C839" s="28"/>
      <c r="D839" s="2"/>
      <c r="E839" s="28"/>
      <c r="H839" s="28"/>
    </row>
    <row r="840" spans="3:8" ht="12.75" customHeight="1" x14ac:dyDescent="0.15">
      <c r="C840" s="28"/>
      <c r="D840" s="2"/>
      <c r="E840" s="28"/>
      <c r="H840" s="28"/>
    </row>
    <row r="841" spans="3:8" ht="12.75" customHeight="1" x14ac:dyDescent="0.15">
      <c r="C841" s="28"/>
      <c r="D841" s="2"/>
      <c r="E841" s="28"/>
      <c r="H841" s="28"/>
    </row>
    <row r="842" spans="3:8" ht="12.75" customHeight="1" x14ac:dyDescent="0.15">
      <c r="C842" s="28"/>
      <c r="D842" s="2"/>
      <c r="E842" s="28"/>
      <c r="H842" s="28"/>
    </row>
    <row r="843" spans="3:8" ht="12.75" customHeight="1" x14ac:dyDescent="0.15">
      <c r="C843" s="28"/>
      <c r="D843" s="2"/>
      <c r="E843" s="28"/>
      <c r="H843" s="28"/>
    </row>
    <row r="844" spans="3:8" ht="12.75" customHeight="1" x14ac:dyDescent="0.15">
      <c r="C844" s="28"/>
      <c r="D844" s="2"/>
      <c r="E844" s="28"/>
      <c r="H844" s="28"/>
    </row>
    <row r="845" spans="3:8" ht="12.75" customHeight="1" x14ac:dyDescent="0.15">
      <c r="C845" s="28"/>
      <c r="D845" s="2"/>
      <c r="E845" s="28"/>
      <c r="H845" s="28"/>
    </row>
    <row r="846" spans="3:8" ht="12.75" customHeight="1" x14ac:dyDescent="0.15">
      <c r="C846" s="28"/>
      <c r="D846" s="2"/>
      <c r="E846" s="28"/>
      <c r="H846" s="28"/>
    </row>
    <row r="847" spans="3:8" ht="12.75" customHeight="1" x14ac:dyDescent="0.15">
      <c r="C847" s="28"/>
      <c r="D847" s="2"/>
      <c r="E847" s="28"/>
      <c r="H847" s="28"/>
    </row>
    <row r="848" spans="3:8" ht="12.75" customHeight="1" x14ac:dyDescent="0.15">
      <c r="C848" s="28"/>
      <c r="D848" s="2"/>
      <c r="E848" s="28"/>
      <c r="H848" s="28"/>
    </row>
    <row r="849" spans="3:8" ht="12.75" customHeight="1" x14ac:dyDescent="0.15">
      <c r="C849" s="28"/>
      <c r="D849" s="2"/>
      <c r="E849" s="28"/>
      <c r="H849" s="28"/>
    </row>
    <row r="850" spans="3:8" ht="12.75" customHeight="1" x14ac:dyDescent="0.15">
      <c r="C850" s="28"/>
      <c r="D850" s="2"/>
      <c r="E850" s="28"/>
      <c r="H850" s="28"/>
    </row>
    <row r="851" spans="3:8" ht="12.75" customHeight="1" x14ac:dyDescent="0.15">
      <c r="C851" s="28"/>
      <c r="D851" s="2"/>
      <c r="E851" s="28"/>
      <c r="H851" s="28"/>
    </row>
    <row r="852" spans="3:8" ht="12.75" customHeight="1" x14ac:dyDescent="0.15">
      <c r="C852" s="28"/>
      <c r="D852" s="2"/>
      <c r="E852" s="28"/>
      <c r="H852" s="28"/>
    </row>
    <row r="853" spans="3:8" ht="12.75" customHeight="1" x14ac:dyDescent="0.15">
      <c r="C853" s="28"/>
      <c r="D853" s="2"/>
      <c r="E853" s="28"/>
      <c r="H853" s="28"/>
    </row>
    <row r="854" spans="3:8" ht="12.75" customHeight="1" x14ac:dyDescent="0.15">
      <c r="C854" s="28"/>
      <c r="D854" s="2"/>
      <c r="E854" s="28"/>
      <c r="H854" s="28"/>
    </row>
    <row r="855" spans="3:8" ht="12.75" customHeight="1" x14ac:dyDescent="0.15">
      <c r="C855" s="28"/>
      <c r="D855" s="2"/>
      <c r="E855" s="28"/>
      <c r="H855" s="28"/>
    </row>
    <row r="856" spans="3:8" ht="12.75" customHeight="1" x14ac:dyDescent="0.15">
      <c r="C856" s="28"/>
      <c r="D856" s="2"/>
      <c r="E856" s="28"/>
      <c r="H856" s="28"/>
    </row>
    <row r="857" spans="3:8" ht="12.75" customHeight="1" x14ac:dyDescent="0.15">
      <c r="C857" s="28"/>
      <c r="D857" s="2"/>
      <c r="E857" s="28"/>
      <c r="H857" s="28"/>
    </row>
    <row r="858" spans="3:8" ht="12.75" customHeight="1" x14ac:dyDescent="0.15">
      <c r="C858" s="28"/>
      <c r="D858" s="2"/>
      <c r="E858" s="28"/>
      <c r="H858" s="28"/>
    </row>
    <row r="859" spans="3:8" ht="12.75" customHeight="1" x14ac:dyDescent="0.15">
      <c r="C859" s="28"/>
      <c r="D859" s="2"/>
      <c r="E859" s="28"/>
      <c r="H859" s="28"/>
    </row>
    <row r="860" spans="3:8" ht="12.75" customHeight="1" x14ac:dyDescent="0.15">
      <c r="C860" s="28"/>
      <c r="D860" s="2"/>
      <c r="E860" s="28"/>
      <c r="H860" s="28"/>
    </row>
    <row r="861" spans="3:8" ht="12.75" customHeight="1" x14ac:dyDescent="0.15">
      <c r="C861" s="28"/>
      <c r="D861" s="2"/>
      <c r="E861" s="28"/>
      <c r="H861" s="28"/>
    </row>
    <row r="862" spans="3:8" ht="12.75" customHeight="1" x14ac:dyDescent="0.15">
      <c r="C862" s="28"/>
      <c r="D862" s="2"/>
      <c r="E862" s="28"/>
      <c r="H862" s="28"/>
    </row>
    <row r="863" spans="3:8" ht="12.75" customHeight="1" x14ac:dyDescent="0.15">
      <c r="C863" s="28"/>
      <c r="D863" s="2"/>
      <c r="E863" s="28"/>
      <c r="H863" s="28"/>
    </row>
    <row r="864" spans="3:8" ht="12.75" customHeight="1" x14ac:dyDescent="0.15">
      <c r="C864" s="28"/>
      <c r="D864" s="2"/>
      <c r="E864" s="28"/>
      <c r="H864" s="28"/>
    </row>
    <row r="865" spans="3:8" ht="12.75" customHeight="1" x14ac:dyDescent="0.15">
      <c r="C865" s="28"/>
      <c r="D865" s="2"/>
      <c r="E865" s="28"/>
      <c r="H865" s="28"/>
    </row>
    <row r="866" spans="3:8" ht="12.75" customHeight="1" x14ac:dyDescent="0.15">
      <c r="C866" s="28"/>
      <c r="D866" s="2"/>
      <c r="E866" s="28"/>
      <c r="H866" s="28"/>
    </row>
    <row r="867" spans="3:8" ht="12.75" customHeight="1" x14ac:dyDescent="0.15">
      <c r="C867" s="28"/>
      <c r="D867" s="2"/>
      <c r="E867" s="28"/>
      <c r="H867" s="28"/>
    </row>
    <row r="868" spans="3:8" ht="12.75" customHeight="1" x14ac:dyDescent="0.15">
      <c r="C868" s="28"/>
      <c r="D868" s="2"/>
      <c r="E868" s="28"/>
      <c r="H868" s="28"/>
    </row>
    <row r="869" spans="3:8" ht="12.75" customHeight="1" x14ac:dyDescent="0.15">
      <c r="C869" s="28"/>
      <c r="D869" s="2"/>
      <c r="E869" s="28"/>
      <c r="H869" s="28"/>
    </row>
    <row r="870" spans="3:8" ht="12.75" customHeight="1" x14ac:dyDescent="0.15">
      <c r="C870" s="28"/>
      <c r="D870" s="2"/>
      <c r="E870" s="28"/>
      <c r="H870" s="28"/>
    </row>
    <row r="871" spans="3:8" ht="12.75" customHeight="1" x14ac:dyDescent="0.15">
      <c r="C871" s="28"/>
      <c r="D871" s="2"/>
      <c r="E871" s="28"/>
      <c r="H871" s="28"/>
    </row>
    <row r="872" spans="3:8" ht="12.75" customHeight="1" x14ac:dyDescent="0.15">
      <c r="C872" s="28"/>
      <c r="D872" s="2"/>
      <c r="E872" s="28"/>
      <c r="H872" s="28"/>
    </row>
    <row r="873" spans="3:8" ht="12.75" customHeight="1" x14ac:dyDescent="0.15">
      <c r="C873" s="28"/>
      <c r="D873" s="2"/>
      <c r="E873" s="28"/>
      <c r="H873" s="28"/>
    </row>
    <row r="874" spans="3:8" ht="12.75" customHeight="1" x14ac:dyDescent="0.15">
      <c r="C874" s="28"/>
      <c r="D874" s="2"/>
      <c r="E874" s="28"/>
      <c r="H874" s="28"/>
    </row>
    <row r="875" spans="3:8" ht="12.75" customHeight="1" x14ac:dyDescent="0.15">
      <c r="C875" s="28"/>
      <c r="D875" s="2"/>
      <c r="E875" s="28"/>
      <c r="H875" s="28"/>
    </row>
    <row r="876" spans="3:8" ht="12.75" customHeight="1" x14ac:dyDescent="0.15">
      <c r="C876" s="28"/>
      <c r="D876" s="2"/>
      <c r="E876" s="28"/>
      <c r="H876" s="28"/>
    </row>
    <row r="877" spans="3:8" ht="12.75" customHeight="1" x14ac:dyDescent="0.15">
      <c r="C877" s="28"/>
      <c r="D877" s="2"/>
      <c r="E877" s="28"/>
      <c r="H877" s="28"/>
    </row>
    <row r="878" spans="3:8" ht="12.75" customHeight="1" x14ac:dyDescent="0.15">
      <c r="C878" s="28"/>
      <c r="D878" s="2"/>
      <c r="E878" s="28"/>
      <c r="H878" s="28"/>
    </row>
    <row r="879" spans="3:8" ht="12.75" customHeight="1" x14ac:dyDescent="0.15">
      <c r="C879" s="28"/>
      <c r="D879" s="2"/>
      <c r="E879" s="28"/>
      <c r="H879" s="28"/>
    </row>
    <row r="880" spans="3:8" ht="12.75" customHeight="1" x14ac:dyDescent="0.15">
      <c r="C880" s="28"/>
      <c r="D880" s="2"/>
      <c r="E880" s="28"/>
      <c r="H880" s="28"/>
    </row>
    <row r="881" spans="3:8" ht="12.75" customHeight="1" x14ac:dyDescent="0.15">
      <c r="C881" s="28"/>
      <c r="D881" s="2"/>
      <c r="E881" s="28"/>
      <c r="H881" s="28"/>
    </row>
    <row r="882" spans="3:8" ht="12.75" customHeight="1" x14ac:dyDescent="0.15">
      <c r="C882" s="28"/>
      <c r="D882" s="2"/>
      <c r="E882" s="28"/>
      <c r="H882" s="28"/>
    </row>
    <row r="883" spans="3:8" ht="12.75" customHeight="1" x14ac:dyDescent="0.15">
      <c r="C883" s="28"/>
      <c r="D883" s="2"/>
      <c r="E883" s="28"/>
      <c r="H883" s="28"/>
    </row>
    <row r="884" spans="3:8" ht="12.75" customHeight="1" x14ac:dyDescent="0.15">
      <c r="C884" s="28"/>
      <c r="D884" s="2"/>
      <c r="E884" s="28"/>
      <c r="H884" s="28"/>
    </row>
    <row r="885" spans="3:8" ht="12.75" customHeight="1" x14ac:dyDescent="0.15">
      <c r="C885" s="28"/>
      <c r="D885" s="2"/>
      <c r="E885" s="28"/>
      <c r="H885" s="28"/>
    </row>
    <row r="886" spans="3:8" ht="12.75" customHeight="1" x14ac:dyDescent="0.15">
      <c r="C886" s="28"/>
      <c r="D886" s="2"/>
      <c r="E886" s="28"/>
      <c r="H886" s="28"/>
    </row>
    <row r="887" spans="3:8" ht="12.75" customHeight="1" x14ac:dyDescent="0.15">
      <c r="C887" s="28"/>
      <c r="D887" s="2"/>
      <c r="E887" s="28"/>
      <c r="H887" s="28"/>
    </row>
    <row r="888" spans="3:8" ht="12.75" customHeight="1" x14ac:dyDescent="0.15">
      <c r="C888" s="28"/>
      <c r="D888" s="2"/>
      <c r="E888" s="28"/>
      <c r="H888" s="28"/>
    </row>
    <row r="889" spans="3:8" ht="12.75" customHeight="1" x14ac:dyDescent="0.15">
      <c r="C889" s="28"/>
      <c r="D889" s="2"/>
      <c r="E889" s="28"/>
      <c r="H889" s="28"/>
    </row>
    <row r="890" spans="3:8" ht="12.75" customHeight="1" x14ac:dyDescent="0.15">
      <c r="C890" s="28"/>
      <c r="D890" s="2"/>
      <c r="E890" s="28"/>
      <c r="H890" s="28"/>
    </row>
    <row r="891" spans="3:8" ht="12.75" customHeight="1" x14ac:dyDescent="0.15">
      <c r="C891" s="28"/>
      <c r="D891" s="2"/>
      <c r="E891" s="28"/>
      <c r="H891" s="28"/>
    </row>
    <row r="892" spans="3:8" ht="12.75" customHeight="1" x14ac:dyDescent="0.15">
      <c r="C892" s="28"/>
      <c r="D892" s="2"/>
      <c r="E892" s="28"/>
      <c r="H892" s="28"/>
    </row>
    <row r="893" spans="3:8" ht="12.75" customHeight="1" x14ac:dyDescent="0.15">
      <c r="C893" s="28"/>
      <c r="D893" s="2"/>
      <c r="E893" s="28"/>
      <c r="H893" s="28"/>
    </row>
    <row r="894" spans="3:8" ht="12.75" customHeight="1" x14ac:dyDescent="0.15">
      <c r="C894" s="28"/>
      <c r="D894" s="2"/>
      <c r="E894" s="28"/>
      <c r="H894" s="28"/>
    </row>
    <row r="895" spans="3:8" ht="12.75" customHeight="1" x14ac:dyDescent="0.15">
      <c r="C895" s="28"/>
      <c r="D895" s="2"/>
      <c r="E895" s="28"/>
      <c r="H895" s="28"/>
    </row>
    <row r="896" spans="3:8" ht="12.75" customHeight="1" x14ac:dyDescent="0.15">
      <c r="C896" s="28"/>
      <c r="D896" s="2"/>
      <c r="E896" s="28"/>
      <c r="H896" s="28"/>
    </row>
    <row r="897" spans="3:8" ht="12.75" customHeight="1" x14ac:dyDescent="0.15">
      <c r="C897" s="28"/>
      <c r="D897" s="2"/>
      <c r="E897" s="28"/>
      <c r="H897" s="28"/>
    </row>
    <row r="898" spans="3:8" ht="12.75" customHeight="1" x14ac:dyDescent="0.15">
      <c r="C898" s="28"/>
      <c r="D898" s="2"/>
      <c r="E898" s="28"/>
      <c r="H898" s="28"/>
    </row>
    <row r="899" spans="3:8" ht="12.75" customHeight="1" x14ac:dyDescent="0.15">
      <c r="C899" s="28"/>
      <c r="D899" s="2"/>
      <c r="E899" s="28"/>
      <c r="H899" s="28"/>
    </row>
    <row r="900" spans="3:8" ht="12.75" customHeight="1" x14ac:dyDescent="0.15">
      <c r="C900" s="28"/>
      <c r="D900" s="2"/>
      <c r="E900" s="28"/>
      <c r="H900" s="28"/>
    </row>
    <row r="901" spans="3:8" ht="12.75" customHeight="1" x14ac:dyDescent="0.15">
      <c r="C901" s="28"/>
      <c r="D901" s="2"/>
      <c r="E901" s="28"/>
      <c r="H901" s="28"/>
    </row>
    <row r="902" spans="3:8" ht="12.75" customHeight="1" x14ac:dyDescent="0.15">
      <c r="C902" s="28"/>
      <c r="D902" s="2"/>
      <c r="E902" s="28"/>
      <c r="H902" s="28"/>
    </row>
    <row r="903" spans="3:8" ht="12.75" customHeight="1" x14ac:dyDescent="0.15">
      <c r="C903" s="28"/>
      <c r="D903" s="2"/>
      <c r="E903" s="28"/>
      <c r="H903" s="28"/>
    </row>
    <row r="904" spans="3:8" ht="12.75" customHeight="1" x14ac:dyDescent="0.15">
      <c r="C904" s="28"/>
      <c r="D904" s="2"/>
      <c r="E904" s="28"/>
      <c r="H904" s="28"/>
    </row>
    <row r="905" spans="3:8" ht="12.75" customHeight="1" x14ac:dyDescent="0.15">
      <c r="C905" s="28"/>
      <c r="D905" s="2"/>
      <c r="E905" s="28"/>
      <c r="H905" s="28"/>
    </row>
    <row r="906" spans="3:8" ht="12.75" customHeight="1" x14ac:dyDescent="0.15">
      <c r="C906" s="28"/>
      <c r="D906" s="2"/>
      <c r="E906" s="28"/>
      <c r="H906" s="28"/>
    </row>
    <row r="907" spans="3:8" ht="12.75" customHeight="1" x14ac:dyDescent="0.15">
      <c r="C907" s="28"/>
      <c r="D907" s="2"/>
      <c r="E907" s="28"/>
      <c r="H907" s="28"/>
    </row>
    <row r="908" spans="3:8" ht="12.75" customHeight="1" x14ac:dyDescent="0.15">
      <c r="C908" s="28"/>
      <c r="D908" s="2"/>
      <c r="E908" s="28"/>
      <c r="H908" s="28"/>
    </row>
    <row r="909" spans="3:8" ht="12.75" customHeight="1" x14ac:dyDescent="0.15">
      <c r="C909" s="28"/>
      <c r="D909" s="2"/>
      <c r="E909" s="28"/>
      <c r="H909" s="28"/>
    </row>
    <row r="910" spans="3:8" ht="12.75" customHeight="1" x14ac:dyDescent="0.15">
      <c r="C910" s="28"/>
      <c r="D910" s="2"/>
      <c r="E910" s="28"/>
      <c r="H910" s="28"/>
    </row>
    <row r="911" spans="3:8" ht="12.75" customHeight="1" x14ac:dyDescent="0.15">
      <c r="C911" s="28"/>
      <c r="D911" s="2"/>
      <c r="E911" s="28"/>
      <c r="H911" s="28"/>
    </row>
    <row r="912" spans="3:8" ht="12.75" customHeight="1" x14ac:dyDescent="0.15">
      <c r="C912" s="28"/>
      <c r="D912" s="2"/>
      <c r="E912" s="28"/>
      <c r="H912" s="28"/>
    </row>
    <row r="913" spans="3:8" ht="12.75" customHeight="1" x14ac:dyDescent="0.15">
      <c r="C913" s="28"/>
      <c r="D913" s="2"/>
      <c r="E913" s="28"/>
      <c r="H913" s="28"/>
    </row>
    <row r="914" spans="3:8" ht="12.75" customHeight="1" x14ac:dyDescent="0.15">
      <c r="C914" s="28"/>
      <c r="D914" s="2"/>
      <c r="E914" s="28"/>
      <c r="H914" s="28"/>
    </row>
    <row r="915" spans="3:8" ht="12.75" customHeight="1" x14ac:dyDescent="0.15">
      <c r="C915" s="28"/>
      <c r="D915" s="2"/>
      <c r="E915" s="28"/>
      <c r="H915" s="28"/>
    </row>
    <row r="916" spans="3:8" ht="12.75" customHeight="1" x14ac:dyDescent="0.15">
      <c r="C916" s="28"/>
      <c r="D916" s="2"/>
      <c r="E916" s="28"/>
      <c r="H916" s="28"/>
    </row>
    <row r="917" spans="3:8" ht="12.75" customHeight="1" x14ac:dyDescent="0.15">
      <c r="C917" s="28"/>
      <c r="D917" s="2"/>
      <c r="E917" s="28"/>
      <c r="H917" s="28"/>
    </row>
    <row r="918" spans="3:8" ht="12.75" customHeight="1" x14ac:dyDescent="0.15">
      <c r="C918" s="28"/>
      <c r="D918" s="2"/>
      <c r="E918" s="28"/>
      <c r="H918" s="28"/>
    </row>
    <row r="919" spans="3:8" ht="12.75" customHeight="1" x14ac:dyDescent="0.15">
      <c r="C919" s="28"/>
      <c r="D919" s="2"/>
      <c r="E919" s="28"/>
      <c r="H919" s="28"/>
    </row>
    <row r="920" spans="3:8" ht="12.75" customHeight="1" x14ac:dyDescent="0.15">
      <c r="C920" s="28"/>
      <c r="D920" s="2"/>
      <c r="E920" s="28"/>
      <c r="H920" s="28"/>
    </row>
    <row r="921" spans="3:8" ht="12.75" customHeight="1" x14ac:dyDescent="0.15">
      <c r="C921" s="28"/>
      <c r="D921" s="2"/>
      <c r="E921" s="28"/>
      <c r="H921" s="28"/>
    </row>
    <row r="922" spans="3:8" ht="12.75" customHeight="1" x14ac:dyDescent="0.15">
      <c r="C922" s="28"/>
      <c r="D922" s="2"/>
      <c r="E922" s="28"/>
      <c r="H922" s="28"/>
    </row>
    <row r="923" spans="3:8" ht="12.75" customHeight="1" x14ac:dyDescent="0.15">
      <c r="C923" s="28"/>
      <c r="D923" s="2"/>
      <c r="E923" s="28"/>
      <c r="H923" s="28"/>
    </row>
    <row r="924" spans="3:8" ht="12.75" customHeight="1" x14ac:dyDescent="0.15">
      <c r="C924" s="28"/>
      <c r="D924" s="2"/>
      <c r="E924" s="28"/>
      <c r="H924" s="28"/>
    </row>
    <row r="925" spans="3:8" ht="12.75" customHeight="1" x14ac:dyDescent="0.15">
      <c r="C925" s="28"/>
      <c r="D925" s="2"/>
      <c r="E925" s="28"/>
      <c r="H925" s="28"/>
    </row>
    <row r="926" spans="3:8" ht="12.75" customHeight="1" x14ac:dyDescent="0.15">
      <c r="C926" s="28"/>
      <c r="D926" s="2"/>
      <c r="E926" s="28"/>
      <c r="H926" s="28"/>
    </row>
    <row r="927" spans="3:8" ht="12.75" customHeight="1" x14ac:dyDescent="0.15">
      <c r="C927" s="28"/>
      <c r="D927" s="2"/>
      <c r="E927" s="28"/>
      <c r="H927" s="28"/>
    </row>
    <row r="928" spans="3:8" ht="12.75" customHeight="1" x14ac:dyDescent="0.15">
      <c r="C928" s="28"/>
      <c r="D928" s="2"/>
      <c r="E928" s="28"/>
      <c r="H928" s="28"/>
    </row>
    <row r="929" spans="3:8" ht="12.75" customHeight="1" x14ac:dyDescent="0.15">
      <c r="C929" s="28"/>
      <c r="D929" s="2"/>
      <c r="E929" s="28"/>
      <c r="H929" s="28"/>
    </row>
    <row r="930" spans="3:8" ht="12.75" customHeight="1" x14ac:dyDescent="0.15">
      <c r="C930" s="28"/>
      <c r="D930" s="2"/>
      <c r="E930" s="28"/>
      <c r="H930" s="28"/>
    </row>
    <row r="931" spans="3:8" ht="12.75" customHeight="1" x14ac:dyDescent="0.15">
      <c r="C931" s="28"/>
      <c r="D931" s="2"/>
      <c r="E931" s="28"/>
      <c r="H931" s="28"/>
    </row>
    <row r="932" spans="3:8" ht="12.75" customHeight="1" x14ac:dyDescent="0.15">
      <c r="C932" s="28"/>
      <c r="D932" s="2"/>
      <c r="E932" s="28"/>
      <c r="H932" s="28"/>
    </row>
    <row r="933" spans="3:8" ht="12.75" customHeight="1" x14ac:dyDescent="0.15">
      <c r="C933" s="28"/>
      <c r="D933" s="2"/>
      <c r="E933" s="28"/>
      <c r="H933" s="28"/>
    </row>
    <row r="934" spans="3:8" ht="12.75" customHeight="1" x14ac:dyDescent="0.15">
      <c r="C934" s="28"/>
      <c r="D934" s="2"/>
      <c r="E934" s="28"/>
      <c r="H934" s="28"/>
    </row>
    <row r="935" spans="3:8" ht="12.75" customHeight="1" x14ac:dyDescent="0.15">
      <c r="C935" s="28"/>
      <c r="D935" s="2"/>
      <c r="E935" s="28"/>
      <c r="H935" s="28"/>
    </row>
    <row r="936" spans="3:8" ht="12.75" customHeight="1" x14ac:dyDescent="0.15">
      <c r="C936" s="28"/>
      <c r="D936" s="2"/>
      <c r="E936" s="28"/>
      <c r="H936" s="28"/>
    </row>
    <row r="937" spans="3:8" ht="12.75" customHeight="1" x14ac:dyDescent="0.15">
      <c r="C937" s="28"/>
      <c r="D937" s="2"/>
      <c r="E937" s="28"/>
      <c r="H937" s="28"/>
    </row>
    <row r="938" spans="3:8" ht="12.75" customHeight="1" x14ac:dyDescent="0.15">
      <c r="C938" s="28"/>
      <c r="D938" s="2"/>
      <c r="E938" s="28"/>
      <c r="H938" s="28"/>
    </row>
    <row r="939" spans="3:8" ht="12.75" customHeight="1" x14ac:dyDescent="0.15">
      <c r="C939" s="28"/>
      <c r="D939" s="2"/>
      <c r="E939" s="28"/>
      <c r="H939" s="28"/>
    </row>
    <row r="940" spans="3:8" ht="12.75" customHeight="1" x14ac:dyDescent="0.15">
      <c r="C940" s="28"/>
      <c r="D940" s="2"/>
      <c r="E940" s="28"/>
      <c r="H940" s="28"/>
    </row>
    <row r="941" spans="3:8" ht="12.75" customHeight="1" x14ac:dyDescent="0.15">
      <c r="C941" s="28"/>
      <c r="D941" s="2"/>
      <c r="E941" s="28"/>
      <c r="H941" s="28"/>
    </row>
    <row r="942" spans="3:8" ht="12.75" customHeight="1" x14ac:dyDescent="0.15">
      <c r="C942" s="28"/>
      <c r="D942" s="2"/>
      <c r="E942" s="28"/>
      <c r="H942" s="28"/>
    </row>
    <row r="943" spans="3:8" ht="12.75" customHeight="1" x14ac:dyDescent="0.15">
      <c r="C943" s="28"/>
      <c r="D943" s="2"/>
      <c r="E943" s="28"/>
      <c r="H943" s="28"/>
    </row>
    <row r="944" spans="3:8" ht="12.75" customHeight="1" x14ac:dyDescent="0.15">
      <c r="C944" s="28"/>
      <c r="D944" s="2"/>
      <c r="E944" s="28"/>
      <c r="H944" s="28"/>
    </row>
    <row r="945" spans="3:8" ht="12.75" customHeight="1" x14ac:dyDescent="0.15">
      <c r="C945" s="28"/>
      <c r="D945" s="2"/>
      <c r="E945" s="28"/>
      <c r="H945" s="28"/>
    </row>
    <row r="946" spans="3:8" ht="12.75" customHeight="1" x14ac:dyDescent="0.15">
      <c r="C946" s="28"/>
      <c r="D946" s="2"/>
      <c r="E946" s="28"/>
      <c r="H946" s="28"/>
    </row>
    <row r="947" spans="3:8" ht="12.75" customHeight="1" x14ac:dyDescent="0.15">
      <c r="C947" s="28"/>
      <c r="D947" s="2"/>
      <c r="E947" s="28"/>
      <c r="H947" s="28"/>
    </row>
    <row r="948" spans="3:8" ht="12.75" customHeight="1" x14ac:dyDescent="0.15">
      <c r="C948" s="28"/>
      <c r="D948" s="2"/>
      <c r="E948" s="28"/>
      <c r="H948" s="28"/>
    </row>
    <row r="949" spans="3:8" ht="12.75" customHeight="1" x14ac:dyDescent="0.15">
      <c r="C949" s="28"/>
      <c r="D949" s="2"/>
      <c r="E949" s="28"/>
      <c r="H949" s="28"/>
    </row>
    <row r="950" spans="3:8" ht="12.75" customHeight="1" x14ac:dyDescent="0.15">
      <c r="C950" s="28"/>
      <c r="D950" s="2"/>
      <c r="E950" s="28"/>
      <c r="H950" s="28"/>
    </row>
    <row r="951" spans="3:8" ht="12.75" customHeight="1" x14ac:dyDescent="0.15">
      <c r="C951" s="28"/>
      <c r="D951" s="2"/>
      <c r="E951" s="28"/>
      <c r="H951" s="28"/>
    </row>
    <row r="952" spans="3:8" ht="12.75" customHeight="1" x14ac:dyDescent="0.15">
      <c r="C952" s="28"/>
      <c r="D952" s="2"/>
      <c r="E952" s="28"/>
      <c r="H952" s="28"/>
    </row>
    <row r="953" spans="3:8" ht="12.75" customHeight="1" x14ac:dyDescent="0.15">
      <c r="C953" s="28"/>
      <c r="D953" s="2"/>
      <c r="E953" s="28"/>
      <c r="H953" s="28"/>
    </row>
    <row r="954" spans="3:8" ht="12.75" customHeight="1" x14ac:dyDescent="0.15">
      <c r="C954" s="28"/>
      <c r="D954" s="2"/>
      <c r="E954" s="28"/>
      <c r="H954" s="28"/>
    </row>
    <row r="955" spans="3:8" ht="12.75" customHeight="1" x14ac:dyDescent="0.15">
      <c r="C955" s="28"/>
      <c r="D955" s="2"/>
      <c r="E955" s="28"/>
      <c r="H955" s="28"/>
    </row>
    <row r="956" spans="3:8" ht="12.75" customHeight="1" x14ac:dyDescent="0.15">
      <c r="C956" s="28"/>
      <c r="D956" s="2"/>
      <c r="E956" s="28"/>
      <c r="H956" s="28"/>
    </row>
    <row r="957" spans="3:8" ht="12.75" customHeight="1" x14ac:dyDescent="0.15">
      <c r="C957" s="28"/>
      <c r="D957" s="2"/>
      <c r="E957" s="28"/>
      <c r="H957" s="28"/>
    </row>
    <row r="958" spans="3:8" ht="12.75" customHeight="1" x14ac:dyDescent="0.15">
      <c r="C958" s="28"/>
      <c r="D958" s="2"/>
      <c r="E958" s="28"/>
      <c r="H958" s="28"/>
    </row>
    <row r="959" spans="3:8" ht="12.75" customHeight="1" x14ac:dyDescent="0.15">
      <c r="C959" s="28"/>
      <c r="D959" s="2"/>
      <c r="E959" s="28"/>
      <c r="H959" s="28"/>
    </row>
    <row r="960" spans="3:8" ht="12.75" customHeight="1" x14ac:dyDescent="0.15">
      <c r="C960" s="28"/>
      <c r="D960" s="2"/>
      <c r="E960" s="28"/>
      <c r="H960" s="28"/>
    </row>
    <row r="961" spans="3:8" ht="12.75" customHeight="1" x14ac:dyDescent="0.15">
      <c r="C961" s="28"/>
      <c r="D961" s="2"/>
      <c r="E961" s="28"/>
      <c r="H961" s="28"/>
    </row>
    <row r="962" spans="3:8" ht="12.75" customHeight="1" x14ac:dyDescent="0.15">
      <c r="C962" s="28"/>
      <c r="D962" s="2"/>
      <c r="E962" s="28"/>
      <c r="H962" s="28"/>
    </row>
    <row r="963" spans="3:8" ht="12.75" customHeight="1" x14ac:dyDescent="0.15">
      <c r="C963" s="28"/>
      <c r="D963" s="2"/>
      <c r="E963" s="28"/>
      <c r="H963" s="28"/>
    </row>
    <row r="964" spans="3:8" ht="12.75" customHeight="1" x14ac:dyDescent="0.15">
      <c r="C964" s="28"/>
      <c r="D964" s="2"/>
      <c r="E964" s="28"/>
      <c r="H964" s="28"/>
    </row>
    <row r="965" spans="3:8" ht="12.75" customHeight="1" x14ac:dyDescent="0.15">
      <c r="C965" s="28"/>
      <c r="D965" s="2"/>
      <c r="E965" s="28"/>
      <c r="H965" s="28"/>
    </row>
    <row r="966" spans="3:8" ht="12.75" customHeight="1" x14ac:dyDescent="0.15">
      <c r="C966" s="28"/>
      <c r="D966" s="2"/>
      <c r="E966" s="28"/>
      <c r="H966" s="28"/>
    </row>
    <row r="967" spans="3:8" ht="12.75" customHeight="1" x14ac:dyDescent="0.15">
      <c r="C967" s="28"/>
      <c r="D967" s="2"/>
      <c r="E967" s="28"/>
      <c r="H967" s="28"/>
    </row>
    <row r="968" spans="3:8" ht="12.75" customHeight="1" x14ac:dyDescent="0.15">
      <c r="C968" s="28"/>
      <c r="D968" s="2"/>
      <c r="E968" s="28"/>
      <c r="H968" s="28"/>
    </row>
    <row r="969" spans="3:8" ht="12.75" customHeight="1" x14ac:dyDescent="0.15">
      <c r="C969" s="28"/>
      <c r="D969" s="2"/>
      <c r="E969" s="28"/>
      <c r="H969" s="28"/>
    </row>
    <row r="970" spans="3:8" ht="12.75" customHeight="1" x14ac:dyDescent="0.15">
      <c r="C970" s="28"/>
      <c r="D970" s="2"/>
      <c r="E970" s="28"/>
      <c r="H970" s="28"/>
    </row>
    <row r="971" spans="3:8" ht="12.75" customHeight="1" x14ac:dyDescent="0.15">
      <c r="C971" s="28"/>
      <c r="D971" s="2"/>
      <c r="E971" s="28"/>
      <c r="H971" s="28"/>
    </row>
    <row r="972" spans="3:8" ht="12.75" customHeight="1" x14ac:dyDescent="0.15">
      <c r="C972" s="28"/>
      <c r="D972" s="2"/>
      <c r="E972" s="28"/>
      <c r="H972" s="28"/>
    </row>
    <row r="973" spans="3:8" ht="12.75" customHeight="1" x14ac:dyDescent="0.15">
      <c r="C973" s="28"/>
      <c r="D973" s="2"/>
      <c r="E973" s="28"/>
      <c r="H973" s="28"/>
    </row>
    <row r="974" spans="3:8" ht="12.75" customHeight="1" x14ac:dyDescent="0.15">
      <c r="C974" s="28"/>
      <c r="D974" s="2"/>
      <c r="E974" s="28"/>
      <c r="H974" s="28"/>
    </row>
    <row r="975" spans="3:8" ht="12.75" customHeight="1" x14ac:dyDescent="0.15">
      <c r="C975" s="28"/>
      <c r="D975" s="2"/>
      <c r="E975" s="28"/>
      <c r="H975" s="28"/>
    </row>
    <row r="976" spans="3:8" ht="12.75" customHeight="1" x14ac:dyDescent="0.15">
      <c r="C976" s="28"/>
      <c r="D976" s="2"/>
      <c r="E976" s="28"/>
      <c r="H976" s="28"/>
    </row>
    <row r="977" spans="3:8" ht="12.75" customHeight="1" x14ac:dyDescent="0.15">
      <c r="C977" s="28"/>
      <c r="D977" s="2"/>
      <c r="E977" s="28"/>
      <c r="H977" s="28"/>
    </row>
    <row r="978" spans="3:8" ht="12.75" customHeight="1" x14ac:dyDescent="0.15">
      <c r="C978" s="28"/>
      <c r="D978" s="2"/>
      <c r="E978" s="28"/>
      <c r="H978" s="28"/>
    </row>
    <row r="979" spans="3:8" ht="12.75" customHeight="1" x14ac:dyDescent="0.15">
      <c r="C979" s="28"/>
      <c r="D979" s="2"/>
      <c r="E979" s="28"/>
      <c r="H979" s="28"/>
    </row>
    <row r="980" spans="3:8" ht="12.75" customHeight="1" x14ac:dyDescent="0.15">
      <c r="C980" s="28"/>
      <c r="D980" s="2"/>
      <c r="E980" s="28"/>
      <c r="H980" s="28"/>
    </row>
    <row r="981" spans="3:8" ht="12.75" customHeight="1" x14ac:dyDescent="0.15">
      <c r="C981" s="28"/>
      <c r="D981" s="2"/>
      <c r="E981" s="28"/>
      <c r="H981" s="28"/>
    </row>
    <row r="982" spans="3:8" ht="12.75" customHeight="1" x14ac:dyDescent="0.15">
      <c r="C982" s="28"/>
      <c r="D982" s="2"/>
      <c r="E982" s="28"/>
      <c r="H982" s="28"/>
    </row>
    <row r="983" spans="3:8" ht="12.75" customHeight="1" x14ac:dyDescent="0.15">
      <c r="C983" s="28"/>
      <c r="D983" s="2"/>
      <c r="E983" s="28"/>
      <c r="H983" s="28"/>
    </row>
    <row r="984" spans="3:8" ht="12.75" customHeight="1" x14ac:dyDescent="0.15">
      <c r="C984" s="28"/>
      <c r="D984" s="2"/>
      <c r="E984" s="28"/>
      <c r="H984" s="28"/>
    </row>
    <row r="985" spans="3:8" ht="12.75" customHeight="1" x14ac:dyDescent="0.15">
      <c r="C985" s="28"/>
      <c r="D985" s="2"/>
      <c r="E985" s="28"/>
      <c r="H985" s="28"/>
    </row>
    <row r="986" spans="3:8" ht="12.75" customHeight="1" x14ac:dyDescent="0.15">
      <c r="C986" s="28"/>
      <c r="D986" s="2"/>
      <c r="E986" s="28"/>
      <c r="H986" s="28"/>
    </row>
  </sheetData>
  <autoFilter ref="A8:M200" xr:uid="{00000000-0001-0000-0400-000000000000}">
    <filterColumn colId="2">
      <customFilters>
        <customFilter operator="notEqual" val=" "/>
      </customFilters>
    </filterColumn>
    <sortState xmlns:xlrd2="http://schemas.microsoft.com/office/spreadsheetml/2017/richdata2" ref="A9:M114">
      <sortCondition ref="M8:M200"/>
    </sortState>
  </autoFilter>
  <mergeCells count="7">
    <mergeCell ref="C1:M1"/>
    <mergeCell ref="C2:M2"/>
    <mergeCell ref="C4:M4"/>
    <mergeCell ref="C5:M5"/>
    <mergeCell ref="K7:L7"/>
    <mergeCell ref="H7:J7"/>
    <mergeCell ref="E7:G7"/>
  </mergeCells>
  <pageMargins left="0.7" right="0.7" top="0.75" bottom="0.75" header="0" footer="0"/>
  <pageSetup scale="9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94C4B-22AF-47A9-BE7B-6BE5242EEC31}">
  <sheetPr>
    <tabColor theme="9" tint="0.59999389629810485"/>
  </sheetPr>
  <dimension ref="A1:AE1001"/>
  <sheetViews>
    <sheetView topLeftCell="D1" zoomScaleNormal="100" workbookViewId="0">
      <selection activeCell="W11" sqref="W11:W28"/>
    </sheetView>
  </sheetViews>
  <sheetFormatPr baseColWidth="10" defaultColWidth="12.5" defaultRowHeight="13" x14ac:dyDescent="0.15"/>
  <cols>
    <col min="1" max="2" width="5.6640625" customWidth="1"/>
    <col min="3" max="3" width="27.6640625" customWidth="1"/>
    <col min="4" max="4" width="21.6640625" customWidth="1"/>
    <col min="5" max="6" width="7.6640625" customWidth="1"/>
    <col min="7" max="7" width="3.83203125" customWidth="1"/>
    <col min="8" max="8" width="5.6640625" customWidth="1"/>
    <col min="9" max="9" width="27.6640625" customWidth="1"/>
    <col min="10" max="10" width="21.6640625" customWidth="1"/>
    <col min="11" max="12" width="7.6640625" customWidth="1"/>
    <col min="13" max="13" width="3.33203125" customWidth="1"/>
    <col min="14" max="14" width="5.6640625" customWidth="1"/>
    <col min="15" max="15" width="27.6640625" customWidth="1"/>
    <col min="16" max="16" width="21.6640625" customWidth="1"/>
    <col min="17" max="18" width="7.6640625" customWidth="1"/>
    <col min="19" max="19" width="3.6640625" customWidth="1"/>
    <col min="20" max="20" width="5.6640625" customWidth="1"/>
    <col min="21" max="21" width="27.6640625" customWidth="1"/>
    <col min="22" max="22" width="21.6640625" customWidth="1"/>
    <col min="23" max="24" width="7.6640625" customWidth="1"/>
    <col min="25" max="25" width="4.1640625" customWidth="1"/>
    <col min="26" max="26" width="5.6640625" customWidth="1"/>
    <col min="27" max="27" width="27.6640625" customWidth="1"/>
    <col min="28" max="28" width="21.6640625" customWidth="1"/>
    <col min="29" max="30" width="7.6640625" customWidth="1"/>
    <col min="31" max="31" width="7.1640625" customWidth="1"/>
  </cols>
  <sheetData>
    <row r="1" spans="1:31" x14ac:dyDescent="0.15">
      <c r="A1" s="28"/>
      <c r="B1" s="28"/>
      <c r="G1" s="12"/>
      <c r="M1" s="12"/>
      <c r="O1" s="247"/>
      <c r="P1" s="248"/>
    </row>
    <row r="2" spans="1:31" ht="16" x14ac:dyDescent="0.2">
      <c r="A2" s="28"/>
      <c r="B2" s="28"/>
      <c r="C2" s="334" t="s">
        <v>63</v>
      </c>
      <c r="D2" s="334"/>
      <c r="E2" s="334"/>
      <c r="F2" s="334"/>
      <c r="G2" s="12"/>
      <c r="M2" s="12"/>
      <c r="O2" s="249"/>
      <c r="P2" s="248"/>
    </row>
    <row r="3" spans="1:31" x14ac:dyDescent="0.15">
      <c r="A3" s="28"/>
      <c r="B3" s="28"/>
      <c r="C3" s="335" t="s">
        <v>96</v>
      </c>
      <c r="D3" s="335"/>
      <c r="E3" s="335"/>
      <c r="F3" s="335"/>
      <c r="G3" s="12"/>
      <c r="M3" s="12"/>
      <c r="O3" s="248"/>
      <c r="P3" s="248"/>
    </row>
    <row r="4" spans="1:31" x14ac:dyDescent="0.15">
      <c r="A4" s="28"/>
      <c r="B4" s="28"/>
      <c r="G4" s="12"/>
      <c r="M4" s="12"/>
      <c r="O4" s="248"/>
      <c r="P4" s="248"/>
    </row>
    <row r="5" spans="1:31" x14ac:dyDescent="0.15">
      <c r="A5" s="28"/>
      <c r="B5" s="28"/>
      <c r="C5" s="333" t="s">
        <v>0</v>
      </c>
      <c r="D5" s="333"/>
      <c r="E5" s="333"/>
      <c r="F5" s="333"/>
      <c r="G5" s="12"/>
      <c r="M5" s="12"/>
    </row>
    <row r="6" spans="1:31" x14ac:dyDescent="0.15">
      <c r="A6" s="28"/>
      <c r="B6" s="28"/>
      <c r="C6" s="116"/>
      <c r="D6" s="116"/>
      <c r="E6" s="116"/>
      <c r="F6" s="116"/>
      <c r="G6" s="12"/>
      <c r="M6" s="12"/>
    </row>
    <row r="7" spans="1:31" x14ac:dyDescent="0.15">
      <c r="A7" s="28"/>
      <c r="B7" s="28"/>
      <c r="C7" s="113" t="s">
        <v>76</v>
      </c>
      <c r="D7" s="110" t="s">
        <v>15</v>
      </c>
      <c r="E7" s="110"/>
      <c r="F7" s="5"/>
      <c r="G7" s="110"/>
      <c r="H7" s="110"/>
      <c r="I7" s="113" t="str">
        <f>$C$7</f>
        <v>Sektors</v>
      </c>
      <c r="J7" s="110" t="s">
        <v>14</v>
      </c>
      <c r="K7" s="110"/>
      <c r="L7" s="5"/>
      <c r="M7" s="110"/>
      <c r="N7" s="110"/>
      <c r="O7" s="113" t="str">
        <f>$C$7</f>
        <v>Sektors</v>
      </c>
      <c r="P7" s="110" t="s">
        <v>17</v>
      </c>
      <c r="Q7" s="110"/>
      <c r="R7" s="110"/>
      <c r="S7" s="110"/>
      <c r="T7" s="5"/>
      <c r="U7" s="113" t="str">
        <f>$C$7</f>
        <v>Sektors</v>
      </c>
      <c r="V7" s="110" t="s">
        <v>16</v>
      </c>
      <c r="W7" s="110"/>
      <c r="X7" s="110"/>
      <c r="Y7" s="110"/>
      <c r="Z7" s="5"/>
      <c r="AA7" s="113" t="str">
        <f>$C$7</f>
        <v>Sektors</v>
      </c>
      <c r="AB7" s="110" t="s">
        <v>62</v>
      </c>
    </row>
    <row r="8" spans="1:31" x14ac:dyDescent="0.15">
      <c r="A8" s="28"/>
      <c r="B8" s="28"/>
      <c r="G8" s="12"/>
      <c r="M8" s="12"/>
      <c r="N8" s="28"/>
      <c r="S8" s="12"/>
      <c r="Y8" s="12"/>
      <c r="AE8" s="12"/>
    </row>
    <row r="9" spans="1:31" x14ac:dyDescent="0.15">
      <c r="A9" s="28"/>
      <c r="B9" s="28"/>
      <c r="D9" s="114" t="s">
        <v>65</v>
      </c>
      <c r="G9" s="12"/>
      <c r="J9" s="114" t="s">
        <v>65</v>
      </c>
      <c r="M9" s="12"/>
      <c r="N9" s="28"/>
      <c r="P9" s="114" t="s">
        <v>65</v>
      </c>
      <c r="S9" s="12"/>
      <c r="V9" s="114" t="s">
        <v>65</v>
      </c>
      <c r="Y9" s="12"/>
      <c r="AB9" s="114" t="s">
        <v>65</v>
      </c>
      <c r="AE9" s="12"/>
    </row>
    <row r="10" spans="1:31" ht="14" thickBot="1" x14ac:dyDescent="0.2">
      <c r="A10" s="19" t="s">
        <v>89</v>
      </c>
      <c r="B10" s="19" t="s">
        <v>2</v>
      </c>
      <c r="C10" s="19" t="s">
        <v>3</v>
      </c>
      <c r="D10" s="19" t="s">
        <v>66</v>
      </c>
      <c r="E10" s="241" t="s">
        <v>11</v>
      </c>
      <c r="F10" s="19" t="s">
        <v>12</v>
      </c>
      <c r="G10" s="6"/>
      <c r="H10" s="19" t="s">
        <v>2</v>
      </c>
      <c r="I10" s="19" t="s">
        <v>3</v>
      </c>
      <c r="J10" s="19" t="s">
        <v>66</v>
      </c>
      <c r="K10" s="241" t="s">
        <v>11</v>
      </c>
      <c r="L10" s="19" t="s">
        <v>12</v>
      </c>
      <c r="M10" s="6"/>
      <c r="N10" s="19" t="s">
        <v>2</v>
      </c>
      <c r="O10" s="19" t="s">
        <v>3</v>
      </c>
      <c r="P10" s="19" t="s">
        <v>66</v>
      </c>
      <c r="Q10" s="241" t="s">
        <v>11</v>
      </c>
      <c r="R10" s="19" t="s">
        <v>12</v>
      </c>
      <c r="S10" s="6"/>
      <c r="T10" s="19" t="s">
        <v>2</v>
      </c>
      <c r="U10" s="19" t="s">
        <v>3</v>
      </c>
      <c r="V10" s="19" t="s">
        <v>66</v>
      </c>
      <c r="W10" s="241" t="s">
        <v>11</v>
      </c>
      <c r="X10" s="19" t="s">
        <v>12</v>
      </c>
      <c r="Y10" s="6"/>
      <c r="Z10" s="19" t="s">
        <v>2</v>
      </c>
      <c r="AA10" s="19" t="s">
        <v>3</v>
      </c>
      <c r="AB10" s="19" t="s">
        <v>66</v>
      </c>
      <c r="AC10" s="241" t="s">
        <v>11</v>
      </c>
      <c r="AD10" s="19" t="s">
        <v>12</v>
      </c>
      <c r="AE10" s="6"/>
    </row>
    <row r="11" spans="1:31" x14ac:dyDescent="0.15">
      <c r="A11" s="13">
        <v>1</v>
      </c>
      <c r="B11" s="13">
        <v>1</v>
      </c>
      <c r="C11" s="21" t="str" cm="1">
        <f t="array" ref="C11">IFERROR(_xlfn.UNIQUE(_xlfn._xlws.FILTER(Kopsavilkums!$C$10:$C$135,(B11=Kopsavilkums!$A$10:$A$135))),"")</f>
        <v>OK cope sport/ Groundbaits</v>
      </c>
      <c r="D11" s="79" t="str" cm="1">
        <f t="array" ref="D11">IFERROR(_xlfn._xlws.FILTER(Kopsavilkums!$D$10:$D$135,(C11=Kopsavilkums!$C$10:$C$135)*(D$7=Kopsavilkums!$M$10:$M$135)),"")</f>
        <v/>
      </c>
      <c r="E11" s="242"/>
      <c r="F11" s="251" t="str">
        <f>IF(E11="","",IF(E11="N",COUNTIFS(E$11:E$29,"&gt;=0")+2,IF(E11&gt;=0,_xlfn.RANK.EQ(E11,E$11:E$29,0)+(COUNTIFS(E$11:E$29,E11)-1)/2)))</f>
        <v/>
      </c>
      <c r="G11" s="2"/>
      <c r="H11" s="13">
        <f>$B11</f>
        <v>1</v>
      </c>
      <c r="I11" s="21" t="str">
        <f>$C11</f>
        <v>OK cope sport/ Groundbaits</v>
      </c>
      <c r="J11" s="79" t="str" cm="1">
        <f t="array" ref="J11">IFERROR(_xlfn._xlws.FILTER(Kopsavilkums!$D$10:$D$135,(I11=Kopsavilkums!$C$10:$C$135)*(J$7=Kopsavilkums!$M$10:$M$135)),"")</f>
        <v/>
      </c>
      <c r="K11" s="242"/>
      <c r="L11" s="251" t="str">
        <f>IF(K11="","",IF(K11="N",COUNTIFS(K$11:K$29,"&gt;=0")+2,IF(K11&gt;=0,_xlfn.RANK.EQ(K11,K$11:K$29,0)+(COUNTIFS(K$11:K$29,K11)-1)/2)))</f>
        <v/>
      </c>
      <c r="M11" s="2"/>
      <c r="N11" s="13">
        <f>$B11</f>
        <v>1</v>
      </c>
      <c r="O11" s="21" t="str">
        <f>$C11</f>
        <v>OK cope sport/ Groundbaits</v>
      </c>
      <c r="P11" s="79" t="str" cm="1">
        <f t="array" ref="P11">IFERROR(_xlfn._xlws.FILTER(Kopsavilkums!$D$10:$D$135,(O11=Kopsavilkums!$C$10:$C$135)*(P$7=Kopsavilkums!$M$10:$M$135)),"")</f>
        <v/>
      </c>
      <c r="Q11" s="242"/>
      <c r="R11" s="251" t="str">
        <f>IF(Q11="","",IF(Q11="N",COUNTIFS(Q$11:Q$29,"&gt;=0")+2,IF(Q11&gt;=0,_xlfn.RANK.EQ(Q11,Q$11:Q$29,0)+(COUNTIFS(Q$11:Q$29,Q11)-1)/2)))</f>
        <v/>
      </c>
      <c r="S11" s="2"/>
      <c r="T11" s="13">
        <f>$B11</f>
        <v>1</v>
      </c>
      <c r="U11" s="21" t="str">
        <f>$C11</f>
        <v>OK cope sport/ Groundbaits</v>
      </c>
      <c r="V11" s="79" t="str" cm="1">
        <f t="array" ref="V11">IFERROR(_xlfn._xlws.FILTER(Kopsavilkums!$D$10:$D$135,(U11=Kopsavilkums!$C$10:$C$135)*(V$7=Kopsavilkums!$M$10:$M$135)),"")</f>
        <v/>
      </c>
      <c r="W11" s="242"/>
      <c r="X11" s="251" t="str">
        <f>IF(W11="","",IF(W11="N",COUNTIFS(W$11:W$29,"&gt;=0")+2,IF(W11&gt;=0,_xlfn.RANK.EQ(W11,W$11:W$29,0)+(COUNTIFS(W$11:W$29,W11)-1)/2)))</f>
        <v/>
      </c>
      <c r="Y11" s="2"/>
      <c r="Z11" s="13">
        <f>$B11</f>
        <v>1</v>
      </c>
      <c r="AA11" s="21" t="str">
        <f>$C11</f>
        <v>OK cope sport/ Groundbaits</v>
      </c>
      <c r="AB11" s="79" t="str" cm="1">
        <f t="array" ref="AB11">IFERROR(_xlfn._xlws.FILTER(Kopsavilkums!$D$10:$D$135,(AA11=Kopsavilkums!$C$10:$C$135)*(AB$7=Kopsavilkums!$M$10:$M$135)),"")</f>
        <v/>
      </c>
      <c r="AC11" s="242"/>
      <c r="AD11" s="251" t="str">
        <f>IF(AC11="","",IF(AC11="N",COUNTIFS(AC$11:AC$29,"&gt;=0")+2,IF(AC11&gt;=0,_xlfn.RANK.EQ(AC11,AC$11:AC$29,0)+(COUNTIFS(AC$11:AC$29,AC11)-1)/2)))</f>
        <v/>
      </c>
      <c r="AE11" s="2"/>
    </row>
    <row r="12" spans="1:31" x14ac:dyDescent="0.15">
      <c r="A12" s="13">
        <f>A11</f>
        <v>1</v>
      </c>
      <c r="B12" s="13">
        <v>2</v>
      </c>
      <c r="C12" s="21" t="str" cm="1">
        <f t="array" ref="C12">IFERROR(_xlfn.UNIQUE(_xlfn._xlws.FILTER(Kopsavilkums!$C$10:$C$135,(B12=Kopsavilkums!$A$10:$A$135))),"")</f>
        <v>Mēs Zivīm</v>
      </c>
      <c r="D12" s="79" t="str" cm="1">
        <f t="array" ref="D12">IFERROR(_xlfn._xlws.FILTER(Kopsavilkums!$D$10:$D$135,(C12=Kopsavilkums!$C$10:$C$135)*(D$7=Kopsavilkums!$M$10:$M$135)),"")</f>
        <v/>
      </c>
      <c r="E12" s="243"/>
      <c r="F12" s="251" t="str">
        <f>IF(E12="","",IF(E12="N",COUNTIFS(E$11:E$29,"&gt;=0")+2,IF(E12&gt;=0,_xlfn.RANK.EQ(E12,E$11:E$29,0)+(COUNTIFS(E$11:E$29,E12)-1)/2)))</f>
        <v/>
      </c>
      <c r="G12" s="2"/>
      <c r="H12" s="13">
        <f t="shared" ref="H12:H29" si="0">$B12</f>
        <v>2</v>
      </c>
      <c r="I12" s="21" t="str">
        <f t="shared" ref="I12:I29" si="1">$C12</f>
        <v>Mēs Zivīm</v>
      </c>
      <c r="J12" s="79" t="str" cm="1">
        <f t="array" ref="J12">IFERROR(_xlfn._xlws.FILTER(Kopsavilkums!$D$10:$D$135,(I12=Kopsavilkums!$C$10:$C$135)*(J$7=Kopsavilkums!$M$10:$M$135)),"")</f>
        <v/>
      </c>
      <c r="K12" s="243"/>
      <c r="L12" s="251" t="str">
        <f>IF(K12="","",IF(K12="N",COUNTIFS(K$11:K$29,"&gt;=0")+2,IF(K12&gt;=0,_xlfn.RANK.EQ(K12,K$11:K$29,0)+(COUNTIFS(K$11:K$29,K12)-1)/2)))</f>
        <v/>
      </c>
      <c r="M12" s="2"/>
      <c r="N12" s="13">
        <f t="shared" ref="N12:N29" si="2">$B12</f>
        <v>2</v>
      </c>
      <c r="O12" s="21" t="str">
        <f t="shared" ref="O12:O29" si="3">$C12</f>
        <v>Mēs Zivīm</v>
      </c>
      <c r="P12" s="79" t="str" cm="1">
        <f t="array" ref="P12">IFERROR(_xlfn._xlws.FILTER(Kopsavilkums!$D$10:$D$135,(O12=Kopsavilkums!$C$10:$C$135)*(P$7=Kopsavilkums!$M$10:$M$135)),"")</f>
        <v/>
      </c>
      <c r="Q12" s="243"/>
      <c r="R12" s="251" t="str">
        <f>IF(Q12="","",IF(Q12="N",COUNTIFS(Q$11:Q$29,"&gt;=0")+2,IF(Q12&gt;=0,_xlfn.RANK.EQ(Q12,Q$11:Q$29,0)+(COUNTIFS(Q$11:Q$29,Q12)-1)/2)))</f>
        <v/>
      </c>
      <c r="S12" s="2"/>
      <c r="T12" s="13">
        <f t="shared" ref="T12:T29" si="4">$B12</f>
        <v>2</v>
      </c>
      <c r="U12" s="21" t="str">
        <f t="shared" ref="U12:U29" si="5">$C12</f>
        <v>Mēs Zivīm</v>
      </c>
      <c r="V12" s="79" t="str" cm="1">
        <f t="array" ref="V12">IFERROR(_xlfn._xlws.FILTER(Kopsavilkums!$D$10:$D$135,(U12=Kopsavilkums!$C$10:$C$135)*(V$7=Kopsavilkums!$M$10:$M$135)),"")</f>
        <v/>
      </c>
      <c r="W12" s="243"/>
      <c r="X12" s="251" t="str">
        <f>IF(W12="","",IF(W12="N",COUNTIFS(W$11:W$29,"&gt;=0")+2,IF(W12&gt;=0,_xlfn.RANK.EQ(W12,W$11:W$29,0)+(COUNTIFS(W$11:W$29,W12)-1)/2)))</f>
        <v/>
      </c>
      <c r="Y12" s="2"/>
      <c r="Z12" s="13">
        <f t="shared" ref="Z12:Z29" si="6">$B12</f>
        <v>2</v>
      </c>
      <c r="AA12" s="21" t="str">
        <f t="shared" ref="AA12:AA29" si="7">$C12</f>
        <v>Mēs Zivīm</v>
      </c>
      <c r="AB12" s="79" t="str" cm="1">
        <f t="array" ref="AB12">IFERROR(_xlfn._xlws.FILTER(Kopsavilkums!$D$10:$D$135,(AA12=Kopsavilkums!$C$10:$C$135)*(AB$7=Kopsavilkums!$M$10:$M$135)),"")</f>
        <v/>
      </c>
      <c r="AC12" s="243"/>
      <c r="AD12" s="251" t="str">
        <f>IF(AC12="","",IF(AC12="N",COUNTIFS(AC$11:AC$29,"&gt;=0")+2,IF(AC12&gt;=0,_xlfn.RANK.EQ(AC12,AC$11:AC$29,0)+(COUNTIFS(AC$11:AC$29,AC12)-1)/2)))</f>
        <v/>
      </c>
      <c r="AE12" s="2"/>
    </row>
    <row r="13" spans="1:31" x14ac:dyDescent="0.15">
      <c r="A13" s="13">
        <f t="shared" ref="A13:A29" si="8">A12</f>
        <v>1</v>
      </c>
      <c r="B13" s="13">
        <v>3</v>
      </c>
      <c r="C13" s="21" t="str" cm="1">
        <f t="array" ref="C13">IFERROR(_xlfn.UNIQUE(_xlfn._xlws.FILTER(Kopsavilkums!$C$10:$C$135,(B13=Kopsavilkums!$A$10:$A$135))),"")</f>
        <v>Makšķerlietas.lv/Ziemeļnieki</v>
      </c>
      <c r="D13" s="79" t="str" cm="1">
        <f t="array" ref="D13">IFERROR(_xlfn._xlws.FILTER(Kopsavilkums!$D$10:$D$135,(C13=Kopsavilkums!$C$10:$C$135)*(D$7=Kopsavilkums!$M$10:$M$135)),"")</f>
        <v/>
      </c>
      <c r="E13" s="243"/>
      <c r="F13" s="251" t="str">
        <f>IF(E13="","",IF(E13="N",COUNTIFS(E$11:E$29,"&gt;=0")+2,IF(E13&gt;=0,_xlfn.RANK.EQ(E13,E$11:E$29,0)+(COUNTIFS(E$11:E$29,E13)-1)/2)))</f>
        <v/>
      </c>
      <c r="G13" s="2"/>
      <c r="H13" s="13">
        <f t="shared" si="0"/>
        <v>3</v>
      </c>
      <c r="I13" s="21" t="str">
        <f t="shared" si="1"/>
        <v>Makšķerlietas.lv/Ziemeļnieki</v>
      </c>
      <c r="J13" s="79" t="str" cm="1">
        <f t="array" ref="J13">IFERROR(_xlfn._xlws.FILTER(Kopsavilkums!$D$10:$D$135,(I13=Kopsavilkums!$C$10:$C$135)*(J$7=Kopsavilkums!$M$10:$M$135)),"")</f>
        <v/>
      </c>
      <c r="K13" s="243"/>
      <c r="L13" s="251" t="str">
        <f>IF(K13="","",IF(K13="N",COUNTIFS(K$11:K$29,"&gt;=0")+2,IF(K13&gt;=0,_xlfn.RANK.EQ(K13,K$11:K$29,0)+(COUNTIFS(K$11:K$29,K13)-1)/2)))</f>
        <v/>
      </c>
      <c r="M13" s="2"/>
      <c r="N13" s="13">
        <f t="shared" si="2"/>
        <v>3</v>
      </c>
      <c r="O13" s="21" t="str">
        <f t="shared" si="3"/>
        <v>Makšķerlietas.lv/Ziemeļnieki</v>
      </c>
      <c r="P13" s="79" t="str" cm="1">
        <f t="array" ref="P13">IFERROR(_xlfn._xlws.FILTER(Kopsavilkums!$D$10:$D$135,(O13=Kopsavilkums!$C$10:$C$135)*(P$7=Kopsavilkums!$M$10:$M$135)),"")</f>
        <v/>
      </c>
      <c r="Q13" s="243"/>
      <c r="R13" s="251" t="str">
        <f>IF(Q13="","",IF(Q13="N",COUNTIFS(Q$11:Q$29,"&gt;=0")+2,IF(Q13&gt;=0,_xlfn.RANK.EQ(Q13,Q$11:Q$29,0)+(COUNTIFS(Q$11:Q$29,Q13)-1)/2)))</f>
        <v/>
      </c>
      <c r="S13" s="2"/>
      <c r="T13" s="13">
        <f t="shared" si="4"/>
        <v>3</v>
      </c>
      <c r="U13" s="21" t="str">
        <f t="shared" si="5"/>
        <v>Makšķerlietas.lv/Ziemeļnieki</v>
      </c>
      <c r="V13" s="79" t="str" cm="1">
        <f t="array" ref="V13">IFERROR(_xlfn._xlws.FILTER(Kopsavilkums!$D$10:$D$135,(U13=Kopsavilkums!$C$10:$C$135)*(V$7=Kopsavilkums!$M$10:$M$135)),"")</f>
        <v/>
      </c>
      <c r="W13" s="243"/>
      <c r="X13" s="251" t="str">
        <f>IF(W13="","",IF(W13="N",COUNTIFS(W$11:W$29,"&gt;=0")+2,IF(W13&gt;=0,_xlfn.RANK.EQ(W13,W$11:W$29,0)+(COUNTIFS(W$11:W$29,W13)-1)/2)))</f>
        <v/>
      </c>
      <c r="Y13" s="2"/>
      <c r="Z13" s="13">
        <f t="shared" si="6"/>
        <v>3</v>
      </c>
      <c r="AA13" s="21" t="str">
        <f t="shared" si="7"/>
        <v>Makšķerlietas.lv/Ziemeļnieki</v>
      </c>
      <c r="AB13" s="79" t="str" cm="1">
        <f t="array" ref="AB13">IFERROR(_xlfn._xlws.FILTER(Kopsavilkums!$D$10:$D$135,(AA13=Kopsavilkums!$C$10:$C$135)*(AB$7=Kopsavilkums!$M$10:$M$135)),"")</f>
        <v/>
      </c>
      <c r="AC13" s="243"/>
      <c r="AD13" s="251" t="str">
        <f>IF(AC13="","",IF(AC13="N",COUNTIFS(AC$11:AC$29,"&gt;=0")+2,IF(AC13&gt;=0,_xlfn.RANK.EQ(AC13,AC$11:AC$29,0)+(COUNTIFS(AC$11:AC$29,AC13)-1)/2)))</f>
        <v/>
      </c>
      <c r="AE13" s="2"/>
    </row>
    <row r="14" spans="1:31" x14ac:dyDescent="0.15">
      <c r="A14" s="13">
        <f t="shared" si="8"/>
        <v>1</v>
      </c>
      <c r="B14" s="13">
        <v>4</v>
      </c>
      <c r="C14" s="21" t="str" cm="1">
        <f t="array" ref="C14">IFERROR(_xlfn.UNIQUE(_xlfn._xlws.FILTER(Kopsavilkums!$C$10:$C$135,(B14=Kopsavilkums!$A$10:$A$135))),"")</f>
        <v>C.Albula1/Alūksne</v>
      </c>
      <c r="D14" s="79" t="str" cm="1">
        <f t="array" ref="D14">IFERROR(_xlfn._xlws.FILTER(Kopsavilkums!$D$10:$D$135,(C14=Kopsavilkums!$C$10:$C$135)*(D$7=Kopsavilkums!$M$10:$M$135)),"")</f>
        <v/>
      </c>
      <c r="E14" s="243"/>
      <c r="F14" s="251" t="str">
        <f t="shared" ref="F14:F29" si="9">IF(E14="","",IF(E14="N",COUNTIFS(E$11:E$29,"&gt;=0")+2,IF(E14&gt;=0,_xlfn.RANK.EQ(E14,E$11:E$29,0)+(COUNTIFS(E$11:E$29,E14)-1)/2)))</f>
        <v/>
      </c>
      <c r="G14" s="2"/>
      <c r="H14" s="13">
        <f t="shared" si="0"/>
        <v>4</v>
      </c>
      <c r="I14" s="21" t="str">
        <f t="shared" si="1"/>
        <v>C.Albula1/Alūksne</v>
      </c>
      <c r="J14" s="79" t="str" cm="1">
        <f t="array" ref="J14">IFERROR(_xlfn._xlws.FILTER(Kopsavilkums!$D$10:$D$135,(I14=Kopsavilkums!$C$10:$C$135)*(J$7=Kopsavilkums!$M$10:$M$135)),"")</f>
        <v/>
      </c>
      <c r="K14" s="243"/>
      <c r="L14" s="251" t="str">
        <f t="shared" ref="L14:L29" si="10">IF(K14="","",IF(K14="N",COUNTIFS(K$11:K$29,"&gt;=0")+2,IF(K14&gt;=0,_xlfn.RANK.EQ(K14,K$11:K$29,0)+(COUNTIFS(K$11:K$29,K14)-1)/2)))</f>
        <v/>
      </c>
      <c r="M14" s="2"/>
      <c r="N14" s="13">
        <f t="shared" si="2"/>
        <v>4</v>
      </c>
      <c r="O14" s="21" t="str">
        <f t="shared" si="3"/>
        <v>C.Albula1/Alūksne</v>
      </c>
      <c r="P14" s="79" t="str" cm="1">
        <f t="array" ref="P14">IFERROR(_xlfn._xlws.FILTER(Kopsavilkums!$D$10:$D$135,(O14=Kopsavilkums!$C$10:$C$135)*(P$7=Kopsavilkums!$M$10:$M$135)),"")</f>
        <v/>
      </c>
      <c r="Q14" s="243"/>
      <c r="R14" s="251" t="str">
        <f t="shared" ref="R14:R29" si="11">IF(Q14="","",IF(Q14="N",COUNTIFS(Q$11:Q$29,"&gt;=0")+2,IF(Q14&gt;=0,_xlfn.RANK.EQ(Q14,Q$11:Q$29,0)+(COUNTIFS(Q$11:Q$29,Q14)-1)/2)))</f>
        <v/>
      </c>
      <c r="S14" s="2"/>
      <c r="T14" s="13">
        <f t="shared" si="4"/>
        <v>4</v>
      </c>
      <c r="U14" s="21" t="str">
        <f t="shared" si="5"/>
        <v>C.Albula1/Alūksne</v>
      </c>
      <c r="V14" s="79" t="str" cm="1">
        <f t="array" ref="V14">IFERROR(_xlfn._xlws.FILTER(Kopsavilkums!$D$10:$D$135,(U14=Kopsavilkums!$C$10:$C$135)*(V$7=Kopsavilkums!$M$10:$M$135)),"")</f>
        <v/>
      </c>
      <c r="W14" s="243"/>
      <c r="X14" s="251" t="str">
        <f t="shared" ref="X14:X29" si="12">IF(W14="","",IF(W14="N",COUNTIFS(W$11:W$29,"&gt;=0")+2,IF(W14&gt;=0,_xlfn.RANK.EQ(W14,W$11:W$29,0)+(COUNTIFS(W$11:W$29,W14)-1)/2)))</f>
        <v/>
      </c>
      <c r="Y14" s="2"/>
      <c r="Z14" s="13">
        <f t="shared" si="6"/>
        <v>4</v>
      </c>
      <c r="AA14" s="21" t="str">
        <f t="shared" si="7"/>
        <v>C.Albula1/Alūksne</v>
      </c>
      <c r="AB14" s="79" t="str" cm="1">
        <f t="array" ref="AB14">IFERROR(_xlfn._xlws.FILTER(Kopsavilkums!$D$10:$D$135,(AA14=Kopsavilkums!$C$10:$C$135)*(AB$7=Kopsavilkums!$M$10:$M$135)),"")</f>
        <v/>
      </c>
      <c r="AC14" s="243"/>
      <c r="AD14" s="251" t="str">
        <f t="shared" ref="AD14:AD29" si="13">IF(AC14="","",IF(AC14="N",COUNTIFS(AC$11:AC$29,"&gt;=0")+2,IF(AC14&gt;=0,_xlfn.RANK.EQ(AC14,AC$11:AC$29,0)+(COUNTIFS(AC$11:AC$29,AC14)-1)/2)))</f>
        <v/>
      </c>
      <c r="AE14" s="2"/>
    </row>
    <row r="15" spans="1:31" x14ac:dyDescent="0.15">
      <c r="A15" s="13">
        <f t="shared" si="8"/>
        <v>1</v>
      </c>
      <c r="B15" s="13">
        <v>5</v>
      </c>
      <c r="C15" s="21" t="str" cm="1">
        <f t="array" ref="C15">IFERROR(_xlfn.UNIQUE(_xlfn._xlws.FILTER(Kopsavilkums!$C$10:$C$135,(B15=Kopsavilkums!$A$10:$A$135))),"")</f>
        <v>NGT Jēkabpils</v>
      </c>
      <c r="D15" s="79" t="str" cm="1">
        <f t="array" ref="D15">IFERROR(_xlfn._xlws.FILTER(Kopsavilkums!$D$10:$D$135,(C15=Kopsavilkums!$C$10:$C$135)*(D$7=Kopsavilkums!$M$10:$M$135)),"")</f>
        <v/>
      </c>
      <c r="E15" s="243"/>
      <c r="F15" s="251" t="str">
        <f t="shared" si="9"/>
        <v/>
      </c>
      <c r="G15" s="37"/>
      <c r="H15" s="13">
        <f t="shared" si="0"/>
        <v>5</v>
      </c>
      <c r="I15" s="21" t="str">
        <f t="shared" si="1"/>
        <v>NGT Jēkabpils</v>
      </c>
      <c r="J15" s="79" t="str" cm="1">
        <f t="array" ref="J15">IFERROR(_xlfn._xlws.FILTER(Kopsavilkums!$D$10:$D$135,(I15=Kopsavilkums!$C$10:$C$135)*(J$7=Kopsavilkums!$M$10:$M$135)),"")</f>
        <v/>
      </c>
      <c r="K15" s="243"/>
      <c r="L15" s="251" t="str">
        <f t="shared" si="10"/>
        <v/>
      </c>
      <c r="M15" s="2"/>
      <c r="N15" s="13">
        <f t="shared" si="2"/>
        <v>5</v>
      </c>
      <c r="O15" s="21" t="str">
        <f t="shared" si="3"/>
        <v>NGT Jēkabpils</v>
      </c>
      <c r="P15" s="79" t="str" cm="1">
        <f t="array" ref="P15">IFERROR(_xlfn._xlws.FILTER(Kopsavilkums!$D$10:$D$135,(O15=Kopsavilkums!$C$10:$C$135)*(P$7=Kopsavilkums!$M$10:$M$135)),"")</f>
        <v/>
      </c>
      <c r="Q15" s="243"/>
      <c r="R15" s="251" t="str">
        <f t="shared" si="11"/>
        <v/>
      </c>
      <c r="S15" s="37"/>
      <c r="T15" s="13">
        <f t="shared" si="4"/>
        <v>5</v>
      </c>
      <c r="U15" s="21" t="str">
        <f t="shared" si="5"/>
        <v>NGT Jēkabpils</v>
      </c>
      <c r="V15" s="79" t="str" cm="1">
        <f t="array" ref="V15">IFERROR(_xlfn._xlws.FILTER(Kopsavilkums!$D$10:$D$135,(U15=Kopsavilkums!$C$10:$C$135)*(V$7=Kopsavilkums!$M$10:$M$135)),"")</f>
        <v/>
      </c>
      <c r="W15" s="243"/>
      <c r="X15" s="251" t="str">
        <f t="shared" si="12"/>
        <v/>
      </c>
      <c r="Y15" s="2"/>
      <c r="Z15" s="13">
        <f t="shared" si="6"/>
        <v>5</v>
      </c>
      <c r="AA15" s="21" t="str">
        <f t="shared" si="7"/>
        <v>NGT Jēkabpils</v>
      </c>
      <c r="AB15" s="79" t="str" cm="1">
        <f t="array" ref="AB15">IFERROR(_xlfn._xlws.FILTER(Kopsavilkums!$D$10:$D$135,(AA15=Kopsavilkums!$C$10:$C$135)*(AB$7=Kopsavilkums!$M$10:$M$135)),"")</f>
        <v/>
      </c>
      <c r="AC15" s="243"/>
      <c r="AD15" s="251" t="str">
        <f t="shared" si="13"/>
        <v/>
      </c>
      <c r="AE15" s="37"/>
    </row>
    <row r="16" spans="1:31" x14ac:dyDescent="0.15">
      <c r="A16" s="13">
        <f t="shared" si="8"/>
        <v>1</v>
      </c>
      <c r="B16" s="13">
        <v>6</v>
      </c>
      <c r="C16" s="21" t="str" cm="1">
        <f t="array" ref="C16">IFERROR(_xlfn.UNIQUE(_xlfn._xlws.FILTER(Kopsavilkums!$C$10:$C$135,(B16=Kopsavilkums!$A$10:$A$135))),"")</f>
        <v>C.Albula2/Alūksne</v>
      </c>
      <c r="D16" s="79" t="str" cm="1">
        <f t="array" ref="D16">IFERROR(_xlfn._xlws.FILTER(Kopsavilkums!$D$10:$D$135,(C16=Kopsavilkums!$C$10:$C$135)*(D$7=Kopsavilkums!$M$10:$M$135)),"")</f>
        <v/>
      </c>
      <c r="E16" s="243"/>
      <c r="F16" s="251" t="str">
        <f t="shared" si="9"/>
        <v/>
      </c>
      <c r="G16" s="2"/>
      <c r="H16" s="13">
        <f t="shared" si="0"/>
        <v>6</v>
      </c>
      <c r="I16" s="21" t="str">
        <f t="shared" si="1"/>
        <v>C.Albula2/Alūksne</v>
      </c>
      <c r="J16" s="79" t="str" cm="1">
        <f t="array" ref="J16">IFERROR(_xlfn._xlws.FILTER(Kopsavilkums!$D$10:$D$135,(I16=Kopsavilkums!$C$10:$C$135)*(J$7=Kopsavilkums!$M$10:$M$135)),"")</f>
        <v/>
      </c>
      <c r="K16" s="243"/>
      <c r="L16" s="251" t="str">
        <f t="shared" si="10"/>
        <v/>
      </c>
      <c r="M16" s="2"/>
      <c r="N16" s="13">
        <f t="shared" si="2"/>
        <v>6</v>
      </c>
      <c r="O16" s="21" t="str">
        <f t="shared" si="3"/>
        <v>C.Albula2/Alūksne</v>
      </c>
      <c r="P16" s="79" t="str" cm="1">
        <f t="array" ref="P16">IFERROR(_xlfn._xlws.FILTER(Kopsavilkums!$D$10:$D$135,(O16=Kopsavilkums!$C$10:$C$135)*(P$7=Kopsavilkums!$M$10:$M$135)),"")</f>
        <v/>
      </c>
      <c r="Q16" s="243"/>
      <c r="R16" s="251" t="str">
        <f t="shared" si="11"/>
        <v/>
      </c>
      <c r="S16" s="2"/>
      <c r="T16" s="13">
        <f t="shared" si="4"/>
        <v>6</v>
      </c>
      <c r="U16" s="21" t="str">
        <f t="shared" si="5"/>
        <v>C.Albula2/Alūksne</v>
      </c>
      <c r="V16" s="79" t="str" cm="1">
        <f t="array" ref="V16">IFERROR(_xlfn._xlws.FILTER(Kopsavilkums!$D$10:$D$135,(U16=Kopsavilkums!$C$10:$C$135)*(V$7=Kopsavilkums!$M$10:$M$135)),"")</f>
        <v/>
      </c>
      <c r="W16" s="243"/>
      <c r="X16" s="251" t="str">
        <f t="shared" si="12"/>
        <v/>
      </c>
      <c r="Y16" s="2"/>
      <c r="Z16" s="13">
        <f t="shared" si="6"/>
        <v>6</v>
      </c>
      <c r="AA16" s="21" t="str">
        <f t="shared" si="7"/>
        <v>C.Albula2/Alūksne</v>
      </c>
      <c r="AB16" s="79" t="str" cm="1">
        <f t="array" ref="AB16">IFERROR(_xlfn._xlws.FILTER(Kopsavilkums!$D$10:$D$135,(AA16=Kopsavilkums!$C$10:$C$135)*(AB$7=Kopsavilkums!$M$10:$M$135)),"")</f>
        <v/>
      </c>
      <c r="AC16" s="243"/>
      <c r="AD16" s="251" t="str">
        <f t="shared" si="13"/>
        <v/>
      </c>
      <c r="AE16" s="2"/>
    </row>
    <row r="17" spans="1:31" x14ac:dyDescent="0.15">
      <c r="A17" s="13">
        <f t="shared" si="8"/>
        <v>1</v>
      </c>
      <c r="B17" s="13">
        <v>7</v>
      </c>
      <c r="C17" s="21" t="str" cm="1">
        <f t="array" ref="C17">IFERROR(_xlfn.UNIQUE(_xlfn._xlws.FILTER(Kopsavilkums!$C$10:$C$135,(B17=Kopsavilkums!$A$10:$A$135))),"")</f>
        <v>LIARPS</v>
      </c>
      <c r="D17" s="79" t="str" cm="1">
        <f t="array" ref="D17">IFERROR(_xlfn._xlws.FILTER(Kopsavilkums!$D$10:$D$135,(C17=Kopsavilkums!$C$10:$C$135)*(D$7=Kopsavilkums!$M$10:$M$135)),"")</f>
        <v/>
      </c>
      <c r="E17" s="243"/>
      <c r="F17" s="251" t="str">
        <f t="shared" si="9"/>
        <v/>
      </c>
      <c r="G17" s="2"/>
      <c r="H17" s="13">
        <f t="shared" si="0"/>
        <v>7</v>
      </c>
      <c r="I17" s="21" t="str">
        <f t="shared" si="1"/>
        <v>LIARPS</v>
      </c>
      <c r="J17" s="79" t="str" cm="1">
        <f t="array" ref="J17">IFERROR(_xlfn._xlws.FILTER(Kopsavilkums!$D$10:$D$135,(I17=Kopsavilkums!$C$10:$C$135)*(J$7=Kopsavilkums!$M$10:$M$135)),"")</f>
        <v/>
      </c>
      <c r="K17" s="243"/>
      <c r="L17" s="251" t="str">
        <f t="shared" si="10"/>
        <v/>
      </c>
      <c r="M17" s="2"/>
      <c r="N17" s="13">
        <f t="shared" si="2"/>
        <v>7</v>
      </c>
      <c r="O17" s="21" t="str">
        <f t="shared" si="3"/>
        <v>LIARPS</v>
      </c>
      <c r="P17" s="79" t="str" cm="1">
        <f t="array" ref="P17">IFERROR(_xlfn._xlws.FILTER(Kopsavilkums!$D$10:$D$135,(O17=Kopsavilkums!$C$10:$C$135)*(P$7=Kopsavilkums!$M$10:$M$135)),"")</f>
        <v/>
      </c>
      <c r="Q17" s="243"/>
      <c r="R17" s="251" t="str">
        <f t="shared" si="11"/>
        <v/>
      </c>
      <c r="S17" s="2"/>
      <c r="T17" s="13">
        <f t="shared" si="4"/>
        <v>7</v>
      </c>
      <c r="U17" s="21" t="str">
        <f t="shared" si="5"/>
        <v>LIARPS</v>
      </c>
      <c r="V17" s="79" t="str" cm="1">
        <f t="array" ref="V17">IFERROR(_xlfn._xlws.FILTER(Kopsavilkums!$D$10:$D$135,(U17=Kopsavilkums!$C$10:$C$135)*(V$7=Kopsavilkums!$M$10:$M$135)),"")</f>
        <v/>
      </c>
      <c r="W17" s="243"/>
      <c r="X17" s="251" t="str">
        <f t="shared" si="12"/>
        <v/>
      </c>
      <c r="Y17" s="2"/>
      <c r="Z17" s="13">
        <f t="shared" si="6"/>
        <v>7</v>
      </c>
      <c r="AA17" s="21" t="str">
        <f t="shared" si="7"/>
        <v>LIARPS</v>
      </c>
      <c r="AB17" s="79" t="str" cm="1">
        <f t="array" ref="AB17">IFERROR(_xlfn._xlws.FILTER(Kopsavilkums!$D$10:$D$135,(AA17=Kopsavilkums!$C$10:$C$135)*(AB$7=Kopsavilkums!$M$10:$M$135)),"")</f>
        <v/>
      </c>
      <c r="AC17" s="243"/>
      <c r="AD17" s="251" t="str">
        <f t="shared" si="13"/>
        <v/>
      </c>
      <c r="AE17" s="2"/>
    </row>
    <row r="18" spans="1:31" x14ac:dyDescent="0.15">
      <c r="A18" s="13">
        <f t="shared" si="8"/>
        <v>1</v>
      </c>
      <c r="B18" s="13">
        <v>8</v>
      </c>
      <c r="C18" s="21" t="str" cm="1">
        <f t="array" ref="C18">IFERROR(_xlfn.UNIQUE(_xlfn._xlws.FILTER(Kopsavilkums!$C$10:$C$135,(B18=Kopsavilkums!$A$10:$A$135))),"")</f>
        <v>CMS</v>
      </c>
      <c r="D18" s="79" t="str" cm="1">
        <f t="array" ref="D18">IFERROR(_xlfn._xlws.FILTER(Kopsavilkums!$D$10:$D$135,(C18=Kopsavilkums!$C$10:$C$135)*(D$7=Kopsavilkums!$M$10:$M$135)),"")</f>
        <v/>
      </c>
      <c r="E18" s="243"/>
      <c r="F18" s="251" t="str">
        <f t="shared" si="9"/>
        <v/>
      </c>
      <c r="G18" s="2"/>
      <c r="H18" s="13">
        <f t="shared" si="0"/>
        <v>8</v>
      </c>
      <c r="I18" s="21" t="str">
        <f t="shared" si="1"/>
        <v>CMS</v>
      </c>
      <c r="J18" s="79" t="str" cm="1">
        <f t="array" ref="J18">IFERROR(_xlfn._xlws.FILTER(Kopsavilkums!$D$10:$D$135,(I18=Kopsavilkums!$C$10:$C$135)*(J$7=Kopsavilkums!$M$10:$M$135)),"")</f>
        <v/>
      </c>
      <c r="K18" s="243"/>
      <c r="L18" s="251" t="str">
        <f t="shared" si="10"/>
        <v/>
      </c>
      <c r="M18" s="2"/>
      <c r="N18" s="13">
        <f t="shared" si="2"/>
        <v>8</v>
      </c>
      <c r="O18" s="21" t="str">
        <f t="shared" si="3"/>
        <v>CMS</v>
      </c>
      <c r="P18" s="79" t="str" cm="1">
        <f t="array" ref="P18">IFERROR(_xlfn._xlws.FILTER(Kopsavilkums!$D$10:$D$135,(O18=Kopsavilkums!$C$10:$C$135)*(P$7=Kopsavilkums!$M$10:$M$135)),"")</f>
        <v/>
      </c>
      <c r="Q18" s="243"/>
      <c r="R18" s="251" t="str">
        <f t="shared" si="11"/>
        <v/>
      </c>
      <c r="S18" s="2"/>
      <c r="T18" s="13">
        <f t="shared" si="4"/>
        <v>8</v>
      </c>
      <c r="U18" s="21" t="str">
        <f t="shared" si="5"/>
        <v>CMS</v>
      </c>
      <c r="V18" s="79" t="str" cm="1">
        <f t="array" ref="V18">IFERROR(_xlfn._xlws.FILTER(Kopsavilkums!$D$10:$D$135,(U18=Kopsavilkums!$C$10:$C$135)*(V$7=Kopsavilkums!$M$10:$M$135)),"")</f>
        <v/>
      </c>
      <c r="W18" s="243"/>
      <c r="X18" s="251" t="str">
        <f t="shared" si="12"/>
        <v/>
      </c>
      <c r="Y18" s="2"/>
      <c r="Z18" s="13">
        <f t="shared" si="6"/>
        <v>8</v>
      </c>
      <c r="AA18" s="21" t="str">
        <f t="shared" si="7"/>
        <v>CMS</v>
      </c>
      <c r="AB18" s="79" t="str" cm="1">
        <f t="array" ref="AB18">IFERROR(_xlfn._xlws.FILTER(Kopsavilkums!$D$10:$D$135,(AA18=Kopsavilkums!$C$10:$C$135)*(AB$7=Kopsavilkums!$M$10:$M$135)),"")</f>
        <v/>
      </c>
      <c r="AC18" s="243"/>
      <c r="AD18" s="251" t="str">
        <f t="shared" si="13"/>
        <v/>
      </c>
      <c r="AE18" s="2"/>
    </row>
    <row r="19" spans="1:31" x14ac:dyDescent="0.15">
      <c r="A19" s="13">
        <f t="shared" si="8"/>
        <v>1</v>
      </c>
      <c r="B19" s="13">
        <v>9</v>
      </c>
      <c r="C19" s="21" t="str" cm="1">
        <f t="array" ref="C19">IFERROR(_xlfn.UNIQUE(_xlfn._xlws.FILTER(Kopsavilkums!$C$10:$C$135,(B19=Kopsavilkums!$A$10:$A$135))),"")</f>
        <v>Mežoņi</v>
      </c>
      <c r="D19" s="79" t="str" cm="1">
        <f t="array" ref="D19">IFERROR(_xlfn._xlws.FILTER(Kopsavilkums!$D$10:$D$135,(C19=Kopsavilkums!$C$10:$C$135)*(D$7=Kopsavilkums!$M$10:$M$135)),"")</f>
        <v/>
      </c>
      <c r="E19" s="243"/>
      <c r="F19" s="251" t="str">
        <f t="shared" si="9"/>
        <v/>
      </c>
      <c r="G19" s="2"/>
      <c r="H19" s="13">
        <f t="shared" si="0"/>
        <v>9</v>
      </c>
      <c r="I19" s="21" t="str">
        <f t="shared" si="1"/>
        <v>Mežoņi</v>
      </c>
      <c r="J19" s="79" t="str" cm="1">
        <f t="array" ref="J19">IFERROR(_xlfn._xlws.FILTER(Kopsavilkums!$D$10:$D$135,(I19=Kopsavilkums!$C$10:$C$135)*(J$7=Kopsavilkums!$M$10:$M$135)),"")</f>
        <v/>
      </c>
      <c r="K19" s="243"/>
      <c r="L19" s="251" t="str">
        <f t="shared" si="10"/>
        <v/>
      </c>
      <c r="M19" s="2"/>
      <c r="N19" s="13">
        <f t="shared" si="2"/>
        <v>9</v>
      </c>
      <c r="O19" s="21" t="str">
        <f t="shared" si="3"/>
        <v>Mežoņi</v>
      </c>
      <c r="P19" s="79" t="str" cm="1">
        <f t="array" ref="P19">IFERROR(_xlfn._xlws.FILTER(Kopsavilkums!$D$10:$D$135,(O19=Kopsavilkums!$C$10:$C$135)*(P$7=Kopsavilkums!$M$10:$M$135)),"")</f>
        <v/>
      </c>
      <c r="Q19" s="243"/>
      <c r="R19" s="251" t="str">
        <f t="shared" si="11"/>
        <v/>
      </c>
      <c r="S19" s="2"/>
      <c r="T19" s="13">
        <f t="shared" si="4"/>
        <v>9</v>
      </c>
      <c r="U19" s="21" t="str">
        <f t="shared" si="5"/>
        <v>Mežoņi</v>
      </c>
      <c r="V19" s="79" t="str" cm="1">
        <f t="array" ref="V19">IFERROR(_xlfn._xlws.FILTER(Kopsavilkums!$D$10:$D$135,(U19=Kopsavilkums!$C$10:$C$135)*(V$7=Kopsavilkums!$M$10:$M$135)),"")</f>
        <v/>
      </c>
      <c r="W19" s="243"/>
      <c r="X19" s="251" t="str">
        <f t="shared" si="12"/>
        <v/>
      </c>
      <c r="Y19" s="2"/>
      <c r="Z19" s="13">
        <f t="shared" si="6"/>
        <v>9</v>
      </c>
      <c r="AA19" s="21" t="str">
        <f t="shared" si="7"/>
        <v>Mežoņi</v>
      </c>
      <c r="AB19" s="79" t="str" cm="1">
        <f t="array" ref="AB19">IFERROR(_xlfn._xlws.FILTER(Kopsavilkums!$D$10:$D$135,(AA19=Kopsavilkums!$C$10:$C$135)*(AB$7=Kopsavilkums!$M$10:$M$135)),"")</f>
        <v/>
      </c>
      <c r="AC19" s="243"/>
      <c r="AD19" s="251" t="str">
        <f t="shared" si="13"/>
        <v/>
      </c>
      <c r="AE19" s="2"/>
    </row>
    <row r="20" spans="1:31" x14ac:dyDescent="0.15">
      <c r="A20" s="13">
        <f t="shared" si="8"/>
        <v>1</v>
      </c>
      <c r="B20" s="13">
        <v>10</v>
      </c>
      <c r="C20" s="21" t="str" cm="1">
        <f t="array" ref="C20">IFERROR(_xlfn.UNIQUE(_xlfn._xlws.FILTER(Kopsavilkums!$C$10:$C$135,(B20=Kopsavilkums!$A$10:$A$135))),"")</f>
        <v>Vidzemes Klaidoņi</v>
      </c>
      <c r="D20" s="79" t="str" cm="1">
        <f t="array" ref="D20">IFERROR(_xlfn._xlws.FILTER(Kopsavilkums!$D$10:$D$135,(C20=Kopsavilkums!$C$10:$C$135)*(D$7=Kopsavilkums!$M$10:$M$135)),"")</f>
        <v/>
      </c>
      <c r="E20" s="243"/>
      <c r="F20" s="251" t="str">
        <f t="shared" si="9"/>
        <v/>
      </c>
      <c r="G20" s="2"/>
      <c r="H20" s="13">
        <f t="shared" si="0"/>
        <v>10</v>
      </c>
      <c r="I20" s="21" t="str">
        <f t="shared" si="1"/>
        <v>Vidzemes Klaidoņi</v>
      </c>
      <c r="J20" s="79" t="str" cm="1">
        <f t="array" ref="J20">IFERROR(_xlfn._xlws.FILTER(Kopsavilkums!$D$10:$D$135,(I20=Kopsavilkums!$C$10:$C$135)*(J$7=Kopsavilkums!$M$10:$M$135)),"")</f>
        <v/>
      </c>
      <c r="K20" s="243"/>
      <c r="L20" s="251" t="str">
        <f t="shared" si="10"/>
        <v/>
      </c>
      <c r="M20" s="2"/>
      <c r="N20" s="13">
        <f t="shared" si="2"/>
        <v>10</v>
      </c>
      <c r="O20" s="21" t="str">
        <f t="shared" si="3"/>
        <v>Vidzemes Klaidoņi</v>
      </c>
      <c r="P20" s="79" t="str" cm="1">
        <f t="array" ref="P20">IFERROR(_xlfn._xlws.FILTER(Kopsavilkums!$D$10:$D$135,(O20=Kopsavilkums!$C$10:$C$135)*(P$7=Kopsavilkums!$M$10:$M$135)),"")</f>
        <v/>
      </c>
      <c r="Q20" s="243"/>
      <c r="R20" s="251" t="str">
        <f t="shared" si="11"/>
        <v/>
      </c>
      <c r="S20" s="2"/>
      <c r="T20" s="13">
        <f t="shared" si="4"/>
        <v>10</v>
      </c>
      <c r="U20" s="21" t="str">
        <f t="shared" si="5"/>
        <v>Vidzemes Klaidoņi</v>
      </c>
      <c r="V20" s="79" t="str" cm="1">
        <f t="array" ref="V20">IFERROR(_xlfn._xlws.FILTER(Kopsavilkums!$D$10:$D$135,(U20=Kopsavilkums!$C$10:$C$135)*(V$7=Kopsavilkums!$M$10:$M$135)),"")</f>
        <v/>
      </c>
      <c r="W20" s="243"/>
      <c r="X20" s="251" t="str">
        <f t="shared" si="12"/>
        <v/>
      </c>
      <c r="Y20" s="2"/>
      <c r="Z20" s="13">
        <f t="shared" si="6"/>
        <v>10</v>
      </c>
      <c r="AA20" s="21" t="str">
        <f t="shared" si="7"/>
        <v>Vidzemes Klaidoņi</v>
      </c>
      <c r="AB20" s="79" t="str" cm="1">
        <f t="array" ref="AB20">IFERROR(_xlfn._xlws.FILTER(Kopsavilkums!$D$10:$D$135,(AA20=Kopsavilkums!$C$10:$C$135)*(AB$7=Kopsavilkums!$M$10:$M$135)),"")</f>
        <v/>
      </c>
      <c r="AC20" s="243"/>
      <c r="AD20" s="251" t="str">
        <f t="shared" si="13"/>
        <v/>
      </c>
      <c r="AE20" s="2"/>
    </row>
    <row r="21" spans="1:31" x14ac:dyDescent="0.15">
      <c r="A21" s="13">
        <f t="shared" si="8"/>
        <v>1</v>
      </c>
      <c r="B21" s="13">
        <v>11</v>
      </c>
      <c r="C21" s="21" t="str" cm="1">
        <f t="array" ref="C21">IFERROR(_xlfn.UNIQUE(_xlfn._xlws.FILTER(Kopsavilkums!$C$10:$C$135,(B21=Kopsavilkums!$A$10:$A$135))),"")</f>
        <v/>
      </c>
      <c r="D21" s="79" t="str" cm="1">
        <f t="array" ref="D21">IFERROR(_xlfn._xlws.FILTER(Kopsavilkums!$D$10:$D$135,(C21=Kopsavilkums!$C$10:$C$135)*(D$7=Kopsavilkums!$M$10:$M$135)),"")</f>
        <v/>
      </c>
      <c r="E21" s="243"/>
      <c r="F21" s="251" t="str">
        <f t="shared" si="9"/>
        <v/>
      </c>
      <c r="G21" s="2"/>
      <c r="H21" s="13">
        <f t="shared" si="0"/>
        <v>11</v>
      </c>
      <c r="I21" s="21" t="str">
        <f t="shared" si="1"/>
        <v/>
      </c>
      <c r="J21" s="79" t="str" cm="1">
        <f t="array" ref="J21">IFERROR(_xlfn._xlws.FILTER(Kopsavilkums!$D$10:$D$135,(I21=Kopsavilkums!$C$10:$C$135)*(J$7=Kopsavilkums!$M$10:$M$135)),"")</f>
        <v/>
      </c>
      <c r="K21" s="243"/>
      <c r="L21" s="251" t="str">
        <f t="shared" si="10"/>
        <v/>
      </c>
      <c r="M21" s="2"/>
      <c r="N21" s="13">
        <f t="shared" si="2"/>
        <v>11</v>
      </c>
      <c r="O21" s="21" t="str">
        <f t="shared" si="3"/>
        <v/>
      </c>
      <c r="P21" s="79" t="str" cm="1">
        <f t="array" ref="P21">IFERROR(_xlfn._xlws.FILTER(Kopsavilkums!$D$10:$D$135,(O21=Kopsavilkums!$C$10:$C$135)*(P$7=Kopsavilkums!$M$10:$M$135)),"")</f>
        <v/>
      </c>
      <c r="Q21" s="243"/>
      <c r="R21" s="251" t="str">
        <f t="shared" si="11"/>
        <v/>
      </c>
      <c r="S21" s="2"/>
      <c r="T21" s="13">
        <f t="shared" si="4"/>
        <v>11</v>
      </c>
      <c r="U21" s="21" t="str">
        <f t="shared" si="5"/>
        <v/>
      </c>
      <c r="V21" s="79" t="str" cm="1">
        <f t="array" ref="V21">IFERROR(_xlfn._xlws.FILTER(Kopsavilkums!$D$10:$D$135,(U21=Kopsavilkums!$C$10:$C$135)*(V$7=Kopsavilkums!$M$10:$M$135)),"")</f>
        <v/>
      </c>
      <c r="W21" s="243"/>
      <c r="X21" s="251" t="str">
        <f t="shared" si="12"/>
        <v/>
      </c>
      <c r="Y21" s="2"/>
      <c r="Z21" s="13">
        <f t="shared" si="6"/>
        <v>11</v>
      </c>
      <c r="AA21" s="21" t="str">
        <f t="shared" si="7"/>
        <v/>
      </c>
      <c r="AB21" s="79" t="str" cm="1">
        <f t="array" ref="AB21">IFERROR(_xlfn._xlws.FILTER(Kopsavilkums!$D$10:$D$135,(AA21=Kopsavilkums!$C$10:$C$135)*(AB$7=Kopsavilkums!$M$10:$M$135)),"")</f>
        <v/>
      </c>
      <c r="AC21" s="243"/>
      <c r="AD21" s="251" t="str">
        <f t="shared" si="13"/>
        <v/>
      </c>
      <c r="AE21" s="2"/>
    </row>
    <row r="22" spans="1:31" x14ac:dyDescent="0.15">
      <c r="A22" s="13">
        <f t="shared" si="8"/>
        <v>1</v>
      </c>
      <c r="B22" s="13">
        <v>12</v>
      </c>
      <c r="C22" s="21" t="str" cm="1">
        <f t="array" ref="C22">IFERROR(_xlfn.UNIQUE(_xlfn._xlws.FILTER(Kopsavilkums!$C$10:$C$135,(B22=Kopsavilkums!$A$10:$A$135))),"")</f>
        <v/>
      </c>
      <c r="D22" s="79" t="str" cm="1">
        <f t="array" ref="D22">IFERROR(_xlfn._xlws.FILTER(Kopsavilkums!$D$10:$D$135,(C22=Kopsavilkums!$C$10:$C$135)*(D$7=Kopsavilkums!$M$10:$M$135)),"")</f>
        <v/>
      </c>
      <c r="E22" s="243"/>
      <c r="F22" s="251" t="str">
        <f t="shared" si="9"/>
        <v/>
      </c>
      <c r="G22" s="2"/>
      <c r="H22" s="13">
        <f t="shared" si="0"/>
        <v>12</v>
      </c>
      <c r="I22" s="21" t="str">
        <f t="shared" si="1"/>
        <v/>
      </c>
      <c r="J22" s="79" t="str" cm="1">
        <f t="array" ref="J22">IFERROR(_xlfn._xlws.FILTER(Kopsavilkums!$D$10:$D$135,(I22=Kopsavilkums!$C$10:$C$135)*(J$7=Kopsavilkums!$M$10:$M$135)),"")</f>
        <v/>
      </c>
      <c r="K22" s="243"/>
      <c r="L22" s="251" t="str">
        <f t="shared" si="10"/>
        <v/>
      </c>
      <c r="M22" s="2"/>
      <c r="N22" s="13">
        <f t="shared" si="2"/>
        <v>12</v>
      </c>
      <c r="O22" s="21" t="str">
        <f t="shared" si="3"/>
        <v/>
      </c>
      <c r="P22" s="79" t="str" cm="1">
        <f t="array" ref="P22">IFERROR(_xlfn._xlws.FILTER(Kopsavilkums!$D$10:$D$135,(O22=Kopsavilkums!$C$10:$C$135)*(P$7=Kopsavilkums!$M$10:$M$135)),"")</f>
        <v/>
      </c>
      <c r="Q22" s="243"/>
      <c r="R22" s="251" t="str">
        <f t="shared" si="11"/>
        <v/>
      </c>
      <c r="S22" s="2"/>
      <c r="T22" s="13">
        <f t="shared" si="4"/>
        <v>12</v>
      </c>
      <c r="U22" s="21" t="str">
        <f t="shared" si="5"/>
        <v/>
      </c>
      <c r="V22" s="79" t="str" cm="1">
        <f t="array" ref="V22">IFERROR(_xlfn._xlws.FILTER(Kopsavilkums!$D$10:$D$135,(U22=Kopsavilkums!$C$10:$C$135)*(V$7=Kopsavilkums!$M$10:$M$135)),"")</f>
        <v/>
      </c>
      <c r="W22" s="243"/>
      <c r="X22" s="251" t="str">
        <f t="shared" si="12"/>
        <v/>
      </c>
      <c r="Y22" s="2"/>
      <c r="Z22" s="13">
        <f t="shared" si="6"/>
        <v>12</v>
      </c>
      <c r="AA22" s="21" t="str">
        <f t="shared" si="7"/>
        <v/>
      </c>
      <c r="AB22" s="79" t="str" cm="1">
        <f t="array" ref="AB22">IFERROR(_xlfn._xlws.FILTER(Kopsavilkums!$D$10:$D$135,(AA22=Kopsavilkums!$C$10:$C$135)*(AB$7=Kopsavilkums!$M$10:$M$135)),"")</f>
        <v/>
      </c>
      <c r="AC22" s="243"/>
      <c r="AD22" s="251" t="str">
        <f t="shared" si="13"/>
        <v/>
      </c>
      <c r="AE22" s="2"/>
    </row>
    <row r="23" spans="1:31" x14ac:dyDescent="0.15">
      <c r="A23" s="13">
        <f t="shared" si="8"/>
        <v>1</v>
      </c>
      <c r="B23" s="13">
        <v>13</v>
      </c>
      <c r="C23" s="21" t="str" cm="1">
        <f t="array" ref="C23">IFERROR(_xlfn.UNIQUE(_xlfn._xlws.FILTER(Kopsavilkums!$C$10:$C$135,(B23=Kopsavilkums!$A$10:$A$135))),"")</f>
        <v/>
      </c>
      <c r="D23" s="79" t="str" cm="1">
        <f t="array" ref="D23">IFERROR(_xlfn._xlws.FILTER(Kopsavilkums!$D$10:$D$135,(C23=Kopsavilkums!$C$10:$C$135)*(D$7=Kopsavilkums!$M$10:$M$135)),"")</f>
        <v/>
      </c>
      <c r="E23" s="243"/>
      <c r="F23" s="251" t="str">
        <f>IF(E23="","",IF(E23="N",COUNTIFS(E$11:E$29,"&gt;=0")+2,IF(E23&gt;=0,_xlfn.RANK.EQ(E23,E$11:E$29,0)+(COUNTIFS(E$11:E$29,E23)-1)/2)))</f>
        <v/>
      </c>
      <c r="G23" s="2"/>
      <c r="H23" s="13">
        <f t="shared" si="0"/>
        <v>13</v>
      </c>
      <c r="I23" s="21" t="str">
        <f t="shared" si="1"/>
        <v/>
      </c>
      <c r="J23" s="79" t="str" cm="1">
        <f t="array" ref="J23">IFERROR(_xlfn._xlws.FILTER(Kopsavilkums!$D$10:$D$135,(I23=Kopsavilkums!$C$10:$C$135)*(J$7=Kopsavilkums!$M$10:$M$135)),"")</f>
        <v/>
      </c>
      <c r="K23" s="243"/>
      <c r="L23" s="251" t="str">
        <f t="shared" si="10"/>
        <v/>
      </c>
      <c r="M23" s="2"/>
      <c r="N23" s="13">
        <f t="shared" si="2"/>
        <v>13</v>
      </c>
      <c r="O23" s="21" t="str">
        <f t="shared" si="3"/>
        <v/>
      </c>
      <c r="P23" s="79" t="str" cm="1">
        <f t="array" ref="P23">IFERROR(_xlfn._xlws.FILTER(Kopsavilkums!$D$10:$D$135,(O23=Kopsavilkums!$C$10:$C$135)*(P$7=Kopsavilkums!$M$10:$M$135)),"")</f>
        <v/>
      </c>
      <c r="Q23" s="243"/>
      <c r="R23" s="251" t="str">
        <f t="shared" si="11"/>
        <v/>
      </c>
      <c r="S23" s="2"/>
      <c r="T23" s="13">
        <f t="shared" si="4"/>
        <v>13</v>
      </c>
      <c r="U23" s="21" t="str">
        <f t="shared" si="5"/>
        <v/>
      </c>
      <c r="V23" s="79" t="str" cm="1">
        <f t="array" ref="V23">IFERROR(_xlfn._xlws.FILTER(Kopsavilkums!$D$10:$D$135,(U23=Kopsavilkums!$C$10:$C$135)*(V$7=Kopsavilkums!$M$10:$M$135)),"")</f>
        <v/>
      </c>
      <c r="W23" s="243"/>
      <c r="X23" s="251" t="str">
        <f t="shared" si="12"/>
        <v/>
      </c>
      <c r="Y23" s="2"/>
      <c r="Z23" s="13">
        <f t="shared" si="6"/>
        <v>13</v>
      </c>
      <c r="AA23" s="21" t="str">
        <f t="shared" si="7"/>
        <v/>
      </c>
      <c r="AB23" s="79" t="str" cm="1">
        <f t="array" ref="AB23">IFERROR(_xlfn._xlws.FILTER(Kopsavilkums!$D$10:$D$135,(AA23=Kopsavilkums!$C$10:$C$135)*(AB$7=Kopsavilkums!$M$10:$M$135)),"")</f>
        <v/>
      </c>
      <c r="AC23" s="243"/>
      <c r="AD23" s="251" t="str">
        <f t="shared" si="13"/>
        <v/>
      </c>
      <c r="AE23" s="2"/>
    </row>
    <row r="24" spans="1:31" x14ac:dyDescent="0.15">
      <c r="A24" s="13">
        <f t="shared" si="8"/>
        <v>1</v>
      </c>
      <c r="B24" s="13">
        <v>14</v>
      </c>
      <c r="C24" s="21" t="str" cm="1">
        <f t="array" ref="C24">IFERROR(_xlfn.UNIQUE(_xlfn._xlws.FILTER(Kopsavilkums!$C$10:$C$135,(B24=Kopsavilkums!$A$10:$A$135))),"")</f>
        <v/>
      </c>
      <c r="D24" s="79" t="str" cm="1">
        <f t="array" ref="D24">IFERROR(_xlfn._xlws.FILTER(Kopsavilkums!$D$10:$D$135,(C24=Kopsavilkums!$C$10:$C$135)*(D$7=Kopsavilkums!$M$10:$M$135)),"")</f>
        <v/>
      </c>
      <c r="E24" s="243"/>
      <c r="F24" s="251" t="str">
        <f t="shared" si="9"/>
        <v/>
      </c>
      <c r="G24" s="37"/>
      <c r="H24" s="13">
        <f t="shared" si="0"/>
        <v>14</v>
      </c>
      <c r="I24" s="21" t="str">
        <f t="shared" si="1"/>
        <v/>
      </c>
      <c r="J24" s="79" t="str" cm="1">
        <f t="array" ref="J24">IFERROR(_xlfn._xlws.FILTER(Kopsavilkums!$D$10:$D$135,(I24=Kopsavilkums!$C$10:$C$135)*(J$7=Kopsavilkums!$M$10:$M$135)),"")</f>
        <v/>
      </c>
      <c r="K24" s="243"/>
      <c r="L24" s="251" t="str">
        <f t="shared" si="10"/>
        <v/>
      </c>
      <c r="M24" s="2"/>
      <c r="N24" s="13">
        <f t="shared" si="2"/>
        <v>14</v>
      </c>
      <c r="O24" s="21" t="str">
        <f t="shared" si="3"/>
        <v/>
      </c>
      <c r="P24" s="79" t="str" cm="1">
        <f t="array" ref="P24">IFERROR(_xlfn._xlws.FILTER(Kopsavilkums!$D$10:$D$135,(O24=Kopsavilkums!$C$10:$C$135)*(P$7=Kopsavilkums!$M$10:$M$135)),"")</f>
        <v/>
      </c>
      <c r="Q24" s="243"/>
      <c r="R24" s="251" t="str">
        <f t="shared" si="11"/>
        <v/>
      </c>
      <c r="S24" s="37"/>
      <c r="T24" s="13">
        <f t="shared" si="4"/>
        <v>14</v>
      </c>
      <c r="U24" s="21" t="str">
        <f t="shared" si="5"/>
        <v/>
      </c>
      <c r="V24" s="79" t="str" cm="1">
        <f t="array" ref="V24">IFERROR(_xlfn._xlws.FILTER(Kopsavilkums!$D$10:$D$135,(U24=Kopsavilkums!$C$10:$C$135)*(V$7=Kopsavilkums!$M$10:$M$135)),"")</f>
        <v/>
      </c>
      <c r="W24" s="243"/>
      <c r="X24" s="251" t="str">
        <f t="shared" si="12"/>
        <v/>
      </c>
      <c r="Y24" s="2"/>
      <c r="Z24" s="13">
        <f t="shared" si="6"/>
        <v>14</v>
      </c>
      <c r="AA24" s="21" t="str">
        <f t="shared" si="7"/>
        <v/>
      </c>
      <c r="AB24" s="79" t="str" cm="1">
        <f t="array" ref="AB24">IFERROR(_xlfn._xlws.FILTER(Kopsavilkums!$D$10:$D$135,(AA24=Kopsavilkums!$C$10:$C$135)*(AB$7=Kopsavilkums!$M$10:$M$135)),"")</f>
        <v/>
      </c>
      <c r="AC24" s="243"/>
      <c r="AD24" s="251" t="str">
        <f t="shared" si="13"/>
        <v/>
      </c>
      <c r="AE24" s="37"/>
    </row>
    <row r="25" spans="1:31" x14ac:dyDescent="0.15">
      <c r="A25" s="13">
        <f t="shared" si="8"/>
        <v>1</v>
      </c>
      <c r="B25" s="13">
        <v>15</v>
      </c>
      <c r="C25" s="21" t="str" cm="1">
        <f t="array" ref="C25">IFERROR(_xlfn.UNIQUE(_xlfn._xlws.FILTER(Kopsavilkums!$C$10:$C$135,(B25=Kopsavilkums!$A$10:$A$135))),"")</f>
        <v/>
      </c>
      <c r="D25" s="79" t="str" cm="1">
        <f t="array" ref="D25">IFERROR(_xlfn._xlws.FILTER(Kopsavilkums!$D$10:$D$135,(C25=Kopsavilkums!$C$10:$C$135)*(D$7=Kopsavilkums!$M$10:$M$135)),"")</f>
        <v/>
      </c>
      <c r="E25" s="243"/>
      <c r="F25" s="251" t="str">
        <f t="shared" si="9"/>
        <v/>
      </c>
      <c r="G25" s="2"/>
      <c r="H25" s="13">
        <f t="shared" si="0"/>
        <v>15</v>
      </c>
      <c r="I25" s="21" t="str">
        <f t="shared" si="1"/>
        <v/>
      </c>
      <c r="J25" s="79" t="str" cm="1">
        <f t="array" ref="J25">IFERROR(_xlfn._xlws.FILTER(Kopsavilkums!$D$10:$D$135,(I25=Kopsavilkums!$C$10:$C$135)*(J$7=Kopsavilkums!$M$10:$M$135)),"")</f>
        <v/>
      </c>
      <c r="K25" s="243"/>
      <c r="L25" s="251" t="str">
        <f t="shared" si="10"/>
        <v/>
      </c>
      <c r="M25" s="2"/>
      <c r="N25" s="13">
        <f t="shared" si="2"/>
        <v>15</v>
      </c>
      <c r="O25" s="21" t="str">
        <f t="shared" si="3"/>
        <v/>
      </c>
      <c r="P25" s="79" t="str" cm="1">
        <f t="array" ref="P25">IFERROR(_xlfn._xlws.FILTER(Kopsavilkums!$D$10:$D$135,(O25=Kopsavilkums!$C$10:$C$135)*(P$7=Kopsavilkums!$M$10:$M$135)),"")</f>
        <v/>
      </c>
      <c r="Q25" s="243"/>
      <c r="R25" s="251" t="str">
        <f t="shared" si="11"/>
        <v/>
      </c>
      <c r="S25" s="2"/>
      <c r="T25" s="13">
        <f t="shared" si="4"/>
        <v>15</v>
      </c>
      <c r="U25" s="21" t="str">
        <f t="shared" si="5"/>
        <v/>
      </c>
      <c r="V25" s="79" t="str" cm="1">
        <f t="array" ref="V25">IFERROR(_xlfn._xlws.FILTER(Kopsavilkums!$D$10:$D$135,(U25=Kopsavilkums!$C$10:$C$135)*(V$7=Kopsavilkums!$M$10:$M$135)),"")</f>
        <v/>
      </c>
      <c r="W25" s="243"/>
      <c r="X25" s="251" t="str">
        <f t="shared" si="12"/>
        <v/>
      </c>
      <c r="Y25" s="2"/>
      <c r="Z25" s="13">
        <f t="shared" si="6"/>
        <v>15</v>
      </c>
      <c r="AA25" s="21" t="str">
        <f t="shared" si="7"/>
        <v/>
      </c>
      <c r="AB25" s="79" t="str" cm="1">
        <f t="array" ref="AB25">IFERROR(_xlfn._xlws.FILTER(Kopsavilkums!$D$10:$D$135,(AA25=Kopsavilkums!$C$10:$C$135)*(AB$7=Kopsavilkums!$M$10:$M$135)),"")</f>
        <v/>
      </c>
      <c r="AC25" s="243"/>
      <c r="AD25" s="251" t="str">
        <f t="shared" si="13"/>
        <v/>
      </c>
      <c r="AE25" s="2"/>
    </row>
    <row r="26" spans="1:31" x14ac:dyDescent="0.15">
      <c r="A26" s="13">
        <f t="shared" si="8"/>
        <v>1</v>
      </c>
      <c r="B26" s="15">
        <v>16</v>
      </c>
      <c r="C26" s="21" t="str" cm="1">
        <f t="array" ref="C26">IFERROR(_xlfn.UNIQUE(_xlfn._xlws.FILTER(Kopsavilkums!$C$10:$C$135,(B26=Kopsavilkums!$A$10:$A$135))),"")</f>
        <v/>
      </c>
      <c r="D26" s="79" t="str" cm="1">
        <f t="array" ref="D26">IFERROR(_xlfn._xlws.FILTER(Kopsavilkums!$D$10:$D$135,(C26=Kopsavilkums!$C$10:$C$135)*(D$7=Kopsavilkums!$M$10:$M$135)),"")</f>
        <v/>
      </c>
      <c r="E26" s="243"/>
      <c r="F26" s="251" t="str">
        <f t="shared" si="9"/>
        <v/>
      </c>
      <c r="G26" s="2"/>
      <c r="H26" s="13">
        <f t="shared" si="0"/>
        <v>16</v>
      </c>
      <c r="I26" s="21" t="str">
        <f t="shared" si="1"/>
        <v/>
      </c>
      <c r="J26" s="79" t="str" cm="1">
        <f t="array" ref="J26">IFERROR(_xlfn._xlws.FILTER(Kopsavilkums!$D$10:$D$135,(I26=Kopsavilkums!$C$10:$C$135)*(J$7=Kopsavilkums!$M$10:$M$135)),"")</f>
        <v/>
      </c>
      <c r="K26" s="243"/>
      <c r="L26" s="251" t="str">
        <f t="shared" si="10"/>
        <v/>
      </c>
      <c r="M26" s="2"/>
      <c r="N26" s="13">
        <f t="shared" si="2"/>
        <v>16</v>
      </c>
      <c r="O26" s="21" t="str">
        <f t="shared" si="3"/>
        <v/>
      </c>
      <c r="P26" s="79" t="str" cm="1">
        <f t="array" ref="P26">IFERROR(_xlfn._xlws.FILTER(Kopsavilkums!$D$10:$D$135,(O26=Kopsavilkums!$C$10:$C$135)*(P$7=Kopsavilkums!$M$10:$M$135)),"")</f>
        <v/>
      </c>
      <c r="Q26" s="243"/>
      <c r="R26" s="251" t="str">
        <f t="shared" si="11"/>
        <v/>
      </c>
      <c r="S26" s="2"/>
      <c r="T26" s="13">
        <f t="shared" si="4"/>
        <v>16</v>
      </c>
      <c r="U26" s="21" t="str">
        <f t="shared" si="5"/>
        <v/>
      </c>
      <c r="V26" s="79" t="str" cm="1">
        <f t="array" ref="V26">IFERROR(_xlfn._xlws.FILTER(Kopsavilkums!$D$10:$D$135,(U26=Kopsavilkums!$C$10:$C$135)*(V$7=Kopsavilkums!$M$10:$M$135)),"")</f>
        <v/>
      </c>
      <c r="W26" s="243"/>
      <c r="X26" s="251" t="str">
        <f t="shared" si="12"/>
        <v/>
      </c>
      <c r="Y26" s="2"/>
      <c r="Z26" s="13">
        <f t="shared" si="6"/>
        <v>16</v>
      </c>
      <c r="AA26" s="21" t="str">
        <f t="shared" si="7"/>
        <v/>
      </c>
      <c r="AB26" s="79" t="str" cm="1">
        <f t="array" ref="AB26">IFERROR(_xlfn._xlws.FILTER(Kopsavilkums!$D$10:$D$135,(AA26=Kopsavilkums!$C$10:$C$135)*(AB$7=Kopsavilkums!$M$10:$M$135)),"")</f>
        <v/>
      </c>
      <c r="AC26" s="243"/>
      <c r="AD26" s="251" t="str">
        <f t="shared" si="13"/>
        <v/>
      </c>
      <c r="AE26" s="2"/>
    </row>
    <row r="27" spans="1:31" x14ac:dyDescent="0.15">
      <c r="A27" s="13">
        <f t="shared" si="8"/>
        <v>1</v>
      </c>
      <c r="B27" s="15">
        <v>17</v>
      </c>
      <c r="C27" s="21" t="str" cm="1">
        <f t="array" ref="C27">IFERROR(_xlfn.UNIQUE(_xlfn._xlws.FILTER(Kopsavilkums!$C$10:$C$135,(B27=Kopsavilkums!$A$10:$A$135))),"")</f>
        <v/>
      </c>
      <c r="D27" s="79" t="str" cm="1">
        <f t="array" ref="D27">IFERROR(_xlfn._xlws.FILTER(Kopsavilkums!$D$10:$D$135,(C27=Kopsavilkums!$C$10:$C$135)*(D$7=Kopsavilkums!$M$10:$M$135)),"")</f>
        <v/>
      </c>
      <c r="E27" s="243"/>
      <c r="F27" s="251" t="str">
        <f t="shared" si="9"/>
        <v/>
      </c>
      <c r="G27" s="2"/>
      <c r="H27" s="13">
        <f t="shared" si="0"/>
        <v>17</v>
      </c>
      <c r="I27" s="21" t="str">
        <f t="shared" si="1"/>
        <v/>
      </c>
      <c r="J27" s="79" t="str" cm="1">
        <f t="array" ref="J27">IFERROR(_xlfn._xlws.FILTER(Kopsavilkums!$D$10:$D$135,(I27=Kopsavilkums!$C$10:$C$135)*(J$7=Kopsavilkums!$M$10:$M$135)),"")</f>
        <v/>
      </c>
      <c r="K27" s="243"/>
      <c r="L27" s="251" t="str">
        <f t="shared" si="10"/>
        <v/>
      </c>
      <c r="M27" s="2"/>
      <c r="N27" s="13">
        <f t="shared" si="2"/>
        <v>17</v>
      </c>
      <c r="O27" s="21" t="str">
        <f t="shared" si="3"/>
        <v/>
      </c>
      <c r="P27" s="79" t="str" cm="1">
        <f t="array" ref="P27">IFERROR(_xlfn._xlws.FILTER(Kopsavilkums!$D$10:$D$135,(O27=Kopsavilkums!$C$10:$C$135)*(P$7=Kopsavilkums!$M$10:$M$135)),"")</f>
        <v/>
      </c>
      <c r="Q27" s="243"/>
      <c r="R27" s="251" t="str">
        <f t="shared" si="11"/>
        <v/>
      </c>
      <c r="S27" s="2"/>
      <c r="T27" s="13">
        <f t="shared" si="4"/>
        <v>17</v>
      </c>
      <c r="U27" s="21" t="str">
        <f t="shared" si="5"/>
        <v/>
      </c>
      <c r="V27" s="79" t="str" cm="1">
        <f t="array" ref="V27">IFERROR(_xlfn._xlws.FILTER(Kopsavilkums!$D$10:$D$135,(U27=Kopsavilkums!$C$10:$C$135)*(V$7=Kopsavilkums!$M$10:$M$135)),"")</f>
        <v/>
      </c>
      <c r="W27" s="243"/>
      <c r="X27" s="251" t="str">
        <f t="shared" si="12"/>
        <v/>
      </c>
      <c r="Y27" s="2"/>
      <c r="Z27" s="13">
        <f t="shared" si="6"/>
        <v>17</v>
      </c>
      <c r="AA27" s="21" t="str">
        <f t="shared" si="7"/>
        <v/>
      </c>
      <c r="AB27" s="79" t="str" cm="1">
        <f t="array" ref="AB27">IFERROR(_xlfn._xlws.FILTER(Kopsavilkums!$D$10:$D$135,(AA27=Kopsavilkums!$C$10:$C$135)*(AB$7=Kopsavilkums!$M$10:$M$135)),"")</f>
        <v/>
      </c>
      <c r="AC27" s="243"/>
      <c r="AD27" s="251" t="str">
        <f t="shared" si="13"/>
        <v/>
      </c>
      <c r="AE27" s="2"/>
    </row>
    <row r="28" spans="1:31" x14ac:dyDescent="0.15">
      <c r="A28" s="13">
        <f t="shared" si="8"/>
        <v>1</v>
      </c>
      <c r="B28" s="15">
        <v>18</v>
      </c>
      <c r="C28" s="21" t="str" cm="1">
        <f t="array" ref="C28">IFERROR(_xlfn.UNIQUE(_xlfn._xlws.FILTER(Kopsavilkums!$C$10:$C$135,(B28=Kopsavilkums!$A$10:$A$135))),"")</f>
        <v/>
      </c>
      <c r="D28" s="79" t="str" cm="1">
        <f t="array" ref="D28">IFERROR(_xlfn._xlws.FILTER(Kopsavilkums!$D$10:$D$135,(C28=Kopsavilkums!$C$10:$C$135)*(D$7=Kopsavilkums!$M$10:$M$135)),"")</f>
        <v/>
      </c>
      <c r="E28" s="243"/>
      <c r="F28" s="251" t="str">
        <f t="shared" si="9"/>
        <v/>
      </c>
      <c r="G28" s="2"/>
      <c r="H28" s="13">
        <f t="shared" si="0"/>
        <v>18</v>
      </c>
      <c r="I28" s="21" t="str">
        <f t="shared" si="1"/>
        <v/>
      </c>
      <c r="J28" s="79" t="str" cm="1">
        <f t="array" ref="J28">IFERROR(_xlfn._xlws.FILTER(Kopsavilkums!$D$10:$D$135,(I28=Kopsavilkums!$C$10:$C$135)*(J$7=Kopsavilkums!$M$10:$M$135)),"")</f>
        <v/>
      </c>
      <c r="K28" s="243"/>
      <c r="L28" s="251" t="str">
        <f t="shared" si="10"/>
        <v/>
      </c>
      <c r="M28" s="2"/>
      <c r="N28" s="13">
        <f t="shared" si="2"/>
        <v>18</v>
      </c>
      <c r="O28" s="21" t="str">
        <f t="shared" si="3"/>
        <v/>
      </c>
      <c r="P28" s="79" t="str" cm="1">
        <f t="array" ref="P28">IFERROR(_xlfn._xlws.FILTER(Kopsavilkums!$D$10:$D$135,(O28=Kopsavilkums!$C$10:$C$135)*(P$7=Kopsavilkums!$M$10:$M$135)),"")</f>
        <v/>
      </c>
      <c r="Q28" s="243"/>
      <c r="R28" s="251" t="str">
        <f t="shared" si="11"/>
        <v/>
      </c>
      <c r="S28" s="2"/>
      <c r="T28" s="13">
        <f t="shared" si="4"/>
        <v>18</v>
      </c>
      <c r="U28" s="21" t="str">
        <f t="shared" si="5"/>
        <v/>
      </c>
      <c r="V28" s="79" t="str" cm="1">
        <f t="array" ref="V28">IFERROR(_xlfn._xlws.FILTER(Kopsavilkums!$D$10:$D$135,(U28=Kopsavilkums!$C$10:$C$135)*(V$7=Kopsavilkums!$M$10:$M$135)),"")</f>
        <v/>
      </c>
      <c r="W28" s="243"/>
      <c r="X28" s="251" t="str">
        <f>IF(W28="","",IF(W28="N",COUNTIFS(W$11:W$29,"&gt;=0")+2,IF(W28&gt;=0,_xlfn.RANK.EQ(W28,W$11:W$29,0)+(COUNTIFS(W$11:W$29,W28)-1)/2)))</f>
        <v/>
      </c>
      <c r="Y28" s="2"/>
      <c r="Z28" s="13">
        <f t="shared" si="6"/>
        <v>18</v>
      </c>
      <c r="AA28" s="21" t="str">
        <f t="shared" si="7"/>
        <v/>
      </c>
      <c r="AB28" s="79" t="str" cm="1">
        <f t="array" ref="AB28">IFERROR(_xlfn._xlws.FILTER(Kopsavilkums!$D$10:$D$135,(AA28=Kopsavilkums!$C$10:$C$135)*(AB$7=Kopsavilkums!$M$10:$M$135)),"")</f>
        <v/>
      </c>
      <c r="AC28" s="243"/>
      <c r="AD28" s="251" t="str">
        <f t="shared" si="13"/>
        <v/>
      </c>
      <c r="AE28" s="2"/>
    </row>
    <row r="29" spans="1:31" ht="14" thickBot="1" x14ac:dyDescent="0.2">
      <c r="A29" s="13">
        <f t="shared" si="8"/>
        <v>1</v>
      </c>
      <c r="B29" s="15">
        <v>19</v>
      </c>
      <c r="C29" s="21" t="str" cm="1">
        <f t="array" ref="C29">IFERROR(_xlfn.UNIQUE(_xlfn._xlws.FILTER(Kopsavilkums!$C$10:$C$135,(B29=Kopsavilkums!$A$10:$A$135))),"")</f>
        <v/>
      </c>
      <c r="D29" s="79" t="str" cm="1">
        <f t="array" ref="D29">IFERROR(_xlfn._xlws.FILTER(Kopsavilkums!$D$10:$D$135,(C29=Kopsavilkums!$C$10:$C$135)*(D$7=Kopsavilkums!$M$10:$M$135)),"")</f>
        <v/>
      </c>
      <c r="E29" s="244"/>
      <c r="F29" s="251" t="str">
        <f t="shared" si="9"/>
        <v/>
      </c>
      <c r="G29" s="12"/>
      <c r="H29" s="13">
        <f t="shared" si="0"/>
        <v>19</v>
      </c>
      <c r="I29" s="21" t="str">
        <f t="shared" si="1"/>
        <v/>
      </c>
      <c r="J29" s="79" t="str" cm="1">
        <f t="array" ref="J29">IFERROR(_xlfn._xlws.FILTER(Kopsavilkums!$D$10:$D$135,(I29=Kopsavilkums!$C$10:$C$135)*(J$7=Kopsavilkums!$M$10:$M$135)),"")</f>
        <v/>
      </c>
      <c r="K29" s="244"/>
      <c r="L29" s="251" t="str">
        <f t="shared" si="10"/>
        <v/>
      </c>
      <c r="M29" s="12"/>
      <c r="N29" s="13">
        <f t="shared" si="2"/>
        <v>19</v>
      </c>
      <c r="O29" s="21" t="str">
        <f t="shared" si="3"/>
        <v/>
      </c>
      <c r="P29" s="79" t="str" cm="1">
        <f t="array" ref="P29">IFERROR(_xlfn._xlws.FILTER(Kopsavilkums!$D$10:$D$135,(O29=Kopsavilkums!$C$10:$C$135)*(P$7=Kopsavilkums!$M$10:$M$135)),"")</f>
        <v/>
      </c>
      <c r="Q29" s="244"/>
      <c r="R29" s="251" t="str">
        <f t="shared" si="11"/>
        <v/>
      </c>
      <c r="S29" s="12"/>
      <c r="T29" s="13">
        <f t="shared" si="4"/>
        <v>19</v>
      </c>
      <c r="U29" s="21" t="str">
        <f t="shared" si="5"/>
        <v/>
      </c>
      <c r="V29" s="79" t="str" cm="1">
        <f t="array" ref="V29">IFERROR(_xlfn._xlws.FILTER(Kopsavilkums!$D$10:$D$135,(U29=Kopsavilkums!$C$10:$C$135)*(V$7=Kopsavilkums!$M$10:$M$135)),"")</f>
        <v/>
      </c>
      <c r="W29" s="244"/>
      <c r="X29" s="251" t="str">
        <f t="shared" si="12"/>
        <v/>
      </c>
      <c r="Y29" s="12"/>
      <c r="Z29" s="13">
        <f t="shared" si="6"/>
        <v>19</v>
      </c>
      <c r="AA29" s="21" t="str">
        <f t="shared" si="7"/>
        <v/>
      </c>
      <c r="AB29" s="79" t="str" cm="1">
        <f t="array" ref="AB29">IFERROR(_xlfn._xlws.FILTER(Kopsavilkums!$D$10:$D$135,(AA29=Kopsavilkums!$C$10:$C$135)*(AB$7=Kopsavilkums!$M$10:$M$135)),"")</f>
        <v/>
      </c>
      <c r="AC29" s="244"/>
      <c r="AD29" s="251" t="str">
        <f t="shared" si="13"/>
        <v/>
      </c>
    </row>
    <row r="30" spans="1:31" x14ac:dyDescent="0.15">
      <c r="A30" s="28"/>
      <c r="B30" s="28"/>
      <c r="C30" s="40"/>
      <c r="D30" s="26"/>
      <c r="E30" s="41"/>
      <c r="F30" s="42"/>
      <c r="G30" s="12"/>
      <c r="H30" s="28"/>
      <c r="I30" s="25"/>
      <c r="J30" s="26"/>
      <c r="K30" s="41"/>
      <c r="L30" s="42"/>
      <c r="M30" s="12"/>
      <c r="N30" s="28"/>
      <c r="O30" s="25"/>
      <c r="P30" s="26"/>
      <c r="Q30" s="41"/>
      <c r="R30" s="42"/>
      <c r="S30" s="12"/>
      <c r="T30" s="28"/>
      <c r="U30" s="17"/>
      <c r="V30" s="12"/>
      <c r="W30" s="41"/>
      <c r="X30" s="42"/>
      <c r="Y30" s="12"/>
      <c r="Z30" s="28"/>
      <c r="AA30" s="111"/>
      <c r="AB30" s="12"/>
      <c r="AC30" s="41"/>
      <c r="AD30" s="42"/>
      <c r="AE30" s="12"/>
    </row>
    <row r="31" spans="1:31" x14ac:dyDescent="0.15">
      <c r="A31" s="28"/>
      <c r="B31" s="28"/>
      <c r="C31" s="40"/>
      <c r="D31" s="26"/>
      <c r="E31" s="41"/>
      <c r="F31" s="42"/>
      <c r="G31" s="12"/>
      <c r="H31" s="28"/>
      <c r="I31" s="25"/>
      <c r="J31" s="26"/>
      <c r="K31" s="41"/>
      <c r="L31" s="42"/>
      <c r="M31" s="12"/>
      <c r="N31" s="28"/>
      <c r="O31" s="25"/>
      <c r="P31" s="26"/>
      <c r="Q31" s="41"/>
      <c r="R31" s="42"/>
      <c r="S31" s="12"/>
      <c r="T31" s="28"/>
      <c r="U31" s="17"/>
      <c r="V31" s="12"/>
      <c r="W31" s="41"/>
      <c r="X31" s="42"/>
      <c r="Y31" s="12"/>
      <c r="Z31" s="28"/>
      <c r="AA31" s="17"/>
      <c r="AB31" s="12"/>
      <c r="AC31" s="41"/>
      <c r="AD31" s="42"/>
      <c r="AE31" s="12"/>
    </row>
    <row r="32" spans="1:31" x14ac:dyDescent="0.15">
      <c r="A32" s="28"/>
      <c r="B32" s="28"/>
      <c r="C32" s="113" t="str">
        <f>$C$7</f>
        <v>Sektors</v>
      </c>
      <c r="D32" s="110" t="str">
        <f>D7</f>
        <v>A</v>
      </c>
      <c r="E32" s="110"/>
      <c r="F32" s="5"/>
      <c r="G32" s="110"/>
      <c r="H32" s="110"/>
      <c r="I32" s="113" t="str">
        <f>$C$7</f>
        <v>Sektors</v>
      </c>
      <c r="J32" s="110" t="str">
        <f>J7</f>
        <v>B</v>
      </c>
      <c r="K32" s="110"/>
      <c r="L32" s="5"/>
      <c r="M32" s="110"/>
      <c r="N32" s="110"/>
      <c r="O32" s="113" t="str">
        <f>$C$7</f>
        <v>Sektors</v>
      </c>
      <c r="P32" s="110" t="str">
        <f>P7</f>
        <v>C</v>
      </c>
      <c r="Q32" s="110"/>
      <c r="R32" s="5"/>
      <c r="S32" s="110"/>
      <c r="T32" s="5"/>
      <c r="U32" s="113" t="str">
        <f>$C$7</f>
        <v>Sektors</v>
      </c>
      <c r="V32" s="110" t="str">
        <f>V7</f>
        <v>D</v>
      </c>
      <c r="W32" s="110"/>
      <c r="X32" s="5"/>
      <c r="Y32" s="110"/>
      <c r="Z32" s="5"/>
      <c r="AA32" s="113" t="str">
        <f>$C$7</f>
        <v>Sektors</v>
      </c>
      <c r="AB32" s="110" t="str">
        <f>AB7</f>
        <v>E</v>
      </c>
      <c r="AD32" s="5"/>
    </row>
    <row r="33" spans="1:31" x14ac:dyDescent="0.15">
      <c r="A33" s="28"/>
      <c r="B33" s="28"/>
      <c r="G33" s="12"/>
      <c r="M33" s="12"/>
    </row>
    <row r="34" spans="1:31" x14ac:dyDescent="0.15">
      <c r="A34" s="28"/>
      <c r="B34" s="28"/>
      <c r="C34" s="12"/>
      <c r="D34" s="115" t="s">
        <v>67</v>
      </c>
      <c r="E34" s="12"/>
      <c r="F34" s="12"/>
      <c r="G34" s="12"/>
      <c r="J34" s="115" t="s">
        <v>67</v>
      </c>
      <c r="L34" s="12"/>
      <c r="M34" s="12"/>
      <c r="P34" s="115" t="s">
        <v>67</v>
      </c>
      <c r="R34" s="12"/>
      <c r="U34" s="12"/>
      <c r="V34" s="115" t="s">
        <v>67</v>
      </c>
      <c r="X34" s="12"/>
      <c r="AA34" s="12"/>
      <c r="AB34" s="115" t="s">
        <v>67</v>
      </c>
      <c r="AD34" s="12"/>
    </row>
    <row r="35" spans="1:31" ht="14" thickBot="1" x14ac:dyDescent="0.2">
      <c r="A35" s="19" t="s">
        <v>89</v>
      </c>
      <c r="B35" s="19" t="s">
        <v>2</v>
      </c>
      <c r="C35" s="19" t="s">
        <v>3</v>
      </c>
      <c r="D35" s="19" t="s">
        <v>66</v>
      </c>
      <c r="E35" s="241" t="s">
        <v>11</v>
      </c>
      <c r="F35" s="19" t="s">
        <v>12</v>
      </c>
      <c r="G35" s="6"/>
      <c r="H35" s="19" t="s">
        <v>2</v>
      </c>
      <c r="I35" s="19" t="s">
        <v>3</v>
      </c>
      <c r="J35" s="19" t="s">
        <v>66</v>
      </c>
      <c r="K35" s="241" t="s">
        <v>11</v>
      </c>
      <c r="L35" s="19" t="s">
        <v>12</v>
      </c>
      <c r="M35" s="6"/>
      <c r="N35" s="19" t="s">
        <v>2</v>
      </c>
      <c r="O35" s="19" t="s">
        <v>3</v>
      </c>
      <c r="P35" s="19" t="s">
        <v>66</v>
      </c>
      <c r="Q35" s="241" t="s">
        <v>11</v>
      </c>
      <c r="R35" s="19" t="s">
        <v>12</v>
      </c>
      <c r="S35" s="6"/>
      <c r="T35" s="19" t="s">
        <v>2</v>
      </c>
      <c r="U35" s="19" t="s">
        <v>3</v>
      </c>
      <c r="V35" s="19" t="s">
        <v>66</v>
      </c>
      <c r="W35" s="241" t="s">
        <v>11</v>
      </c>
      <c r="X35" s="19" t="s">
        <v>12</v>
      </c>
      <c r="Y35" s="6"/>
      <c r="Z35" s="19" t="s">
        <v>2</v>
      </c>
      <c r="AA35" s="19" t="s">
        <v>3</v>
      </c>
      <c r="AB35" s="19" t="s">
        <v>66</v>
      </c>
      <c r="AC35" s="241" t="s">
        <v>11</v>
      </c>
      <c r="AD35" s="19" t="s">
        <v>12</v>
      </c>
      <c r="AE35" s="6"/>
    </row>
    <row r="36" spans="1:31" x14ac:dyDescent="0.15">
      <c r="A36" s="13">
        <v>2</v>
      </c>
      <c r="B36" s="13">
        <f>B11</f>
        <v>1</v>
      </c>
      <c r="C36" s="21" t="str">
        <f>C11</f>
        <v>OK cope sport/ Groundbaits</v>
      </c>
      <c r="D36" s="79" t="str" cm="1">
        <f t="array" ref="D36">IFERROR(_xlfn._xlws.FILTER(Kopsavilkums!$D$10:$D$135,(C36=Kopsavilkums!$C$10:$C$135)*(D$7=Kopsavilkums!$P$10:$P$135)),"")</f>
        <v/>
      </c>
      <c r="E36" s="242"/>
      <c r="F36" s="251" t="str">
        <f>IF(E36="","",IF(E36="N",COUNTIFS(E$36:E$54,"&gt;=0")+2,IF(E36&gt;=0,_xlfn.RANK.EQ(E36,E$36:E$54,0)+(COUNTIFS(E$36:E$54,E36)-1)/2)))</f>
        <v/>
      </c>
      <c r="G36" s="2"/>
      <c r="H36" s="13">
        <f>$B36</f>
        <v>1</v>
      </c>
      <c r="I36" s="21" t="str">
        <f>$C36</f>
        <v>OK cope sport/ Groundbaits</v>
      </c>
      <c r="J36" s="79" t="str" cm="1">
        <f t="array" ref="J36">IFERROR(_xlfn._xlws.FILTER(Kopsavilkums!$D$10:$D$135,(I36=Kopsavilkums!$C$10:$C$135)*(J$7=Kopsavilkums!$P$10:$P$135)),"")</f>
        <v/>
      </c>
      <c r="K36" s="242"/>
      <c r="L36" s="251" t="str">
        <f>IF(K36="","",IF(K36="N",COUNTIFS(K$36:K$54,"&gt;=0")+2,IF(K36&gt;=0,_xlfn.RANK.EQ(K36,K$36:K$54,0)+(COUNTIFS(K$36:K$54,K36)-1)/2)))</f>
        <v/>
      </c>
      <c r="M36" s="2"/>
      <c r="N36" s="13">
        <f>$B36</f>
        <v>1</v>
      </c>
      <c r="O36" s="21" t="str">
        <f>$C36</f>
        <v>OK cope sport/ Groundbaits</v>
      </c>
      <c r="P36" s="79" t="str" cm="1">
        <f t="array" ref="P36">IFERROR(_xlfn._xlws.FILTER(Kopsavilkums!$D$10:$D$135,(O36=Kopsavilkums!$C$10:$C$135)*(P$7=Kopsavilkums!$P$10:$P$135)),"")</f>
        <v/>
      </c>
      <c r="Q36" s="242"/>
      <c r="R36" s="251" t="str">
        <f>IF(Q36="","",IF(Q36="N",COUNTIFS(Q$36:Q$54,"&gt;=0")+2,IF(Q36&gt;=0,_xlfn.RANK.EQ(Q36,Q$36:Q$54,0)+(COUNTIFS(Q$36:Q$54,Q36)-1)/2)))</f>
        <v/>
      </c>
      <c r="S36" s="2"/>
      <c r="T36" s="13">
        <f>$B36</f>
        <v>1</v>
      </c>
      <c r="U36" s="21" t="str">
        <f>$C36</f>
        <v>OK cope sport/ Groundbaits</v>
      </c>
      <c r="V36" s="79" t="str" cm="1">
        <f t="array" ref="V36">IFERROR(_xlfn._xlws.FILTER(Kopsavilkums!$D$10:$D$135,(U36=Kopsavilkums!$C$10:$C$135)*(V$7=Kopsavilkums!$P$10:$P$135)),"")</f>
        <v/>
      </c>
      <c r="W36" s="242"/>
      <c r="X36" s="251" t="str">
        <f>IF(W36="","",IF(W36="N",COUNTIFS(W$36:W$54,"&gt;=0")+2,IF(W36&gt;=0,_xlfn.RANK.EQ(W36,W$36:W$54,0)+(COUNTIFS(W$36:W$54,W36)-1)/2)))</f>
        <v/>
      </c>
      <c r="Y36" s="2"/>
      <c r="Z36" s="13">
        <f>$B36</f>
        <v>1</v>
      </c>
      <c r="AA36" s="21" t="str">
        <f>$C36</f>
        <v>OK cope sport/ Groundbaits</v>
      </c>
      <c r="AB36" s="79" t="str" cm="1">
        <f t="array" ref="AB36">IFERROR(_xlfn._xlws.FILTER(Kopsavilkums!$D$10:$D$135,(AA36=Kopsavilkums!$C$10:$C$135)*(AB$7=Kopsavilkums!$P$10:$P$135)),"")</f>
        <v/>
      </c>
      <c r="AC36" s="242"/>
      <c r="AD36" s="251" t="str">
        <f>IF(AC36="","",IF(AC36="N",COUNTIFS(AC$36:AC$54,"&gt;=0")+2,IF(AC36&gt;=0,_xlfn.RANK.EQ(AC36,AC$36:AC$54,0)+(COUNTIFS(AC$36:AC$54,AC36)-1)/2)))</f>
        <v/>
      </c>
      <c r="AE36" s="2"/>
    </row>
    <row r="37" spans="1:31" x14ac:dyDescent="0.15">
      <c r="A37" s="13">
        <f>A36</f>
        <v>2</v>
      </c>
      <c r="B37" s="13">
        <f t="shared" ref="B37:C52" si="14">B12</f>
        <v>2</v>
      </c>
      <c r="C37" s="21" t="str">
        <f t="shared" si="14"/>
        <v>Mēs Zivīm</v>
      </c>
      <c r="D37" s="79" t="str" cm="1">
        <f t="array" ref="D37">IFERROR(_xlfn._xlws.FILTER(Kopsavilkums!$D$10:$D$135,(C37=Kopsavilkums!$C$10:$C$135)*(D$7=Kopsavilkums!$P$10:$P$135)),"")</f>
        <v/>
      </c>
      <c r="E37" s="243"/>
      <c r="F37" s="251" t="str">
        <f t="shared" ref="F37:F53" si="15">IF(E37="","",IF(E37="N",COUNTIFS(E$36:E$54,"&gt;=0")+2,IF(E37&gt;=0,_xlfn.RANK.EQ(E37,E$36:E$54,0)+(COUNTIFS(E$36:E$54,E37)-1)/2)))</f>
        <v/>
      </c>
      <c r="G37" s="2"/>
      <c r="H37" s="13">
        <f t="shared" ref="H37:H54" si="16">$B37</f>
        <v>2</v>
      </c>
      <c r="I37" s="21" t="str">
        <f t="shared" ref="I37:I54" si="17">$C37</f>
        <v>Mēs Zivīm</v>
      </c>
      <c r="J37" s="79" t="str" cm="1">
        <f t="array" ref="J37">IFERROR(_xlfn._xlws.FILTER(Kopsavilkums!$D$10:$D$135,(I37=Kopsavilkums!$C$10:$C$135)*(J$7=Kopsavilkums!$P$10:$P$135)),"")</f>
        <v/>
      </c>
      <c r="K37" s="243"/>
      <c r="L37" s="251" t="str">
        <f t="shared" ref="L37:L53" si="18">IF(K37="","",IF(K37="N",COUNTIFS(K$36:K$54,"&gt;=0")+2,IF(K37&gt;=0,_xlfn.RANK.EQ(K37,K$36:K$54,0)+(COUNTIFS(K$36:K$54,K37)-1)/2)))</f>
        <v/>
      </c>
      <c r="M37" s="2"/>
      <c r="N37" s="13">
        <f t="shared" ref="N37:N54" si="19">$B37</f>
        <v>2</v>
      </c>
      <c r="O37" s="21" t="str">
        <f>$C37</f>
        <v>Mēs Zivīm</v>
      </c>
      <c r="P37" s="79" t="str" cm="1">
        <f t="array" ref="P37">IFERROR(_xlfn._xlws.FILTER(Kopsavilkums!$D$10:$D$135,(O37=Kopsavilkums!$C$10:$C$135)*(P$7=Kopsavilkums!$P$10:$P$135)),"")</f>
        <v/>
      </c>
      <c r="Q37" s="243"/>
      <c r="R37" s="251" t="str">
        <f t="shared" ref="R37:R53" si="20">IF(Q37="","",IF(Q37="N",COUNTIFS(Q$36:Q$54,"&gt;=0")+2,IF(Q37&gt;=0,_xlfn.RANK.EQ(Q37,Q$36:Q$54,0)+(COUNTIFS(Q$36:Q$54,Q37)-1)/2)))</f>
        <v/>
      </c>
      <c r="S37" s="2"/>
      <c r="T37" s="13">
        <f t="shared" ref="T37:T54" si="21">$B37</f>
        <v>2</v>
      </c>
      <c r="U37" s="21" t="str">
        <f t="shared" ref="U37:U54" si="22">$C37</f>
        <v>Mēs Zivīm</v>
      </c>
      <c r="V37" s="79" t="str" cm="1">
        <f t="array" ref="V37">IFERROR(_xlfn._xlws.FILTER(Kopsavilkums!$D$10:$D$135,(U37=Kopsavilkums!$C$10:$C$135)*(V$7=Kopsavilkums!$P$10:$P$135)),"")</f>
        <v/>
      </c>
      <c r="W37" s="243"/>
      <c r="X37" s="251" t="str">
        <f t="shared" ref="X37:X53" si="23">IF(W37="","",IF(W37="N",COUNTIFS(W$36:W$54,"&gt;=0")+2,IF(W37&gt;=0,_xlfn.RANK.EQ(W37,W$36:W$54,0)+(COUNTIFS(W$36:W$54,W37)-1)/2)))</f>
        <v/>
      </c>
      <c r="Y37" s="2"/>
      <c r="Z37" s="13">
        <f t="shared" ref="Z37:Z54" si="24">$B37</f>
        <v>2</v>
      </c>
      <c r="AA37" s="21" t="str">
        <f t="shared" ref="AA37:AA54" si="25">$C37</f>
        <v>Mēs Zivīm</v>
      </c>
      <c r="AB37" s="79" t="str" cm="1">
        <f t="array" ref="AB37">IFERROR(_xlfn._xlws.FILTER(Kopsavilkums!$D$10:$D$135,(AA37=Kopsavilkums!$C$10:$C$135)*(AB$7=Kopsavilkums!$P$10:$P$135)),"")</f>
        <v/>
      </c>
      <c r="AC37" s="243"/>
      <c r="AD37" s="251" t="str">
        <f t="shared" ref="AD37:AD53" si="26">IF(AC37="","",IF(AC37="N",COUNTIFS(AC$36:AC$54,"&gt;=0")+2,IF(AC37&gt;=0,_xlfn.RANK.EQ(AC37,AC$36:AC$54,0)+(COUNTIFS(AC$36:AC$54,AC37)-1)/2)))</f>
        <v/>
      </c>
      <c r="AE37" s="2"/>
    </row>
    <row r="38" spans="1:31" x14ac:dyDescent="0.15">
      <c r="A38" s="13">
        <f t="shared" ref="A38:A54" si="27">A37</f>
        <v>2</v>
      </c>
      <c r="B38" s="13">
        <f t="shared" si="14"/>
        <v>3</v>
      </c>
      <c r="C38" s="21" t="str">
        <f>C13</f>
        <v>Makšķerlietas.lv/Ziemeļnieki</v>
      </c>
      <c r="D38" s="79" t="str" cm="1">
        <f t="array" ref="D38">IFERROR(_xlfn._xlws.FILTER(Kopsavilkums!$D$10:$D$135,(C38=Kopsavilkums!$C$10:$C$135)*(D$7=Kopsavilkums!$P$10:$P$135)),"")</f>
        <v/>
      </c>
      <c r="E38" s="243"/>
      <c r="F38" s="251" t="str">
        <f t="shared" si="15"/>
        <v/>
      </c>
      <c r="G38" s="2"/>
      <c r="H38" s="13">
        <f t="shared" si="16"/>
        <v>3</v>
      </c>
      <c r="I38" s="21" t="str">
        <f t="shared" si="17"/>
        <v>Makšķerlietas.lv/Ziemeļnieki</v>
      </c>
      <c r="J38" s="79" t="str" cm="1">
        <f t="array" ref="J38">IFERROR(_xlfn._xlws.FILTER(Kopsavilkums!$D$10:$D$135,(I38=Kopsavilkums!$C$10:$C$135)*(J$7=Kopsavilkums!$P$10:$P$135)),"")</f>
        <v/>
      </c>
      <c r="K38" s="243"/>
      <c r="L38" s="251" t="str">
        <f t="shared" si="18"/>
        <v/>
      </c>
      <c r="M38" s="2"/>
      <c r="N38" s="13">
        <f t="shared" si="19"/>
        <v>3</v>
      </c>
      <c r="O38" s="21" t="str">
        <f>$C38</f>
        <v>Makšķerlietas.lv/Ziemeļnieki</v>
      </c>
      <c r="P38" s="79" t="str" cm="1">
        <f t="array" ref="P38">IFERROR(_xlfn._xlws.FILTER(Kopsavilkums!$D$10:$D$135,(O38=Kopsavilkums!$C$10:$C$135)*(P$7=Kopsavilkums!$P$10:$P$135)),"")</f>
        <v/>
      </c>
      <c r="Q38" s="243"/>
      <c r="R38" s="251" t="str">
        <f t="shared" si="20"/>
        <v/>
      </c>
      <c r="S38" s="2"/>
      <c r="T38" s="13">
        <f t="shared" si="21"/>
        <v>3</v>
      </c>
      <c r="U38" s="21" t="str">
        <f t="shared" si="22"/>
        <v>Makšķerlietas.lv/Ziemeļnieki</v>
      </c>
      <c r="V38" s="79" t="str" cm="1">
        <f t="array" ref="V38">IFERROR(_xlfn._xlws.FILTER(Kopsavilkums!$D$10:$D$135,(U38=Kopsavilkums!$C$10:$C$135)*(V$7=Kopsavilkums!$P$10:$P$135)),"")</f>
        <v/>
      </c>
      <c r="W38" s="243"/>
      <c r="X38" s="251" t="str">
        <f t="shared" si="23"/>
        <v/>
      </c>
      <c r="Y38" s="2"/>
      <c r="Z38" s="13">
        <f t="shared" si="24"/>
        <v>3</v>
      </c>
      <c r="AA38" s="21" t="str">
        <f t="shared" si="25"/>
        <v>Makšķerlietas.lv/Ziemeļnieki</v>
      </c>
      <c r="AB38" s="79" t="str" cm="1">
        <f t="array" ref="AB38">IFERROR(_xlfn._xlws.FILTER(Kopsavilkums!$D$10:$D$135,(AA38=Kopsavilkums!$C$10:$C$135)*(AB$7=Kopsavilkums!$P$10:$P$135)),"")</f>
        <v/>
      </c>
      <c r="AC38" s="243"/>
      <c r="AD38" s="251" t="str">
        <f t="shared" si="26"/>
        <v/>
      </c>
      <c r="AE38" s="2"/>
    </row>
    <row r="39" spans="1:31" x14ac:dyDescent="0.15">
      <c r="A39" s="13">
        <f t="shared" si="27"/>
        <v>2</v>
      </c>
      <c r="B39" s="13">
        <f t="shared" si="14"/>
        <v>4</v>
      </c>
      <c r="C39" s="21" t="str">
        <f t="shared" si="14"/>
        <v>C.Albula1/Alūksne</v>
      </c>
      <c r="D39" s="79" t="str" cm="1">
        <f t="array" ref="D39">IFERROR(_xlfn._xlws.FILTER(Kopsavilkums!$D$10:$D$135,(C39=Kopsavilkums!$C$10:$C$135)*(D$7=Kopsavilkums!$P$10:$P$135)),"")</f>
        <v/>
      </c>
      <c r="E39" s="243"/>
      <c r="F39" s="251" t="str">
        <f t="shared" si="15"/>
        <v/>
      </c>
      <c r="G39" s="2"/>
      <c r="H39" s="13">
        <f t="shared" si="16"/>
        <v>4</v>
      </c>
      <c r="I39" s="21" t="str">
        <f t="shared" si="17"/>
        <v>C.Albula1/Alūksne</v>
      </c>
      <c r="J39" s="79" t="str" cm="1">
        <f t="array" ref="J39">IFERROR(_xlfn._xlws.FILTER(Kopsavilkums!$D$10:$D$135,(I39=Kopsavilkums!$C$10:$C$135)*(J$7=Kopsavilkums!$P$10:$P$135)),"")</f>
        <v/>
      </c>
      <c r="K39" s="243"/>
      <c r="L39" s="251" t="str">
        <f t="shared" si="18"/>
        <v/>
      </c>
      <c r="M39" s="2"/>
      <c r="N39" s="13">
        <f t="shared" si="19"/>
        <v>4</v>
      </c>
      <c r="O39" s="21" t="str">
        <f>$C39</f>
        <v>C.Albula1/Alūksne</v>
      </c>
      <c r="P39" s="79" t="str" cm="1">
        <f t="array" ref="P39">IFERROR(_xlfn._xlws.FILTER(Kopsavilkums!$D$10:$D$135,(O39=Kopsavilkums!$C$10:$C$135)*(P$7=Kopsavilkums!$P$10:$P$135)),"")</f>
        <v/>
      </c>
      <c r="Q39" s="243"/>
      <c r="R39" s="251" t="str">
        <f t="shared" si="20"/>
        <v/>
      </c>
      <c r="S39" s="2"/>
      <c r="T39" s="13">
        <f t="shared" si="21"/>
        <v>4</v>
      </c>
      <c r="U39" s="21" t="str">
        <f t="shared" si="22"/>
        <v>C.Albula1/Alūksne</v>
      </c>
      <c r="V39" s="79" t="str" cm="1">
        <f t="array" ref="V39">IFERROR(_xlfn._xlws.FILTER(Kopsavilkums!$D$10:$D$135,(U39=Kopsavilkums!$C$10:$C$135)*(V$7=Kopsavilkums!$P$10:$P$135)),"")</f>
        <v/>
      </c>
      <c r="W39" s="243"/>
      <c r="X39" s="251" t="str">
        <f t="shared" si="23"/>
        <v/>
      </c>
      <c r="Y39" s="2"/>
      <c r="Z39" s="13">
        <f t="shared" si="24"/>
        <v>4</v>
      </c>
      <c r="AA39" s="21" t="str">
        <f t="shared" si="25"/>
        <v>C.Albula1/Alūksne</v>
      </c>
      <c r="AB39" s="79" t="str" cm="1">
        <f t="array" ref="AB39">IFERROR(_xlfn._xlws.FILTER(Kopsavilkums!$D$10:$D$135,(AA39=Kopsavilkums!$C$10:$C$135)*(AB$7=Kopsavilkums!$P$10:$P$135)),"")</f>
        <v/>
      </c>
      <c r="AC39" s="243"/>
      <c r="AD39" s="251" t="str">
        <f t="shared" si="26"/>
        <v/>
      </c>
      <c r="AE39" s="2"/>
    </row>
    <row r="40" spans="1:31" x14ac:dyDescent="0.15">
      <c r="A40" s="13">
        <f t="shared" si="27"/>
        <v>2</v>
      </c>
      <c r="B40" s="13">
        <f t="shared" si="14"/>
        <v>5</v>
      </c>
      <c r="C40" s="21" t="str">
        <f t="shared" si="14"/>
        <v>NGT Jēkabpils</v>
      </c>
      <c r="D40" s="79" t="str" cm="1">
        <f t="array" ref="D40">IFERROR(_xlfn._xlws.FILTER(Kopsavilkums!$D$10:$D$135,(C40=Kopsavilkums!$C$10:$C$135)*(D$7=Kopsavilkums!$P$10:$P$135)),"")</f>
        <v/>
      </c>
      <c r="E40" s="243"/>
      <c r="F40" s="251" t="str">
        <f t="shared" si="15"/>
        <v/>
      </c>
      <c r="G40" s="37"/>
      <c r="H40" s="13">
        <f t="shared" si="16"/>
        <v>5</v>
      </c>
      <c r="I40" s="21" t="str">
        <f t="shared" si="17"/>
        <v>NGT Jēkabpils</v>
      </c>
      <c r="J40" s="79" t="str" cm="1">
        <f t="array" ref="J40">IFERROR(_xlfn._xlws.FILTER(Kopsavilkums!$D$10:$D$135,(I40=Kopsavilkums!$C$10:$C$135)*(J$7=Kopsavilkums!$P$10:$P$135)),"")</f>
        <v/>
      </c>
      <c r="K40" s="243"/>
      <c r="L40" s="251" t="str">
        <f t="shared" si="18"/>
        <v/>
      </c>
      <c r="M40" s="2"/>
      <c r="N40" s="13">
        <f t="shared" si="19"/>
        <v>5</v>
      </c>
      <c r="O40" s="21" t="str">
        <f>$C40</f>
        <v>NGT Jēkabpils</v>
      </c>
      <c r="P40" s="79" t="str" cm="1">
        <f t="array" ref="P40">IFERROR(_xlfn._xlws.FILTER(Kopsavilkums!$D$10:$D$135,(O40=Kopsavilkums!$C$10:$C$135)*(P$7=Kopsavilkums!$P$10:$P$135)),"")</f>
        <v/>
      </c>
      <c r="Q40" s="243"/>
      <c r="R40" s="251" t="str">
        <f t="shared" si="20"/>
        <v/>
      </c>
      <c r="S40" s="37"/>
      <c r="T40" s="13">
        <f t="shared" si="21"/>
        <v>5</v>
      </c>
      <c r="U40" s="21" t="str">
        <f t="shared" si="22"/>
        <v>NGT Jēkabpils</v>
      </c>
      <c r="V40" s="79" t="str" cm="1">
        <f t="array" ref="V40">IFERROR(_xlfn._xlws.FILTER(Kopsavilkums!$D$10:$D$135,(U40=Kopsavilkums!$C$10:$C$135)*(V$7=Kopsavilkums!$P$10:$P$135)),"")</f>
        <v/>
      </c>
      <c r="W40" s="243"/>
      <c r="X40" s="251" t="str">
        <f t="shared" si="23"/>
        <v/>
      </c>
      <c r="Y40" s="2"/>
      <c r="Z40" s="13">
        <f t="shared" si="24"/>
        <v>5</v>
      </c>
      <c r="AA40" s="21" t="str">
        <f t="shared" si="25"/>
        <v>NGT Jēkabpils</v>
      </c>
      <c r="AB40" s="79" t="str" cm="1">
        <f t="array" ref="AB40">IFERROR(_xlfn._xlws.FILTER(Kopsavilkums!$D$10:$D$135,(AA40=Kopsavilkums!$C$10:$C$135)*(AB$7=Kopsavilkums!$P$10:$P$135)),"")</f>
        <v/>
      </c>
      <c r="AC40" s="243"/>
      <c r="AD40" s="251" t="str">
        <f t="shared" si="26"/>
        <v/>
      </c>
      <c r="AE40" s="37"/>
    </row>
    <row r="41" spans="1:31" x14ac:dyDescent="0.15">
      <c r="A41" s="13">
        <f t="shared" si="27"/>
        <v>2</v>
      </c>
      <c r="B41" s="13">
        <f t="shared" si="14"/>
        <v>6</v>
      </c>
      <c r="C41" s="21" t="str">
        <f t="shared" si="14"/>
        <v>C.Albula2/Alūksne</v>
      </c>
      <c r="D41" s="79" t="str" cm="1">
        <f t="array" ref="D41">IFERROR(_xlfn._xlws.FILTER(Kopsavilkums!$D$10:$D$135,(C41=Kopsavilkums!$C$10:$C$135)*(D$7=Kopsavilkums!$P$10:$P$135)),"")</f>
        <v/>
      </c>
      <c r="E41" s="243"/>
      <c r="F41" s="251" t="str">
        <f t="shared" si="15"/>
        <v/>
      </c>
      <c r="G41" s="2"/>
      <c r="H41" s="13">
        <f t="shared" si="16"/>
        <v>6</v>
      </c>
      <c r="I41" s="21" t="str">
        <f t="shared" si="17"/>
        <v>C.Albula2/Alūksne</v>
      </c>
      <c r="J41" s="79" t="str" cm="1">
        <f t="array" ref="J41">IFERROR(_xlfn._xlws.FILTER(Kopsavilkums!$D$10:$D$135,(I41=Kopsavilkums!$C$10:$C$135)*(J$7=Kopsavilkums!$P$10:$P$135)),"")</f>
        <v/>
      </c>
      <c r="K41" s="243"/>
      <c r="L41" s="251" t="str">
        <f t="shared" si="18"/>
        <v/>
      </c>
      <c r="M41" s="2"/>
      <c r="N41" s="13">
        <f t="shared" si="19"/>
        <v>6</v>
      </c>
      <c r="O41" s="21" t="str">
        <f t="shared" ref="O41:O54" si="28">$C41</f>
        <v>C.Albula2/Alūksne</v>
      </c>
      <c r="P41" s="79" t="str" cm="1">
        <f t="array" ref="P41">IFERROR(_xlfn._xlws.FILTER(Kopsavilkums!$D$10:$D$135,(O41=Kopsavilkums!$C$10:$C$135)*(P$7=Kopsavilkums!$P$10:$P$135)),"")</f>
        <v/>
      </c>
      <c r="Q41" s="243"/>
      <c r="R41" s="251" t="str">
        <f t="shared" si="20"/>
        <v/>
      </c>
      <c r="S41" s="2"/>
      <c r="T41" s="13">
        <f t="shared" si="21"/>
        <v>6</v>
      </c>
      <c r="U41" s="21" t="str">
        <f t="shared" si="22"/>
        <v>C.Albula2/Alūksne</v>
      </c>
      <c r="V41" s="79" t="str" cm="1">
        <f t="array" ref="V41">IFERROR(_xlfn._xlws.FILTER(Kopsavilkums!$D$10:$D$135,(U41=Kopsavilkums!$C$10:$C$135)*(V$7=Kopsavilkums!$P$10:$P$135)),"")</f>
        <v/>
      </c>
      <c r="W41" s="243"/>
      <c r="X41" s="251" t="str">
        <f t="shared" si="23"/>
        <v/>
      </c>
      <c r="Y41" s="2"/>
      <c r="Z41" s="13">
        <f t="shared" si="24"/>
        <v>6</v>
      </c>
      <c r="AA41" s="21" t="str">
        <f t="shared" si="25"/>
        <v>C.Albula2/Alūksne</v>
      </c>
      <c r="AB41" s="79" t="str" cm="1">
        <f t="array" ref="AB41">IFERROR(_xlfn._xlws.FILTER(Kopsavilkums!$D$10:$D$135,(AA41=Kopsavilkums!$C$10:$C$135)*(AB$7=Kopsavilkums!$P$10:$P$135)),"")</f>
        <v/>
      </c>
      <c r="AC41" s="243"/>
      <c r="AD41" s="251" t="str">
        <f t="shared" si="26"/>
        <v/>
      </c>
      <c r="AE41" s="2"/>
    </row>
    <row r="42" spans="1:31" x14ac:dyDescent="0.15">
      <c r="A42" s="13">
        <f t="shared" si="27"/>
        <v>2</v>
      </c>
      <c r="B42" s="13">
        <f t="shared" si="14"/>
        <v>7</v>
      </c>
      <c r="C42" s="21" t="str">
        <f t="shared" si="14"/>
        <v>LIARPS</v>
      </c>
      <c r="D42" s="79" t="str" cm="1">
        <f t="array" ref="D42">IFERROR(_xlfn._xlws.FILTER(Kopsavilkums!$D$10:$D$135,(C42=Kopsavilkums!$C$10:$C$135)*(D$7=Kopsavilkums!$P$10:$P$135)),"")</f>
        <v/>
      </c>
      <c r="E42" s="243"/>
      <c r="F42" s="251" t="str">
        <f t="shared" si="15"/>
        <v/>
      </c>
      <c r="G42" s="2"/>
      <c r="H42" s="13">
        <f t="shared" si="16"/>
        <v>7</v>
      </c>
      <c r="I42" s="21" t="str">
        <f t="shared" si="17"/>
        <v>LIARPS</v>
      </c>
      <c r="J42" s="79" t="str" cm="1">
        <f t="array" ref="J42">IFERROR(_xlfn._xlws.FILTER(Kopsavilkums!$D$10:$D$135,(I42=Kopsavilkums!$C$10:$C$135)*(J$7=Kopsavilkums!$P$10:$P$135)),"")</f>
        <v/>
      </c>
      <c r="K42" s="243"/>
      <c r="L42" s="251" t="str">
        <f t="shared" si="18"/>
        <v/>
      </c>
      <c r="M42" s="2"/>
      <c r="N42" s="13">
        <f t="shared" si="19"/>
        <v>7</v>
      </c>
      <c r="O42" s="21" t="str">
        <f t="shared" si="28"/>
        <v>LIARPS</v>
      </c>
      <c r="P42" s="79" t="str" cm="1">
        <f t="array" ref="P42">IFERROR(_xlfn._xlws.FILTER(Kopsavilkums!$D$10:$D$135,(O42=Kopsavilkums!$C$10:$C$135)*(P$7=Kopsavilkums!$P$10:$P$135)),"")</f>
        <v/>
      </c>
      <c r="Q42" s="243"/>
      <c r="R42" s="251" t="str">
        <f t="shared" si="20"/>
        <v/>
      </c>
      <c r="S42" s="2"/>
      <c r="T42" s="13">
        <f t="shared" si="21"/>
        <v>7</v>
      </c>
      <c r="U42" s="21" t="str">
        <f t="shared" si="22"/>
        <v>LIARPS</v>
      </c>
      <c r="V42" s="79" t="str" cm="1">
        <f t="array" ref="V42">IFERROR(_xlfn._xlws.FILTER(Kopsavilkums!$D$10:$D$135,(U42=Kopsavilkums!$C$10:$C$135)*(V$7=Kopsavilkums!$P$10:$P$135)),"")</f>
        <v/>
      </c>
      <c r="W42" s="243"/>
      <c r="X42" s="251" t="str">
        <f t="shared" si="23"/>
        <v/>
      </c>
      <c r="Y42" s="2"/>
      <c r="Z42" s="13">
        <f t="shared" si="24"/>
        <v>7</v>
      </c>
      <c r="AA42" s="21" t="str">
        <f t="shared" si="25"/>
        <v>LIARPS</v>
      </c>
      <c r="AB42" s="79" t="str" cm="1">
        <f t="array" ref="AB42">IFERROR(_xlfn._xlws.FILTER(Kopsavilkums!$D$10:$D$135,(AA42=Kopsavilkums!$C$10:$C$135)*(AB$7=Kopsavilkums!$P$10:$P$135)),"")</f>
        <v/>
      </c>
      <c r="AC42" s="243"/>
      <c r="AD42" s="251" t="str">
        <f t="shared" si="26"/>
        <v/>
      </c>
      <c r="AE42" s="2"/>
    </row>
    <row r="43" spans="1:31" x14ac:dyDescent="0.15">
      <c r="A43" s="13">
        <f t="shared" si="27"/>
        <v>2</v>
      </c>
      <c r="B43" s="13">
        <f t="shared" si="14"/>
        <v>8</v>
      </c>
      <c r="C43" s="21" t="str">
        <f t="shared" si="14"/>
        <v>CMS</v>
      </c>
      <c r="D43" s="79" t="str" cm="1">
        <f t="array" ref="D43">IFERROR(_xlfn._xlws.FILTER(Kopsavilkums!$D$10:$D$135,(C43=Kopsavilkums!$C$10:$C$135)*(D$7=Kopsavilkums!$P$10:$P$135)),"")</f>
        <v/>
      </c>
      <c r="E43" s="243"/>
      <c r="F43" s="251" t="str">
        <f t="shared" si="15"/>
        <v/>
      </c>
      <c r="G43" s="2"/>
      <c r="H43" s="13">
        <f t="shared" si="16"/>
        <v>8</v>
      </c>
      <c r="I43" s="21" t="str">
        <f t="shared" si="17"/>
        <v>CMS</v>
      </c>
      <c r="J43" s="79" t="str" cm="1">
        <f t="array" ref="J43">IFERROR(_xlfn._xlws.FILTER(Kopsavilkums!$D$10:$D$135,(I43=Kopsavilkums!$C$10:$C$135)*(J$7=Kopsavilkums!$P$10:$P$135)),"")</f>
        <v/>
      </c>
      <c r="K43" s="243"/>
      <c r="L43" s="251" t="str">
        <f t="shared" si="18"/>
        <v/>
      </c>
      <c r="M43" s="2"/>
      <c r="N43" s="13">
        <f t="shared" si="19"/>
        <v>8</v>
      </c>
      <c r="O43" s="21" t="str">
        <f t="shared" si="28"/>
        <v>CMS</v>
      </c>
      <c r="P43" s="79" t="str" cm="1">
        <f t="array" ref="P43">IFERROR(_xlfn._xlws.FILTER(Kopsavilkums!$D$10:$D$135,(O43=Kopsavilkums!$C$10:$C$135)*(P$7=Kopsavilkums!$P$10:$P$135)),"")</f>
        <v/>
      </c>
      <c r="Q43" s="243"/>
      <c r="R43" s="251" t="str">
        <f t="shared" si="20"/>
        <v/>
      </c>
      <c r="S43" s="2"/>
      <c r="T43" s="13">
        <f t="shared" si="21"/>
        <v>8</v>
      </c>
      <c r="U43" s="21" t="str">
        <f t="shared" si="22"/>
        <v>CMS</v>
      </c>
      <c r="V43" s="79" t="str" cm="1">
        <f t="array" ref="V43">IFERROR(_xlfn._xlws.FILTER(Kopsavilkums!$D$10:$D$135,(U43=Kopsavilkums!$C$10:$C$135)*(V$7=Kopsavilkums!$P$10:$P$135)),"")</f>
        <v/>
      </c>
      <c r="W43" s="243"/>
      <c r="X43" s="251" t="str">
        <f t="shared" si="23"/>
        <v/>
      </c>
      <c r="Y43" s="2"/>
      <c r="Z43" s="13">
        <f t="shared" si="24"/>
        <v>8</v>
      </c>
      <c r="AA43" s="21" t="str">
        <f t="shared" si="25"/>
        <v>CMS</v>
      </c>
      <c r="AB43" s="79" t="str" cm="1">
        <f t="array" ref="AB43">IFERROR(_xlfn._xlws.FILTER(Kopsavilkums!$D$10:$D$135,(AA43=Kopsavilkums!$C$10:$C$135)*(AB$7=Kopsavilkums!$P$10:$P$135)),"")</f>
        <v/>
      </c>
      <c r="AC43" s="243"/>
      <c r="AD43" s="251" t="str">
        <f t="shared" si="26"/>
        <v/>
      </c>
      <c r="AE43" s="2"/>
    </row>
    <row r="44" spans="1:31" x14ac:dyDescent="0.15">
      <c r="A44" s="13">
        <f t="shared" si="27"/>
        <v>2</v>
      </c>
      <c r="B44" s="13">
        <f t="shared" si="14"/>
        <v>9</v>
      </c>
      <c r="C44" s="21" t="str">
        <f t="shared" si="14"/>
        <v>Mežoņi</v>
      </c>
      <c r="D44" s="79" t="str" cm="1">
        <f t="array" ref="D44">IFERROR(_xlfn._xlws.FILTER(Kopsavilkums!$D$10:$D$135,(C44=Kopsavilkums!$C$10:$C$135)*(D$7=Kopsavilkums!$P$10:$P$135)),"")</f>
        <v/>
      </c>
      <c r="E44" s="243"/>
      <c r="F44" s="251" t="str">
        <f t="shared" si="15"/>
        <v/>
      </c>
      <c r="G44" s="2"/>
      <c r="H44" s="13">
        <f t="shared" si="16"/>
        <v>9</v>
      </c>
      <c r="I44" s="21" t="str">
        <f t="shared" si="17"/>
        <v>Mežoņi</v>
      </c>
      <c r="J44" s="79" t="str" cm="1">
        <f t="array" ref="J44">IFERROR(_xlfn._xlws.FILTER(Kopsavilkums!$D$10:$D$135,(I44=Kopsavilkums!$C$10:$C$135)*(J$7=Kopsavilkums!$P$10:$P$135)),"")</f>
        <v/>
      </c>
      <c r="K44" s="243"/>
      <c r="L44" s="251" t="str">
        <f t="shared" si="18"/>
        <v/>
      </c>
      <c r="M44" s="2"/>
      <c r="N44" s="13">
        <f t="shared" si="19"/>
        <v>9</v>
      </c>
      <c r="O44" s="21" t="str">
        <f t="shared" si="28"/>
        <v>Mežoņi</v>
      </c>
      <c r="P44" s="79" t="str" cm="1">
        <f t="array" ref="P44">IFERROR(_xlfn._xlws.FILTER(Kopsavilkums!$D$10:$D$135,(O44=Kopsavilkums!$C$10:$C$135)*(P$7=Kopsavilkums!$P$10:$P$135)),"")</f>
        <v/>
      </c>
      <c r="Q44" s="243"/>
      <c r="R44" s="251" t="str">
        <f t="shared" si="20"/>
        <v/>
      </c>
      <c r="S44" s="2"/>
      <c r="T44" s="13">
        <f t="shared" si="21"/>
        <v>9</v>
      </c>
      <c r="U44" s="21" t="str">
        <f t="shared" si="22"/>
        <v>Mežoņi</v>
      </c>
      <c r="V44" s="79" t="str" cm="1">
        <f t="array" ref="V44">IFERROR(_xlfn._xlws.FILTER(Kopsavilkums!$D$10:$D$135,(U44=Kopsavilkums!$C$10:$C$135)*(V$7=Kopsavilkums!$P$10:$P$135)),"")</f>
        <v/>
      </c>
      <c r="W44" s="243"/>
      <c r="X44" s="251" t="str">
        <f t="shared" si="23"/>
        <v/>
      </c>
      <c r="Y44" s="2"/>
      <c r="Z44" s="13">
        <f t="shared" si="24"/>
        <v>9</v>
      </c>
      <c r="AA44" s="21" t="str">
        <f t="shared" si="25"/>
        <v>Mežoņi</v>
      </c>
      <c r="AB44" s="79" t="str" cm="1">
        <f t="array" ref="AB44">IFERROR(_xlfn._xlws.FILTER(Kopsavilkums!$D$10:$D$135,(AA44=Kopsavilkums!$C$10:$C$135)*(AB$7=Kopsavilkums!$P$10:$P$135)),"")</f>
        <v/>
      </c>
      <c r="AC44" s="243"/>
      <c r="AD44" s="251" t="str">
        <f t="shared" si="26"/>
        <v/>
      </c>
      <c r="AE44" s="2"/>
    </row>
    <row r="45" spans="1:31" x14ac:dyDescent="0.15">
      <c r="A45" s="13">
        <f t="shared" si="27"/>
        <v>2</v>
      </c>
      <c r="B45" s="13">
        <f t="shared" si="14"/>
        <v>10</v>
      </c>
      <c r="C45" s="21" t="str">
        <f t="shared" si="14"/>
        <v>Vidzemes Klaidoņi</v>
      </c>
      <c r="D45" s="79" t="str" cm="1">
        <f t="array" ref="D45">IFERROR(_xlfn._xlws.FILTER(Kopsavilkums!$D$10:$D$135,(C45=Kopsavilkums!$C$10:$C$135)*(D$7=Kopsavilkums!$P$10:$P$135)),"")</f>
        <v/>
      </c>
      <c r="E45" s="243"/>
      <c r="F45" s="251" t="str">
        <f t="shared" si="15"/>
        <v/>
      </c>
      <c r="G45" s="2"/>
      <c r="H45" s="13">
        <f t="shared" si="16"/>
        <v>10</v>
      </c>
      <c r="I45" s="21" t="str">
        <f t="shared" si="17"/>
        <v>Vidzemes Klaidoņi</v>
      </c>
      <c r="J45" s="79" t="str" cm="1">
        <f t="array" ref="J45">IFERROR(_xlfn._xlws.FILTER(Kopsavilkums!$D$10:$D$135,(I45=Kopsavilkums!$C$10:$C$135)*(J$7=Kopsavilkums!$P$10:$P$135)),"")</f>
        <v/>
      </c>
      <c r="K45" s="243"/>
      <c r="L45" s="251" t="str">
        <f t="shared" si="18"/>
        <v/>
      </c>
      <c r="M45" s="2"/>
      <c r="N45" s="13">
        <f t="shared" si="19"/>
        <v>10</v>
      </c>
      <c r="O45" s="21" t="str">
        <f t="shared" si="28"/>
        <v>Vidzemes Klaidoņi</v>
      </c>
      <c r="P45" s="79" t="str" cm="1">
        <f t="array" ref="P45">IFERROR(_xlfn._xlws.FILTER(Kopsavilkums!$D$10:$D$135,(O45=Kopsavilkums!$C$10:$C$135)*(P$7=Kopsavilkums!$P$10:$P$135)),"")</f>
        <v/>
      </c>
      <c r="Q45" s="243"/>
      <c r="R45" s="251" t="str">
        <f t="shared" si="20"/>
        <v/>
      </c>
      <c r="S45" s="2"/>
      <c r="T45" s="13">
        <f t="shared" si="21"/>
        <v>10</v>
      </c>
      <c r="U45" s="21" t="str">
        <f t="shared" si="22"/>
        <v>Vidzemes Klaidoņi</v>
      </c>
      <c r="V45" s="79" t="str" cm="1">
        <f t="array" ref="V45">IFERROR(_xlfn._xlws.FILTER(Kopsavilkums!$D$10:$D$135,(U45=Kopsavilkums!$C$10:$C$135)*(V$7=Kopsavilkums!$P$10:$P$135)),"")</f>
        <v/>
      </c>
      <c r="W45" s="243"/>
      <c r="X45" s="251" t="str">
        <f t="shared" si="23"/>
        <v/>
      </c>
      <c r="Y45" s="2"/>
      <c r="Z45" s="13">
        <f t="shared" si="24"/>
        <v>10</v>
      </c>
      <c r="AA45" s="21" t="str">
        <f t="shared" si="25"/>
        <v>Vidzemes Klaidoņi</v>
      </c>
      <c r="AB45" s="79" t="str" cm="1">
        <f t="array" ref="AB45">IFERROR(_xlfn._xlws.FILTER(Kopsavilkums!$D$10:$D$135,(AA45=Kopsavilkums!$C$10:$C$135)*(AB$7=Kopsavilkums!$P$10:$P$135)),"")</f>
        <v/>
      </c>
      <c r="AC45" s="243"/>
      <c r="AD45" s="251" t="str">
        <f t="shared" si="26"/>
        <v/>
      </c>
      <c r="AE45" s="2"/>
    </row>
    <row r="46" spans="1:31" x14ac:dyDescent="0.15">
      <c r="A46" s="13">
        <f t="shared" si="27"/>
        <v>2</v>
      </c>
      <c r="B46" s="13">
        <f t="shared" si="14"/>
        <v>11</v>
      </c>
      <c r="C46" s="21" t="str">
        <f t="shared" si="14"/>
        <v/>
      </c>
      <c r="D46" s="79" t="str" cm="1">
        <f t="array" ref="D46">IFERROR(_xlfn._xlws.FILTER(Kopsavilkums!$D$10:$D$135,(C46=Kopsavilkums!$C$10:$C$135)*(D$7=Kopsavilkums!$P$10:$P$135)),"")</f>
        <v/>
      </c>
      <c r="E46" s="243"/>
      <c r="F46" s="251" t="str">
        <f t="shared" si="15"/>
        <v/>
      </c>
      <c r="G46" s="2"/>
      <c r="H46" s="13">
        <f t="shared" si="16"/>
        <v>11</v>
      </c>
      <c r="I46" s="21" t="str">
        <f t="shared" si="17"/>
        <v/>
      </c>
      <c r="J46" s="79" t="str" cm="1">
        <f t="array" ref="J46">IFERROR(_xlfn._xlws.FILTER(Kopsavilkums!$D$10:$D$135,(I46=Kopsavilkums!$C$10:$C$135)*(J$7=Kopsavilkums!$P$10:$P$135)),"")</f>
        <v/>
      </c>
      <c r="K46" s="243"/>
      <c r="L46" s="251" t="str">
        <f t="shared" si="18"/>
        <v/>
      </c>
      <c r="M46" s="2"/>
      <c r="N46" s="13">
        <f t="shared" si="19"/>
        <v>11</v>
      </c>
      <c r="O46" s="21" t="str">
        <f t="shared" si="28"/>
        <v/>
      </c>
      <c r="P46" s="79" t="str" cm="1">
        <f t="array" ref="P46">IFERROR(_xlfn._xlws.FILTER(Kopsavilkums!$D$10:$D$135,(O46=Kopsavilkums!$C$10:$C$135)*(P$7=Kopsavilkums!$P$10:$P$135)),"")</f>
        <v/>
      </c>
      <c r="Q46" s="243"/>
      <c r="R46" s="251" t="str">
        <f t="shared" si="20"/>
        <v/>
      </c>
      <c r="S46" s="2"/>
      <c r="T46" s="13">
        <f t="shared" si="21"/>
        <v>11</v>
      </c>
      <c r="U46" s="21" t="str">
        <f t="shared" si="22"/>
        <v/>
      </c>
      <c r="V46" s="79" t="str" cm="1">
        <f t="array" ref="V46">IFERROR(_xlfn._xlws.FILTER(Kopsavilkums!$D$10:$D$135,(U46=Kopsavilkums!$C$10:$C$135)*(V$7=Kopsavilkums!$P$10:$P$135)),"")</f>
        <v/>
      </c>
      <c r="W46" s="243"/>
      <c r="X46" s="251" t="str">
        <f t="shared" si="23"/>
        <v/>
      </c>
      <c r="Y46" s="2"/>
      <c r="Z46" s="13">
        <f t="shared" si="24"/>
        <v>11</v>
      </c>
      <c r="AA46" s="21" t="str">
        <f t="shared" si="25"/>
        <v/>
      </c>
      <c r="AB46" s="79" t="str" cm="1">
        <f t="array" ref="AB46">IFERROR(_xlfn._xlws.FILTER(Kopsavilkums!$D$10:$D$135,(AA46=Kopsavilkums!$C$10:$C$135)*(AB$7=Kopsavilkums!$P$10:$P$135)),"")</f>
        <v/>
      </c>
      <c r="AC46" s="243"/>
      <c r="AD46" s="251" t="str">
        <f t="shared" si="26"/>
        <v/>
      </c>
      <c r="AE46" s="2"/>
    </row>
    <row r="47" spans="1:31" x14ac:dyDescent="0.15">
      <c r="A47" s="13">
        <f t="shared" si="27"/>
        <v>2</v>
      </c>
      <c r="B47" s="13">
        <f t="shared" si="14"/>
        <v>12</v>
      </c>
      <c r="C47" s="21" t="str">
        <f t="shared" si="14"/>
        <v/>
      </c>
      <c r="D47" s="79" t="str" cm="1">
        <f t="array" ref="D47">IFERROR(_xlfn._xlws.FILTER(Kopsavilkums!$D$10:$D$135,(C47=Kopsavilkums!$C$10:$C$135)*(D$7=Kopsavilkums!$P$10:$P$135)),"")</f>
        <v/>
      </c>
      <c r="E47" s="243"/>
      <c r="F47" s="251" t="str">
        <f t="shared" si="15"/>
        <v/>
      </c>
      <c r="G47" s="2"/>
      <c r="H47" s="13">
        <f t="shared" si="16"/>
        <v>12</v>
      </c>
      <c r="I47" s="21" t="str">
        <f t="shared" si="17"/>
        <v/>
      </c>
      <c r="J47" s="79" t="str" cm="1">
        <f t="array" ref="J47">IFERROR(_xlfn._xlws.FILTER(Kopsavilkums!$D$10:$D$135,(I47=Kopsavilkums!$C$10:$C$135)*(J$7=Kopsavilkums!$P$10:$P$135)),"")</f>
        <v/>
      </c>
      <c r="K47" s="243"/>
      <c r="L47" s="251" t="str">
        <f t="shared" si="18"/>
        <v/>
      </c>
      <c r="M47" s="2"/>
      <c r="N47" s="13">
        <f t="shared" si="19"/>
        <v>12</v>
      </c>
      <c r="O47" s="21" t="str">
        <f t="shared" si="28"/>
        <v/>
      </c>
      <c r="P47" s="79" t="str" cm="1">
        <f t="array" ref="P47">IFERROR(_xlfn._xlws.FILTER(Kopsavilkums!$D$10:$D$135,(O47=Kopsavilkums!$C$10:$C$135)*(P$7=Kopsavilkums!$P$10:$P$135)),"")</f>
        <v/>
      </c>
      <c r="Q47" s="243"/>
      <c r="R47" s="251" t="str">
        <f t="shared" si="20"/>
        <v/>
      </c>
      <c r="S47" s="2"/>
      <c r="T47" s="13">
        <f t="shared" si="21"/>
        <v>12</v>
      </c>
      <c r="U47" s="21" t="str">
        <f t="shared" si="22"/>
        <v/>
      </c>
      <c r="V47" s="79" t="str" cm="1">
        <f t="array" ref="V47">IFERROR(_xlfn._xlws.FILTER(Kopsavilkums!$D$10:$D$135,(U47=Kopsavilkums!$C$10:$C$135)*(V$7=Kopsavilkums!$P$10:$P$135)),"")</f>
        <v/>
      </c>
      <c r="W47" s="243"/>
      <c r="X47" s="251" t="str">
        <f t="shared" si="23"/>
        <v/>
      </c>
      <c r="Y47" s="2"/>
      <c r="Z47" s="13">
        <f t="shared" si="24"/>
        <v>12</v>
      </c>
      <c r="AA47" s="21" t="str">
        <f t="shared" si="25"/>
        <v/>
      </c>
      <c r="AB47" s="79" t="str" cm="1">
        <f t="array" ref="AB47">IFERROR(_xlfn._xlws.FILTER(Kopsavilkums!$D$10:$D$135,(AA47=Kopsavilkums!$C$10:$C$135)*(AB$7=Kopsavilkums!$P$10:$P$135)),"")</f>
        <v/>
      </c>
      <c r="AC47" s="243"/>
      <c r="AD47" s="251" t="str">
        <f t="shared" si="26"/>
        <v/>
      </c>
      <c r="AE47" s="2"/>
    </row>
    <row r="48" spans="1:31" x14ac:dyDescent="0.15">
      <c r="A48" s="13">
        <f t="shared" si="27"/>
        <v>2</v>
      </c>
      <c r="B48" s="13">
        <f t="shared" si="14"/>
        <v>13</v>
      </c>
      <c r="C48" s="21" t="str">
        <f t="shared" si="14"/>
        <v/>
      </c>
      <c r="D48" s="79" t="str" cm="1">
        <f t="array" ref="D48">IFERROR(_xlfn._xlws.FILTER(Kopsavilkums!$D$10:$D$135,(C48=Kopsavilkums!$C$10:$C$135)*(D$7=Kopsavilkums!$P$10:$P$135)),"")</f>
        <v/>
      </c>
      <c r="E48" s="243"/>
      <c r="F48" s="251" t="str">
        <f t="shared" si="15"/>
        <v/>
      </c>
      <c r="G48" s="2"/>
      <c r="H48" s="13">
        <f t="shared" si="16"/>
        <v>13</v>
      </c>
      <c r="I48" s="21" t="str">
        <f t="shared" si="17"/>
        <v/>
      </c>
      <c r="J48" s="79" t="str" cm="1">
        <f t="array" ref="J48">IFERROR(_xlfn._xlws.FILTER(Kopsavilkums!$D$10:$D$135,(I48=Kopsavilkums!$C$10:$C$135)*(J$7=Kopsavilkums!$P$10:$P$135)),"")</f>
        <v/>
      </c>
      <c r="K48" s="243"/>
      <c r="L48" s="251" t="str">
        <f t="shared" si="18"/>
        <v/>
      </c>
      <c r="M48" s="2"/>
      <c r="N48" s="13">
        <f t="shared" si="19"/>
        <v>13</v>
      </c>
      <c r="O48" s="21" t="str">
        <f t="shared" si="28"/>
        <v/>
      </c>
      <c r="P48" s="79" t="str" cm="1">
        <f t="array" ref="P48">IFERROR(_xlfn._xlws.FILTER(Kopsavilkums!$D$10:$D$135,(O48=Kopsavilkums!$C$10:$C$135)*(P$7=Kopsavilkums!$P$10:$P$135)),"")</f>
        <v/>
      </c>
      <c r="Q48" s="243"/>
      <c r="R48" s="251" t="str">
        <f t="shared" si="20"/>
        <v/>
      </c>
      <c r="S48" s="2"/>
      <c r="T48" s="13">
        <f t="shared" si="21"/>
        <v>13</v>
      </c>
      <c r="U48" s="21" t="str">
        <f t="shared" si="22"/>
        <v/>
      </c>
      <c r="V48" s="79" t="str" cm="1">
        <f t="array" ref="V48">IFERROR(_xlfn._xlws.FILTER(Kopsavilkums!$D$10:$D$135,(U48=Kopsavilkums!$C$10:$C$135)*(V$7=Kopsavilkums!$P$10:$P$135)),"")</f>
        <v/>
      </c>
      <c r="W48" s="243"/>
      <c r="X48" s="251" t="str">
        <f t="shared" si="23"/>
        <v/>
      </c>
      <c r="Y48" s="2"/>
      <c r="Z48" s="13">
        <f t="shared" si="24"/>
        <v>13</v>
      </c>
      <c r="AA48" s="21" t="str">
        <f t="shared" si="25"/>
        <v/>
      </c>
      <c r="AB48" s="79" t="str" cm="1">
        <f t="array" ref="AB48">IFERROR(_xlfn._xlws.FILTER(Kopsavilkums!$D$10:$D$135,(AA48=Kopsavilkums!$C$10:$C$135)*(AB$7=Kopsavilkums!$P$10:$P$135)),"")</f>
        <v/>
      </c>
      <c r="AC48" s="243"/>
      <c r="AD48" s="251" t="str">
        <f t="shared" si="26"/>
        <v/>
      </c>
      <c r="AE48" s="2"/>
    </row>
    <row r="49" spans="1:31" x14ac:dyDescent="0.15">
      <c r="A49" s="13">
        <f t="shared" si="27"/>
        <v>2</v>
      </c>
      <c r="B49" s="13">
        <f t="shared" si="14"/>
        <v>14</v>
      </c>
      <c r="C49" s="21" t="str">
        <f t="shared" si="14"/>
        <v/>
      </c>
      <c r="D49" s="79" t="str" cm="1">
        <f t="array" ref="D49">IFERROR(_xlfn._xlws.FILTER(Kopsavilkums!$D$10:$D$135,(C49=Kopsavilkums!$C$10:$C$135)*(D$7=Kopsavilkums!$P$10:$P$135)),"")</f>
        <v/>
      </c>
      <c r="E49" s="243"/>
      <c r="F49" s="251" t="str">
        <f t="shared" si="15"/>
        <v/>
      </c>
      <c r="G49" s="37"/>
      <c r="H49" s="13">
        <f t="shared" si="16"/>
        <v>14</v>
      </c>
      <c r="I49" s="21" t="str">
        <f t="shared" si="17"/>
        <v/>
      </c>
      <c r="J49" s="79" t="str" cm="1">
        <f t="array" ref="J49">IFERROR(_xlfn._xlws.FILTER(Kopsavilkums!$D$10:$D$135,(I49=Kopsavilkums!$C$10:$C$135)*(J$7=Kopsavilkums!$P$10:$P$135)),"")</f>
        <v/>
      </c>
      <c r="K49" s="243"/>
      <c r="L49" s="251" t="str">
        <f t="shared" si="18"/>
        <v/>
      </c>
      <c r="M49" s="2"/>
      <c r="N49" s="13">
        <f t="shared" si="19"/>
        <v>14</v>
      </c>
      <c r="O49" s="21" t="str">
        <f t="shared" si="28"/>
        <v/>
      </c>
      <c r="P49" s="79" t="str" cm="1">
        <f t="array" ref="P49">IFERROR(_xlfn._xlws.FILTER(Kopsavilkums!$D$10:$D$135,(O49=Kopsavilkums!$C$10:$C$135)*(P$7=Kopsavilkums!$P$10:$P$135)),"")</f>
        <v/>
      </c>
      <c r="Q49" s="243"/>
      <c r="R49" s="251" t="str">
        <f t="shared" si="20"/>
        <v/>
      </c>
      <c r="S49" s="37"/>
      <c r="T49" s="13">
        <f t="shared" si="21"/>
        <v>14</v>
      </c>
      <c r="U49" s="21" t="str">
        <f t="shared" si="22"/>
        <v/>
      </c>
      <c r="V49" s="79" t="str" cm="1">
        <f t="array" ref="V49">IFERROR(_xlfn._xlws.FILTER(Kopsavilkums!$D$10:$D$135,(U49=Kopsavilkums!$C$10:$C$135)*(V$7=Kopsavilkums!$P$10:$P$135)),"")</f>
        <v/>
      </c>
      <c r="W49" s="243"/>
      <c r="X49" s="251" t="str">
        <f t="shared" si="23"/>
        <v/>
      </c>
      <c r="Y49" s="2"/>
      <c r="Z49" s="13">
        <f t="shared" si="24"/>
        <v>14</v>
      </c>
      <c r="AA49" s="21" t="str">
        <f t="shared" si="25"/>
        <v/>
      </c>
      <c r="AB49" s="79" t="str" cm="1">
        <f t="array" ref="AB49">IFERROR(_xlfn._xlws.FILTER(Kopsavilkums!$D$10:$D$135,(AA49=Kopsavilkums!$C$10:$C$135)*(AB$7=Kopsavilkums!$P$10:$P$135)),"")</f>
        <v/>
      </c>
      <c r="AC49" s="243"/>
      <c r="AD49" s="251" t="str">
        <f t="shared" si="26"/>
        <v/>
      </c>
      <c r="AE49" s="37"/>
    </row>
    <row r="50" spans="1:31" x14ac:dyDescent="0.15">
      <c r="A50" s="13">
        <f t="shared" si="27"/>
        <v>2</v>
      </c>
      <c r="B50" s="13">
        <f t="shared" si="14"/>
        <v>15</v>
      </c>
      <c r="C50" s="21" t="str">
        <f t="shared" si="14"/>
        <v/>
      </c>
      <c r="D50" s="79" t="str" cm="1">
        <f t="array" ref="D50">IFERROR(_xlfn._xlws.FILTER(Kopsavilkums!$D$10:$D$135,(C50=Kopsavilkums!$C$10:$C$135)*(D$7=Kopsavilkums!$P$10:$P$135)),"")</f>
        <v/>
      </c>
      <c r="E50" s="243"/>
      <c r="F50" s="251" t="str">
        <f t="shared" si="15"/>
        <v/>
      </c>
      <c r="G50" s="2"/>
      <c r="H50" s="13">
        <f t="shared" si="16"/>
        <v>15</v>
      </c>
      <c r="I50" s="21" t="str">
        <f t="shared" si="17"/>
        <v/>
      </c>
      <c r="J50" s="79" t="str" cm="1">
        <f t="array" ref="J50">IFERROR(_xlfn._xlws.FILTER(Kopsavilkums!$D$10:$D$135,(I50=Kopsavilkums!$C$10:$C$135)*(J$7=Kopsavilkums!$P$10:$P$135)),"")</f>
        <v/>
      </c>
      <c r="K50" s="243"/>
      <c r="L50" s="251" t="str">
        <f t="shared" si="18"/>
        <v/>
      </c>
      <c r="M50" s="2"/>
      <c r="N50" s="13">
        <f t="shared" si="19"/>
        <v>15</v>
      </c>
      <c r="O50" s="21" t="str">
        <f t="shared" si="28"/>
        <v/>
      </c>
      <c r="P50" s="79" t="str" cm="1">
        <f t="array" ref="P50">IFERROR(_xlfn._xlws.FILTER(Kopsavilkums!$D$10:$D$135,(O50=Kopsavilkums!$C$10:$C$135)*(P$7=Kopsavilkums!$P$10:$P$135)),"")</f>
        <v/>
      </c>
      <c r="Q50" s="243"/>
      <c r="R50" s="251" t="str">
        <f t="shared" si="20"/>
        <v/>
      </c>
      <c r="S50" s="2"/>
      <c r="T50" s="13">
        <f t="shared" si="21"/>
        <v>15</v>
      </c>
      <c r="U50" s="21" t="str">
        <f t="shared" si="22"/>
        <v/>
      </c>
      <c r="V50" s="79" t="str" cm="1">
        <f t="array" ref="V50">IFERROR(_xlfn._xlws.FILTER(Kopsavilkums!$D$10:$D$135,(U50=Kopsavilkums!$C$10:$C$135)*(V$7=Kopsavilkums!$P$10:$P$135)),"")</f>
        <v/>
      </c>
      <c r="W50" s="243"/>
      <c r="X50" s="251" t="str">
        <f t="shared" si="23"/>
        <v/>
      </c>
      <c r="Y50" s="2"/>
      <c r="Z50" s="13">
        <f t="shared" si="24"/>
        <v>15</v>
      </c>
      <c r="AA50" s="21" t="str">
        <f t="shared" si="25"/>
        <v/>
      </c>
      <c r="AB50" s="79" t="str" cm="1">
        <f t="array" ref="AB50">IFERROR(_xlfn._xlws.FILTER(Kopsavilkums!$D$10:$D$135,(AA50=Kopsavilkums!$C$10:$C$135)*(AB$7=Kopsavilkums!$P$10:$P$135)),"")</f>
        <v/>
      </c>
      <c r="AC50" s="243"/>
      <c r="AD50" s="251" t="str">
        <f t="shared" si="26"/>
        <v/>
      </c>
      <c r="AE50" s="2"/>
    </row>
    <row r="51" spans="1:31" x14ac:dyDescent="0.15">
      <c r="A51" s="13">
        <f t="shared" si="27"/>
        <v>2</v>
      </c>
      <c r="B51" s="13">
        <f t="shared" si="14"/>
        <v>16</v>
      </c>
      <c r="C51" s="21" t="str">
        <f t="shared" si="14"/>
        <v/>
      </c>
      <c r="D51" s="79" t="str" cm="1">
        <f t="array" ref="D51">IFERROR(_xlfn._xlws.FILTER(Kopsavilkums!$D$10:$D$135,(C51=Kopsavilkums!$C$10:$C$135)*(D$7=Kopsavilkums!$P$10:$P$135)),"")</f>
        <v/>
      </c>
      <c r="E51" s="243"/>
      <c r="F51" s="251" t="str">
        <f t="shared" si="15"/>
        <v/>
      </c>
      <c r="G51" s="2"/>
      <c r="H51" s="13">
        <f t="shared" si="16"/>
        <v>16</v>
      </c>
      <c r="I51" s="21" t="str">
        <f t="shared" si="17"/>
        <v/>
      </c>
      <c r="J51" s="79" t="str" cm="1">
        <f t="array" ref="J51">IFERROR(_xlfn._xlws.FILTER(Kopsavilkums!$D$10:$D$135,(I51=Kopsavilkums!$C$10:$C$135)*(J$7=Kopsavilkums!$P$10:$P$135)),"")</f>
        <v/>
      </c>
      <c r="K51" s="243"/>
      <c r="L51" s="251" t="str">
        <f t="shared" si="18"/>
        <v/>
      </c>
      <c r="M51" s="2"/>
      <c r="N51" s="13">
        <f t="shared" si="19"/>
        <v>16</v>
      </c>
      <c r="O51" s="21" t="str">
        <f t="shared" si="28"/>
        <v/>
      </c>
      <c r="P51" s="79" t="str" cm="1">
        <f t="array" ref="P51">IFERROR(_xlfn._xlws.FILTER(Kopsavilkums!$D$10:$D$135,(O51=Kopsavilkums!$C$10:$C$135)*(P$7=Kopsavilkums!$P$10:$P$135)),"")</f>
        <v/>
      </c>
      <c r="Q51" s="243"/>
      <c r="R51" s="251" t="str">
        <f t="shared" si="20"/>
        <v/>
      </c>
      <c r="S51" s="2"/>
      <c r="T51" s="13">
        <f t="shared" si="21"/>
        <v>16</v>
      </c>
      <c r="U51" s="21" t="str">
        <f t="shared" si="22"/>
        <v/>
      </c>
      <c r="V51" s="79" t="str" cm="1">
        <f t="array" ref="V51">IFERROR(_xlfn._xlws.FILTER(Kopsavilkums!$D$10:$D$135,(U51=Kopsavilkums!$C$10:$C$135)*(V$7=Kopsavilkums!$P$10:$P$135)),"")</f>
        <v/>
      </c>
      <c r="W51" s="243"/>
      <c r="X51" s="251" t="str">
        <f t="shared" si="23"/>
        <v/>
      </c>
      <c r="Y51" s="2"/>
      <c r="Z51" s="13">
        <f t="shared" si="24"/>
        <v>16</v>
      </c>
      <c r="AA51" s="21" t="str">
        <f t="shared" si="25"/>
        <v/>
      </c>
      <c r="AB51" s="79" t="str" cm="1">
        <f t="array" ref="AB51">IFERROR(_xlfn._xlws.FILTER(Kopsavilkums!$D$10:$D$135,(AA51=Kopsavilkums!$C$10:$C$135)*(AB$7=Kopsavilkums!$P$10:$P$135)),"")</f>
        <v/>
      </c>
      <c r="AC51" s="243"/>
      <c r="AD51" s="251" t="str">
        <f t="shared" si="26"/>
        <v/>
      </c>
      <c r="AE51" s="2"/>
    </row>
    <row r="52" spans="1:31" x14ac:dyDescent="0.15">
      <c r="A52" s="13">
        <f t="shared" si="27"/>
        <v>2</v>
      </c>
      <c r="B52" s="13">
        <f t="shared" si="14"/>
        <v>17</v>
      </c>
      <c r="C52" s="21" t="str">
        <f t="shared" si="14"/>
        <v/>
      </c>
      <c r="D52" s="79" t="str" cm="1">
        <f t="array" ref="D52">IFERROR(_xlfn._xlws.FILTER(Kopsavilkums!$D$10:$D$135,(C52=Kopsavilkums!$C$10:$C$135)*(D$7=Kopsavilkums!$P$10:$P$135)),"")</f>
        <v/>
      </c>
      <c r="E52" s="243"/>
      <c r="F52" s="251" t="str">
        <f t="shared" si="15"/>
        <v/>
      </c>
      <c r="G52" s="2"/>
      <c r="H52" s="13">
        <f t="shared" si="16"/>
        <v>17</v>
      </c>
      <c r="I52" s="21" t="str">
        <f t="shared" si="17"/>
        <v/>
      </c>
      <c r="J52" s="79" t="str" cm="1">
        <f t="array" ref="J52">IFERROR(_xlfn._xlws.FILTER(Kopsavilkums!$D$10:$D$135,(I52=Kopsavilkums!$C$10:$C$135)*(J$7=Kopsavilkums!$P$10:$P$135)),"")</f>
        <v/>
      </c>
      <c r="K52" s="243"/>
      <c r="L52" s="251" t="str">
        <f t="shared" si="18"/>
        <v/>
      </c>
      <c r="M52" s="2"/>
      <c r="N52" s="13">
        <f t="shared" si="19"/>
        <v>17</v>
      </c>
      <c r="O52" s="21" t="str">
        <f t="shared" si="28"/>
        <v/>
      </c>
      <c r="P52" s="79" t="str" cm="1">
        <f t="array" ref="P52">IFERROR(_xlfn._xlws.FILTER(Kopsavilkums!$D$10:$D$135,(O52=Kopsavilkums!$C$10:$C$135)*(P$7=Kopsavilkums!$P$10:$P$135)),"")</f>
        <v/>
      </c>
      <c r="Q52" s="243"/>
      <c r="R52" s="251" t="str">
        <f t="shared" si="20"/>
        <v/>
      </c>
      <c r="S52" s="2"/>
      <c r="T52" s="13">
        <f t="shared" si="21"/>
        <v>17</v>
      </c>
      <c r="U52" s="21" t="str">
        <f t="shared" si="22"/>
        <v/>
      </c>
      <c r="V52" s="79" t="str" cm="1">
        <f t="array" ref="V52">IFERROR(_xlfn._xlws.FILTER(Kopsavilkums!$D$10:$D$135,(U52=Kopsavilkums!$C$10:$C$135)*(V$7=Kopsavilkums!$P$10:$P$135)),"")</f>
        <v/>
      </c>
      <c r="W52" s="243"/>
      <c r="X52" s="251" t="str">
        <f t="shared" si="23"/>
        <v/>
      </c>
      <c r="Y52" s="2"/>
      <c r="Z52" s="13">
        <f t="shared" si="24"/>
        <v>17</v>
      </c>
      <c r="AA52" s="21" t="str">
        <f t="shared" si="25"/>
        <v/>
      </c>
      <c r="AB52" s="79" t="str" cm="1">
        <f t="array" ref="AB52">IFERROR(_xlfn._xlws.FILTER(Kopsavilkums!$D$10:$D$135,(AA52=Kopsavilkums!$C$10:$C$135)*(AB$7=Kopsavilkums!$P$10:$P$135)),"")</f>
        <v/>
      </c>
      <c r="AC52" s="243"/>
      <c r="AD52" s="251" t="str">
        <f t="shared" si="26"/>
        <v/>
      </c>
      <c r="AE52" s="2"/>
    </row>
    <row r="53" spans="1:31" x14ac:dyDescent="0.15">
      <c r="A53" s="13">
        <f t="shared" si="27"/>
        <v>2</v>
      </c>
      <c r="B53" s="13">
        <f>B28</f>
        <v>18</v>
      </c>
      <c r="C53" s="21" t="str">
        <f>C28</f>
        <v/>
      </c>
      <c r="D53" s="79" t="str" cm="1">
        <f t="array" ref="D53">IFERROR(_xlfn._xlws.FILTER(Kopsavilkums!$D$10:$D$135,(C53=Kopsavilkums!$C$10:$C$135)*(D$7=Kopsavilkums!$P$10:$P$135)),"")</f>
        <v/>
      </c>
      <c r="E53" s="243"/>
      <c r="F53" s="251" t="str">
        <f t="shared" si="15"/>
        <v/>
      </c>
      <c r="G53" s="2"/>
      <c r="H53" s="13">
        <f t="shared" si="16"/>
        <v>18</v>
      </c>
      <c r="I53" s="21" t="str">
        <f t="shared" si="17"/>
        <v/>
      </c>
      <c r="J53" s="79" t="str" cm="1">
        <f t="array" ref="J53">IFERROR(_xlfn._xlws.FILTER(Kopsavilkums!$D$10:$D$135,(I53=Kopsavilkums!$C$10:$C$135)*(J$7=Kopsavilkums!$P$10:$P$135)),"")</f>
        <v/>
      </c>
      <c r="K53" s="243"/>
      <c r="L53" s="251" t="str">
        <f t="shared" si="18"/>
        <v/>
      </c>
      <c r="M53" s="2"/>
      <c r="N53" s="13">
        <f t="shared" si="19"/>
        <v>18</v>
      </c>
      <c r="O53" s="21" t="str">
        <f t="shared" si="28"/>
        <v/>
      </c>
      <c r="P53" s="79" t="str" cm="1">
        <f t="array" ref="P53">IFERROR(_xlfn._xlws.FILTER(Kopsavilkums!$D$10:$D$135,(O53=Kopsavilkums!$C$10:$C$135)*(P$7=Kopsavilkums!$P$10:$P$135)),"")</f>
        <v/>
      </c>
      <c r="Q53" s="243"/>
      <c r="R53" s="251" t="str">
        <f t="shared" si="20"/>
        <v/>
      </c>
      <c r="S53" s="2"/>
      <c r="T53" s="13">
        <f t="shared" si="21"/>
        <v>18</v>
      </c>
      <c r="U53" s="21" t="str">
        <f t="shared" si="22"/>
        <v/>
      </c>
      <c r="V53" s="79" t="str" cm="1">
        <f t="array" ref="V53">IFERROR(_xlfn._xlws.FILTER(Kopsavilkums!$D$10:$D$135,(U53=Kopsavilkums!$C$10:$C$135)*(V$7=Kopsavilkums!$P$10:$P$135)),"")</f>
        <v/>
      </c>
      <c r="W53" s="243"/>
      <c r="X53" s="251" t="str">
        <f t="shared" si="23"/>
        <v/>
      </c>
      <c r="Y53" s="12"/>
      <c r="Z53" s="13">
        <f t="shared" si="24"/>
        <v>18</v>
      </c>
      <c r="AA53" s="21" t="str">
        <f t="shared" si="25"/>
        <v/>
      </c>
      <c r="AB53" s="79" t="str" cm="1">
        <f t="array" ref="AB53">IFERROR(_xlfn._xlws.FILTER(Kopsavilkums!$D$10:$D$135,(AA53=Kopsavilkums!$C$10:$C$135)*(AB$7=Kopsavilkums!$P$10:$P$135)),"")</f>
        <v/>
      </c>
      <c r="AC53" s="243"/>
      <c r="AD53" s="251" t="str">
        <f t="shared" si="26"/>
        <v/>
      </c>
      <c r="AE53" s="2"/>
    </row>
    <row r="54" spans="1:31" ht="14" thickBot="1" x14ac:dyDescent="0.2">
      <c r="A54" s="13">
        <f t="shared" si="27"/>
        <v>2</v>
      </c>
      <c r="B54" s="13">
        <f>B29</f>
        <v>19</v>
      </c>
      <c r="C54" s="21" t="str">
        <f>C29</f>
        <v/>
      </c>
      <c r="D54" s="79" t="str" cm="1">
        <f t="array" ref="D54">IFERROR(_xlfn._xlws.FILTER(Kopsavilkums!$D$10:$D$135,(C54=Kopsavilkums!$C$10:$C$135)*(D$7=Kopsavilkums!$P$10:$P$135)),"")</f>
        <v/>
      </c>
      <c r="E54" s="244"/>
      <c r="F54" s="251" t="str">
        <f>IF(E54="","",IF(E54="N",COUNTIFS(E$36:E$54,"&gt;=0")+2,IF(E54&gt;=0,_xlfn.RANK.EQ(E54,E$36:E$54,0)+(COUNTIFS(E$36:E$54,E54)-1)/2)))</f>
        <v/>
      </c>
      <c r="G54" s="12"/>
      <c r="H54" s="13">
        <f t="shared" si="16"/>
        <v>19</v>
      </c>
      <c r="I54" s="21" t="str">
        <f t="shared" si="17"/>
        <v/>
      </c>
      <c r="J54" s="79" t="str" cm="1">
        <f t="array" ref="J54">IFERROR(_xlfn._xlws.FILTER(Kopsavilkums!$D$10:$D$135,(I54=Kopsavilkums!$C$10:$C$135)*(J$7=Kopsavilkums!$P$10:$P$135)),"")</f>
        <v/>
      </c>
      <c r="K54" s="244"/>
      <c r="L54" s="251" t="str">
        <f>IF(K54="","",IF(K54="N",COUNTIFS(K$36:K$54,"&gt;=0")+2,IF(K54&gt;=0,_xlfn.RANK.EQ(K54,K$36:K$54,0)+(COUNTIFS(K$36:K$54,K54)-1)/2)))</f>
        <v/>
      </c>
      <c r="M54" s="12"/>
      <c r="N54" s="13">
        <f t="shared" si="19"/>
        <v>19</v>
      </c>
      <c r="O54" s="21" t="str">
        <f t="shared" si="28"/>
        <v/>
      </c>
      <c r="P54" s="79" t="str" cm="1">
        <f t="array" ref="P54">IFERROR(_xlfn._xlws.FILTER(Kopsavilkums!$D$10:$D$135,(O54=Kopsavilkums!$C$10:$C$135)*(P$7=Kopsavilkums!$P$10:$P$135)),"")</f>
        <v/>
      </c>
      <c r="Q54" s="244"/>
      <c r="R54" s="251" t="str">
        <f>IF(Q54="","",IF(Q54="N",COUNTIFS(Q$36:Q$54,"&gt;=0")+2,IF(Q54&gt;=0,_xlfn.RANK.EQ(Q54,Q$36:Q$54,0)+(COUNTIFS(Q$36:Q$54,Q54)-1)/2)))</f>
        <v/>
      </c>
      <c r="S54" s="12"/>
      <c r="T54" s="13">
        <f t="shared" si="21"/>
        <v>19</v>
      </c>
      <c r="U54" s="21" t="str">
        <f t="shared" si="22"/>
        <v/>
      </c>
      <c r="V54" s="79" t="str" cm="1">
        <f t="array" ref="V54">IFERROR(_xlfn._xlws.FILTER(Kopsavilkums!$D$10:$D$135,(U54=Kopsavilkums!$C$10:$C$135)*(V$7=Kopsavilkums!$P$10:$P$135)),"")</f>
        <v/>
      </c>
      <c r="W54" s="244"/>
      <c r="X54" s="251" t="str">
        <f>IF(W54="","",IF(W54="N",COUNTIFS(W$36:W$54,"&gt;=0")+2,IF(W54&gt;=0,_xlfn.RANK.EQ(W54,W$36:W$54,0)+(COUNTIFS(W$36:W$54,W54)-1)/2)))</f>
        <v/>
      </c>
      <c r="Y54" s="12"/>
      <c r="Z54" s="13">
        <f t="shared" si="24"/>
        <v>19</v>
      </c>
      <c r="AA54" s="21" t="str">
        <f t="shared" si="25"/>
        <v/>
      </c>
      <c r="AB54" s="79" t="str" cm="1">
        <f t="array" ref="AB54">IFERROR(_xlfn._xlws.FILTER(Kopsavilkums!$D$10:$D$135,(AA54=Kopsavilkums!$C$10:$C$135)*(AB$7=Kopsavilkums!$P$10:$P$135)),"")</f>
        <v/>
      </c>
      <c r="AC54" s="244"/>
      <c r="AD54" s="251" t="str">
        <f>IF(AC54="","",IF(AC54="N",COUNTIFS(AC$36:AC$54,"&gt;=0")+2,IF(AC54&gt;=0,_xlfn.RANK.EQ(AC54,AC$36:AC$54,0)+(COUNTIFS(AC$36:AC$54,AC54)-1)/2)))</f>
        <v/>
      </c>
      <c r="AE54" s="2"/>
    </row>
    <row r="55" spans="1:31" x14ac:dyDescent="0.15">
      <c r="A55" s="28"/>
      <c r="B55" s="28"/>
      <c r="C55" s="12"/>
      <c r="D55" s="17"/>
      <c r="E55" s="12"/>
      <c r="F55" s="12"/>
      <c r="G55" s="12"/>
      <c r="H55" s="12"/>
      <c r="I55" s="12"/>
      <c r="J55" s="17"/>
      <c r="K55" s="12"/>
      <c r="L55" s="12"/>
      <c r="M55" s="12"/>
      <c r="N55" s="12"/>
      <c r="O55" s="12"/>
      <c r="P55" s="17"/>
      <c r="Q55" s="12"/>
      <c r="R55" s="12"/>
      <c r="S55" s="12"/>
      <c r="T55" s="12"/>
      <c r="U55" s="17"/>
      <c r="V55" s="12"/>
      <c r="W55" s="12"/>
      <c r="X55" s="12"/>
      <c r="Y55" s="12"/>
      <c r="Z55" s="12"/>
      <c r="AA55" s="17"/>
      <c r="AB55" s="12"/>
      <c r="AC55" s="12"/>
      <c r="AD55" s="12"/>
    </row>
    <row r="56" spans="1:31" x14ac:dyDescent="0.15">
      <c r="A56" s="28"/>
      <c r="B56" s="28"/>
      <c r="C56" s="12"/>
      <c r="D56" s="17"/>
      <c r="E56" s="12"/>
      <c r="F56" s="12"/>
      <c r="G56" s="12"/>
      <c r="H56" s="12"/>
      <c r="I56" s="12"/>
      <c r="J56" s="17"/>
      <c r="K56" s="12"/>
      <c r="L56" s="12"/>
      <c r="M56" s="12"/>
      <c r="N56" s="12"/>
      <c r="O56" s="12"/>
      <c r="P56" s="17"/>
      <c r="Q56" s="12"/>
      <c r="R56" s="12"/>
      <c r="S56" s="12"/>
      <c r="T56" s="12"/>
      <c r="U56" s="17"/>
      <c r="V56" s="12"/>
      <c r="W56" s="12"/>
      <c r="X56" s="12"/>
      <c r="Y56" s="12"/>
      <c r="Z56" s="12"/>
      <c r="AA56" s="17"/>
      <c r="AB56" s="12"/>
      <c r="AC56" s="12"/>
      <c r="AD56" s="12"/>
    </row>
    <row r="57" spans="1:31" x14ac:dyDescent="0.15">
      <c r="A57" s="28"/>
      <c r="B57" s="28"/>
      <c r="C57" s="12"/>
      <c r="D57" s="17"/>
      <c r="E57" s="12"/>
      <c r="F57" s="12"/>
      <c r="G57" s="12"/>
      <c r="H57" s="12"/>
      <c r="I57" s="12"/>
      <c r="J57" s="17"/>
      <c r="K57" s="12"/>
      <c r="L57" s="12"/>
      <c r="M57" s="12"/>
      <c r="N57" s="12"/>
      <c r="O57" s="12"/>
      <c r="P57" s="17"/>
      <c r="Q57" s="12"/>
      <c r="R57" s="12"/>
      <c r="S57" s="12"/>
      <c r="T57" s="12"/>
      <c r="U57" s="17"/>
      <c r="V57" s="12"/>
      <c r="W57" s="12"/>
      <c r="X57" s="12"/>
      <c r="Y57" s="12"/>
      <c r="Z57" s="12"/>
      <c r="AA57" s="17"/>
      <c r="AB57" s="12"/>
      <c r="AC57" s="12"/>
      <c r="AD57" s="12"/>
    </row>
    <row r="58" spans="1:31" x14ac:dyDescent="0.15">
      <c r="A58" s="28"/>
      <c r="B58" s="28"/>
      <c r="C58" s="12"/>
      <c r="D58" s="17"/>
      <c r="E58" s="12"/>
      <c r="F58" s="12"/>
      <c r="G58" s="12"/>
      <c r="H58" s="12"/>
      <c r="I58" s="12"/>
      <c r="J58" s="17"/>
      <c r="K58" s="12"/>
      <c r="L58" s="12"/>
      <c r="M58" s="12"/>
      <c r="N58" s="12"/>
      <c r="O58" s="12"/>
      <c r="P58" s="17"/>
      <c r="Q58" s="12"/>
      <c r="R58" s="12"/>
      <c r="S58" s="12"/>
      <c r="T58" s="12"/>
      <c r="U58" s="17"/>
      <c r="V58" s="12"/>
      <c r="W58" s="12"/>
      <c r="X58" s="12"/>
      <c r="Y58" s="12"/>
      <c r="Z58" s="12"/>
      <c r="AA58" s="17"/>
      <c r="AB58" s="12"/>
      <c r="AC58" s="12"/>
      <c r="AD58" s="12"/>
    </row>
    <row r="59" spans="1:31" x14ac:dyDescent="0.15">
      <c r="A59" s="28"/>
      <c r="B59" s="28"/>
      <c r="C59" s="12"/>
      <c r="D59" s="17"/>
      <c r="E59" s="12"/>
      <c r="F59" s="12"/>
      <c r="G59" s="12"/>
      <c r="H59" s="12"/>
      <c r="I59" s="12"/>
      <c r="J59" s="17"/>
      <c r="K59" s="12"/>
      <c r="L59" s="12"/>
      <c r="M59" s="12"/>
      <c r="N59" s="12"/>
      <c r="O59" s="12"/>
      <c r="P59" s="17"/>
      <c r="Q59" s="12"/>
      <c r="R59" s="12"/>
      <c r="S59" s="12"/>
      <c r="T59" s="12"/>
      <c r="U59" s="17"/>
      <c r="V59" s="12"/>
      <c r="W59" s="12"/>
      <c r="X59" s="12"/>
      <c r="Y59" s="12"/>
      <c r="Z59" s="12"/>
      <c r="AA59" s="17"/>
      <c r="AB59" s="12"/>
      <c r="AC59" s="12"/>
      <c r="AD59" s="12"/>
    </row>
    <row r="60" spans="1:31" x14ac:dyDescent="0.15">
      <c r="A60" s="28"/>
      <c r="B60" s="28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1" x14ac:dyDescent="0.15">
      <c r="A61" s="28"/>
      <c r="B61" s="28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1" x14ac:dyDescent="0.15">
      <c r="A62" s="28"/>
      <c r="B62" s="28"/>
      <c r="G62" s="12"/>
      <c r="M62" s="12"/>
    </row>
    <row r="63" spans="1:31" x14ac:dyDescent="0.15">
      <c r="A63" s="28"/>
      <c r="B63" s="28"/>
      <c r="G63" s="12"/>
      <c r="M63" s="12"/>
    </row>
    <row r="64" spans="1:31" x14ac:dyDescent="0.15">
      <c r="A64" s="28"/>
      <c r="B64" s="28"/>
      <c r="G64" s="12"/>
      <c r="M64" s="12"/>
    </row>
    <row r="65" spans="1:13" x14ac:dyDescent="0.15">
      <c r="A65" s="28"/>
      <c r="B65" s="28"/>
      <c r="G65" s="12"/>
      <c r="M65" s="12"/>
    </row>
    <row r="66" spans="1:13" x14ac:dyDescent="0.15">
      <c r="A66" s="28"/>
      <c r="B66" s="28"/>
      <c r="G66" s="12"/>
      <c r="M66" s="12"/>
    </row>
    <row r="67" spans="1:13" x14ac:dyDescent="0.15">
      <c r="A67" s="28"/>
      <c r="B67" s="28"/>
      <c r="G67" s="12"/>
      <c r="M67" s="12"/>
    </row>
    <row r="68" spans="1:13" x14ac:dyDescent="0.15">
      <c r="A68" s="28"/>
      <c r="B68" s="28"/>
      <c r="G68" s="12"/>
      <c r="M68" s="12"/>
    </row>
    <row r="69" spans="1:13" x14ac:dyDescent="0.15">
      <c r="A69" s="28"/>
      <c r="B69" s="28"/>
      <c r="G69" s="12"/>
      <c r="M69" s="12"/>
    </row>
    <row r="70" spans="1:13" x14ac:dyDescent="0.15">
      <c r="A70" s="28"/>
      <c r="B70" s="28"/>
      <c r="G70" s="12"/>
      <c r="M70" s="12"/>
    </row>
    <row r="71" spans="1:13" x14ac:dyDescent="0.15">
      <c r="A71" s="28"/>
      <c r="B71" s="28"/>
      <c r="G71" s="12"/>
      <c r="M71" s="12"/>
    </row>
    <row r="72" spans="1:13" x14ac:dyDescent="0.15">
      <c r="A72" s="28"/>
      <c r="B72" s="28"/>
      <c r="G72" s="12"/>
      <c r="M72" s="12"/>
    </row>
    <row r="73" spans="1:13" x14ac:dyDescent="0.15">
      <c r="A73" s="28"/>
      <c r="B73" s="28"/>
      <c r="G73" s="12"/>
      <c r="M73" s="12"/>
    </row>
    <row r="74" spans="1:13" x14ac:dyDescent="0.15">
      <c r="A74" s="28"/>
      <c r="B74" s="28"/>
      <c r="G74" s="12"/>
      <c r="M74" s="12"/>
    </row>
    <row r="75" spans="1:13" x14ac:dyDescent="0.15">
      <c r="A75" s="28"/>
      <c r="B75" s="28"/>
      <c r="G75" s="12"/>
      <c r="M75" s="12"/>
    </row>
    <row r="76" spans="1:13" x14ac:dyDescent="0.15">
      <c r="A76" s="28"/>
      <c r="B76" s="28"/>
      <c r="G76" s="12"/>
      <c r="M76" s="12"/>
    </row>
    <row r="77" spans="1:13" x14ac:dyDescent="0.15">
      <c r="A77" s="28"/>
      <c r="B77" s="28"/>
      <c r="G77" s="12"/>
      <c r="M77" s="12"/>
    </row>
    <row r="78" spans="1:13" x14ac:dyDescent="0.15">
      <c r="A78" s="28"/>
      <c r="B78" s="28"/>
      <c r="G78" s="12"/>
      <c r="M78" s="12"/>
    </row>
    <row r="79" spans="1:13" x14ac:dyDescent="0.15">
      <c r="A79" s="28"/>
      <c r="B79" s="28"/>
      <c r="G79" s="12"/>
      <c r="M79" s="12"/>
    </row>
    <row r="80" spans="1:13" x14ac:dyDescent="0.15">
      <c r="A80" s="28"/>
      <c r="B80" s="28"/>
      <c r="G80" s="12"/>
      <c r="M80" s="12"/>
    </row>
    <row r="81" spans="1:13" x14ac:dyDescent="0.15">
      <c r="A81" s="28"/>
      <c r="B81" s="28"/>
      <c r="G81" s="12"/>
      <c r="M81" s="12"/>
    </row>
    <row r="82" spans="1:13" x14ac:dyDescent="0.15">
      <c r="A82" s="28"/>
      <c r="B82" s="28"/>
      <c r="G82" s="12"/>
      <c r="M82" s="12"/>
    </row>
    <row r="83" spans="1:13" x14ac:dyDescent="0.15">
      <c r="A83" s="28"/>
      <c r="B83" s="28"/>
      <c r="G83" s="12"/>
      <c r="M83" s="12"/>
    </row>
    <row r="84" spans="1:13" x14ac:dyDescent="0.15">
      <c r="A84" s="28"/>
      <c r="B84" s="28"/>
      <c r="G84" s="12"/>
      <c r="M84" s="12"/>
    </row>
    <row r="85" spans="1:13" x14ac:dyDescent="0.15">
      <c r="A85" s="28"/>
      <c r="B85" s="28"/>
      <c r="G85" s="12"/>
      <c r="M85" s="12"/>
    </row>
    <row r="86" spans="1:13" x14ac:dyDescent="0.15">
      <c r="A86" s="28"/>
      <c r="B86" s="28"/>
      <c r="G86" s="12"/>
      <c r="M86" s="12"/>
    </row>
    <row r="87" spans="1:13" x14ac:dyDescent="0.15">
      <c r="A87" s="28"/>
      <c r="B87" s="28"/>
      <c r="G87" s="12"/>
      <c r="M87" s="12"/>
    </row>
    <row r="88" spans="1:13" x14ac:dyDescent="0.15">
      <c r="A88" s="28"/>
      <c r="B88" s="28"/>
      <c r="G88" s="12"/>
      <c r="M88" s="12"/>
    </row>
    <row r="89" spans="1:13" x14ac:dyDescent="0.15">
      <c r="A89" s="28"/>
      <c r="B89" s="28"/>
      <c r="G89" s="12"/>
      <c r="M89" s="12"/>
    </row>
    <row r="90" spans="1:13" x14ac:dyDescent="0.15">
      <c r="A90" s="28"/>
      <c r="B90" s="28"/>
      <c r="G90" s="12"/>
      <c r="M90" s="12"/>
    </row>
    <row r="91" spans="1:13" x14ac:dyDescent="0.15">
      <c r="A91" s="28"/>
      <c r="B91" s="28"/>
      <c r="G91" s="12"/>
      <c r="M91" s="12"/>
    </row>
    <row r="92" spans="1:13" x14ac:dyDescent="0.15">
      <c r="A92" s="28"/>
      <c r="B92" s="28"/>
      <c r="G92" s="12"/>
      <c r="M92" s="12"/>
    </row>
    <row r="93" spans="1:13" x14ac:dyDescent="0.15">
      <c r="A93" s="28"/>
      <c r="B93" s="28"/>
      <c r="G93" s="12"/>
      <c r="M93" s="12"/>
    </row>
    <row r="94" spans="1:13" x14ac:dyDescent="0.15">
      <c r="A94" s="28"/>
      <c r="B94" s="28"/>
      <c r="G94" s="12"/>
      <c r="M94" s="12"/>
    </row>
    <row r="95" spans="1:13" x14ac:dyDescent="0.15">
      <c r="A95" s="28"/>
      <c r="B95" s="28"/>
      <c r="G95" s="12"/>
      <c r="M95" s="12"/>
    </row>
    <row r="96" spans="1:13" x14ac:dyDescent="0.15">
      <c r="A96" s="28"/>
      <c r="B96" s="28"/>
      <c r="G96" s="12"/>
      <c r="M96" s="12"/>
    </row>
    <row r="97" spans="1:13" x14ac:dyDescent="0.15">
      <c r="A97" s="28"/>
      <c r="B97" s="28"/>
      <c r="G97" s="12"/>
      <c r="M97" s="12"/>
    </row>
    <row r="98" spans="1:13" x14ac:dyDescent="0.15">
      <c r="A98" s="28"/>
      <c r="B98" s="28"/>
      <c r="G98" s="12"/>
      <c r="M98" s="12"/>
    </row>
    <row r="99" spans="1:13" x14ac:dyDescent="0.15">
      <c r="A99" s="28"/>
      <c r="B99" s="28"/>
      <c r="G99" s="12"/>
      <c r="M99" s="12"/>
    </row>
    <row r="100" spans="1:13" x14ac:dyDescent="0.15">
      <c r="A100" s="28"/>
      <c r="B100" s="28"/>
      <c r="G100" s="12"/>
      <c r="M100" s="12"/>
    </row>
    <row r="101" spans="1:13" x14ac:dyDescent="0.15">
      <c r="A101" s="28"/>
      <c r="B101" s="28"/>
      <c r="G101" s="12"/>
      <c r="M101" s="12"/>
    </row>
    <row r="102" spans="1:13" x14ac:dyDescent="0.15">
      <c r="A102" s="28"/>
      <c r="B102" s="28"/>
      <c r="G102" s="12"/>
      <c r="M102" s="12"/>
    </row>
    <row r="103" spans="1:13" x14ac:dyDescent="0.15">
      <c r="A103" s="28"/>
      <c r="B103" s="28"/>
      <c r="G103" s="12"/>
      <c r="M103" s="12"/>
    </row>
    <row r="104" spans="1:13" x14ac:dyDescent="0.15">
      <c r="A104" s="28"/>
      <c r="B104" s="28"/>
      <c r="G104" s="12"/>
      <c r="M104" s="12"/>
    </row>
    <row r="105" spans="1:13" x14ac:dyDescent="0.15">
      <c r="A105" s="28"/>
      <c r="B105" s="28"/>
      <c r="G105" s="12"/>
      <c r="M105" s="12"/>
    </row>
    <row r="106" spans="1:13" x14ac:dyDescent="0.15">
      <c r="A106" s="28"/>
      <c r="B106" s="28"/>
      <c r="G106" s="12"/>
      <c r="M106" s="12"/>
    </row>
    <row r="107" spans="1:13" x14ac:dyDescent="0.15">
      <c r="A107" s="28"/>
      <c r="B107" s="28"/>
      <c r="G107" s="12"/>
      <c r="M107" s="12"/>
    </row>
    <row r="108" spans="1:13" x14ac:dyDescent="0.15">
      <c r="A108" s="28"/>
      <c r="B108" s="28"/>
      <c r="G108" s="12"/>
      <c r="M108" s="12"/>
    </row>
    <row r="109" spans="1:13" x14ac:dyDescent="0.15">
      <c r="A109" s="28"/>
      <c r="B109" s="28"/>
      <c r="G109" s="12"/>
      <c r="M109" s="12"/>
    </row>
    <row r="110" spans="1:13" x14ac:dyDescent="0.15">
      <c r="A110" s="28"/>
      <c r="B110" s="28"/>
      <c r="G110" s="12"/>
      <c r="M110" s="12"/>
    </row>
    <row r="111" spans="1:13" x14ac:dyDescent="0.15">
      <c r="A111" s="28"/>
      <c r="B111" s="28"/>
      <c r="G111" s="12"/>
      <c r="M111" s="12"/>
    </row>
    <row r="112" spans="1:13" x14ac:dyDescent="0.15">
      <c r="A112" s="28"/>
      <c r="B112" s="28"/>
      <c r="G112" s="12"/>
      <c r="M112" s="12"/>
    </row>
    <row r="113" spans="1:13" x14ac:dyDescent="0.15">
      <c r="A113" s="28"/>
      <c r="B113" s="28"/>
      <c r="G113" s="12"/>
      <c r="M113" s="12"/>
    </row>
    <row r="114" spans="1:13" x14ac:dyDescent="0.15">
      <c r="A114" s="28"/>
      <c r="B114" s="28"/>
      <c r="G114" s="12"/>
      <c r="M114" s="12"/>
    </row>
    <row r="115" spans="1:13" x14ac:dyDescent="0.15">
      <c r="A115" s="28"/>
      <c r="B115" s="28"/>
      <c r="G115" s="12"/>
      <c r="M115" s="12"/>
    </row>
    <row r="116" spans="1:13" x14ac:dyDescent="0.15">
      <c r="A116" s="28"/>
      <c r="B116" s="28"/>
      <c r="G116" s="12"/>
      <c r="M116" s="12"/>
    </row>
    <row r="117" spans="1:13" x14ac:dyDescent="0.15">
      <c r="A117" s="28"/>
      <c r="B117" s="28"/>
      <c r="G117" s="12"/>
      <c r="M117" s="12"/>
    </row>
    <row r="118" spans="1:13" x14ac:dyDescent="0.15">
      <c r="A118" s="28"/>
      <c r="B118" s="28"/>
      <c r="G118" s="12"/>
      <c r="M118" s="12"/>
    </row>
    <row r="119" spans="1:13" x14ac:dyDescent="0.15">
      <c r="A119" s="28"/>
      <c r="B119" s="28"/>
      <c r="G119" s="12"/>
      <c r="M119" s="12"/>
    </row>
    <row r="120" spans="1:13" x14ac:dyDescent="0.15">
      <c r="A120" s="28"/>
      <c r="B120" s="28"/>
      <c r="G120" s="12"/>
      <c r="M120" s="12"/>
    </row>
    <row r="121" spans="1:13" x14ac:dyDescent="0.15">
      <c r="A121" s="28"/>
      <c r="B121" s="28"/>
      <c r="G121" s="12"/>
      <c r="M121" s="12"/>
    </row>
    <row r="122" spans="1:13" x14ac:dyDescent="0.15">
      <c r="A122" s="28"/>
      <c r="B122" s="28"/>
      <c r="G122" s="12"/>
      <c r="M122" s="12"/>
    </row>
    <row r="123" spans="1:13" x14ac:dyDescent="0.15">
      <c r="A123" s="28"/>
      <c r="B123" s="28"/>
      <c r="G123" s="12"/>
      <c r="M123" s="12"/>
    </row>
    <row r="124" spans="1:13" x14ac:dyDescent="0.15">
      <c r="A124" s="28"/>
      <c r="B124" s="28"/>
      <c r="G124" s="12"/>
      <c r="M124" s="12"/>
    </row>
    <row r="125" spans="1:13" x14ac:dyDescent="0.15">
      <c r="A125" s="28"/>
      <c r="B125" s="28"/>
      <c r="G125" s="12"/>
      <c r="M125" s="12"/>
    </row>
    <row r="126" spans="1:13" x14ac:dyDescent="0.15">
      <c r="A126" s="28"/>
      <c r="B126" s="28"/>
      <c r="G126" s="12"/>
      <c r="M126" s="12"/>
    </row>
    <row r="127" spans="1:13" x14ac:dyDescent="0.15">
      <c r="A127" s="28"/>
      <c r="B127" s="28"/>
      <c r="G127" s="12"/>
      <c r="M127" s="12"/>
    </row>
    <row r="128" spans="1:13" x14ac:dyDescent="0.15">
      <c r="A128" s="28"/>
      <c r="B128" s="28"/>
      <c r="G128" s="12"/>
      <c r="M128" s="12"/>
    </row>
    <row r="129" spans="1:13" x14ac:dyDescent="0.15">
      <c r="A129" s="28"/>
      <c r="B129" s="28"/>
      <c r="G129" s="12"/>
      <c r="M129" s="12"/>
    </row>
    <row r="130" spans="1:13" x14ac:dyDescent="0.15">
      <c r="A130" s="28"/>
      <c r="B130" s="28"/>
      <c r="G130" s="12"/>
      <c r="M130" s="12"/>
    </row>
    <row r="131" spans="1:13" x14ac:dyDescent="0.15">
      <c r="A131" s="28"/>
      <c r="B131" s="28"/>
      <c r="G131" s="12"/>
      <c r="M131" s="12"/>
    </row>
    <row r="132" spans="1:13" x14ac:dyDescent="0.15">
      <c r="A132" s="28"/>
      <c r="B132" s="28"/>
      <c r="G132" s="12"/>
      <c r="M132" s="12"/>
    </row>
    <row r="133" spans="1:13" x14ac:dyDescent="0.15">
      <c r="A133" s="28"/>
      <c r="B133" s="28"/>
      <c r="G133" s="12"/>
      <c r="M133" s="12"/>
    </row>
    <row r="134" spans="1:13" x14ac:dyDescent="0.15">
      <c r="A134" s="28"/>
      <c r="B134" s="28"/>
      <c r="G134" s="12"/>
      <c r="M134" s="12"/>
    </row>
    <row r="135" spans="1:13" x14ac:dyDescent="0.15">
      <c r="A135" s="28"/>
      <c r="B135" s="28"/>
      <c r="G135" s="12"/>
      <c r="M135" s="12"/>
    </row>
    <row r="136" spans="1:13" x14ac:dyDescent="0.15">
      <c r="A136" s="28"/>
      <c r="B136" s="28"/>
      <c r="G136" s="12"/>
      <c r="M136" s="12"/>
    </row>
    <row r="137" spans="1:13" x14ac:dyDescent="0.15">
      <c r="A137" s="28"/>
      <c r="B137" s="28"/>
      <c r="G137" s="12"/>
      <c r="M137" s="12"/>
    </row>
    <row r="138" spans="1:13" x14ac:dyDescent="0.15">
      <c r="A138" s="28"/>
      <c r="B138" s="28"/>
      <c r="G138" s="12"/>
      <c r="M138" s="12"/>
    </row>
    <row r="139" spans="1:13" x14ac:dyDescent="0.15">
      <c r="A139" s="28"/>
      <c r="B139" s="28"/>
      <c r="G139" s="12"/>
      <c r="M139" s="12"/>
    </row>
    <row r="140" spans="1:13" x14ac:dyDescent="0.15">
      <c r="A140" s="28"/>
      <c r="B140" s="28"/>
      <c r="G140" s="12"/>
      <c r="M140" s="12"/>
    </row>
    <row r="141" spans="1:13" x14ac:dyDescent="0.15">
      <c r="A141" s="28"/>
      <c r="B141" s="28"/>
      <c r="G141" s="12"/>
      <c r="M141" s="12"/>
    </row>
    <row r="142" spans="1:13" x14ac:dyDescent="0.15">
      <c r="A142" s="28"/>
      <c r="B142" s="28"/>
      <c r="G142" s="12"/>
      <c r="M142" s="12"/>
    </row>
    <row r="143" spans="1:13" x14ac:dyDescent="0.15">
      <c r="A143" s="28"/>
      <c r="B143" s="28"/>
      <c r="G143" s="12"/>
      <c r="M143" s="12"/>
    </row>
    <row r="144" spans="1:13" x14ac:dyDescent="0.15">
      <c r="A144" s="28"/>
      <c r="B144" s="28"/>
      <c r="G144" s="12"/>
      <c r="M144" s="12"/>
    </row>
    <row r="145" spans="1:13" x14ac:dyDescent="0.15">
      <c r="A145" s="28"/>
      <c r="B145" s="28"/>
      <c r="G145" s="12"/>
      <c r="M145" s="12"/>
    </row>
    <row r="146" spans="1:13" x14ac:dyDescent="0.15">
      <c r="A146" s="28"/>
      <c r="B146" s="28"/>
      <c r="G146" s="12"/>
      <c r="M146" s="12"/>
    </row>
    <row r="147" spans="1:13" x14ac:dyDescent="0.15">
      <c r="A147" s="28"/>
      <c r="B147" s="28"/>
      <c r="G147" s="12"/>
      <c r="M147" s="12"/>
    </row>
    <row r="148" spans="1:13" x14ac:dyDescent="0.15">
      <c r="A148" s="28"/>
      <c r="B148" s="28"/>
      <c r="G148" s="12"/>
      <c r="M148" s="12"/>
    </row>
    <row r="149" spans="1:13" x14ac:dyDescent="0.15">
      <c r="A149" s="28"/>
      <c r="B149" s="28"/>
      <c r="G149" s="12"/>
      <c r="M149" s="12"/>
    </row>
    <row r="150" spans="1:13" x14ac:dyDescent="0.15">
      <c r="A150" s="28"/>
      <c r="B150" s="28"/>
      <c r="G150" s="12"/>
      <c r="M150" s="12"/>
    </row>
    <row r="151" spans="1:13" x14ac:dyDescent="0.15">
      <c r="A151" s="28"/>
      <c r="B151" s="28"/>
      <c r="G151" s="12"/>
      <c r="M151" s="12"/>
    </row>
    <row r="152" spans="1:13" x14ac:dyDescent="0.15">
      <c r="A152" s="28"/>
      <c r="B152" s="28"/>
      <c r="G152" s="12"/>
      <c r="M152" s="12"/>
    </row>
    <row r="153" spans="1:13" x14ac:dyDescent="0.15">
      <c r="A153" s="28"/>
      <c r="B153" s="28"/>
      <c r="G153" s="12"/>
      <c r="M153" s="12"/>
    </row>
    <row r="154" spans="1:13" x14ac:dyDescent="0.15">
      <c r="A154" s="28"/>
      <c r="B154" s="28"/>
      <c r="G154" s="12"/>
      <c r="M154" s="12"/>
    </row>
    <row r="155" spans="1:13" x14ac:dyDescent="0.15">
      <c r="A155" s="28"/>
      <c r="B155" s="28"/>
      <c r="G155" s="12"/>
      <c r="M155" s="12"/>
    </row>
    <row r="156" spans="1:13" x14ac:dyDescent="0.15">
      <c r="A156" s="28"/>
      <c r="B156" s="28"/>
      <c r="G156" s="12"/>
      <c r="M156" s="12"/>
    </row>
    <row r="157" spans="1:13" x14ac:dyDescent="0.15">
      <c r="A157" s="28"/>
      <c r="B157" s="28"/>
      <c r="G157" s="12"/>
      <c r="M157" s="12"/>
    </row>
    <row r="158" spans="1:13" x14ac:dyDescent="0.15">
      <c r="A158" s="28"/>
      <c r="B158" s="28"/>
      <c r="G158" s="12"/>
      <c r="M158" s="12"/>
    </row>
    <row r="159" spans="1:13" x14ac:dyDescent="0.15">
      <c r="A159" s="28"/>
      <c r="B159" s="28"/>
      <c r="G159" s="12"/>
      <c r="M159" s="12"/>
    </row>
    <row r="160" spans="1:13" x14ac:dyDescent="0.15">
      <c r="A160" s="28"/>
      <c r="B160" s="28"/>
      <c r="G160" s="12"/>
      <c r="M160" s="12"/>
    </row>
    <row r="161" spans="1:13" x14ac:dyDescent="0.15">
      <c r="A161" s="28"/>
      <c r="B161" s="28"/>
      <c r="G161" s="12"/>
      <c r="M161" s="12"/>
    </row>
    <row r="162" spans="1:13" x14ac:dyDescent="0.15">
      <c r="A162" s="28"/>
      <c r="B162" s="28"/>
      <c r="G162" s="12"/>
      <c r="M162" s="12"/>
    </row>
    <row r="163" spans="1:13" x14ac:dyDescent="0.15">
      <c r="A163" s="28"/>
      <c r="B163" s="28"/>
      <c r="G163" s="12"/>
      <c r="M163" s="12"/>
    </row>
    <row r="164" spans="1:13" x14ac:dyDescent="0.15">
      <c r="A164" s="28"/>
      <c r="B164" s="28"/>
      <c r="G164" s="12"/>
      <c r="M164" s="12"/>
    </row>
    <row r="165" spans="1:13" x14ac:dyDescent="0.15">
      <c r="A165" s="28"/>
      <c r="B165" s="28"/>
      <c r="G165" s="12"/>
      <c r="M165" s="12"/>
    </row>
    <row r="166" spans="1:13" x14ac:dyDescent="0.15">
      <c r="A166" s="28"/>
      <c r="B166" s="28"/>
      <c r="G166" s="12"/>
      <c r="M166" s="12"/>
    </row>
    <row r="167" spans="1:13" x14ac:dyDescent="0.15">
      <c r="A167" s="28"/>
      <c r="B167" s="28"/>
      <c r="G167" s="12"/>
      <c r="M167" s="12"/>
    </row>
    <row r="168" spans="1:13" x14ac:dyDescent="0.15">
      <c r="A168" s="28"/>
      <c r="B168" s="28"/>
      <c r="G168" s="12"/>
      <c r="M168" s="12"/>
    </row>
    <row r="169" spans="1:13" x14ac:dyDescent="0.15">
      <c r="A169" s="28"/>
      <c r="B169" s="28"/>
      <c r="G169" s="12"/>
      <c r="M169" s="12"/>
    </row>
    <row r="170" spans="1:13" x14ac:dyDescent="0.15">
      <c r="A170" s="28"/>
      <c r="B170" s="28"/>
      <c r="G170" s="12"/>
      <c r="M170" s="12"/>
    </row>
    <row r="171" spans="1:13" x14ac:dyDescent="0.15">
      <c r="A171" s="28"/>
      <c r="B171" s="28"/>
      <c r="G171" s="12"/>
      <c r="M171" s="12"/>
    </row>
    <row r="172" spans="1:13" x14ac:dyDescent="0.15">
      <c r="A172" s="28"/>
      <c r="B172" s="28"/>
      <c r="G172" s="12"/>
      <c r="M172" s="12"/>
    </row>
    <row r="173" spans="1:13" x14ac:dyDescent="0.15">
      <c r="A173" s="28"/>
      <c r="B173" s="28"/>
      <c r="G173" s="12"/>
      <c r="M173" s="12"/>
    </row>
    <row r="174" spans="1:13" x14ac:dyDescent="0.15">
      <c r="A174" s="28"/>
      <c r="B174" s="28"/>
      <c r="G174" s="12"/>
      <c r="M174" s="12"/>
    </row>
    <row r="175" spans="1:13" x14ac:dyDescent="0.15">
      <c r="A175" s="28"/>
      <c r="B175" s="28"/>
      <c r="G175" s="12"/>
      <c r="M175" s="12"/>
    </row>
    <row r="176" spans="1:13" x14ac:dyDescent="0.15">
      <c r="A176" s="28"/>
      <c r="B176" s="28"/>
      <c r="G176" s="12"/>
      <c r="M176" s="12"/>
    </row>
    <row r="177" spans="1:13" x14ac:dyDescent="0.15">
      <c r="A177" s="28"/>
      <c r="B177" s="28"/>
      <c r="G177" s="12"/>
      <c r="M177" s="12"/>
    </row>
    <row r="178" spans="1:13" x14ac:dyDescent="0.15">
      <c r="A178" s="28"/>
      <c r="B178" s="28"/>
      <c r="G178" s="12"/>
      <c r="M178" s="12"/>
    </row>
    <row r="179" spans="1:13" x14ac:dyDescent="0.15">
      <c r="A179" s="28"/>
      <c r="B179" s="28"/>
      <c r="G179" s="12"/>
      <c r="M179" s="12"/>
    </row>
    <row r="180" spans="1:13" x14ac:dyDescent="0.15">
      <c r="A180" s="28"/>
      <c r="B180" s="28"/>
      <c r="G180" s="12"/>
      <c r="M180" s="12"/>
    </row>
    <row r="181" spans="1:13" x14ac:dyDescent="0.15">
      <c r="A181" s="28"/>
      <c r="B181" s="28"/>
      <c r="G181" s="12"/>
      <c r="M181" s="12"/>
    </row>
    <row r="182" spans="1:13" x14ac:dyDescent="0.15">
      <c r="A182" s="28"/>
      <c r="B182" s="28"/>
      <c r="G182" s="12"/>
      <c r="M182" s="12"/>
    </row>
    <row r="183" spans="1:13" x14ac:dyDescent="0.15">
      <c r="A183" s="28"/>
      <c r="B183" s="28"/>
      <c r="G183" s="12"/>
      <c r="M183" s="12"/>
    </row>
    <row r="184" spans="1:13" x14ac:dyDescent="0.15">
      <c r="A184" s="28"/>
      <c r="B184" s="28"/>
      <c r="G184" s="12"/>
      <c r="M184" s="12"/>
    </row>
    <row r="185" spans="1:13" x14ac:dyDescent="0.15">
      <c r="A185" s="28"/>
      <c r="B185" s="28"/>
      <c r="G185" s="12"/>
      <c r="M185" s="12"/>
    </row>
    <row r="186" spans="1:13" x14ac:dyDescent="0.15">
      <c r="A186" s="28"/>
      <c r="B186" s="28"/>
      <c r="G186" s="12"/>
      <c r="M186" s="12"/>
    </row>
    <row r="187" spans="1:13" x14ac:dyDescent="0.15">
      <c r="A187" s="28"/>
      <c r="B187" s="28"/>
      <c r="G187" s="12"/>
      <c r="M187" s="12"/>
    </row>
    <row r="188" spans="1:13" x14ac:dyDescent="0.15">
      <c r="A188" s="28"/>
      <c r="B188" s="28"/>
      <c r="G188" s="12"/>
      <c r="M188" s="12"/>
    </row>
    <row r="189" spans="1:13" x14ac:dyDescent="0.15">
      <c r="A189" s="28"/>
      <c r="B189" s="28"/>
      <c r="G189" s="12"/>
      <c r="M189" s="12"/>
    </row>
    <row r="190" spans="1:13" x14ac:dyDescent="0.15">
      <c r="A190" s="28"/>
      <c r="B190" s="28"/>
      <c r="G190" s="12"/>
      <c r="M190" s="12"/>
    </row>
    <row r="191" spans="1:13" x14ac:dyDescent="0.15">
      <c r="A191" s="28"/>
      <c r="B191" s="28"/>
      <c r="G191" s="12"/>
      <c r="M191" s="12"/>
    </row>
    <row r="192" spans="1:13" x14ac:dyDescent="0.15">
      <c r="A192" s="28"/>
      <c r="B192" s="28"/>
      <c r="G192" s="12"/>
      <c r="M192" s="12"/>
    </row>
    <row r="193" spans="1:13" x14ac:dyDescent="0.15">
      <c r="A193" s="28"/>
      <c r="B193" s="28"/>
      <c r="G193" s="12"/>
      <c r="M193" s="12"/>
    </row>
    <row r="194" spans="1:13" x14ac:dyDescent="0.15">
      <c r="A194" s="28"/>
      <c r="B194" s="28"/>
      <c r="G194" s="12"/>
      <c r="M194" s="12"/>
    </row>
    <row r="195" spans="1:13" x14ac:dyDescent="0.15">
      <c r="A195" s="28"/>
      <c r="B195" s="28"/>
      <c r="G195" s="12"/>
      <c r="M195" s="12"/>
    </row>
    <row r="196" spans="1:13" x14ac:dyDescent="0.15">
      <c r="A196" s="28"/>
      <c r="B196" s="28"/>
      <c r="G196" s="12"/>
      <c r="M196" s="12"/>
    </row>
    <row r="197" spans="1:13" x14ac:dyDescent="0.15">
      <c r="A197" s="28"/>
      <c r="B197" s="28"/>
      <c r="G197" s="12"/>
      <c r="M197" s="12"/>
    </row>
    <row r="198" spans="1:13" x14ac:dyDescent="0.15">
      <c r="A198" s="28"/>
      <c r="B198" s="28"/>
      <c r="G198" s="12"/>
      <c r="M198" s="12"/>
    </row>
    <row r="199" spans="1:13" x14ac:dyDescent="0.15">
      <c r="A199" s="28"/>
      <c r="B199" s="28"/>
      <c r="G199" s="12"/>
      <c r="M199" s="12"/>
    </row>
    <row r="200" spans="1:13" x14ac:dyDescent="0.15">
      <c r="A200" s="28"/>
      <c r="B200" s="28"/>
      <c r="G200" s="12"/>
      <c r="M200" s="12"/>
    </row>
    <row r="201" spans="1:13" x14ac:dyDescent="0.15">
      <c r="A201" s="28"/>
      <c r="B201" s="28"/>
      <c r="G201" s="12"/>
      <c r="M201" s="12"/>
    </row>
    <row r="202" spans="1:13" x14ac:dyDescent="0.15">
      <c r="A202" s="28"/>
      <c r="B202" s="28"/>
      <c r="G202" s="12"/>
      <c r="M202" s="12"/>
    </row>
    <row r="203" spans="1:13" x14ac:dyDescent="0.15">
      <c r="A203" s="28"/>
      <c r="B203" s="28"/>
      <c r="G203" s="12"/>
      <c r="M203" s="12"/>
    </row>
    <row r="204" spans="1:13" x14ac:dyDescent="0.15">
      <c r="A204" s="28"/>
      <c r="B204" s="28"/>
      <c r="G204" s="12"/>
      <c r="M204" s="12"/>
    </row>
    <row r="205" spans="1:13" x14ac:dyDescent="0.15">
      <c r="A205" s="28"/>
      <c r="B205" s="28"/>
      <c r="G205" s="12"/>
      <c r="M205" s="12"/>
    </row>
    <row r="206" spans="1:13" x14ac:dyDescent="0.15">
      <c r="A206" s="28"/>
      <c r="B206" s="28"/>
      <c r="G206" s="12"/>
      <c r="M206" s="12"/>
    </row>
    <row r="207" spans="1:13" x14ac:dyDescent="0.15">
      <c r="A207" s="28"/>
      <c r="B207" s="28"/>
      <c r="G207" s="12"/>
      <c r="M207" s="12"/>
    </row>
    <row r="208" spans="1:13" x14ac:dyDescent="0.15">
      <c r="A208" s="28"/>
      <c r="B208" s="28"/>
      <c r="G208" s="12"/>
      <c r="M208" s="12"/>
    </row>
    <row r="209" spans="1:13" x14ac:dyDescent="0.15">
      <c r="A209" s="28"/>
      <c r="B209" s="28"/>
      <c r="G209" s="12"/>
      <c r="M209" s="12"/>
    </row>
    <row r="210" spans="1:13" x14ac:dyDescent="0.15">
      <c r="A210" s="28"/>
      <c r="B210" s="28"/>
      <c r="G210" s="12"/>
      <c r="M210" s="12"/>
    </row>
    <row r="211" spans="1:13" x14ac:dyDescent="0.15">
      <c r="A211" s="28"/>
      <c r="B211" s="28"/>
      <c r="G211" s="12"/>
      <c r="M211" s="12"/>
    </row>
    <row r="212" spans="1:13" x14ac:dyDescent="0.15">
      <c r="A212" s="28"/>
      <c r="B212" s="28"/>
      <c r="G212" s="12"/>
      <c r="M212" s="12"/>
    </row>
    <row r="213" spans="1:13" x14ac:dyDescent="0.15">
      <c r="A213" s="28"/>
      <c r="B213" s="28"/>
      <c r="G213" s="12"/>
      <c r="M213" s="12"/>
    </row>
    <row r="214" spans="1:13" x14ac:dyDescent="0.15">
      <c r="A214" s="28"/>
      <c r="B214" s="28"/>
      <c r="G214" s="12"/>
      <c r="M214" s="12"/>
    </row>
    <row r="215" spans="1:13" x14ac:dyDescent="0.15">
      <c r="A215" s="28"/>
      <c r="B215" s="28"/>
      <c r="G215" s="12"/>
      <c r="M215" s="12"/>
    </row>
    <row r="216" spans="1:13" x14ac:dyDescent="0.15">
      <c r="A216" s="28"/>
      <c r="B216" s="28"/>
      <c r="G216" s="12"/>
      <c r="M216" s="12"/>
    </row>
    <row r="217" spans="1:13" x14ac:dyDescent="0.15">
      <c r="A217" s="28"/>
      <c r="B217" s="28"/>
      <c r="G217" s="12"/>
      <c r="M217" s="12"/>
    </row>
    <row r="218" spans="1:13" x14ac:dyDescent="0.15">
      <c r="A218" s="28"/>
      <c r="B218" s="28"/>
      <c r="G218" s="12"/>
      <c r="M218" s="12"/>
    </row>
    <row r="219" spans="1:13" x14ac:dyDescent="0.15">
      <c r="A219" s="28"/>
      <c r="B219" s="28"/>
      <c r="G219" s="12"/>
      <c r="M219" s="12"/>
    </row>
    <row r="220" spans="1:13" x14ac:dyDescent="0.15">
      <c r="A220" s="28"/>
      <c r="B220" s="28"/>
      <c r="G220" s="12"/>
      <c r="M220" s="12"/>
    </row>
    <row r="221" spans="1:13" x14ac:dyDescent="0.15">
      <c r="A221" s="28"/>
      <c r="B221" s="28"/>
      <c r="G221" s="12"/>
      <c r="M221" s="12"/>
    </row>
    <row r="222" spans="1:13" x14ac:dyDescent="0.15">
      <c r="A222" s="28"/>
      <c r="B222" s="28"/>
      <c r="G222" s="12"/>
      <c r="M222" s="12"/>
    </row>
    <row r="223" spans="1:13" x14ac:dyDescent="0.15">
      <c r="A223" s="28"/>
      <c r="B223" s="28"/>
      <c r="G223" s="12"/>
      <c r="M223" s="12"/>
    </row>
    <row r="224" spans="1:13" x14ac:dyDescent="0.15">
      <c r="A224" s="28"/>
      <c r="B224" s="28"/>
      <c r="G224" s="12"/>
      <c r="M224" s="12"/>
    </row>
    <row r="225" spans="1:13" x14ac:dyDescent="0.15">
      <c r="A225" s="28"/>
      <c r="B225" s="28"/>
      <c r="G225" s="12"/>
      <c r="M225" s="12"/>
    </row>
    <row r="226" spans="1:13" x14ac:dyDescent="0.15">
      <c r="A226" s="28"/>
      <c r="B226" s="28"/>
      <c r="G226" s="12"/>
      <c r="M226" s="12"/>
    </row>
    <row r="227" spans="1:13" x14ac:dyDescent="0.15">
      <c r="A227" s="28"/>
      <c r="B227" s="28"/>
      <c r="G227" s="12"/>
      <c r="M227" s="12"/>
    </row>
    <row r="228" spans="1:13" x14ac:dyDescent="0.15">
      <c r="A228" s="28"/>
      <c r="B228" s="28"/>
      <c r="G228" s="12"/>
      <c r="M228" s="12"/>
    </row>
    <row r="229" spans="1:13" x14ac:dyDescent="0.15">
      <c r="A229" s="28"/>
      <c r="B229" s="28"/>
      <c r="G229" s="12"/>
      <c r="M229" s="12"/>
    </row>
    <row r="230" spans="1:13" x14ac:dyDescent="0.15">
      <c r="A230" s="28"/>
      <c r="B230" s="28"/>
      <c r="G230" s="12"/>
      <c r="M230" s="12"/>
    </row>
    <row r="231" spans="1:13" x14ac:dyDescent="0.15">
      <c r="A231" s="28"/>
      <c r="B231" s="28"/>
      <c r="G231" s="12"/>
      <c r="M231" s="12"/>
    </row>
    <row r="232" spans="1:13" x14ac:dyDescent="0.15">
      <c r="A232" s="28"/>
      <c r="B232" s="28"/>
      <c r="G232" s="12"/>
      <c r="M232" s="12"/>
    </row>
    <row r="233" spans="1:13" x14ac:dyDescent="0.15">
      <c r="A233" s="28"/>
      <c r="B233" s="28"/>
      <c r="G233" s="12"/>
      <c r="M233" s="12"/>
    </row>
    <row r="234" spans="1:13" x14ac:dyDescent="0.15">
      <c r="A234" s="28"/>
      <c r="B234" s="28"/>
      <c r="G234" s="12"/>
      <c r="M234" s="12"/>
    </row>
    <row r="235" spans="1:13" x14ac:dyDescent="0.15">
      <c r="A235" s="28"/>
      <c r="B235" s="28"/>
      <c r="G235" s="12"/>
      <c r="M235" s="12"/>
    </row>
    <row r="236" spans="1:13" x14ac:dyDescent="0.15">
      <c r="A236" s="28"/>
      <c r="B236" s="28"/>
      <c r="G236" s="12"/>
      <c r="M236" s="12"/>
    </row>
    <row r="237" spans="1:13" x14ac:dyDescent="0.15">
      <c r="A237" s="28"/>
      <c r="B237" s="28"/>
      <c r="G237" s="12"/>
      <c r="M237" s="12"/>
    </row>
    <row r="238" spans="1:13" x14ac:dyDescent="0.15">
      <c r="A238" s="28"/>
      <c r="B238" s="28"/>
      <c r="G238" s="12"/>
      <c r="M238" s="12"/>
    </row>
    <row r="239" spans="1:13" x14ac:dyDescent="0.15">
      <c r="A239" s="28"/>
      <c r="B239" s="28"/>
      <c r="G239" s="12"/>
      <c r="M239" s="12"/>
    </row>
    <row r="240" spans="1:13" x14ac:dyDescent="0.15">
      <c r="A240" s="28"/>
      <c r="B240" s="28"/>
      <c r="G240" s="12"/>
      <c r="M240" s="12"/>
    </row>
    <row r="241" spans="1:13" x14ac:dyDescent="0.15">
      <c r="A241" s="28"/>
      <c r="B241" s="28"/>
      <c r="G241" s="12"/>
      <c r="M241" s="12"/>
    </row>
    <row r="242" spans="1:13" x14ac:dyDescent="0.15">
      <c r="A242" s="28"/>
      <c r="B242" s="28"/>
      <c r="G242" s="12"/>
      <c r="M242" s="12"/>
    </row>
    <row r="243" spans="1:13" x14ac:dyDescent="0.15">
      <c r="A243" s="28"/>
      <c r="B243" s="28"/>
      <c r="G243" s="12"/>
      <c r="M243" s="12"/>
    </row>
    <row r="244" spans="1:13" x14ac:dyDescent="0.15">
      <c r="A244" s="28"/>
      <c r="B244" s="28"/>
      <c r="G244" s="12"/>
      <c r="M244" s="12"/>
    </row>
    <row r="245" spans="1:13" x14ac:dyDescent="0.15">
      <c r="A245" s="28"/>
      <c r="B245" s="28"/>
      <c r="G245" s="12"/>
      <c r="M245" s="12"/>
    </row>
    <row r="246" spans="1:13" x14ac:dyDescent="0.15">
      <c r="A246" s="28"/>
      <c r="B246" s="28"/>
      <c r="G246" s="12"/>
      <c r="M246" s="12"/>
    </row>
    <row r="247" spans="1:13" x14ac:dyDescent="0.15">
      <c r="A247" s="28"/>
      <c r="B247" s="28"/>
      <c r="G247" s="12"/>
      <c r="M247" s="12"/>
    </row>
    <row r="248" spans="1:13" x14ac:dyDescent="0.15">
      <c r="A248" s="28"/>
      <c r="B248" s="28"/>
      <c r="G248" s="12"/>
      <c r="M248" s="12"/>
    </row>
    <row r="249" spans="1:13" x14ac:dyDescent="0.15">
      <c r="A249" s="28"/>
      <c r="B249" s="28"/>
      <c r="G249" s="12"/>
      <c r="M249" s="12"/>
    </row>
    <row r="250" spans="1:13" x14ac:dyDescent="0.15">
      <c r="A250" s="28"/>
      <c r="B250" s="28"/>
      <c r="G250" s="12"/>
      <c r="M250" s="12"/>
    </row>
    <row r="251" spans="1:13" x14ac:dyDescent="0.15">
      <c r="A251" s="28"/>
      <c r="B251" s="28"/>
      <c r="G251" s="12"/>
      <c r="M251" s="12"/>
    </row>
    <row r="252" spans="1:13" x14ac:dyDescent="0.15">
      <c r="A252" s="28"/>
      <c r="B252" s="28"/>
      <c r="G252" s="12"/>
      <c r="M252" s="12"/>
    </row>
    <row r="253" spans="1:13" x14ac:dyDescent="0.15">
      <c r="A253" s="28"/>
      <c r="B253" s="28"/>
      <c r="G253" s="12"/>
      <c r="M253" s="12"/>
    </row>
    <row r="254" spans="1:13" x14ac:dyDescent="0.15">
      <c r="A254" s="28"/>
      <c r="B254" s="28"/>
      <c r="G254" s="12"/>
      <c r="M254" s="12"/>
    </row>
    <row r="255" spans="1:13" x14ac:dyDescent="0.15">
      <c r="A255" s="28"/>
      <c r="B255" s="28"/>
      <c r="G255" s="12"/>
      <c r="M255" s="12"/>
    </row>
    <row r="256" spans="1:13" x14ac:dyDescent="0.15">
      <c r="A256" s="28"/>
      <c r="B256" s="28"/>
      <c r="G256" s="12"/>
      <c r="M256" s="12"/>
    </row>
    <row r="257" spans="1:13" x14ac:dyDescent="0.15">
      <c r="A257" s="28"/>
      <c r="B257" s="28"/>
      <c r="G257" s="12"/>
      <c r="M257" s="12"/>
    </row>
    <row r="258" spans="1:13" x14ac:dyDescent="0.15">
      <c r="A258" s="28"/>
      <c r="B258" s="28"/>
      <c r="G258" s="12"/>
      <c r="M258" s="12"/>
    </row>
    <row r="259" spans="1:13" x14ac:dyDescent="0.15">
      <c r="A259" s="28"/>
      <c r="B259" s="28"/>
      <c r="G259" s="12"/>
      <c r="M259" s="12"/>
    </row>
    <row r="260" spans="1:13" x14ac:dyDescent="0.15">
      <c r="A260" s="28"/>
      <c r="B260" s="28"/>
      <c r="G260" s="12"/>
      <c r="M260" s="12"/>
    </row>
    <row r="261" spans="1:13" x14ac:dyDescent="0.15">
      <c r="A261" s="28"/>
      <c r="B261" s="28"/>
      <c r="G261" s="12"/>
      <c r="M261" s="12"/>
    </row>
    <row r="262" spans="1:13" x14ac:dyDescent="0.15">
      <c r="A262" s="28"/>
      <c r="B262" s="28"/>
      <c r="G262" s="12"/>
      <c r="M262" s="12"/>
    </row>
    <row r="263" spans="1:13" x14ac:dyDescent="0.15">
      <c r="A263" s="28"/>
      <c r="B263" s="28"/>
      <c r="G263" s="12"/>
      <c r="M263" s="12"/>
    </row>
    <row r="264" spans="1:13" x14ac:dyDescent="0.15">
      <c r="A264" s="28"/>
      <c r="B264" s="28"/>
      <c r="G264" s="12"/>
      <c r="M264" s="12"/>
    </row>
    <row r="265" spans="1:13" x14ac:dyDescent="0.15">
      <c r="A265" s="28"/>
      <c r="B265" s="28"/>
      <c r="G265" s="12"/>
      <c r="M265" s="12"/>
    </row>
    <row r="266" spans="1:13" x14ac:dyDescent="0.15">
      <c r="A266" s="28"/>
      <c r="B266" s="28"/>
      <c r="G266" s="12"/>
      <c r="M266" s="12"/>
    </row>
    <row r="267" spans="1:13" x14ac:dyDescent="0.15">
      <c r="A267" s="28"/>
      <c r="B267" s="28"/>
      <c r="G267" s="12"/>
      <c r="M267" s="12"/>
    </row>
    <row r="268" spans="1:13" x14ac:dyDescent="0.15">
      <c r="A268" s="28"/>
      <c r="B268" s="28"/>
      <c r="G268" s="12"/>
      <c r="M268" s="12"/>
    </row>
    <row r="269" spans="1:13" x14ac:dyDescent="0.15">
      <c r="A269" s="28"/>
      <c r="B269" s="28"/>
      <c r="G269" s="12"/>
      <c r="M269" s="12"/>
    </row>
    <row r="270" spans="1:13" x14ac:dyDescent="0.15">
      <c r="A270" s="28"/>
      <c r="B270" s="28"/>
      <c r="G270" s="12"/>
      <c r="M270" s="12"/>
    </row>
    <row r="271" spans="1:13" x14ac:dyDescent="0.15">
      <c r="A271" s="28"/>
      <c r="B271" s="28"/>
      <c r="G271" s="12"/>
      <c r="M271" s="12"/>
    </row>
    <row r="272" spans="1:13" x14ac:dyDescent="0.15">
      <c r="A272" s="28"/>
      <c r="B272" s="28"/>
      <c r="G272" s="12"/>
      <c r="M272" s="12"/>
    </row>
    <row r="273" spans="1:13" x14ac:dyDescent="0.15">
      <c r="A273" s="28"/>
      <c r="B273" s="28"/>
      <c r="G273" s="12"/>
      <c r="M273" s="12"/>
    </row>
    <row r="274" spans="1:13" x14ac:dyDescent="0.15">
      <c r="A274" s="28"/>
      <c r="B274" s="28"/>
      <c r="G274" s="12"/>
      <c r="M274" s="12"/>
    </row>
    <row r="275" spans="1:13" x14ac:dyDescent="0.15">
      <c r="A275" s="28"/>
      <c r="B275" s="28"/>
      <c r="G275" s="12"/>
      <c r="M275" s="12"/>
    </row>
    <row r="276" spans="1:13" x14ac:dyDescent="0.15">
      <c r="A276" s="28"/>
      <c r="B276" s="28"/>
      <c r="G276" s="12"/>
      <c r="M276" s="12"/>
    </row>
    <row r="277" spans="1:13" x14ac:dyDescent="0.15">
      <c r="A277" s="28"/>
      <c r="B277" s="28"/>
      <c r="G277" s="12"/>
      <c r="M277" s="12"/>
    </row>
    <row r="278" spans="1:13" x14ac:dyDescent="0.15">
      <c r="A278" s="28"/>
      <c r="B278" s="28"/>
      <c r="G278" s="12"/>
      <c r="M278" s="12"/>
    </row>
    <row r="279" spans="1:13" x14ac:dyDescent="0.15">
      <c r="A279" s="28"/>
      <c r="B279" s="28"/>
      <c r="G279" s="12"/>
      <c r="M279" s="12"/>
    </row>
    <row r="280" spans="1:13" x14ac:dyDescent="0.15">
      <c r="A280" s="28"/>
      <c r="B280" s="28"/>
      <c r="G280" s="12"/>
      <c r="M280" s="12"/>
    </row>
    <row r="281" spans="1:13" x14ac:dyDescent="0.15">
      <c r="A281" s="28"/>
      <c r="B281" s="28"/>
      <c r="G281" s="12"/>
      <c r="M281" s="12"/>
    </row>
    <row r="282" spans="1:13" x14ac:dyDescent="0.15">
      <c r="A282" s="28"/>
      <c r="B282" s="28"/>
      <c r="G282" s="12"/>
      <c r="M282" s="12"/>
    </row>
    <row r="283" spans="1:13" x14ac:dyDescent="0.15">
      <c r="A283" s="28"/>
      <c r="B283" s="28"/>
      <c r="G283" s="12"/>
      <c r="M283" s="12"/>
    </row>
    <row r="284" spans="1:13" x14ac:dyDescent="0.15">
      <c r="A284" s="28"/>
      <c r="B284" s="28"/>
      <c r="G284" s="12"/>
      <c r="M284" s="12"/>
    </row>
    <row r="285" spans="1:13" x14ac:dyDescent="0.15">
      <c r="A285" s="28"/>
      <c r="B285" s="28"/>
      <c r="G285" s="12"/>
      <c r="M285" s="12"/>
    </row>
    <row r="286" spans="1:13" x14ac:dyDescent="0.15">
      <c r="A286" s="28"/>
      <c r="B286" s="28"/>
      <c r="G286" s="12"/>
      <c r="M286" s="12"/>
    </row>
    <row r="287" spans="1:13" x14ac:dyDescent="0.15">
      <c r="A287" s="28"/>
      <c r="B287" s="28"/>
      <c r="G287" s="12"/>
      <c r="M287" s="12"/>
    </row>
    <row r="288" spans="1:13" x14ac:dyDescent="0.15">
      <c r="A288" s="28"/>
      <c r="B288" s="28"/>
      <c r="G288" s="12"/>
      <c r="M288" s="12"/>
    </row>
    <row r="289" spans="1:13" x14ac:dyDescent="0.15">
      <c r="A289" s="28"/>
      <c r="B289" s="28"/>
      <c r="G289" s="12"/>
      <c r="M289" s="12"/>
    </row>
    <row r="290" spans="1:13" x14ac:dyDescent="0.15">
      <c r="A290" s="28"/>
      <c r="B290" s="28"/>
      <c r="G290" s="12"/>
      <c r="M290" s="12"/>
    </row>
    <row r="291" spans="1:13" x14ac:dyDescent="0.15">
      <c r="A291" s="28"/>
      <c r="B291" s="28"/>
      <c r="G291" s="12"/>
      <c r="M291" s="12"/>
    </row>
    <row r="292" spans="1:13" x14ac:dyDescent="0.15">
      <c r="A292" s="28"/>
      <c r="B292" s="28"/>
      <c r="G292" s="12"/>
      <c r="M292" s="12"/>
    </row>
    <row r="293" spans="1:13" x14ac:dyDescent="0.15">
      <c r="A293" s="28"/>
      <c r="B293" s="28"/>
      <c r="G293" s="12"/>
      <c r="M293" s="12"/>
    </row>
    <row r="294" spans="1:13" x14ac:dyDescent="0.15">
      <c r="A294" s="28"/>
      <c r="B294" s="28"/>
      <c r="G294" s="12"/>
      <c r="M294" s="12"/>
    </row>
    <row r="295" spans="1:13" x14ac:dyDescent="0.15">
      <c r="A295" s="28"/>
      <c r="B295" s="28"/>
      <c r="G295" s="12"/>
      <c r="M295" s="12"/>
    </row>
    <row r="296" spans="1:13" x14ac:dyDescent="0.15">
      <c r="A296" s="28"/>
      <c r="B296" s="28"/>
      <c r="G296" s="12"/>
      <c r="M296" s="12"/>
    </row>
    <row r="297" spans="1:13" x14ac:dyDescent="0.15">
      <c r="A297" s="28"/>
      <c r="B297" s="28"/>
      <c r="G297" s="12"/>
      <c r="M297" s="12"/>
    </row>
    <row r="298" spans="1:13" x14ac:dyDescent="0.15">
      <c r="A298" s="28"/>
      <c r="B298" s="28"/>
      <c r="G298" s="12"/>
      <c r="M298" s="12"/>
    </row>
    <row r="299" spans="1:13" x14ac:dyDescent="0.15">
      <c r="A299" s="28"/>
      <c r="B299" s="28"/>
      <c r="G299" s="12"/>
      <c r="M299" s="12"/>
    </row>
    <row r="300" spans="1:13" x14ac:dyDescent="0.15">
      <c r="A300" s="28"/>
      <c r="B300" s="28"/>
      <c r="G300" s="12"/>
      <c r="M300" s="12"/>
    </row>
    <row r="301" spans="1:13" x14ac:dyDescent="0.15">
      <c r="A301" s="28"/>
      <c r="B301" s="28"/>
      <c r="G301" s="12"/>
      <c r="M301" s="12"/>
    </row>
    <row r="302" spans="1:13" x14ac:dyDescent="0.15">
      <c r="A302" s="28"/>
      <c r="B302" s="28"/>
      <c r="G302" s="12"/>
      <c r="M302" s="12"/>
    </row>
    <row r="303" spans="1:13" x14ac:dyDescent="0.15">
      <c r="A303" s="28"/>
      <c r="B303" s="28"/>
      <c r="G303" s="12"/>
      <c r="M303" s="12"/>
    </row>
    <row r="304" spans="1:13" x14ac:dyDescent="0.15">
      <c r="A304" s="28"/>
      <c r="B304" s="28"/>
      <c r="G304" s="12"/>
      <c r="M304" s="12"/>
    </row>
    <row r="305" spans="1:13" x14ac:dyDescent="0.15">
      <c r="A305" s="28"/>
      <c r="B305" s="28"/>
      <c r="G305" s="12"/>
      <c r="M305" s="12"/>
    </row>
    <row r="306" spans="1:13" x14ac:dyDescent="0.15">
      <c r="A306" s="28"/>
      <c r="B306" s="28"/>
      <c r="G306" s="12"/>
      <c r="M306" s="12"/>
    </row>
    <row r="307" spans="1:13" x14ac:dyDescent="0.15">
      <c r="A307" s="28"/>
      <c r="B307" s="28"/>
      <c r="G307" s="12"/>
      <c r="M307" s="12"/>
    </row>
    <row r="308" spans="1:13" x14ac:dyDescent="0.15">
      <c r="A308" s="28"/>
      <c r="B308" s="28"/>
      <c r="G308" s="12"/>
      <c r="M308" s="12"/>
    </row>
    <row r="309" spans="1:13" x14ac:dyDescent="0.15">
      <c r="A309" s="28"/>
      <c r="B309" s="28"/>
      <c r="G309" s="12"/>
      <c r="M309" s="12"/>
    </row>
    <row r="310" spans="1:13" x14ac:dyDescent="0.15">
      <c r="A310" s="28"/>
      <c r="B310" s="28"/>
      <c r="G310" s="12"/>
      <c r="M310" s="12"/>
    </row>
    <row r="311" spans="1:13" x14ac:dyDescent="0.15">
      <c r="A311" s="28"/>
      <c r="B311" s="28"/>
      <c r="G311" s="12"/>
      <c r="M311" s="12"/>
    </row>
    <row r="312" spans="1:13" x14ac:dyDescent="0.15">
      <c r="A312" s="28"/>
      <c r="B312" s="28"/>
      <c r="G312" s="12"/>
      <c r="M312" s="12"/>
    </row>
    <row r="313" spans="1:13" x14ac:dyDescent="0.15">
      <c r="A313" s="28"/>
      <c r="B313" s="28"/>
      <c r="G313" s="12"/>
      <c r="M313" s="12"/>
    </row>
    <row r="314" spans="1:13" x14ac:dyDescent="0.15">
      <c r="A314" s="28"/>
      <c r="B314" s="28"/>
      <c r="G314" s="12"/>
      <c r="M314" s="12"/>
    </row>
    <row r="315" spans="1:13" x14ac:dyDescent="0.15">
      <c r="A315" s="28"/>
      <c r="B315" s="28"/>
      <c r="G315" s="12"/>
      <c r="M315" s="12"/>
    </row>
    <row r="316" spans="1:13" x14ac:dyDescent="0.15">
      <c r="A316" s="28"/>
      <c r="B316" s="28"/>
      <c r="G316" s="12"/>
      <c r="M316" s="12"/>
    </row>
    <row r="317" spans="1:13" x14ac:dyDescent="0.15">
      <c r="A317" s="28"/>
      <c r="B317" s="28"/>
      <c r="G317" s="12"/>
      <c r="M317" s="12"/>
    </row>
    <row r="318" spans="1:13" x14ac:dyDescent="0.15">
      <c r="A318" s="28"/>
      <c r="B318" s="28"/>
      <c r="G318" s="12"/>
      <c r="M318" s="12"/>
    </row>
    <row r="319" spans="1:13" x14ac:dyDescent="0.15">
      <c r="A319" s="28"/>
      <c r="B319" s="28"/>
      <c r="G319" s="12"/>
      <c r="M319" s="12"/>
    </row>
    <row r="320" spans="1:13" x14ac:dyDescent="0.15">
      <c r="A320" s="28"/>
      <c r="B320" s="28"/>
      <c r="G320" s="12"/>
      <c r="M320" s="12"/>
    </row>
    <row r="321" spans="1:13" x14ac:dyDescent="0.15">
      <c r="A321" s="28"/>
      <c r="B321" s="28"/>
      <c r="G321" s="12"/>
      <c r="M321" s="12"/>
    </row>
    <row r="322" spans="1:13" x14ac:dyDescent="0.15">
      <c r="A322" s="28"/>
      <c r="B322" s="28"/>
      <c r="G322" s="12"/>
      <c r="M322" s="12"/>
    </row>
    <row r="323" spans="1:13" x14ac:dyDescent="0.15">
      <c r="A323" s="28"/>
      <c r="B323" s="28"/>
      <c r="G323" s="12"/>
      <c r="M323" s="12"/>
    </row>
    <row r="324" spans="1:13" x14ac:dyDescent="0.15">
      <c r="A324" s="28"/>
      <c r="B324" s="28"/>
      <c r="G324" s="12"/>
      <c r="M324" s="12"/>
    </row>
    <row r="325" spans="1:13" x14ac:dyDescent="0.15">
      <c r="A325" s="28"/>
      <c r="B325" s="28"/>
      <c r="G325" s="12"/>
      <c r="M325" s="12"/>
    </row>
    <row r="326" spans="1:13" x14ac:dyDescent="0.15">
      <c r="A326" s="28"/>
      <c r="B326" s="28"/>
      <c r="G326" s="12"/>
      <c r="M326" s="12"/>
    </row>
    <row r="327" spans="1:13" x14ac:dyDescent="0.15">
      <c r="A327" s="28"/>
      <c r="B327" s="28"/>
      <c r="G327" s="12"/>
      <c r="M327" s="12"/>
    </row>
    <row r="328" spans="1:13" x14ac:dyDescent="0.15">
      <c r="A328" s="28"/>
      <c r="B328" s="28"/>
      <c r="G328" s="12"/>
      <c r="M328" s="12"/>
    </row>
    <row r="329" spans="1:13" x14ac:dyDescent="0.15">
      <c r="A329" s="28"/>
      <c r="B329" s="28"/>
      <c r="G329" s="12"/>
      <c r="M329" s="12"/>
    </row>
    <row r="330" spans="1:13" x14ac:dyDescent="0.15">
      <c r="A330" s="28"/>
      <c r="B330" s="28"/>
      <c r="G330" s="12"/>
      <c r="M330" s="12"/>
    </row>
    <row r="331" spans="1:13" x14ac:dyDescent="0.15">
      <c r="A331" s="28"/>
      <c r="B331" s="28"/>
      <c r="G331" s="12"/>
      <c r="M331" s="12"/>
    </row>
    <row r="332" spans="1:13" x14ac:dyDescent="0.15">
      <c r="A332" s="28"/>
      <c r="B332" s="28"/>
      <c r="G332" s="12"/>
      <c r="M332" s="12"/>
    </row>
    <row r="333" spans="1:13" x14ac:dyDescent="0.15">
      <c r="A333" s="28"/>
      <c r="B333" s="28"/>
      <c r="G333" s="12"/>
      <c r="M333" s="12"/>
    </row>
    <row r="334" spans="1:13" x14ac:dyDescent="0.15">
      <c r="A334" s="28"/>
      <c r="B334" s="28"/>
      <c r="G334" s="12"/>
      <c r="M334" s="12"/>
    </row>
    <row r="335" spans="1:13" x14ac:dyDescent="0.15">
      <c r="A335" s="28"/>
      <c r="B335" s="28"/>
      <c r="G335" s="12"/>
      <c r="M335" s="12"/>
    </row>
    <row r="336" spans="1:13" x14ac:dyDescent="0.15">
      <c r="A336" s="28"/>
      <c r="B336" s="28"/>
      <c r="G336" s="12"/>
      <c r="M336" s="12"/>
    </row>
    <row r="337" spans="1:13" x14ac:dyDescent="0.15">
      <c r="A337" s="28"/>
      <c r="B337" s="28"/>
      <c r="G337" s="12"/>
      <c r="M337" s="12"/>
    </row>
    <row r="338" spans="1:13" x14ac:dyDescent="0.15">
      <c r="A338" s="28"/>
      <c r="B338" s="28"/>
      <c r="G338" s="12"/>
      <c r="M338" s="12"/>
    </row>
    <row r="339" spans="1:13" x14ac:dyDescent="0.15">
      <c r="A339" s="28"/>
      <c r="B339" s="28"/>
      <c r="G339" s="12"/>
      <c r="M339" s="12"/>
    </row>
    <row r="340" spans="1:13" x14ac:dyDescent="0.15">
      <c r="A340" s="28"/>
      <c r="B340" s="28"/>
      <c r="G340" s="12"/>
      <c r="M340" s="12"/>
    </row>
    <row r="341" spans="1:13" x14ac:dyDescent="0.15">
      <c r="A341" s="28"/>
      <c r="B341" s="28"/>
      <c r="G341" s="12"/>
      <c r="M341" s="12"/>
    </row>
    <row r="342" spans="1:13" x14ac:dyDescent="0.15">
      <c r="A342" s="28"/>
      <c r="B342" s="28"/>
      <c r="G342" s="12"/>
      <c r="M342" s="12"/>
    </row>
    <row r="343" spans="1:13" x14ac:dyDescent="0.15">
      <c r="A343" s="28"/>
      <c r="B343" s="28"/>
      <c r="G343" s="12"/>
      <c r="M343" s="12"/>
    </row>
    <row r="344" spans="1:13" x14ac:dyDescent="0.15">
      <c r="A344" s="28"/>
      <c r="B344" s="28"/>
      <c r="G344" s="12"/>
      <c r="M344" s="12"/>
    </row>
    <row r="345" spans="1:13" x14ac:dyDescent="0.15">
      <c r="A345" s="28"/>
      <c r="B345" s="28"/>
      <c r="G345" s="12"/>
      <c r="M345" s="12"/>
    </row>
    <row r="346" spans="1:13" x14ac:dyDescent="0.15">
      <c r="A346" s="28"/>
      <c r="B346" s="28"/>
      <c r="G346" s="12"/>
      <c r="M346" s="12"/>
    </row>
    <row r="347" spans="1:13" x14ac:dyDescent="0.15">
      <c r="A347" s="28"/>
      <c r="B347" s="28"/>
      <c r="G347" s="12"/>
      <c r="M347" s="12"/>
    </row>
    <row r="348" spans="1:13" x14ac:dyDescent="0.15">
      <c r="A348" s="28"/>
      <c r="B348" s="28"/>
      <c r="G348" s="12"/>
      <c r="M348" s="12"/>
    </row>
    <row r="349" spans="1:13" x14ac:dyDescent="0.15">
      <c r="A349" s="28"/>
      <c r="B349" s="28"/>
      <c r="G349" s="12"/>
      <c r="M349" s="12"/>
    </row>
    <row r="350" spans="1:13" x14ac:dyDescent="0.15">
      <c r="A350" s="28"/>
      <c r="B350" s="28"/>
      <c r="G350" s="12"/>
      <c r="M350" s="12"/>
    </row>
    <row r="351" spans="1:13" x14ac:dyDescent="0.15">
      <c r="A351" s="28"/>
      <c r="B351" s="28"/>
      <c r="G351" s="12"/>
      <c r="M351" s="12"/>
    </row>
    <row r="352" spans="1:13" x14ac:dyDescent="0.15">
      <c r="A352" s="28"/>
      <c r="B352" s="28"/>
      <c r="G352" s="12"/>
      <c r="M352" s="12"/>
    </row>
    <row r="353" spans="1:13" x14ac:dyDescent="0.15">
      <c r="A353" s="28"/>
      <c r="B353" s="28"/>
      <c r="G353" s="12"/>
      <c r="M353" s="12"/>
    </row>
    <row r="354" spans="1:13" x14ac:dyDescent="0.15">
      <c r="A354" s="28"/>
      <c r="B354" s="28"/>
      <c r="G354" s="12"/>
      <c r="M354" s="12"/>
    </row>
    <row r="355" spans="1:13" x14ac:dyDescent="0.15">
      <c r="A355" s="28"/>
      <c r="B355" s="28"/>
      <c r="G355" s="12"/>
      <c r="M355" s="12"/>
    </row>
    <row r="356" spans="1:13" x14ac:dyDescent="0.15">
      <c r="A356" s="28"/>
      <c r="B356" s="28"/>
      <c r="G356" s="12"/>
      <c r="M356" s="12"/>
    </row>
    <row r="357" spans="1:13" x14ac:dyDescent="0.15">
      <c r="A357" s="28"/>
      <c r="B357" s="28"/>
      <c r="G357" s="12"/>
      <c r="M357" s="12"/>
    </row>
    <row r="358" spans="1:13" x14ac:dyDescent="0.15">
      <c r="A358" s="28"/>
      <c r="B358" s="28"/>
      <c r="G358" s="12"/>
      <c r="M358" s="12"/>
    </row>
    <row r="359" spans="1:13" x14ac:dyDescent="0.15">
      <c r="A359" s="28"/>
      <c r="B359" s="28"/>
      <c r="G359" s="12"/>
      <c r="M359" s="12"/>
    </row>
    <row r="360" spans="1:13" x14ac:dyDescent="0.15">
      <c r="A360" s="28"/>
      <c r="B360" s="28"/>
      <c r="G360" s="12"/>
      <c r="M360" s="12"/>
    </row>
    <row r="361" spans="1:13" x14ac:dyDescent="0.15">
      <c r="A361" s="28"/>
      <c r="B361" s="28"/>
      <c r="G361" s="12"/>
      <c r="M361" s="12"/>
    </row>
    <row r="362" spans="1:13" x14ac:dyDescent="0.15">
      <c r="A362" s="28"/>
      <c r="B362" s="28"/>
      <c r="G362" s="12"/>
      <c r="M362" s="12"/>
    </row>
    <row r="363" spans="1:13" x14ac:dyDescent="0.15">
      <c r="A363" s="28"/>
      <c r="B363" s="28"/>
      <c r="G363" s="12"/>
      <c r="M363" s="12"/>
    </row>
    <row r="364" spans="1:13" x14ac:dyDescent="0.15">
      <c r="A364" s="28"/>
      <c r="B364" s="28"/>
      <c r="G364" s="12"/>
      <c r="M364" s="12"/>
    </row>
    <row r="365" spans="1:13" x14ac:dyDescent="0.15">
      <c r="A365" s="28"/>
      <c r="B365" s="28"/>
      <c r="G365" s="12"/>
      <c r="M365" s="12"/>
    </row>
    <row r="366" spans="1:13" x14ac:dyDescent="0.15">
      <c r="A366" s="28"/>
      <c r="B366" s="28"/>
      <c r="G366" s="12"/>
      <c r="M366" s="12"/>
    </row>
    <row r="367" spans="1:13" x14ac:dyDescent="0.15">
      <c r="A367" s="28"/>
      <c r="B367" s="28"/>
      <c r="G367" s="12"/>
      <c r="M367" s="12"/>
    </row>
    <row r="368" spans="1:13" x14ac:dyDescent="0.15">
      <c r="A368" s="28"/>
      <c r="B368" s="28"/>
      <c r="G368" s="12"/>
      <c r="M368" s="12"/>
    </row>
    <row r="369" spans="1:13" x14ac:dyDescent="0.15">
      <c r="A369" s="28"/>
      <c r="B369" s="28"/>
      <c r="G369" s="12"/>
      <c r="M369" s="12"/>
    </row>
    <row r="370" spans="1:13" x14ac:dyDescent="0.15">
      <c r="A370" s="28"/>
      <c r="B370" s="28"/>
      <c r="G370" s="12"/>
      <c r="M370" s="12"/>
    </row>
    <row r="371" spans="1:13" x14ac:dyDescent="0.15">
      <c r="A371" s="28"/>
      <c r="B371" s="28"/>
      <c r="G371" s="12"/>
      <c r="M371" s="12"/>
    </row>
    <row r="372" spans="1:13" x14ac:dyDescent="0.15">
      <c r="A372" s="28"/>
      <c r="B372" s="28"/>
      <c r="G372" s="12"/>
      <c r="M372" s="12"/>
    </row>
    <row r="373" spans="1:13" x14ac:dyDescent="0.15">
      <c r="A373" s="28"/>
      <c r="B373" s="28"/>
      <c r="G373" s="12"/>
      <c r="M373" s="12"/>
    </row>
    <row r="374" spans="1:13" x14ac:dyDescent="0.15">
      <c r="A374" s="28"/>
      <c r="B374" s="28"/>
      <c r="G374" s="12"/>
      <c r="M374" s="12"/>
    </row>
    <row r="375" spans="1:13" x14ac:dyDescent="0.15">
      <c r="A375" s="28"/>
      <c r="B375" s="28"/>
      <c r="G375" s="12"/>
      <c r="M375" s="12"/>
    </row>
    <row r="376" spans="1:13" x14ac:dyDescent="0.15">
      <c r="A376" s="28"/>
      <c r="B376" s="28"/>
      <c r="G376" s="12"/>
      <c r="M376" s="12"/>
    </row>
    <row r="377" spans="1:13" x14ac:dyDescent="0.15">
      <c r="A377" s="28"/>
      <c r="B377" s="28"/>
      <c r="G377" s="12"/>
      <c r="M377" s="12"/>
    </row>
    <row r="378" spans="1:13" x14ac:dyDescent="0.15">
      <c r="A378" s="28"/>
      <c r="B378" s="28"/>
      <c r="G378" s="12"/>
      <c r="M378" s="12"/>
    </row>
    <row r="379" spans="1:13" x14ac:dyDescent="0.15">
      <c r="A379" s="28"/>
      <c r="B379" s="28"/>
      <c r="G379" s="12"/>
      <c r="M379" s="12"/>
    </row>
    <row r="380" spans="1:13" x14ac:dyDescent="0.15">
      <c r="A380" s="28"/>
      <c r="B380" s="28"/>
      <c r="G380" s="12"/>
      <c r="M380" s="12"/>
    </row>
    <row r="381" spans="1:13" x14ac:dyDescent="0.15">
      <c r="A381" s="28"/>
      <c r="B381" s="28"/>
      <c r="G381" s="12"/>
      <c r="M381" s="12"/>
    </row>
    <row r="382" spans="1:13" x14ac:dyDescent="0.15">
      <c r="A382" s="28"/>
      <c r="B382" s="28"/>
      <c r="G382" s="12"/>
      <c r="M382" s="12"/>
    </row>
    <row r="383" spans="1:13" x14ac:dyDescent="0.15">
      <c r="A383" s="28"/>
      <c r="B383" s="28"/>
      <c r="G383" s="12"/>
      <c r="M383" s="12"/>
    </row>
    <row r="384" spans="1:13" x14ac:dyDescent="0.15">
      <c r="A384" s="28"/>
      <c r="B384" s="28"/>
      <c r="G384" s="12"/>
      <c r="M384" s="12"/>
    </row>
    <row r="385" spans="1:13" x14ac:dyDescent="0.15">
      <c r="A385" s="28"/>
      <c r="B385" s="28"/>
      <c r="G385" s="12"/>
      <c r="M385" s="12"/>
    </row>
    <row r="386" spans="1:13" x14ac:dyDescent="0.15">
      <c r="A386" s="28"/>
      <c r="B386" s="28"/>
      <c r="G386" s="12"/>
      <c r="M386" s="12"/>
    </row>
    <row r="387" spans="1:13" x14ac:dyDescent="0.15">
      <c r="A387" s="28"/>
      <c r="B387" s="28"/>
      <c r="G387" s="12"/>
      <c r="M387" s="12"/>
    </row>
    <row r="388" spans="1:13" x14ac:dyDescent="0.15">
      <c r="A388" s="28"/>
      <c r="B388" s="28"/>
      <c r="G388" s="12"/>
      <c r="M388" s="12"/>
    </row>
    <row r="389" spans="1:13" x14ac:dyDescent="0.15">
      <c r="A389" s="28"/>
      <c r="B389" s="28"/>
      <c r="G389" s="12"/>
      <c r="M389" s="12"/>
    </row>
    <row r="390" spans="1:13" x14ac:dyDescent="0.15">
      <c r="A390" s="28"/>
      <c r="B390" s="28"/>
      <c r="G390" s="12"/>
      <c r="M390" s="12"/>
    </row>
    <row r="391" spans="1:13" x14ac:dyDescent="0.15">
      <c r="A391" s="28"/>
      <c r="B391" s="28"/>
      <c r="G391" s="12"/>
      <c r="M391" s="12"/>
    </row>
    <row r="392" spans="1:13" x14ac:dyDescent="0.15">
      <c r="A392" s="28"/>
      <c r="B392" s="28"/>
      <c r="G392" s="12"/>
      <c r="M392" s="12"/>
    </row>
    <row r="393" spans="1:13" x14ac:dyDescent="0.15">
      <c r="A393" s="28"/>
      <c r="B393" s="28"/>
      <c r="G393" s="12"/>
      <c r="M393" s="12"/>
    </row>
    <row r="394" spans="1:13" x14ac:dyDescent="0.15">
      <c r="A394" s="28"/>
      <c r="B394" s="28"/>
      <c r="G394" s="12"/>
      <c r="M394" s="12"/>
    </row>
    <row r="395" spans="1:13" x14ac:dyDescent="0.15">
      <c r="A395" s="28"/>
      <c r="B395" s="28"/>
      <c r="G395" s="12"/>
      <c r="M395" s="12"/>
    </row>
    <row r="396" spans="1:13" x14ac:dyDescent="0.15">
      <c r="A396" s="28"/>
      <c r="B396" s="28"/>
      <c r="G396" s="12"/>
      <c r="M396" s="12"/>
    </row>
    <row r="397" spans="1:13" x14ac:dyDescent="0.15">
      <c r="A397" s="28"/>
      <c r="B397" s="28"/>
      <c r="G397" s="12"/>
      <c r="M397" s="12"/>
    </row>
    <row r="398" spans="1:13" x14ac:dyDescent="0.15">
      <c r="A398" s="28"/>
      <c r="B398" s="28"/>
      <c r="G398" s="12"/>
      <c r="M398" s="12"/>
    </row>
    <row r="399" spans="1:13" x14ac:dyDescent="0.15">
      <c r="A399" s="28"/>
      <c r="B399" s="28"/>
      <c r="G399" s="12"/>
      <c r="M399" s="12"/>
    </row>
    <row r="400" spans="1:13" x14ac:dyDescent="0.15">
      <c r="A400" s="28"/>
      <c r="B400" s="28"/>
      <c r="G400" s="12"/>
      <c r="M400" s="12"/>
    </row>
    <row r="401" spans="1:13" x14ac:dyDescent="0.15">
      <c r="A401" s="28"/>
      <c r="B401" s="28"/>
      <c r="G401" s="12"/>
      <c r="M401" s="12"/>
    </row>
    <row r="402" spans="1:13" x14ac:dyDescent="0.15">
      <c r="A402" s="28"/>
      <c r="B402" s="28"/>
      <c r="G402" s="12"/>
      <c r="M402" s="12"/>
    </row>
    <row r="403" spans="1:13" x14ac:dyDescent="0.15">
      <c r="A403" s="28"/>
      <c r="B403" s="28"/>
      <c r="G403" s="12"/>
      <c r="M403" s="12"/>
    </row>
    <row r="404" spans="1:13" x14ac:dyDescent="0.15">
      <c r="A404" s="28"/>
      <c r="B404" s="28"/>
      <c r="G404" s="12"/>
      <c r="M404" s="12"/>
    </row>
    <row r="405" spans="1:13" x14ac:dyDescent="0.15">
      <c r="A405" s="28"/>
      <c r="B405" s="28"/>
      <c r="G405" s="12"/>
      <c r="M405" s="12"/>
    </row>
    <row r="406" spans="1:13" x14ac:dyDescent="0.15">
      <c r="A406" s="28"/>
      <c r="B406" s="28"/>
      <c r="G406" s="12"/>
      <c r="M406" s="12"/>
    </row>
    <row r="407" spans="1:13" x14ac:dyDescent="0.15">
      <c r="A407" s="28"/>
      <c r="B407" s="28"/>
      <c r="G407" s="12"/>
      <c r="M407" s="12"/>
    </row>
    <row r="408" spans="1:13" x14ac:dyDescent="0.15">
      <c r="A408" s="28"/>
      <c r="B408" s="28"/>
      <c r="G408" s="12"/>
      <c r="M408" s="12"/>
    </row>
    <row r="409" spans="1:13" x14ac:dyDescent="0.15">
      <c r="A409" s="28"/>
      <c r="B409" s="28"/>
      <c r="G409" s="12"/>
      <c r="M409" s="12"/>
    </row>
    <row r="410" spans="1:13" x14ac:dyDescent="0.15">
      <c r="A410" s="28"/>
      <c r="B410" s="28"/>
      <c r="G410" s="12"/>
      <c r="M410" s="12"/>
    </row>
    <row r="411" spans="1:13" x14ac:dyDescent="0.15">
      <c r="A411" s="28"/>
      <c r="B411" s="28"/>
      <c r="G411" s="12"/>
      <c r="M411" s="12"/>
    </row>
    <row r="412" spans="1:13" x14ac:dyDescent="0.15">
      <c r="A412" s="28"/>
      <c r="B412" s="28"/>
      <c r="G412" s="12"/>
      <c r="M412" s="12"/>
    </row>
    <row r="413" spans="1:13" x14ac:dyDescent="0.15">
      <c r="A413" s="28"/>
      <c r="B413" s="28"/>
      <c r="G413" s="12"/>
      <c r="M413" s="12"/>
    </row>
    <row r="414" spans="1:13" x14ac:dyDescent="0.15">
      <c r="A414" s="28"/>
      <c r="B414" s="28"/>
      <c r="G414" s="12"/>
      <c r="M414" s="12"/>
    </row>
    <row r="415" spans="1:13" x14ac:dyDescent="0.15">
      <c r="A415" s="28"/>
      <c r="B415" s="28"/>
      <c r="G415" s="12"/>
      <c r="M415" s="12"/>
    </row>
    <row r="416" spans="1:13" x14ac:dyDescent="0.15">
      <c r="A416" s="28"/>
      <c r="B416" s="28"/>
      <c r="G416" s="12"/>
      <c r="M416" s="12"/>
    </row>
    <row r="417" spans="1:13" x14ac:dyDescent="0.15">
      <c r="A417" s="28"/>
      <c r="B417" s="28"/>
      <c r="G417" s="12"/>
      <c r="M417" s="12"/>
    </row>
    <row r="418" spans="1:13" x14ac:dyDescent="0.15">
      <c r="A418" s="28"/>
      <c r="B418" s="28"/>
      <c r="G418" s="12"/>
      <c r="M418" s="12"/>
    </row>
    <row r="419" spans="1:13" x14ac:dyDescent="0.15">
      <c r="A419" s="28"/>
      <c r="B419" s="28"/>
      <c r="G419" s="12"/>
      <c r="M419" s="12"/>
    </row>
    <row r="420" spans="1:13" x14ac:dyDescent="0.15">
      <c r="A420" s="28"/>
      <c r="B420" s="28"/>
      <c r="G420" s="12"/>
      <c r="M420" s="12"/>
    </row>
    <row r="421" spans="1:13" x14ac:dyDescent="0.15">
      <c r="A421" s="28"/>
      <c r="B421" s="28"/>
      <c r="G421" s="12"/>
      <c r="M421" s="12"/>
    </row>
    <row r="422" spans="1:13" x14ac:dyDescent="0.15">
      <c r="A422" s="28"/>
      <c r="B422" s="28"/>
      <c r="G422" s="12"/>
      <c r="M422" s="12"/>
    </row>
    <row r="423" spans="1:13" x14ac:dyDescent="0.15">
      <c r="A423" s="28"/>
      <c r="B423" s="28"/>
      <c r="G423" s="12"/>
      <c r="M423" s="12"/>
    </row>
    <row r="424" spans="1:13" x14ac:dyDescent="0.15">
      <c r="A424" s="28"/>
      <c r="B424" s="28"/>
      <c r="G424" s="12"/>
      <c r="M424" s="12"/>
    </row>
    <row r="425" spans="1:13" x14ac:dyDescent="0.15">
      <c r="A425" s="28"/>
      <c r="B425" s="28"/>
      <c r="G425" s="12"/>
      <c r="M425" s="12"/>
    </row>
    <row r="426" spans="1:13" x14ac:dyDescent="0.15">
      <c r="A426" s="28"/>
      <c r="B426" s="28"/>
      <c r="G426" s="12"/>
      <c r="M426" s="12"/>
    </row>
    <row r="427" spans="1:13" x14ac:dyDescent="0.15">
      <c r="A427" s="28"/>
      <c r="B427" s="28"/>
      <c r="G427" s="12"/>
      <c r="M427" s="12"/>
    </row>
    <row r="428" spans="1:13" x14ac:dyDescent="0.15">
      <c r="A428" s="28"/>
      <c r="B428" s="28"/>
      <c r="G428" s="12"/>
      <c r="M428" s="12"/>
    </row>
    <row r="429" spans="1:13" x14ac:dyDescent="0.15">
      <c r="A429" s="28"/>
      <c r="B429" s="28"/>
      <c r="G429" s="12"/>
      <c r="M429" s="12"/>
    </row>
    <row r="430" spans="1:13" x14ac:dyDescent="0.15">
      <c r="A430" s="28"/>
      <c r="B430" s="28"/>
      <c r="G430" s="12"/>
      <c r="M430" s="12"/>
    </row>
    <row r="431" spans="1:13" x14ac:dyDescent="0.15">
      <c r="A431" s="28"/>
      <c r="B431" s="28"/>
      <c r="G431" s="12"/>
      <c r="M431" s="12"/>
    </row>
    <row r="432" spans="1:13" x14ac:dyDescent="0.15">
      <c r="A432" s="28"/>
      <c r="B432" s="28"/>
      <c r="G432" s="12"/>
      <c r="M432" s="12"/>
    </row>
    <row r="433" spans="1:13" x14ac:dyDescent="0.15">
      <c r="A433" s="28"/>
      <c r="B433" s="28"/>
      <c r="G433" s="12"/>
      <c r="M433" s="12"/>
    </row>
    <row r="434" spans="1:13" x14ac:dyDescent="0.15">
      <c r="A434" s="28"/>
      <c r="B434" s="28"/>
      <c r="G434" s="12"/>
      <c r="M434" s="12"/>
    </row>
    <row r="435" spans="1:13" x14ac:dyDescent="0.15">
      <c r="A435" s="28"/>
      <c r="B435" s="28"/>
      <c r="G435" s="12"/>
      <c r="M435" s="12"/>
    </row>
    <row r="436" spans="1:13" x14ac:dyDescent="0.15">
      <c r="A436" s="28"/>
      <c r="B436" s="28"/>
      <c r="G436" s="12"/>
      <c r="M436" s="12"/>
    </row>
    <row r="437" spans="1:13" x14ac:dyDescent="0.15">
      <c r="A437" s="28"/>
      <c r="B437" s="28"/>
      <c r="G437" s="12"/>
      <c r="M437" s="12"/>
    </row>
    <row r="438" spans="1:13" x14ac:dyDescent="0.15">
      <c r="A438" s="28"/>
      <c r="B438" s="28"/>
      <c r="G438" s="12"/>
      <c r="M438" s="12"/>
    </row>
    <row r="439" spans="1:13" x14ac:dyDescent="0.15">
      <c r="A439" s="28"/>
      <c r="B439" s="28"/>
      <c r="G439" s="12"/>
      <c r="M439" s="12"/>
    </row>
    <row r="440" spans="1:13" x14ac:dyDescent="0.15">
      <c r="A440" s="28"/>
      <c r="B440" s="28"/>
      <c r="G440" s="12"/>
      <c r="M440" s="12"/>
    </row>
    <row r="441" spans="1:13" x14ac:dyDescent="0.15">
      <c r="A441" s="28"/>
      <c r="B441" s="28"/>
      <c r="G441" s="12"/>
      <c r="M441" s="12"/>
    </row>
    <row r="442" spans="1:13" x14ac:dyDescent="0.15">
      <c r="A442" s="28"/>
      <c r="B442" s="28"/>
      <c r="G442" s="12"/>
      <c r="M442" s="12"/>
    </row>
    <row r="443" spans="1:13" x14ac:dyDescent="0.15">
      <c r="A443" s="28"/>
      <c r="B443" s="28"/>
      <c r="G443" s="12"/>
      <c r="M443" s="12"/>
    </row>
    <row r="444" spans="1:13" x14ac:dyDescent="0.15">
      <c r="A444" s="28"/>
      <c r="B444" s="28"/>
      <c r="G444" s="12"/>
      <c r="M444" s="12"/>
    </row>
    <row r="445" spans="1:13" x14ac:dyDescent="0.15">
      <c r="A445" s="28"/>
      <c r="B445" s="28"/>
      <c r="G445" s="12"/>
      <c r="M445" s="12"/>
    </row>
    <row r="446" spans="1:13" x14ac:dyDescent="0.15">
      <c r="A446" s="28"/>
      <c r="B446" s="28"/>
      <c r="G446" s="12"/>
      <c r="M446" s="12"/>
    </row>
    <row r="447" spans="1:13" x14ac:dyDescent="0.15">
      <c r="A447" s="28"/>
      <c r="B447" s="28"/>
      <c r="G447" s="12"/>
      <c r="M447" s="12"/>
    </row>
    <row r="448" spans="1:13" x14ac:dyDescent="0.15">
      <c r="A448" s="28"/>
      <c r="B448" s="28"/>
      <c r="G448" s="12"/>
      <c r="M448" s="12"/>
    </row>
    <row r="449" spans="1:13" x14ac:dyDescent="0.15">
      <c r="A449" s="28"/>
      <c r="B449" s="28"/>
      <c r="G449" s="12"/>
      <c r="M449" s="12"/>
    </row>
    <row r="450" spans="1:13" x14ac:dyDescent="0.15">
      <c r="A450" s="28"/>
      <c r="B450" s="28"/>
      <c r="G450" s="12"/>
      <c r="M450" s="12"/>
    </row>
    <row r="451" spans="1:13" x14ac:dyDescent="0.15">
      <c r="A451" s="28"/>
      <c r="B451" s="28"/>
      <c r="G451" s="12"/>
      <c r="M451" s="12"/>
    </row>
    <row r="452" spans="1:13" x14ac:dyDescent="0.15">
      <c r="A452" s="28"/>
      <c r="B452" s="28"/>
      <c r="G452" s="12"/>
      <c r="M452" s="12"/>
    </row>
    <row r="453" spans="1:13" x14ac:dyDescent="0.15">
      <c r="A453" s="28"/>
      <c r="B453" s="28"/>
      <c r="G453" s="12"/>
      <c r="M453" s="12"/>
    </row>
    <row r="454" spans="1:13" x14ac:dyDescent="0.15">
      <c r="A454" s="28"/>
      <c r="B454" s="28"/>
      <c r="G454" s="12"/>
      <c r="M454" s="12"/>
    </row>
    <row r="455" spans="1:13" x14ac:dyDescent="0.15">
      <c r="A455" s="28"/>
      <c r="B455" s="28"/>
      <c r="G455" s="12"/>
      <c r="M455" s="12"/>
    </row>
    <row r="456" spans="1:13" x14ac:dyDescent="0.15">
      <c r="A456" s="28"/>
      <c r="B456" s="28"/>
      <c r="G456" s="12"/>
      <c r="M456" s="12"/>
    </row>
    <row r="457" spans="1:13" x14ac:dyDescent="0.15">
      <c r="A457" s="28"/>
      <c r="B457" s="28"/>
      <c r="G457" s="12"/>
      <c r="M457" s="12"/>
    </row>
    <row r="458" spans="1:13" x14ac:dyDescent="0.15">
      <c r="A458" s="28"/>
      <c r="B458" s="28"/>
      <c r="G458" s="12"/>
      <c r="M458" s="12"/>
    </row>
    <row r="459" spans="1:13" x14ac:dyDescent="0.15">
      <c r="A459" s="28"/>
      <c r="B459" s="28"/>
      <c r="G459" s="12"/>
      <c r="M459" s="12"/>
    </row>
    <row r="460" spans="1:13" x14ac:dyDescent="0.15">
      <c r="A460" s="28"/>
      <c r="B460" s="28"/>
      <c r="G460" s="12"/>
      <c r="M460" s="12"/>
    </row>
    <row r="461" spans="1:13" x14ac:dyDescent="0.15">
      <c r="A461" s="28"/>
      <c r="B461" s="28"/>
      <c r="G461" s="12"/>
      <c r="M461" s="12"/>
    </row>
    <row r="462" spans="1:13" x14ac:dyDescent="0.15">
      <c r="A462" s="28"/>
      <c r="B462" s="28"/>
      <c r="G462" s="12"/>
      <c r="M462" s="12"/>
    </row>
    <row r="463" spans="1:13" x14ac:dyDescent="0.15">
      <c r="A463" s="28"/>
      <c r="B463" s="28"/>
      <c r="G463" s="12"/>
      <c r="M463" s="12"/>
    </row>
    <row r="464" spans="1:13" x14ac:dyDescent="0.15">
      <c r="A464" s="28"/>
      <c r="B464" s="28"/>
      <c r="G464" s="12"/>
      <c r="M464" s="12"/>
    </row>
    <row r="465" spans="1:13" x14ac:dyDescent="0.15">
      <c r="A465" s="28"/>
      <c r="B465" s="28"/>
      <c r="G465" s="12"/>
      <c r="M465" s="12"/>
    </row>
    <row r="466" spans="1:13" x14ac:dyDescent="0.15">
      <c r="A466" s="28"/>
      <c r="B466" s="28"/>
      <c r="G466" s="12"/>
      <c r="M466" s="12"/>
    </row>
    <row r="467" spans="1:13" x14ac:dyDescent="0.15">
      <c r="A467" s="28"/>
      <c r="B467" s="28"/>
      <c r="G467" s="12"/>
      <c r="M467" s="12"/>
    </row>
    <row r="468" spans="1:13" x14ac:dyDescent="0.15">
      <c r="A468" s="28"/>
      <c r="B468" s="28"/>
      <c r="G468" s="12"/>
      <c r="M468" s="12"/>
    </row>
    <row r="469" spans="1:13" x14ac:dyDescent="0.15">
      <c r="A469" s="28"/>
      <c r="B469" s="28"/>
      <c r="G469" s="12"/>
      <c r="M469" s="12"/>
    </row>
    <row r="470" spans="1:13" x14ac:dyDescent="0.15">
      <c r="A470" s="28"/>
      <c r="B470" s="28"/>
      <c r="G470" s="12"/>
      <c r="M470" s="12"/>
    </row>
    <row r="471" spans="1:13" x14ac:dyDescent="0.15">
      <c r="A471" s="28"/>
      <c r="B471" s="28"/>
      <c r="G471" s="12"/>
      <c r="M471" s="12"/>
    </row>
    <row r="472" spans="1:13" x14ac:dyDescent="0.15">
      <c r="A472" s="28"/>
      <c r="B472" s="28"/>
      <c r="G472" s="12"/>
      <c r="M472" s="12"/>
    </row>
    <row r="473" spans="1:13" x14ac:dyDescent="0.15">
      <c r="A473" s="28"/>
      <c r="B473" s="28"/>
      <c r="G473" s="12"/>
      <c r="M473" s="12"/>
    </row>
    <row r="474" spans="1:13" x14ac:dyDescent="0.15">
      <c r="A474" s="28"/>
      <c r="B474" s="28"/>
      <c r="G474" s="12"/>
      <c r="M474" s="12"/>
    </row>
    <row r="475" spans="1:13" x14ac:dyDescent="0.15">
      <c r="A475" s="28"/>
      <c r="B475" s="28"/>
      <c r="G475" s="12"/>
      <c r="M475" s="12"/>
    </row>
    <row r="476" spans="1:13" x14ac:dyDescent="0.15">
      <c r="A476" s="28"/>
      <c r="B476" s="28"/>
      <c r="G476" s="12"/>
      <c r="M476" s="12"/>
    </row>
    <row r="477" spans="1:13" x14ac:dyDescent="0.15">
      <c r="A477" s="28"/>
      <c r="B477" s="28"/>
      <c r="G477" s="12"/>
      <c r="M477" s="12"/>
    </row>
    <row r="478" spans="1:13" x14ac:dyDescent="0.15">
      <c r="A478" s="28"/>
      <c r="B478" s="28"/>
      <c r="G478" s="12"/>
      <c r="M478" s="12"/>
    </row>
    <row r="479" spans="1:13" x14ac:dyDescent="0.15">
      <c r="A479" s="28"/>
      <c r="B479" s="28"/>
      <c r="G479" s="12"/>
      <c r="M479" s="12"/>
    </row>
    <row r="480" spans="1:13" x14ac:dyDescent="0.15">
      <c r="A480" s="28"/>
      <c r="B480" s="28"/>
      <c r="G480" s="12"/>
      <c r="M480" s="12"/>
    </row>
    <row r="481" spans="1:13" x14ac:dyDescent="0.15">
      <c r="A481" s="28"/>
      <c r="B481" s="28"/>
      <c r="G481" s="12"/>
      <c r="M481" s="12"/>
    </row>
    <row r="482" spans="1:13" x14ac:dyDescent="0.15">
      <c r="A482" s="28"/>
      <c r="B482" s="28"/>
      <c r="G482" s="12"/>
      <c r="M482" s="12"/>
    </row>
    <row r="483" spans="1:13" x14ac:dyDescent="0.15">
      <c r="A483" s="28"/>
      <c r="B483" s="28"/>
      <c r="G483" s="12"/>
      <c r="M483" s="12"/>
    </row>
    <row r="484" spans="1:13" x14ac:dyDescent="0.15">
      <c r="A484" s="28"/>
      <c r="B484" s="28"/>
      <c r="G484" s="12"/>
      <c r="M484" s="12"/>
    </row>
    <row r="485" spans="1:13" x14ac:dyDescent="0.15">
      <c r="A485" s="28"/>
      <c r="B485" s="28"/>
      <c r="G485" s="12"/>
      <c r="M485" s="12"/>
    </row>
    <row r="486" spans="1:13" x14ac:dyDescent="0.15">
      <c r="A486" s="28"/>
      <c r="B486" s="28"/>
      <c r="G486" s="12"/>
      <c r="M486" s="12"/>
    </row>
    <row r="487" spans="1:13" x14ac:dyDescent="0.15">
      <c r="A487" s="28"/>
      <c r="B487" s="28"/>
      <c r="G487" s="12"/>
      <c r="M487" s="12"/>
    </row>
    <row r="488" spans="1:13" x14ac:dyDescent="0.15">
      <c r="A488" s="28"/>
      <c r="B488" s="28"/>
      <c r="G488" s="12"/>
      <c r="M488" s="12"/>
    </row>
    <row r="489" spans="1:13" x14ac:dyDescent="0.15">
      <c r="A489" s="28"/>
      <c r="B489" s="28"/>
      <c r="G489" s="12"/>
      <c r="M489" s="12"/>
    </row>
    <row r="490" spans="1:13" x14ac:dyDescent="0.15">
      <c r="A490" s="28"/>
      <c r="B490" s="28"/>
      <c r="G490" s="12"/>
      <c r="M490" s="12"/>
    </row>
    <row r="491" spans="1:13" x14ac:dyDescent="0.15">
      <c r="A491" s="28"/>
      <c r="B491" s="28"/>
      <c r="G491" s="12"/>
      <c r="M491" s="12"/>
    </row>
    <row r="492" spans="1:13" x14ac:dyDescent="0.15">
      <c r="A492" s="28"/>
      <c r="B492" s="28"/>
      <c r="G492" s="12"/>
      <c r="M492" s="12"/>
    </row>
    <row r="493" spans="1:13" x14ac:dyDescent="0.15">
      <c r="A493" s="28"/>
      <c r="B493" s="28"/>
      <c r="G493" s="12"/>
      <c r="M493" s="12"/>
    </row>
    <row r="494" spans="1:13" x14ac:dyDescent="0.15">
      <c r="A494" s="28"/>
      <c r="B494" s="28"/>
      <c r="G494" s="12"/>
      <c r="M494" s="12"/>
    </row>
    <row r="495" spans="1:13" x14ac:dyDescent="0.15">
      <c r="A495" s="28"/>
      <c r="B495" s="28"/>
      <c r="G495" s="12"/>
      <c r="M495" s="12"/>
    </row>
    <row r="496" spans="1:13" x14ac:dyDescent="0.15">
      <c r="A496" s="28"/>
      <c r="B496" s="28"/>
      <c r="G496" s="12"/>
      <c r="M496" s="12"/>
    </row>
    <row r="497" spans="1:13" x14ac:dyDescent="0.15">
      <c r="A497" s="28"/>
      <c r="B497" s="28"/>
      <c r="G497" s="12"/>
      <c r="M497" s="12"/>
    </row>
    <row r="498" spans="1:13" x14ac:dyDescent="0.15">
      <c r="A498" s="28"/>
      <c r="B498" s="28"/>
      <c r="G498" s="12"/>
      <c r="M498" s="12"/>
    </row>
    <row r="499" spans="1:13" x14ac:dyDescent="0.15">
      <c r="A499" s="28"/>
      <c r="B499" s="28"/>
      <c r="G499" s="12"/>
      <c r="M499" s="12"/>
    </row>
    <row r="500" spans="1:13" x14ac:dyDescent="0.15">
      <c r="A500" s="28"/>
      <c r="B500" s="28"/>
      <c r="G500" s="12"/>
      <c r="M500" s="12"/>
    </row>
    <row r="501" spans="1:13" x14ac:dyDescent="0.15">
      <c r="A501" s="28"/>
      <c r="B501" s="28"/>
      <c r="G501" s="12"/>
      <c r="M501" s="12"/>
    </row>
    <row r="502" spans="1:13" x14ac:dyDescent="0.15">
      <c r="A502" s="28"/>
      <c r="B502" s="28"/>
      <c r="G502" s="12"/>
      <c r="M502" s="12"/>
    </row>
    <row r="503" spans="1:13" x14ac:dyDescent="0.15">
      <c r="A503" s="28"/>
      <c r="B503" s="28"/>
      <c r="G503" s="12"/>
      <c r="M503" s="12"/>
    </row>
    <row r="504" spans="1:13" x14ac:dyDescent="0.15">
      <c r="A504" s="28"/>
      <c r="B504" s="28"/>
      <c r="G504" s="12"/>
      <c r="M504" s="12"/>
    </row>
    <row r="505" spans="1:13" x14ac:dyDescent="0.15">
      <c r="A505" s="28"/>
      <c r="B505" s="28"/>
      <c r="G505" s="12"/>
      <c r="M505" s="12"/>
    </row>
    <row r="506" spans="1:13" x14ac:dyDescent="0.15">
      <c r="A506" s="28"/>
      <c r="B506" s="28"/>
      <c r="G506" s="12"/>
      <c r="M506" s="12"/>
    </row>
    <row r="507" spans="1:13" x14ac:dyDescent="0.15">
      <c r="A507" s="28"/>
      <c r="B507" s="28"/>
      <c r="G507" s="12"/>
      <c r="M507" s="12"/>
    </row>
    <row r="508" spans="1:13" x14ac:dyDescent="0.15">
      <c r="A508" s="28"/>
      <c r="B508" s="28"/>
      <c r="G508" s="12"/>
      <c r="M508" s="12"/>
    </row>
    <row r="509" spans="1:13" x14ac:dyDescent="0.15">
      <c r="A509" s="28"/>
      <c r="B509" s="28"/>
      <c r="G509" s="12"/>
      <c r="M509" s="12"/>
    </row>
    <row r="510" spans="1:13" x14ac:dyDescent="0.15">
      <c r="A510" s="28"/>
      <c r="B510" s="28"/>
      <c r="G510" s="12"/>
      <c r="M510" s="12"/>
    </row>
    <row r="511" spans="1:13" x14ac:dyDescent="0.15">
      <c r="A511" s="28"/>
      <c r="B511" s="28"/>
      <c r="G511" s="12"/>
      <c r="M511" s="12"/>
    </row>
    <row r="512" spans="1:13" x14ac:dyDescent="0.15">
      <c r="A512" s="28"/>
      <c r="B512" s="28"/>
      <c r="G512" s="12"/>
      <c r="M512" s="12"/>
    </row>
    <row r="513" spans="1:13" x14ac:dyDescent="0.15">
      <c r="A513" s="28"/>
      <c r="B513" s="28"/>
      <c r="G513" s="12"/>
      <c r="M513" s="12"/>
    </row>
    <row r="514" spans="1:13" x14ac:dyDescent="0.15">
      <c r="A514" s="28"/>
      <c r="B514" s="28"/>
      <c r="G514" s="12"/>
      <c r="M514" s="12"/>
    </row>
    <row r="515" spans="1:13" x14ac:dyDescent="0.15">
      <c r="A515" s="28"/>
      <c r="B515" s="28"/>
      <c r="G515" s="12"/>
      <c r="M515" s="12"/>
    </row>
    <row r="516" spans="1:13" x14ac:dyDescent="0.15">
      <c r="A516" s="28"/>
      <c r="B516" s="28"/>
      <c r="G516" s="12"/>
      <c r="M516" s="12"/>
    </row>
    <row r="517" spans="1:13" x14ac:dyDescent="0.15">
      <c r="A517" s="28"/>
      <c r="B517" s="28"/>
      <c r="G517" s="12"/>
      <c r="M517" s="12"/>
    </row>
    <row r="518" spans="1:13" x14ac:dyDescent="0.15">
      <c r="A518" s="28"/>
      <c r="B518" s="28"/>
      <c r="G518" s="12"/>
      <c r="M518" s="12"/>
    </row>
    <row r="519" spans="1:13" x14ac:dyDescent="0.15">
      <c r="A519" s="28"/>
      <c r="B519" s="28"/>
      <c r="G519" s="12"/>
      <c r="M519" s="12"/>
    </row>
    <row r="520" spans="1:13" x14ac:dyDescent="0.15">
      <c r="A520" s="28"/>
      <c r="B520" s="28"/>
      <c r="G520" s="12"/>
      <c r="M520" s="12"/>
    </row>
    <row r="521" spans="1:13" x14ac:dyDescent="0.15">
      <c r="A521" s="28"/>
      <c r="B521" s="28"/>
      <c r="G521" s="12"/>
      <c r="M521" s="12"/>
    </row>
    <row r="522" spans="1:13" x14ac:dyDescent="0.15">
      <c r="A522" s="28"/>
      <c r="B522" s="28"/>
      <c r="G522" s="12"/>
      <c r="M522" s="12"/>
    </row>
    <row r="523" spans="1:13" x14ac:dyDescent="0.15">
      <c r="A523" s="28"/>
      <c r="B523" s="28"/>
      <c r="G523" s="12"/>
      <c r="M523" s="12"/>
    </row>
    <row r="524" spans="1:13" x14ac:dyDescent="0.15">
      <c r="A524" s="28"/>
      <c r="B524" s="28"/>
      <c r="G524" s="12"/>
      <c r="M524" s="12"/>
    </row>
    <row r="525" spans="1:13" x14ac:dyDescent="0.15">
      <c r="A525" s="28"/>
      <c r="B525" s="28"/>
      <c r="G525" s="12"/>
      <c r="M525" s="12"/>
    </row>
    <row r="526" spans="1:13" x14ac:dyDescent="0.15">
      <c r="A526" s="28"/>
      <c r="B526" s="28"/>
      <c r="G526" s="12"/>
      <c r="M526" s="12"/>
    </row>
    <row r="527" spans="1:13" x14ac:dyDescent="0.15">
      <c r="A527" s="28"/>
      <c r="B527" s="28"/>
      <c r="G527" s="12"/>
      <c r="M527" s="12"/>
    </row>
    <row r="528" spans="1:13" x14ac:dyDescent="0.15">
      <c r="A528" s="28"/>
      <c r="B528" s="28"/>
      <c r="G528" s="12"/>
      <c r="M528" s="12"/>
    </row>
    <row r="529" spans="1:13" x14ac:dyDescent="0.15">
      <c r="A529" s="28"/>
      <c r="B529" s="28"/>
      <c r="G529" s="12"/>
      <c r="M529" s="12"/>
    </row>
    <row r="530" spans="1:13" x14ac:dyDescent="0.15">
      <c r="A530" s="28"/>
      <c r="B530" s="28"/>
      <c r="G530" s="12"/>
      <c r="M530" s="12"/>
    </row>
    <row r="531" spans="1:13" x14ac:dyDescent="0.15">
      <c r="A531" s="28"/>
      <c r="B531" s="28"/>
      <c r="G531" s="12"/>
      <c r="M531" s="12"/>
    </row>
    <row r="532" spans="1:13" x14ac:dyDescent="0.15">
      <c r="A532" s="28"/>
      <c r="B532" s="28"/>
      <c r="G532" s="12"/>
      <c r="M532" s="12"/>
    </row>
    <row r="533" spans="1:13" x14ac:dyDescent="0.15">
      <c r="A533" s="28"/>
      <c r="B533" s="28"/>
      <c r="G533" s="12"/>
      <c r="M533" s="12"/>
    </row>
    <row r="534" spans="1:13" x14ac:dyDescent="0.15">
      <c r="A534" s="28"/>
      <c r="B534" s="28"/>
      <c r="G534" s="12"/>
      <c r="M534" s="12"/>
    </row>
    <row r="535" spans="1:13" x14ac:dyDescent="0.15">
      <c r="A535" s="28"/>
      <c r="B535" s="28"/>
      <c r="G535" s="12"/>
      <c r="M535" s="12"/>
    </row>
    <row r="536" spans="1:13" x14ac:dyDescent="0.15">
      <c r="A536" s="28"/>
      <c r="B536" s="28"/>
      <c r="G536" s="12"/>
      <c r="M536" s="12"/>
    </row>
    <row r="537" spans="1:13" x14ac:dyDescent="0.15">
      <c r="A537" s="28"/>
      <c r="B537" s="28"/>
      <c r="G537" s="12"/>
      <c r="M537" s="12"/>
    </row>
    <row r="538" spans="1:13" x14ac:dyDescent="0.15">
      <c r="A538" s="28"/>
      <c r="B538" s="28"/>
      <c r="G538" s="12"/>
      <c r="M538" s="12"/>
    </row>
    <row r="539" spans="1:13" x14ac:dyDescent="0.15">
      <c r="A539" s="28"/>
      <c r="B539" s="28"/>
      <c r="G539" s="12"/>
      <c r="M539" s="12"/>
    </row>
    <row r="540" spans="1:13" x14ac:dyDescent="0.15">
      <c r="A540" s="28"/>
      <c r="B540" s="28"/>
      <c r="G540" s="12"/>
      <c r="M540" s="12"/>
    </row>
    <row r="541" spans="1:13" x14ac:dyDescent="0.15">
      <c r="A541" s="28"/>
      <c r="B541" s="28"/>
      <c r="G541" s="12"/>
      <c r="M541" s="12"/>
    </row>
    <row r="542" spans="1:13" x14ac:dyDescent="0.15">
      <c r="A542" s="28"/>
      <c r="B542" s="28"/>
      <c r="G542" s="12"/>
      <c r="M542" s="12"/>
    </row>
    <row r="543" spans="1:13" x14ac:dyDescent="0.15">
      <c r="A543" s="28"/>
      <c r="B543" s="28"/>
      <c r="G543" s="12"/>
      <c r="M543" s="12"/>
    </row>
    <row r="544" spans="1:13" x14ac:dyDescent="0.15">
      <c r="A544" s="28"/>
      <c r="B544" s="28"/>
      <c r="G544" s="12"/>
      <c r="M544" s="12"/>
    </row>
    <row r="545" spans="1:13" x14ac:dyDescent="0.15">
      <c r="A545" s="28"/>
      <c r="B545" s="28"/>
      <c r="G545" s="12"/>
      <c r="M545" s="12"/>
    </row>
    <row r="546" spans="1:13" x14ac:dyDescent="0.15">
      <c r="A546" s="28"/>
      <c r="B546" s="28"/>
      <c r="G546" s="12"/>
      <c r="M546" s="12"/>
    </row>
    <row r="547" spans="1:13" x14ac:dyDescent="0.15">
      <c r="A547" s="28"/>
      <c r="B547" s="28"/>
      <c r="G547" s="12"/>
      <c r="M547" s="12"/>
    </row>
    <row r="548" spans="1:13" x14ac:dyDescent="0.15">
      <c r="A548" s="28"/>
      <c r="B548" s="28"/>
      <c r="G548" s="12"/>
      <c r="M548" s="12"/>
    </row>
    <row r="549" spans="1:13" x14ac:dyDescent="0.15">
      <c r="A549" s="28"/>
      <c r="B549" s="28"/>
      <c r="G549" s="12"/>
      <c r="M549" s="12"/>
    </row>
    <row r="550" spans="1:13" x14ac:dyDescent="0.15">
      <c r="A550" s="28"/>
      <c r="B550" s="28"/>
      <c r="G550" s="12"/>
      <c r="M550" s="12"/>
    </row>
    <row r="551" spans="1:13" x14ac:dyDescent="0.15">
      <c r="A551" s="28"/>
      <c r="B551" s="28"/>
      <c r="G551" s="12"/>
      <c r="M551" s="12"/>
    </row>
    <row r="552" spans="1:13" x14ac:dyDescent="0.15">
      <c r="A552" s="28"/>
      <c r="B552" s="28"/>
      <c r="G552" s="12"/>
      <c r="M552" s="12"/>
    </row>
    <row r="553" spans="1:13" x14ac:dyDescent="0.15">
      <c r="A553" s="28"/>
      <c r="B553" s="28"/>
      <c r="G553" s="12"/>
      <c r="M553" s="12"/>
    </row>
    <row r="554" spans="1:13" x14ac:dyDescent="0.15">
      <c r="A554" s="28"/>
      <c r="B554" s="28"/>
      <c r="G554" s="12"/>
      <c r="M554" s="12"/>
    </row>
    <row r="555" spans="1:13" x14ac:dyDescent="0.15">
      <c r="A555" s="28"/>
      <c r="B555" s="28"/>
      <c r="G555" s="12"/>
      <c r="M555" s="12"/>
    </row>
    <row r="556" spans="1:13" x14ac:dyDescent="0.15">
      <c r="A556" s="28"/>
      <c r="B556" s="28"/>
      <c r="G556" s="12"/>
      <c r="M556" s="12"/>
    </row>
    <row r="557" spans="1:13" x14ac:dyDescent="0.15">
      <c r="A557" s="28"/>
      <c r="B557" s="28"/>
      <c r="G557" s="12"/>
      <c r="M557" s="12"/>
    </row>
    <row r="558" spans="1:13" x14ac:dyDescent="0.15">
      <c r="A558" s="28"/>
      <c r="B558" s="28"/>
      <c r="G558" s="12"/>
      <c r="M558" s="12"/>
    </row>
    <row r="559" spans="1:13" x14ac:dyDescent="0.15">
      <c r="A559" s="28"/>
      <c r="B559" s="28"/>
      <c r="G559" s="12"/>
      <c r="M559" s="12"/>
    </row>
    <row r="560" spans="1:13" x14ac:dyDescent="0.15">
      <c r="A560" s="28"/>
      <c r="B560" s="28"/>
      <c r="G560" s="12"/>
      <c r="M560" s="12"/>
    </row>
    <row r="561" spans="1:13" x14ac:dyDescent="0.15">
      <c r="A561" s="28"/>
      <c r="B561" s="28"/>
      <c r="G561" s="12"/>
      <c r="M561" s="12"/>
    </row>
    <row r="562" spans="1:13" x14ac:dyDescent="0.15">
      <c r="A562" s="28"/>
      <c r="B562" s="28"/>
      <c r="G562" s="12"/>
      <c r="M562" s="12"/>
    </row>
    <row r="563" spans="1:13" x14ac:dyDescent="0.15">
      <c r="A563" s="28"/>
      <c r="B563" s="28"/>
      <c r="G563" s="12"/>
      <c r="M563" s="12"/>
    </row>
    <row r="564" spans="1:13" x14ac:dyDescent="0.15">
      <c r="A564" s="28"/>
      <c r="B564" s="28"/>
      <c r="G564" s="12"/>
      <c r="M564" s="12"/>
    </row>
    <row r="565" spans="1:13" x14ac:dyDescent="0.15">
      <c r="A565" s="28"/>
      <c r="B565" s="28"/>
      <c r="G565" s="12"/>
      <c r="M565" s="12"/>
    </row>
    <row r="566" spans="1:13" x14ac:dyDescent="0.15">
      <c r="A566" s="28"/>
      <c r="B566" s="28"/>
      <c r="G566" s="12"/>
      <c r="M566" s="12"/>
    </row>
    <row r="567" spans="1:13" x14ac:dyDescent="0.15">
      <c r="A567" s="28"/>
      <c r="B567" s="28"/>
      <c r="G567" s="12"/>
      <c r="M567" s="12"/>
    </row>
    <row r="568" spans="1:13" x14ac:dyDescent="0.15">
      <c r="A568" s="28"/>
      <c r="B568" s="28"/>
      <c r="G568" s="12"/>
      <c r="M568" s="12"/>
    </row>
    <row r="569" spans="1:13" x14ac:dyDescent="0.15">
      <c r="A569" s="28"/>
      <c r="B569" s="28"/>
      <c r="G569" s="12"/>
      <c r="M569" s="12"/>
    </row>
    <row r="570" spans="1:13" x14ac:dyDescent="0.15">
      <c r="A570" s="28"/>
      <c r="B570" s="28"/>
      <c r="G570" s="12"/>
      <c r="M570" s="12"/>
    </row>
    <row r="571" spans="1:13" x14ac:dyDescent="0.15">
      <c r="A571" s="28"/>
      <c r="B571" s="28"/>
      <c r="G571" s="12"/>
      <c r="M571" s="12"/>
    </row>
    <row r="572" spans="1:13" x14ac:dyDescent="0.15">
      <c r="A572" s="28"/>
      <c r="B572" s="28"/>
      <c r="G572" s="12"/>
      <c r="M572" s="12"/>
    </row>
    <row r="573" spans="1:13" x14ac:dyDescent="0.15">
      <c r="A573" s="28"/>
      <c r="B573" s="28"/>
      <c r="G573" s="12"/>
      <c r="M573" s="12"/>
    </row>
    <row r="574" spans="1:13" x14ac:dyDescent="0.15">
      <c r="A574" s="28"/>
      <c r="B574" s="28"/>
      <c r="G574" s="12"/>
      <c r="M574" s="12"/>
    </row>
    <row r="575" spans="1:13" x14ac:dyDescent="0.15">
      <c r="A575" s="28"/>
      <c r="B575" s="28"/>
      <c r="G575" s="12"/>
      <c r="M575" s="12"/>
    </row>
    <row r="576" spans="1:13" x14ac:dyDescent="0.15">
      <c r="A576" s="28"/>
      <c r="B576" s="28"/>
      <c r="G576" s="12"/>
      <c r="M576" s="12"/>
    </row>
    <row r="577" spans="1:13" x14ac:dyDescent="0.15">
      <c r="A577" s="28"/>
      <c r="B577" s="28"/>
      <c r="G577" s="12"/>
      <c r="M577" s="12"/>
    </row>
    <row r="578" spans="1:13" x14ac:dyDescent="0.15">
      <c r="A578" s="28"/>
      <c r="B578" s="28"/>
      <c r="G578" s="12"/>
      <c r="M578" s="12"/>
    </row>
    <row r="579" spans="1:13" x14ac:dyDescent="0.15">
      <c r="A579" s="28"/>
      <c r="B579" s="28"/>
      <c r="G579" s="12"/>
      <c r="M579" s="12"/>
    </row>
    <row r="580" spans="1:13" x14ac:dyDescent="0.15">
      <c r="A580" s="28"/>
      <c r="B580" s="28"/>
      <c r="G580" s="12"/>
      <c r="M580" s="12"/>
    </row>
    <row r="581" spans="1:13" x14ac:dyDescent="0.15">
      <c r="A581" s="28"/>
      <c r="B581" s="28"/>
      <c r="G581" s="12"/>
      <c r="M581" s="12"/>
    </row>
    <row r="582" spans="1:13" x14ac:dyDescent="0.15">
      <c r="A582" s="28"/>
      <c r="B582" s="28"/>
      <c r="G582" s="12"/>
      <c r="M582" s="12"/>
    </row>
    <row r="583" spans="1:13" x14ac:dyDescent="0.15">
      <c r="A583" s="28"/>
      <c r="B583" s="28"/>
      <c r="G583" s="12"/>
      <c r="M583" s="12"/>
    </row>
    <row r="584" spans="1:13" x14ac:dyDescent="0.15">
      <c r="A584" s="28"/>
      <c r="B584" s="28"/>
      <c r="G584" s="12"/>
      <c r="M584" s="12"/>
    </row>
    <row r="585" spans="1:13" x14ac:dyDescent="0.15">
      <c r="A585" s="28"/>
      <c r="B585" s="28"/>
      <c r="G585" s="12"/>
      <c r="M585" s="12"/>
    </row>
    <row r="586" spans="1:13" x14ac:dyDescent="0.15">
      <c r="A586" s="28"/>
      <c r="B586" s="28"/>
      <c r="G586" s="12"/>
      <c r="M586" s="12"/>
    </row>
    <row r="587" spans="1:13" x14ac:dyDescent="0.15">
      <c r="A587" s="28"/>
      <c r="B587" s="28"/>
      <c r="G587" s="12"/>
      <c r="M587" s="12"/>
    </row>
    <row r="588" spans="1:13" x14ac:dyDescent="0.15">
      <c r="A588" s="28"/>
      <c r="B588" s="28"/>
      <c r="G588" s="12"/>
      <c r="M588" s="12"/>
    </row>
    <row r="589" spans="1:13" x14ac:dyDescent="0.15">
      <c r="A589" s="28"/>
      <c r="B589" s="28"/>
      <c r="G589" s="12"/>
      <c r="M589" s="12"/>
    </row>
    <row r="590" spans="1:13" x14ac:dyDescent="0.15">
      <c r="A590" s="28"/>
      <c r="B590" s="28"/>
      <c r="G590" s="12"/>
      <c r="M590" s="12"/>
    </row>
    <row r="591" spans="1:13" x14ac:dyDescent="0.15">
      <c r="A591" s="28"/>
      <c r="B591" s="28"/>
      <c r="G591" s="12"/>
      <c r="M591" s="12"/>
    </row>
    <row r="592" spans="1:13" x14ac:dyDescent="0.15">
      <c r="A592" s="28"/>
      <c r="B592" s="28"/>
      <c r="G592" s="12"/>
      <c r="M592" s="12"/>
    </row>
    <row r="593" spans="1:13" x14ac:dyDescent="0.15">
      <c r="A593" s="28"/>
      <c r="B593" s="28"/>
      <c r="G593" s="12"/>
      <c r="M593" s="12"/>
    </row>
    <row r="594" spans="1:13" x14ac:dyDescent="0.15">
      <c r="A594" s="28"/>
      <c r="B594" s="28"/>
      <c r="G594" s="12"/>
      <c r="M594" s="12"/>
    </row>
    <row r="595" spans="1:13" x14ac:dyDescent="0.15">
      <c r="A595" s="28"/>
      <c r="B595" s="28"/>
      <c r="G595" s="12"/>
      <c r="M595" s="12"/>
    </row>
    <row r="596" spans="1:13" x14ac:dyDescent="0.15">
      <c r="A596" s="28"/>
      <c r="B596" s="28"/>
      <c r="G596" s="12"/>
      <c r="M596" s="12"/>
    </row>
    <row r="597" spans="1:13" x14ac:dyDescent="0.15">
      <c r="A597" s="28"/>
      <c r="B597" s="28"/>
      <c r="G597" s="12"/>
      <c r="M597" s="12"/>
    </row>
    <row r="598" spans="1:13" x14ac:dyDescent="0.15">
      <c r="A598" s="28"/>
      <c r="B598" s="28"/>
      <c r="G598" s="12"/>
      <c r="M598" s="12"/>
    </row>
    <row r="599" spans="1:13" x14ac:dyDescent="0.15">
      <c r="A599" s="28"/>
      <c r="B599" s="28"/>
      <c r="G599" s="12"/>
      <c r="M599" s="12"/>
    </row>
    <row r="600" spans="1:13" x14ac:dyDescent="0.15">
      <c r="A600" s="28"/>
      <c r="B600" s="28"/>
      <c r="G600" s="12"/>
      <c r="M600" s="12"/>
    </row>
    <row r="601" spans="1:13" x14ac:dyDescent="0.15">
      <c r="A601" s="28"/>
      <c r="B601" s="28"/>
      <c r="G601" s="12"/>
      <c r="M601" s="12"/>
    </row>
    <row r="602" spans="1:13" x14ac:dyDescent="0.15">
      <c r="A602" s="28"/>
      <c r="B602" s="28"/>
      <c r="G602" s="12"/>
      <c r="M602" s="12"/>
    </row>
    <row r="603" spans="1:13" x14ac:dyDescent="0.15">
      <c r="A603" s="28"/>
      <c r="B603" s="28"/>
      <c r="G603" s="12"/>
      <c r="M603" s="12"/>
    </row>
    <row r="604" spans="1:13" x14ac:dyDescent="0.15">
      <c r="A604" s="28"/>
      <c r="B604" s="28"/>
      <c r="G604" s="12"/>
      <c r="M604" s="12"/>
    </row>
    <row r="605" spans="1:13" x14ac:dyDescent="0.15">
      <c r="A605" s="28"/>
      <c r="B605" s="28"/>
      <c r="G605" s="12"/>
      <c r="M605" s="12"/>
    </row>
    <row r="606" spans="1:13" x14ac:dyDescent="0.15">
      <c r="A606" s="28"/>
      <c r="B606" s="28"/>
      <c r="G606" s="12"/>
      <c r="M606" s="12"/>
    </row>
    <row r="607" spans="1:13" x14ac:dyDescent="0.15">
      <c r="A607" s="28"/>
      <c r="B607" s="28"/>
      <c r="G607" s="12"/>
      <c r="M607" s="12"/>
    </row>
    <row r="608" spans="1:13" x14ac:dyDescent="0.15">
      <c r="A608" s="28"/>
      <c r="B608" s="28"/>
      <c r="G608" s="12"/>
      <c r="M608" s="12"/>
    </row>
    <row r="609" spans="1:13" x14ac:dyDescent="0.15">
      <c r="A609" s="28"/>
      <c r="B609" s="28"/>
      <c r="G609" s="12"/>
      <c r="M609" s="12"/>
    </row>
    <row r="610" spans="1:13" x14ac:dyDescent="0.15">
      <c r="A610" s="28"/>
      <c r="B610" s="28"/>
      <c r="G610" s="12"/>
      <c r="M610" s="12"/>
    </row>
    <row r="611" spans="1:13" x14ac:dyDescent="0.15">
      <c r="A611" s="28"/>
      <c r="B611" s="28"/>
      <c r="G611" s="12"/>
      <c r="M611" s="12"/>
    </row>
    <row r="612" spans="1:13" x14ac:dyDescent="0.15">
      <c r="A612" s="28"/>
      <c r="B612" s="28"/>
      <c r="G612" s="12"/>
      <c r="M612" s="12"/>
    </row>
    <row r="613" spans="1:13" x14ac:dyDescent="0.15">
      <c r="A613" s="28"/>
      <c r="B613" s="28"/>
      <c r="G613" s="12"/>
      <c r="M613" s="12"/>
    </row>
    <row r="614" spans="1:13" x14ac:dyDescent="0.15">
      <c r="A614" s="28"/>
      <c r="B614" s="28"/>
      <c r="G614" s="12"/>
      <c r="M614" s="12"/>
    </row>
    <row r="615" spans="1:13" x14ac:dyDescent="0.15">
      <c r="A615" s="28"/>
      <c r="B615" s="28"/>
      <c r="G615" s="12"/>
      <c r="M615" s="12"/>
    </row>
    <row r="616" spans="1:13" x14ac:dyDescent="0.15">
      <c r="A616" s="28"/>
      <c r="B616" s="28"/>
      <c r="G616" s="12"/>
      <c r="M616" s="12"/>
    </row>
    <row r="617" spans="1:13" x14ac:dyDescent="0.15">
      <c r="A617" s="28"/>
      <c r="B617" s="28"/>
      <c r="G617" s="12"/>
      <c r="M617" s="12"/>
    </row>
    <row r="618" spans="1:13" x14ac:dyDescent="0.15">
      <c r="A618" s="28"/>
      <c r="B618" s="28"/>
      <c r="G618" s="12"/>
      <c r="M618" s="12"/>
    </row>
    <row r="619" spans="1:13" x14ac:dyDescent="0.15">
      <c r="A619" s="28"/>
      <c r="B619" s="28"/>
      <c r="G619" s="12"/>
      <c r="M619" s="12"/>
    </row>
    <row r="620" spans="1:13" x14ac:dyDescent="0.15">
      <c r="A620" s="28"/>
      <c r="B620" s="28"/>
      <c r="G620" s="12"/>
      <c r="M620" s="12"/>
    </row>
    <row r="621" spans="1:13" x14ac:dyDescent="0.15">
      <c r="A621" s="28"/>
      <c r="B621" s="28"/>
      <c r="G621" s="12"/>
      <c r="M621" s="12"/>
    </row>
    <row r="622" spans="1:13" x14ac:dyDescent="0.15">
      <c r="A622" s="28"/>
      <c r="B622" s="28"/>
      <c r="G622" s="12"/>
      <c r="M622" s="12"/>
    </row>
    <row r="623" spans="1:13" x14ac:dyDescent="0.15">
      <c r="A623" s="28"/>
      <c r="B623" s="28"/>
      <c r="G623" s="12"/>
      <c r="M623" s="12"/>
    </row>
    <row r="624" spans="1:13" x14ac:dyDescent="0.15">
      <c r="A624" s="28"/>
      <c r="B624" s="28"/>
      <c r="G624" s="12"/>
      <c r="M624" s="12"/>
    </row>
    <row r="625" spans="1:13" x14ac:dyDescent="0.15">
      <c r="A625" s="28"/>
      <c r="B625" s="28"/>
      <c r="G625" s="12"/>
      <c r="M625" s="12"/>
    </row>
    <row r="626" spans="1:13" x14ac:dyDescent="0.15">
      <c r="A626" s="28"/>
      <c r="B626" s="28"/>
      <c r="G626" s="12"/>
      <c r="M626" s="12"/>
    </row>
    <row r="627" spans="1:13" x14ac:dyDescent="0.15">
      <c r="A627" s="28"/>
      <c r="B627" s="28"/>
      <c r="G627" s="12"/>
      <c r="M627" s="12"/>
    </row>
    <row r="628" spans="1:13" x14ac:dyDescent="0.15">
      <c r="A628" s="28"/>
      <c r="B628" s="28"/>
      <c r="G628" s="12"/>
      <c r="M628" s="12"/>
    </row>
    <row r="629" spans="1:13" x14ac:dyDescent="0.15">
      <c r="A629" s="28"/>
      <c r="B629" s="28"/>
      <c r="G629" s="12"/>
      <c r="M629" s="12"/>
    </row>
    <row r="630" spans="1:13" x14ac:dyDescent="0.15">
      <c r="A630" s="28"/>
      <c r="B630" s="28"/>
      <c r="G630" s="12"/>
      <c r="M630" s="12"/>
    </row>
    <row r="631" spans="1:13" x14ac:dyDescent="0.15">
      <c r="A631" s="28"/>
      <c r="B631" s="28"/>
      <c r="G631" s="12"/>
      <c r="M631" s="12"/>
    </row>
    <row r="632" spans="1:13" x14ac:dyDescent="0.15">
      <c r="A632" s="28"/>
      <c r="B632" s="28"/>
      <c r="G632" s="12"/>
      <c r="M632" s="12"/>
    </row>
    <row r="633" spans="1:13" x14ac:dyDescent="0.15">
      <c r="A633" s="28"/>
      <c r="B633" s="28"/>
      <c r="G633" s="12"/>
      <c r="M633" s="12"/>
    </row>
    <row r="634" spans="1:13" x14ac:dyDescent="0.15">
      <c r="A634" s="28"/>
      <c r="B634" s="28"/>
      <c r="G634" s="12"/>
      <c r="M634" s="12"/>
    </row>
    <row r="635" spans="1:13" x14ac:dyDescent="0.15">
      <c r="A635" s="28"/>
      <c r="B635" s="28"/>
      <c r="G635" s="12"/>
      <c r="M635" s="12"/>
    </row>
    <row r="636" spans="1:13" x14ac:dyDescent="0.15">
      <c r="A636" s="28"/>
      <c r="B636" s="28"/>
      <c r="G636" s="12"/>
      <c r="M636" s="12"/>
    </row>
    <row r="637" spans="1:13" x14ac:dyDescent="0.15">
      <c r="A637" s="28"/>
      <c r="B637" s="28"/>
      <c r="G637" s="12"/>
      <c r="M637" s="12"/>
    </row>
    <row r="638" spans="1:13" x14ac:dyDescent="0.15">
      <c r="A638" s="28"/>
      <c r="B638" s="28"/>
      <c r="G638" s="12"/>
      <c r="M638" s="12"/>
    </row>
    <row r="639" spans="1:13" x14ac:dyDescent="0.15">
      <c r="A639" s="28"/>
      <c r="B639" s="28"/>
      <c r="G639" s="12"/>
      <c r="M639" s="12"/>
    </row>
    <row r="640" spans="1:13" x14ac:dyDescent="0.15">
      <c r="A640" s="28"/>
      <c r="B640" s="28"/>
      <c r="G640" s="12"/>
      <c r="M640" s="12"/>
    </row>
    <row r="641" spans="1:13" x14ac:dyDescent="0.15">
      <c r="A641" s="28"/>
      <c r="B641" s="28"/>
      <c r="G641" s="12"/>
      <c r="M641" s="12"/>
    </row>
    <row r="642" spans="1:13" x14ac:dyDescent="0.15">
      <c r="A642" s="28"/>
      <c r="B642" s="28"/>
      <c r="G642" s="12"/>
      <c r="M642" s="12"/>
    </row>
    <row r="643" spans="1:13" x14ac:dyDescent="0.15">
      <c r="A643" s="28"/>
      <c r="B643" s="28"/>
      <c r="G643" s="12"/>
      <c r="M643" s="12"/>
    </row>
    <row r="644" spans="1:13" x14ac:dyDescent="0.15">
      <c r="A644" s="28"/>
      <c r="B644" s="28"/>
      <c r="G644" s="12"/>
      <c r="M644" s="12"/>
    </row>
    <row r="645" spans="1:13" x14ac:dyDescent="0.15">
      <c r="A645" s="28"/>
      <c r="B645" s="28"/>
      <c r="G645" s="12"/>
      <c r="M645" s="12"/>
    </row>
    <row r="646" spans="1:13" x14ac:dyDescent="0.15">
      <c r="A646" s="28"/>
      <c r="B646" s="28"/>
      <c r="G646" s="12"/>
      <c r="M646" s="12"/>
    </row>
    <row r="647" spans="1:13" x14ac:dyDescent="0.15">
      <c r="A647" s="28"/>
      <c r="B647" s="28"/>
      <c r="G647" s="12"/>
      <c r="M647" s="12"/>
    </row>
    <row r="648" spans="1:13" x14ac:dyDescent="0.15">
      <c r="A648" s="28"/>
      <c r="B648" s="28"/>
      <c r="G648" s="12"/>
      <c r="M648" s="12"/>
    </row>
    <row r="649" spans="1:13" x14ac:dyDescent="0.15">
      <c r="A649" s="28"/>
      <c r="B649" s="28"/>
      <c r="G649" s="12"/>
      <c r="M649" s="12"/>
    </row>
    <row r="650" spans="1:13" x14ac:dyDescent="0.15">
      <c r="A650" s="28"/>
      <c r="B650" s="28"/>
      <c r="G650" s="12"/>
      <c r="M650" s="12"/>
    </row>
    <row r="651" spans="1:13" x14ac:dyDescent="0.15">
      <c r="A651" s="28"/>
      <c r="B651" s="28"/>
      <c r="G651" s="12"/>
      <c r="M651" s="12"/>
    </row>
    <row r="652" spans="1:13" x14ac:dyDescent="0.15">
      <c r="A652" s="28"/>
      <c r="B652" s="28"/>
      <c r="G652" s="12"/>
      <c r="M652" s="12"/>
    </row>
    <row r="653" spans="1:13" x14ac:dyDescent="0.15">
      <c r="A653" s="28"/>
      <c r="B653" s="28"/>
      <c r="G653" s="12"/>
      <c r="M653" s="12"/>
    </row>
    <row r="654" spans="1:13" x14ac:dyDescent="0.15">
      <c r="A654" s="28"/>
      <c r="B654" s="28"/>
      <c r="G654" s="12"/>
      <c r="M654" s="12"/>
    </row>
    <row r="655" spans="1:13" x14ac:dyDescent="0.15">
      <c r="A655" s="28"/>
      <c r="B655" s="28"/>
      <c r="G655" s="12"/>
      <c r="M655" s="12"/>
    </row>
    <row r="656" spans="1:13" x14ac:dyDescent="0.15">
      <c r="A656" s="28"/>
      <c r="B656" s="28"/>
      <c r="G656" s="12"/>
      <c r="M656" s="12"/>
    </row>
    <row r="657" spans="1:13" x14ac:dyDescent="0.15">
      <c r="A657" s="28"/>
      <c r="B657" s="28"/>
      <c r="G657" s="12"/>
      <c r="M657" s="12"/>
    </row>
    <row r="658" spans="1:13" x14ac:dyDescent="0.15">
      <c r="A658" s="28"/>
      <c r="B658" s="28"/>
      <c r="G658" s="12"/>
      <c r="M658" s="12"/>
    </row>
    <row r="659" spans="1:13" x14ac:dyDescent="0.15">
      <c r="A659" s="28"/>
      <c r="B659" s="28"/>
      <c r="G659" s="12"/>
      <c r="M659" s="12"/>
    </row>
    <row r="660" spans="1:13" x14ac:dyDescent="0.15">
      <c r="A660" s="28"/>
      <c r="B660" s="28"/>
      <c r="G660" s="12"/>
      <c r="M660" s="12"/>
    </row>
    <row r="661" spans="1:13" x14ac:dyDescent="0.15">
      <c r="A661" s="28"/>
      <c r="B661" s="28"/>
      <c r="G661" s="12"/>
      <c r="M661" s="12"/>
    </row>
    <row r="662" spans="1:13" x14ac:dyDescent="0.15">
      <c r="A662" s="28"/>
      <c r="B662" s="28"/>
      <c r="G662" s="12"/>
      <c r="M662" s="12"/>
    </row>
    <row r="663" spans="1:13" x14ac:dyDescent="0.15">
      <c r="A663" s="28"/>
      <c r="B663" s="28"/>
      <c r="G663" s="12"/>
      <c r="M663" s="12"/>
    </row>
    <row r="664" spans="1:13" x14ac:dyDescent="0.15">
      <c r="A664" s="28"/>
      <c r="B664" s="28"/>
      <c r="G664" s="12"/>
      <c r="M664" s="12"/>
    </row>
    <row r="665" spans="1:13" x14ac:dyDescent="0.15">
      <c r="A665" s="28"/>
      <c r="B665" s="28"/>
      <c r="G665" s="12"/>
      <c r="M665" s="12"/>
    </row>
    <row r="666" spans="1:13" x14ac:dyDescent="0.15">
      <c r="A666" s="28"/>
      <c r="B666" s="28"/>
      <c r="G666" s="12"/>
      <c r="M666" s="12"/>
    </row>
    <row r="667" spans="1:13" x14ac:dyDescent="0.15">
      <c r="A667" s="28"/>
      <c r="B667" s="28"/>
      <c r="G667" s="12"/>
      <c r="M667" s="12"/>
    </row>
    <row r="668" spans="1:13" x14ac:dyDescent="0.15">
      <c r="A668" s="28"/>
      <c r="B668" s="28"/>
      <c r="G668" s="12"/>
      <c r="M668" s="12"/>
    </row>
    <row r="669" spans="1:13" x14ac:dyDescent="0.15">
      <c r="A669" s="28"/>
      <c r="B669" s="28"/>
      <c r="G669" s="12"/>
      <c r="M669" s="12"/>
    </row>
    <row r="670" spans="1:13" x14ac:dyDescent="0.15">
      <c r="A670" s="28"/>
      <c r="B670" s="28"/>
      <c r="G670" s="12"/>
      <c r="M670" s="12"/>
    </row>
    <row r="671" spans="1:13" x14ac:dyDescent="0.15">
      <c r="A671" s="28"/>
      <c r="B671" s="28"/>
      <c r="G671" s="12"/>
      <c r="M671" s="12"/>
    </row>
    <row r="672" spans="1:13" x14ac:dyDescent="0.15">
      <c r="A672" s="28"/>
      <c r="B672" s="28"/>
      <c r="G672" s="12"/>
      <c r="M672" s="12"/>
    </row>
    <row r="673" spans="1:13" x14ac:dyDescent="0.15">
      <c r="A673" s="28"/>
      <c r="B673" s="28"/>
      <c r="G673" s="12"/>
      <c r="M673" s="12"/>
    </row>
    <row r="674" spans="1:13" x14ac:dyDescent="0.15">
      <c r="A674" s="28"/>
      <c r="B674" s="28"/>
      <c r="G674" s="12"/>
      <c r="M674" s="12"/>
    </row>
    <row r="675" spans="1:13" x14ac:dyDescent="0.15">
      <c r="A675" s="28"/>
      <c r="B675" s="28"/>
      <c r="G675" s="12"/>
      <c r="M675" s="12"/>
    </row>
    <row r="676" spans="1:13" x14ac:dyDescent="0.15">
      <c r="A676" s="28"/>
      <c r="B676" s="28"/>
      <c r="G676" s="12"/>
      <c r="M676" s="12"/>
    </row>
    <row r="677" spans="1:13" x14ac:dyDescent="0.15">
      <c r="A677" s="28"/>
      <c r="B677" s="28"/>
      <c r="G677" s="12"/>
      <c r="M677" s="12"/>
    </row>
    <row r="678" spans="1:13" x14ac:dyDescent="0.15">
      <c r="A678" s="28"/>
      <c r="B678" s="28"/>
      <c r="G678" s="12"/>
      <c r="M678" s="12"/>
    </row>
    <row r="679" spans="1:13" x14ac:dyDescent="0.15">
      <c r="A679" s="28"/>
      <c r="B679" s="28"/>
      <c r="G679" s="12"/>
      <c r="M679" s="12"/>
    </row>
    <row r="680" spans="1:13" x14ac:dyDescent="0.15">
      <c r="A680" s="28"/>
      <c r="B680" s="28"/>
      <c r="G680" s="12"/>
      <c r="M680" s="12"/>
    </row>
    <row r="681" spans="1:13" x14ac:dyDescent="0.15">
      <c r="A681" s="28"/>
      <c r="B681" s="28"/>
      <c r="G681" s="12"/>
      <c r="M681" s="12"/>
    </row>
    <row r="682" spans="1:13" x14ac:dyDescent="0.15">
      <c r="A682" s="28"/>
      <c r="B682" s="28"/>
      <c r="G682" s="12"/>
      <c r="M682" s="12"/>
    </row>
    <row r="683" spans="1:13" x14ac:dyDescent="0.15">
      <c r="A683" s="28"/>
      <c r="B683" s="28"/>
      <c r="G683" s="12"/>
      <c r="M683" s="12"/>
    </row>
    <row r="684" spans="1:13" x14ac:dyDescent="0.15">
      <c r="A684" s="28"/>
      <c r="B684" s="28"/>
      <c r="G684" s="12"/>
      <c r="M684" s="12"/>
    </row>
    <row r="685" spans="1:13" x14ac:dyDescent="0.15">
      <c r="A685" s="28"/>
      <c r="B685" s="28"/>
      <c r="G685" s="12"/>
      <c r="M685" s="12"/>
    </row>
    <row r="686" spans="1:13" x14ac:dyDescent="0.15">
      <c r="A686" s="28"/>
      <c r="B686" s="28"/>
      <c r="G686" s="12"/>
      <c r="M686" s="12"/>
    </row>
    <row r="687" spans="1:13" x14ac:dyDescent="0.15">
      <c r="A687" s="28"/>
      <c r="B687" s="28"/>
      <c r="G687" s="12"/>
      <c r="M687" s="12"/>
    </row>
    <row r="688" spans="1:13" x14ac:dyDescent="0.15">
      <c r="A688" s="28"/>
      <c r="B688" s="28"/>
      <c r="G688" s="12"/>
      <c r="M688" s="12"/>
    </row>
    <row r="689" spans="1:13" x14ac:dyDescent="0.15">
      <c r="A689" s="28"/>
      <c r="B689" s="28"/>
      <c r="G689" s="12"/>
      <c r="M689" s="12"/>
    </row>
    <row r="690" spans="1:13" x14ac:dyDescent="0.15">
      <c r="A690" s="28"/>
      <c r="B690" s="28"/>
      <c r="G690" s="12"/>
      <c r="M690" s="12"/>
    </row>
    <row r="691" spans="1:13" x14ac:dyDescent="0.15">
      <c r="A691" s="28"/>
      <c r="B691" s="28"/>
      <c r="G691" s="12"/>
      <c r="M691" s="12"/>
    </row>
    <row r="692" spans="1:13" x14ac:dyDescent="0.15">
      <c r="A692" s="28"/>
      <c r="B692" s="28"/>
      <c r="G692" s="12"/>
      <c r="M692" s="12"/>
    </row>
    <row r="693" spans="1:13" x14ac:dyDescent="0.15">
      <c r="A693" s="28"/>
      <c r="B693" s="28"/>
      <c r="G693" s="12"/>
      <c r="M693" s="12"/>
    </row>
    <row r="694" spans="1:13" x14ac:dyDescent="0.15">
      <c r="A694" s="28"/>
      <c r="B694" s="28"/>
      <c r="G694" s="12"/>
      <c r="M694" s="12"/>
    </row>
    <row r="695" spans="1:13" x14ac:dyDescent="0.15">
      <c r="A695" s="28"/>
      <c r="B695" s="28"/>
      <c r="G695" s="12"/>
      <c r="M695" s="12"/>
    </row>
    <row r="696" spans="1:13" x14ac:dyDescent="0.15">
      <c r="A696" s="28"/>
      <c r="B696" s="28"/>
      <c r="G696" s="12"/>
      <c r="M696" s="12"/>
    </row>
    <row r="697" spans="1:13" x14ac:dyDescent="0.15">
      <c r="A697" s="28"/>
      <c r="B697" s="28"/>
      <c r="G697" s="12"/>
      <c r="M697" s="12"/>
    </row>
    <row r="698" spans="1:13" x14ac:dyDescent="0.15">
      <c r="A698" s="28"/>
      <c r="B698" s="28"/>
      <c r="G698" s="12"/>
      <c r="M698" s="12"/>
    </row>
    <row r="699" spans="1:13" x14ac:dyDescent="0.15">
      <c r="A699" s="28"/>
      <c r="B699" s="28"/>
      <c r="G699" s="12"/>
      <c r="M699" s="12"/>
    </row>
    <row r="700" spans="1:13" x14ac:dyDescent="0.15">
      <c r="A700" s="28"/>
      <c r="B700" s="28"/>
      <c r="G700" s="12"/>
      <c r="M700" s="12"/>
    </row>
    <row r="701" spans="1:13" x14ac:dyDescent="0.15">
      <c r="A701" s="28"/>
      <c r="B701" s="28"/>
      <c r="G701" s="12"/>
      <c r="M701" s="12"/>
    </row>
    <row r="702" spans="1:13" x14ac:dyDescent="0.15">
      <c r="A702" s="28"/>
      <c r="B702" s="28"/>
      <c r="G702" s="12"/>
      <c r="M702" s="12"/>
    </row>
    <row r="703" spans="1:13" x14ac:dyDescent="0.15">
      <c r="A703" s="28"/>
      <c r="B703" s="28"/>
      <c r="G703" s="12"/>
      <c r="M703" s="12"/>
    </row>
    <row r="704" spans="1:13" x14ac:dyDescent="0.15">
      <c r="A704" s="28"/>
      <c r="B704" s="28"/>
      <c r="G704" s="12"/>
      <c r="M704" s="12"/>
    </row>
    <row r="705" spans="1:13" x14ac:dyDescent="0.15">
      <c r="A705" s="28"/>
      <c r="B705" s="28"/>
      <c r="G705" s="12"/>
      <c r="M705" s="12"/>
    </row>
    <row r="706" spans="1:13" x14ac:dyDescent="0.15">
      <c r="A706" s="28"/>
      <c r="B706" s="28"/>
      <c r="G706" s="12"/>
      <c r="M706" s="12"/>
    </row>
    <row r="707" spans="1:13" x14ac:dyDescent="0.15">
      <c r="A707" s="28"/>
      <c r="B707" s="28"/>
      <c r="G707" s="12"/>
      <c r="M707" s="12"/>
    </row>
    <row r="708" spans="1:13" x14ac:dyDescent="0.15">
      <c r="A708" s="28"/>
      <c r="B708" s="28"/>
      <c r="G708" s="12"/>
      <c r="M708" s="12"/>
    </row>
    <row r="709" spans="1:13" x14ac:dyDescent="0.15">
      <c r="A709" s="28"/>
      <c r="B709" s="28"/>
      <c r="G709" s="12"/>
      <c r="M709" s="12"/>
    </row>
    <row r="710" spans="1:13" x14ac:dyDescent="0.15">
      <c r="A710" s="28"/>
      <c r="B710" s="28"/>
      <c r="G710" s="12"/>
      <c r="M710" s="12"/>
    </row>
    <row r="711" spans="1:13" x14ac:dyDescent="0.15">
      <c r="A711" s="28"/>
      <c r="B711" s="28"/>
      <c r="G711" s="12"/>
      <c r="M711" s="12"/>
    </row>
    <row r="712" spans="1:13" x14ac:dyDescent="0.15">
      <c r="A712" s="28"/>
      <c r="B712" s="28"/>
      <c r="G712" s="12"/>
      <c r="M712" s="12"/>
    </row>
    <row r="713" spans="1:13" x14ac:dyDescent="0.15">
      <c r="A713" s="28"/>
      <c r="B713" s="28"/>
      <c r="G713" s="12"/>
      <c r="M713" s="12"/>
    </row>
    <row r="714" spans="1:13" x14ac:dyDescent="0.15">
      <c r="A714" s="28"/>
      <c r="B714" s="28"/>
      <c r="G714" s="12"/>
      <c r="M714" s="12"/>
    </row>
    <row r="715" spans="1:13" x14ac:dyDescent="0.15">
      <c r="A715" s="28"/>
      <c r="B715" s="28"/>
      <c r="G715" s="12"/>
      <c r="M715" s="12"/>
    </row>
    <row r="716" spans="1:13" x14ac:dyDescent="0.15">
      <c r="A716" s="28"/>
      <c r="B716" s="28"/>
      <c r="G716" s="12"/>
      <c r="M716" s="12"/>
    </row>
    <row r="717" spans="1:13" x14ac:dyDescent="0.15">
      <c r="A717" s="28"/>
      <c r="B717" s="28"/>
      <c r="G717" s="12"/>
      <c r="M717" s="12"/>
    </row>
    <row r="718" spans="1:13" x14ac:dyDescent="0.15">
      <c r="A718" s="28"/>
      <c r="B718" s="28"/>
      <c r="G718" s="12"/>
      <c r="M718" s="12"/>
    </row>
    <row r="719" spans="1:13" x14ac:dyDescent="0.15">
      <c r="A719" s="28"/>
      <c r="B719" s="28"/>
      <c r="G719" s="12"/>
      <c r="M719" s="12"/>
    </row>
    <row r="720" spans="1:13" x14ac:dyDescent="0.15">
      <c r="A720" s="28"/>
      <c r="B720" s="28"/>
      <c r="G720" s="12"/>
      <c r="M720" s="12"/>
    </row>
    <row r="721" spans="1:13" x14ac:dyDescent="0.15">
      <c r="A721" s="28"/>
      <c r="B721" s="28"/>
      <c r="G721" s="12"/>
      <c r="M721" s="12"/>
    </row>
    <row r="722" spans="1:13" x14ac:dyDescent="0.15">
      <c r="A722" s="28"/>
      <c r="B722" s="28"/>
      <c r="G722" s="12"/>
      <c r="M722" s="12"/>
    </row>
    <row r="723" spans="1:13" x14ac:dyDescent="0.15">
      <c r="A723" s="28"/>
      <c r="B723" s="28"/>
      <c r="G723" s="12"/>
      <c r="M723" s="12"/>
    </row>
    <row r="724" spans="1:13" x14ac:dyDescent="0.15">
      <c r="A724" s="28"/>
      <c r="B724" s="28"/>
      <c r="G724" s="12"/>
      <c r="M724" s="12"/>
    </row>
    <row r="725" spans="1:13" x14ac:dyDescent="0.15">
      <c r="A725" s="28"/>
      <c r="B725" s="28"/>
      <c r="G725" s="12"/>
      <c r="M725" s="12"/>
    </row>
    <row r="726" spans="1:13" x14ac:dyDescent="0.15">
      <c r="A726" s="28"/>
      <c r="B726" s="28"/>
      <c r="G726" s="12"/>
      <c r="M726" s="12"/>
    </row>
    <row r="727" spans="1:13" x14ac:dyDescent="0.15">
      <c r="A727" s="28"/>
      <c r="B727" s="28"/>
      <c r="G727" s="12"/>
      <c r="M727" s="12"/>
    </row>
    <row r="728" spans="1:13" x14ac:dyDescent="0.15">
      <c r="A728" s="28"/>
      <c r="B728" s="28"/>
      <c r="G728" s="12"/>
      <c r="M728" s="12"/>
    </row>
    <row r="729" spans="1:13" x14ac:dyDescent="0.15">
      <c r="A729" s="28"/>
      <c r="B729" s="28"/>
      <c r="G729" s="12"/>
      <c r="M729" s="12"/>
    </row>
    <row r="730" spans="1:13" x14ac:dyDescent="0.15">
      <c r="A730" s="28"/>
      <c r="B730" s="28"/>
      <c r="G730" s="12"/>
      <c r="M730" s="12"/>
    </row>
    <row r="731" spans="1:13" x14ac:dyDescent="0.15">
      <c r="A731" s="28"/>
      <c r="B731" s="28"/>
      <c r="G731" s="12"/>
      <c r="M731" s="12"/>
    </row>
    <row r="732" spans="1:13" x14ac:dyDescent="0.15">
      <c r="A732" s="28"/>
      <c r="B732" s="28"/>
      <c r="G732" s="12"/>
      <c r="M732" s="12"/>
    </row>
    <row r="733" spans="1:13" x14ac:dyDescent="0.15">
      <c r="A733" s="28"/>
      <c r="B733" s="28"/>
      <c r="G733" s="12"/>
      <c r="M733" s="12"/>
    </row>
    <row r="734" spans="1:13" x14ac:dyDescent="0.15">
      <c r="A734" s="28"/>
      <c r="B734" s="28"/>
      <c r="G734" s="12"/>
      <c r="M734" s="12"/>
    </row>
    <row r="735" spans="1:13" x14ac:dyDescent="0.15">
      <c r="A735" s="28"/>
      <c r="B735" s="28"/>
      <c r="G735" s="12"/>
      <c r="M735" s="12"/>
    </row>
    <row r="736" spans="1:13" x14ac:dyDescent="0.15">
      <c r="A736" s="28"/>
      <c r="B736" s="28"/>
      <c r="G736" s="12"/>
      <c r="M736" s="12"/>
    </row>
    <row r="737" spans="1:13" x14ac:dyDescent="0.15">
      <c r="A737" s="28"/>
      <c r="B737" s="28"/>
      <c r="G737" s="12"/>
      <c r="M737" s="12"/>
    </row>
    <row r="738" spans="1:13" x14ac:dyDescent="0.15">
      <c r="A738" s="28"/>
      <c r="B738" s="28"/>
      <c r="G738" s="12"/>
      <c r="M738" s="12"/>
    </row>
    <row r="739" spans="1:13" x14ac:dyDescent="0.15">
      <c r="A739" s="28"/>
      <c r="B739" s="28"/>
      <c r="G739" s="12"/>
      <c r="M739" s="12"/>
    </row>
    <row r="740" spans="1:13" x14ac:dyDescent="0.15">
      <c r="A740" s="28"/>
      <c r="B740" s="28"/>
      <c r="G740" s="12"/>
      <c r="M740" s="12"/>
    </row>
    <row r="741" spans="1:13" x14ac:dyDescent="0.15">
      <c r="A741" s="28"/>
      <c r="B741" s="28"/>
      <c r="G741" s="12"/>
      <c r="M741" s="12"/>
    </row>
    <row r="742" spans="1:13" x14ac:dyDescent="0.15">
      <c r="A742" s="28"/>
      <c r="B742" s="28"/>
      <c r="G742" s="12"/>
      <c r="M742" s="12"/>
    </row>
    <row r="743" spans="1:13" x14ac:dyDescent="0.15">
      <c r="A743" s="28"/>
      <c r="B743" s="28"/>
      <c r="G743" s="12"/>
      <c r="M743" s="12"/>
    </row>
    <row r="744" spans="1:13" x14ac:dyDescent="0.15">
      <c r="A744" s="28"/>
      <c r="B744" s="28"/>
      <c r="G744" s="12"/>
      <c r="M744" s="12"/>
    </row>
    <row r="745" spans="1:13" x14ac:dyDescent="0.15">
      <c r="A745" s="28"/>
      <c r="B745" s="28"/>
      <c r="G745" s="12"/>
      <c r="M745" s="12"/>
    </row>
    <row r="746" spans="1:13" x14ac:dyDescent="0.15">
      <c r="A746" s="28"/>
      <c r="B746" s="28"/>
      <c r="G746" s="12"/>
      <c r="M746" s="12"/>
    </row>
    <row r="747" spans="1:13" x14ac:dyDescent="0.15">
      <c r="A747" s="28"/>
      <c r="B747" s="28"/>
      <c r="G747" s="12"/>
      <c r="M747" s="12"/>
    </row>
    <row r="748" spans="1:13" x14ac:dyDescent="0.15">
      <c r="A748" s="28"/>
      <c r="B748" s="28"/>
      <c r="G748" s="12"/>
      <c r="M748" s="12"/>
    </row>
    <row r="749" spans="1:13" x14ac:dyDescent="0.15">
      <c r="A749" s="28"/>
      <c r="B749" s="28"/>
      <c r="G749" s="12"/>
      <c r="M749" s="12"/>
    </row>
    <row r="750" spans="1:13" x14ac:dyDescent="0.15">
      <c r="A750" s="28"/>
      <c r="B750" s="28"/>
      <c r="G750" s="12"/>
      <c r="M750" s="12"/>
    </row>
    <row r="751" spans="1:13" x14ac:dyDescent="0.15">
      <c r="A751" s="28"/>
      <c r="B751" s="28"/>
      <c r="G751" s="12"/>
      <c r="M751" s="12"/>
    </row>
    <row r="752" spans="1:13" x14ac:dyDescent="0.15">
      <c r="A752" s="28"/>
      <c r="B752" s="28"/>
      <c r="G752" s="12"/>
      <c r="M752" s="12"/>
    </row>
    <row r="753" spans="1:13" x14ac:dyDescent="0.15">
      <c r="A753" s="28"/>
      <c r="B753" s="28"/>
      <c r="G753" s="12"/>
      <c r="M753" s="12"/>
    </row>
    <row r="754" spans="1:13" x14ac:dyDescent="0.15">
      <c r="A754" s="28"/>
      <c r="B754" s="28"/>
      <c r="G754" s="12"/>
      <c r="M754" s="12"/>
    </row>
    <row r="755" spans="1:13" x14ac:dyDescent="0.15">
      <c r="A755" s="28"/>
      <c r="B755" s="28"/>
      <c r="G755" s="12"/>
      <c r="M755" s="12"/>
    </row>
    <row r="756" spans="1:13" x14ac:dyDescent="0.15">
      <c r="A756" s="28"/>
      <c r="B756" s="28"/>
      <c r="G756" s="12"/>
      <c r="M756" s="12"/>
    </row>
    <row r="757" spans="1:13" x14ac:dyDescent="0.15">
      <c r="A757" s="28"/>
      <c r="B757" s="28"/>
      <c r="G757" s="12"/>
      <c r="M757" s="12"/>
    </row>
    <row r="758" spans="1:13" x14ac:dyDescent="0.15">
      <c r="A758" s="28"/>
      <c r="B758" s="28"/>
      <c r="G758" s="12"/>
      <c r="M758" s="12"/>
    </row>
    <row r="759" spans="1:13" x14ac:dyDescent="0.15">
      <c r="A759" s="28"/>
      <c r="B759" s="28"/>
      <c r="G759" s="12"/>
      <c r="M759" s="12"/>
    </row>
    <row r="760" spans="1:13" x14ac:dyDescent="0.15">
      <c r="A760" s="28"/>
      <c r="B760" s="28"/>
      <c r="G760" s="12"/>
      <c r="M760" s="12"/>
    </row>
    <row r="761" spans="1:13" x14ac:dyDescent="0.15">
      <c r="A761" s="28"/>
      <c r="B761" s="28"/>
      <c r="G761" s="12"/>
      <c r="M761" s="12"/>
    </row>
    <row r="762" spans="1:13" x14ac:dyDescent="0.15">
      <c r="A762" s="28"/>
      <c r="B762" s="28"/>
      <c r="G762" s="12"/>
      <c r="M762" s="12"/>
    </row>
    <row r="763" spans="1:13" x14ac:dyDescent="0.15">
      <c r="A763" s="28"/>
      <c r="B763" s="28"/>
      <c r="G763" s="12"/>
      <c r="M763" s="12"/>
    </row>
    <row r="764" spans="1:13" x14ac:dyDescent="0.15">
      <c r="A764" s="28"/>
      <c r="B764" s="28"/>
      <c r="G764" s="12"/>
      <c r="M764" s="12"/>
    </row>
    <row r="765" spans="1:13" x14ac:dyDescent="0.15">
      <c r="A765" s="28"/>
      <c r="B765" s="28"/>
      <c r="G765" s="12"/>
      <c r="M765" s="12"/>
    </row>
    <row r="766" spans="1:13" x14ac:dyDescent="0.15">
      <c r="A766" s="28"/>
      <c r="B766" s="28"/>
      <c r="G766" s="12"/>
      <c r="M766" s="12"/>
    </row>
    <row r="767" spans="1:13" x14ac:dyDescent="0.15">
      <c r="A767" s="28"/>
      <c r="B767" s="28"/>
      <c r="G767" s="12"/>
      <c r="M767" s="12"/>
    </row>
    <row r="768" spans="1:13" x14ac:dyDescent="0.15">
      <c r="A768" s="28"/>
      <c r="B768" s="28"/>
      <c r="G768" s="12"/>
      <c r="M768" s="12"/>
    </row>
    <row r="769" spans="1:13" x14ac:dyDescent="0.15">
      <c r="A769" s="28"/>
      <c r="B769" s="28"/>
      <c r="G769" s="12"/>
      <c r="M769" s="12"/>
    </row>
    <row r="770" spans="1:13" x14ac:dyDescent="0.15">
      <c r="A770" s="28"/>
      <c r="B770" s="28"/>
      <c r="G770" s="12"/>
      <c r="M770" s="12"/>
    </row>
    <row r="771" spans="1:13" x14ac:dyDescent="0.15">
      <c r="A771" s="28"/>
      <c r="B771" s="28"/>
      <c r="G771" s="12"/>
      <c r="M771" s="12"/>
    </row>
    <row r="772" spans="1:13" x14ac:dyDescent="0.15">
      <c r="A772" s="28"/>
      <c r="B772" s="28"/>
      <c r="G772" s="12"/>
      <c r="M772" s="12"/>
    </row>
    <row r="773" spans="1:13" x14ac:dyDescent="0.15">
      <c r="A773" s="28"/>
      <c r="B773" s="28"/>
      <c r="G773" s="12"/>
      <c r="M773" s="12"/>
    </row>
    <row r="774" spans="1:13" x14ac:dyDescent="0.15">
      <c r="A774" s="28"/>
      <c r="B774" s="28"/>
      <c r="G774" s="12"/>
      <c r="M774" s="12"/>
    </row>
    <row r="775" spans="1:13" x14ac:dyDescent="0.15">
      <c r="A775" s="28"/>
      <c r="B775" s="28"/>
      <c r="G775" s="12"/>
      <c r="M775" s="12"/>
    </row>
    <row r="776" spans="1:13" x14ac:dyDescent="0.15">
      <c r="A776" s="28"/>
      <c r="B776" s="28"/>
      <c r="G776" s="12"/>
      <c r="M776" s="12"/>
    </row>
    <row r="777" spans="1:13" x14ac:dyDescent="0.15">
      <c r="A777" s="28"/>
      <c r="B777" s="28"/>
      <c r="G777" s="12"/>
      <c r="M777" s="12"/>
    </row>
    <row r="778" spans="1:13" x14ac:dyDescent="0.15">
      <c r="A778" s="28"/>
      <c r="B778" s="28"/>
      <c r="G778" s="12"/>
      <c r="M778" s="12"/>
    </row>
    <row r="779" spans="1:13" x14ac:dyDescent="0.15">
      <c r="A779" s="28"/>
      <c r="B779" s="28"/>
      <c r="G779" s="12"/>
      <c r="M779" s="12"/>
    </row>
    <row r="780" spans="1:13" x14ac:dyDescent="0.15">
      <c r="A780" s="28"/>
      <c r="B780" s="28"/>
      <c r="G780" s="12"/>
      <c r="M780" s="12"/>
    </row>
    <row r="781" spans="1:13" x14ac:dyDescent="0.15">
      <c r="A781" s="28"/>
      <c r="B781" s="28"/>
      <c r="G781" s="12"/>
      <c r="M781" s="12"/>
    </row>
    <row r="782" spans="1:13" x14ac:dyDescent="0.15">
      <c r="A782" s="28"/>
      <c r="B782" s="28"/>
      <c r="G782" s="12"/>
      <c r="M782" s="12"/>
    </row>
    <row r="783" spans="1:13" x14ac:dyDescent="0.15">
      <c r="A783" s="28"/>
      <c r="B783" s="28"/>
      <c r="G783" s="12"/>
      <c r="M783" s="12"/>
    </row>
    <row r="784" spans="1:13" x14ac:dyDescent="0.15">
      <c r="A784" s="28"/>
      <c r="B784" s="28"/>
      <c r="G784" s="12"/>
      <c r="M784" s="12"/>
    </row>
    <row r="785" spans="1:13" x14ac:dyDescent="0.15">
      <c r="A785" s="28"/>
      <c r="B785" s="28"/>
      <c r="G785" s="12"/>
      <c r="M785" s="12"/>
    </row>
    <row r="786" spans="1:13" x14ac:dyDescent="0.15">
      <c r="A786" s="28"/>
      <c r="B786" s="28"/>
      <c r="G786" s="12"/>
      <c r="M786" s="12"/>
    </row>
    <row r="787" spans="1:13" x14ac:dyDescent="0.15">
      <c r="A787" s="28"/>
      <c r="B787" s="28"/>
      <c r="G787" s="12"/>
      <c r="M787" s="12"/>
    </row>
    <row r="788" spans="1:13" x14ac:dyDescent="0.15">
      <c r="A788" s="28"/>
      <c r="B788" s="28"/>
      <c r="G788" s="12"/>
      <c r="M788" s="12"/>
    </row>
    <row r="789" spans="1:13" x14ac:dyDescent="0.15">
      <c r="A789" s="28"/>
      <c r="B789" s="28"/>
      <c r="G789" s="12"/>
      <c r="M789" s="12"/>
    </row>
    <row r="790" spans="1:13" x14ac:dyDescent="0.15">
      <c r="A790" s="28"/>
      <c r="B790" s="28"/>
      <c r="G790" s="12"/>
      <c r="M790" s="12"/>
    </row>
    <row r="791" spans="1:13" x14ac:dyDescent="0.15">
      <c r="A791" s="28"/>
      <c r="B791" s="28"/>
      <c r="G791" s="12"/>
      <c r="M791" s="12"/>
    </row>
    <row r="792" spans="1:13" x14ac:dyDescent="0.15">
      <c r="A792" s="28"/>
      <c r="B792" s="28"/>
      <c r="G792" s="12"/>
      <c r="M792" s="12"/>
    </row>
    <row r="793" spans="1:13" x14ac:dyDescent="0.15">
      <c r="A793" s="28"/>
      <c r="B793" s="28"/>
      <c r="G793" s="12"/>
      <c r="M793" s="12"/>
    </row>
    <row r="794" spans="1:13" x14ac:dyDescent="0.15">
      <c r="A794" s="28"/>
      <c r="B794" s="28"/>
      <c r="G794" s="12"/>
      <c r="M794" s="12"/>
    </row>
    <row r="795" spans="1:13" x14ac:dyDescent="0.15">
      <c r="A795" s="28"/>
      <c r="B795" s="28"/>
      <c r="G795" s="12"/>
      <c r="M795" s="12"/>
    </row>
    <row r="796" spans="1:13" x14ac:dyDescent="0.15">
      <c r="A796" s="28"/>
      <c r="B796" s="28"/>
      <c r="G796" s="12"/>
      <c r="M796" s="12"/>
    </row>
    <row r="797" spans="1:13" x14ac:dyDescent="0.15">
      <c r="A797" s="28"/>
      <c r="B797" s="28"/>
      <c r="G797" s="12"/>
      <c r="M797" s="12"/>
    </row>
    <row r="798" spans="1:13" x14ac:dyDescent="0.15">
      <c r="A798" s="28"/>
      <c r="B798" s="28"/>
      <c r="G798" s="12"/>
      <c r="M798" s="12"/>
    </row>
    <row r="799" spans="1:13" x14ac:dyDescent="0.15">
      <c r="A799" s="28"/>
      <c r="B799" s="28"/>
      <c r="G799" s="12"/>
      <c r="M799" s="12"/>
    </row>
    <row r="800" spans="1:13" x14ac:dyDescent="0.15">
      <c r="A800" s="28"/>
      <c r="B800" s="28"/>
      <c r="G800" s="12"/>
      <c r="M800" s="12"/>
    </row>
    <row r="801" spans="1:13" x14ac:dyDescent="0.15">
      <c r="A801" s="28"/>
      <c r="B801" s="28"/>
      <c r="G801" s="12"/>
      <c r="M801" s="12"/>
    </row>
    <row r="802" spans="1:13" x14ac:dyDescent="0.15">
      <c r="A802" s="28"/>
      <c r="B802" s="28"/>
      <c r="G802" s="12"/>
      <c r="M802" s="12"/>
    </row>
    <row r="803" spans="1:13" x14ac:dyDescent="0.15">
      <c r="A803" s="28"/>
      <c r="B803" s="28"/>
      <c r="G803" s="12"/>
      <c r="M803" s="12"/>
    </row>
    <row r="804" spans="1:13" x14ac:dyDescent="0.15">
      <c r="A804" s="28"/>
      <c r="B804" s="28"/>
      <c r="G804" s="12"/>
      <c r="M804" s="12"/>
    </row>
    <row r="805" spans="1:13" x14ac:dyDescent="0.15">
      <c r="A805" s="28"/>
      <c r="B805" s="28"/>
      <c r="G805" s="12"/>
      <c r="M805" s="12"/>
    </row>
    <row r="806" spans="1:13" x14ac:dyDescent="0.15">
      <c r="A806" s="28"/>
      <c r="B806" s="28"/>
      <c r="G806" s="12"/>
      <c r="M806" s="12"/>
    </row>
    <row r="807" spans="1:13" x14ac:dyDescent="0.15">
      <c r="A807" s="28"/>
      <c r="B807" s="28"/>
      <c r="G807" s="12"/>
      <c r="M807" s="12"/>
    </row>
    <row r="808" spans="1:13" x14ac:dyDescent="0.15">
      <c r="A808" s="28"/>
      <c r="B808" s="28"/>
      <c r="G808" s="12"/>
      <c r="M808" s="12"/>
    </row>
    <row r="809" spans="1:13" x14ac:dyDescent="0.15">
      <c r="A809" s="28"/>
      <c r="B809" s="28"/>
      <c r="G809" s="12"/>
      <c r="M809" s="12"/>
    </row>
    <row r="810" spans="1:13" x14ac:dyDescent="0.15">
      <c r="A810" s="28"/>
      <c r="B810" s="28"/>
      <c r="G810" s="12"/>
      <c r="M810" s="12"/>
    </row>
    <row r="811" spans="1:13" x14ac:dyDescent="0.15">
      <c r="A811" s="28"/>
      <c r="B811" s="28"/>
      <c r="G811" s="12"/>
      <c r="M811" s="12"/>
    </row>
    <row r="812" spans="1:13" x14ac:dyDescent="0.15">
      <c r="A812" s="28"/>
      <c r="B812" s="28"/>
      <c r="G812" s="12"/>
      <c r="M812" s="12"/>
    </row>
    <row r="813" spans="1:13" x14ac:dyDescent="0.15">
      <c r="A813" s="28"/>
      <c r="B813" s="28"/>
      <c r="G813" s="12"/>
      <c r="M813" s="12"/>
    </row>
    <row r="814" spans="1:13" x14ac:dyDescent="0.15">
      <c r="A814" s="28"/>
      <c r="B814" s="28"/>
      <c r="G814" s="12"/>
      <c r="M814" s="12"/>
    </row>
    <row r="815" spans="1:13" x14ac:dyDescent="0.15">
      <c r="A815" s="28"/>
      <c r="B815" s="28"/>
      <c r="G815" s="12"/>
      <c r="M815" s="12"/>
    </row>
    <row r="816" spans="1:13" x14ac:dyDescent="0.15">
      <c r="A816" s="28"/>
      <c r="B816" s="28"/>
      <c r="G816" s="12"/>
      <c r="M816" s="12"/>
    </row>
    <row r="817" spans="1:13" x14ac:dyDescent="0.15">
      <c r="A817" s="28"/>
      <c r="B817" s="28"/>
      <c r="G817" s="12"/>
      <c r="M817" s="12"/>
    </row>
    <row r="818" spans="1:13" x14ac:dyDescent="0.15">
      <c r="A818" s="28"/>
      <c r="B818" s="28"/>
      <c r="G818" s="12"/>
      <c r="M818" s="12"/>
    </row>
    <row r="819" spans="1:13" x14ac:dyDescent="0.15">
      <c r="A819" s="28"/>
      <c r="B819" s="28"/>
      <c r="G819" s="12"/>
      <c r="M819" s="12"/>
    </row>
    <row r="820" spans="1:13" x14ac:dyDescent="0.15">
      <c r="A820" s="28"/>
      <c r="B820" s="28"/>
      <c r="G820" s="12"/>
      <c r="M820" s="12"/>
    </row>
    <row r="821" spans="1:13" x14ac:dyDescent="0.15">
      <c r="A821" s="28"/>
      <c r="B821" s="28"/>
      <c r="G821" s="12"/>
      <c r="M821" s="12"/>
    </row>
    <row r="822" spans="1:13" x14ac:dyDescent="0.15">
      <c r="A822" s="28"/>
      <c r="B822" s="28"/>
      <c r="G822" s="12"/>
      <c r="M822" s="12"/>
    </row>
    <row r="823" spans="1:13" x14ac:dyDescent="0.15">
      <c r="A823" s="28"/>
      <c r="B823" s="28"/>
      <c r="G823" s="12"/>
      <c r="M823" s="12"/>
    </row>
    <row r="824" spans="1:13" x14ac:dyDescent="0.15">
      <c r="A824" s="28"/>
      <c r="B824" s="28"/>
      <c r="G824" s="12"/>
      <c r="M824" s="12"/>
    </row>
    <row r="825" spans="1:13" x14ac:dyDescent="0.15">
      <c r="A825" s="28"/>
      <c r="B825" s="28"/>
      <c r="G825" s="12"/>
      <c r="M825" s="12"/>
    </row>
    <row r="826" spans="1:13" x14ac:dyDescent="0.15">
      <c r="A826" s="28"/>
      <c r="B826" s="28"/>
      <c r="G826" s="12"/>
      <c r="M826" s="12"/>
    </row>
    <row r="827" spans="1:13" x14ac:dyDescent="0.15">
      <c r="A827" s="28"/>
      <c r="B827" s="28"/>
      <c r="G827" s="12"/>
      <c r="M827" s="12"/>
    </row>
    <row r="828" spans="1:13" x14ac:dyDescent="0.15">
      <c r="A828" s="28"/>
      <c r="B828" s="28"/>
      <c r="G828" s="12"/>
      <c r="M828" s="12"/>
    </row>
    <row r="829" spans="1:13" x14ac:dyDescent="0.15">
      <c r="A829" s="28"/>
      <c r="B829" s="28"/>
      <c r="G829" s="12"/>
      <c r="M829" s="12"/>
    </row>
    <row r="830" spans="1:13" x14ac:dyDescent="0.15">
      <c r="A830" s="28"/>
      <c r="B830" s="28"/>
      <c r="G830" s="12"/>
      <c r="M830" s="12"/>
    </row>
    <row r="831" spans="1:13" x14ac:dyDescent="0.15">
      <c r="A831" s="28"/>
      <c r="B831" s="28"/>
      <c r="G831" s="12"/>
      <c r="M831" s="12"/>
    </row>
    <row r="832" spans="1:13" x14ac:dyDescent="0.15">
      <c r="A832" s="28"/>
      <c r="B832" s="28"/>
      <c r="G832" s="12"/>
      <c r="M832" s="12"/>
    </row>
    <row r="833" spans="1:13" x14ac:dyDescent="0.15">
      <c r="A833" s="28"/>
      <c r="B833" s="28"/>
      <c r="G833" s="12"/>
      <c r="M833" s="12"/>
    </row>
    <row r="834" spans="1:13" x14ac:dyDescent="0.15">
      <c r="A834" s="28"/>
      <c r="B834" s="28"/>
      <c r="G834" s="12"/>
      <c r="M834" s="12"/>
    </row>
    <row r="835" spans="1:13" x14ac:dyDescent="0.15">
      <c r="A835" s="28"/>
      <c r="B835" s="28"/>
      <c r="G835" s="12"/>
      <c r="M835" s="12"/>
    </row>
    <row r="836" spans="1:13" x14ac:dyDescent="0.15">
      <c r="A836" s="28"/>
      <c r="B836" s="28"/>
      <c r="G836" s="12"/>
      <c r="M836" s="12"/>
    </row>
    <row r="837" spans="1:13" x14ac:dyDescent="0.15">
      <c r="A837" s="28"/>
      <c r="B837" s="28"/>
      <c r="G837" s="12"/>
      <c r="M837" s="12"/>
    </row>
    <row r="838" spans="1:13" x14ac:dyDescent="0.15">
      <c r="A838" s="28"/>
      <c r="B838" s="28"/>
      <c r="G838" s="12"/>
      <c r="M838" s="12"/>
    </row>
    <row r="839" spans="1:13" x14ac:dyDescent="0.15">
      <c r="A839" s="28"/>
      <c r="B839" s="28"/>
      <c r="G839" s="12"/>
      <c r="M839" s="12"/>
    </row>
    <row r="840" spans="1:13" x14ac:dyDescent="0.15">
      <c r="A840" s="28"/>
      <c r="B840" s="28"/>
      <c r="G840" s="12"/>
      <c r="M840" s="12"/>
    </row>
    <row r="841" spans="1:13" x14ac:dyDescent="0.15">
      <c r="A841" s="28"/>
      <c r="B841" s="28"/>
      <c r="G841" s="12"/>
      <c r="M841" s="12"/>
    </row>
    <row r="842" spans="1:13" x14ac:dyDescent="0.15">
      <c r="A842" s="28"/>
      <c r="B842" s="28"/>
      <c r="G842" s="12"/>
      <c r="M842" s="12"/>
    </row>
    <row r="843" spans="1:13" x14ac:dyDescent="0.15">
      <c r="A843" s="28"/>
      <c r="B843" s="28"/>
      <c r="G843" s="12"/>
      <c r="M843" s="12"/>
    </row>
    <row r="844" spans="1:13" x14ac:dyDescent="0.15">
      <c r="A844" s="28"/>
      <c r="B844" s="28"/>
      <c r="G844" s="12"/>
      <c r="M844" s="12"/>
    </row>
    <row r="845" spans="1:13" x14ac:dyDescent="0.15">
      <c r="A845" s="28"/>
      <c r="B845" s="28"/>
      <c r="G845" s="12"/>
      <c r="M845" s="12"/>
    </row>
    <row r="846" spans="1:13" x14ac:dyDescent="0.15">
      <c r="A846" s="28"/>
      <c r="B846" s="28"/>
      <c r="G846" s="12"/>
      <c r="M846" s="12"/>
    </row>
    <row r="847" spans="1:13" x14ac:dyDescent="0.15">
      <c r="A847" s="28"/>
      <c r="B847" s="28"/>
      <c r="G847" s="12"/>
      <c r="M847" s="12"/>
    </row>
    <row r="848" spans="1:13" x14ac:dyDescent="0.15">
      <c r="A848" s="28"/>
      <c r="B848" s="28"/>
      <c r="G848" s="12"/>
      <c r="M848" s="12"/>
    </row>
    <row r="849" spans="1:13" x14ac:dyDescent="0.15">
      <c r="A849" s="28"/>
      <c r="B849" s="28"/>
      <c r="G849" s="12"/>
      <c r="M849" s="12"/>
    </row>
    <row r="850" spans="1:13" x14ac:dyDescent="0.15">
      <c r="A850" s="28"/>
      <c r="B850" s="28"/>
      <c r="G850" s="12"/>
      <c r="M850" s="12"/>
    </row>
    <row r="851" spans="1:13" x14ac:dyDescent="0.15">
      <c r="A851" s="28"/>
      <c r="B851" s="28"/>
      <c r="G851" s="12"/>
      <c r="M851" s="12"/>
    </row>
    <row r="852" spans="1:13" x14ac:dyDescent="0.15">
      <c r="A852" s="28"/>
      <c r="B852" s="28"/>
      <c r="G852" s="12"/>
      <c r="M852" s="12"/>
    </row>
    <row r="853" spans="1:13" x14ac:dyDescent="0.15">
      <c r="A853" s="28"/>
      <c r="B853" s="28"/>
      <c r="G853" s="12"/>
      <c r="M853" s="12"/>
    </row>
    <row r="854" spans="1:13" x14ac:dyDescent="0.15">
      <c r="A854" s="28"/>
      <c r="B854" s="28"/>
      <c r="G854" s="12"/>
      <c r="M854" s="12"/>
    </row>
    <row r="855" spans="1:13" x14ac:dyDescent="0.15">
      <c r="A855" s="28"/>
      <c r="B855" s="28"/>
      <c r="G855" s="12"/>
      <c r="M855" s="12"/>
    </row>
    <row r="856" spans="1:13" x14ac:dyDescent="0.15">
      <c r="A856" s="28"/>
      <c r="B856" s="28"/>
      <c r="G856" s="12"/>
      <c r="M856" s="12"/>
    </row>
    <row r="857" spans="1:13" x14ac:dyDescent="0.15">
      <c r="A857" s="28"/>
      <c r="B857" s="28"/>
      <c r="G857" s="12"/>
      <c r="M857" s="12"/>
    </row>
    <row r="858" spans="1:13" x14ac:dyDescent="0.15">
      <c r="A858" s="28"/>
      <c r="B858" s="28"/>
      <c r="G858" s="12"/>
      <c r="M858" s="12"/>
    </row>
    <row r="859" spans="1:13" x14ac:dyDescent="0.15">
      <c r="A859" s="28"/>
      <c r="B859" s="28"/>
      <c r="G859" s="12"/>
      <c r="M859" s="12"/>
    </row>
    <row r="860" spans="1:13" x14ac:dyDescent="0.15">
      <c r="A860" s="28"/>
      <c r="B860" s="28"/>
      <c r="G860" s="12"/>
      <c r="M860" s="12"/>
    </row>
    <row r="861" spans="1:13" x14ac:dyDescent="0.15">
      <c r="A861" s="28"/>
      <c r="B861" s="28"/>
      <c r="G861" s="12"/>
      <c r="M861" s="12"/>
    </row>
    <row r="862" spans="1:13" x14ac:dyDescent="0.15">
      <c r="A862" s="28"/>
      <c r="B862" s="28"/>
      <c r="G862" s="12"/>
      <c r="M862" s="12"/>
    </row>
    <row r="863" spans="1:13" x14ac:dyDescent="0.15">
      <c r="A863" s="28"/>
      <c r="B863" s="28"/>
      <c r="G863" s="12"/>
      <c r="M863" s="12"/>
    </row>
    <row r="864" spans="1:13" x14ac:dyDescent="0.15">
      <c r="A864" s="28"/>
      <c r="B864" s="28"/>
      <c r="G864" s="12"/>
      <c r="M864" s="12"/>
    </row>
    <row r="865" spans="1:13" x14ac:dyDescent="0.15">
      <c r="A865" s="28"/>
      <c r="B865" s="28"/>
      <c r="G865" s="12"/>
      <c r="M865" s="12"/>
    </row>
    <row r="866" spans="1:13" x14ac:dyDescent="0.15">
      <c r="A866" s="28"/>
      <c r="B866" s="28"/>
      <c r="G866" s="12"/>
      <c r="M866" s="12"/>
    </row>
    <row r="867" spans="1:13" x14ac:dyDescent="0.15">
      <c r="A867" s="28"/>
      <c r="B867" s="28"/>
      <c r="G867" s="12"/>
      <c r="M867" s="12"/>
    </row>
    <row r="868" spans="1:13" x14ac:dyDescent="0.15">
      <c r="A868" s="28"/>
      <c r="B868" s="28"/>
      <c r="G868" s="12"/>
      <c r="M868" s="12"/>
    </row>
    <row r="869" spans="1:13" x14ac:dyDescent="0.15">
      <c r="A869" s="28"/>
      <c r="B869" s="28"/>
      <c r="G869" s="12"/>
      <c r="M869" s="12"/>
    </row>
    <row r="870" spans="1:13" x14ac:dyDescent="0.15">
      <c r="A870" s="28"/>
      <c r="B870" s="28"/>
      <c r="G870" s="12"/>
      <c r="M870" s="12"/>
    </row>
    <row r="871" spans="1:13" x14ac:dyDescent="0.15">
      <c r="A871" s="28"/>
      <c r="B871" s="28"/>
      <c r="G871" s="12"/>
      <c r="M871" s="12"/>
    </row>
    <row r="872" spans="1:13" x14ac:dyDescent="0.15">
      <c r="A872" s="28"/>
      <c r="B872" s="28"/>
      <c r="G872" s="12"/>
      <c r="M872" s="12"/>
    </row>
    <row r="873" spans="1:13" x14ac:dyDescent="0.15">
      <c r="A873" s="28"/>
      <c r="B873" s="28"/>
      <c r="G873" s="12"/>
      <c r="M873" s="12"/>
    </row>
    <row r="874" spans="1:13" x14ac:dyDescent="0.15">
      <c r="A874" s="28"/>
      <c r="B874" s="28"/>
      <c r="G874" s="12"/>
      <c r="M874" s="12"/>
    </row>
    <row r="875" spans="1:13" x14ac:dyDescent="0.15">
      <c r="A875" s="28"/>
      <c r="B875" s="28"/>
      <c r="G875" s="12"/>
      <c r="M875" s="12"/>
    </row>
    <row r="876" spans="1:13" x14ac:dyDescent="0.15">
      <c r="A876" s="28"/>
      <c r="B876" s="28"/>
      <c r="G876" s="12"/>
      <c r="M876" s="12"/>
    </row>
    <row r="877" spans="1:13" x14ac:dyDescent="0.15">
      <c r="A877" s="28"/>
      <c r="B877" s="28"/>
      <c r="G877" s="12"/>
      <c r="M877" s="12"/>
    </row>
    <row r="878" spans="1:13" x14ac:dyDescent="0.15">
      <c r="A878" s="28"/>
      <c r="B878" s="28"/>
      <c r="G878" s="12"/>
      <c r="M878" s="12"/>
    </row>
    <row r="879" spans="1:13" x14ac:dyDescent="0.15">
      <c r="A879" s="28"/>
      <c r="B879" s="28"/>
      <c r="G879" s="12"/>
      <c r="M879" s="12"/>
    </row>
    <row r="880" spans="1:13" x14ac:dyDescent="0.15">
      <c r="A880" s="28"/>
      <c r="B880" s="28"/>
      <c r="G880" s="12"/>
      <c r="M880" s="12"/>
    </row>
    <row r="881" spans="1:13" x14ac:dyDescent="0.15">
      <c r="A881" s="28"/>
      <c r="B881" s="28"/>
      <c r="G881" s="12"/>
      <c r="M881" s="12"/>
    </row>
    <row r="882" spans="1:13" x14ac:dyDescent="0.15">
      <c r="A882" s="28"/>
      <c r="B882" s="28"/>
      <c r="G882" s="12"/>
      <c r="M882" s="12"/>
    </row>
    <row r="883" spans="1:13" x14ac:dyDescent="0.15">
      <c r="A883" s="28"/>
      <c r="B883" s="28"/>
      <c r="G883" s="12"/>
      <c r="M883" s="12"/>
    </row>
    <row r="884" spans="1:13" x14ac:dyDescent="0.15">
      <c r="A884" s="28"/>
      <c r="B884" s="28"/>
      <c r="G884" s="12"/>
      <c r="M884" s="12"/>
    </row>
    <row r="885" spans="1:13" x14ac:dyDescent="0.15">
      <c r="A885" s="28"/>
      <c r="B885" s="28"/>
      <c r="G885" s="12"/>
      <c r="M885" s="12"/>
    </row>
    <row r="886" spans="1:13" x14ac:dyDescent="0.15">
      <c r="A886" s="28"/>
      <c r="B886" s="28"/>
      <c r="G886" s="12"/>
      <c r="M886" s="12"/>
    </row>
    <row r="887" spans="1:13" x14ac:dyDescent="0.15">
      <c r="A887" s="28"/>
      <c r="B887" s="28"/>
      <c r="G887" s="12"/>
      <c r="M887" s="12"/>
    </row>
    <row r="888" spans="1:13" x14ac:dyDescent="0.15">
      <c r="A888" s="28"/>
      <c r="B888" s="28"/>
      <c r="G888" s="12"/>
      <c r="M888" s="12"/>
    </row>
    <row r="889" spans="1:13" x14ac:dyDescent="0.15">
      <c r="A889" s="28"/>
      <c r="B889" s="28"/>
      <c r="G889" s="12"/>
      <c r="M889" s="12"/>
    </row>
    <row r="890" spans="1:13" x14ac:dyDescent="0.15">
      <c r="A890" s="28"/>
      <c r="B890" s="28"/>
      <c r="G890" s="12"/>
      <c r="M890" s="12"/>
    </row>
    <row r="891" spans="1:13" x14ac:dyDescent="0.15">
      <c r="A891" s="28"/>
      <c r="B891" s="28"/>
      <c r="G891" s="12"/>
      <c r="M891" s="12"/>
    </row>
    <row r="892" spans="1:13" x14ac:dyDescent="0.15">
      <c r="A892" s="28"/>
      <c r="B892" s="28"/>
      <c r="G892" s="12"/>
      <c r="M892" s="12"/>
    </row>
    <row r="893" spans="1:13" x14ac:dyDescent="0.15">
      <c r="A893" s="28"/>
      <c r="B893" s="28"/>
      <c r="G893" s="12"/>
      <c r="M893" s="12"/>
    </row>
    <row r="894" spans="1:13" x14ac:dyDescent="0.15">
      <c r="A894" s="28"/>
      <c r="B894" s="28"/>
      <c r="G894" s="12"/>
      <c r="M894" s="12"/>
    </row>
    <row r="895" spans="1:13" x14ac:dyDescent="0.15">
      <c r="A895" s="28"/>
      <c r="B895" s="28"/>
      <c r="G895" s="12"/>
      <c r="M895" s="12"/>
    </row>
    <row r="896" spans="1:13" x14ac:dyDescent="0.15">
      <c r="A896" s="28"/>
      <c r="B896" s="28"/>
      <c r="G896" s="12"/>
      <c r="M896" s="12"/>
    </row>
    <row r="897" spans="1:13" x14ac:dyDescent="0.15">
      <c r="A897" s="28"/>
      <c r="B897" s="28"/>
      <c r="G897" s="12"/>
      <c r="M897" s="12"/>
    </row>
    <row r="898" spans="1:13" x14ac:dyDescent="0.15">
      <c r="A898" s="28"/>
      <c r="B898" s="28"/>
      <c r="G898" s="12"/>
      <c r="M898" s="12"/>
    </row>
    <row r="899" spans="1:13" x14ac:dyDescent="0.15">
      <c r="A899" s="28"/>
      <c r="B899" s="28"/>
      <c r="G899" s="12"/>
      <c r="M899" s="12"/>
    </row>
    <row r="900" spans="1:13" x14ac:dyDescent="0.15">
      <c r="A900" s="28"/>
      <c r="B900" s="28"/>
      <c r="G900" s="12"/>
      <c r="M900" s="12"/>
    </row>
    <row r="901" spans="1:13" x14ac:dyDescent="0.15">
      <c r="A901" s="28"/>
      <c r="B901" s="28"/>
      <c r="G901" s="12"/>
      <c r="M901" s="12"/>
    </row>
    <row r="902" spans="1:13" x14ac:dyDescent="0.15">
      <c r="A902" s="28"/>
      <c r="B902" s="28"/>
      <c r="G902" s="12"/>
      <c r="M902" s="12"/>
    </row>
    <row r="903" spans="1:13" x14ac:dyDescent="0.15">
      <c r="A903" s="28"/>
      <c r="B903" s="28"/>
      <c r="G903" s="12"/>
      <c r="M903" s="12"/>
    </row>
    <row r="904" spans="1:13" x14ac:dyDescent="0.15">
      <c r="A904" s="28"/>
      <c r="B904" s="28"/>
      <c r="G904" s="12"/>
      <c r="M904" s="12"/>
    </row>
    <row r="905" spans="1:13" x14ac:dyDescent="0.15">
      <c r="A905" s="28"/>
      <c r="B905" s="28"/>
      <c r="G905" s="12"/>
      <c r="M905" s="12"/>
    </row>
    <row r="906" spans="1:13" x14ac:dyDescent="0.15">
      <c r="A906" s="28"/>
      <c r="B906" s="28"/>
      <c r="G906" s="12"/>
      <c r="M906" s="12"/>
    </row>
    <row r="907" spans="1:13" x14ac:dyDescent="0.15">
      <c r="A907" s="28"/>
      <c r="B907" s="28"/>
      <c r="G907" s="12"/>
      <c r="M907" s="12"/>
    </row>
    <row r="908" spans="1:13" x14ac:dyDescent="0.15">
      <c r="A908" s="28"/>
      <c r="B908" s="28"/>
      <c r="G908" s="12"/>
      <c r="M908" s="12"/>
    </row>
    <row r="909" spans="1:13" x14ac:dyDescent="0.15">
      <c r="A909" s="28"/>
      <c r="B909" s="28"/>
      <c r="G909" s="12"/>
      <c r="M909" s="12"/>
    </row>
    <row r="910" spans="1:13" x14ac:dyDescent="0.15">
      <c r="A910" s="28"/>
      <c r="B910" s="28"/>
      <c r="G910" s="12"/>
      <c r="M910" s="12"/>
    </row>
    <row r="911" spans="1:13" x14ac:dyDescent="0.15">
      <c r="A911" s="28"/>
      <c r="B911" s="28"/>
      <c r="G911" s="12"/>
      <c r="M911" s="12"/>
    </row>
    <row r="912" spans="1:13" x14ac:dyDescent="0.15">
      <c r="A912" s="28"/>
      <c r="B912" s="28"/>
      <c r="G912" s="12"/>
      <c r="M912" s="12"/>
    </row>
    <row r="913" spans="1:13" x14ac:dyDescent="0.15">
      <c r="A913" s="28"/>
      <c r="B913" s="28"/>
      <c r="G913" s="12"/>
      <c r="M913" s="12"/>
    </row>
    <row r="914" spans="1:13" x14ac:dyDescent="0.15">
      <c r="A914" s="28"/>
      <c r="B914" s="28"/>
      <c r="G914" s="12"/>
      <c r="M914" s="12"/>
    </row>
    <row r="915" spans="1:13" x14ac:dyDescent="0.15">
      <c r="A915" s="28"/>
      <c r="B915" s="28"/>
      <c r="G915" s="12"/>
      <c r="M915" s="12"/>
    </row>
    <row r="916" spans="1:13" x14ac:dyDescent="0.15">
      <c r="A916" s="28"/>
      <c r="B916" s="28"/>
      <c r="G916" s="12"/>
      <c r="M916" s="12"/>
    </row>
    <row r="917" spans="1:13" x14ac:dyDescent="0.15">
      <c r="A917" s="28"/>
      <c r="B917" s="28"/>
      <c r="G917" s="12"/>
      <c r="M917" s="12"/>
    </row>
    <row r="918" spans="1:13" x14ac:dyDescent="0.15">
      <c r="A918" s="28"/>
      <c r="B918" s="28"/>
      <c r="G918" s="12"/>
      <c r="M918" s="12"/>
    </row>
    <row r="919" spans="1:13" x14ac:dyDescent="0.15">
      <c r="A919" s="28"/>
      <c r="B919" s="28"/>
      <c r="G919" s="12"/>
      <c r="M919" s="12"/>
    </row>
    <row r="920" spans="1:13" x14ac:dyDescent="0.15">
      <c r="A920" s="28"/>
      <c r="B920" s="28"/>
      <c r="G920" s="12"/>
      <c r="M920" s="12"/>
    </row>
    <row r="921" spans="1:13" x14ac:dyDescent="0.15">
      <c r="A921" s="28"/>
      <c r="B921" s="28"/>
      <c r="G921" s="12"/>
      <c r="M921" s="12"/>
    </row>
    <row r="922" spans="1:13" x14ac:dyDescent="0.15">
      <c r="A922" s="28"/>
      <c r="B922" s="28"/>
      <c r="G922" s="12"/>
      <c r="M922" s="12"/>
    </row>
    <row r="923" spans="1:13" x14ac:dyDescent="0.15">
      <c r="A923" s="28"/>
      <c r="B923" s="28"/>
      <c r="G923" s="12"/>
      <c r="M923" s="12"/>
    </row>
    <row r="924" spans="1:13" x14ac:dyDescent="0.15">
      <c r="A924" s="28"/>
      <c r="B924" s="28"/>
      <c r="G924" s="12"/>
      <c r="M924" s="12"/>
    </row>
    <row r="925" spans="1:13" x14ac:dyDescent="0.15">
      <c r="A925" s="28"/>
      <c r="B925" s="28"/>
      <c r="G925" s="12"/>
      <c r="M925" s="12"/>
    </row>
    <row r="926" spans="1:13" x14ac:dyDescent="0.15">
      <c r="A926" s="28"/>
      <c r="B926" s="28"/>
      <c r="G926" s="12"/>
      <c r="M926" s="12"/>
    </row>
    <row r="927" spans="1:13" x14ac:dyDescent="0.15">
      <c r="A927" s="28"/>
      <c r="B927" s="28"/>
      <c r="G927" s="12"/>
      <c r="M927" s="12"/>
    </row>
    <row r="928" spans="1:13" x14ac:dyDescent="0.15">
      <c r="A928" s="28"/>
      <c r="B928" s="28"/>
      <c r="G928" s="12"/>
      <c r="M928" s="12"/>
    </row>
    <row r="929" spans="1:13" x14ac:dyDescent="0.15">
      <c r="A929" s="28"/>
      <c r="B929" s="28"/>
      <c r="G929" s="12"/>
      <c r="M929" s="12"/>
    </row>
    <row r="930" spans="1:13" x14ac:dyDescent="0.15">
      <c r="A930" s="28"/>
      <c r="B930" s="28"/>
      <c r="G930" s="12"/>
      <c r="M930" s="12"/>
    </row>
    <row r="931" spans="1:13" x14ac:dyDescent="0.15">
      <c r="A931" s="28"/>
      <c r="B931" s="28"/>
      <c r="G931" s="12"/>
      <c r="M931" s="12"/>
    </row>
    <row r="932" spans="1:13" x14ac:dyDescent="0.15">
      <c r="A932" s="28"/>
      <c r="B932" s="28"/>
      <c r="G932" s="12"/>
      <c r="M932" s="12"/>
    </row>
    <row r="933" spans="1:13" x14ac:dyDescent="0.15">
      <c r="A933" s="28"/>
      <c r="B933" s="28"/>
      <c r="G933" s="12"/>
      <c r="M933" s="12"/>
    </row>
    <row r="934" spans="1:13" x14ac:dyDescent="0.15">
      <c r="A934" s="28"/>
      <c r="B934" s="28"/>
      <c r="G934" s="12"/>
      <c r="M934" s="12"/>
    </row>
    <row r="935" spans="1:13" x14ac:dyDescent="0.15">
      <c r="A935" s="28"/>
      <c r="B935" s="28"/>
      <c r="G935" s="12"/>
      <c r="M935" s="12"/>
    </row>
    <row r="936" spans="1:13" x14ac:dyDescent="0.15">
      <c r="A936" s="28"/>
      <c r="B936" s="28"/>
      <c r="G936" s="12"/>
      <c r="M936" s="12"/>
    </row>
    <row r="937" spans="1:13" x14ac:dyDescent="0.15">
      <c r="A937" s="28"/>
      <c r="B937" s="28"/>
      <c r="G937" s="12"/>
      <c r="M937" s="12"/>
    </row>
    <row r="938" spans="1:13" x14ac:dyDescent="0.15">
      <c r="A938" s="28"/>
      <c r="B938" s="28"/>
      <c r="G938" s="12"/>
      <c r="M938" s="12"/>
    </row>
    <row r="939" spans="1:13" x14ac:dyDescent="0.15">
      <c r="A939" s="28"/>
      <c r="B939" s="28"/>
      <c r="G939" s="12"/>
      <c r="M939" s="12"/>
    </row>
    <row r="940" spans="1:13" x14ac:dyDescent="0.15">
      <c r="A940" s="28"/>
      <c r="B940" s="28"/>
      <c r="G940" s="12"/>
      <c r="M940" s="12"/>
    </row>
    <row r="941" spans="1:13" x14ac:dyDescent="0.15">
      <c r="A941" s="28"/>
      <c r="B941" s="28"/>
      <c r="G941" s="12"/>
      <c r="M941" s="12"/>
    </row>
    <row r="942" spans="1:13" x14ac:dyDescent="0.15">
      <c r="A942" s="28"/>
      <c r="B942" s="28"/>
      <c r="G942" s="12"/>
      <c r="M942" s="12"/>
    </row>
    <row r="943" spans="1:13" x14ac:dyDescent="0.15">
      <c r="A943" s="28"/>
      <c r="B943" s="28"/>
      <c r="G943" s="12"/>
      <c r="M943" s="12"/>
    </row>
    <row r="944" spans="1:13" x14ac:dyDescent="0.15">
      <c r="A944" s="28"/>
      <c r="B944" s="28"/>
      <c r="G944" s="12"/>
      <c r="M944" s="12"/>
    </row>
    <row r="945" spans="1:13" x14ac:dyDescent="0.15">
      <c r="A945" s="28"/>
      <c r="B945" s="28"/>
      <c r="G945" s="12"/>
      <c r="M945" s="12"/>
    </row>
    <row r="946" spans="1:13" x14ac:dyDescent="0.15">
      <c r="A946" s="28"/>
      <c r="B946" s="28"/>
      <c r="G946" s="12"/>
      <c r="M946" s="12"/>
    </row>
    <row r="947" spans="1:13" x14ac:dyDescent="0.15">
      <c r="A947" s="28"/>
      <c r="B947" s="28"/>
      <c r="G947" s="12"/>
      <c r="M947" s="12"/>
    </row>
    <row r="948" spans="1:13" x14ac:dyDescent="0.15">
      <c r="A948" s="28"/>
      <c r="B948" s="28"/>
      <c r="G948" s="12"/>
      <c r="M948" s="12"/>
    </row>
    <row r="949" spans="1:13" x14ac:dyDescent="0.15">
      <c r="A949" s="28"/>
      <c r="B949" s="28"/>
      <c r="G949" s="12"/>
      <c r="M949" s="12"/>
    </row>
    <row r="950" spans="1:13" x14ac:dyDescent="0.15">
      <c r="A950" s="28"/>
      <c r="B950" s="28"/>
      <c r="G950" s="12"/>
      <c r="M950" s="12"/>
    </row>
    <row r="951" spans="1:13" x14ac:dyDescent="0.15">
      <c r="A951" s="28"/>
      <c r="B951" s="28"/>
      <c r="G951" s="12"/>
      <c r="M951" s="12"/>
    </row>
    <row r="952" spans="1:13" x14ac:dyDescent="0.15">
      <c r="A952" s="28"/>
      <c r="B952" s="28"/>
      <c r="G952" s="12"/>
      <c r="M952" s="12"/>
    </row>
    <row r="953" spans="1:13" x14ac:dyDescent="0.15">
      <c r="A953" s="28"/>
      <c r="B953" s="28"/>
      <c r="G953" s="12"/>
      <c r="M953" s="12"/>
    </row>
    <row r="954" spans="1:13" x14ac:dyDescent="0.15">
      <c r="A954" s="28"/>
      <c r="B954" s="28"/>
      <c r="G954" s="12"/>
      <c r="M954" s="12"/>
    </row>
    <row r="955" spans="1:13" x14ac:dyDescent="0.15">
      <c r="A955" s="28"/>
      <c r="B955" s="28"/>
      <c r="G955" s="12"/>
      <c r="M955" s="12"/>
    </row>
    <row r="956" spans="1:13" x14ac:dyDescent="0.15">
      <c r="A956" s="28"/>
      <c r="B956" s="28"/>
      <c r="G956" s="12"/>
      <c r="M956" s="12"/>
    </row>
    <row r="957" spans="1:13" x14ac:dyDescent="0.15">
      <c r="A957" s="28"/>
      <c r="B957" s="28"/>
      <c r="G957" s="12"/>
      <c r="M957" s="12"/>
    </row>
    <row r="958" spans="1:13" x14ac:dyDescent="0.15">
      <c r="A958" s="28"/>
      <c r="B958" s="28"/>
      <c r="G958" s="12"/>
      <c r="M958" s="12"/>
    </row>
    <row r="959" spans="1:13" x14ac:dyDescent="0.15">
      <c r="A959" s="28"/>
      <c r="B959" s="28"/>
      <c r="G959" s="12"/>
      <c r="M959" s="12"/>
    </row>
    <row r="960" spans="1:13" x14ac:dyDescent="0.15">
      <c r="A960" s="28"/>
      <c r="B960" s="28"/>
      <c r="G960" s="12"/>
      <c r="M960" s="12"/>
    </row>
    <row r="961" spans="1:13" x14ac:dyDescent="0.15">
      <c r="A961" s="28"/>
      <c r="B961" s="28"/>
      <c r="G961" s="12"/>
      <c r="M961" s="12"/>
    </row>
    <row r="962" spans="1:13" x14ac:dyDescent="0.15">
      <c r="A962" s="28"/>
      <c r="B962" s="28"/>
      <c r="G962" s="12"/>
      <c r="M962" s="12"/>
    </row>
    <row r="963" spans="1:13" x14ac:dyDescent="0.15">
      <c r="A963" s="28"/>
      <c r="B963" s="28"/>
      <c r="G963" s="12"/>
      <c r="M963" s="12"/>
    </row>
    <row r="964" spans="1:13" x14ac:dyDescent="0.15">
      <c r="A964" s="28"/>
      <c r="B964" s="28"/>
      <c r="G964" s="12"/>
      <c r="M964" s="12"/>
    </row>
    <row r="965" spans="1:13" x14ac:dyDescent="0.15">
      <c r="A965" s="28"/>
      <c r="B965" s="28"/>
      <c r="G965" s="12"/>
      <c r="M965" s="12"/>
    </row>
    <row r="966" spans="1:13" x14ac:dyDescent="0.15">
      <c r="A966" s="28"/>
      <c r="B966" s="28"/>
      <c r="G966" s="12"/>
      <c r="M966" s="12"/>
    </row>
    <row r="967" spans="1:13" x14ac:dyDescent="0.15">
      <c r="A967" s="28"/>
      <c r="B967" s="28"/>
      <c r="G967" s="12"/>
      <c r="M967" s="12"/>
    </row>
    <row r="968" spans="1:13" x14ac:dyDescent="0.15">
      <c r="A968" s="28"/>
      <c r="B968" s="28"/>
      <c r="G968" s="12"/>
      <c r="M968" s="12"/>
    </row>
    <row r="969" spans="1:13" x14ac:dyDescent="0.15">
      <c r="A969" s="28"/>
      <c r="B969" s="28"/>
      <c r="G969" s="12"/>
      <c r="M969" s="12"/>
    </row>
    <row r="970" spans="1:13" x14ac:dyDescent="0.15">
      <c r="A970" s="28"/>
      <c r="B970" s="28"/>
      <c r="G970" s="12"/>
      <c r="M970" s="12"/>
    </row>
    <row r="971" spans="1:13" x14ac:dyDescent="0.15">
      <c r="A971" s="28"/>
      <c r="B971" s="28"/>
      <c r="G971" s="12"/>
      <c r="M971" s="12"/>
    </row>
    <row r="972" spans="1:13" x14ac:dyDescent="0.15">
      <c r="A972" s="28"/>
      <c r="B972" s="28"/>
      <c r="G972" s="12"/>
      <c r="M972" s="12"/>
    </row>
    <row r="973" spans="1:13" x14ac:dyDescent="0.15">
      <c r="A973" s="28"/>
      <c r="B973" s="28"/>
      <c r="G973" s="12"/>
      <c r="M973" s="12"/>
    </row>
    <row r="974" spans="1:13" x14ac:dyDescent="0.15">
      <c r="A974" s="28"/>
      <c r="B974" s="28"/>
      <c r="G974" s="12"/>
      <c r="M974" s="12"/>
    </row>
    <row r="975" spans="1:13" x14ac:dyDescent="0.15">
      <c r="A975" s="28"/>
      <c r="B975" s="28"/>
      <c r="G975" s="12"/>
      <c r="M975" s="12"/>
    </row>
    <row r="976" spans="1:13" x14ac:dyDescent="0.15">
      <c r="A976" s="28"/>
      <c r="B976" s="28"/>
      <c r="G976" s="12"/>
      <c r="M976" s="12"/>
    </row>
    <row r="977" spans="1:13" x14ac:dyDescent="0.15">
      <c r="A977" s="28"/>
      <c r="B977" s="28"/>
      <c r="G977" s="12"/>
      <c r="M977" s="12"/>
    </row>
    <row r="978" spans="1:13" x14ac:dyDescent="0.15">
      <c r="A978" s="28"/>
      <c r="B978" s="28"/>
      <c r="G978" s="12"/>
      <c r="M978" s="12"/>
    </row>
    <row r="979" spans="1:13" x14ac:dyDescent="0.15">
      <c r="A979" s="28"/>
      <c r="B979" s="28"/>
      <c r="G979" s="12"/>
      <c r="M979" s="12"/>
    </row>
    <row r="980" spans="1:13" x14ac:dyDescent="0.15">
      <c r="A980" s="28"/>
      <c r="B980" s="28"/>
      <c r="G980" s="12"/>
      <c r="M980" s="12"/>
    </row>
    <row r="981" spans="1:13" x14ac:dyDescent="0.15">
      <c r="A981" s="28"/>
      <c r="B981" s="28"/>
      <c r="G981" s="12"/>
      <c r="M981" s="12"/>
    </row>
    <row r="982" spans="1:13" x14ac:dyDescent="0.15">
      <c r="A982" s="28"/>
      <c r="B982" s="28"/>
      <c r="G982" s="12"/>
      <c r="M982" s="12"/>
    </row>
    <row r="983" spans="1:13" x14ac:dyDescent="0.15">
      <c r="A983" s="28"/>
      <c r="B983" s="28"/>
      <c r="G983" s="12"/>
      <c r="M983" s="12"/>
    </row>
    <row r="984" spans="1:13" x14ac:dyDescent="0.15">
      <c r="A984" s="28"/>
      <c r="B984" s="28"/>
      <c r="G984" s="12"/>
      <c r="M984" s="12"/>
    </row>
    <row r="985" spans="1:13" x14ac:dyDescent="0.15">
      <c r="A985" s="28"/>
      <c r="B985" s="28"/>
      <c r="G985" s="12"/>
      <c r="M985" s="12"/>
    </row>
    <row r="986" spans="1:13" x14ac:dyDescent="0.15">
      <c r="A986" s="28"/>
      <c r="B986" s="28"/>
      <c r="G986" s="12"/>
      <c r="M986" s="12"/>
    </row>
    <row r="987" spans="1:13" x14ac:dyDescent="0.15">
      <c r="A987" s="28"/>
      <c r="B987" s="28"/>
      <c r="G987" s="12"/>
      <c r="M987" s="12"/>
    </row>
    <row r="988" spans="1:13" x14ac:dyDescent="0.15">
      <c r="A988" s="28"/>
      <c r="B988" s="28"/>
      <c r="G988" s="12"/>
      <c r="M988" s="12"/>
    </row>
    <row r="989" spans="1:13" x14ac:dyDescent="0.15">
      <c r="A989" s="28"/>
      <c r="B989" s="28"/>
      <c r="G989" s="12"/>
      <c r="M989" s="12"/>
    </row>
    <row r="990" spans="1:13" x14ac:dyDescent="0.15">
      <c r="A990" s="28"/>
      <c r="B990" s="28"/>
      <c r="G990" s="12"/>
      <c r="M990" s="12"/>
    </row>
    <row r="991" spans="1:13" x14ac:dyDescent="0.15">
      <c r="A991" s="28"/>
      <c r="B991" s="28"/>
      <c r="G991" s="12"/>
      <c r="M991" s="12"/>
    </row>
    <row r="992" spans="1:13" x14ac:dyDescent="0.15">
      <c r="A992" s="28"/>
      <c r="B992" s="28"/>
      <c r="G992" s="12"/>
      <c r="M992" s="12"/>
    </row>
    <row r="993" spans="1:13" x14ac:dyDescent="0.15">
      <c r="A993" s="28"/>
      <c r="B993" s="28"/>
      <c r="G993" s="12"/>
      <c r="M993" s="12"/>
    </row>
    <row r="994" spans="1:13" x14ac:dyDescent="0.15">
      <c r="A994" s="28"/>
      <c r="B994" s="28"/>
      <c r="G994" s="12"/>
      <c r="M994" s="12"/>
    </row>
    <row r="995" spans="1:13" x14ac:dyDescent="0.15">
      <c r="A995" s="28"/>
      <c r="B995" s="28"/>
      <c r="G995" s="12"/>
      <c r="M995" s="12"/>
    </row>
    <row r="996" spans="1:13" x14ac:dyDescent="0.15">
      <c r="A996" s="28"/>
      <c r="B996" s="28"/>
      <c r="G996" s="12"/>
      <c r="M996" s="12"/>
    </row>
    <row r="997" spans="1:13" x14ac:dyDescent="0.15">
      <c r="A997" s="28"/>
      <c r="B997" s="28"/>
      <c r="G997" s="12"/>
      <c r="M997" s="12"/>
    </row>
    <row r="998" spans="1:13" x14ac:dyDescent="0.15">
      <c r="A998" s="28"/>
      <c r="B998" s="28"/>
      <c r="G998" s="12"/>
      <c r="M998" s="12"/>
    </row>
    <row r="999" spans="1:13" x14ac:dyDescent="0.15">
      <c r="A999" s="28"/>
      <c r="B999" s="28"/>
      <c r="G999" s="12"/>
      <c r="M999" s="12"/>
    </row>
    <row r="1000" spans="1:13" x14ac:dyDescent="0.15">
      <c r="A1000" s="28"/>
      <c r="B1000" s="28"/>
      <c r="G1000" s="12"/>
      <c r="M1000" s="12"/>
    </row>
    <row r="1001" spans="1:13" x14ac:dyDescent="0.15">
      <c r="A1001" s="28"/>
      <c r="B1001" s="28"/>
      <c r="G1001" s="12"/>
      <c r="M1001" s="12"/>
    </row>
  </sheetData>
  <mergeCells count="3">
    <mergeCell ref="C2:F2"/>
    <mergeCell ref="C3:F3"/>
    <mergeCell ref="C5:F5"/>
  </mergeCells>
  <pageMargins left="0.7" right="0.7" top="0.75" bottom="0.75" header="0" footer="0"/>
  <pageSetup orientation="landscape" r:id="rId1"/>
  <rowBreaks count="1" manualBreakCount="1">
    <brk id="31" max="16383" man="1"/>
  </rowBreaks>
  <colBreaks count="4" manualBreakCount="4">
    <brk id="7" max="1048575" man="1"/>
    <brk id="13" max="1048575" man="1"/>
    <brk id="19" max="1048575" man="1"/>
    <brk id="2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C47CD-5CB2-4326-95EE-B9FD966845C7}">
  <sheetPr>
    <tabColor theme="9" tint="0.59999389629810485"/>
  </sheetPr>
  <dimension ref="A1:M1001"/>
  <sheetViews>
    <sheetView zoomScale="85" zoomScaleNormal="85" workbookViewId="0">
      <selection activeCell="L1" activeCellId="1" sqref="F1:F1048576 L1:L1048576"/>
    </sheetView>
  </sheetViews>
  <sheetFormatPr baseColWidth="10" defaultColWidth="12.5" defaultRowHeight="15" customHeight="1" x14ac:dyDescent="0.15"/>
  <cols>
    <col min="1" max="1" width="5.6640625" customWidth="1"/>
    <col min="2" max="3" width="20.6640625" customWidth="1"/>
    <col min="4" max="5" width="10.6640625" customWidth="1"/>
    <col min="6" max="6" width="17.6640625" customWidth="1"/>
    <col min="7" max="7" width="5.6640625" customWidth="1"/>
    <col min="8" max="9" width="20.6640625" customWidth="1"/>
    <col min="10" max="11" width="10.6640625" customWidth="1"/>
    <col min="12" max="12" width="17.6640625" customWidth="1"/>
    <col min="13" max="26" width="8" customWidth="1"/>
  </cols>
  <sheetData>
    <row r="1" spans="1:13" ht="15.75" customHeight="1" x14ac:dyDescent="0.2">
      <c r="A1" s="337" t="str">
        <f>'Sekt-2.p'!C2</f>
        <v>LR 2024.gada čempionāts zemledus makšķerēšanā</v>
      </c>
      <c r="B1" s="337"/>
      <c r="C1" s="337"/>
      <c r="D1" s="337"/>
      <c r="E1" s="120"/>
      <c r="G1" s="337" t="str">
        <f>$A$1</f>
        <v>LR 2024.gada čempionāts zemledus makšķerēšanā</v>
      </c>
      <c r="H1" s="337"/>
      <c r="I1" s="337"/>
      <c r="J1" s="337"/>
      <c r="K1" s="120"/>
    </row>
    <row r="2" spans="1:13" ht="12.75" customHeight="1" x14ac:dyDescent="0.15">
      <c r="A2" s="335" t="str">
        <f>'Sekt-2.p'!C3</f>
        <v>2025.gada 08.-09.marts, Sudala ezers</v>
      </c>
      <c r="B2" s="335"/>
      <c r="C2" s="335"/>
      <c r="D2" s="335"/>
      <c r="E2" s="122"/>
      <c r="F2" s="121" t="s">
        <v>65</v>
      </c>
      <c r="G2" s="335" t="str">
        <f>$A$2</f>
        <v>2025.gada 08.-09.marts, Sudala ezers</v>
      </c>
      <c r="H2" s="335"/>
      <c r="I2" s="335"/>
      <c r="J2" s="335"/>
      <c r="K2" s="122"/>
      <c r="L2" s="121" t="s">
        <v>67</v>
      </c>
    </row>
    <row r="3" spans="1:13" ht="16.5" customHeight="1" thickBot="1" x14ac:dyDescent="0.2">
      <c r="A3" s="44"/>
      <c r="B3" s="44"/>
      <c r="C3" s="117"/>
      <c r="D3" s="336" t="s">
        <v>86</v>
      </c>
      <c r="E3" s="336"/>
      <c r="F3" s="45" t="s">
        <v>15</v>
      </c>
      <c r="G3" s="44"/>
      <c r="H3" s="44"/>
      <c r="I3" s="117"/>
      <c r="J3" s="336" t="str">
        <f>D3</f>
        <v>SEKTORS</v>
      </c>
      <c r="K3" s="336"/>
      <c r="L3" s="45" t="str">
        <f>F3</f>
        <v>A</v>
      </c>
    </row>
    <row r="4" spans="1:13" ht="33" customHeight="1" thickBot="1" x14ac:dyDescent="0.2">
      <c r="A4" s="93" t="s">
        <v>2</v>
      </c>
      <c r="B4" s="94" t="s">
        <v>3</v>
      </c>
      <c r="C4" s="94" t="s">
        <v>66</v>
      </c>
      <c r="D4" s="94" t="s">
        <v>68</v>
      </c>
      <c r="E4" s="94" t="s">
        <v>69</v>
      </c>
      <c r="F4" s="95" t="s">
        <v>11</v>
      </c>
      <c r="G4" s="93" t="s">
        <v>2</v>
      </c>
      <c r="H4" s="94" t="s">
        <v>3</v>
      </c>
      <c r="I4" s="94" t="s">
        <v>66</v>
      </c>
      <c r="J4" s="94" t="s">
        <v>68</v>
      </c>
      <c r="K4" s="94" t="s">
        <v>69</v>
      </c>
      <c r="L4" s="95" t="s">
        <v>11</v>
      </c>
      <c r="M4" s="92"/>
    </row>
    <row r="5" spans="1:13" ht="38.25" customHeight="1" x14ac:dyDescent="0.15">
      <c r="A5" s="96">
        <v>1</v>
      </c>
      <c r="B5" s="38" t="str" cm="1">
        <f t="array" ref="B5">IFERROR(_xlfn.UNIQUE(_xlfn._xlws.FILTER(Kopsavilkums!$C$10:$C$135,(A5=Kopsavilkums!$A$10:$A$135)*(F$3=Kopsavilkums!$M$10:$M$135))),"")</f>
        <v/>
      </c>
      <c r="C5" s="38" t="str" cm="1">
        <f t="array" ref="C5">IFERROR(_xlfn._xlws.FILTER(Kopsavilkums!$D$10:$D$135,(B5=Kopsavilkums!$C$10:$C$135)*(F$3=Kopsavilkums!$M$10:$M$135)),"")</f>
        <v/>
      </c>
      <c r="D5" s="97"/>
      <c r="E5" s="97"/>
      <c r="F5" s="98"/>
      <c r="G5" s="96">
        <f>A5</f>
        <v>1</v>
      </c>
      <c r="H5" s="38" t="str">
        <f>B5</f>
        <v/>
      </c>
      <c r="I5" s="38" t="str" cm="1">
        <f t="array" ref="I5">IFERROR(_xlfn._xlws.FILTER(Kopsavilkums!$D$10:$D$135,(H5=Kopsavilkums!$C$10:$C$135)*(L$3=Kopsavilkums!$P$10:$P$135)),"")</f>
        <v/>
      </c>
      <c r="J5" s="97"/>
      <c r="K5" s="97"/>
      <c r="L5" s="98"/>
      <c r="M5" s="92"/>
    </row>
    <row r="6" spans="1:13" ht="33" customHeight="1" x14ac:dyDescent="0.15">
      <c r="A6" s="99">
        <v>2</v>
      </c>
      <c r="B6" s="38" t="str" cm="1">
        <f t="array" ref="B6">IFERROR(_xlfn.UNIQUE(_xlfn._xlws.FILTER(Kopsavilkums!$C$10:$C$135,(A6=Kopsavilkums!$A$10:$A$135)*(F$3=Kopsavilkums!$M$10:$M$135))),"")</f>
        <v/>
      </c>
      <c r="C6" s="38" t="str" cm="1">
        <f t="array" ref="C6">IFERROR(_xlfn._xlws.FILTER(Kopsavilkums!$D$10:$D$135,(B6=Kopsavilkums!$C$10:$C$135)*(F$3=Kopsavilkums!$M$10:$M$135)),"")</f>
        <v/>
      </c>
      <c r="D6" s="46"/>
      <c r="E6" s="46"/>
      <c r="F6" s="100"/>
      <c r="G6" s="99">
        <f t="shared" ref="G6:G23" si="0">A6</f>
        <v>2</v>
      </c>
      <c r="H6" s="38" t="str">
        <f t="shared" ref="H6:H23" si="1">B6</f>
        <v/>
      </c>
      <c r="I6" s="38" t="str" cm="1">
        <f t="array" ref="I6">IFERROR(_xlfn._xlws.FILTER(Kopsavilkums!$D$10:$D$135,(H6=Kopsavilkums!$C$10:$C$135)*(L$3=Kopsavilkums!$P$10:$P$135)),"")</f>
        <v/>
      </c>
      <c r="J6" s="46"/>
      <c r="K6" s="46"/>
      <c r="L6" s="100"/>
      <c r="M6" s="92"/>
    </row>
    <row r="7" spans="1:13" ht="33" customHeight="1" x14ac:dyDescent="0.15">
      <c r="A7" s="99">
        <v>3</v>
      </c>
      <c r="B7" s="38" t="str" cm="1">
        <f t="array" ref="B7">IFERROR(_xlfn.UNIQUE(_xlfn._xlws.FILTER(Kopsavilkums!$C$10:$C$135,(A7=Kopsavilkums!$A$10:$A$135)*(F$3=Kopsavilkums!$M$10:$M$135))),"")</f>
        <v/>
      </c>
      <c r="C7" s="38" t="str" cm="1">
        <f t="array" ref="C7">IFERROR(_xlfn._xlws.FILTER(Kopsavilkums!$D$10:$D$135,(B7=Kopsavilkums!$C$10:$C$135)*(F$3=Kopsavilkums!$M$10:$M$135)),"")</f>
        <v/>
      </c>
      <c r="D7" s="46"/>
      <c r="E7" s="46"/>
      <c r="F7" s="100"/>
      <c r="G7" s="99">
        <f t="shared" si="0"/>
        <v>3</v>
      </c>
      <c r="H7" s="38" t="str">
        <f t="shared" si="1"/>
        <v/>
      </c>
      <c r="I7" s="38" t="str" cm="1">
        <f t="array" ref="I7">IFERROR(_xlfn._xlws.FILTER(Kopsavilkums!$D$10:$D$135,(H7=Kopsavilkums!$C$10:$C$135)*(L$3=Kopsavilkums!$P$10:$P$135)),"")</f>
        <v/>
      </c>
      <c r="J7" s="46"/>
      <c r="K7" s="46"/>
      <c r="L7" s="100"/>
      <c r="M7" s="92"/>
    </row>
    <row r="8" spans="1:13" ht="33" customHeight="1" x14ac:dyDescent="0.15">
      <c r="A8" s="99">
        <v>4</v>
      </c>
      <c r="B8" s="38" t="str" cm="1">
        <f t="array" ref="B8">IFERROR(_xlfn.UNIQUE(_xlfn._xlws.FILTER(Kopsavilkums!$C$10:$C$135,(A8=Kopsavilkums!$A$10:$A$135)*(F$3=Kopsavilkums!$M$10:$M$135))),"")</f>
        <v/>
      </c>
      <c r="C8" s="38" t="str" cm="1">
        <f t="array" ref="C8">IFERROR(_xlfn._xlws.FILTER(Kopsavilkums!$D$10:$D$135,(B8=Kopsavilkums!$C$10:$C$135)*(F$3=Kopsavilkums!$M$10:$M$135)),"")</f>
        <v/>
      </c>
      <c r="D8" s="46"/>
      <c r="E8" s="46"/>
      <c r="F8" s="100"/>
      <c r="G8" s="99">
        <f t="shared" si="0"/>
        <v>4</v>
      </c>
      <c r="H8" s="38" t="str">
        <f t="shared" si="1"/>
        <v/>
      </c>
      <c r="I8" s="38" t="str" cm="1">
        <f t="array" ref="I8">IFERROR(_xlfn._xlws.FILTER(Kopsavilkums!$D$10:$D$135,(H8=Kopsavilkums!$C$10:$C$135)*(L$3=Kopsavilkums!$P$10:$P$135)),"")</f>
        <v/>
      </c>
      <c r="J8" s="46"/>
      <c r="K8" s="46"/>
      <c r="L8" s="100"/>
      <c r="M8" s="92"/>
    </row>
    <row r="9" spans="1:13" ht="33" customHeight="1" x14ac:dyDescent="0.15">
      <c r="A9" s="99">
        <v>5</v>
      </c>
      <c r="B9" s="38" t="str" cm="1">
        <f t="array" ref="B9">IFERROR(_xlfn.UNIQUE(_xlfn._xlws.FILTER(Kopsavilkums!$C$10:$C$135,(A9=Kopsavilkums!$A$10:$A$135)*(F$3=Kopsavilkums!$M$10:$M$135))),"")</f>
        <v/>
      </c>
      <c r="C9" s="38" t="str" cm="1">
        <f t="array" ref="C9">IFERROR(_xlfn._xlws.FILTER(Kopsavilkums!$D$10:$D$135,(B9=Kopsavilkums!$C$10:$C$135)*(F$3=Kopsavilkums!$M$10:$M$135)),"")</f>
        <v/>
      </c>
      <c r="D9" s="46"/>
      <c r="E9" s="46"/>
      <c r="F9" s="100"/>
      <c r="G9" s="99">
        <f t="shared" si="0"/>
        <v>5</v>
      </c>
      <c r="H9" s="38" t="str">
        <f t="shared" si="1"/>
        <v/>
      </c>
      <c r="I9" s="38" t="str" cm="1">
        <f t="array" ref="I9">IFERROR(_xlfn._xlws.FILTER(Kopsavilkums!$D$10:$D$135,(H9=Kopsavilkums!$C$10:$C$135)*(L$3=Kopsavilkums!$P$10:$P$135)),"")</f>
        <v/>
      </c>
      <c r="J9" s="46"/>
      <c r="K9" s="46"/>
      <c r="L9" s="100"/>
      <c r="M9" s="92"/>
    </row>
    <row r="10" spans="1:13" ht="33" customHeight="1" x14ac:dyDescent="0.15">
      <c r="A10" s="99">
        <v>6</v>
      </c>
      <c r="B10" s="38" t="str" cm="1">
        <f t="array" ref="B10">IFERROR(_xlfn.UNIQUE(_xlfn._xlws.FILTER(Kopsavilkums!$C$10:$C$135,(A10=Kopsavilkums!$A$10:$A$135)*(F$3=Kopsavilkums!$M$10:$M$135))),"")</f>
        <v/>
      </c>
      <c r="C10" s="38" t="str" cm="1">
        <f t="array" ref="C10">IFERROR(_xlfn._xlws.FILTER(Kopsavilkums!$D$10:$D$135,(B10=Kopsavilkums!$C$10:$C$135)*(F$3=Kopsavilkums!$M$10:$M$135)),"")</f>
        <v/>
      </c>
      <c r="D10" s="46"/>
      <c r="E10" s="46"/>
      <c r="F10" s="100"/>
      <c r="G10" s="99">
        <f t="shared" si="0"/>
        <v>6</v>
      </c>
      <c r="H10" s="38" t="str">
        <f t="shared" si="1"/>
        <v/>
      </c>
      <c r="I10" s="38" t="str" cm="1">
        <f t="array" ref="I10">IFERROR(_xlfn._xlws.FILTER(Kopsavilkums!$D$10:$D$135,(H10=Kopsavilkums!$C$10:$C$135)*(L$3=Kopsavilkums!$P$10:$P$135)),"")</f>
        <v/>
      </c>
      <c r="J10" s="46"/>
      <c r="K10" s="46"/>
      <c r="L10" s="100"/>
      <c r="M10" s="92"/>
    </row>
    <row r="11" spans="1:13" ht="33" customHeight="1" x14ac:dyDescent="0.15">
      <c r="A11" s="99">
        <v>7</v>
      </c>
      <c r="B11" s="38" t="str" cm="1">
        <f t="array" ref="B11">IFERROR(_xlfn.UNIQUE(_xlfn._xlws.FILTER(Kopsavilkums!$C$10:$C$135,(A11=Kopsavilkums!$A$10:$A$135)*(F$3=Kopsavilkums!$M$10:$M$135))),"")</f>
        <v/>
      </c>
      <c r="C11" s="38" t="str" cm="1">
        <f t="array" ref="C11">IFERROR(_xlfn._xlws.FILTER(Kopsavilkums!$D$10:$D$135,(B11=Kopsavilkums!$C$10:$C$135)*(F$3=Kopsavilkums!$M$10:$M$135)),"")</f>
        <v/>
      </c>
      <c r="D11" s="46"/>
      <c r="E11" s="46"/>
      <c r="F11" s="100"/>
      <c r="G11" s="99">
        <f t="shared" si="0"/>
        <v>7</v>
      </c>
      <c r="H11" s="38" t="str">
        <f t="shared" si="1"/>
        <v/>
      </c>
      <c r="I11" s="38" t="str" cm="1">
        <f t="array" ref="I11">IFERROR(_xlfn._xlws.FILTER(Kopsavilkums!$D$10:$D$135,(H11=Kopsavilkums!$C$10:$C$135)*(L$3=Kopsavilkums!$P$10:$P$135)),"")</f>
        <v/>
      </c>
      <c r="J11" s="46"/>
      <c r="K11" s="46"/>
      <c r="L11" s="100"/>
      <c r="M11" s="92"/>
    </row>
    <row r="12" spans="1:13" ht="33" customHeight="1" x14ac:dyDescent="0.15">
      <c r="A12" s="99">
        <v>8</v>
      </c>
      <c r="B12" s="38" t="str" cm="1">
        <f t="array" ref="B12">IFERROR(_xlfn.UNIQUE(_xlfn._xlws.FILTER(Kopsavilkums!$C$10:$C$135,(A12=Kopsavilkums!$A$10:$A$135)*(F$3=Kopsavilkums!$M$10:$M$135))),"")</f>
        <v/>
      </c>
      <c r="C12" s="38" t="str" cm="1">
        <f t="array" ref="C12">IFERROR(_xlfn._xlws.FILTER(Kopsavilkums!$D$10:$D$135,(B12=Kopsavilkums!$C$10:$C$135)*(F$3=Kopsavilkums!$M$10:$M$135)),"")</f>
        <v/>
      </c>
      <c r="D12" s="46"/>
      <c r="E12" s="46"/>
      <c r="F12" s="100"/>
      <c r="G12" s="99">
        <f t="shared" si="0"/>
        <v>8</v>
      </c>
      <c r="H12" s="38" t="str">
        <f t="shared" si="1"/>
        <v/>
      </c>
      <c r="I12" s="38" t="str" cm="1">
        <f t="array" ref="I12">IFERROR(_xlfn._xlws.FILTER(Kopsavilkums!$D$10:$D$135,(H12=Kopsavilkums!$C$10:$C$135)*(L$3=Kopsavilkums!$P$10:$P$135)),"")</f>
        <v/>
      </c>
      <c r="J12" s="46"/>
      <c r="K12" s="46"/>
      <c r="L12" s="100"/>
      <c r="M12" s="92"/>
    </row>
    <row r="13" spans="1:13" ht="33" customHeight="1" x14ac:dyDescent="0.15">
      <c r="A13" s="99">
        <v>9</v>
      </c>
      <c r="B13" s="38" t="str" cm="1">
        <f t="array" ref="B13">IFERROR(_xlfn.UNIQUE(_xlfn._xlws.FILTER(Kopsavilkums!$C$10:$C$135,(A13=Kopsavilkums!$A$10:$A$135)*(F$3=Kopsavilkums!$M$10:$M$135))),"")</f>
        <v/>
      </c>
      <c r="C13" s="38" t="str" cm="1">
        <f t="array" ref="C13">IFERROR(_xlfn._xlws.FILTER(Kopsavilkums!$D$10:$D$135,(B13=Kopsavilkums!$C$10:$C$135)*(F$3=Kopsavilkums!$M$10:$M$135)),"")</f>
        <v/>
      </c>
      <c r="D13" s="46"/>
      <c r="E13" s="46"/>
      <c r="F13" s="100"/>
      <c r="G13" s="99">
        <f t="shared" si="0"/>
        <v>9</v>
      </c>
      <c r="H13" s="38" t="str">
        <f t="shared" si="1"/>
        <v/>
      </c>
      <c r="I13" s="38" t="str" cm="1">
        <f t="array" ref="I13">IFERROR(_xlfn._xlws.FILTER(Kopsavilkums!$D$10:$D$135,(H13=Kopsavilkums!$C$10:$C$135)*(L$3=Kopsavilkums!$P$10:$P$135)),"")</f>
        <v/>
      </c>
      <c r="J13" s="46"/>
      <c r="K13" s="46"/>
      <c r="L13" s="100"/>
      <c r="M13" s="92"/>
    </row>
    <row r="14" spans="1:13" ht="33" customHeight="1" x14ac:dyDescent="0.15">
      <c r="A14" s="99">
        <v>10</v>
      </c>
      <c r="B14" s="38" t="str" cm="1">
        <f t="array" ref="B14">IFERROR(_xlfn.UNIQUE(_xlfn._xlws.FILTER(Kopsavilkums!$C$10:$C$135,(A14=Kopsavilkums!$A$10:$A$135)*(F$3=Kopsavilkums!$M$10:$M$135))),"")</f>
        <v/>
      </c>
      <c r="C14" s="38" t="str" cm="1">
        <f t="array" ref="C14">IFERROR(_xlfn._xlws.FILTER(Kopsavilkums!$D$10:$D$135,(B14=Kopsavilkums!$C$10:$C$135)*(F$3=Kopsavilkums!$M$10:$M$135)),"")</f>
        <v/>
      </c>
      <c r="D14" s="46"/>
      <c r="E14" s="46"/>
      <c r="F14" s="100"/>
      <c r="G14" s="99">
        <f t="shared" si="0"/>
        <v>10</v>
      </c>
      <c r="H14" s="38" t="str">
        <f t="shared" si="1"/>
        <v/>
      </c>
      <c r="I14" s="38" t="str" cm="1">
        <f t="array" ref="I14">IFERROR(_xlfn._xlws.FILTER(Kopsavilkums!$D$10:$D$135,(H14=Kopsavilkums!$C$10:$C$135)*(L$3=Kopsavilkums!$P$10:$P$135)),"")</f>
        <v/>
      </c>
      <c r="J14" s="46"/>
      <c r="K14" s="46"/>
      <c r="L14" s="100"/>
      <c r="M14" s="92"/>
    </row>
    <row r="15" spans="1:13" ht="33" customHeight="1" x14ac:dyDescent="0.15">
      <c r="A15" s="99">
        <v>11</v>
      </c>
      <c r="B15" s="38" t="str" cm="1">
        <f t="array" ref="B15">IFERROR(_xlfn.UNIQUE(_xlfn._xlws.FILTER(Kopsavilkums!$C$10:$C$135,(A15=Kopsavilkums!$A$10:$A$135)*(F$3=Kopsavilkums!$M$10:$M$135))),"")</f>
        <v/>
      </c>
      <c r="C15" s="38" t="str" cm="1">
        <f t="array" ref="C15">IFERROR(_xlfn._xlws.FILTER(Kopsavilkums!$D$10:$D$135,(B15=Kopsavilkums!$C$10:$C$135)*(F$3=Kopsavilkums!$M$10:$M$135)),"")</f>
        <v/>
      </c>
      <c r="D15" s="46"/>
      <c r="E15" s="46"/>
      <c r="F15" s="100"/>
      <c r="G15" s="99">
        <f t="shared" si="0"/>
        <v>11</v>
      </c>
      <c r="H15" s="38" t="str">
        <f t="shared" si="1"/>
        <v/>
      </c>
      <c r="I15" s="38" t="str" cm="1">
        <f t="array" ref="I15">IFERROR(_xlfn._xlws.FILTER(Kopsavilkums!$D$10:$D$135,(H15=Kopsavilkums!$C$10:$C$135)*(L$3=Kopsavilkums!$P$10:$P$135)),"")</f>
        <v/>
      </c>
      <c r="J15" s="46"/>
      <c r="K15" s="46"/>
      <c r="L15" s="100"/>
      <c r="M15" s="92"/>
    </row>
    <row r="16" spans="1:13" ht="33" customHeight="1" x14ac:dyDescent="0.15">
      <c r="A16" s="99">
        <v>12</v>
      </c>
      <c r="B16" s="38" t="str" cm="1">
        <f t="array" ref="B16">IFERROR(_xlfn.UNIQUE(_xlfn._xlws.FILTER(Kopsavilkums!$C$10:$C$135,(A16=Kopsavilkums!$A$10:$A$135)*(F$3=Kopsavilkums!$M$10:$M$135))),"")</f>
        <v/>
      </c>
      <c r="C16" s="38" t="str" cm="1">
        <f t="array" ref="C16">IFERROR(_xlfn._xlws.FILTER(Kopsavilkums!$D$10:$D$135,(B16=Kopsavilkums!$C$10:$C$135)*(F$3=Kopsavilkums!$M$10:$M$135)),"")</f>
        <v/>
      </c>
      <c r="D16" s="46"/>
      <c r="E16" s="46"/>
      <c r="F16" s="100"/>
      <c r="G16" s="99">
        <f t="shared" si="0"/>
        <v>12</v>
      </c>
      <c r="H16" s="38" t="str">
        <f t="shared" si="1"/>
        <v/>
      </c>
      <c r="I16" s="38" t="str" cm="1">
        <f t="array" ref="I16">IFERROR(_xlfn._xlws.FILTER(Kopsavilkums!$D$10:$D$135,(H16=Kopsavilkums!$C$10:$C$135)*(L$3=Kopsavilkums!$P$10:$P$135)),"")</f>
        <v/>
      </c>
      <c r="J16" s="46"/>
      <c r="K16" s="46"/>
      <c r="L16" s="100"/>
      <c r="M16" s="92"/>
    </row>
    <row r="17" spans="1:13" ht="33" customHeight="1" x14ac:dyDescent="0.15">
      <c r="A17" s="99">
        <v>13</v>
      </c>
      <c r="B17" s="38" t="str" cm="1">
        <f t="array" ref="B17">IFERROR(_xlfn.UNIQUE(_xlfn._xlws.FILTER(Kopsavilkums!$C$10:$C$135,(A17=Kopsavilkums!$A$10:$A$135)*(F$3=Kopsavilkums!$M$10:$M$135))),"")</f>
        <v/>
      </c>
      <c r="C17" s="38" t="str" cm="1">
        <f t="array" ref="C17">IFERROR(_xlfn._xlws.FILTER(Kopsavilkums!$D$10:$D$135,(B17=Kopsavilkums!$C$10:$C$135)*(F$3=Kopsavilkums!$M$10:$M$135)),"")</f>
        <v/>
      </c>
      <c r="D17" s="46"/>
      <c r="E17" s="46"/>
      <c r="F17" s="100"/>
      <c r="G17" s="99">
        <f t="shared" si="0"/>
        <v>13</v>
      </c>
      <c r="H17" s="38" t="str">
        <f t="shared" si="1"/>
        <v/>
      </c>
      <c r="I17" s="38" t="str" cm="1">
        <f t="array" ref="I17">IFERROR(_xlfn._xlws.FILTER(Kopsavilkums!$D$10:$D$135,(H17=Kopsavilkums!$C$10:$C$135)*(L$3=Kopsavilkums!$P$10:$P$135)),"")</f>
        <v/>
      </c>
      <c r="J17" s="46"/>
      <c r="K17" s="46"/>
      <c r="L17" s="100"/>
      <c r="M17" s="92"/>
    </row>
    <row r="18" spans="1:13" ht="33" customHeight="1" x14ac:dyDescent="0.15">
      <c r="A18" s="99">
        <v>14</v>
      </c>
      <c r="B18" s="38" t="str" cm="1">
        <f t="array" ref="B18">IFERROR(_xlfn.UNIQUE(_xlfn._xlws.FILTER(Kopsavilkums!$C$10:$C$135,(A18=Kopsavilkums!$A$10:$A$135)*(F$3=Kopsavilkums!$M$10:$M$135))),"")</f>
        <v/>
      </c>
      <c r="C18" s="38" t="str" cm="1">
        <f t="array" ref="C18">IFERROR(_xlfn._xlws.FILTER(Kopsavilkums!$D$10:$D$135,(B18=Kopsavilkums!$C$10:$C$135)*(F$3=Kopsavilkums!$M$10:$M$135)),"")</f>
        <v/>
      </c>
      <c r="D18" s="46"/>
      <c r="E18" s="46"/>
      <c r="F18" s="100"/>
      <c r="G18" s="99">
        <f t="shared" si="0"/>
        <v>14</v>
      </c>
      <c r="H18" s="38" t="str">
        <f t="shared" si="1"/>
        <v/>
      </c>
      <c r="I18" s="38" t="str" cm="1">
        <f t="array" ref="I18">IFERROR(_xlfn._xlws.FILTER(Kopsavilkums!$D$10:$D$135,(H18=Kopsavilkums!$C$10:$C$135)*(L$3=Kopsavilkums!$P$10:$P$135)),"")</f>
        <v/>
      </c>
      <c r="J18" s="46"/>
      <c r="K18" s="46"/>
      <c r="L18" s="100"/>
      <c r="M18" s="92"/>
    </row>
    <row r="19" spans="1:13" ht="33" customHeight="1" x14ac:dyDescent="0.15">
      <c r="A19" s="99">
        <v>15</v>
      </c>
      <c r="B19" s="38" t="str" cm="1">
        <f t="array" ref="B19">IFERROR(_xlfn.UNIQUE(_xlfn._xlws.FILTER(Kopsavilkums!$C$10:$C$135,(A19=Kopsavilkums!$A$10:$A$135)*(F$3=Kopsavilkums!$M$10:$M$135))),"")</f>
        <v/>
      </c>
      <c r="C19" s="38" t="str" cm="1">
        <f t="array" ref="C19">IFERROR(_xlfn._xlws.FILTER(Kopsavilkums!$D$10:$D$135,(B19=Kopsavilkums!$C$10:$C$135)*(F$3=Kopsavilkums!$M$10:$M$135)),"")</f>
        <v/>
      </c>
      <c r="D19" s="46"/>
      <c r="E19" s="46"/>
      <c r="F19" s="100"/>
      <c r="G19" s="99">
        <f t="shared" si="0"/>
        <v>15</v>
      </c>
      <c r="H19" s="38" t="str">
        <f t="shared" si="1"/>
        <v/>
      </c>
      <c r="I19" s="38" t="str" cm="1">
        <f t="array" ref="I19">IFERROR(_xlfn._xlws.FILTER(Kopsavilkums!$D$10:$D$135,(H19=Kopsavilkums!$C$10:$C$135)*(L$3=Kopsavilkums!$P$10:$P$135)),"")</f>
        <v/>
      </c>
      <c r="J19" s="46"/>
      <c r="K19" s="46"/>
      <c r="L19" s="100"/>
      <c r="M19" s="92"/>
    </row>
    <row r="20" spans="1:13" ht="33" customHeight="1" x14ac:dyDescent="0.15">
      <c r="A20" s="101">
        <v>16</v>
      </c>
      <c r="B20" s="38" t="str" cm="1">
        <f t="array" ref="B20">IFERROR(_xlfn.UNIQUE(_xlfn._xlws.FILTER(Kopsavilkums!$C$10:$C$135,(A20=Kopsavilkums!$A$10:$A$135)*(F$3=Kopsavilkums!$M$10:$M$135))),"")</f>
        <v/>
      </c>
      <c r="C20" s="38" t="str" cm="1">
        <f t="array" ref="C20">IFERROR(_xlfn._xlws.FILTER(Kopsavilkums!$D$10:$D$135,(B20=Kopsavilkums!$C$10:$C$135)*(F$3=Kopsavilkums!$M$10:$M$135)),"")</f>
        <v/>
      </c>
      <c r="D20" s="102"/>
      <c r="E20" s="102"/>
      <c r="F20" s="103"/>
      <c r="G20" s="101">
        <f t="shared" si="0"/>
        <v>16</v>
      </c>
      <c r="H20" s="38" t="str">
        <f t="shared" si="1"/>
        <v/>
      </c>
      <c r="I20" s="38" t="str" cm="1">
        <f t="array" ref="I20">IFERROR(_xlfn._xlws.FILTER(Kopsavilkums!$D$10:$D$135,(H20=Kopsavilkums!$C$10:$C$135)*(L$3=Kopsavilkums!$P$10:$P$135)),"")</f>
        <v/>
      </c>
      <c r="J20" s="102"/>
      <c r="K20" s="102"/>
      <c r="L20" s="103"/>
      <c r="M20" s="92"/>
    </row>
    <row r="21" spans="1:13" ht="33" customHeight="1" x14ac:dyDescent="0.15">
      <c r="A21" s="101">
        <v>17</v>
      </c>
      <c r="B21" s="38" t="str" cm="1">
        <f t="array" ref="B21">IFERROR(_xlfn.UNIQUE(_xlfn._xlws.FILTER(Kopsavilkums!$C$10:$C$135,(A21=Kopsavilkums!$A$10:$A$135)*(F$3=Kopsavilkums!$M$10:$M$135))),"")</f>
        <v/>
      </c>
      <c r="C21" s="38" t="str" cm="1">
        <f t="array" ref="C21">IFERROR(_xlfn._xlws.FILTER(Kopsavilkums!$D$10:$D$135,(B21=Kopsavilkums!$C$10:$C$135)*(F$3=Kopsavilkums!$M$10:$M$135)),"")</f>
        <v/>
      </c>
      <c r="D21" s="102"/>
      <c r="E21" s="102"/>
      <c r="F21" s="103"/>
      <c r="G21" s="101">
        <f t="shared" si="0"/>
        <v>17</v>
      </c>
      <c r="H21" s="38" t="str">
        <f t="shared" si="1"/>
        <v/>
      </c>
      <c r="I21" s="38" t="str" cm="1">
        <f t="array" ref="I21">IFERROR(_xlfn._xlws.FILTER(Kopsavilkums!$D$10:$D$135,(H21=Kopsavilkums!$C$10:$C$135)*(L$3=Kopsavilkums!$P$10:$P$135)),"")</f>
        <v/>
      </c>
      <c r="J21" s="102"/>
      <c r="K21" s="102"/>
      <c r="L21" s="103"/>
      <c r="M21" s="92"/>
    </row>
    <row r="22" spans="1:13" ht="33" customHeight="1" x14ac:dyDescent="0.15">
      <c r="A22" s="101">
        <v>18</v>
      </c>
      <c r="B22" s="38" t="str" cm="1">
        <f t="array" ref="B22">IFERROR(_xlfn.UNIQUE(_xlfn._xlws.FILTER(Kopsavilkums!$C$10:$C$135,(A22=Kopsavilkums!$A$10:$A$135)*(F$3=Kopsavilkums!$M$10:$M$135))),"")</f>
        <v/>
      </c>
      <c r="C22" s="38" t="str" cm="1">
        <f t="array" ref="C22">IFERROR(_xlfn._xlws.FILTER(Kopsavilkums!$D$10:$D$135,(B22=Kopsavilkums!$C$10:$C$135)*(F$3=Kopsavilkums!$M$10:$M$135)),"")</f>
        <v/>
      </c>
      <c r="D22" s="102"/>
      <c r="E22" s="102"/>
      <c r="F22" s="103"/>
      <c r="G22" s="101">
        <f t="shared" si="0"/>
        <v>18</v>
      </c>
      <c r="H22" s="38" t="str">
        <f t="shared" si="1"/>
        <v/>
      </c>
      <c r="I22" s="38" t="str" cm="1">
        <f t="array" ref="I22">IFERROR(_xlfn._xlws.FILTER(Kopsavilkums!$D$10:$D$135,(H22=Kopsavilkums!$C$10:$C$135)*(L$3=Kopsavilkums!$P$10:$P$135)),"")</f>
        <v/>
      </c>
      <c r="J22" s="102"/>
      <c r="K22" s="102"/>
      <c r="L22" s="103"/>
      <c r="M22" s="92"/>
    </row>
    <row r="23" spans="1:13" ht="33" customHeight="1" thickBot="1" x14ac:dyDescent="0.2">
      <c r="A23" s="104">
        <v>19</v>
      </c>
      <c r="B23" s="105" t="str" cm="1">
        <f t="array" ref="B23">IFERROR(_xlfn.UNIQUE(_xlfn._xlws.FILTER(Kopsavilkums!$C$10:$C$135,(A23=Kopsavilkums!$A$10:$A$135)*(F$3=Kopsavilkums!$M$10:$M$135))),"")</f>
        <v/>
      </c>
      <c r="C23" s="105" t="str" cm="1">
        <f t="array" ref="C23">IFERROR(_xlfn._xlws.FILTER(Kopsavilkums!$D$10:$D$135,(B23=Kopsavilkums!$C$10:$C$135)*(F$3=Kopsavilkums!$M$10:$M$135)),"")</f>
        <v/>
      </c>
      <c r="D23" s="106"/>
      <c r="E23" s="106"/>
      <c r="F23" s="107"/>
      <c r="G23" s="104">
        <f t="shared" si="0"/>
        <v>19</v>
      </c>
      <c r="H23" s="105" t="str">
        <f t="shared" si="1"/>
        <v/>
      </c>
      <c r="I23" s="105" t="str" cm="1">
        <f t="array" ref="I23">IFERROR(_xlfn._xlws.FILTER(Kopsavilkums!$D$10:$D$135,(H23=Kopsavilkums!$C$10:$C$135)*(L$3=Kopsavilkums!$P$10:$P$135)),"")</f>
        <v/>
      </c>
      <c r="J23" s="106"/>
      <c r="K23" s="106"/>
      <c r="L23" s="107"/>
      <c r="M23" s="92"/>
    </row>
    <row r="24" spans="1:13" ht="6" customHeight="1" x14ac:dyDescent="0.2">
      <c r="A24" s="47"/>
      <c r="B24" s="47"/>
      <c r="C24" s="12"/>
      <c r="D24" s="12"/>
      <c r="E24" s="12"/>
      <c r="F24" s="48"/>
      <c r="G24" s="47"/>
      <c r="H24" s="47"/>
      <c r="I24" s="12"/>
      <c r="J24" s="12"/>
      <c r="K24" s="12"/>
      <c r="L24" s="48"/>
    </row>
    <row r="25" spans="1:13" ht="18.75" customHeight="1" x14ac:dyDescent="0.2">
      <c r="A25" s="49" t="s">
        <v>70</v>
      </c>
      <c r="B25" s="119"/>
      <c r="C25" s="2">
        <f>Kopsavilkums!AP34</f>
        <v>0</v>
      </c>
      <c r="D25" s="12"/>
      <c r="E25" s="12"/>
      <c r="F25" s="48"/>
      <c r="G25" s="49" t="s">
        <v>70</v>
      </c>
      <c r="H25" s="49"/>
      <c r="I25" s="2">
        <f>C25</f>
        <v>0</v>
      </c>
      <c r="J25" s="12"/>
      <c r="K25" s="12"/>
      <c r="L25" s="48"/>
    </row>
    <row r="26" spans="1:13" ht="16" x14ac:dyDescent="0.2">
      <c r="A26" s="337" t="str">
        <f>$A$1</f>
        <v>LR 2024.gada čempionāts zemledus makšķerēšanā</v>
      </c>
      <c r="B26" s="337"/>
      <c r="C26" s="337"/>
      <c r="D26" s="337"/>
      <c r="E26" s="120"/>
      <c r="G26" s="337" t="str">
        <f>$A$1</f>
        <v>LR 2024.gada čempionāts zemledus makšķerēšanā</v>
      </c>
      <c r="H26" s="337"/>
      <c r="I26" s="337"/>
      <c r="J26" s="337"/>
      <c r="K26" s="120"/>
    </row>
    <row r="27" spans="1:13" ht="12.75" customHeight="1" x14ac:dyDescent="0.15">
      <c r="A27" s="335" t="str">
        <f>$A$2</f>
        <v>2025.gada 08.-09.marts, Sudala ezers</v>
      </c>
      <c r="B27" s="335"/>
      <c r="C27" s="335"/>
      <c r="D27" s="335"/>
      <c r="E27" s="122"/>
      <c r="F27" s="121" t="s">
        <v>65</v>
      </c>
      <c r="G27" s="335" t="str">
        <f>$A$2</f>
        <v>2025.gada 08.-09.marts, Sudala ezers</v>
      </c>
      <c r="H27" s="335"/>
      <c r="I27" s="335"/>
      <c r="J27" s="335"/>
      <c r="K27" s="122"/>
      <c r="L27" s="121" t="str">
        <f>$L$2</f>
        <v>Otrā diena</v>
      </c>
    </row>
    <row r="28" spans="1:13" ht="16.5" customHeight="1" thickBot="1" x14ac:dyDescent="0.2">
      <c r="A28" s="44"/>
      <c r="B28" s="44"/>
      <c r="C28" s="117"/>
      <c r="D28" s="336" t="s">
        <v>86</v>
      </c>
      <c r="E28" s="336"/>
      <c r="F28" s="45" t="s">
        <v>14</v>
      </c>
      <c r="G28" s="44"/>
      <c r="H28" s="44"/>
      <c r="I28" s="117"/>
      <c r="J28" s="336" t="str">
        <f>D28</f>
        <v>SEKTORS</v>
      </c>
      <c r="K28" s="336"/>
      <c r="L28" s="45" t="str">
        <f>F28</f>
        <v>B</v>
      </c>
    </row>
    <row r="29" spans="1:13" ht="33" customHeight="1" thickBot="1" x14ac:dyDescent="0.2">
      <c r="A29" s="93" t="s">
        <v>2</v>
      </c>
      <c r="B29" s="94" t="s">
        <v>3</v>
      </c>
      <c r="C29" s="94" t="s">
        <v>66</v>
      </c>
      <c r="D29" s="94" t="s">
        <v>68</v>
      </c>
      <c r="E29" s="94" t="s">
        <v>69</v>
      </c>
      <c r="F29" s="95" t="s">
        <v>11</v>
      </c>
      <c r="G29" s="93" t="s">
        <v>2</v>
      </c>
      <c r="H29" s="94" t="s">
        <v>3</v>
      </c>
      <c r="I29" s="94" t="s">
        <v>66</v>
      </c>
      <c r="J29" s="94" t="s">
        <v>68</v>
      </c>
      <c r="K29" s="94" t="s">
        <v>69</v>
      </c>
      <c r="L29" s="95" t="s">
        <v>11</v>
      </c>
      <c r="M29" s="92"/>
    </row>
    <row r="30" spans="1:13" ht="38.25" customHeight="1" x14ac:dyDescent="0.15">
      <c r="A30" s="96">
        <f>A5</f>
        <v>1</v>
      </c>
      <c r="B30" s="38" t="str">
        <f>B5</f>
        <v/>
      </c>
      <c r="C30" s="38" t="str" cm="1">
        <f t="array" ref="C30">IFERROR(_xlfn._xlws.FILTER(Kopsavilkums!$D$10:$D$135,(B30=Kopsavilkums!$C$10:$C$135)*(F$28=Kopsavilkums!$M$10:$M$135)),"")</f>
        <v/>
      </c>
      <c r="D30" s="97"/>
      <c r="E30" s="97"/>
      <c r="F30" s="98"/>
      <c r="G30" s="96">
        <f>A30</f>
        <v>1</v>
      </c>
      <c r="H30" s="38" t="str">
        <f>B30</f>
        <v/>
      </c>
      <c r="I30" s="38" t="str" cm="1">
        <f t="array" ref="I30">IFERROR(_xlfn._xlws.FILTER(Kopsavilkums!$D$10:$D$135,(H30=Kopsavilkums!$C$10:$C$135)*(L$28=Kopsavilkums!$P$10:$P$135)),"")</f>
        <v/>
      </c>
      <c r="J30" s="97"/>
      <c r="K30" s="97"/>
      <c r="L30" s="98"/>
      <c r="M30" s="92"/>
    </row>
    <row r="31" spans="1:13" ht="33" customHeight="1" x14ac:dyDescent="0.15">
      <c r="A31" s="99">
        <f t="shared" ref="A31:B48" si="2">A6</f>
        <v>2</v>
      </c>
      <c r="B31" s="38" t="str">
        <f t="shared" si="2"/>
        <v/>
      </c>
      <c r="C31" s="38" t="str" cm="1">
        <f t="array" ref="C31">IFERROR(_xlfn._xlws.FILTER(Kopsavilkums!$D$10:$D$135,(B31=Kopsavilkums!$C$10:$C$135)*(F$28=Kopsavilkums!$M$10:$M$135)),"")</f>
        <v/>
      </c>
      <c r="D31" s="46"/>
      <c r="E31" s="46"/>
      <c r="F31" s="100"/>
      <c r="G31" s="99">
        <f t="shared" ref="G31:H48" si="3">A31</f>
        <v>2</v>
      </c>
      <c r="H31" s="38" t="str">
        <f t="shared" si="3"/>
        <v/>
      </c>
      <c r="I31" s="38" t="str" cm="1">
        <f t="array" ref="I31">IFERROR(_xlfn._xlws.FILTER(Kopsavilkums!$D$10:$D$135,(H31=Kopsavilkums!$C$10:$C$135)*(L$28=Kopsavilkums!$P$10:$P$135)),"")</f>
        <v/>
      </c>
      <c r="J31" s="46"/>
      <c r="K31" s="46"/>
      <c r="L31" s="100"/>
      <c r="M31" s="92"/>
    </row>
    <row r="32" spans="1:13" ht="33" customHeight="1" x14ac:dyDescent="0.15">
      <c r="A32" s="99">
        <f t="shared" si="2"/>
        <v>3</v>
      </c>
      <c r="B32" s="38" t="str">
        <f t="shared" si="2"/>
        <v/>
      </c>
      <c r="C32" s="38" t="str" cm="1">
        <f t="array" ref="C32">IFERROR(_xlfn._xlws.FILTER(Kopsavilkums!$D$10:$D$135,(B32=Kopsavilkums!$C$10:$C$135)*(F$28=Kopsavilkums!$M$10:$M$135)),"")</f>
        <v/>
      </c>
      <c r="D32" s="46"/>
      <c r="E32" s="46"/>
      <c r="F32" s="100"/>
      <c r="G32" s="99">
        <f t="shared" si="3"/>
        <v>3</v>
      </c>
      <c r="H32" s="38" t="str">
        <f t="shared" si="3"/>
        <v/>
      </c>
      <c r="I32" s="38" t="str" cm="1">
        <f t="array" ref="I32">IFERROR(_xlfn._xlws.FILTER(Kopsavilkums!$D$10:$D$135,(H32=Kopsavilkums!$C$10:$C$135)*(L$28=Kopsavilkums!$P$10:$P$135)),"")</f>
        <v/>
      </c>
      <c r="J32" s="46"/>
      <c r="K32" s="46"/>
      <c r="L32" s="100"/>
      <c r="M32" s="92"/>
    </row>
    <row r="33" spans="1:13" ht="33" customHeight="1" x14ac:dyDescent="0.15">
      <c r="A33" s="99">
        <f t="shared" si="2"/>
        <v>4</v>
      </c>
      <c r="B33" s="38" t="str">
        <f t="shared" si="2"/>
        <v/>
      </c>
      <c r="C33" s="38" t="str" cm="1">
        <f t="array" ref="C33">IFERROR(_xlfn._xlws.FILTER(Kopsavilkums!$D$10:$D$135,(B33=Kopsavilkums!$C$10:$C$135)*(F$28=Kopsavilkums!$M$10:$M$135)),"")</f>
        <v/>
      </c>
      <c r="D33" s="46"/>
      <c r="E33" s="46"/>
      <c r="F33" s="100"/>
      <c r="G33" s="99">
        <f t="shared" si="3"/>
        <v>4</v>
      </c>
      <c r="H33" s="38" t="str">
        <f t="shared" si="3"/>
        <v/>
      </c>
      <c r="I33" s="38" t="str" cm="1">
        <f t="array" ref="I33">IFERROR(_xlfn._xlws.FILTER(Kopsavilkums!$D$10:$D$135,(H33=Kopsavilkums!$C$10:$C$135)*(L$28=Kopsavilkums!$P$10:$P$135)),"")</f>
        <v/>
      </c>
      <c r="J33" s="46"/>
      <c r="K33" s="46"/>
      <c r="L33" s="100"/>
      <c r="M33" s="92"/>
    </row>
    <row r="34" spans="1:13" ht="33" customHeight="1" x14ac:dyDescent="0.15">
      <c r="A34" s="99">
        <f t="shared" si="2"/>
        <v>5</v>
      </c>
      <c r="B34" s="38" t="str">
        <f t="shared" si="2"/>
        <v/>
      </c>
      <c r="C34" s="38" t="str" cm="1">
        <f t="array" ref="C34">IFERROR(_xlfn._xlws.FILTER(Kopsavilkums!$D$10:$D$135,(B34=Kopsavilkums!$C$10:$C$135)*(F$28=Kopsavilkums!$M$10:$M$135)),"")</f>
        <v/>
      </c>
      <c r="D34" s="46"/>
      <c r="E34" s="46"/>
      <c r="F34" s="100"/>
      <c r="G34" s="99">
        <f t="shared" si="3"/>
        <v>5</v>
      </c>
      <c r="H34" s="38" t="str">
        <f t="shared" si="3"/>
        <v/>
      </c>
      <c r="I34" s="38" t="str" cm="1">
        <f t="array" ref="I34">IFERROR(_xlfn._xlws.FILTER(Kopsavilkums!$D$10:$D$135,(H34=Kopsavilkums!$C$10:$C$135)*(L$28=Kopsavilkums!$P$10:$P$135)),"")</f>
        <v/>
      </c>
      <c r="J34" s="46"/>
      <c r="K34" s="46"/>
      <c r="L34" s="100"/>
      <c r="M34" s="92"/>
    </row>
    <row r="35" spans="1:13" ht="33" customHeight="1" x14ac:dyDescent="0.15">
      <c r="A35" s="99">
        <f t="shared" si="2"/>
        <v>6</v>
      </c>
      <c r="B35" s="38" t="str">
        <f t="shared" si="2"/>
        <v/>
      </c>
      <c r="C35" s="38" t="str" cm="1">
        <f t="array" ref="C35">IFERROR(_xlfn._xlws.FILTER(Kopsavilkums!$D$10:$D$135,(B35=Kopsavilkums!$C$10:$C$135)*(F$28=Kopsavilkums!$M$10:$M$135)),"")</f>
        <v/>
      </c>
      <c r="D35" s="46"/>
      <c r="E35" s="46"/>
      <c r="F35" s="100"/>
      <c r="G35" s="99">
        <f t="shared" si="3"/>
        <v>6</v>
      </c>
      <c r="H35" s="38" t="str">
        <f t="shared" si="3"/>
        <v/>
      </c>
      <c r="I35" s="38" t="str" cm="1">
        <f t="array" ref="I35">IFERROR(_xlfn._xlws.FILTER(Kopsavilkums!$D$10:$D$135,(H35=Kopsavilkums!$C$10:$C$135)*(L$28=Kopsavilkums!$P$10:$P$135)),"")</f>
        <v/>
      </c>
      <c r="J35" s="46"/>
      <c r="K35" s="46"/>
      <c r="L35" s="100"/>
      <c r="M35" s="92"/>
    </row>
    <row r="36" spans="1:13" ht="33" customHeight="1" x14ac:dyDescent="0.15">
      <c r="A36" s="99">
        <f t="shared" si="2"/>
        <v>7</v>
      </c>
      <c r="B36" s="38" t="str">
        <f t="shared" si="2"/>
        <v/>
      </c>
      <c r="C36" s="38" t="str" cm="1">
        <f t="array" ref="C36">IFERROR(_xlfn._xlws.FILTER(Kopsavilkums!$D$10:$D$135,(B36=Kopsavilkums!$C$10:$C$135)*(F$28=Kopsavilkums!$M$10:$M$135)),"")</f>
        <v/>
      </c>
      <c r="D36" s="46"/>
      <c r="E36" s="46"/>
      <c r="F36" s="100"/>
      <c r="G36" s="99">
        <f t="shared" si="3"/>
        <v>7</v>
      </c>
      <c r="H36" s="38" t="str">
        <f t="shared" si="3"/>
        <v/>
      </c>
      <c r="I36" s="38" t="str" cm="1">
        <f t="array" ref="I36">IFERROR(_xlfn._xlws.FILTER(Kopsavilkums!$D$10:$D$135,(H36=Kopsavilkums!$C$10:$C$135)*(L$28=Kopsavilkums!$P$10:$P$135)),"")</f>
        <v/>
      </c>
      <c r="J36" s="46"/>
      <c r="K36" s="46"/>
      <c r="L36" s="100"/>
      <c r="M36" s="92"/>
    </row>
    <row r="37" spans="1:13" ht="33" customHeight="1" x14ac:dyDescent="0.15">
      <c r="A37" s="99">
        <f t="shared" si="2"/>
        <v>8</v>
      </c>
      <c r="B37" s="38" t="str">
        <f t="shared" si="2"/>
        <v/>
      </c>
      <c r="C37" s="38" t="str" cm="1">
        <f t="array" ref="C37">IFERROR(_xlfn._xlws.FILTER(Kopsavilkums!$D$10:$D$135,(B37=Kopsavilkums!$C$10:$C$135)*(F$28=Kopsavilkums!$M$10:$M$135)),"")</f>
        <v/>
      </c>
      <c r="D37" s="46"/>
      <c r="E37" s="46"/>
      <c r="F37" s="100"/>
      <c r="G37" s="99">
        <f t="shared" si="3"/>
        <v>8</v>
      </c>
      <c r="H37" s="38" t="str">
        <f t="shared" si="3"/>
        <v/>
      </c>
      <c r="I37" s="38" t="str" cm="1">
        <f t="array" ref="I37">IFERROR(_xlfn._xlws.FILTER(Kopsavilkums!$D$10:$D$135,(H37=Kopsavilkums!$C$10:$C$135)*(L$28=Kopsavilkums!$P$10:$P$135)),"")</f>
        <v/>
      </c>
      <c r="J37" s="46"/>
      <c r="K37" s="46"/>
      <c r="L37" s="100"/>
      <c r="M37" s="92"/>
    </row>
    <row r="38" spans="1:13" ht="33" customHeight="1" x14ac:dyDescent="0.15">
      <c r="A38" s="99">
        <f t="shared" si="2"/>
        <v>9</v>
      </c>
      <c r="B38" s="38" t="str">
        <f t="shared" si="2"/>
        <v/>
      </c>
      <c r="C38" s="38" t="str" cm="1">
        <f t="array" ref="C38">IFERROR(_xlfn._xlws.FILTER(Kopsavilkums!$D$10:$D$135,(B38=Kopsavilkums!$C$10:$C$135)*(F$28=Kopsavilkums!$M$10:$M$135)),"")</f>
        <v/>
      </c>
      <c r="D38" s="46"/>
      <c r="E38" s="46"/>
      <c r="F38" s="100"/>
      <c r="G38" s="99">
        <f t="shared" si="3"/>
        <v>9</v>
      </c>
      <c r="H38" s="38" t="str">
        <f t="shared" si="3"/>
        <v/>
      </c>
      <c r="I38" s="38" t="str" cm="1">
        <f t="array" ref="I38">IFERROR(_xlfn._xlws.FILTER(Kopsavilkums!$D$10:$D$135,(H38=Kopsavilkums!$C$10:$C$135)*(L$28=Kopsavilkums!$P$10:$P$135)),"")</f>
        <v/>
      </c>
      <c r="J38" s="46"/>
      <c r="K38" s="46"/>
      <c r="L38" s="100"/>
      <c r="M38" s="92"/>
    </row>
    <row r="39" spans="1:13" ht="33" customHeight="1" x14ac:dyDescent="0.15">
      <c r="A39" s="99">
        <f t="shared" si="2"/>
        <v>10</v>
      </c>
      <c r="B39" s="38" t="str">
        <f t="shared" si="2"/>
        <v/>
      </c>
      <c r="C39" s="38" t="str" cm="1">
        <f t="array" ref="C39">IFERROR(_xlfn._xlws.FILTER(Kopsavilkums!$D$10:$D$135,(B39=Kopsavilkums!$C$10:$C$135)*(F$28=Kopsavilkums!$M$10:$M$135)),"")</f>
        <v/>
      </c>
      <c r="D39" s="46"/>
      <c r="E39" s="46"/>
      <c r="F39" s="100"/>
      <c r="G39" s="99">
        <f t="shared" si="3"/>
        <v>10</v>
      </c>
      <c r="H39" s="38" t="str">
        <f t="shared" si="3"/>
        <v/>
      </c>
      <c r="I39" s="38" t="str" cm="1">
        <f t="array" ref="I39">IFERROR(_xlfn._xlws.FILTER(Kopsavilkums!$D$10:$D$135,(H39=Kopsavilkums!$C$10:$C$135)*(L$28=Kopsavilkums!$P$10:$P$135)),"")</f>
        <v/>
      </c>
      <c r="J39" s="46"/>
      <c r="K39" s="46"/>
      <c r="L39" s="100"/>
      <c r="M39" s="92"/>
    </row>
    <row r="40" spans="1:13" ht="33" customHeight="1" x14ac:dyDescent="0.15">
      <c r="A40" s="99">
        <f t="shared" si="2"/>
        <v>11</v>
      </c>
      <c r="B40" s="38" t="str">
        <f t="shared" si="2"/>
        <v/>
      </c>
      <c r="C40" s="38" t="str" cm="1">
        <f t="array" ref="C40">IFERROR(_xlfn._xlws.FILTER(Kopsavilkums!$D$10:$D$135,(B40=Kopsavilkums!$C$10:$C$135)*(F$28=Kopsavilkums!$M$10:$M$135)),"")</f>
        <v/>
      </c>
      <c r="D40" s="46"/>
      <c r="E40" s="46"/>
      <c r="F40" s="100"/>
      <c r="G40" s="99">
        <f t="shared" si="3"/>
        <v>11</v>
      </c>
      <c r="H40" s="38" t="str">
        <f t="shared" si="3"/>
        <v/>
      </c>
      <c r="I40" s="38" t="str" cm="1">
        <f t="array" ref="I40">IFERROR(_xlfn._xlws.FILTER(Kopsavilkums!$D$10:$D$135,(H40=Kopsavilkums!$C$10:$C$135)*(L$28=Kopsavilkums!$P$10:$P$135)),"")</f>
        <v/>
      </c>
      <c r="J40" s="46"/>
      <c r="K40" s="46"/>
      <c r="L40" s="100"/>
      <c r="M40" s="92"/>
    </row>
    <row r="41" spans="1:13" ht="33" customHeight="1" x14ac:dyDescent="0.15">
      <c r="A41" s="99">
        <f t="shared" si="2"/>
        <v>12</v>
      </c>
      <c r="B41" s="38" t="str">
        <f t="shared" si="2"/>
        <v/>
      </c>
      <c r="C41" s="38" t="str" cm="1">
        <f t="array" ref="C41">IFERROR(_xlfn._xlws.FILTER(Kopsavilkums!$D$10:$D$135,(B41=Kopsavilkums!$C$10:$C$135)*(F$28=Kopsavilkums!$M$10:$M$135)),"")</f>
        <v/>
      </c>
      <c r="D41" s="46"/>
      <c r="E41" s="46"/>
      <c r="F41" s="100"/>
      <c r="G41" s="99">
        <f t="shared" si="3"/>
        <v>12</v>
      </c>
      <c r="H41" s="38" t="str">
        <f t="shared" si="3"/>
        <v/>
      </c>
      <c r="I41" s="38" t="str" cm="1">
        <f t="array" ref="I41">IFERROR(_xlfn._xlws.FILTER(Kopsavilkums!$D$10:$D$135,(H41=Kopsavilkums!$C$10:$C$135)*(L$28=Kopsavilkums!$P$10:$P$135)),"")</f>
        <v/>
      </c>
      <c r="J41" s="46"/>
      <c r="K41" s="46"/>
      <c r="L41" s="100"/>
      <c r="M41" s="92"/>
    </row>
    <row r="42" spans="1:13" ht="33" customHeight="1" x14ac:dyDescent="0.15">
      <c r="A42" s="99">
        <f t="shared" si="2"/>
        <v>13</v>
      </c>
      <c r="B42" s="38" t="str">
        <f t="shared" si="2"/>
        <v/>
      </c>
      <c r="C42" s="38" t="str" cm="1">
        <f t="array" ref="C42">IFERROR(_xlfn._xlws.FILTER(Kopsavilkums!$D$10:$D$135,(B42=Kopsavilkums!$C$10:$C$135)*(F$28=Kopsavilkums!$M$10:$M$135)),"")</f>
        <v/>
      </c>
      <c r="D42" s="46"/>
      <c r="E42" s="46"/>
      <c r="F42" s="100"/>
      <c r="G42" s="99">
        <f t="shared" si="3"/>
        <v>13</v>
      </c>
      <c r="H42" s="38" t="str">
        <f t="shared" si="3"/>
        <v/>
      </c>
      <c r="I42" s="38" t="str" cm="1">
        <f t="array" ref="I42">IFERROR(_xlfn._xlws.FILTER(Kopsavilkums!$D$10:$D$135,(H42=Kopsavilkums!$C$10:$C$135)*(L$28=Kopsavilkums!$P$10:$P$135)),"")</f>
        <v/>
      </c>
      <c r="J42" s="46"/>
      <c r="K42" s="46"/>
      <c r="L42" s="100"/>
      <c r="M42" s="92"/>
    </row>
    <row r="43" spans="1:13" ht="33" customHeight="1" x14ac:dyDescent="0.15">
      <c r="A43" s="99">
        <f t="shared" si="2"/>
        <v>14</v>
      </c>
      <c r="B43" s="38" t="str">
        <f t="shared" si="2"/>
        <v/>
      </c>
      <c r="C43" s="38" t="str" cm="1">
        <f t="array" ref="C43">IFERROR(_xlfn._xlws.FILTER(Kopsavilkums!$D$10:$D$135,(B43=Kopsavilkums!$C$10:$C$135)*(F$28=Kopsavilkums!$M$10:$M$135)),"")</f>
        <v/>
      </c>
      <c r="D43" s="46"/>
      <c r="E43" s="46"/>
      <c r="F43" s="100"/>
      <c r="G43" s="99">
        <f t="shared" si="3"/>
        <v>14</v>
      </c>
      <c r="H43" s="38" t="str">
        <f t="shared" si="3"/>
        <v/>
      </c>
      <c r="I43" s="38" t="str" cm="1">
        <f t="array" ref="I43">IFERROR(_xlfn._xlws.FILTER(Kopsavilkums!$D$10:$D$135,(H43=Kopsavilkums!$C$10:$C$135)*(L$28=Kopsavilkums!$P$10:$P$135)),"")</f>
        <v/>
      </c>
      <c r="J43" s="46"/>
      <c r="K43" s="46"/>
      <c r="L43" s="100"/>
      <c r="M43" s="92"/>
    </row>
    <row r="44" spans="1:13" ht="33" customHeight="1" x14ac:dyDescent="0.15">
      <c r="A44" s="99">
        <f t="shared" si="2"/>
        <v>15</v>
      </c>
      <c r="B44" s="38" t="str">
        <f t="shared" si="2"/>
        <v/>
      </c>
      <c r="C44" s="38" t="str" cm="1">
        <f t="array" ref="C44">IFERROR(_xlfn._xlws.FILTER(Kopsavilkums!$D$10:$D$135,(B44=Kopsavilkums!$C$10:$C$135)*(F$28=Kopsavilkums!$M$10:$M$135)),"")</f>
        <v/>
      </c>
      <c r="D44" s="46"/>
      <c r="E44" s="46"/>
      <c r="F44" s="100"/>
      <c r="G44" s="99">
        <f t="shared" si="3"/>
        <v>15</v>
      </c>
      <c r="H44" s="38" t="str">
        <f t="shared" si="3"/>
        <v/>
      </c>
      <c r="I44" s="38" t="str" cm="1">
        <f t="array" ref="I44">IFERROR(_xlfn._xlws.FILTER(Kopsavilkums!$D$10:$D$135,(H44=Kopsavilkums!$C$10:$C$135)*(L$28=Kopsavilkums!$P$10:$P$135)),"")</f>
        <v/>
      </c>
      <c r="J44" s="46"/>
      <c r="K44" s="46"/>
      <c r="L44" s="100"/>
      <c r="M44" s="92"/>
    </row>
    <row r="45" spans="1:13" ht="33" customHeight="1" x14ac:dyDescent="0.15">
      <c r="A45" s="101">
        <f t="shared" si="2"/>
        <v>16</v>
      </c>
      <c r="B45" s="38" t="str">
        <f t="shared" si="2"/>
        <v/>
      </c>
      <c r="C45" s="38" t="str" cm="1">
        <f t="array" ref="C45">IFERROR(_xlfn._xlws.FILTER(Kopsavilkums!$D$10:$D$135,(B45=Kopsavilkums!$C$10:$C$135)*(F$28=Kopsavilkums!$M$10:$M$135)),"")</f>
        <v/>
      </c>
      <c r="D45" s="102"/>
      <c r="E45" s="102"/>
      <c r="F45" s="103"/>
      <c r="G45" s="101">
        <f t="shared" si="3"/>
        <v>16</v>
      </c>
      <c r="H45" s="38" t="str">
        <f t="shared" si="3"/>
        <v/>
      </c>
      <c r="I45" s="38" t="str" cm="1">
        <f t="array" ref="I45">IFERROR(_xlfn._xlws.FILTER(Kopsavilkums!$D$10:$D$135,(H45=Kopsavilkums!$C$10:$C$135)*(L$28=Kopsavilkums!$P$10:$P$135)),"")</f>
        <v/>
      </c>
      <c r="J45" s="102"/>
      <c r="K45" s="102"/>
      <c r="L45" s="103"/>
      <c r="M45" s="92"/>
    </row>
    <row r="46" spans="1:13" ht="33" customHeight="1" x14ac:dyDescent="0.15">
      <c r="A46" s="101">
        <f t="shared" si="2"/>
        <v>17</v>
      </c>
      <c r="B46" s="38" t="str">
        <f t="shared" si="2"/>
        <v/>
      </c>
      <c r="C46" s="38" t="str" cm="1">
        <f t="array" ref="C46">IFERROR(_xlfn._xlws.FILTER(Kopsavilkums!$D$10:$D$135,(B46=Kopsavilkums!$C$10:$C$135)*(F$28=Kopsavilkums!$M$10:$M$135)),"")</f>
        <v/>
      </c>
      <c r="D46" s="102"/>
      <c r="E46" s="102"/>
      <c r="F46" s="103"/>
      <c r="G46" s="101">
        <f t="shared" si="3"/>
        <v>17</v>
      </c>
      <c r="H46" s="38" t="str">
        <f t="shared" si="3"/>
        <v/>
      </c>
      <c r="I46" s="38" t="str" cm="1">
        <f t="array" ref="I46">IFERROR(_xlfn._xlws.FILTER(Kopsavilkums!$D$10:$D$135,(H46=Kopsavilkums!$C$10:$C$135)*(L$28=Kopsavilkums!$P$10:$P$135)),"")</f>
        <v/>
      </c>
      <c r="J46" s="102"/>
      <c r="K46" s="102"/>
      <c r="L46" s="103"/>
      <c r="M46" s="92"/>
    </row>
    <row r="47" spans="1:13" ht="33" customHeight="1" x14ac:dyDescent="0.15">
      <c r="A47" s="101">
        <f t="shared" si="2"/>
        <v>18</v>
      </c>
      <c r="B47" s="38" t="str">
        <f t="shared" si="2"/>
        <v/>
      </c>
      <c r="C47" s="38" t="str" cm="1">
        <f t="array" ref="C47">IFERROR(_xlfn._xlws.FILTER(Kopsavilkums!$D$10:$D$135,(B47=Kopsavilkums!$C$10:$C$135)*(F$28=Kopsavilkums!$M$10:$M$135)),"")</f>
        <v/>
      </c>
      <c r="D47" s="102"/>
      <c r="E47" s="102"/>
      <c r="F47" s="103"/>
      <c r="G47" s="101">
        <f t="shared" si="3"/>
        <v>18</v>
      </c>
      <c r="H47" s="38" t="str">
        <f t="shared" si="3"/>
        <v/>
      </c>
      <c r="I47" s="38" t="str" cm="1">
        <f t="array" ref="I47">IFERROR(_xlfn._xlws.FILTER(Kopsavilkums!$D$10:$D$135,(H47=Kopsavilkums!$C$10:$C$135)*(L$28=Kopsavilkums!$P$10:$P$135)),"")</f>
        <v/>
      </c>
      <c r="J47" s="102"/>
      <c r="K47" s="102"/>
      <c r="L47" s="103"/>
      <c r="M47" s="92"/>
    </row>
    <row r="48" spans="1:13" ht="33" customHeight="1" thickBot="1" x14ac:dyDescent="0.2">
      <c r="A48" s="104">
        <f t="shared" si="2"/>
        <v>19</v>
      </c>
      <c r="B48" s="105" t="str">
        <f t="shared" si="2"/>
        <v/>
      </c>
      <c r="C48" s="105" t="str" cm="1">
        <f t="array" ref="C48">IFERROR(_xlfn._xlws.FILTER(Kopsavilkums!$D$10:$D$135,(B48=Kopsavilkums!$C$10:$C$135)*(F$28=Kopsavilkums!$M$10:$M$135)),"")</f>
        <v/>
      </c>
      <c r="D48" s="106"/>
      <c r="E48" s="106"/>
      <c r="F48" s="107"/>
      <c r="G48" s="104">
        <f t="shared" si="3"/>
        <v>19</v>
      </c>
      <c r="H48" s="105" t="str">
        <f t="shared" si="3"/>
        <v/>
      </c>
      <c r="I48" s="105" t="str" cm="1">
        <f t="array" ref="I48">IFERROR(_xlfn._xlws.FILTER(Kopsavilkums!$D$10:$D$135,(H48=Kopsavilkums!$C$10:$C$135)*(L$28=Kopsavilkums!$P$10:$P$135)),"")</f>
        <v/>
      </c>
      <c r="J48" s="106"/>
      <c r="K48" s="106"/>
      <c r="L48" s="107"/>
      <c r="M48" s="92"/>
    </row>
    <row r="49" spans="1:13" ht="6" customHeight="1" x14ac:dyDescent="0.2">
      <c r="A49" s="47"/>
      <c r="B49" s="47"/>
      <c r="C49" s="12"/>
      <c r="D49" s="12"/>
      <c r="E49" s="12"/>
      <c r="F49" s="48"/>
      <c r="G49" s="47"/>
      <c r="H49" s="47"/>
      <c r="I49" s="12"/>
      <c r="J49" s="12"/>
      <c r="K49" s="12"/>
      <c r="L49" s="48"/>
    </row>
    <row r="50" spans="1:13" ht="18.75" customHeight="1" x14ac:dyDescent="0.2">
      <c r="A50" s="49" t="s">
        <v>70</v>
      </c>
      <c r="B50" s="49"/>
      <c r="C50" s="2">
        <f>Kopsavilkums!AP35</f>
        <v>0</v>
      </c>
      <c r="D50" s="12"/>
      <c r="E50" s="12"/>
      <c r="F50" s="48"/>
      <c r="G50" s="49" t="s">
        <v>70</v>
      </c>
      <c r="H50" s="49"/>
      <c r="I50" s="2">
        <f>C50</f>
        <v>0</v>
      </c>
      <c r="J50" s="12"/>
      <c r="K50" s="12"/>
      <c r="L50" s="48"/>
    </row>
    <row r="51" spans="1:13" ht="15.75" customHeight="1" x14ac:dyDescent="0.2">
      <c r="A51" s="337" t="str">
        <f>$A$1</f>
        <v>LR 2024.gada čempionāts zemledus makšķerēšanā</v>
      </c>
      <c r="B51" s="337"/>
      <c r="C51" s="337"/>
      <c r="D51" s="337"/>
      <c r="E51" s="120"/>
      <c r="G51" s="337" t="str">
        <f>$A$1</f>
        <v>LR 2024.gada čempionāts zemledus makšķerēšanā</v>
      </c>
      <c r="H51" s="337"/>
      <c r="I51" s="337"/>
      <c r="J51" s="337"/>
      <c r="K51" s="120"/>
    </row>
    <row r="52" spans="1:13" ht="12.75" customHeight="1" x14ac:dyDescent="0.15">
      <c r="A52" s="335" t="str">
        <f>$A$2</f>
        <v>2025.gada 08.-09.marts, Sudala ezers</v>
      </c>
      <c r="B52" s="335"/>
      <c r="C52" s="335"/>
      <c r="D52" s="335"/>
      <c r="E52" s="122"/>
      <c r="F52" s="121" t="s">
        <v>65</v>
      </c>
      <c r="G52" s="335" t="str">
        <f>$A$2</f>
        <v>2025.gada 08.-09.marts, Sudala ezers</v>
      </c>
      <c r="H52" s="335"/>
      <c r="I52" s="335"/>
      <c r="J52" s="335"/>
      <c r="K52" s="122"/>
      <c r="L52" s="121" t="str">
        <f>$L$2</f>
        <v>Otrā diena</v>
      </c>
    </row>
    <row r="53" spans="1:13" ht="16.5" customHeight="1" thickBot="1" x14ac:dyDescent="0.2">
      <c r="A53" s="44"/>
      <c r="B53" s="44"/>
      <c r="C53" s="117"/>
      <c r="D53" s="336" t="s">
        <v>86</v>
      </c>
      <c r="E53" s="336"/>
      <c r="F53" s="45" t="s">
        <v>17</v>
      </c>
      <c r="G53" s="44"/>
      <c r="H53" s="44"/>
      <c r="I53" s="117"/>
      <c r="J53" s="336" t="str">
        <f>D53</f>
        <v>SEKTORS</v>
      </c>
      <c r="K53" s="336"/>
      <c r="L53" s="45" t="str">
        <f>F53</f>
        <v>C</v>
      </c>
    </row>
    <row r="54" spans="1:13" ht="33" customHeight="1" thickBot="1" x14ac:dyDescent="0.2">
      <c r="A54" s="93" t="s">
        <v>2</v>
      </c>
      <c r="B54" s="94" t="s">
        <v>3</v>
      </c>
      <c r="C54" s="94" t="s">
        <v>66</v>
      </c>
      <c r="D54" s="94" t="s">
        <v>68</v>
      </c>
      <c r="E54" s="94" t="s">
        <v>69</v>
      </c>
      <c r="F54" s="95" t="s">
        <v>11</v>
      </c>
      <c r="G54" s="93" t="s">
        <v>2</v>
      </c>
      <c r="H54" s="94" t="s">
        <v>3</v>
      </c>
      <c r="I54" s="94" t="s">
        <v>66</v>
      </c>
      <c r="J54" s="94" t="s">
        <v>68</v>
      </c>
      <c r="K54" s="94" t="s">
        <v>69</v>
      </c>
      <c r="L54" s="95" t="s">
        <v>11</v>
      </c>
      <c r="M54" s="92"/>
    </row>
    <row r="55" spans="1:13" ht="38.25" customHeight="1" x14ac:dyDescent="0.15">
      <c r="A55" s="96">
        <f t="shared" ref="A55:A73" si="4">A5</f>
        <v>1</v>
      </c>
      <c r="B55" s="38" t="str">
        <f t="shared" ref="B55:B73" si="5">B30</f>
        <v/>
      </c>
      <c r="C55" s="38" t="str" cm="1">
        <f t="array" ref="C55">IFERROR(_xlfn._xlws.FILTER(Kopsavilkums!$D$10:$D$135,(B55=Kopsavilkums!$C$10:$C$135)*(F$53=Kopsavilkums!$M$10:$M$135)),"")</f>
        <v/>
      </c>
      <c r="D55" s="97"/>
      <c r="E55" s="97"/>
      <c r="F55" s="98"/>
      <c r="G55" s="96">
        <f>A55</f>
        <v>1</v>
      </c>
      <c r="H55" s="38" t="str">
        <f>B55</f>
        <v/>
      </c>
      <c r="I55" s="38" t="str" cm="1">
        <f t="array" ref="I55">IFERROR(_xlfn._xlws.FILTER(Kopsavilkums!$D$10:$D$135,(H55=Kopsavilkums!$C$10:$C$135)*(L$53=Kopsavilkums!$P$10:$P$135)),"")</f>
        <v/>
      </c>
      <c r="J55" s="97"/>
      <c r="K55" s="97"/>
      <c r="L55" s="98"/>
      <c r="M55" s="92"/>
    </row>
    <row r="56" spans="1:13" ht="33" customHeight="1" x14ac:dyDescent="0.15">
      <c r="A56" s="99">
        <f t="shared" si="4"/>
        <v>2</v>
      </c>
      <c r="B56" s="38" t="str">
        <f t="shared" si="5"/>
        <v/>
      </c>
      <c r="C56" s="38" t="str" cm="1">
        <f t="array" ref="C56">IFERROR(_xlfn._xlws.FILTER(Kopsavilkums!$D$10:$D$135,(B56=Kopsavilkums!$C$10:$C$135)*(F$53=Kopsavilkums!$M$10:$M$135)),"")</f>
        <v/>
      </c>
      <c r="D56" s="46"/>
      <c r="E56" s="46"/>
      <c r="F56" s="100"/>
      <c r="G56" s="99">
        <f t="shared" ref="G56:H73" si="6">A56</f>
        <v>2</v>
      </c>
      <c r="H56" s="38" t="str">
        <f t="shared" si="6"/>
        <v/>
      </c>
      <c r="I56" s="38" t="str" cm="1">
        <f t="array" ref="I56">IFERROR(_xlfn._xlws.FILTER(Kopsavilkums!$D$10:$D$135,(H56=Kopsavilkums!$C$10:$C$135)*(L$53=Kopsavilkums!$P$10:$P$135)),"")</f>
        <v/>
      </c>
      <c r="J56" s="46"/>
      <c r="K56" s="46"/>
      <c r="L56" s="100"/>
      <c r="M56" s="92"/>
    </row>
    <row r="57" spans="1:13" ht="33" customHeight="1" x14ac:dyDescent="0.15">
      <c r="A57" s="99">
        <f t="shared" si="4"/>
        <v>3</v>
      </c>
      <c r="B57" s="38" t="str">
        <f t="shared" si="5"/>
        <v/>
      </c>
      <c r="C57" s="38" t="str" cm="1">
        <f t="array" ref="C57">IFERROR(_xlfn._xlws.FILTER(Kopsavilkums!$D$10:$D$135,(B57=Kopsavilkums!$C$10:$C$135)*(F$53=Kopsavilkums!$M$10:$M$135)),"")</f>
        <v/>
      </c>
      <c r="D57" s="46"/>
      <c r="E57" s="46"/>
      <c r="F57" s="100"/>
      <c r="G57" s="99">
        <f t="shared" si="6"/>
        <v>3</v>
      </c>
      <c r="H57" s="38" t="str">
        <f t="shared" si="6"/>
        <v/>
      </c>
      <c r="I57" s="38" t="str" cm="1">
        <f t="array" ref="I57">IFERROR(_xlfn._xlws.FILTER(Kopsavilkums!$D$10:$D$135,(H57=Kopsavilkums!$C$10:$C$135)*(L$53=Kopsavilkums!$P$10:$P$135)),"")</f>
        <v/>
      </c>
      <c r="J57" s="46"/>
      <c r="K57" s="46"/>
      <c r="L57" s="100"/>
      <c r="M57" s="92"/>
    </row>
    <row r="58" spans="1:13" ht="33" customHeight="1" x14ac:dyDescent="0.15">
      <c r="A58" s="99">
        <f t="shared" si="4"/>
        <v>4</v>
      </c>
      <c r="B58" s="38" t="str">
        <f t="shared" si="5"/>
        <v/>
      </c>
      <c r="C58" s="38" t="str" cm="1">
        <f t="array" ref="C58">IFERROR(_xlfn._xlws.FILTER(Kopsavilkums!$D$10:$D$135,(B58=Kopsavilkums!$C$10:$C$135)*(F$53=Kopsavilkums!$M$10:$M$135)),"")</f>
        <v/>
      </c>
      <c r="D58" s="46"/>
      <c r="E58" s="46"/>
      <c r="F58" s="100"/>
      <c r="G58" s="99">
        <f t="shared" si="6"/>
        <v>4</v>
      </c>
      <c r="H58" s="38" t="str">
        <f t="shared" si="6"/>
        <v/>
      </c>
      <c r="I58" s="38" t="str" cm="1">
        <f t="array" ref="I58">IFERROR(_xlfn._xlws.FILTER(Kopsavilkums!$D$10:$D$135,(H58=Kopsavilkums!$C$10:$C$135)*(L$53=Kopsavilkums!$P$10:$P$135)),"")</f>
        <v/>
      </c>
      <c r="J58" s="46"/>
      <c r="K58" s="46"/>
      <c r="L58" s="100"/>
      <c r="M58" s="92"/>
    </row>
    <row r="59" spans="1:13" ht="33" customHeight="1" x14ac:dyDescent="0.15">
      <c r="A59" s="99">
        <f t="shared" si="4"/>
        <v>5</v>
      </c>
      <c r="B59" s="38" t="str">
        <f t="shared" si="5"/>
        <v/>
      </c>
      <c r="C59" s="38" t="str" cm="1">
        <f t="array" ref="C59">IFERROR(_xlfn._xlws.FILTER(Kopsavilkums!$D$10:$D$135,(B59=Kopsavilkums!$C$10:$C$135)*(F$53=Kopsavilkums!$M$10:$M$135)),"")</f>
        <v/>
      </c>
      <c r="D59" s="46"/>
      <c r="E59" s="46"/>
      <c r="F59" s="100"/>
      <c r="G59" s="99">
        <f t="shared" si="6"/>
        <v>5</v>
      </c>
      <c r="H59" s="38" t="str">
        <f t="shared" si="6"/>
        <v/>
      </c>
      <c r="I59" s="38" t="str" cm="1">
        <f t="array" ref="I59">IFERROR(_xlfn._xlws.FILTER(Kopsavilkums!$D$10:$D$135,(H59=Kopsavilkums!$C$10:$C$135)*(L$53=Kopsavilkums!$P$10:$P$135)),"")</f>
        <v/>
      </c>
      <c r="J59" s="46"/>
      <c r="K59" s="46"/>
      <c r="L59" s="100"/>
      <c r="M59" s="92"/>
    </row>
    <row r="60" spans="1:13" ht="33" customHeight="1" x14ac:dyDescent="0.15">
      <c r="A60" s="99">
        <f t="shared" si="4"/>
        <v>6</v>
      </c>
      <c r="B60" s="38" t="str">
        <f t="shared" si="5"/>
        <v/>
      </c>
      <c r="C60" s="38" t="str" cm="1">
        <f t="array" ref="C60">IFERROR(_xlfn._xlws.FILTER(Kopsavilkums!$D$10:$D$135,(B60=Kopsavilkums!$C$10:$C$135)*(F$53=Kopsavilkums!$M$10:$M$135)),"")</f>
        <v/>
      </c>
      <c r="D60" s="46"/>
      <c r="E60" s="46"/>
      <c r="F60" s="100"/>
      <c r="G60" s="99">
        <f t="shared" si="6"/>
        <v>6</v>
      </c>
      <c r="H60" s="38" t="str">
        <f t="shared" si="6"/>
        <v/>
      </c>
      <c r="I60" s="38" t="str" cm="1">
        <f t="array" ref="I60">IFERROR(_xlfn._xlws.FILTER(Kopsavilkums!$D$10:$D$135,(H60=Kopsavilkums!$C$10:$C$135)*(L$53=Kopsavilkums!$P$10:$P$135)),"")</f>
        <v/>
      </c>
      <c r="J60" s="46"/>
      <c r="K60" s="46"/>
      <c r="L60" s="100"/>
      <c r="M60" s="92"/>
    </row>
    <row r="61" spans="1:13" ht="33" customHeight="1" x14ac:dyDescent="0.15">
      <c r="A61" s="99">
        <f t="shared" si="4"/>
        <v>7</v>
      </c>
      <c r="B61" s="38" t="str">
        <f t="shared" si="5"/>
        <v/>
      </c>
      <c r="C61" s="38" t="str" cm="1">
        <f t="array" ref="C61">IFERROR(_xlfn._xlws.FILTER(Kopsavilkums!$D$10:$D$135,(B61=Kopsavilkums!$C$10:$C$135)*(F$53=Kopsavilkums!$M$10:$M$135)),"")</f>
        <v/>
      </c>
      <c r="D61" s="46"/>
      <c r="E61" s="46"/>
      <c r="F61" s="100"/>
      <c r="G61" s="99">
        <f t="shared" si="6"/>
        <v>7</v>
      </c>
      <c r="H61" s="38" t="str">
        <f t="shared" si="6"/>
        <v/>
      </c>
      <c r="I61" s="38" t="str" cm="1">
        <f t="array" ref="I61">IFERROR(_xlfn._xlws.FILTER(Kopsavilkums!$D$10:$D$135,(H61=Kopsavilkums!$C$10:$C$135)*(L$53=Kopsavilkums!$P$10:$P$135)),"")</f>
        <v/>
      </c>
      <c r="J61" s="46"/>
      <c r="K61" s="46"/>
      <c r="L61" s="100"/>
      <c r="M61" s="92"/>
    </row>
    <row r="62" spans="1:13" ht="33" customHeight="1" x14ac:dyDescent="0.15">
      <c r="A62" s="99">
        <f t="shared" si="4"/>
        <v>8</v>
      </c>
      <c r="B62" s="38" t="str">
        <f t="shared" si="5"/>
        <v/>
      </c>
      <c r="C62" s="38" t="str" cm="1">
        <f t="array" ref="C62">IFERROR(_xlfn._xlws.FILTER(Kopsavilkums!$D$10:$D$135,(B62=Kopsavilkums!$C$10:$C$135)*(F$53=Kopsavilkums!$M$10:$M$135)),"")</f>
        <v/>
      </c>
      <c r="D62" s="46"/>
      <c r="E62" s="46"/>
      <c r="F62" s="100"/>
      <c r="G62" s="99">
        <f t="shared" si="6"/>
        <v>8</v>
      </c>
      <c r="H62" s="38" t="str">
        <f t="shared" si="6"/>
        <v/>
      </c>
      <c r="I62" s="38" t="str" cm="1">
        <f t="array" ref="I62">IFERROR(_xlfn._xlws.FILTER(Kopsavilkums!$D$10:$D$135,(H62=Kopsavilkums!$C$10:$C$135)*(L$53=Kopsavilkums!$P$10:$P$135)),"")</f>
        <v/>
      </c>
      <c r="J62" s="46"/>
      <c r="K62" s="46"/>
      <c r="L62" s="100"/>
      <c r="M62" s="92"/>
    </row>
    <row r="63" spans="1:13" ht="33" customHeight="1" x14ac:dyDescent="0.15">
      <c r="A63" s="99">
        <f t="shared" si="4"/>
        <v>9</v>
      </c>
      <c r="B63" s="38" t="str">
        <f t="shared" si="5"/>
        <v/>
      </c>
      <c r="C63" s="38" t="str" cm="1">
        <f t="array" ref="C63">IFERROR(_xlfn._xlws.FILTER(Kopsavilkums!$D$10:$D$135,(B63=Kopsavilkums!$C$10:$C$135)*(F$53=Kopsavilkums!$M$10:$M$135)),"")</f>
        <v/>
      </c>
      <c r="D63" s="46"/>
      <c r="E63" s="46"/>
      <c r="F63" s="100"/>
      <c r="G63" s="99">
        <f t="shared" si="6"/>
        <v>9</v>
      </c>
      <c r="H63" s="38" t="str">
        <f t="shared" si="6"/>
        <v/>
      </c>
      <c r="I63" s="38" t="str" cm="1">
        <f t="array" ref="I63">IFERROR(_xlfn._xlws.FILTER(Kopsavilkums!$D$10:$D$135,(H63=Kopsavilkums!$C$10:$C$135)*(L$53=Kopsavilkums!$P$10:$P$135)),"")</f>
        <v/>
      </c>
      <c r="J63" s="46"/>
      <c r="K63" s="46"/>
      <c r="L63" s="100"/>
      <c r="M63" s="92"/>
    </row>
    <row r="64" spans="1:13" ht="33" customHeight="1" x14ac:dyDescent="0.15">
      <c r="A64" s="99">
        <f t="shared" si="4"/>
        <v>10</v>
      </c>
      <c r="B64" s="38" t="str">
        <f t="shared" si="5"/>
        <v/>
      </c>
      <c r="C64" s="38" t="str" cm="1">
        <f t="array" ref="C64">IFERROR(_xlfn._xlws.FILTER(Kopsavilkums!$D$10:$D$135,(B64=Kopsavilkums!$C$10:$C$135)*(F$53=Kopsavilkums!$M$10:$M$135)),"")</f>
        <v/>
      </c>
      <c r="D64" s="46"/>
      <c r="E64" s="46"/>
      <c r="F64" s="100"/>
      <c r="G64" s="99">
        <f t="shared" si="6"/>
        <v>10</v>
      </c>
      <c r="H64" s="38" t="str">
        <f t="shared" si="6"/>
        <v/>
      </c>
      <c r="I64" s="38" t="str" cm="1">
        <f t="array" ref="I64">IFERROR(_xlfn._xlws.FILTER(Kopsavilkums!$D$10:$D$135,(H64=Kopsavilkums!$C$10:$C$135)*(L$53=Kopsavilkums!$P$10:$P$135)),"")</f>
        <v/>
      </c>
      <c r="J64" s="46"/>
      <c r="K64" s="46"/>
      <c r="L64" s="100"/>
      <c r="M64" s="92"/>
    </row>
    <row r="65" spans="1:13" ht="33" customHeight="1" x14ac:dyDescent="0.15">
      <c r="A65" s="99">
        <f t="shared" si="4"/>
        <v>11</v>
      </c>
      <c r="B65" s="38" t="str">
        <f t="shared" si="5"/>
        <v/>
      </c>
      <c r="C65" s="38" t="str" cm="1">
        <f t="array" ref="C65">IFERROR(_xlfn._xlws.FILTER(Kopsavilkums!$D$10:$D$135,(B65=Kopsavilkums!$C$10:$C$135)*(F$53=Kopsavilkums!$M$10:$M$135)),"")</f>
        <v/>
      </c>
      <c r="D65" s="46"/>
      <c r="E65" s="46"/>
      <c r="F65" s="100"/>
      <c r="G65" s="99">
        <f t="shared" si="6"/>
        <v>11</v>
      </c>
      <c r="H65" s="38" t="str">
        <f t="shared" si="6"/>
        <v/>
      </c>
      <c r="I65" s="38" t="str" cm="1">
        <f t="array" ref="I65">IFERROR(_xlfn._xlws.FILTER(Kopsavilkums!$D$10:$D$135,(H65=Kopsavilkums!$C$10:$C$135)*(L$53=Kopsavilkums!$P$10:$P$135)),"")</f>
        <v/>
      </c>
      <c r="J65" s="46"/>
      <c r="K65" s="46"/>
      <c r="L65" s="100"/>
      <c r="M65" s="92"/>
    </row>
    <row r="66" spans="1:13" ht="33" customHeight="1" x14ac:dyDescent="0.15">
      <c r="A66" s="99">
        <f t="shared" si="4"/>
        <v>12</v>
      </c>
      <c r="B66" s="38" t="str">
        <f t="shared" si="5"/>
        <v/>
      </c>
      <c r="C66" s="38" t="str" cm="1">
        <f t="array" ref="C66">IFERROR(_xlfn._xlws.FILTER(Kopsavilkums!$D$10:$D$135,(B66=Kopsavilkums!$C$10:$C$135)*(F$53=Kopsavilkums!$M$10:$M$135)),"")</f>
        <v/>
      </c>
      <c r="D66" s="46"/>
      <c r="E66" s="46"/>
      <c r="F66" s="100"/>
      <c r="G66" s="99">
        <f t="shared" si="6"/>
        <v>12</v>
      </c>
      <c r="H66" s="38" t="str">
        <f t="shared" si="6"/>
        <v/>
      </c>
      <c r="I66" s="38" t="str" cm="1">
        <f t="array" ref="I66">IFERROR(_xlfn._xlws.FILTER(Kopsavilkums!$D$10:$D$135,(H66=Kopsavilkums!$C$10:$C$135)*(L$53=Kopsavilkums!$P$10:$P$135)),"")</f>
        <v/>
      </c>
      <c r="J66" s="46"/>
      <c r="K66" s="46"/>
      <c r="L66" s="100"/>
      <c r="M66" s="92"/>
    </row>
    <row r="67" spans="1:13" ht="33" customHeight="1" x14ac:dyDescent="0.15">
      <c r="A67" s="99">
        <f t="shared" si="4"/>
        <v>13</v>
      </c>
      <c r="B67" s="38" t="str">
        <f t="shared" si="5"/>
        <v/>
      </c>
      <c r="C67" s="38" t="str" cm="1">
        <f t="array" ref="C67">IFERROR(_xlfn._xlws.FILTER(Kopsavilkums!$D$10:$D$135,(B67=Kopsavilkums!$C$10:$C$135)*(F$53=Kopsavilkums!$M$10:$M$135)),"")</f>
        <v/>
      </c>
      <c r="D67" s="46"/>
      <c r="E67" s="46"/>
      <c r="F67" s="100"/>
      <c r="G67" s="99">
        <f t="shared" si="6"/>
        <v>13</v>
      </c>
      <c r="H67" s="38" t="str">
        <f t="shared" si="6"/>
        <v/>
      </c>
      <c r="I67" s="38" t="str" cm="1">
        <f t="array" ref="I67">IFERROR(_xlfn._xlws.FILTER(Kopsavilkums!$D$10:$D$135,(H67=Kopsavilkums!$C$10:$C$135)*(L$53=Kopsavilkums!$P$10:$P$135)),"")</f>
        <v/>
      </c>
      <c r="J67" s="46"/>
      <c r="K67" s="46"/>
      <c r="L67" s="100"/>
      <c r="M67" s="92"/>
    </row>
    <row r="68" spans="1:13" ht="33" customHeight="1" x14ac:dyDescent="0.15">
      <c r="A68" s="99">
        <f t="shared" si="4"/>
        <v>14</v>
      </c>
      <c r="B68" s="38" t="str">
        <f t="shared" si="5"/>
        <v/>
      </c>
      <c r="C68" s="38" t="str" cm="1">
        <f t="array" ref="C68">IFERROR(_xlfn._xlws.FILTER(Kopsavilkums!$D$10:$D$135,(B68=Kopsavilkums!$C$10:$C$135)*(F$53=Kopsavilkums!$M$10:$M$135)),"")</f>
        <v/>
      </c>
      <c r="D68" s="46"/>
      <c r="E68" s="46"/>
      <c r="F68" s="100"/>
      <c r="G68" s="99">
        <f t="shared" si="6"/>
        <v>14</v>
      </c>
      <c r="H68" s="38" t="str">
        <f t="shared" si="6"/>
        <v/>
      </c>
      <c r="I68" s="38" t="str" cm="1">
        <f t="array" ref="I68">IFERROR(_xlfn._xlws.FILTER(Kopsavilkums!$D$10:$D$135,(H68=Kopsavilkums!$C$10:$C$135)*(L$53=Kopsavilkums!$P$10:$P$135)),"")</f>
        <v/>
      </c>
      <c r="J68" s="46"/>
      <c r="K68" s="46"/>
      <c r="L68" s="100"/>
      <c r="M68" s="92"/>
    </row>
    <row r="69" spans="1:13" ht="33" customHeight="1" x14ac:dyDescent="0.15">
      <c r="A69" s="99">
        <f t="shared" si="4"/>
        <v>15</v>
      </c>
      <c r="B69" s="38" t="str">
        <f t="shared" si="5"/>
        <v/>
      </c>
      <c r="C69" s="38" t="str" cm="1">
        <f t="array" ref="C69">IFERROR(_xlfn._xlws.FILTER(Kopsavilkums!$D$10:$D$135,(B69=Kopsavilkums!$C$10:$C$135)*(F$53=Kopsavilkums!$M$10:$M$135)),"")</f>
        <v/>
      </c>
      <c r="D69" s="46"/>
      <c r="E69" s="46"/>
      <c r="F69" s="100"/>
      <c r="G69" s="99">
        <f t="shared" si="6"/>
        <v>15</v>
      </c>
      <c r="H69" s="38" t="str">
        <f t="shared" si="6"/>
        <v/>
      </c>
      <c r="I69" s="38" t="str" cm="1">
        <f t="array" ref="I69">IFERROR(_xlfn._xlws.FILTER(Kopsavilkums!$D$10:$D$135,(H69=Kopsavilkums!$C$10:$C$135)*(L$53=Kopsavilkums!$P$10:$P$135)),"")</f>
        <v/>
      </c>
      <c r="J69" s="46"/>
      <c r="K69" s="46"/>
      <c r="L69" s="100"/>
      <c r="M69" s="92"/>
    </row>
    <row r="70" spans="1:13" ht="33" customHeight="1" x14ac:dyDescent="0.15">
      <c r="A70" s="101">
        <f t="shared" si="4"/>
        <v>16</v>
      </c>
      <c r="B70" s="38" t="str">
        <f t="shared" si="5"/>
        <v/>
      </c>
      <c r="C70" s="38" t="str" cm="1">
        <f t="array" ref="C70">IFERROR(_xlfn._xlws.FILTER(Kopsavilkums!$D$10:$D$135,(B70=Kopsavilkums!$C$10:$C$135)*(F$53=Kopsavilkums!$M$10:$M$135)),"")</f>
        <v/>
      </c>
      <c r="D70" s="102"/>
      <c r="E70" s="102"/>
      <c r="F70" s="103"/>
      <c r="G70" s="101">
        <f t="shared" si="6"/>
        <v>16</v>
      </c>
      <c r="H70" s="38" t="str">
        <f t="shared" si="6"/>
        <v/>
      </c>
      <c r="I70" s="38" t="str" cm="1">
        <f t="array" ref="I70">IFERROR(_xlfn._xlws.FILTER(Kopsavilkums!$D$10:$D$135,(H70=Kopsavilkums!$C$10:$C$135)*(L$53=Kopsavilkums!$P$10:$P$135)),"")</f>
        <v/>
      </c>
      <c r="J70" s="102"/>
      <c r="K70" s="102"/>
      <c r="L70" s="103"/>
      <c r="M70" s="92"/>
    </row>
    <row r="71" spans="1:13" ht="33" customHeight="1" x14ac:dyDescent="0.15">
      <c r="A71" s="101">
        <f t="shared" si="4"/>
        <v>17</v>
      </c>
      <c r="B71" s="38" t="str">
        <f t="shared" si="5"/>
        <v/>
      </c>
      <c r="C71" s="38" t="str" cm="1">
        <f t="array" ref="C71">IFERROR(_xlfn._xlws.FILTER(Kopsavilkums!$D$10:$D$135,(B71=Kopsavilkums!$C$10:$C$135)*(F$53=Kopsavilkums!$M$10:$M$135)),"")</f>
        <v/>
      </c>
      <c r="D71" s="102"/>
      <c r="E71" s="102"/>
      <c r="F71" s="103"/>
      <c r="G71" s="101">
        <f t="shared" si="6"/>
        <v>17</v>
      </c>
      <c r="H71" s="38" t="str">
        <f t="shared" si="6"/>
        <v/>
      </c>
      <c r="I71" s="38" t="str" cm="1">
        <f t="array" ref="I71">IFERROR(_xlfn._xlws.FILTER(Kopsavilkums!$D$10:$D$135,(H71=Kopsavilkums!$C$10:$C$135)*(L$53=Kopsavilkums!$P$10:$P$135)),"")</f>
        <v/>
      </c>
      <c r="J71" s="102"/>
      <c r="K71" s="102"/>
      <c r="L71" s="103"/>
      <c r="M71" s="92"/>
    </row>
    <row r="72" spans="1:13" ht="33" customHeight="1" x14ac:dyDescent="0.15">
      <c r="A72" s="101">
        <f t="shared" si="4"/>
        <v>18</v>
      </c>
      <c r="B72" s="38" t="str">
        <f t="shared" si="5"/>
        <v/>
      </c>
      <c r="C72" s="38" t="str" cm="1">
        <f t="array" ref="C72">IFERROR(_xlfn._xlws.FILTER(Kopsavilkums!$D$10:$D$135,(B72=Kopsavilkums!$C$10:$C$135)*(F$53=Kopsavilkums!$M$10:$M$135)),"")</f>
        <v/>
      </c>
      <c r="D72" s="102"/>
      <c r="E72" s="102"/>
      <c r="F72" s="103"/>
      <c r="G72" s="101">
        <f t="shared" si="6"/>
        <v>18</v>
      </c>
      <c r="H72" s="38" t="str">
        <f t="shared" si="6"/>
        <v/>
      </c>
      <c r="I72" s="38" t="str" cm="1">
        <f t="array" ref="I72">IFERROR(_xlfn._xlws.FILTER(Kopsavilkums!$D$10:$D$135,(H72=Kopsavilkums!$C$10:$C$135)*(L$53=Kopsavilkums!$P$10:$P$135)),"")</f>
        <v/>
      </c>
      <c r="J72" s="102"/>
      <c r="K72" s="102"/>
      <c r="L72" s="103"/>
      <c r="M72" s="92"/>
    </row>
    <row r="73" spans="1:13" ht="33" customHeight="1" thickBot="1" x14ac:dyDescent="0.2">
      <c r="A73" s="104">
        <f t="shared" si="4"/>
        <v>19</v>
      </c>
      <c r="B73" s="105" t="str">
        <f t="shared" si="5"/>
        <v/>
      </c>
      <c r="C73" s="105" t="str" cm="1">
        <f t="array" ref="C73">IFERROR(_xlfn._xlws.FILTER(Kopsavilkums!$D$10:$D$135,(B73=Kopsavilkums!$C$10:$C$135)*(F$53=Kopsavilkums!$M$10:$M$135)),"")</f>
        <v/>
      </c>
      <c r="D73" s="106"/>
      <c r="E73" s="106"/>
      <c r="F73" s="107"/>
      <c r="G73" s="104">
        <f t="shared" si="6"/>
        <v>19</v>
      </c>
      <c r="H73" s="105" t="str">
        <f t="shared" si="6"/>
        <v/>
      </c>
      <c r="I73" s="105" t="str" cm="1">
        <f t="array" ref="I73">IFERROR(_xlfn._xlws.FILTER(Kopsavilkums!$D$10:$D$135,(H73=Kopsavilkums!$C$10:$C$135)*(L$53=Kopsavilkums!$P$10:$P$135)),"")</f>
        <v/>
      </c>
      <c r="J73" s="106"/>
      <c r="K73" s="106"/>
      <c r="L73" s="107"/>
      <c r="M73" s="92"/>
    </row>
    <row r="74" spans="1:13" ht="6" customHeight="1" x14ac:dyDescent="0.2">
      <c r="A74" s="47"/>
      <c r="B74" s="47"/>
      <c r="C74" s="12"/>
      <c r="D74" s="12"/>
      <c r="E74" s="12"/>
      <c r="F74" s="48"/>
      <c r="G74" s="47"/>
      <c r="H74" s="47"/>
      <c r="I74" s="12"/>
      <c r="J74" s="12"/>
      <c r="K74" s="12"/>
      <c r="L74" s="48"/>
    </row>
    <row r="75" spans="1:13" ht="18.75" customHeight="1" x14ac:dyDescent="0.2">
      <c r="A75" s="49" t="s">
        <v>70</v>
      </c>
      <c r="B75" s="49"/>
      <c r="C75" s="2">
        <f>Kopsavilkums!AP36</f>
        <v>0</v>
      </c>
      <c r="D75" s="12"/>
      <c r="E75" s="12"/>
      <c r="F75" s="48"/>
      <c r="G75" s="49" t="s">
        <v>70</v>
      </c>
      <c r="H75" s="49"/>
      <c r="I75" s="2">
        <f>C75</f>
        <v>0</v>
      </c>
      <c r="J75" s="12"/>
      <c r="K75" s="12"/>
      <c r="L75" s="48"/>
    </row>
    <row r="76" spans="1:13" ht="15.75" customHeight="1" x14ac:dyDescent="0.2">
      <c r="A76" s="337" t="str">
        <f>$A$1</f>
        <v>LR 2024.gada čempionāts zemledus makšķerēšanā</v>
      </c>
      <c r="B76" s="337"/>
      <c r="C76" s="337"/>
      <c r="D76" s="337"/>
      <c r="E76" s="120"/>
      <c r="G76" s="337" t="str">
        <f>$A$1</f>
        <v>LR 2024.gada čempionāts zemledus makšķerēšanā</v>
      </c>
      <c r="H76" s="337"/>
      <c r="I76" s="337"/>
      <c r="J76" s="337"/>
      <c r="K76" s="120"/>
    </row>
    <row r="77" spans="1:13" ht="12.75" customHeight="1" x14ac:dyDescent="0.15">
      <c r="A77" s="335" t="str">
        <f>$A$2</f>
        <v>2025.gada 08.-09.marts, Sudala ezers</v>
      </c>
      <c r="B77" s="335"/>
      <c r="C77" s="335"/>
      <c r="D77" s="335"/>
      <c r="E77" s="122"/>
      <c r="F77" s="121" t="s">
        <v>65</v>
      </c>
      <c r="G77" s="335" t="str">
        <f>$A$2</f>
        <v>2025.gada 08.-09.marts, Sudala ezers</v>
      </c>
      <c r="H77" s="335"/>
      <c r="I77" s="335"/>
      <c r="J77" s="335"/>
      <c r="K77" s="122"/>
      <c r="L77" s="121" t="str">
        <f>$L$2</f>
        <v>Otrā diena</v>
      </c>
    </row>
    <row r="78" spans="1:13" ht="16.5" customHeight="1" thickBot="1" x14ac:dyDescent="0.2">
      <c r="A78" s="44"/>
      <c r="B78" s="44"/>
      <c r="C78" s="117"/>
      <c r="D78" s="336" t="s">
        <v>86</v>
      </c>
      <c r="E78" s="336"/>
      <c r="F78" s="45" t="s">
        <v>16</v>
      </c>
      <c r="G78" s="44"/>
      <c r="H78" s="44"/>
      <c r="I78" s="117"/>
      <c r="J78" s="336" t="str">
        <f>D78</f>
        <v>SEKTORS</v>
      </c>
      <c r="K78" s="336"/>
      <c r="L78" s="45" t="str">
        <f>F78</f>
        <v>D</v>
      </c>
    </row>
    <row r="79" spans="1:13" ht="33" customHeight="1" thickBot="1" x14ac:dyDescent="0.2">
      <c r="A79" s="93" t="s">
        <v>2</v>
      </c>
      <c r="B79" s="94" t="s">
        <v>3</v>
      </c>
      <c r="C79" s="94" t="s">
        <v>66</v>
      </c>
      <c r="D79" s="94" t="s">
        <v>68</v>
      </c>
      <c r="E79" s="94" t="s">
        <v>69</v>
      </c>
      <c r="F79" s="95" t="s">
        <v>11</v>
      </c>
      <c r="G79" s="93" t="s">
        <v>2</v>
      </c>
      <c r="H79" s="94" t="s">
        <v>3</v>
      </c>
      <c r="I79" s="94" t="s">
        <v>66</v>
      </c>
      <c r="J79" s="94" t="s">
        <v>68</v>
      </c>
      <c r="K79" s="94" t="s">
        <v>69</v>
      </c>
      <c r="L79" s="95" t="s">
        <v>11</v>
      </c>
      <c r="M79" s="92"/>
    </row>
    <row r="80" spans="1:13" ht="38.25" customHeight="1" x14ac:dyDescent="0.15">
      <c r="A80" s="96">
        <f>A5</f>
        <v>1</v>
      </c>
      <c r="B80" s="38" t="str">
        <f t="shared" ref="B80:B98" si="7">B55</f>
        <v/>
      </c>
      <c r="C80" s="38" t="str" cm="1">
        <f t="array" ref="C80">IFERROR(_xlfn._xlws.FILTER(Kopsavilkums!$D$10:$D$135,(B80=Kopsavilkums!$C$10:$C$135)*(F$78=Kopsavilkums!$M$10:$M$135)),"")</f>
        <v/>
      </c>
      <c r="D80" s="97"/>
      <c r="E80" s="97"/>
      <c r="F80" s="98"/>
      <c r="G80" s="96">
        <f>A80</f>
        <v>1</v>
      </c>
      <c r="H80" s="38" t="str">
        <f>B80</f>
        <v/>
      </c>
      <c r="I80" s="38" t="str" cm="1">
        <f t="array" ref="I80">IFERROR(_xlfn._xlws.FILTER(Kopsavilkums!$D$10:$D$135,(H80=Kopsavilkums!$C$10:$C$135)*(L$78=Kopsavilkums!$P$10:$P$135)),"")</f>
        <v/>
      </c>
      <c r="J80" s="97"/>
      <c r="K80" s="97"/>
      <c r="L80" s="98"/>
      <c r="M80" s="92"/>
    </row>
    <row r="81" spans="1:13" ht="33" customHeight="1" x14ac:dyDescent="0.15">
      <c r="A81" s="99">
        <f t="shared" ref="A81:A98" si="8">A6</f>
        <v>2</v>
      </c>
      <c r="B81" s="38" t="str">
        <f t="shared" si="7"/>
        <v/>
      </c>
      <c r="C81" s="38" t="str" cm="1">
        <f t="array" ref="C81">IFERROR(_xlfn._xlws.FILTER(Kopsavilkums!$D$10:$D$135,(B81=Kopsavilkums!$C$10:$C$135)*(F$78=Kopsavilkums!$M$10:$M$135)),"")</f>
        <v/>
      </c>
      <c r="D81" s="46"/>
      <c r="E81" s="46"/>
      <c r="F81" s="100"/>
      <c r="G81" s="99">
        <f t="shared" ref="G81:H98" si="9">A81</f>
        <v>2</v>
      </c>
      <c r="H81" s="38" t="str">
        <f t="shared" si="9"/>
        <v/>
      </c>
      <c r="I81" s="38" t="str" cm="1">
        <f t="array" ref="I81">IFERROR(_xlfn._xlws.FILTER(Kopsavilkums!$D$10:$D$135,(H81=Kopsavilkums!$C$10:$C$135)*(L$78=Kopsavilkums!$P$10:$P$135)),"")</f>
        <v/>
      </c>
      <c r="J81" s="46"/>
      <c r="K81" s="46"/>
      <c r="L81" s="100"/>
      <c r="M81" s="92"/>
    </row>
    <row r="82" spans="1:13" ht="33" customHeight="1" x14ac:dyDescent="0.15">
      <c r="A82" s="99">
        <f t="shared" si="8"/>
        <v>3</v>
      </c>
      <c r="B82" s="38" t="str">
        <f t="shared" si="7"/>
        <v/>
      </c>
      <c r="C82" s="38" t="str" cm="1">
        <f t="array" ref="C82">IFERROR(_xlfn._xlws.FILTER(Kopsavilkums!$D$10:$D$135,(B82=Kopsavilkums!$C$10:$C$135)*(F$78=Kopsavilkums!$M$10:$M$135)),"")</f>
        <v/>
      </c>
      <c r="D82" s="46"/>
      <c r="E82" s="46"/>
      <c r="F82" s="100"/>
      <c r="G82" s="99">
        <f t="shared" si="9"/>
        <v>3</v>
      </c>
      <c r="H82" s="38" t="str">
        <f t="shared" si="9"/>
        <v/>
      </c>
      <c r="I82" s="38" t="str" cm="1">
        <f t="array" ref="I82">IFERROR(_xlfn._xlws.FILTER(Kopsavilkums!$D$10:$D$135,(H82=Kopsavilkums!$C$10:$C$135)*(L$78=Kopsavilkums!$P$10:$P$135)),"")</f>
        <v/>
      </c>
      <c r="J82" s="46"/>
      <c r="K82" s="46"/>
      <c r="L82" s="100"/>
      <c r="M82" s="92"/>
    </row>
    <row r="83" spans="1:13" ht="33" customHeight="1" x14ac:dyDescent="0.15">
      <c r="A83" s="99">
        <f t="shared" si="8"/>
        <v>4</v>
      </c>
      <c r="B83" s="38" t="str">
        <f t="shared" si="7"/>
        <v/>
      </c>
      <c r="C83" s="38" t="str" cm="1">
        <f t="array" ref="C83">IFERROR(_xlfn._xlws.FILTER(Kopsavilkums!$D$10:$D$135,(B83=Kopsavilkums!$C$10:$C$135)*(F$78=Kopsavilkums!$M$10:$M$135)),"")</f>
        <v/>
      </c>
      <c r="D83" s="46"/>
      <c r="E83" s="46"/>
      <c r="F83" s="100"/>
      <c r="G83" s="99">
        <f t="shared" si="9"/>
        <v>4</v>
      </c>
      <c r="H83" s="38" t="str">
        <f t="shared" si="9"/>
        <v/>
      </c>
      <c r="I83" s="38" t="str" cm="1">
        <f t="array" ref="I83">IFERROR(_xlfn._xlws.FILTER(Kopsavilkums!$D$10:$D$135,(H83=Kopsavilkums!$C$10:$C$135)*(L$78=Kopsavilkums!$P$10:$P$135)),"")</f>
        <v/>
      </c>
      <c r="J83" s="46"/>
      <c r="K83" s="46"/>
      <c r="L83" s="100"/>
      <c r="M83" s="92"/>
    </row>
    <row r="84" spans="1:13" ht="33" customHeight="1" x14ac:dyDescent="0.15">
      <c r="A84" s="99">
        <f t="shared" si="8"/>
        <v>5</v>
      </c>
      <c r="B84" s="38" t="str">
        <f t="shared" si="7"/>
        <v/>
      </c>
      <c r="C84" s="38" t="str" cm="1">
        <f t="array" ref="C84">IFERROR(_xlfn._xlws.FILTER(Kopsavilkums!$D$10:$D$135,(B84=Kopsavilkums!$C$10:$C$135)*(F$78=Kopsavilkums!$M$10:$M$135)),"")</f>
        <v/>
      </c>
      <c r="D84" s="46"/>
      <c r="E84" s="46"/>
      <c r="F84" s="100"/>
      <c r="G84" s="99">
        <f t="shared" si="9"/>
        <v>5</v>
      </c>
      <c r="H84" s="38" t="str">
        <f t="shared" si="9"/>
        <v/>
      </c>
      <c r="I84" s="38" t="str" cm="1">
        <f t="array" ref="I84">IFERROR(_xlfn._xlws.FILTER(Kopsavilkums!$D$10:$D$135,(H84=Kopsavilkums!$C$10:$C$135)*(L$78=Kopsavilkums!$P$10:$P$135)),"")</f>
        <v/>
      </c>
      <c r="J84" s="46"/>
      <c r="K84" s="46"/>
      <c r="L84" s="100"/>
      <c r="M84" s="92"/>
    </row>
    <row r="85" spans="1:13" ht="33" customHeight="1" x14ac:dyDescent="0.15">
      <c r="A85" s="99">
        <f t="shared" si="8"/>
        <v>6</v>
      </c>
      <c r="B85" s="38" t="str">
        <f t="shared" si="7"/>
        <v/>
      </c>
      <c r="C85" s="38" t="str" cm="1">
        <f t="array" ref="C85">IFERROR(_xlfn._xlws.FILTER(Kopsavilkums!$D$10:$D$135,(B85=Kopsavilkums!$C$10:$C$135)*(F$78=Kopsavilkums!$M$10:$M$135)),"")</f>
        <v/>
      </c>
      <c r="D85" s="46"/>
      <c r="E85" s="46"/>
      <c r="F85" s="100"/>
      <c r="G85" s="99">
        <f t="shared" si="9"/>
        <v>6</v>
      </c>
      <c r="H85" s="38" t="str">
        <f t="shared" si="9"/>
        <v/>
      </c>
      <c r="I85" s="38" t="str" cm="1">
        <f t="array" ref="I85">IFERROR(_xlfn._xlws.FILTER(Kopsavilkums!$D$10:$D$135,(H85=Kopsavilkums!$C$10:$C$135)*(L$78=Kopsavilkums!$P$10:$P$135)),"")</f>
        <v/>
      </c>
      <c r="J85" s="46"/>
      <c r="K85" s="46"/>
      <c r="L85" s="100"/>
      <c r="M85" s="92"/>
    </row>
    <row r="86" spans="1:13" ht="33" customHeight="1" x14ac:dyDescent="0.15">
      <c r="A86" s="99">
        <f t="shared" si="8"/>
        <v>7</v>
      </c>
      <c r="B86" s="38" t="str">
        <f t="shared" si="7"/>
        <v/>
      </c>
      <c r="C86" s="38" t="str" cm="1">
        <f t="array" ref="C86">IFERROR(_xlfn._xlws.FILTER(Kopsavilkums!$D$10:$D$135,(B86=Kopsavilkums!$C$10:$C$135)*(F$78=Kopsavilkums!$M$10:$M$135)),"")</f>
        <v/>
      </c>
      <c r="D86" s="46"/>
      <c r="E86" s="46"/>
      <c r="F86" s="100"/>
      <c r="G86" s="99">
        <f t="shared" si="9"/>
        <v>7</v>
      </c>
      <c r="H86" s="38" t="str">
        <f t="shared" si="9"/>
        <v/>
      </c>
      <c r="I86" s="38" t="str" cm="1">
        <f t="array" ref="I86">IFERROR(_xlfn._xlws.FILTER(Kopsavilkums!$D$10:$D$135,(H86=Kopsavilkums!$C$10:$C$135)*(L$78=Kopsavilkums!$P$10:$P$135)),"")</f>
        <v/>
      </c>
      <c r="J86" s="46"/>
      <c r="K86" s="46"/>
      <c r="L86" s="100"/>
      <c r="M86" s="92"/>
    </row>
    <row r="87" spans="1:13" ht="33" customHeight="1" x14ac:dyDescent="0.15">
      <c r="A87" s="99">
        <f t="shared" si="8"/>
        <v>8</v>
      </c>
      <c r="B87" s="38" t="str">
        <f t="shared" si="7"/>
        <v/>
      </c>
      <c r="C87" s="38" t="str" cm="1">
        <f t="array" ref="C87">IFERROR(_xlfn._xlws.FILTER(Kopsavilkums!$D$10:$D$135,(B87=Kopsavilkums!$C$10:$C$135)*(F$78=Kopsavilkums!$M$10:$M$135)),"")</f>
        <v/>
      </c>
      <c r="D87" s="46"/>
      <c r="E87" s="46"/>
      <c r="F87" s="100"/>
      <c r="G87" s="99">
        <f t="shared" si="9"/>
        <v>8</v>
      </c>
      <c r="H87" s="38" t="str">
        <f t="shared" si="9"/>
        <v/>
      </c>
      <c r="I87" s="38" t="str" cm="1">
        <f t="array" ref="I87">IFERROR(_xlfn._xlws.FILTER(Kopsavilkums!$D$10:$D$135,(H87=Kopsavilkums!$C$10:$C$135)*(L$78=Kopsavilkums!$P$10:$P$135)),"")</f>
        <v/>
      </c>
      <c r="J87" s="46"/>
      <c r="K87" s="46"/>
      <c r="L87" s="100"/>
      <c r="M87" s="92"/>
    </row>
    <row r="88" spans="1:13" ht="33" customHeight="1" x14ac:dyDescent="0.15">
      <c r="A88" s="99">
        <f t="shared" si="8"/>
        <v>9</v>
      </c>
      <c r="B88" s="38" t="str">
        <f t="shared" si="7"/>
        <v/>
      </c>
      <c r="C88" s="38" t="str" cm="1">
        <f t="array" ref="C88">IFERROR(_xlfn._xlws.FILTER(Kopsavilkums!$D$10:$D$135,(B88=Kopsavilkums!$C$10:$C$135)*(F$78=Kopsavilkums!$M$10:$M$135)),"")</f>
        <v/>
      </c>
      <c r="D88" s="46"/>
      <c r="E88" s="46"/>
      <c r="F88" s="100"/>
      <c r="G88" s="99">
        <f t="shared" si="9"/>
        <v>9</v>
      </c>
      <c r="H88" s="38" t="str">
        <f t="shared" si="9"/>
        <v/>
      </c>
      <c r="I88" s="38" t="str" cm="1">
        <f t="array" ref="I88">IFERROR(_xlfn._xlws.FILTER(Kopsavilkums!$D$10:$D$135,(H88=Kopsavilkums!$C$10:$C$135)*(L$78=Kopsavilkums!$P$10:$P$135)),"")</f>
        <v/>
      </c>
      <c r="J88" s="46"/>
      <c r="K88" s="46"/>
      <c r="L88" s="100"/>
      <c r="M88" s="92"/>
    </row>
    <row r="89" spans="1:13" ht="33" customHeight="1" x14ac:dyDescent="0.15">
      <c r="A89" s="99">
        <f t="shared" si="8"/>
        <v>10</v>
      </c>
      <c r="B89" s="38" t="str">
        <f t="shared" si="7"/>
        <v/>
      </c>
      <c r="C89" s="38" t="str" cm="1">
        <f t="array" ref="C89">IFERROR(_xlfn._xlws.FILTER(Kopsavilkums!$D$10:$D$135,(B89=Kopsavilkums!$C$10:$C$135)*(F$78=Kopsavilkums!$M$10:$M$135)),"")</f>
        <v/>
      </c>
      <c r="D89" s="46"/>
      <c r="E89" s="46"/>
      <c r="F89" s="100"/>
      <c r="G89" s="99">
        <f t="shared" si="9"/>
        <v>10</v>
      </c>
      <c r="H89" s="38" t="str">
        <f t="shared" si="9"/>
        <v/>
      </c>
      <c r="I89" s="38" t="str" cm="1">
        <f t="array" ref="I89">IFERROR(_xlfn._xlws.FILTER(Kopsavilkums!$D$10:$D$135,(H89=Kopsavilkums!$C$10:$C$135)*(L$78=Kopsavilkums!$P$10:$P$135)),"")</f>
        <v/>
      </c>
      <c r="J89" s="46"/>
      <c r="K89" s="46"/>
      <c r="L89" s="100"/>
      <c r="M89" s="92"/>
    </row>
    <row r="90" spans="1:13" ht="33" customHeight="1" x14ac:dyDescent="0.15">
      <c r="A90" s="99">
        <f t="shared" si="8"/>
        <v>11</v>
      </c>
      <c r="B90" s="38" t="str">
        <f t="shared" si="7"/>
        <v/>
      </c>
      <c r="C90" s="38" t="str" cm="1">
        <f t="array" ref="C90">IFERROR(_xlfn._xlws.FILTER(Kopsavilkums!$D$10:$D$135,(B90=Kopsavilkums!$C$10:$C$135)*(F$78=Kopsavilkums!$M$10:$M$135)),"")</f>
        <v/>
      </c>
      <c r="D90" s="46"/>
      <c r="E90" s="46"/>
      <c r="F90" s="100"/>
      <c r="G90" s="99">
        <f t="shared" si="9"/>
        <v>11</v>
      </c>
      <c r="H90" s="38" t="str">
        <f t="shared" si="9"/>
        <v/>
      </c>
      <c r="I90" s="38" t="str" cm="1">
        <f t="array" ref="I90">IFERROR(_xlfn._xlws.FILTER(Kopsavilkums!$D$10:$D$135,(H90=Kopsavilkums!$C$10:$C$135)*(L$78=Kopsavilkums!$P$10:$P$135)),"")</f>
        <v/>
      </c>
      <c r="J90" s="46"/>
      <c r="K90" s="46"/>
      <c r="L90" s="100"/>
      <c r="M90" s="92"/>
    </row>
    <row r="91" spans="1:13" ht="33" customHeight="1" x14ac:dyDescent="0.15">
      <c r="A91" s="99">
        <f t="shared" si="8"/>
        <v>12</v>
      </c>
      <c r="B91" s="38" t="str">
        <f t="shared" si="7"/>
        <v/>
      </c>
      <c r="C91" s="38" t="str" cm="1">
        <f t="array" ref="C91">IFERROR(_xlfn._xlws.FILTER(Kopsavilkums!$D$10:$D$135,(B91=Kopsavilkums!$C$10:$C$135)*(F$78=Kopsavilkums!$M$10:$M$135)),"")</f>
        <v/>
      </c>
      <c r="D91" s="46"/>
      <c r="E91" s="46"/>
      <c r="F91" s="100"/>
      <c r="G91" s="99">
        <f t="shared" si="9"/>
        <v>12</v>
      </c>
      <c r="H91" s="38" t="str">
        <f t="shared" si="9"/>
        <v/>
      </c>
      <c r="I91" s="38" t="str" cm="1">
        <f t="array" ref="I91">IFERROR(_xlfn._xlws.FILTER(Kopsavilkums!$D$10:$D$135,(H91=Kopsavilkums!$C$10:$C$135)*(L$78=Kopsavilkums!$P$10:$P$135)),"")</f>
        <v/>
      </c>
      <c r="J91" s="46"/>
      <c r="K91" s="46"/>
      <c r="L91" s="100"/>
      <c r="M91" s="92"/>
    </row>
    <row r="92" spans="1:13" ht="33" customHeight="1" x14ac:dyDescent="0.15">
      <c r="A92" s="99">
        <f t="shared" si="8"/>
        <v>13</v>
      </c>
      <c r="B92" s="38" t="str">
        <f t="shared" si="7"/>
        <v/>
      </c>
      <c r="C92" s="38" t="str" cm="1">
        <f t="array" ref="C92">IFERROR(_xlfn._xlws.FILTER(Kopsavilkums!$D$10:$D$135,(B92=Kopsavilkums!$C$10:$C$135)*(F$78=Kopsavilkums!$M$10:$M$135)),"")</f>
        <v/>
      </c>
      <c r="D92" s="46"/>
      <c r="E92" s="46"/>
      <c r="F92" s="100"/>
      <c r="G92" s="99">
        <f t="shared" si="9"/>
        <v>13</v>
      </c>
      <c r="H92" s="38" t="str">
        <f t="shared" si="9"/>
        <v/>
      </c>
      <c r="I92" s="38" t="str" cm="1">
        <f t="array" ref="I92">IFERROR(_xlfn._xlws.FILTER(Kopsavilkums!$D$10:$D$135,(H92=Kopsavilkums!$C$10:$C$135)*(L$78=Kopsavilkums!$P$10:$P$135)),"")</f>
        <v/>
      </c>
      <c r="J92" s="46"/>
      <c r="K92" s="46"/>
      <c r="L92" s="100"/>
      <c r="M92" s="92"/>
    </row>
    <row r="93" spans="1:13" ht="33" customHeight="1" x14ac:dyDescent="0.15">
      <c r="A93" s="99">
        <f t="shared" si="8"/>
        <v>14</v>
      </c>
      <c r="B93" s="38" t="str">
        <f t="shared" si="7"/>
        <v/>
      </c>
      <c r="C93" s="38" t="str" cm="1">
        <f t="array" ref="C93">IFERROR(_xlfn._xlws.FILTER(Kopsavilkums!$D$10:$D$135,(B93=Kopsavilkums!$C$10:$C$135)*(F$78=Kopsavilkums!$M$10:$M$135)),"")</f>
        <v/>
      </c>
      <c r="D93" s="46"/>
      <c r="E93" s="46"/>
      <c r="F93" s="100"/>
      <c r="G93" s="99">
        <f t="shared" si="9"/>
        <v>14</v>
      </c>
      <c r="H93" s="38" t="str">
        <f t="shared" si="9"/>
        <v/>
      </c>
      <c r="I93" s="38" t="str" cm="1">
        <f t="array" ref="I93">IFERROR(_xlfn._xlws.FILTER(Kopsavilkums!$D$10:$D$135,(H93=Kopsavilkums!$C$10:$C$135)*(L$78=Kopsavilkums!$P$10:$P$135)),"")</f>
        <v/>
      </c>
      <c r="J93" s="46"/>
      <c r="K93" s="46"/>
      <c r="L93" s="100"/>
      <c r="M93" s="92"/>
    </row>
    <row r="94" spans="1:13" ht="33" customHeight="1" x14ac:dyDescent="0.15">
      <c r="A94" s="99">
        <f t="shared" si="8"/>
        <v>15</v>
      </c>
      <c r="B94" s="38" t="str">
        <f t="shared" si="7"/>
        <v/>
      </c>
      <c r="C94" s="38" t="str" cm="1">
        <f t="array" ref="C94">IFERROR(_xlfn._xlws.FILTER(Kopsavilkums!$D$10:$D$135,(B94=Kopsavilkums!$C$10:$C$135)*(F$78=Kopsavilkums!$M$10:$M$135)),"")</f>
        <v/>
      </c>
      <c r="D94" s="46"/>
      <c r="E94" s="46"/>
      <c r="F94" s="100"/>
      <c r="G94" s="99">
        <f t="shared" si="9"/>
        <v>15</v>
      </c>
      <c r="H94" s="38" t="str">
        <f t="shared" si="9"/>
        <v/>
      </c>
      <c r="I94" s="38" t="str" cm="1">
        <f t="array" ref="I94">IFERROR(_xlfn._xlws.FILTER(Kopsavilkums!$D$10:$D$135,(H94=Kopsavilkums!$C$10:$C$135)*(L$78=Kopsavilkums!$P$10:$P$135)),"")</f>
        <v/>
      </c>
      <c r="J94" s="46"/>
      <c r="K94" s="46"/>
      <c r="L94" s="100"/>
      <c r="M94" s="92"/>
    </row>
    <row r="95" spans="1:13" ht="33" customHeight="1" x14ac:dyDescent="0.15">
      <c r="A95" s="101">
        <f t="shared" si="8"/>
        <v>16</v>
      </c>
      <c r="B95" s="38" t="str">
        <f t="shared" si="7"/>
        <v/>
      </c>
      <c r="C95" s="38" t="str" cm="1">
        <f t="array" ref="C95">IFERROR(_xlfn._xlws.FILTER(Kopsavilkums!$D$10:$D$135,(B95=Kopsavilkums!$C$10:$C$135)*(F$78=Kopsavilkums!$M$10:$M$135)),"")</f>
        <v/>
      </c>
      <c r="D95" s="102"/>
      <c r="E95" s="102"/>
      <c r="F95" s="103"/>
      <c r="G95" s="101">
        <f t="shared" si="9"/>
        <v>16</v>
      </c>
      <c r="H95" s="38" t="str">
        <f t="shared" si="9"/>
        <v/>
      </c>
      <c r="I95" s="38" t="str" cm="1">
        <f t="array" ref="I95">IFERROR(_xlfn._xlws.FILTER(Kopsavilkums!$D$10:$D$135,(H95=Kopsavilkums!$C$10:$C$135)*(L$78=Kopsavilkums!$P$10:$P$135)),"")</f>
        <v/>
      </c>
      <c r="J95" s="102"/>
      <c r="K95" s="102"/>
      <c r="L95" s="103"/>
      <c r="M95" s="92"/>
    </row>
    <row r="96" spans="1:13" ht="33" customHeight="1" x14ac:dyDescent="0.15">
      <c r="A96" s="101">
        <f t="shared" si="8"/>
        <v>17</v>
      </c>
      <c r="B96" s="38" t="str">
        <f t="shared" si="7"/>
        <v/>
      </c>
      <c r="C96" s="38" t="str" cm="1">
        <f t="array" ref="C96">IFERROR(_xlfn._xlws.FILTER(Kopsavilkums!$D$10:$D$135,(B96=Kopsavilkums!$C$10:$C$135)*(F$78=Kopsavilkums!$M$10:$M$135)),"")</f>
        <v/>
      </c>
      <c r="D96" s="102"/>
      <c r="E96" s="102"/>
      <c r="F96" s="103"/>
      <c r="G96" s="101">
        <f t="shared" si="9"/>
        <v>17</v>
      </c>
      <c r="H96" s="38" t="str">
        <f t="shared" si="9"/>
        <v/>
      </c>
      <c r="I96" s="38" t="str" cm="1">
        <f t="array" ref="I96">IFERROR(_xlfn._xlws.FILTER(Kopsavilkums!$D$10:$D$135,(H96=Kopsavilkums!$C$10:$C$135)*(L$78=Kopsavilkums!$P$10:$P$135)),"")</f>
        <v/>
      </c>
      <c r="J96" s="102"/>
      <c r="K96" s="102"/>
      <c r="L96" s="103"/>
      <c r="M96" s="92"/>
    </row>
    <row r="97" spans="1:13" ht="33" customHeight="1" x14ac:dyDescent="0.15">
      <c r="A97" s="101">
        <f t="shared" si="8"/>
        <v>18</v>
      </c>
      <c r="B97" s="38" t="str">
        <f t="shared" si="7"/>
        <v/>
      </c>
      <c r="C97" s="38" t="str" cm="1">
        <f t="array" ref="C97">IFERROR(_xlfn._xlws.FILTER(Kopsavilkums!$D$10:$D$135,(B97=Kopsavilkums!$C$10:$C$135)*(F$78=Kopsavilkums!$M$10:$M$135)),"")</f>
        <v/>
      </c>
      <c r="D97" s="102"/>
      <c r="E97" s="102"/>
      <c r="F97" s="103"/>
      <c r="G97" s="101">
        <f t="shared" si="9"/>
        <v>18</v>
      </c>
      <c r="H97" s="38" t="str">
        <f t="shared" si="9"/>
        <v/>
      </c>
      <c r="I97" s="38" t="str" cm="1">
        <f t="array" ref="I97">IFERROR(_xlfn._xlws.FILTER(Kopsavilkums!$D$10:$D$135,(H97=Kopsavilkums!$C$10:$C$135)*(L$78=Kopsavilkums!$P$10:$P$135)),"")</f>
        <v/>
      </c>
      <c r="J97" s="102"/>
      <c r="K97" s="102"/>
      <c r="L97" s="103"/>
      <c r="M97" s="92"/>
    </row>
    <row r="98" spans="1:13" ht="33" customHeight="1" thickBot="1" x14ac:dyDescent="0.2">
      <c r="A98" s="104">
        <f t="shared" si="8"/>
        <v>19</v>
      </c>
      <c r="B98" s="105" t="str">
        <f t="shared" si="7"/>
        <v/>
      </c>
      <c r="C98" s="105" t="str" cm="1">
        <f t="array" ref="C98">IFERROR(_xlfn._xlws.FILTER(Kopsavilkums!$D$10:$D$135,(B98=Kopsavilkums!$C$10:$C$135)*(F$78=Kopsavilkums!$M$10:$M$135)),"")</f>
        <v/>
      </c>
      <c r="D98" s="106"/>
      <c r="E98" s="106"/>
      <c r="F98" s="107"/>
      <c r="G98" s="104">
        <f t="shared" si="9"/>
        <v>19</v>
      </c>
      <c r="H98" s="105" t="str">
        <f t="shared" si="9"/>
        <v/>
      </c>
      <c r="I98" s="105" t="str" cm="1">
        <f t="array" ref="I98">IFERROR(_xlfn._xlws.FILTER(Kopsavilkums!$D$10:$D$135,(H98=Kopsavilkums!$C$10:$C$135)*(L$78=Kopsavilkums!$P$10:$P$135)),"")</f>
        <v/>
      </c>
      <c r="J98" s="106"/>
      <c r="K98" s="106"/>
      <c r="L98" s="107"/>
      <c r="M98" s="92"/>
    </row>
    <row r="99" spans="1:13" ht="6" customHeight="1" x14ac:dyDescent="0.2">
      <c r="A99" s="47"/>
      <c r="B99" s="47"/>
      <c r="C99" s="12"/>
      <c r="D99" s="12"/>
      <c r="E99" s="12"/>
      <c r="F99" s="48"/>
      <c r="G99" s="47"/>
      <c r="H99" s="47"/>
      <c r="I99" s="12"/>
      <c r="J99" s="12"/>
      <c r="K99" s="12"/>
      <c r="L99" s="48"/>
    </row>
    <row r="100" spans="1:13" ht="18.75" customHeight="1" x14ac:dyDescent="0.2">
      <c r="A100" s="49" t="s">
        <v>70</v>
      </c>
      <c r="B100" s="49"/>
      <c r="C100" s="2">
        <f>Kopsavilkums!AP37</f>
        <v>0</v>
      </c>
      <c r="D100" s="12"/>
      <c r="E100" s="12"/>
      <c r="F100" s="48"/>
      <c r="G100" s="49" t="s">
        <v>70</v>
      </c>
      <c r="H100" s="49"/>
      <c r="I100" s="2">
        <f>C100</f>
        <v>0</v>
      </c>
      <c r="J100" s="12"/>
      <c r="K100" s="12"/>
      <c r="L100" s="48"/>
    </row>
    <row r="101" spans="1:13" ht="15.75" customHeight="1" x14ac:dyDescent="0.2">
      <c r="A101" s="337" t="str">
        <f>$A$1</f>
        <v>LR 2024.gada čempionāts zemledus makšķerēšanā</v>
      </c>
      <c r="B101" s="337"/>
      <c r="C101" s="337"/>
      <c r="D101" s="337"/>
      <c r="E101" s="120"/>
      <c r="G101" s="337" t="str">
        <f>$A$1</f>
        <v>LR 2024.gada čempionāts zemledus makšķerēšanā</v>
      </c>
      <c r="H101" s="337"/>
      <c r="I101" s="337"/>
      <c r="J101" s="337"/>
      <c r="K101" s="120"/>
    </row>
    <row r="102" spans="1:13" ht="12.75" customHeight="1" x14ac:dyDescent="0.15">
      <c r="A102" s="335" t="str">
        <f>$A$2</f>
        <v>2025.gada 08.-09.marts, Sudala ezers</v>
      </c>
      <c r="B102" s="335"/>
      <c r="C102" s="335"/>
      <c r="D102" s="335"/>
      <c r="E102" s="122"/>
      <c r="F102" s="121" t="s">
        <v>65</v>
      </c>
      <c r="G102" s="335" t="str">
        <f>$A$2</f>
        <v>2025.gada 08.-09.marts, Sudala ezers</v>
      </c>
      <c r="H102" s="335"/>
      <c r="I102" s="335"/>
      <c r="J102" s="335"/>
      <c r="K102" s="122"/>
      <c r="L102" s="121" t="str">
        <f>$L$2</f>
        <v>Otrā diena</v>
      </c>
    </row>
    <row r="103" spans="1:13" ht="16.5" customHeight="1" thickBot="1" x14ac:dyDescent="0.2">
      <c r="A103" s="44"/>
      <c r="B103" s="44"/>
      <c r="C103" s="117"/>
      <c r="D103" s="336" t="s">
        <v>86</v>
      </c>
      <c r="E103" s="336"/>
      <c r="F103" s="45" t="s">
        <v>62</v>
      </c>
      <c r="G103" s="44"/>
      <c r="H103" s="44"/>
      <c r="I103" s="117"/>
      <c r="J103" s="336" t="s">
        <v>86</v>
      </c>
      <c r="K103" s="336"/>
      <c r="L103" s="45" t="str">
        <f>F103</f>
        <v>E</v>
      </c>
    </row>
    <row r="104" spans="1:13" ht="33" customHeight="1" thickBot="1" x14ac:dyDescent="0.2">
      <c r="A104" s="93" t="s">
        <v>2</v>
      </c>
      <c r="B104" s="94" t="s">
        <v>3</v>
      </c>
      <c r="C104" s="94" t="s">
        <v>66</v>
      </c>
      <c r="D104" s="94" t="s">
        <v>68</v>
      </c>
      <c r="E104" s="94" t="s">
        <v>69</v>
      </c>
      <c r="F104" s="95" t="s">
        <v>11</v>
      </c>
      <c r="G104" s="93" t="s">
        <v>2</v>
      </c>
      <c r="H104" s="94" t="s">
        <v>3</v>
      </c>
      <c r="I104" s="94" t="s">
        <v>66</v>
      </c>
      <c r="J104" s="94" t="s">
        <v>68</v>
      </c>
      <c r="K104" s="94" t="s">
        <v>69</v>
      </c>
      <c r="L104" s="95" t="s">
        <v>11</v>
      </c>
      <c r="M104" s="92"/>
    </row>
    <row r="105" spans="1:13" ht="38.25" customHeight="1" x14ac:dyDescent="0.15">
      <c r="A105" s="96">
        <f>A5</f>
        <v>1</v>
      </c>
      <c r="B105" s="38" t="str">
        <f t="shared" ref="B105:B123" si="10">B80</f>
        <v/>
      </c>
      <c r="C105" s="38" t="str" cm="1">
        <f t="array" ref="C105">IFERROR(_xlfn._xlws.FILTER(Kopsavilkums!$D$10:$D$135,(B105=Kopsavilkums!$C$10:$C$135)*(F$103=Kopsavilkums!$M$10:$M$135)),"")</f>
        <v/>
      </c>
      <c r="D105" s="97"/>
      <c r="E105" s="97"/>
      <c r="F105" s="98"/>
      <c r="G105" s="96">
        <f>A105</f>
        <v>1</v>
      </c>
      <c r="H105" s="38" t="str">
        <f>B105</f>
        <v/>
      </c>
      <c r="I105" s="38" t="str" cm="1">
        <f t="array" ref="I105">IFERROR(_xlfn._xlws.FILTER(Kopsavilkums!$D$10:$D$135,(H105=Kopsavilkums!$C$10:$C$135)*(L$103=Kopsavilkums!$P$10:$P$135)),"")</f>
        <v/>
      </c>
      <c r="J105" s="97"/>
      <c r="K105" s="97"/>
      <c r="L105" s="98"/>
      <c r="M105" s="92"/>
    </row>
    <row r="106" spans="1:13" ht="33" customHeight="1" x14ac:dyDescent="0.15">
      <c r="A106" s="99">
        <f t="shared" ref="A106:A115" si="11">A6</f>
        <v>2</v>
      </c>
      <c r="B106" s="38" t="str">
        <f t="shared" si="10"/>
        <v/>
      </c>
      <c r="C106" s="38" t="str" cm="1">
        <f t="array" ref="C106">IFERROR(_xlfn._xlws.FILTER(Kopsavilkums!$D$10:$D$135,(B106=Kopsavilkums!$C$10:$C$135)*(F$103=Kopsavilkums!$M$10:$M$135)),"")</f>
        <v/>
      </c>
      <c r="D106" s="46"/>
      <c r="E106" s="46"/>
      <c r="F106" s="100"/>
      <c r="G106" s="99">
        <f t="shared" ref="G106:H121" si="12">A106</f>
        <v>2</v>
      </c>
      <c r="H106" s="38" t="str">
        <f t="shared" si="12"/>
        <v/>
      </c>
      <c r="I106" s="38" t="str" cm="1">
        <f t="array" ref="I106">IFERROR(_xlfn._xlws.FILTER(Kopsavilkums!$D$10:$D$135,(H106=Kopsavilkums!$C$10:$C$135)*(L$103=Kopsavilkums!$P$10:$P$135)),"")</f>
        <v/>
      </c>
      <c r="J106" s="46"/>
      <c r="K106" s="46"/>
      <c r="L106" s="100"/>
      <c r="M106" s="92"/>
    </row>
    <row r="107" spans="1:13" ht="33" customHeight="1" x14ac:dyDescent="0.15">
      <c r="A107" s="99">
        <f t="shared" si="11"/>
        <v>3</v>
      </c>
      <c r="B107" s="38" t="str">
        <f t="shared" si="10"/>
        <v/>
      </c>
      <c r="C107" s="38" t="str" cm="1">
        <f t="array" ref="C107">IFERROR(_xlfn._xlws.FILTER(Kopsavilkums!$D$10:$D$135,(B107=Kopsavilkums!$C$10:$C$135)*(F$103=Kopsavilkums!$M$10:$M$135)),"")</f>
        <v/>
      </c>
      <c r="D107" s="46"/>
      <c r="E107" s="46"/>
      <c r="F107" s="100"/>
      <c r="G107" s="99">
        <f t="shared" si="12"/>
        <v>3</v>
      </c>
      <c r="H107" s="38" t="str">
        <f t="shared" si="12"/>
        <v/>
      </c>
      <c r="I107" s="38" t="str" cm="1">
        <f t="array" ref="I107">IFERROR(_xlfn._xlws.FILTER(Kopsavilkums!$D$10:$D$135,(H107=Kopsavilkums!$C$10:$C$135)*(L$103=Kopsavilkums!$P$10:$P$135)),"")</f>
        <v/>
      </c>
      <c r="J107" s="46"/>
      <c r="K107" s="46"/>
      <c r="L107" s="100"/>
      <c r="M107" s="92"/>
    </row>
    <row r="108" spans="1:13" ht="33" customHeight="1" x14ac:dyDescent="0.15">
      <c r="A108" s="99">
        <f t="shared" si="11"/>
        <v>4</v>
      </c>
      <c r="B108" s="38" t="str">
        <f t="shared" si="10"/>
        <v/>
      </c>
      <c r="C108" s="38" t="str" cm="1">
        <f t="array" ref="C108">IFERROR(_xlfn._xlws.FILTER(Kopsavilkums!$D$10:$D$135,(B108=Kopsavilkums!$C$10:$C$135)*(F$103=Kopsavilkums!$M$10:$M$135)),"")</f>
        <v/>
      </c>
      <c r="D108" s="46"/>
      <c r="E108" s="46"/>
      <c r="F108" s="100"/>
      <c r="G108" s="99">
        <f t="shared" si="12"/>
        <v>4</v>
      </c>
      <c r="H108" s="38" t="str">
        <f t="shared" si="12"/>
        <v/>
      </c>
      <c r="I108" s="38" t="str" cm="1">
        <f t="array" ref="I108">IFERROR(_xlfn._xlws.FILTER(Kopsavilkums!$D$10:$D$135,(H108=Kopsavilkums!$C$10:$C$135)*(L$103=Kopsavilkums!$P$10:$P$135)),"")</f>
        <v/>
      </c>
      <c r="J108" s="46"/>
      <c r="K108" s="46"/>
      <c r="L108" s="100"/>
      <c r="M108" s="92"/>
    </row>
    <row r="109" spans="1:13" ht="33" customHeight="1" x14ac:dyDescent="0.15">
      <c r="A109" s="99">
        <f t="shared" si="11"/>
        <v>5</v>
      </c>
      <c r="B109" s="38" t="str">
        <f t="shared" si="10"/>
        <v/>
      </c>
      <c r="C109" s="38" t="str" cm="1">
        <f t="array" ref="C109">IFERROR(_xlfn._xlws.FILTER(Kopsavilkums!$D$10:$D$135,(B109=Kopsavilkums!$C$10:$C$135)*(F$103=Kopsavilkums!$M$10:$M$135)),"")</f>
        <v/>
      </c>
      <c r="D109" s="46"/>
      <c r="E109" s="46"/>
      <c r="F109" s="100"/>
      <c r="G109" s="99">
        <f t="shared" si="12"/>
        <v>5</v>
      </c>
      <c r="H109" s="38" t="str">
        <f t="shared" si="12"/>
        <v/>
      </c>
      <c r="I109" s="38" t="str" cm="1">
        <f t="array" ref="I109">IFERROR(_xlfn._xlws.FILTER(Kopsavilkums!$D$10:$D$135,(H109=Kopsavilkums!$C$10:$C$135)*(L$103=Kopsavilkums!$P$10:$P$135)),"")</f>
        <v/>
      </c>
      <c r="J109" s="46"/>
      <c r="K109" s="46"/>
      <c r="L109" s="100"/>
      <c r="M109" s="92"/>
    </row>
    <row r="110" spans="1:13" ht="33" customHeight="1" x14ac:dyDescent="0.15">
      <c r="A110" s="99">
        <f t="shared" si="11"/>
        <v>6</v>
      </c>
      <c r="B110" s="38" t="str">
        <f t="shared" si="10"/>
        <v/>
      </c>
      <c r="C110" s="38" t="str" cm="1">
        <f t="array" ref="C110">IFERROR(_xlfn._xlws.FILTER(Kopsavilkums!$D$10:$D$135,(B110=Kopsavilkums!$C$10:$C$135)*(F$103=Kopsavilkums!$M$10:$M$135)),"")</f>
        <v/>
      </c>
      <c r="D110" s="46"/>
      <c r="E110" s="46"/>
      <c r="F110" s="100"/>
      <c r="G110" s="99">
        <f t="shared" si="12"/>
        <v>6</v>
      </c>
      <c r="H110" s="38" t="str">
        <f t="shared" si="12"/>
        <v/>
      </c>
      <c r="I110" s="38" t="str" cm="1">
        <f t="array" ref="I110">IFERROR(_xlfn._xlws.FILTER(Kopsavilkums!$D$10:$D$135,(H110=Kopsavilkums!$C$10:$C$135)*(L$103=Kopsavilkums!$P$10:$P$135)),"")</f>
        <v/>
      </c>
      <c r="J110" s="46"/>
      <c r="K110" s="46"/>
      <c r="L110" s="100"/>
      <c r="M110" s="92"/>
    </row>
    <row r="111" spans="1:13" ht="33" customHeight="1" x14ac:dyDescent="0.15">
      <c r="A111" s="99">
        <f t="shared" si="11"/>
        <v>7</v>
      </c>
      <c r="B111" s="38" t="str">
        <f t="shared" si="10"/>
        <v/>
      </c>
      <c r="C111" s="38" t="str" cm="1">
        <f t="array" ref="C111">IFERROR(_xlfn._xlws.FILTER(Kopsavilkums!$D$10:$D$135,(B111=Kopsavilkums!$C$10:$C$135)*(F$103=Kopsavilkums!$M$10:$M$135)),"")</f>
        <v/>
      </c>
      <c r="D111" s="46"/>
      <c r="E111" s="46"/>
      <c r="F111" s="100"/>
      <c r="G111" s="99">
        <f t="shared" si="12"/>
        <v>7</v>
      </c>
      <c r="H111" s="38" t="str">
        <f t="shared" si="12"/>
        <v/>
      </c>
      <c r="I111" s="38" t="str" cm="1">
        <f t="array" ref="I111">IFERROR(_xlfn._xlws.FILTER(Kopsavilkums!$D$10:$D$135,(H111=Kopsavilkums!$C$10:$C$135)*(L$103=Kopsavilkums!$P$10:$P$135)),"")</f>
        <v/>
      </c>
      <c r="J111" s="46"/>
      <c r="K111" s="46"/>
      <c r="L111" s="100"/>
      <c r="M111" s="92"/>
    </row>
    <row r="112" spans="1:13" ht="33" customHeight="1" x14ac:dyDescent="0.15">
      <c r="A112" s="99">
        <f t="shared" si="11"/>
        <v>8</v>
      </c>
      <c r="B112" s="38" t="str">
        <f t="shared" si="10"/>
        <v/>
      </c>
      <c r="C112" s="38" t="str" cm="1">
        <f t="array" ref="C112">IFERROR(_xlfn._xlws.FILTER(Kopsavilkums!$D$10:$D$135,(B112=Kopsavilkums!$C$10:$C$135)*(F$103=Kopsavilkums!$M$10:$M$135)),"")</f>
        <v/>
      </c>
      <c r="D112" s="46"/>
      <c r="E112" s="46"/>
      <c r="F112" s="100"/>
      <c r="G112" s="99">
        <f t="shared" si="12"/>
        <v>8</v>
      </c>
      <c r="H112" s="38" t="str">
        <f t="shared" si="12"/>
        <v/>
      </c>
      <c r="I112" s="38" t="str" cm="1">
        <f t="array" ref="I112">IFERROR(_xlfn._xlws.FILTER(Kopsavilkums!$D$10:$D$135,(H112=Kopsavilkums!$C$10:$C$135)*(L$103=Kopsavilkums!$P$10:$P$135)),"")</f>
        <v/>
      </c>
      <c r="J112" s="46"/>
      <c r="K112" s="46"/>
      <c r="L112" s="100"/>
      <c r="M112" s="92"/>
    </row>
    <row r="113" spans="1:13" ht="33" customHeight="1" x14ac:dyDescent="0.15">
      <c r="A113" s="99">
        <f t="shared" si="11"/>
        <v>9</v>
      </c>
      <c r="B113" s="38" t="str">
        <f t="shared" si="10"/>
        <v/>
      </c>
      <c r="C113" s="38" t="str" cm="1">
        <f t="array" ref="C113">IFERROR(_xlfn._xlws.FILTER(Kopsavilkums!$D$10:$D$135,(B113=Kopsavilkums!$C$10:$C$135)*(F$103=Kopsavilkums!$M$10:$M$135)),"")</f>
        <v/>
      </c>
      <c r="D113" s="46"/>
      <c r="E113" s="46"/>
      <c r="F113" s="100"/>
      <c r="G113" s="99">
        <f t="shared" si="12"/>
        <v>9</v>
      </c>
      <c r="H113" s="38" t="str">
        <f t="shared" si="12"/>
        <v/>
      </c>
      <c r="I113" s="38" t="str" cm="1">
        <f t="array" ref="I113">IFERROR(_xlfn._xlws.FILTER(Kopsavilkums!$D$10:$D$135,(H113=Kopsavilkums!$C$10:$C$135)*(L$103=Kopsavilkums!$P$10:$P$135)),"")</f>
        <v/>
      </c>
      <c r="J113" s="46"/>
      <c r="K113" s="46"/>
      <c r="L113" s="100"/>
      <c r="M113" s="92"/>
    </row>
    <row r="114" spans="1:13" ht="33" customHeight="1" x14ac:dyDescent="0.15">
      <c r="A114" s="99">
        <f t="shared" si="11"/>
        <v>10</v>
      </c>
      <c r="B114" s="38" t="str">
        <f t="shared" si="10"/>
        <v/>
      </c>
      <c r="C114" s="38" t="str" cm="1">
        <f t="array" ref="C114">IFERROR(_xlfn._xlws.FILTER(Kopsavilkums!$D$10:$D$135,(B114=Kopsavilkums!$C$10:$C$135)*(F$103=Kopsavilkums!$M$10:$M$135)),"")</f>
        <v/>
      </c>
      <c r="D114" s="46"/>
      <c r="E114" s="46"/>
      <c r="F114" s="100"/>
      <c r="G114" s="99">
        <f t="shared" si="12"/>
        <v>10</v>
      </c>
      <c r="H114" s="38" t="str">
        <f t="shared" si="12"/>
        <v/>
      </c>
      <c r="I114" s="38" t="str" cm="1">
        <f t="array" ref="I114">IFERROR(_xlfn._xlws.FILTER(Kopsavilkums!$D$10:$D$135,(H114=Kopsavilkums!$C$10:$C$135)*(L$103=Kopsavilkums!$P$10:$P$135)),"")</f>
        <v/>
      </c>
      <c r="J114" s="46"/>
      <c r="K114" s="46"/>
      <c r="L114" s="100"/>
      <c r="M114" s="92"/>
    </row>
    <row r="115" spans="1:13" ht="33" customHeight="1" x14ac:dyDescent="0.15">
      <c r="A115" s="99">
        <f t="shared" si="11"/>
        <v>11</v>
      </c>
      <c r="B115" s="38" t="str">
        <f t="shared" si="10"/>
        <v/>
      </c>
      <c r="C115" s="38" t="str" cm="1">
        <f t="array" ref="C115">IFERROR(_xlfn._xlws.FILTER(Kopsavilkums!$D$10:$D$135,(B115=Kopsavilkums!$C$10:$C$135)*(F$103=Kopsavilkums!$M$10:$M$135)),"")</f>
        <v/>
      </c>
      <c r="D115" s="46"/>
      <c r="E115" s="46"/>
      <c r="F115" s="100"/>
      <c r="G115" s="99">
        <f t="shared" si="12"/>
        <v>11</v>
      </c>
      <c r="H115" s="38" t="str">
        <f t="shared" si="12"/>
        <v/>
      </c>
      <c r="I115" s="38" t="str" cm="1">
        <f t="array" ref="I115">IFERROR(_xlfn._xlws.FILTER(Kopsavilkums!$D$10:$D$135,(H115=Kopsavilkums!$C$10:$C$135)*(L$103=Kopsavilkums!$P$10:$P$135)),"")</f>
        <v/>
      </c>
      <c r="J115" s="46"/>
      <c r="K115" s="46"/>
      <c r="L115" s="100"/>
      <c r="M115" s="92"/>
    </row>
    <row r="116" spans="1:13" ht="33" customHeight="1" x14ac:dyDescent="0.15">
      <c r="A116" s="99">
        <f>A16</f>
        <v>12</v>
      </c>
      <c r="B116" s="38" t="str">
        <f t="shared" si="10"/>
        <v/>
      </c>
      <c r="C116" s="38" t="str" cm="1">
        <f t="array" ref="C116">IFERROR(_xlfn._xlws.FILTER(Kopsavilkums!$D$10:$D$135,(B116=Kopsavilkums!$C$10:$C$135)*(F$103=Kopsavilkums!$M$10:$M$135)),"")</f>
        <v/>
      </c>
      <c r="D116" s="46"/>
      <c r="E116" s="46"/>
      <c r="F116" s="100"/>
      <c r="G116" s="99">
        <f t="shared" si="12"/>
        <v>12</v>
      </c>
      <c r="H116" s="38" t="str">
        <f t="shared" si="12"/>
        <v/>
      </c>
      <c r="I116" s="38" t="str" cm="1">
        <f t="array" ref="I116">IFERROR(_xlfn._xlws.FILTER(Kopsavilkums!$D$10:$D$135,(H116=Kopsavilkums!$C$10:$C$135)*(L$103=Kopsavilkums!$P$10:$P$135)),"")</f>
        <v/>
      </c>
      <c r="J116" s="46"/>
      <c r="K116" s="46"/>
      <c r="L116" s="100"/>
      <c r="M116" s="92"/>
    </row>
    <row r="117" spans="1:13" ht="33" customHeight="1" x14ac:dyDescent="0.15">
      <c r="A117" s="99">
        <f t="shared" ref="A117:A123" si="13">A17</f>
        <v>13</v>
      </c>
      <c r="B117" s="38" t="str">
        <f t="shared" si="10"/>
        <v/>
      </c>
      <c r="C117" s="38" t="str" cm="1">
        <f t="array" ref="C117">IFERROR(_xlfn._xlws.FILTER(Kopsavilkums!$D$10:$D$135,(B117=Kopsavilkums!$C$10:$C$135)*(F$103=Kopsavilkums!$M$10:$M$135)),"")</f>
        <v/>
      </c>
      <c r="D117" s="46"/>
      <c r="E117" s="46"/>
      <c r="F117" s="100"/>
      <c r="G117" s="99">
        <f t="shared" si="12"/>
        <v>13</v>
      </c>
      <c r="H117" s="38" t="str">
        <f t="shared" si="12"/>
        <v/>
      </c>
      <c r="I117" s="38" t="str" cm="1">
        <f t="array" ref="I117">IFERROR(_xlfn._xlws.FILTER(Kopsavilkums!$D$10:$D$135,(H117=Kopsavilkums!$C$10:$C$135)*(L$103=Kopsavilkums!$P$10:$P$135)),"")</f>
        <v/>
      </c>
      <c r="J117" s="46"/>
      <c r="K117" s="46"/>
      <c r="L117" s="100"/>
      <c r="M117" s="92"/>
    </row>
    <row r="118" spans="1:13" ht="33" customHeight="1" x14ac:dyDescent="0.15">
      <c r="A118" s="99">
        <f t="shared" si="13"/>
        <v>14</v>
      </c>
      <c r="B118" s="38" t="str">
        <f t="shared" si="10"/>
        <v/>
      </c>
      <c r="C118" s="38" t="str" cm="1">
        <f t="array" ref="C118">IFERROR(_xlfn._xlws.FILTER(Kopsavilkums!$D$10:$D$135,(B118=Kopsavilkums!$C$10:$C$135)*(F$103=Kopsavilkums!$M$10:$M$135)),"")</f>
        <v/>
      </c>
      <c r="D118" s="46"/>
      <c r="E118" s="46"/>
      <c r="F118" s="100"/>
      <c r="G118" s="99">
        <f>A118</f>
        <v>14</v>
      </c>
      <c r="H118" s="38" t="str">
        <f t="shared" si="12"/>
        <v/>
      </c>
      <c r="I118" s="38" t="str" cm="1">
        <f t="array" ref="I118">IFERROR(_xlfn._xlws.FILTER(Kopsavilkums!$D$10:$D$135,(H118=Kopsavilkums!$C$10:$C$135)*(L$103=Kopsavilkums!$P$10:$P$135)),"")</f>
        <v/>
      </c>
      <c r="J118" s="46"/>
      <c r="K118" s="46"/>
      <c r="L118" s="100"/>
      <c r="M118" s="92"/>
    </row>
    <row r="119" spans="1:13" ht="33" customHeight="1" x14ac:dyDescent="0.15">
      <c r="A119" s="99">
        <f t="shared" si="13"/>
        <v>15</v>
      </c>
      <c r="B119" s="38" t="str">
        <f t="shared" si="10"/>
        <v/>
      </c>
      <c r="C119" s="38" t="str" cm="1">
        <f t="array" ref="C119">IFERROR(_xlfn._xlws.FILTER(Kopsavilkums!$D$10:$D$135,(B119=Kopsavilkums!$C$10:$C$135)*(F$103=Kopsavilkums!$M$10:$M$135)),"")</f>
        <v/>
      </c>
      <c r="D119" s="46"/>
      <c r="E119" s="46"/>
      <c r="F119" s="100"/>
      <c r="G119" s="99">
        <f t="shared" ref="G119:H123" si="14">A119</f>
        <v>15</v>
      </c>
      <c r="H119" s="38" t="str">
        <f t="shared" si="12"/>
        <v/>
      </c>
      <c r="I119" s="38" t="str" cm="1">
        <f t="array" ref="I119">IFERROR(_xlfn._xlws.FILTER(Kopsavilkums!$D$10:$D$135,(H119=Kopsavilkums!$C$10:$C$135)*(L$103=Kopsavilkums!$P$10:$P$135)),"")</f>
        <v/>
      </c>
      <c r="J119" s="46"/>
      <c r="K119" s="46"/>
      <c r="L119" s="100"/>
      <c r="M119" s="92"/>
    </row>
    <row r="120" spans="1:13" ht="33" customHeight="1" x14ac:dyDescent="0.15">
      <c r="A120" s="101">
        <f t="shared" si="13"/>
        <v>16</v>
      </c>
      <c r="B120" s="38" t="str">
        <f t="shared" si="10"/>
        <v/>
      </c>
      <c r="C120" s="38" t="str" cm="1">
        <f t="array" ref="C120">IFERROR(_xlfn._xlws.FILTER(Kopsavilkums!$D$10:$D$135,(B120=Kopsavilkums!$C$10:$C$135)*(F$103=Kopsavilkums!$M$10:$M$135)),"")</f>
        <v/>
      </c>
      <c r="D120" s="102"/>
      <c r="E120" s="102"/>
      <c r="F120" s="103"/>
      <c r="G120" s="101">
        <f t="shared" si="14"/>
        <v>16</v>
      </c>
      <c r="H120" s="38" t="str">
        <f t="shared" si="12"/>
        <v/>
      </c>
      <c r="I120" s="38" t="str" cm="1">
        <f t="array" ref="I120">IFERROR(_xlfn._xlws.FILTER(Kopsavilkums!$D$10:$D$135,(H120=Kopsavilkums!$C$10:$C$135)*(L$103=Kopsavilkums!$P$10:$P$135)),"")</f>
        <v/>
      </c>
      <c r="J120" s="102"/>
      <c r="K120" s="102"/>
      <c r="L120" s="103"/>
      <c r="M120" s="92"/>
    </row>
    <row r="121" spans="1:13" ht="33" customHeight="1" x14ac:dyDescent="0.15">
      <c r="A121" s="101">
        <f t="shared" si="13"/>
        <v>17</v>
      </c>
      <c r="B121" s="38" t="str">
        <f t="shared" si="10"/>
        <v/>
      </c>
      <c r="C121" s="38" t="str" cm="1">
        <f t="array" ref="C121">IFERROR(_xlfn._xlws.FILTER(Kopsavilkums!$D$10:$D$135,(B121=Kopsavilkums!$C$10:$C$135)*(F$103=Kopsavilkums!$M$10:$M$135)),"")</f>
        <v/>
      </c>
      <c r="D121" s="102"/>
      <c r="E121" s="102"/>
      <c r="F121" s="103"/>
      <c r="G121" s="101">
        <f t="shared" si="14"/>
        <v>17</v>
      </c>
      <c r="H121" s="38" t="str">
        <f t="shared" si="12"/>
        <v/>
      </c>
      <c r="I121" s="38" t="str" cm="1">
        <f t="array" ref="I121">IFERROR(_xlfn._xlws.FILTER(Kopsavilkums!$D$10:$D$135,(H121=Kopsavilkums!$C$10:$C$135)*(L$103=Kopsavilkums!$P$10:$P$135)),"")</f>
        <v/>
      </c>
      <c r="J121" s="102"/>
      <c r="K121" s="102"/>
      <c r="L121" s="103"/>
      <c r="M121" s="92"/>
    </row>
    <row r="122" spans="1:13" ht="33" customHeight="1" x14ac:dyDescent="0.15">
      <c r="A122" s="101">
        <f t="shared" si="13"/>
        <v>18</v>
      </c>
      <c r="B122" s="38" t="str">
        <f t="shared" si="10"/>
        <v/>
      </c>
      <c r="C122" s="38" t="str" cm="1">
        <f t="array" ref="C122">IFERROR(_xlfn._xlws.FILTER(Kopsavilkums!$D$10:$D$135,(B122=Kopsavilkums!$C$10:$C$135)*(F$103=Kopsavilkums!$M$10:$M$135)),"")</f>
        <v/>
      </c>
      <c r="D122" s="102"/>
      <c r="E122" s="102"/>
      <c r="F122" s="103"/>
      <c r="G122" s="101">
        <f t="shared" si="14"/>
        <v>18</v>
      </c>
      <c r="H122" s="38" t="str">
        <f t="shared" si="14"/>
        <v/>
      </c>
      <c r="I122" s="38" t="str" cm="1">
        <f t="array" ref="I122">IFERROR(_xlfn._xlws.FILTER(Kopsavilkums!$D$10:$D$135,(H122=Kopsavilkums!$C$10:$C$135)*(L$103=Kopsavilkums!$P$10:$P$135)),"")</f>
        <v/>
      </c>
      <c r="J122" s="102"/>
      <c r="K122" s="102"/>
      <c r="L122" s="103"/>
      <c r="M122" s="92"/>
    </row>
    <row r="123" spans="1:13" ht="33" customHeight="1" thickBot="1" x14ac:dyDescent="0.2">
      <c r="A123" s="104">
        <f t="shared" si="13"/>
        <v>19</v>
      </c>
      <c r="B123" s="105" t="str">
        <f t="shared" si="10"/>
        <v/>
      </c>
      <c r="C123" s="105" t="str" cm="1">
        <f t="array" ref="C123">IFERROR(_xlfn._xlws.FILTER(Kopsavilkums!$D$10:$D$135,(B123=Kopsavilkums!$C$10:$C$135)*(F$103=Kopsavilkums!$M$10:$M$135)),"")</f>
        <v/>
      </c>
      <c r="D123" s="106"/>
      <c r="E123" s="106"/>
      <c r="F123" s="107"/>
      <c r="G123" s="104">
        <f t="shared" si="14"/>
        <v>19</v>
      </c>
      <c r="H123" s="105" t="str">
        <f t="shared" si="14"/>
        <v/>
      </c>
      <c r="I123" s="105" t="str" cm="1">
        <f t="array" ref="I123">IFERROR(_xlfn._xlws.FILTER(Kopsavilkums!$D$10:$D$135,(H123=Kopsavilkums!$C$10:$C$135)*(L$103=Kopsavilkums!$P$10:$P$135)),"")</f>
        <v/>
      </c>
      <c r="J123" s="106"/>
      <c r="K123" s="106"/>
      <c r="L123" s="107"/>
      <c r="M123" s="92"/>
    </row>
    <row r="124" spans="1:13" ht="6" customHeight="1" x14ac:dyDescent="0.2">
      <c r="A124" s="47"/>
      <c r="B124" s="47"/>
      <c r="C124" s="12"/>
      <c r="D124" s="12"/>
      <c r="E124" s="12"/>
      <c r="F124" s="48"/>
      <c r="G124" s="47"/>
      <c r="H124" s="47"/>
      <c r="I124" s="12"/>
      <c r="J124" s="12"/>
      <c r="K124" s="12"/>
      <c r="L124" s="48"/>
    </row>
    <row r="125" spans="1:13" ht="18.75" customHeight="1" x14ac:dyDescent="0.2">
      <c r="A125" s="118" t="s">
        <v>70</v>
      </c>
      <c r="B125" s="49"/>
      <c r="C125" s="2">
        <f>Kopsavilkums!AP38</f>
        <v>0</v>
      </c>
      <c r="D125" s="12"/>
      <c r="E125" s="12"/>
      <c r="F125" s="48"/>
      <c r="G125" s="118" t="s">
        <v>70</v>
      </c>
      <c r="H125" s="49"/>
      <c r="I125" s="2">
        <f>C125</f>
        <v>0</v>
      </c>
      <c r="J125" s="12"/>
      <c r="K125" s="12"/>
      <c r="L125" s="48"/>
    </row>
    <row r="126" spans="1:13" ht="12.75" customHeight="1" x14ac:dyDescent="0.15">
      <c r="F126" s="48"/>
      <c r="L126" s="48"/>
    </row>
    <row r="127" spans="1:13" ht="12.75" customHeight="1" x14ac:dyDescent="0.15">
      <c r="F127" s="48"/>
      <c r="L127" s="48"/>
    </row>
    <row r="128" spans="1:13" ht="12.75" customHeight="1" x14ac:dyDescent="0.15">
      <c r="F128" s="48"/>
      <c r="L128" s="48"/>
    </row>
    <row r="129" spans="6:12" ht="12.75" customHeight="1" x14ac:dyDescent="0.15">
      <c r="F129" s="48"/>
      <c r="L129" s="48"/>
    </row>
    <row r="130" spans="6:12" ht="12.75" customHeight="1" x14ac:dyDescent="0.15">
      <c r="F130" s="48"/>
      <c r="L130" s="48"/>
    </row>
    <row r="131" spans="6:12" ht="12.75" customHeight="1" x14ac:dyDescent="0.15">
      <c r="F131" s="48"/>
      <c r="L131" s="48"/>
    </row>
    <row r="132" spans="6:12" ht="12.75" customHeight="1" x14ac:dyDescent="0.15">
      <c r="F132" s="48"/>
      <c r="L132" s="48"/>
    </row>
    <row r="133" spans="6:12" ht="12.75" customHeight="1" x14ac:dyDescent="0.15">
      <c r="F133" s="48"/>
      <c r="L133" s="48"/>
    </row>
    <row r="134" spans="6:12" ht="12.75" customHeight="1" x14ac:dyDescent="0.15">
      <c r="F134" s="48"/>
      <c r="L134" s="48"/>
    </row>
    <row r="135" spans="6:12" ht="12.75" customHeight="1" x14ac:dyDescent="0.15">
      <c r="F135" s="48"/>
      <c r="L135" s="48"/>
    </row>
    <row r="136" spans="6:12" ht="12.75" customHeight="1" x14ac:dyDescent="0.15">
      <c r="F136" s="48"/>
      <c r="L136" s="48"/>
    </row>
    <row r="137" spans="6:12" ht="12.75" customHeight="1" x14ac:dyDescent="0.15">
      <c r="F137" s="48"/>
      <c r="L137" s="48"/>
    </row>
    <row r="138" spans="6:12" ht="12.75" customHeight="1" x14ac:dyDescent="0.15">
      <c r="F138" s="48"/>
      <c r="L138" s="48"/>
    </row>
    <row r="139" spans="6:12" ht="12.75" customHeight="1" x14ac:dyDescent="0.15">
      <c r="F139" s="48"/>
      <c r="L139" s="48"/>
    </row>
    <row r="140" spans="6:12" ht="12.75" customHeight="1" x14ac:dyDescent="0.15">
      <c r="F140" s="48"/>
      <c r="L140" s="48"/>
    </row>
    <row r="141" spans="6:12" ht="12.75" customHeight="1" x14ac:dyDescent="0.15">
      <c r="F141" s="48"/>
      <c r="L141" s="48"/>
    </row>
    <row r="142" spans="6:12" ht="12.75" customHeight="1" x14ac:dyDescent="0.15">
      <c r="F142" s="48"/>
      <c r="L142" s="48"/>
    </row>
    <row r="143" spans="6:12" ht="12.75" customHeight="1" x14ac:dyDescent="0.15">
      <c r="F143" s="48"/>
      <c r="L143" s="48"/>
    </row>
    <row r="144" spans="6:12" ht="12.75" customHeight="1" x14ac:dyDescent="0.15">
      <c r="F144" s="48"/>
      <c r="L144" s="48"/>
    </row>
    <row r="145" spans="6:12" ht="12.75" customHeight="1" x14ac:dyDescent="0.15">
      <c r="F145" s="48"/>
      <c r="L145" s="48"/>
    </row>
    <row r="146" spans="6:12" ht="12.75" customHeight="1" x14ac:dyDescent="0.15">
      <c r="F146" s="48"/>
      <c r="L146" s="48"/>
    </row>
    <row r="147" spans="6:12" ht="12.75" customHeight="1" x14ac:dyDescent="0.15">
      <c r="F147" s="48"/>
      <c r="L147" s="48"/>
    </row>
    <row r="148" spans="6:12" ht="12.75" customHeight="1" x14ac:dyDescent="0.15">
      <c r="F148" s="48"/>
      <c r="L148" s="48"/>
    </row>
    <row r="149" spans="6:12" ht="12.75" customHeight="1" x14ac:dyDescent="0.15">
      <c r="F149" s="48"/>
      <c r="L149" s="48"/>
    </row>
    <row r="150" spans="6:12" ht="12.75" customHeight="1" x14ac:dyDescent="0.15">
      <c r="F150" s="48"/>
      <c r="L150" s="48"/>
    </row>
    <row r="151" spans="6:12" ht="12.75" customHeight="1" x14ac:dyDescent="0.15">
      <c r="F151" s="48"/>
      <c r="L151" s="48"/>
    </row>
    <row r="152" spans="6:12" ht="12.75" customHeight="1" x14ac:dyDescent="0.15">
      <c r="F152" s="48"/>
      <c r="L152" s="48"/>
    </row>
    <row r="153" spans="6:12" ht="12.75" customHeight="1" x14ac:dyDescent="0.15">
      <c r="F153" s="48"/>
      <c r="L153" s="48"/>
    </row>
    <row r="154" spans="6:12" ht="12.75" customHeight="1" x14ac:dyDescent="0.15">
      <c r="F154" s="48"/>
      <c r="L154" s="48"/>
    </row>
    <row r="155" spans="6:12" ht="12.75" customHeight="1" x14ac:dyDescent="0.15">
      <c r="F155" s="48"/>
      <c r="L155" s="48"/>
    </row>
    <row r="156" spans="6:12" ht="12.75" customHeight="1" x14ac:dyDescent="0.15">
      <c r="F156" s="48"/>
      <c r="L156" s="48"/>
    </row>
    <row r="157" spans="6:12" ht="12.75" customHeight="1" x14ac:dyDescent="0.15">
      <c r="F157" s="48"/>
      <c r="L157" s="48"/>
    </row>
    <row r="158" spans="6:12" ht="12.75" customHeight="1" x14ac:dyDescent="0.15">
      <c r="F158" s="48"/>
      <c r="L158" s="48"/>
    </row>
    <row r="159" spans="6:12" ht="12.75" customHeight="1" x14ac:dyDescent="0.15">
      <c r="F159" s="48"/>
      <c r="L159" s="48"/>
    </row>
    <row r="160" spans="6:12" ht="12.75" customHeight="1" x14ac:dyDescent="0.15">
      <c r="F160" s="48"/>
      <c r="L160" s="48"/>
    </row>
    <row r="161" spans="6:12" ht="12.75" customHeight="1" x14ac:dyDescent="0.15">
      <c r="F161" s="48"/>
      <c r="L161" s="48"/>
    </row>
    <row r="162" spans="6:12" ht="12.75" customHeight="1" x14ac:dyDescent="0.15">
      <c r="F162" s="48"/>
      <c r="L162" s="48"/>
    </row>
    <row r="163" spans="6:12" ht="12.75" customHeight="1" x14ac:dyDescent="0.15">
      <c r="F163" s="48"/>
      <c r="L163" s="48"/>
    </row>
    <row r="164" spans="6:12" ht="12.75" customHeight="1" x14ac:dyDescent="0.15">
      <c r="F164" s="48"/>
      <c r="L164" s="48"/>
    </row>
    <row r="165" spans="6:12" ht="12.75" customHeight="1" x14ac:dyDescent="0.15">
      <c r="F165" s="48"/>
      <c r="L165" s="48"/>
    </row>
    <row r="166" spans="6:12" ht="12.75" customHeight="1" x14ac:dyDescent="0.15">
      <c r="F166" s="48"/>
      <c r="L166" s="48"/>
    </row>
    <row r="167" spans="6:12" ht="12.75" customHeight="1" x14ac:dyDescent="0.15">
      <c r="F167" s="48"/>
      <c r="L167" s="48"/>
    </row>
    <row r="168" spans="6:12" ht="12.75" customHeight="1" x14ac:dyDescent="0.15">
      <c r="F168" s="48"/>
      <c r="L168" s="48"/>
    </row>
    <row r="169" spans="6:12" ht="12.75" customHeight="1" x14ac:dyDescent="0.15">
      <c r="F169" s="48"/>
      <c r="L169" s="48"/>
    </row>
    <row r="170" spans="6:12" ht="12.75" customHeight="1" x14ac:dyDescent="0.15">
      <c r="F170" s="48"/>
      <c r="L170" s="48"/>
    </row>
    <row r="171" spans="6:12" ht="12.75" customHeight="1" x14ac:dyDescent="0.15">
      <c r="F171" s="48"/>
      <c r="L171" s="48"/>
    </row>
    <row r="172" spans="6:12" ht="12.75" customHeight="1" x14ac:dyDescent="0.15">
      <c r="F172" s="48"/>
      <c r="L172" s="48"/>
    </row>
    <row r="173" spans="6:12" ht="12.75" customHeight="1" x14ac:dyDescent="0.15">
      <c r="F173" s="48"/>
      <c r="L173" s="48"/>
    </row>
    <row r="174" spans="6:12" ht="12.75" customHeight="1" x14ac:dyDescent="0.15">
      <c r="F174" s="48"/>
      <c r="L174" s="48"/>
    </row>
    <row r="175" spans="6:12" ht="12.75" customHeight="1" x14ac:dyDescent="0.15">
      <c r="F175" s="48"/>
      <c r="L175" s="48"/>
    </row>
    <row r="176" spans="6:12" ht="12.75" customHeight="1" x14ac:dyDescent="0.15">
      <c r="F176" s="48"/>
      <c r="L176" s="48"/>
    </row>
    <row r="177" spans="6:12" ht="12.75" customHeight="1" x14ac:dyDescent="0.15">
      <c r="F177" s="48"/>
      <c r="L177" s="48"/>
    </row>
    <row r="178" spans="6:12" ht="12.75" customHeight="1" x14ac:dyDescent="0.15">
      <c r="F178" s="48"/>
      <c r="L178" s="48"/>
    </row>
    <row r="179" spans="6:12" ht="12.75" customHeight="1" x14ac:dyDescent="0.15">
      <c r="F179" s="48"/>
      <c r="L179" s="48"/>
    </row>
    <row r="180" spans="6:12" ht="12.75" customHeight="1" x14ac:dyDescent="0.15">
      <c r="F180" s="48"/>
      <c r="L180" s="48"/>
    </row>
    <row r="181" spans="6:12" ht="12.75" customHeight="1" x14ac:dyDescent="0.15">
      <c r="F181" s="48"/>
      <c r="L181" s="48"/>
    </row>
    <row r="182" spans="6:12" ht="12.75" customHeight="1" x14ac:dyDescent="0.15">
      <c r="F182" s="48"/>
      <c r="L182" s="48"/>
    </row>
    <row r="183" spans="6:12" ht="12.75" customHeight="1" x14ac:dyDescent="0.15">
      <c r="F183" s="48"/>
      <c r="L183" s="48"/>
    </row>
    <row r="184" spans="6:12" ht="12.75" customHeight="1" x14ac:dyDescent="0.15">
      <c r="F184" s="48"/>
      <c r="L184" s="48"/>
    </row>
    <row r="185" spans="6:12" ht="12.75" customHeight="1" x14ac:dyDescent="0.15">
      <c r="F185" s="48"/>
      <c r="L185" s="48"/>
    </row>
    <row r="186" spans="6:12" ht="12.75" customHeight="1" x14ac:dyDescent="0.15">
      <c r="F186" s="48"/>
      <c r="L186" s="48"/>
    </row>
    <row r="187" spans="6:12" ht="12.75" customHeight="1" x14ac:dyDescent="0.15">
      <c r="F187" s="48"/>
      <c r="L187" s="48"/>
    </row>
    <row r="188" spans="6:12" ht="12.75" customHeight="1" x14ac:dyDescent="0.15">
      <c r="F188" s="48"/>
      <c r="L188" s="48"/>
    </row>
    <row r="189" spans="6:12" ht="12.75" customHeight="1" x14ac:dyDescent="0.15">
      <c r="F189" s="48"/>
      <c r="L189" s="48"/>
    </row>
    <row r="190" spans="6:12" ht="12.75" customHeight="1" x14ac:dyDescent="0.15">
      <c r="F190" s="48"/>
      <c r="L190" s="48"/>
    </row>
    <row r="191" spans="6:12" ht="12.75" customHeight="1" x14ac:dyDescent="0.15">
      <c r="F191" s="48"/>
      <c r="L191" s="48"/>
    </row>
    <row r="192" spans="6:12" ht="12.75" customHeight="1" x14ac:dyDescent="0.15">
      <c r="F192" s="48"/>
      <c r="L192" s="48"/>
    </row>
    <row r="193" spans="6:12" ht="12.75" customHeight="1" x14ac:dyDescent="0.15">
      <c r="F193" s="48"/>
      <c r="L193" s="48"/>
    </row>
    <row r="194" spans="6:12" ht="12.75" customHeight="1" x14ac:dyDescent="0.15">
      <c r="F194" s="48"/>
      <c r="L194" s="48"/>
    </row>
    <row r="195" spans="6:12" ht="12.75" customHeight="1" x14ac:dyDescent="0.15">
      <c r="F195" s="48"/>
      <c r="L195" s="48"/>
    </row>
    <row r="196" spans="6:12" ht="12.75" customHeight="1" x14ac:dyDescent="0.15">
      <c r="F196" s="48"/>
      <c r="L196" s="48"/>
    </row>
    <row r="197" spans="6:12" ht="12.75" customHeight="1" x14ac:dyDescent="0.15">
      <c r="F197" s="48"/>
      <c r="L197" s="48"/>
    </row>
    <row r="198" spans="6:12" ht="12.75" customHeight="1" x14ac:dyDescent="0.15">
      <c r="F198" s="48"/>
      <c r="L198" s="48"/>
    </row>
    <row r="199" spans="6:12" ht="12.75" customHeight="1" x14ac:dyDescent="0.15">
      <c r="F199" s="48"/>
      <c r="L199" s="48"/>
    </row>
    <row r="200" spans="6:12" ht="12.75" customHeight="1" x14ac:dyDescent="0.15">
      <c r="F200" s="48"/>
      <c r="L200" s="48"/>
    </row>
    <row r="201" spans="6:12" ht="12.75" customHeight="1" x14ac:dyDescent="0.15">
      <c r="F201" s="48"/>
      <c r="L201" s="48"/>
    </row>
    <row r="202" spans="6:12" ht="12.75" customHeight="1" x14ac:dyDescent="0.15">
      <c r="F202" s="48"/>
      <c r="L202" s="48"/>
    </row>
    <row r="203" spans="6:12" ht="12.75" customHeight="1" x14ac:dyDescent="0.15">
      <c r="F203" s="48"/>
      <c r="L203" s="48"/>
    </row>
    <row r="204" spans="6:12" ht="12.75" customHeight="1" x14ac:dyDescent="0.15">
      <c r="F204" s="48"/>
      <c r="L204" s="48"/>
    </row>
    <row r="205" spans="6:12" ht="12.75" customHeight="1" x14ac:dyDescent="0.15">
      <c r="F205" s="48"/>
      <c r="L205" s="48"/>
    </row>
    <row r="206" spans="6:12" ht="12.75" customHeight="1" x14ac:dyDescent="0.15">
      <c r="F206" s="48"/>
      <c r="L206" s="48"/>
    </row>
    <row r="207" spans="6:12" ht="12.75" customHeight="1" x14ac:dyDescent="0.15">
      <c r="F207" s="48"/>
      <c r="L207" s="48"/>
    </row>
    <row r="208" spans="6:12" ht="12.75" customHeight="1" x14ac:dyDescent="0.15">
      <c r="F208" s="48"/>
      <c r="L208" s="48"/>
    </row>
    <row r="209" spans="6:12" ht="12.75" customHeight="1" x14ac:dyDescent="0.15">
      <c r="F209" s="48"/>
      <c r="L209" s="48"/>
    </row>
    <row r="210" spans="6:12" ht="12.75" customHeight="1" x14ac:dyDescent="0.15">
      <c r="F210" s="48"/>
      <c r="L210" s="48"/>
    </row>
    <row r="211" spans="6:12" ht="12.75" customHeight="1" x14ac:dyDescent="0.15">
      <c r="F211" s="48"/>
      <c r="L211" s="48"/>
    </row>
    <row r="212" spans="6:12" ht="12.75" customHeight="1" x14ac:dyDescent="0.15">
      <c r="F212" s="48"/>
      <c r="L212" s="48"/>
    </row>
    <row r="213" spans="6:12" ht="12.75" customHeight="1" x14ac:dyDescent="0.15">
      <c r="F213" s="48"/>
      <c r="L213" s="48"/>
    </row>
    <row r="214" spans="6:12" ht="12.75" customHeight="1" x14ac:dyDescent="0.15">
      <c r="F214" s="48"/>
      <c r="L214" s="48"/>
    </row>
    <row r="215" spans="6:12" ht="12.75" customHeight="1" x14ac:dyDescent="0.15">
      <c r="F215" s="48"/>
      <c r="L215" s="48"/>
    </row>
    <row r="216" spans="6:12" ht="12.75" customHeight="1" x14ac:dyDescent="0.15">
      <c r="F216" s="48"/>
      <c r="L216" s="48"/>
    </row>
    <row r="217" spans="6:12" ht="12.75" customHeight="1" x14ac:dyDescent="0.15">
      <c r="F217" s="48"/>
      <c r="L217" s="48"/>
    </row>
    <row r="218" spans="6:12" ht="12.75" customHeight="1" x14ac:dyDescent="0.15">
      <c r="F218" s="48"/>
      <c r="L218" s="48"/>
    </row>
    <row r="219" spans="6:12" ht="12.75" customHeight="1" x14ac:dyDescent="0.15">
      <c r="F219" s="48"/>
      <c r="L219" s="48"/>
    </row>
    <row r="220" spans="6:12" ht="12.75" customHeight="1" x14ac:dyDescent="0.15">
      <c r="F220" s="48"/>
      <c r="L220" s="48"/>
    </row>
    <row r="221" spans="6:12" ht="12.75" customHeight="1" x14ac:dyDescent="0.15">
      <c r="F221" s="48"/>
      <c r="L221" s="48"/>
    </row>
    <row r="222" spans="6:12" ht="12.75" customHeight="1" x14ac:dyDescent="0.15">
      <c r="F222" s="48"/>
      <c r="L222" s="48"/>
    </row>
    <row r="223" spans="6:12" ht="12.75" customHeight="1" x14ac:dyDescent="0.15">
      <c r="F223" s="48"/>
      <c r="L223" s="48"/>
    </row>
    <row r="224" spans="6:12" ht="12.75" customHeight="1" x14ac:dyDescent="0.15">
      <c r="F224" s="48"/>
      <c r="L224" s="48"/>
    </row>
    <row r="225" spans="6:12" ht="12.75" customHeight="1" x14ac:dyDescent="0.15">
      <c r="F225" s="48"/>
      <c r="L225" s="48"/>
    </row>
    <row r="226" spans="6:12" ht="12.75" customHeight="1" x14ac:dyDescent="0.15">
      <c r="F226" s="48"/>
      <c r="L226" s="48"/>
    </row>
    <row r="227" spans="6:12" ht="12.75" customHeight="1" x14ac:dyDescent="0.15">
      <c r="F227" s="48"/>
      <c r="L227" s="48"/>
    </row>
    <row r="228" spans="6:12" ht="12.75" customHeight="1" x14ac:dyDescent="0.15">
      <c r="F228" s="48"/>
      <c r="L228" s="48"/>
    </row>
    <row r="229" spans="6:12" ht="12.75" customHeight="1" x14ac:dyDescent="0.15">
      <c r="F229" s="48"/>
      <c r="L229" s="48"/>
    </row>
    <row r="230" spans="6:12" ht="12.75" customHeight="1" x14ac:dyDescent="0.15">
      <c r="F230" s="48"/>
      <c r="L230" s="48"/>
    </row>
    <row r="231" spans="6:12" ht="12.75" customHeight="1" x14ac:dyDescent="0.15">
      <c r="F231" s="48"/>
      <c r="L231" s="48"/>
    </row>
    <row r="232" spans="6:12" ht="12.75" customHeight="1" x14ac:dyDescent="0.15">
      <c r="F232" s="48"/>
      <c r="L232" s="48"/>
    </row>
    <row r="233" spans="6:12" ht="12.75" customHeight="1" x14ac:dyDescent="0.15">
      <c r="F233" s="48"/>
      <c r="L233" s="48"/>
    </row>
    <row r="234" spans="6:12" ht="12.75" customHeight="1" x14ac:dyDescent="0.15">
      <c r="F234" s="48"/>
      <c r="L234" s="48"/>
    </row>
    <row r="235" spans="6:12" ht="12.75" customHeight="1" x14ac:dyDescent="0.15">
      <c r="F235" s="48"/>
      <c r="L235" s="48"/>
    </row>
    <row r="236" spans="6:12" ht="12.75" customHeight="1" x14ac:dyDescent="0.15">
      <c r="F236" s="48"/>
      <c r="L236" s="48"/>
    </row>
    <row r="237" spans="6:12" ht="12.75" customHeight="1" x14ac:dyDescent="0.15">
      <c r="F237" s="48"/>
      <c r="L237" s="48"/>
    </row>
    <row r="238" spans="6:12" ht="12.75" customHeight="1" x14ac:dyDescent="0.15">
      <c r="F238" s="48"/>
      <c r="L238" s="48"/>
    </row>
    <row r="239" spans="6:12" ht="12.75" customHeight="1" x14ac:dyDescent="0.15">
      <c r="F239" s="48"/>
      <c r="L239" s="48"/>
    </row>
    <row r="240" spans="6:12" ht="12.75" customHeight="1" x14ac:dyDescent="0.15">
      <c r="F240" s="48"/>
      <c r="L240" s="48"/>
    </row>
    <row r="241" spans="6:12" ht="12.75" customHeight="1" x14ac:dyDescent="0.15">
      <c r="F241" s="48"/>
      <c r="L241" s="48"/>
    </row>
    <row r="242" spans="6:12" ht="12.75" customHeight="1" x14ac:dyDescent="0.15">
      <c r="F242" s="48"/>
      <c r="L242" s="48"/>
    </row>
    <row r="243" spans="6:12" ht="12.75" customHeight="1" x14ac:dyDescent="0.15">
      <c r="F243" s="48"/>
      <c r="L243" s="48"/>
    </row>
    <row r="244" spans="6:12" ht="12.75" customHeight="1" x14ac:dyDescent="0.15">
      <c r="F244" s="48"/>
      <c r="L244" s="48"/>
    </row>
    <row r="245" spans="6:12" ht="12.75" customHeight="1" x14ac:dyDescent="0.15">
      <c r="F245" s="48"/>
      <c r="L245" s="48"/>
    </row>
    <row r="246" spans="6:12" ht="12.75" customHeight="1" x14ac:dyDescent="0.15">
      <c r="F246" s="48"/>
      <c r="L246" s="48"/>
    </row>
    <row r="247" spans="6:12" ht="12.75" customHeight="1" x14ac:dyDescent="0.15">
      <c r="F247" s="48"/>
      <c r="L247" s="48"/>
    </row>
    <row r="248" spans="6:12" ht="12.75" customHeight="1" x14ac:dyDescent="0.15">
      <c r="F248" s="48"/>
      <c r="L248" s="48"/>
    </row>
    <row r="249" spans="6:12" ht="12.75" customHeight="1" x14ac:dyDescent="0.15">
      <c r="F249" s="48"/>
      <c r="L249" s="48"/>
    </row>
    <row r="250" spans="6:12" ht="12.75" customHeight="1" x14ac:dyDescent="0.15">
      <c r="F250" s="48"/>
      <c r="L250" s="48"/>
    </row>
    <row r="251" spans="6:12" ht="12.75" customHeight="1" x14ac:dyDescent="0.15">
      <c r="F251" s="48"/>
      <c r="L251" s="48"/>
    </row>
    <row r="252" spans="6:12" ht="12.75" customHeight="1" x14ac:dyDescent="0.15">
      <c r="F252" s="48"/>
      <c r="L252" s="48"/>
    </row>
    <row r="253" spans="6:12" ht="12.75" customHeight="1" x14ac:dyDescent="0.15">
      <c r="F253" s="48"/>
      <c r="L253" s="48"/>
    </row>
    <row r="254" spans="6:12" ht="12.75" customHeight="1" x14ac:dyDescent="0.15">
      <c r="F254" s="48"/>
      <c r="L254" s="48"/>
    </row>
    <row r="255" spans="6:12" ht="12.75" customHeight="1" x14ac:dyDescent="0.15">
      <c r="F255" s="48"/>
      <c r="L255" s="48"/>
    </row>
    <row r="256" spans="6:12" ht="12.75" customHeight="1" x14ac:dyDescent="0.15">
      <c r="F256" s="48"/>
      <c r="L256" s="48"/>
    </row>
    <row r="257" spans="6:12" ht="12.75" customHeight="1" x14ac:dyDescent="0.15">
      <c r="F257" s="48"/>
      <c r="L257" s="48"/>
    </row>
    <row r="258" spans="6:12" ht="12.75" customHeight="1" x14ac:dyDescent="0.15">
      <c r="F258" s="48"/>
      <c r="L258" s="48"/>
    </row>
    <row r="259" spans="6:12" ht="12.75" customHeight="1" x14ac:dyDescent="0.15">
      <c r="F259" s="48"/>
      <c r="L259" s="48"/>
    </row>
    <row r="260" spans="6:12" ht="12.75" customHeight="1" x14ac:dyDescent="0.15">
      <c r="F260" s="48"/>
      <c r="L260" s="48"/>
    </row>
    <row r="261" spans="6:12" ht="12.75" customHeight="1" x14ac:dyDescent="0.15">
      <c r="F261" s="48"/>
      <c r="L261" s="48"/>
    </row>
    <row r="262" spans="6:12" ht="12.75" customHeight="1" x14ac:dyDescent="0.15">
      <c r="F262" s="48"/>
      <c r="L262" s="48"/>
    </row>
    <row r="263" spans="6:12" ht="12.75" customHeight="1" x14ac:dyDescent="0.15">
      <c r="F263" s="48"/>
      <c r="L263" s="48"/>
    </row>
    <row r="264" spans="6:12" ht="12.75" customHeight="1" x14ac:dyDescent="0.15">
      <c r="F264" s="48"/>
      <c r="L264" s="48"/>
    </row>
    <row r="265" spans="6:12" ht="12.75" customHeight="1" x14ac:dyDescent="0.15">
      <c r="F265" s="48"/>
      <c r="L265" s="48"/>
    </row>
    <row r="266" spans="6:12" ht="12.75" customHeight="1" x14ac:dyDescent="0.15">
      <c r="F266" s="48"/>
      <c r="L266" s="48"/>
    </row>
    <row r="267" spans="6:12" ht="12.75" customHeight="1" x14ac:dyDescent="0.15">
      <c r="F267" s="48"/>
      <c r="L267" s="48"/>
    </row>
    <row r="268" spans="6:12" ht="12.75" customHeight="1" x14ac:dyDescent="0.15">
      <c r="F268" s="48"/>
      <c r="L268" s="48"/>
    </row>
    <row r="269" spans="6:12" ht="12.75" customHeight="1" x14ac:dyDescent="0.15">
      <c r="F269" s="48"/>
      <c r="L269" s="48"/>
    </row>
    <row r="270" spans="6:12" ht="12.75" customHeight="1" x14ac:dyDescent="0.15">
      <c r="F270" s="48"/>
      <c r="L270" s="48"/>
    </row>
    <row r="271" spans="6:12" ht="12.75" customHeight="1" x14ac:dyDescent="0.15">
      <c r="F271" s="48"/>
      <c r="L271" s="48"/>
    </row>
    <row r="272" spans="6:12" ht="12.75" customHeight="1" x14ac:dyDescent="0.15">
      <c r="F272" s="48"/>
      <c r="L272" s="48"/>
    </row>
    <row r="273" spans="6:12" ht="12.75" customHeight="1" x14ac:dyDescent="0.15">
      <c r="F273" s="48"/>
      <c r="L273" s="48"/>
    </row>
    <row r="274" spans="6:12" ht="12.75" customHeight="1" x14ac:dyDescent="0.15">
      <c r="F274" s="48"/>
      <c r="L274" s="48"/>
    </row>
    <row r="275" spans="6:12" ht="12.75" customHeight="1" x14ac:dyDescent="0.15">
      <c r="F275" s="48"/>
      <c r="L275" s="48"/>
    </row>
    <row r="276" spans="6:12" ht="12.75" customHeight="1" x14ac:dyDescent="0.15">
      <c r="F276" s="48"/>
      <c r="L276" s="48"/>
    </row>
    <row r="277" spans="6:12" ht="12.75" customHeight="1" x14ac:dyDescent="0.15">
      <c r="F277" s="48"/>
      <c r="L277" s="48"/>
    </row>
    <row r="278" spans="6:12" ht="12.75" customHeight="1" x14ac:dyDescent="0.15">
      <c r="F278" s="48"/>
      <c r="L278" s="48"/>
    </row>
    <row r="279" spans="6:12" ht="12.75" customHeight="1" x14ac:dyDescent="0.15">
      <c r="F279" s="48"/>
      <c r="L279" s="48"/>
    </row>
    <row r="280" spans="6:12" ht="12.75" customHeight="1" x14ac:dyDescent="0.15">
      <c r="F280" s="48"/>
      <c r="L280" s="48"/>
    </row>
    <row r="281" spans="6:12" ht="12.75" customHeight="1" x14ac:dyDescent="0.15">
      <c r="F281" s="48"/>
      <c r="L281" s="48"/>
    </row>
    <row r="282" spans="6:12" ht="12.75" customHeight="1" x14ac:dyDescent="0.15">
      <c r="F282" s="48"/>
      <c r="L282" s="48"/>
    </row>
    <row r="283" spans="6:12" ht="12.75" customHeight="1" x14ac:dyDescent="0.15">
      <c r="F283" s="48"/>
      <c r="L283" s="48"/>
    </row>
    <row r="284" spans="6:12" ht="12.75" customHeight="1" x14ac:dyDescent="0.15">
      <c r="F284" s="48"/>
      <c r="L284" s="48"/>
    </row>
    <row r="285" spans="6:12" ht="12.75" customHeight="1" x14ac:dyDescent="0.15">
      <c r="F285" s="48"/>
      <c r="L285" s="48"/>
    </row>
    <row r="286" spans="6:12" ht="12.75" customHeight="1" x14ac:dyDescent="0.15">
      <c r="F286" s="48"/>
      <c r="L286" s="48"/>
    </row>
    <row r="287" spans="6:12" ht="12.75" customHeight="1" x14ac:dyDescent="0.15">
      <c r="F287" s="48"/>
      <c r="L287" s="48"/>
    </row>
    <row r="288" spans="6:12" ht="12.75" customHeight="1" x14ac:dyDescent="0.15">
      <c r="F288" s="48"/>
      <c r="L288" s="48"/>
    </row>
    <row r="289" spans="6:12" ht="12.75" customHeight="1" x14ac:dyDescent="0.15">
      <c r="F289" s="48"/>
      <c r="L289" s="48"/>
    </row>
    <row r="290" spans="6:12" ht="12.75" customHeight="1" x14ac:dyDescent="0.15">
      <c r="F290" s="48"/>
      <c r="L290" s="48"/>
    </row>
    <row r="291" spans="6:12" ht="12.75" customHeight="1" x14ac:dyDescent="0.15">
      <c r="F291" s="48"/>
      <c r="L291" s="48"/>
    </row>
    <row r="292" spans="6:12" ht="12.75" customHeight="1" x14ac:dyDescent="0.15">
      <c r="F292" s="48"/>
      <c r="L292" s="48"/>
    </row>
    <row r="293" spans="6:12" ht="12.75" customHeight="1" x14ac:dyDescent="0.15">
      <c r="F293" s="48"/>
      <c r="L293" s="48"/>
    </row>
    <row r="294" spans="6:12" ht="12.75" customHeight="1" x14ac:dyDescent="0.15">
      <c r="F294" s="48"/>
      <c r="L294" s="48"/>
    </row>
    <row r="295" spans="6:12" ht="12.75" customHeight="1" x14ac:dyDescent="0.15">
      <c r="F295" s="48"/>
      <c r="L295" s="48"/>
    </row>
    <row r="296" spans="6:12" ht="12.75" customHeight="1" x14ac:dyDescent="0.15">
      <c r="F296" s="48"/>
      <c r="L296" s="48"/>
    </row>
    <row r="297" spans="6:12" ht="12.75" customHeight="1" x14ac:dyDescent="0.15">
      <c r="F297" s="48"/>
      <c r="L297" s="48"/>
    </row>
    <row r="298" spans="6:12" ht="12.75" customHeight="1" x14ac:dyDescent="0.15">
      <c r="F298" s="48"/>
      <c r="L298" s="48"/>
    </row>
    <row r="299" spans="6:12" ht="12.75" customHeight="1" x14ac:dyDescent="0.15">
      <c r="F299" s="48"/>
      <c r="L299" s="48"/>
    </row>
    <row r="300" spans="6:12" ht="12.75" customHeight="1" x14ac:dyDescent="0.15">
      <c r="F300" s="48"/>
      <c r="L300" s="48"/>
    </row>
    <row r="301" spans="6:12" ht="12.75" customHeight="1" x14ac:dyDescent="0.15">
      <c r="F301" s="48"/>
      <c r="L301" s="48"/>
    </row>
    <row r="302" spans="6:12" ht="12.75" customHeight="1" x14ac:dyDescent="0.15">
      <c r="F302" s="48"/>
      <c r="L302" s="48"/>
    </row>
    <row r="303" spans="6:12" ht="12.75" customHeight="1" x14ac:dyDescent="0.15">
      <c r="F303" s="48"/>
      <c r="L303" s="48"/>
    </row>
    <row r="304" spans="6:12" ht="12.75" customHeight="1" x14ac:dyDescent="0.15">
      <c r="F304" s="48"/>
      <c r="L304" s="48"/>
    </row>
    <row r="305" spans="6:12" ht="12.75" customHeight="1" x14ac:dyDescent="0.15">
      <c r="F305" s="48"/>
      <c r="L305" s="48"/>
    </row>
    <row r="306" spans="6:12" ht="12.75" customHeight="1" x14ac:dyDescent="0.15">
      <c r="F306" s="48"/>
      <c r="L306" s="48"/>
    </row>
    <row r="307" spans="6:12" ht="12.75" customHeight="1" x14ac:dyDescent="0.15">
      <c r="F307" s="48"/>
      <c r="L307" s="48"/>
    </row>
    <row r="308" spans="6:12" ht="12.75" customHeight="1" x14ac:dyDescent="0.15">
      <c r="F308" s="48"/>
      <c r="L308" s="48"/>
    </row>
    <row r="309" spans="6:12" ht="12.75" customHeight="1" x14ac:dyDescent="0.15">
      <c r="F309" s="48"/>
      <c r="L309" s="48"/>
    </row>
    <row r="310" spans="6:12" ht="12.75" customHeight="1" x14ac:dyDescent="0.15">
      <c r="F310" s="48"/>
      <c r="L310" s="48"/>
    </row>
    <row r="311" spans="6:12" ht="12.75" customHeight="1" x14ac:dyDescent="0.15">
      <c r="F311" s="48"/>
      <c r="L311" s="48"/>
    </row>
    <row r="312" spans="6:12" ht="12.75" customHeight="1" x14ac:dyDescent="0.15">
      <c r="F312" s="48"/>
      <c r="L312" s="48"/>
    </row>
    <row r="313" spans="6:12" ht="12.75" customHeight="1" x14ac:dyDescent="0.15">
      <c r="F313" s="48"/>
      <c r="L313" s="48"/>
    </row>
    <row r="314" spans="6:12" ht="12.75" customHeight="1" x14ac:dyDescent="0.15">
      <c r="F314" s="48"/>
      <c r="L314" s="48"/>
    </row>
    <row r="315" spans="6:12" ht="12.75" customHeight="1" x14ac:dyDescent="0.15">
      <c r="F315" s="48"/>
      <c r="L315" s="48"/>
    </row>
    <row r="316" spans="6:12" ht="12.75" customHeight="1" x14ac:dyDescent="0.15">
      <c r="F316" s="48"/>
      <c r="L316" s="48"/>
    </row>
    <row r="317" spans="6:12" ht="12.75" customHeight="1" x14ac:dyDescent="0.15">
      <c r="F317" s="48"/>
      <c r="L317" s="48"/>
    </row>
    <row r="318" spans="6:12" ht="12.75" customHeight="1" x14ac:dyDescent="0.15">
      <c r="F318" s="48"/>
      <c r="L318" s="48"/>
    </row>
    <row r="319" spans="6:12" ht="12.75" customHeight="1" x14ac:dyDescent="0.15">
      <c r="F319" s="48"/>
      <c r="L319" s="48"/>
    </row>
    <row r="320" spans="6:12" ht="12.75" customHeight="1" x14ac:dyDescent="0.15">
      <c r="F320" s="48"/>
      <c r="L320" s="48"/>
    </row>
    <row r="321" spans="6:12" ht="12.75" customHeight="1" x14ac:dyDescent="0.15">
      <c r="F321" s="48"/>
      <c r="L321" s="48"/>
    </row>
    <row r="322" spans="6:12" ht="12.75" customHeight="1" x14ac:dyDescent="0.15">
      <c r="F322" s="48"/>
      <c r="L322" s="48"/>
    </row>
    <row r="323" spans="6:12" ht="12.75" customHeight="1" x14ac:dyDescent="0.15">
      <c r="F323" s="48"/>
      <c r="L323" s="48"/>
    </row>
    <row r="324" spans="6:12" ht="12.75" customHeight="1" x14ac:dyDescent="0.15">
      <c r="F324" s="48"/>
      <c r="L324" s="48"/>
    </row>
    <row r="325" spans="6:12" ht="12.75" customHeight="1" x14ac:dyDescent="0.15">
      <c r="F325" s="48"/>
      <c r="L325" s="48"/>
    </row>
    <row r="326" spans="6:12" ht="12.75" customHeight="1" x14ac:dyDescent="0.15">
      <c r="F326" s="48"/>
      <c r="L326" s="48"/>
    </row>
    <row r="327" spans="6:12" ht="12.75" customHeight="1" x14ac:dyDescent="0.15">
      <c r="F327" s="48"/>
      <c r="L327" s="48"/>
    </row>
    <row r="328" spans="6:12" ht="12.75" customHeight="1" x14ac:dyDescent="0.15">
      <c r="F328" s="48"/>
      <c r="L328" s="48"/>
    </row>
    <row r="329" spans="6:12" ht="12.75" customHeight="1" x14ac:dyDescent="0.15">
      <c r="F329" s="48"/>
      <c r="L329" s="48"/>
    </row>
    <row r="330" spans="6:12" ht="12.75" customHeight="1" x14ac:dyDescent="0.15">
      <c r="F330" s="48"/>
      <c r="L330" s="48"/>
    </row>
    <row r="331" spans="6:12" ht="12.75" customHeight="1" x14ac:dyDescent="0.15">
      <c r="F331" s="48"/>
      <c r="L331" s="48"/>
    </row>
    <row r="332" spans="6:12" ht="12.75" customHeight="1" x14ac:dyDescent="0.15">
      <c r="F332" s="48"/>
      <c r="L332" s="48"/>
    </row>
    <row r="333" spans="6:12" ht="12.75" customHeight="1" x14ac:dyDescent="0.15">
      <c r="F333" s="48"/>
      <c r="L333" s="48"/>
    </row>
    <row r="334" spans="6:12" ht="12.75" customHeight="1" x14ac:dyDescent="0.15">
      <c r="F334" s="48"/>
      <c r="L334" s="48"/>
    </row>
    <row r="335" spans="6:12" ht="12.75" customHeight="1" x14ac:dyDescent="0.15">
      <c r="F335" s="48"/>
      <c r="L335" s="48"/>
    </row>
    <row r="336" spans="6:12" ht="12.75" customHeight="1" x14ac:dyDescent="0.15">
      <c r="F336" s="48"/>
      <c r="L336" s="48"/>
    </row>
    <row r="337" spans="6:12" ht="12.75" customHeight="1" x14ac:dyDescent="0.15">
      <c r="F337" s="48"/>
      <c r="L337" s="48"/>
    </row>
    <row r="338" spans="6:12" ht="12.75" customHeight="1" x14ac:dyDescent="0.15">
      <c r="F338" s="48"/>
      <c r="L338" s="48"/>
    </row>
    <row r="339" spans="6:12" ht="12.75" customHeight="1" x14ac:dyDescent="0.15">
      <c r="F339" s="48"/>
      <c r="L339" s="48"/>
    </row>
    <row r="340" spans="6:12" ht="12.75" customHeight="1" x14ac:dyDescent="0.15">
      <c r="F340" s="48"/>
      <c r="L340" s="48"/>
    </row>
    <row r="341" spans="6:12" ht="12.75" customHeight="1" x14ac:dyDescent="0.15">
      <c r="F341" s="48"/>
      <c r="L341" s="48"/>
    </row>
    <row r="342" spans="6:12" ht="12.75" customHeight="1" x14ac:dyDescent="0.15">
      <c r="F342" s="48"/>
      <c r="L342" s="48"/>
    </row>
    <row r="343" spans="6:12" ht="12.75" customHeight="1" x14ac:dyDescent="0.15">
      <c r="F343" s="48"/>
      <c r="L343" s="48"/>
    </row>
    <row r="344" spans="6:12" ht="12.75" customHeight="1" x14ac:dyDescent="0.15">
      <c r="F344" s="48"/>
      <c r="L344" s="48"/>
    </row>
    <row r="345" spans="6:12" ht="12.75" customHeight="1" x14ac:dyDescent="0.15">
      <c r="F345" s="48"/>
      <c r="L345" s="48"/>
    </row>
    <row r="346" spans="6:12" ht="12.75" customHeight="1" x14ac:dyDescent="0.15">
      <c r="F346" s="48"/>
      <c r="L346" s="48"/>
    </row>
    <row r="347" spans="6:12" ht="12.75" customHeight="1" x14ac:dyDescent="0.15">
      <c r="F347" s="48"/>
      <c r="L347" s="48"/>
    </row>
    <row r="348" spans="6:12" ht="12.75" customHeight="1" x14ac:dyDescent="0.15">
      <c r="F348" s="48"/>
      <c r="L348" s="48"/>
    </row>
    <row r="349" spans="6:12" ht="12.75" customHeight="1" x14ac:dyDescent="0.15">
      <c r="F349" s="48"/>
      <c r="L349" s="48"/>
    </row>
    <row r="350" spans="6:12" ht="12.75" customHeight="1" x14ac:dyDescent="0.15">
      <c r="F350" s="48"/>
      <c r="L350" s="48"/>
    </row>
    <row r="351" spans="6:12" ht="12.75" customHeight="1" x14ac:dyDescent="0.15">
      <c r="F351" s="48"/>
      <c r="L351" s="48"/>
    </row>
    <row r="352" spans="6:12" ht="12.75" customHeight="1" x14ac:dyDescent="0.15">
      <c r="F352" s="48"/>
      <c r="L352" s="48"/>
    </row>
    <row r="353" spans="6:12" ht="12.75" customHeight="1" x14ac:dyDescent="0.15">
      <c r="F353" s="48"/>
      <c r="L353" s="48"/>
    </row>
    <row r="354" spans="6:12" ht="12.75" customHeight="1" x14ac:dyDescent="0.15">
      <c r="F354" s="48"/>
      <c r="L354" s="48"/>
    </row>
    <row r="355" spans="6:12" ht="12.75" customHeight="1" x14ac:dyDescent="0.15">
      <c r="F355" s="48"/>
      <c r="L355" s="48"/>
    </row>
    <row r="356" spans="6:12" ht="12.75" customHeight="1" x14ac:dyDescent="0.15">
      <c r="F356" s="48"/>
      <c r="L356" s="48"/>
    </row>
    <row r="357" spans="6:12" ht="12.75" customHeight="1" x14ac:dyDescent="0.15">
      <c r="F357" s="48"/>
      <c r="L357" s="48"/>
    </row>
    <row r="358" spans="6:12" ht="12.75" customHeight="1" x14ac:dyDescent="0.15">
      <c r="F358" s="48"/>
      <c r="L358" s="48"/>
    </row>
    <row r="359" spans="6:12" ht="12.75" customHeight="1" x14ac:dyDescent="0.15">
      <c r="F359" s="48"/>
      <c r="L359" s="48"/>
    </row>
    <row r="360" spans="6:12" ht="12.75" customHeight="1" x14ac:dyDescent="0.15">
      <c r="F360" s="48"/>
      <c r="L360" s="48"/>
    </row>
    <row r="361" spans="6:12" ht="12.75" customHeight="1" x14ac:dyDescent="0.15">
      <c r="F361" s="48"/>
      <c r="L361" s="48"/>
    </row>
    <row r="362" spans="6:12" ht="12.75" customHeight="1" x14ac:dyDescent="0.15">
      <c r="F362" s="48"/>
      <c r="L362" s="48"/>
    </row>
    <row r="363" spans="6:12" ht="12.75" customHeight="1" x14ac:dyDescent="0.15">
      <c r="F363" s="48"/>
      <c r="L363" s="48"/>
    </row>
    <row r="364" spans="6:12" ht="12.75" customHeight="1" x14ac:dyDescent="0.15">
      <c r="F364" s="48"/>
      <c r="L364" s="48"/>
    </row>
    <row r="365" spans="6:12" ht="12.75" customHeight="1" x14ac:dyDescent="0.15">
      <c r="F365" s="48"/>
      <c r="L365" s="48"/>
    </row>
    <row r="366" spans="6:12" ht="12.75" customHeight="1" x14ac:dyDescent="0.15">
      <c r="F366" s="48"/>
      <c r="L366" s="48"/>
    </row>
    <row r="367" spans="6:12" ht="12.75" customHeight="1" x14ac:dyDescent="0.15">
      <c r="F367" s="48"/>
      <c r="L367" s="48"/>
    </row>
    <row r="368" spans="6:12" ht="12.75" customHeight="1" x14ac:dyDescent="0.15">
      <c r="F368" s="48"/>
      <c r="L368" s="48"/>
    </row>
    <row r="369" spans="6:12" ht="12.75" customHeight="1" x14ac:dyDescent="0.15">
      <c r="F369" s="48"/>
      <c r="L369" s="48"/>
    </row>
    <row r="370" spans="6:12" ht="12.75" customHeight="1" x14ac:dyDescent="0.15">
      <c r="F370" s="48"/>
      <c r="L370" s="48"/>
    </row>
    <row r="371" spans="6:12" ht="12.75" customHeight="1" x14ac:dyDescent="0.15">
      <c r="F371" s="48"/>
      <c r="L371" s="48"/>
    </row>
    <row r="372" spans="6:12" ht="12.75" customHeight="1" x14ac:dyDescent="0.15">
      <c r="F372" s="48"/>
      <c r="L372" s="48"/>
    </row>
    <row r="373" spans="6:12" ht="12.75" customHeight="1" x14ac:dyDescent="0.15">
      <c r="F373" s="48"/>
      <c r="L373" s="48"/>
    </row>
    <row r="374" spans="6:12" ht="12.75" customHeight="1" x14ac:dyDescent="0.15">
      <c r="F374" s="48"/>
      <c r="L374" s="48"/>
    </row>
    <row r="375" spans="6:12" ht="12.75" customHeight="1" x14ac:dyDescent="0.15">
      <c r="F375" s="48"/>
      <c r="L375" s="48"/>
    </row>
    <row r="376" spans="6:12" ht="12.75" customHeight="1" x14ac:dyDescent="0.15">
      <c r="F376" s="48"/>
      <c r="L376" s="48"/>
    </row>
    <row r="377" spans="6:12" ht="12.75" customHeight="1" x14ac:dyDescent="0.15">
      <c r="F377" s="48"/>
      <c r="L377" s="48"/>
    </row>
    <row r="378" spans="6:12" ht="12.75" customHeight="1" x14ac:dyDescent="0.15">
      <c r="F378" s="48"/>
      <c r="L378" s="48"/>
    </row>
    <row r="379" spans="6:12" ht="12.75" customHeight="1" x14ac:dyDescent="0.15">
      <c r="F379" s="48"/>
      <c r="L379" s="48"/>
    </row>
    <row r="380" spans="6:12" ht="12.75" customHeight="1" x14ac:dyDescent="0.15">
      <c r="F380" s="48"/>
      <c r="L380" s="48"/>
    </row>
    <row r="381" spans="6:12" ht="12.75" customHeight="1" x14ac:dyDescent="0.15">
      <c r="F381" s="48"/>
      <c r="L381" s="48"/>
    </row>
    <row r="382" spans="6:12" ht="12.75" customHeight="1" x14ac:dyDescent="0.15">
      <c r="F382" s="48"/>
      <c r="L382" s="48"/>
    </row>
    <row r="383" spans="6:12" ht="12.75" customHeight="1" x14ac:dyDescent="0.15">
      <c r="F383" s="48"/>
      <c r="L383" s="48"/>
    </row>
    <row r="384" spans="6:12" ht="12.75" customHeight="1" x14ac:dyDescent="0.15">
      <c r="F384" s="48"/>
      <c r="L384" s="48"/>
    </row>
    <row r="385" spans="6:12" ht="12.75" customHeight="1" x14ac:dyDescent="0.15">
      <c r="F385" s="48"/>
      <c r="L385" s="48"/>
    </row>
    <row r="386" spans="6:12" ht="12.75" customHeight="1" x14ac:dyDescent="0.15">
      <c r="F386" s="48"/>
      <c r="L386" s="48"/>
    </row>
    <row r="387" spans="6:12" ht="12.75" customHeight="1" x14ac:dyDescent="0.15">
      <c r="F387" s="48"/>
      <c r="L387" s="48"/>
    </row>
    <row r="388" spans="6:12" ht="12.75" customHeight="1" x14ac:dyDescent="0.15">
      <c r="F388" s="48"/>
      <c r="L388" s="48"/>
    </row>
    <row r="389" spans="6:12" ht="12.75" customHeight="1" x14ac:dyDescent="0.15">
      <c r="F389" s="48"/>
      <c r="L389" s="48"/>
    </row>
    <row r="390" spans="6:12" ht="12.75" customHeight="1" x14ac:dyDescent="0.15">
      <c r="F390" s="48"/>
      <c r="L390" s="48"/>
    </row>
    <row r="391" spans="6:12" ht="12.75" customHeight="1" x14ac:dyDescent="0.15">
      <c r="F391" s="48"/>
      <c r="L391" s="48"/>
    </row>
    <row r="392" spans="6:12" ht="12.75" customHeight="1" x14ac:dyDescent="0.15">
      <c r="F392" s="48"/>
      <c r="L392" s="48"/>
    </row>
    <row r="393" spans="6:12" ht="12.75" customHeight="1" x14ac:dyDescent="0.15">
      <c r="F393" s="48"/>
      <c r="L393" s="48"/>
    </row>
    <row r="394" spans="6:12" ht="12.75" customHeight="1" x14ac:dyDescent="0.15">
      <c r="F394" s="48"/>
      <c r="L394" s="48"/>
    </row>
    <row r="395" spans="6:12" ht="12.75" customHeight="1" x14ac:dyDescent="0.15">
      <c r="F395" s="48"/>
      <c r="L395" s="48"/>
    </row>
    <row r="396" spans="6:12" ht="12.75" customHeight="1" x14ac:dyDescent="0.15">
      <c r="F396" s="48"/>
      <c r="L396" s="48"/>
    </row>
    <row r="397" spans="6:12" ht="12.75" customHeight="1" x14ac:dyDescent="0.15">
      <c r="F397" s="48"/>
      <c r="L397" s="48"/>
    </row>
    <row r="398" spans="6:12" ht="12.75" customHeight="1" x14ac:dyDescent="0.15">
      <c r="F398" s="48"/>
      <c r="L398" s="48"/>
    </row>
    <row r="399" spans="6:12" ht="12.75" customHeight="1" x14ac:dyDescent="0.15">
      <c r="F399" s="48"/>
      <c r="L399" s="48"/>
    </row>
    <row r="400" spans="6:12" ht="12.75" customHeight="1" x14ac:dyDescent="0.15">
      <c r="F400" s="48"/>
      <c r="L400" s="48"/>
    </row>
    <row r="401" spans="6:12" ht="12.75" customHeight="1" x14ac:dyDescent="0.15">
      <c r="F401" s="48"/>
      <c r="L401" s="48"/>
    </row>
    <row r="402" spans="6:12" ht="12.75" customHeight="1" x14ac:dyDescent="0.15">
      <c r="F402" s="48"/>
      <c r="L402" s="48"/>
    </row>
    <row r="403" spans="6:12" ht="12.75" customHeight="1" x14ac:dyDescent="0.15">
      <c r="F403" s="48"/>
      <c r="L403" s="48"/>
    </row>
    <row r="404" spans="6:12" ht="12.75" customHeight="1" x14ac:dyDescent="0.15">
      <c r="F404" s="48"/>
      <c r="L404" s="48"/>
    </row>
    <row r="405" spans="6:12" ht="12.75" customHeight="1" x14ac:dyDescent="0.15">
      <c r="F405" s="48"/>
      <c r="L405" s="48"/>
    </row>
    <row r="406" spans="6:12" ht="12.75" customHeight="1" x14ac:dyDescent="0.15">
      <c r="F406" s="48"/>
      <c r="L406" s="48"/>
    </row>
    <row r="407" spans="6:12" ht="12.75" customHeight="1" x14ac:dyDescent="0.15">
      <c r="F407" s="48"/>
      <c r="L407" s="48"/>
    </row>
    <row r="408" spans="6:12" ht="12.75" customHeight="1" x14ac:dyDescent="0.15">
      <c r="F408" s="48"/>
      <c r="L408" s="48"/>
    </row>
    <row r="409" spans="6:12" ht="12.75" customHeight="1" x14ac:dyDescent="0.15">
      <c r="F409" s="48"/>
      <c r="L409" s="48"/>
    </row>
    <row r="410" spans="6:12" ht="12.75" customHeight="1" x14ac:dyDescent="0.15">
      <c r="F410" s="48"/>
      <c r="L410" s="48"/>
    </row>
    <row r="411" spans="6:12" ht="12.75" customHeight="1" x14ac:dyDescent="0.15">
      <c r="F411" s="48"/>
      <c r="L411" s="48"/>
    </row>
    <row r="412" spans="6:12" ht="12.75" customHeight="1" x14ac:dyDescent="0.15">
      <c r="F412" s="48"/>
      <c r="L412" s="48"/>
    </row>
    <row r="413" spans="6:12" ht="12.75" customHeight="1" x14ac:dyDescent="0.15">
      <c r="F413" s="48"/>
      <c r="L413" s="48"/>
    </row>
    <row r="414" spans="6:12" ht="12.75" customHeight="1" x14ac:dyDescent="0.15">
      <c r="F414" s="48"/>
      <c r="L414" s="48"/>
    </row>
    <row r="415" spans="6:12" ht="12.75" customHeight="1" x14ac:dyDescent="0.15">
      <c r="F415" s="48"/>
      <c r="L415" s="48"/>
    </row>
    <row r="416" spans="6:12" ht="12.75" customHeight="1" x14ac:dyDescent="0.15">
      <c r="F416" s="48"/>
      <c r="L416" s="48"/>
    </row>
    <row r="417" spans="6:12" ht="12.75" customHeight="1" x14ac:dyDescent="0.15">
      <c r="F417" s="48"/>
      <c r="L417" s="48"/>
    </row>
    <row r="418" spans="6:12" ht="12.75" customHeight="1" x14ac:dyDescent="0.15">
      <c r="F418" s="48"/>
      <c r="L418" s="48"/>
    </row>
    <row r="419" spans="6:12" ht="12.75" customHeight="1" x14ac:dyDescent="0.15">
      <c r="F419" s="48"/>
      <c r="L419" s="48"/>
    </row>
    <row r="420" spans="6:12" ht="12.75" customHeight="1" x14ac:dyDescent="0.15">
      <c r="F420" s="48"/>
      <c r="L420" s="48"/>
    </row>
    <row r="421" spans="6:12" ht="12.75" customHeight="1" x14ac:dyDescent="0.15">
      <c r="F421" s="48"/>
      <c r="L421" s="48"/>
    </row>
    <row r="422" spans="6:12" ht="12.75" customHeight="1" x14ac:dyDescent="0.15">
      <c r="F422" s="48"/>
      <c r="L422" s="48"/>
    </row>
    <row r="423" spans="6:12" ht="12.75" customHeight="1" x14ac:dyDescent="0.15">
      <c r="F423" s="48"/>
      <c r="L423" s="48"/>
    </row>
    <row r="424" spans="6:12" ht="12.75" customHeight="1" x14ac:dyDescent="0.15">
      <c r="F424" s="48"/>
      <c r="L424" s="48"/>
    </row>
    <row r="425" spans="6:12" ht="12.75" customHeight="1" x14ac:dyDescent="0.15">
      <c r="F425" s="48"/>
      <c r="L425" s="48"/>
    </row>
    <row r="426" spans="6:12" ht="12.75" customHeight="1" x14ac:dyDescent="0.15">
      <c r="F426" s="48"/>
      <c r="L426" s="48"/>
    </row>
    <row r="427" spans="6:12" ht="12.75" customHeight="1" x14ac:dyDescent="0.15">
      <c r="F427" s="48"/>
      <c r="L427" s="48"/>
    </row>
    <row r="428" spans="6:12" ht="12.75" customHeight="1" x14ac:dyDescent="0.15">
      <c r="F428" s="48"/>
      <c r="L428" s="48"/>
    </row>
    <row r="429" spans="6:12" ht="12.75" customHeight="1" x14ac:dyDescent="0.15">
      <c r="F429" s="48"/>
      <c r="L429" s="48"/>
    </row>
    <row r="430" spans="6:12" ht="12.75" customHeight="1" x14ac:dyDescent="0.15">
      <c r="F430" s="48"/>
      <c r="L430" s="48"/>
    </row>
    <row r="431" spans="6:12" ht="12.75" customHeight="1" x14ac:dyDescent="0.15">
      <c r="F431" s="48"/>
      <c r="L431" s="48"/>
    </row>
    <row r="432" spans="6:12" ht="12.75" customHeight="1" x14ac:dyDescent="0.15">
      <c r="F432" s="48"/>
      <c r="L432" s="48"/>
    </row>
    <row r="433" spans="6:12" ht="12.75" customHeight="1" x14ac:dyDescent="0.15">
      <c r="F433" s="48"/>
      <c r="L433" s="48"/>
    </row>
    <row r="434" spans="6:12" ht="12.75" customHeight="1" x14ac:dyDescent="0.15">
      <c r="F434" s="48"/>
      <c r="L434" s="48"/>
    </row>
    <row r="435" spans="6:12" ht="12.75" customHeight="1" x14ac:dyDescent="0.15">
      <c r="F435" s="48"/>
      <c r="L435" s="48"/>
    </row>
    <row r="436" spans="6:12" ht="12.75" customHeight="1" x14ac:dyDescent="0.15">
      <c r="F436" s="48"/>
      <c r="L436" s="48"/>
    </row>
    <row r="437" spans="6:12" ht="12.75" customHeight="1" x14ac:dyDescent="0.15">
      <c r="F437" s="48"/>
      <c r="L437" s="48"/>
    </row>
    <row r="438" spans="6:12" ht="12.75" customHeight="1" x14ac:dyDescent="0.15">
      <c r="F438" s="48"/>
      <c r="L438" s="48"/>
    </row>
    <row r="439" spans="6:12" ht="12.75" customHeight="1" x14ac:dyDescent="0.15">
      <c r="F439" s="48"/>
      <c r="L439" s="48"/>
    </row>
    <row r="440" spans="6:12" ht="12.75" customHeight="1" x14ac:dyDescent="0.15">
      <c r="F440" s="48"/>
      <c r="L440" s="48"/>
    </row>
    <row r="441" spans="6:12" ht="12.75" customHeight="1" x14ac:dyDescent="0.15">
      <c r="F441" s="48"/>
      <c r="L441" s="48"/>
    </row>
    <row r="442" spans="6:12" ht="12.75" customHeight="1" x14ac:dyDescent="0.15">
      <c r="F442" s="48"/>
      <c r="L442" s="48"/>
    </row>
    <row r="443" spans="6:12" ht="12.75" customHeight="1" x14ac:dyDescent="0.15">
      <c r="F443" s="48"/>
      <c r="L443" s="48"/>
    </row>
    <row r="444" spans="6:12" ht="12.75" customHeight="1" x14ac:dyDescent="0.15">
      <c r="F444" s="48"/>
      <c r="L444" s="48"/>
    </row>
    <row r="445" spans="6:12" ht="12.75" customHeight="1" x14ac:dyDescent="0.15">
      <c r="F445" s="48"/>
      <c r="L445" s="48"/>
    </row>
    <row r="446" spans="6:12" ht="12.75" customHeight="1" x14ac:dyDescent="0.15">
      <c r="F446" s="48"/>
      <c r="L446" s="48"/>
    </row>
    <row r="447" spans="6:12" ht="12.75" customHeight="1" x14ac:dyDescent="0.15">
      <c r="F447" s="48"/>
      <c r="L447" s="48"/>
    </row>
    <row r="448" spans="6:12" ht="12.75" customHeight="1" x14ac:dyDescent="0.15">
      <c r="F448" s="48"/>
      <c r="L448" s="48"/>
    </row>
    <row r="449" spans="6:12" ht="12.75" customHeight="1" x14ac:dyDescent="0.15">
      <c r="F449" s="48"/>
      <c r="L449" s="48"/>
    </row>
    <row r="450" spans="6:12" ht="12.75" customHeight="1" x14ac:dyDescent="0.15">
      <c r="F450" s="48"/>
      <c r="L450" s="48"/>
    </row>
    <row r="451" spans="6:12" ht="12.75" customHeight="1" x14ac:dyDescent="0.15">
      <c r="F451" s="48"/>
      <c r="L451" s="48"/>
    </row>
    <row r="452" spans="6:12" ht="12.75" customHeight="1" x14ac:dyDescent="0.15">
      <c r="F452" s="48"/>
      <c r="L452" s="48"/>
    </row>
    <row r="453" spans="6:12" ht="12.75" customHeight="1" x14ac:dyDescent="0.15">
      <c r="F453" s="48"/>
      <c r="L453" s="48"/>
    </row>
    <row r="454" spans="6:12" ht="12.75" customHeight="1" x14ac:dyDescent="0.15">
      <c r="F454" s="48"/>
      <c r="L454" s="48"/>
    </row>
    <row r="455" spans="6:12" ht="12.75" customHeight="1" x14ac:dyDescent="0.15">
      <c r="F455" s="48"/>
      <c r="L455" s="48"/>
    </row>
    <row r="456" spans="6:12" ht="12.75" customHeight="1" x14ac:dyDescent="0.15">
      <c r="F456" s="48"/>
      <c r="L456" s="48"/>
    </row>
    <row r="457" spans="6:12" ht="12.75" customHeight="1" x14ac:dyDescent="0.15">
      <c r="F457" s="48"/>
      <c r="L457" s="48"/>
    </row>
    <row r="458" spans="6:12" ht="12.75" customHeight="1" x14ac:dyDescent="0.15">
      <c r="F458" s="48"/>
      <c r="L458" s="48"/>
    </row>
    <row r="459" spans="6:12" ht="12.75" customHeight="1" x14ac:dyDescent="0.15">
      <c r="F459" s="48"/>
      <c r="L459" s="48"/>
    </row>
    <row r="460" spans="6:12" ht="12.75" customHeight="1" x14ac:dyDescent="0.15">
      <c r="F460" s="48"/>
      <c r="L460" s="48"/>
    </row>
    <row r="461" spans="6:12" ht="12.75" customHeight="1" x14ac:dyDescent="0.15">
      <c r="F461" s="48"/>
      <c r="L461" s="48"/>
    </row>
    <row r="462" spans="6:12" ht="12.75" customHeight="1" x14ac:dyDescent="0.15">
      <c r="F462" s="48"/>
      <c r="L462" s="48"/>
    </row>
    <row r="463" spans="6:12" ht="12.75" customHeight="1" x14ac:dyDescent="0.15">
      <c r="F463" s="48"/>
      <c r="L463" s="48"/>
    </row>
    <row r="464" spans="6:12" ht="12.75" customHeight="1" x14ac:dyDescent="0.15">
      <c r="F464" s="48"/>
      <c r="L464" s="48"/>
    </row>
    <row r="465" spans="6:12" ht="12.75" customHeight="1" x14ac:dyDescent="0.15">
      <c r="F465" s="48"/>
      <c r="L465" s="48"/>
    </row>
    <row r="466" spans="6:12" ht="12.75" customHeight="1" x14ac:dyDescent="0.15">
      <c r="F466" s="48"/>
      <c r="L466" s="48"/>
    </row>
    <row r="467" spans="6:12" ht="12.75" customHeight="1" x14ac:dyDescent="0.15">
      <c r="F467" s="48"/>
      <c r="L467" s="48"/>
    </row>
    <row r="468" spans="6:12" ht="12.75" customHeight="1" x14ac:dyDescent="0.15">
      <c r="F468" s="48"/>
      <c r="L468" s="48"/>
    </row>
    <row r="469" spans="6:12" ht="12.75" customHeight="1" x14ac:dyDescent="0.15">
      <c r="F469" s="48"/>
      <c r="L469" s="48"/>
    </row>
    <row r="470" spans="6:12" ht="12.75" customHeight="1" x14ac:dyDescent="0.15">
      <c r="F470" s="48"/>
      <c r="L470" s="48"/>
    </row>
    <row r="471" spans="6:12" ht="12.75" customHeight="1" x14ac:dyDescent="0.15">
      <c r="F471" s="48"/>
      <c r="L471" s="48"/>
    </row>
    <row r="472" spans="6:12" ht="12.75" customHeight="1" x14ac:dyDescent="0.15">
      <c r="F472" s="48"/>
      <c r="L472" s="48"/>
    </row>
    <row r="473" spans="6:12" ht="12.75" customHeight="1" x14ac:dyDescent="0.15">
      <c r="F473" s="48"/>
      <c r="L473" s="48"/>
    </row>
    <row r="474" spans="6:12" ht="12.75" customHeight="1" x14ac:dyDescent="0.15">
      <c r="F474" s="48"/>
      <c r="L474" s="48"/>
    </row>
    <row r="475" spans="6:12" ht="12.75" customHeight="1" x14ac:dyDescent="0.15">
      <c r="F475" s="48"/>
      <c r="L475" s="48"/>
    </row>
    <row r="476" spans="6:12" ht="12.75" customHeight="1" x14ac:dyDescent="0.15">
      <c r="F476" s="48"/>
      <c r="L476" s="48"/>
    </row>
    <row r="477" spans="6:12" ht="12.75" customHeight="1" x14ac:dyDescent="0.15">
      <c r="F477" s="48"/>
      <c r="L477" s="48"/>
    </row>
    <row r="478" spans="6:12" ht="12.75" customHeight="1" x14ac:dyDescent="0.15">
      <c r="F478" s="48"/>
      <c r="L478" s="48"/>
    </row>
    <row r="479" spans="6:12" ht="12.75" customHeight="1" x14ac:dyDescent="0.15">
      <c r="F479" s="48"/>
      <c r="L479" s="48"/>
    </row>
    <row r="480" spans="6:12" ht="12.75" customHeight="1" x14ac:dyDescent="0.15">
      <c r="F480" s="48"/>
      <c r="L480" s="48"/>
    </row>
    <row r="481" spans="6:12" ht="12.75" customHeight="1" x14ac:dyDescent="0.15">
      <c r="F481" s="48"/>
      <c r="L481" s="48"/>
    </row>
    <row r="482" spans="6:12" ht="12.75" customHeight="1" x14ac:dyDescent="0.15">
      <c r="F482" s="48"/>
      <c r="L482" s="48"/>
    </row>
    <row r="483" spans="6:12" ht="12.75" customHeight="1" x14ac:dyDescent="0.15">
      <c r="F483" s="48"/>
      <c r="L483" s="48"/>
    </row>
    <row r="484" spans="6:12" ht="12.75" customHeight="1" x14ac:dyDescent="0.15">
      <c r="F484" s="48"/>
      <c r="L484" s="48"/>
    </row>
    <row r="485" spans="6:12" ht="12.75" customHeight="1" x14ac:dyDescent="0.15">
      <c r="F485" s="48"/>
      <c r="L485" s="48"/>
    </row>
    <row r="486" spans="6:12" ht="12.75" customHeight="1" x14ac:dyDescent="0.15">
      <c r="F486" s="48"/>
      <c r="L486" s="48"/>
    </row>
    <row r="487" spans="6:12" ht="12.75" customHeight="1" x14ac:dyDescent="0.15">
      <c r="F487" s="48"/>
      <c r="L487" s="48"/>
    </row>
    <row r="488" spans="6:12" ht="12.75" customHeight="1" x14ac:dyDescent="0.15">
      <c r="F488" s="48"/>
      <c r="L488" s="48"/>
    </row>
    <row r="489" spans="6:12" ht="12.75" customHeight="1" x14ac:dyDescent="0.15">
      <c r="F489" s="48"/>
      <c r="L489" s="48"/>
    </row>
    <row r="490" spans="6:12" ht="12.75" customHeight="1" x14ac:dyDescent="0.15">
      <c r="F490" s="48"/>
      <c r="L490" s="48"/>
    </row>
    <row r="491" spans="6:12" ht="12.75" customHeight="1" x14ac:dyDescent="0.15">
      <c r="F491" s="48"/>
      <c r="L491" s="48"/>
    </row>
    <row r="492" spans="6:12" ht="12.75" customHeight="1" x14ac:dyDescent="0.15">
      <c r="F492" s="48"/>
      <c r="L492" s="48"/>
    </row>
    <row r="493" spans="6:12" ht="12.75" customHeight="1" x14ac:dyDescent="0.15">
      <c r="F493" s="48"/>
      <c r="L493" s="48"/>
    </row>
    <row r="494" spans="6:12" ht="12.75" customHeight="1" x14ac:dyDescent="0.15">
      <c r="F494" s="48"/>
      <c r="L494" s="48"/>
    </row>
    <row r="495" spans="6:12" ht="12.75" customHeight="1" x14ac:dyDescent="0.15">
      <c r="F495" s="48"/>
      <c r="L495" s="48"/>
    </row>
    <row r="496" spans="6:12" ht="12.75" customHeight="1" x14ac:dyDescent="0.15">
      <c r="F496" s="48"/>
      <c r="L496" s="48"/>
    </row>
    <row r="497" spans="6:12" ht="12.75" customHeight="1" x14ac:dyDescent="0.15">
      <c r="F497" s="48"/>
      <c r="L497" s="48"/>
    </row>
    <row r="498" spans="6:12" ht="12.75" customHeight="1" x14ac:dyDescent="0.15">
      <c r="F498" s="48"/>
      <c r="L498" s="48"/>
    </row>
    <row r="499" spans="6:12" ht="12.75" customHeight="1" x14ac:dyDescent="0.15">
      <c r="F499" s="48"/>
      <c r="L499" s="48"/>
    </row>
    <row r="500" spans="6:12" ht="12.75" customHeight="1" x14ac:dyDescent="0.15">
      <c r="F500" s="48"/>
      <c r="L500" s="48"/>
    </row>
    <row r="501" spans="6:12" ht="12.75" customHeight="1" x14ac:dyDescent="0.15">
      <c r="F501" s="48"/>
      <c r="L501" s="48"/>
    </row>
    <row r="502" spans="6:12" ht="12.75" customHeight="1" x14ac:dyDescent="0.15">
      <c r="F502" s="48"/>
      <c r="L502" s="48"/>
    </row>
    <row r="503" spans="6:12" ht="12.75" customHeight="1" x14ac:dyDescent="0.15">
      <c r="F503" s="48"/>
      <c r="L503" s="48"/>
    </row>
    <row r="504" spans="6:12" ht="12.75" customHeight="1" x14ac:dyDescent="0.15">
      <c r="F504" s="48"/>
      <c r="L504" s="48"/>
    </row>
    <row r="505" spans="6:12" ht="12.75" customHeight="1" x14ac:dyDescent="0.15">
      <c r="F505" s="48"/>
      <c r="L505" s="48"/>
    </row>
    <row r="506" spans="6:12" ht="12.75" customHeight="1" x14ac:dyDescent="0.15">
      <c r="F506" s="48"/>
      <c r="L506" s="48"/>
    </row>
    <row r="507" spans="6:12" ht="12.75" customHeight="1" x14ac:dyDescent="0.15">
      <c r="F507" s="48"/>
      <c r="L507" s="48"/>
    </row>
    <row r="508" spans="6:12" ht="12.75" customHeight="1" x14ac:dyDescent="0.15">
      <c r="F508" s="48"/>
      <c r="L508" s="48"/>
    </row>
    <row r="509" spans="6:12" ht="12.75" customHeight="1" x14ac:dyDescent="0.15">
      <c r="F509" s="48"/>
      <c r="L509" s="48"/>
    </row>
    <row r="510" spans="6:12" ht="12.75" customHeight="1" x14ac:dyDescent="0.15">
      <c r="F510" s="48"/>
      <c r="L510" s="48"/>
    </row>
    <row r="511" spans="6:12" ht="12.75" customHeight="1" x14ac:dyDescent="0.15">
      <c r="F511" s="48"/>
      <c r="L511" s="48"/>
    </row>
    <row r="512" spans="6:12" ht="12.75" customHeight="1" x14ac:dyDescent="0.15">
      <c r="F512" s="48"/>
      <c r="L512" s="48"/>
    </row>
    <row r="513" spans="6:12" ht="12.75" customHeight="1" x14ac:dyDescent="0.15">
      <c r="F513" s="48"/>
      <c r="L513" s="48"/>
    </row>
    <row r="514" spans="6:12" ht="12.75" customHeight="1" x14ac:dyDescent="0.15">
      <c r="F514" s="48"/>
      <c r="L514" s="48"/>
    </row>
    <row r="515" spans="6:12" ht="12.75" customHeight="1" x14ac:dyDescent="0.15">
      <c r="F515" s="48"/>
      <c r="L515" s="48"/>
    </row>
    <row r="516" spans="6:12" ht="12.75" customHeight="1" x14ac:dyDescent="0.15">
      <c r="F516" s="48"/>
      <c r="L516" s="48"/>
    </row>
    <row r="517" spans="6:12" ht="12.75" customHeight="1" x14ac:dyDescent="0.15">
      <c r="F517" s="48"/>
      <c r="L517" s="48"/>
    </row>
    <row r="518" spans="6:12" ht="12.75" customHeight="1" x14ac:dyDescent="0.15">
      <c r="F518" s="48"/>
      <c r="L518" s="48"/>
    </row>
    <row r="519" spans="6:12" ht="12.75" customHeight="1" x14ac:dyDescent="0.15">
      <c r="F519" s="48"/>
      <c r="L519" s="48"/>
    </row>
    <row r="520" spans="6:12" ht="12.75" customHeight="1" x14ac:dyDescent="0.15">
      <c r="F520" s="48"/>
      <c r="L520" s="48"/>
    </row>
    <row r="521" spans="6:12" ht="12.75" customHeight="1" x14ac:dyDescent="0.15">
      <c r="F521" s="48"/>
      <c r="L521" s="48"/>
    </row>
    <row r="522" spans="6:12" ht="12.75" customHeight="1" x14ac:dyDescent="0.15">
      <c r="F522" s="48"/>
      <c r="L522" s="48"/>
    </row>
    <row r="523" spans="6:12" ht="12.75" customHeight="1" x14ac:dyDescent="0.15">
      <c r="F523" s="48"/>
      <c r="L523" s="48"/>
    </row>
    <row r="524" spans="6:12" ht="12.75" customHeight="1" x14ac:dyDescent="0.15">
      <c r="F524" s="48"/>
      <c r="L524" s="48"/>
    </row>
    <row r="525" spans="6:12" ht="12.75" customHeight="1" x14ac:dyDescent="0.15">
      <c r="F525" s="48"/>
      <c r="L525" s="48"/>
    </row>
    <row r="526" spans="6:12" ht="12.75" customHeight="1" x14ac:dyDescent="0.15">
      <c r="F526" s="48"/>
      <c r="L526" s="48"/>
    </row>
    <row r="527" spans="6:12" ht="12.75" customHeight="1" x14ac:dyDescent="0.15">
      <c r="F527" s="48"/>
      <c r="L527" s="48"/>
    </row>
    <row r="528" spans="6:12" ht="12.75" customHeight="1" x14ac:dyDescent="0.15">
      <c r="F528" s="48"/>
      <c r="L528" s="48"/>
    </row>
    <row r="529" spans="6:12" ht="12.75" customHeight="1" x14ac:dyDescent="0.15">
      <c r="F529" s="48"/>
      <c r="L529" s="48"/>
    </row>
    <row r="530" spans="6:12" ht="12.75" customHeight="1" x14ac:dyDescent="0.15">
      <c r="F530" s="48"/>
      <c r="L530" s="48"/>
    </row>
    <row r="531" spans="6:12" ht="12.75" customHeight="1" x14ac:dyDescent="0.15">
      <c r="F531" s="48"/>
      <c r="L531" s="48"/>
    </row>
    <row r="532" spans="6:12" ht="12.75" customHeight="1" x14ac:dyDescent="0.15">
      <c r="F532" s="48"/>
      <c r="L532" s="48"/>
    </row>
    <row r="533" spans="6:12" ht="12.75" customHeight="1" x14ac:dyDescent="0.15">
      <c r="F533" s="48"/>
      <c r="L533" s="48"/>
    </row>
    <row r="534" spans="6:12" ht="12.75" customHeight="1" x14ac:dyDescent="0.15">
      <c r="F534" s="48"/>
      <c r="L534" s="48"/>
    </row>
    <row r="535" spans="6:12" ht="12.75" customHeight="1" x14ac:dyDescent="0.15">
      <c r="F535" s="48"/>
      <c r="L535" s="48"/>
    </row>
    <row r="536" spans="6:12" ht="12.75" customHeight="1" x14ac:dyDescent="0.15">
      <c r="F536" s="48"/>
      <c r="L536" s="48"/>
    </row>
    <row r="537" spans="6:12" ht="12.75" customHeight="1" x14ac:dyDescent="0.15">
      <c r="F537" s="48"/>
      <c r="L537" s="48"/>
    </row>
    <row r="538" spans="6:12" ht="12.75" customHeight="1" x14ac:dyDescent="0.15">
      <c r="F538" s="48"/>
      <c r="L538" s="48"/>
    </row>
    <row r="539" spans="6:12" ht="12.75" customHeight="1" x14ac:dyDescent="0.15">
      <c r="F539" s="48"/>
      <c r="L539" s="48"/>
    </row>
    <row r="540" spans="6:12" ht="12.75" customHeight="1" x14ac:dyDescent="0.15">
      <c r="F540" s="48"/>
      <c r="L540" s="48"/>
    </row>
    <row r="541" spans="6:12" ht="12.75" customHeight="1" x14ac:dyDescent="0.15">
      <c r="F541" s="48"/>
      <c r="L541" s="48"/>
    </row>
    <row r="542" spans="6:12" ht="12.75" customHeight="1" x14ac:dyDescent="0.15">
      <c r="F542" s="48"/>
      <c r="L542" s="48"/>
    </row>
    <row r="543" spans="6:12" ht="12.75" customHeight="1" x14ac:dyDescent="0.15">
      <c r="F543" s="48"/>
      <c r="L543" s="48"/>
    </row>
    <row r="544" spans="6:12" ht="12.75" customHeight="1" x14ac:dyDescent="0.15">
      <c r="F544" s="48"/>
      <c r="L544" s="48"/>
    </row>
    <row r="545" spans="6:12" ht="12.75" customHeight="1" x14ac:dyDescent="0.15">
      <c r="F545" s="48"/>
      <c r="L545" s="48"/>
    </row>
    <row r="546" spans="6:12" ht="12.75" customHeight="1" x14ac:dyDescent="0.15">
      <c r="F546" s="48"/>
      <c r="L546" s="48"/>
    </row>
    <row r="547" spans="6:12" ht="12.75" customHeight="1" x14ac:dyDescent="0.15">
      <c r="F547" s="48"/>
      <c r="L547" s="48"/>
    </row>
    <row r="548" spans="6:12" ht="12.75" customHeight="1" x14ac:dyDescent="0.15">
      <c r="F548" s="48"/>
      <c r="L548" s="48"/>
    </row>
    <row r="549" spans="6:12" ht="12.75" customHeight="1" x14ac:dyDescent="0.15">
      <c r="F549" s="48"/>
      <c r="L549" s="48"/>
    </row>
    <row r="550" spans="6:12" ht="12.75" customHeight="1" x14ac:dyDescent="0.15">
      <c r="F550" s="48"/>
      <c r="L550" s="48"/>
    </row>
    <row r="551" spans="6:12" ht="12.75" customHeight="1" x14ac:dyDescent="0.15">
      <c r="F551" s="48"/>
      <c r="L551" s="48"/>
    </row>
    <row r="552" spans="6:12" ht="12.75" customHeight="1" x14ac:dyDescent="0.15">
      <c r="F552" s="48"/>
      <c r="L552" s="48"/>
    </row>
    <row r="553" spans="6:12" ht="12.75" customHeight="1" x14ac:dyDescent="0.15">
      <c r="F553" s="48"/>
      <c r="L553" s="48"/>
    </row>
    <row r="554" spans="6:12" ht="12.75" customHeight="1" x14ac:dyDescent="0.15">
      <c r="F554" s="48"/>
      <c r="L554" s="48"/>
    </row>
    <row r="555" spans="6:12" ht="12.75" customHeight="1" x14ac:dyDescent="0.15">
      <c r="F555" s="48"/>
      <c r="L555" s="48"/>
    </row>
    <row r="556" spans="6:12" ht="12.75" customHeight="1" x14ac:dyDescent="0.15">
      <c r="F556" s="48"/>
      <c r="L556" s="48"/>
    </row>
    <row r="557" spans="6:12" ht="12.75" customHeight="1" x14ac:dyDescent="0.15">
      <c r="F557" s="48"/>
      <c r="L557" s="48"/>
    </row>
    <row r="558" spans="6:12" ht="12.75" customHeight="1" x14ac:dyDescent="0.15">
      <c r="F558" s="48"/>
      <c r="L558" s="48"/>
    </row>
    <row r="559" spans="6:12" ht="12.75" customHeight="1" x14ac:dyDescent="0.15">
      <c r="F559" s="48"/>
      <c r="L559" s="48"/>
    </row>
    <row r="560" spans="6:12" ht="12.75" customHeight="1" x14ac:dyDescent="0.15">
      <c r="F560" s="48"/>
      <c r="L560" s="48"/>
    </row>
    <row r="561" spans="6:12" ht="12.75" customHeight="1" x14ac:dyDescent="0.15">
      <c r="F561" s="48"/>
      <c r="L561" s="48"/>
    </row>
    <row r="562" spans="6:12" ht="12.75" customHeight="1" x14ac:dyDescent="0.15">
      <c r="F562" s="48"/>
      <c r="L562" s="48"/>
    </row>
    <row r="563" spans="6:12" ht="12.75" customHeight="1" x14ac:dyDescent="0.15">
      <c r="F563" s="48"/>
      <c r="L563" s="48"/>
    </row>
    <row r="564" spans="6:12" ht="12.75" customHeight="1" x14ac:dyDescent="0.15">
      <c r="F564" s="48"/>
      <c r="L564" s="48"/>
    </row>
    <row r="565" spans="6:12" ht="12.75" customHeight="1" x14ac:dyDescent="0.15">
      <c r="F565" s="48"/>
      <c r="L565" s="48"/>
    </row>
    <row r="566" spans="6:12" ht="12.75" customHeight="1" x14ac:dyDescent="0.15">
      <c r="F566" s="48"/>
      <c r="L566" s="48"/>
    </row>
    <row r="567" spans="6:12" ht="12.75" customHeight="1" x14ac:dyDescent="0.15">
      <c r="F567" s="48"/>
      <c r="L567" s="48"/>
    </row>
    <row r="568" spans="6:12" ht="12.75" customHeight="1" x14ac:dyDescent="0.15">
      <c r="F568" s="48"/>
      <c r="L568" s="48"/>
    </row>
    <row r="569" spans="6:12" ht="12.75" customHeight="1" x14ac:dyDescent="0.15">
      <c r="F569" s="48"/>
      <c r="L569" s="48"/>
    </row>
    <row r="570" spans="6:12" ht="12.75" customHeight="1" x14ac:dyDescent="0.15">
      <c r="F570" s="48"/>
      <c r="L570" s="48"/>
    </row>
    <row r="571" spans="6:12" ht="12.75" customHeight="1" x14ac:dyDescent="0.15">
      <c r="F571" s="48"/>
      <c r="L571" s="48"/>
    </row>
    <row r="572" spans="6:12" ht="12.75" customHeight="1" x14ac:dyDescent="0.15">
      <c r="F572" s="48"/>
      <c r="L572" s="48"/>
    </row>
    <row r="573" spans="6:12" ht="12.75" customHeight="1" x14ac:dyDescent="0.15">
      <c r="F573" s="48"/>
      <c r="L573" s="48"/>
    </row>
    <row r="574" spans="6:12" ht="12.75" customHeight="1" x14ac:dyDescent="0.15">
      <c r="F574" s="48"/>
      <c r="L574" s="48"/>
    </row>
    <row r="575" spans="6:12" ht="12.75" customHeight="1" x14ac:dyDescent="0.15">
      <c r="F575" s="48"/>
      <c r="L575" s="48"/>
    </row>
    <row r="576" spans="6:12" ht="12.75" customHeight="1" x14ac:dyDescent="0.15">
      <c r="F576" s="48"/>
      <c r="L576" s="48"/>
    </row>
    <row r="577" spans="6:12" ht="12.75" customHeight="1" x14ac:dyDescent="0.15">
      <c r="F577" s="48"/>
      <c r="L577" s="48"/>
    </row>
    <row r="578" spans="6:12" ht="12.75" customHeight="1" x14ac:dyDescent="0.15">
      <c r="F578" s="48"/>
      <c r="L578" s="48"/>
    </row>
    <row r="579" spans="6:12" ht="12.75" customHeight="1" x14ac:dyDescent="0.15">
      <c r="F579" s="48"/>
      <c r="L579" s="48"/>
    </row>
    <row r="580" spans="6:12" ht="12.75" customHeight="1" x14ac:dyDescent="0.15">
      <c r="F580" s="48"/>
      <c r="L580" s="48"/>
    </row>
    <row r="581" spans="6:12" ht="12.75" customHeight="1" x14ac:dyDescent="0.15">
      <c r="F581" s="48"/>
      <c r="L581" s="48"/>
    </row>
    <row r="582" spans="6:12" ht="12.75" customHeight="1" x14ac:dyDescent="0.15">
      <c r="F582" s="48"/>
      <c r="L582" s="48"/>
    </row>
    <row r="583" spans="6:12" ht="12.75" customHeight="1" x14ac:dyDescent="0.15">
      <c r="F583" s="48"/>
      <c r="L583" s="48"/>
    </row>
    <row r="584" spans="6:12" ht="12.75" customHeight="1" x14ac:dyDescent="0.15">
      <c r="F584" s="48"/>
      <c r="L584" s="48"/>
    </row>
    <row r="585" spans="6:12" ht="12.75" customHeight="1" x14ac:dyDescent="0.15">
      <c r="F585" s="48"/>
      <c r="L585" s="48"/>
    </row>
    <row r="586" spans="6:12" ht="12.75" customHeight="1" x14ac:dyDescent="0.15">
      <c r="F586" s="48"/>
      <c r="L586" s="48"/>
    </row>
    <row r="587" spans="6:12" ht="12.75" customHeight="1" x14ac:dyDescent="0.15">
      <c r="F587" s="48"/>
      <c r="L587" s="48"/>
    </row>
    <row r="588" spans="6:12" ht="12.75" customHeight="1" x14ac:dyDescent="0.15">
      <c r="F588" s="48"/>
      <c r="L588" s="48"/>
    </row>
    <row r="589" spans="6:12" ht="12.75" customHeight="1" x14ac:dyDescent="0.15">
      <c r="F589" s="48"/>
      <c r="L589" s="48"/>
    </row>
    <row r="590" spans="6:12" ht="12.75" customHeight="1" x14ac:dyDescent="0.15">
      <c r="F590" s="48"/>
      <c r="L590" s="48"/>
    </row>
    <row r="591" spans="6:12" ht="12.75" customHeight="1" x14ac:dyDescent="0.15">
      <c r="F591" s="48"/>
      <c r="L591" s="48"/>
    </row>
    <row r="592" spans="6:12" ht="12.75" customHeight="1" x14ac:dyDescent="0.15">
      <c r="F592" s="48"/>
      <c r="L592" s="48"/>
    </row>
    <row r="593" spans="6:12" ht="12.75" customHeight="1" x14ac:dyDescent="0.15">
      <c r="F593" s="48"/>
      <c r="L593" s="48"/>
    </row>
    <row r="594" spans="6:12" ht="12.75" customHeight="1" x14ac:dyDescent="0.15">
      <c r="F594" s="48"/>
      <c r="L594" s="48"/>
    </row>
    <row r="595" spans="6:12" ht="12.75" customHeight="1" x14ac:dyDescent="0.15">
      <c r="F595" s="48"/>
      <c r="L595" s="48"/>
    </row>
    <row r="596" spans="6:12" ht="12.75" customHeight="1" x14ac:dyDescent="0.15">
      <c r="F596" s="48"/>
      <c r="L596" s="48"/>
    </row>
    <row r="597" spans="6:12" ht="12.75" customHeight="1" x14ac:dyDescent="0.15">
      <c r="F597" s="48"/>
      <c r="L597" s="48"/>
    </row>
    <row r="598" spans="6:12" ht="12.75" customHeight="1" x14ac:dyDescent="0.15">
      <c r="F598" s="48"/>
      <c r="L598" s="48"/>
    </row>
    <row r="599" spans="6:12" ht="12.75" customHeight="1" x14ac:dyDescent="0.15">
      <c r="F599" s="48"/>
      <c r="L599" s="48"/>
    </row>
    <row r="600" spans="6:12" ht="12.75" customHeight="1" x14ac:dyDescent="0.15">
      <c r="F600" s="48"/>
      <c r="L600" s="48"/>
    </row>
    <row r="601" spans="6:12" ht="12.75" customHeight="1" x14ac:dyDescent="0.15">
      <c r="F601" s="48"/>
      <c r="L601" s="48"/>
    </row>
    <row r="602" spans="6:12" ht="12.75" customHeight="1" x14ac:dyDescent="0.15">
      <c r="F602" s="48"/>
      <c r="L602" s="48"/>
    </row>
    <row r="603" spans="6:12" ht="12.75" customHeight="1" x14ac:dyDescent="0.15">
      <c r="F603" s="48"/>
      <c r="L603" s="48"/>
    </row>
    <row r="604" spans="6:12" ht="12.75" customHeight="1" x14ac:dyDescent="0.15">
      <c r="F604" s="48"/>
      <c r="L604" s="48"/>
    </row>
    <row r="605" spans="6:12" ht="12.75" customHeight="1" x14ac:dyDescent="0.15">
      <c r="F605" s="48"/>
      <c r="L605" s="48"/>
    </row>
    <row r="606" spans="6:12" ht="12.75" customHeight="1" x14ac:dyDescent="0.15">
      <c r="F606" s="48"/>
      <c r="L606" s="48"/>
    </row>
    <row r="607" spans="6:12" ht="12.75" customHeight="1" x14ac:dyDescent="0.15">
      <c r="F607" s="48"/>
      <c r="L607" s="48"/>
    </row>
    <row r="608" spans="6:12" ht="12.75" customHeight="1" x14ac:dyDescent="0.15">
      <c r="F608" s="48"/>
      <c r="L608" s="48"/>
    </row>
    <row r="609" spans="6:12" ht="12.75" customHeight="1" x14ac:dyDescent="0.15">
      <c r="F609" s="48"/>
      <c r="L609" s="48"/>
    </row>
    <row r="610" spans="6:12" ht="12.75" customHeight="1" x14ac:dyDescent="0.15">
      <c r="F610" s="48"/>
      <c r="L610" s="48"/>
    </row>
    <row r="611" spans="6:12" ht="12.75" customHeight="1" x14ac:dyDescent="0.15">
      <c r="F611" s="48"/>
      <c r="L611" s="48"/>
    </row>
    <row r="612" spans="6:12" ht="12.75" customHeight="1" x14ac:dyDescent="0.15">
      <c r="F612" s="48"/>
      <c r="L612" s="48"/>
    </row>
    <row r="613" spans="6:12" ht="12.75" customHeight="1" x14ac:dyDescent="0.15">
      <c r="F613" s="48"/>
      <c r="L613" s="48"/>
    </row>
    <row r="614" spans="6:12" ht="12.75" customHeight="1" x14ac:dyDescent="0.15">
      <c r="F614" s="48"/>
      <c r="L614" s="48"/>
    </row>
    <row r="615" spans="6:12" ht="12.75" customHeight="1" x14ac:dyDescent="0.15">
      <c r="F615" s="48"/>
      <c r="L615" s="48"/>
    </row>
    <row r="616" spans="6:12" ht="12.75" customHeight="1" x14ac:dyDescent="0.15">
      <c r="F616" s="48"/>
      <c r="L616" s="48"/>
    </row>
    <row r="617" spans="6:12" ht="12.75" customHeight="1" x14ac:dyDescent="0.15">
      <c r="F617" s="48"/>
      <c r="L617" s="48"/>
    </row>
    <row r="618" spans="6:12" ht="12.75" customHeight="1" x14ac:dyDescent="0.15">
      <c r="F618" s="48"/>
      <c r="L618" s="48"/>
    </row>
    <row r="619" spans="6:12" ht="12.75" customHeight="1" x14ac:dyDescent="0.15">
      <c r="F619" s="48"/>
      <c r="L619" s="48"/>
    </row>
    <row r="620" spans="6:12" ht="12.75" customHeight="1" x14ac:dyDescent="0.15">
      <c r="F620" s="48"/>
      <c r="L620" s="48"/>
    </row>
    <row r="621" spans="6:12" ht="12.75" customHeight="1" x14ac:dyDescent="0.15">
      <c r="F621" s="48"/>
      <c r="L621" s="48"/>
    </row>
    <row r="622" spans="6:12" ht="12.75" customHeight="1" x14ac:dyDescent="0.15">
      <c r="F622" s="48"/>
      <c r="L622" s="48"/>
    </row>
    <row r="623" spans="6:12" ht="12.75" customHeight="1" x14ac:dyDescent="0.15">
      <c r="F623" s="48"/>
      <c r="L623" s="48"/>
    </row>
    <row r="624" spans="6:12" ht="12.75" customHeight="1" x14ac:dyDescent="0.15">
      <c r="F624" s="48"/>
      <c r="L624" s="48"/>
    </row>
    <row r="625" spans="6:12" ht="12.75" customHeight="1" x14ac:dyDescent="0.15">
      <c r="F625" s="48"/>
      <c r="L625" s="48"/>
    </row>
    <row r="626" spans="6:12" ht="12.75" customHeight="1" x14ac:dyDescent="0.15">
      <c r="F626" s="48"/>
      <c r="L626" s="48"/>
    </row>
    <row r="627" spans="6:12" ht="12.75" customHeight="1" x14ac:dyDescent="0.15">
      <c r="F627" s="48"/>
      <c r="L627" s="48"/>
    </row>
    <row r="628" spans="6:12" ht="12.75" customHeight="1" x14ac:dyDescent="0.15">
      <c r="F628" s="48"/>
      <c r="L628" s="48"/>
    </row>
    <row r="629" spans="6:12" ht="12.75" customHeight="1" x14ac:dyDescent="0.15">
      <c r="F629" s="48"/>
      <c r="L629" s="48"/>
    </row>
    <row r="630" spans="6:12" ht="12.75" customHeight="1" x14ac:dyDescent="0.15">
      <c r="F630" s="48"/>
      <c r="L630" s="48"/>
    </row>
    <row r="631" spans="6:12" ht="12.75" customHeight="1" x14ac:dyDescent="0.15">
      <c r="F631" s="48"/>
      <c r="L631" s="48"/>
    </row>
    <row r="632" spans="6:12" ht="12.75" customHeight="1" x14ac:dyDescent="0.15">
      <c r="F632" s="48"/>
      <c r="L632" s="48"/>
    </row>
    <row r="633" spans="6:12" ht="12.75" customHeight="1" x14ac:dyDescent="0.15">
      <c r="F633" s="48"/>
      <c r="L633" s="48"/>
    </row>
    <row r="634" spans="6:12" ht="12.75" customHeight="1" x14ac:dyDescent="0.15">
      <c r="F634" s="48"/>
      <c r="L634" s="48"/>
    </row>
    <row r="635" spans="6:12" ht="12.75" customHeight="1" x14ac:dyDescent="0.15">
      <c r="F635" s="48"/>
      <c r="L635" s="48"/>
    </row>
    <row r="636" spans="6:12" ht="12.75" customHeight="1" x14ac:dyDescent="0.15">
      <c r="F636" s="48"/>
      <c r="L636" s="48"/>
    </row>
    <row r="637" spans="6:12" ht="12.75" customHeight="1" x14ac:dyDescent="0.15">
      <c r="F637" s="48"/>
      <c r="L637" s="48"/>
    </row>
    <row r="638" spans="6:12" ht="12.75" customHeight="1" x14ac:dyDescent="0.15">
      <c r="F638" s="48"/>
      <c r="L638" s="48"/>
    </row>
    <row r="639" spans="6:12" ht="12.75" customHeight="1" x14ac:dyDescent="0.15">
      <c r="F639" s="48"/>
      <c r="L639" s="48"/>
    </row>
    <row r="640" spans="6:12" ht="12.75" customHeight="1" x14ac:dyDescent="0.15">
      <c r="F640" s="48"/>
      <c r="L640" s="48"/>
    </row>
    <row r="641" spans="6:12" ht="12.75" customHeight="1" x14ac:dyDescent="0.15">
      <c r="F641" s="48"/>
      <c r="L641" s="48"/>
    </row>
    <row r="642" spans="6:12" ht="12.75" customHeight="1" x14ac:dyDescent="0.15">
      <c r="F642" s="48"/>
      <c r="L642" s="48"/>
    </row>
    <row r="643" spans="6:12" ht="12.75" customHeight="1" x14ac:dyDescent="0.15">
      <c r="F643" s="48"/>
      <c r="L643" s="48"/>
    </row>
    <row r="644" spans="6:12" ht="12.75" customHeight="1" x14ac:dyDescent="0.15">
      <c r="F644" s="48"/>
      <c r="L644" s="48"/>
    </row>
    <row r="645" spans="6:12" ht="12.75" customHeight="1" x14ac:dyDescent="0.15">
      <c r="F645" s="48"/>
      <c r="L645" s="48"/>
    </row>
    <row r="646" spans="6:12" ht="12.75" customHeight="1" x14ac:dyDescent="0.15">
      <c r="F646" s="48"/>
      <c r="L646" s="48"/>
    </row>
    <row r="647" spans="6:12" ht="12.75" customHeight="1" x14ac:dyDescent="0.15">
      <c r="F647" s="48"/>
      <c r="L647" s="48"/>
    </row>
    <row r="648" spans="6:12" ht="12.75" customHeight="1" x14ac:dyDescent="0.15">
      <c r="F648" s="48"/>
      <c r="L648" s="48"/>
    </row>
    <row r="649" spans="6:12" ht="12.75" customHeight="1" x14ac:dyDescent="0.15">
      <c r="F649" s="48"/>
      <c r="L649" s="48"/>
    </row>
    <row r="650" spans="6:12" ht="12.75" customHeight="1" x14ac:dyDescent="0.15">
      <c r="F650" s="48"/>
      <c r="L650" s="48"/>
    </row>
    <row r="651" spans="6:12" ht="12.75" customHeight="1" x14ac:dyDescent="0.15">
      <c r="F651" s="48"/>
      <c r="L651" s="48"/>
    </row>
    <row r="652" spans="6:12" ht="12.75" customHeight="1" x14ac:dyDescent="0.15">
      <c r="F652" s="48"/>
      <c r="L652" s="48"/>
    </row>
    <row r="653" spans="6:12" ht="12.75" customHeight="1" x14ac:dyDescent="0.15">
      <c r="F653" s="48"/>
      <c r="L653" s="48"/>
    </row>
    <row r="654" spans="6:12" ht="12.75" customHeight="1" x14ac:dyDescent="0.15">
      <c r="F654" s="48"/>
      <c r="L654" s="48"/>
    </row>
    <row r="655" spans="6:12" ht="12.75" customHeight="1" x14ac:dyDescent="0.15">
      <c r="F655" s="48"/>
      <c r="L655" s="48"/>
    </row>
    <row r="656" spans="6:12" ht="12.75" customHeight="1" x14ac:dyDescent="0.15">
      <c r="F656" s="48"/>
      <c r="L656" s="48"/>
    </row>
    <row r="657" spans="6:12" ht="12.75" customHeight="1" x14ac:dyDescent="0.15">
      <c r="F657" s="48"/>
      <c r="L657" s="48"/>
    </row>
    <row r="658" spans="6:12" ht="12.75" customHeight="1" x14ac:dyDescent="0.15">
      <c r="F658" s="48"/>
      <c r="L658" s="48"/>
    </row>
    <row r="659" spans="6:12" ht="12.75" customHeight="1" x14ac:dyDescent="0.15">
      <c r="F659" s="48"/>
      <c r="L659" s="48"/>
    </row>
    <row r="660" spans="6:12" ht="12.75" customHeight="1" x14ac:dyDescent="0.15">
      <c r="F660" s="48"/>
      <c r="L660" s="48"/>
    </row>
    <row r="661" spans="6:12" ht="12.75" customHeight="1" x14ac:dyDescent="0.15">
      <c r="F661" s="48"/>
      <c r="L661" s="48"/>
    </row>
    <row r="662" spans="6:12" ht="12.75" customHeight="1" x14ac:dyDescent="0.15">
      <c r="F662" s="48"/>
      <c r="L662" s="48"/>
    </row>
    <row r="663" spans="6:12" ht="12.75" customHeight="1" x14ac:dyDescent="0.15">
      <c r="F663" s="48"/>
      <c r="L663" s="48"/>
    </row>
    <row r="664" spans="6:12" ht="12.75" customHeight="1" x14ac:dyDescent="0.15">
      <c r="F664" s="48"/>
      <c r="L664" s="48"/>
    </row>
    <row r="665" spans="6:12" ht="12.75" customHeight="1" x14ac:dyDescent="0.15">
      <c r="F665" s="48"/>
      <c r="L665" s="48"/>
    </row>
    <row r="666" spans="6:12" ht="12.75" customHeight="1" x14ac:dyDescent="0.15">
      <c r="F666" s="48"/>
      <c r="L666" s="48"/>
    </row>
    <row r="667" spans="6:12" ht="12.75" customHeight="1" x14ac:dyDescent="0.15">
      <c r="F667" s="48"/>
      <c r="L667" s="48"/>
    </row>
    <row r="668" spans="6:12" ht="12.75" customHeight="1" x14ac:dyDescent="0.15">
      <c r="F668" s="48"/>
      <c r="L668" s="48"/>
    </row>
    <row r="669" spans="6:12" ht="12.75" customHeight="1" x14ac:dyDescent="0.15">
      <c r="F669" s="48"/>
      <c r="L669" s="48"/>
    </row>
    <row r="670" spans="6:12" ht="12.75" customHeight="1" x14ac:dyDescent="0.15">
      <c r="F670" s="48"/>
      <c r="L670" s="48"/>
    </row>
    <row r="671" spans="6:12" ht="12.75" customHeight="1" x14ac:dyDescent="0.15">
      <c r="F671" s="48"/>
      <c r="L671" s="48"/>
    </row>
    <row r="672" spans="6:12" ht="12.75" customHeight="1" x14ac:dyDescent="0.15">
      <c r="F672" s="48"/>
      <c r="L672" s="48"/>
    </row>
    <row r="673" spans="6:12" ht="12.75" customHeight="1" x14ac:dyDescent="0.15">
      <c r="F673" s="48"/>
      <c r="L673" s="48"/>
    </row>
    <row r="674" spans="6:12" ht="12.75" customHeight="1" x14ac:dyDescent="0.15">
      <c r="F674" s="48"/>
      <c r="L674" s="48"/>
    </row>
    <row r="675" spans="6:12" ht="12.75" customHeight="1" x14ac:dyDescent="0.15">
      <c r="F675" s="48"/>
      <c r="L675" s="48"/>
    </row>
    <row r="676" spans="6:12" ht="12.75" customHeight="1" x14ac:dyDescent="0.15">
      <c r="F676" s="48"/>
      <c r="L676" s="48"/>
    </row>
    <row r="677" spans="6:12" ht="12.75" customHeight="1" x14ac:dyDescent="0.15">
      <c r="F677" s="48"/>
      <c r="L677" s="48"/>
    </row>
    <row r="678" spans="6:12" ht="12.75" customHeight="1" x14ac:dyDescent="0.15">
      <c r="F678" s="48"/>
      <c r="L678" s="48"/>
    </row>
    <row r="679" spans="6:12" ht="12.75" customHeight="1" x14ac:dyDescent="0.15">
      <c r="F679" s="48"/>
      <c r="L679" s="48"/>
    </row>
    <row r="680" spans="6:12" ht="12.75" customHeight="1" x14ac:dyDescent="0.15">
      <c r="F680" s="48"/>
      <c r="L680" s="48"/>
    </row>
    <row r="681" spans="6:12" ht="12.75" customHeight="1" x14ac:dyDescent="0.15">
      <c r="F681" s="48"/>
      <c r="L681" s="48"/>
    </row>
    <row r="682" spans="6:12" ht="12.75" customHeight="1" x14ac:dyDescent="0.15">
      <c r="F682" s="48"/>
      <c r="L682" s="48"/>
    </row>
    <row r="683" spans="6:12" ht="12.75" customHeight="1" x14ac:dyDescent="0.15">
      <c r="F683" s="48"/>
      <c r="L683" s="48"/>
    </row>
    <row r="684" spans="6:12" ht="12.75" customHeight="1" x14ac:dyDescent="0.15">
      <c r="F684" s="48"/>
      <c r="L684" s="48"/>
    </row>
    <row r="685" spans="6:12" ht="12.75" customHeight="1" x14ac:dyDescent="0.15">
      <c r="F685" s="48"/>
      <c r="L685" s="48"/>
    </row>
    <row r="686" spans="6:12" ht="12.75" customHeight="1" x14ac:dyDescent="0.15">
      <c r="F686" s="48"/>
      <c r="L686" s="48"/>
    </row>
    <row r="687" spans="6:12" ht="12.75" customHeight="1" x14ac:dyDescent="0.15">
      <c r="F687" s="48"/>
      <c r="L687" s="48"/>
    </row>
    <row r="688" spans="6:12" ht="12.75" customHeight="1" x14ac:dyDescent="0.15">
      <c r="F688" s="48"/>
      <c r="L688" s="48"/>
    </row>
    <row r="689" spans="6:12" ht="12.75" customHeight="1" x14ac:dyDescent="0.15">
      <c r="F689" s="48"/>
      <c r="L689" s="48"/>
    </row>
    <row r="690" spans="6:12" ht="12.75" customHeight="1" x14ac:dyDescent="0.15">
      <c r="F690" s="48"/>
      <c r="L690" s="48"/>
    </row>
    <row r="691" spans="6:12" ht="12.75" customHeight="1" x14ac:dyDescent="0.15">
      <c r="F691" s="48"/>
      <c r="L691" s="48"/>
    </row>
    <row r="692" spans="6:12" ht="12.75" customHeight="1" x14ac:dyDescent="0.15">
      <c r="F692" s="48"/>
      <c r="L692" s="48"/>
    </row>
    <row r="693" spans="6:12" ht="12.75" customHeight="1" x14ac:dyDescent="0.15">
      <c r="F693" s="48"/>
      <c r="L693" s="48"/>
    </row>
    <row r="694" spans="6:12" ht="12.75" customHeight="1" x14ac:dyDescent="0.15">
      <c r="F694" s="48"/>
      <c r="L694" s="48"/>
    </row>
    <row r="695" spans="6:12" ht="12.75" customHeight="1" x14ac:dyDescent="0.15">
      <c r="F695" s="48"/>
      <c r="L695" s="48"/>
    </row>
    <row r="696" spans="6:12" ht="12.75" customHeight="1" x14ac:dyDescent="0.15">
      <c r="F696" s="48"/>
      <c r="L696" s="48"/>
    </row>
    <row r="697" spans="6:12" ht="12.75" customHeight="1" x14ac:dyDescent="0.15">
      <c r="F697" s="48"/>
      <c r="L697" s="48"/>
    </row>
    <row r="698" spans="6:12" ht="12.75" customHeight="1" x14ac:dyDescent="0.15">
      <c r="F698" s="48"/>
      <c r="L698" s="48"/>
    </row>
    <row r="699" spans="6:12" ht="12.75" customHeight="1" x14ac:dyDescent="0.15">
      <c r="F699" s="48"/>
      <c r="L699" s="48"/>
    </row>
    <row r="700" spans="6:12" ht="12.75" customHeight="1" x14ac:dyDescent="0.15">
      <c r="F700" s="48"/>
      <c r="L700" s="48"/>
    </row>
    <row r="701" spans="6:12" ht="12.75" customHeight="1" x14ac:dyDescent="0.15">
      <c r="F701" s="48"/>
      <c r="L701" s="48"/>
    </row>
    <row r="702" spans="6:12" ht="12.75" customHeight="1" x14ac:dyDescent="0.15">
      <c r="F702" s="48"/>
      <c r="L702" s="48"/>
    </row>
    <row r="703" spans="6:12" ht="12.75" customHeight="1" x14ac:dyDescent="0.15">
      <c r="F703" s="48"/>
      <c r="L703" s="48"/>
    </row>
    <row r="704" spans="6:12" ht="12.75" customHeight="1" x14ac:dyDescent="0.15">
      <c r="F704" s="48"/>
      <c r="L704" s="48"/>
    </row>
    <row r="705" spans="6:12" ht="12.75" customHeight="1" x14ac:dyDescent="0.15">
      <c r="F705" s="48"/>
      <c r="L705" s="48"/>
    </row>
    <row r="706" spans="6:12" ht="12.75" customHeight="1" x14ac:dyDescent="0.15">
      <c r="F706" s="48"/>
      <c r="L706" s="48"/>
    </row>
    <row r="707" spans="6:12" ht="12.75" customHeight="1" x14ac:dyDescent="0.15">
      <c r="F707" s="48"/>
      <c r="L707" s="48"/>
    </row>
    <row r="708" spans="6:12" ht="12.75" customHeight="1" x14ac:dyDescent="0.15">
      <c r="F708" s="48"/>
      <c r="L708" s="48"/>
    </row>
    <row r="709" spans="6:12" ht="12.75" customHeight="1" x14ac:dyDescent="0.15">
      <c r="F709" s="48"/>
      <c r="L709" s="48"/>
    </row>
    <row r="710" spans="6:12" ht="12.75" customHeight="1" x14ac:dyDescent="0.15">
      <c r="F710" s="48"/>
      <c r="L710" s="48"/>
    </row>
    <row r="711" spans="6:12" ht="12.75" customHeight="1" x14ac:dyDescent="0.15">
      <c r="F711" s="48"/>
      <c r="L711" s="48"/>
    </row>
    <row r="712" spans="6:12" ht="12.75" customHeight="1" x14ac:dyDescent="0.15">
      <c r="F712" s="48"/>
      <c r="L712" s="48"/>
    </row>
    <row r="713" spans="6:12" ht="12.75" customHeight="1" x14ac:dyDescent="0.15">
      <c r="F713" s="48"/>
      <c r="L713" s="48"/>
    </row>
    <row r="714" spans="6:12" ht="12.75" customHeight="1" x14ac:dyDescent="0.15">
      <c r="F714" s="48"/>
      <c r="L714" s="48"/>
    </row>
    <row r="715" spans="6:12" ht="12.75" customHeight="1" x14ac:dyDescent="0.15">
      <c r="F715" s="48"/>
      <c r="L715" s="48"/>
    </row>
    <row r="716" spans="6:12" ht="12.75" customHeight="1" x14ac:dyDescent="0.15">
      <c r="F716" s="48"/>
      <c r="L716" s="48"/>
    </row>
    <row r="717" spans="6:12" ht="12.75" customHeight="1" x14ac:dyDescent="0.15">
      <c r="F717" s="48"/>
      <c r="L717" s="48"/>
    </row>
    <row r="718" spans="6:12" ht="12.75" customHeight="1" x14ac:dyDescent="0.15">
      <c r="F718" s="48"/>
      <c r="L718" s="48"/>
    </row>
    <row r="719" spans="6:12" ht="12.75" customHeight="1" x14ac:dyDescent="0.15">
      <c r="F719" s="48"/>
      <c r="L719" s="48"/>
    </row>
    <row r="720" spans="6:12" ht="12.75" customHeight="1" x14ac:dyDescent="0.15">
      <c r="F720" s="48"/>
      <c r="L720" s="48"/>
    </row>
    <row r="721" spans="6:12" ht="12.75" customHeight="1" x14ac:dyDescent="0.15">
      <c r="F721" s="48"/>
      <c r="L721" s="48"/>
    </row>
    <row r="722" spans="6:12" ht="12.75" customHeight="1" x14ac:dyDescent="0.15">
      <c r="F722" s="48"/>
      <c r="L722" s="48"/>
    </row>
    <row r="723" spans="6:12" ht="12.75" customHeight="1" x14ac:dyDescent="0.15">
      <c r="F723" s="48"/>
      <c r="L723" s="48"/>
    </row>
    <row r="724" spans="6:12" ht="12.75" customHeight="1" x14ac:dyDescent="0.15">
      <c r="F724" s="48"/>
      <c r="L724" s="48"/>
    </row>
    <row r="725" spans="6:12" ht="12.75" customHeight="1" x14ac:dyDescent="0.15">
      <c r="F725" s="48"/>
      <c r="L725" s="48"/>
    </row>
    <row r="726" spans="6:12" ht="12.75" customHeight="1" x14ac:dyDescent="0.15">
      <c r="F726" s="48"/>
      <c r="L726" s="48"/>
    </row>
    <row r="727" spans="6:12" ht="12.75" customHeight="1" x14ac:dyDescent="0.15">
      <c r="F727" s="48"/>
      <c r="L727" s="48"/>
    </row>
    <row r="728" spans="6:12" ht="12.75" customHeight="1" x14ac:dyDescent="0.15">
      <c r="F728" s="48"/>
      <c r="L728" s="48"/>
    </row>
    <row r="729" spans="6:12" ht="12.75" customHeight="1" x14ac:dyDescent="0.15">
      <c r="F729" s="48"/>
      <c r="L729" s="48"/>
    </row>
    <row r="730" spans="6:12" ht="12.75" customHeight="1" x14ac:dyDescent="0.15">
      <c r="F730" s="48"/>
      <c r="L730" s="48"/>
    </row>
    <row r="731" spans="6:12" ht="12.75" customHeight="1" x14ac:dyDescent="0.15">
      <c r="F731" s="48"/>
      <c r="L731" s="48"/>
    </row>
    <row r="732" spans="6:12" ht="12.75" customHeight="1" x14ac:dyDescent="0.15">
      <c r="F732" s="48"/>
      <c r="L732" s="48"/>
    </row>
    <row r="733" spans="6:12" ht="12.75" customHeight="1" x14ac:dyDescent="0.15">
      <c r="F733" s="48"/>
      <c r="L733" s="48"/>
    </row>
    <row r="734" spans="6:12" ht="12.75" customHeight="1" x14ac:dyDescent="0.15">
      <c r="F734" s="48"/>
      <c r="L734" s="48"/>
    </row>
    <row r="735" spans="6:12" ht="12.75" customHeight="1" x14ac:dyDescent="0.15">
      <c r="F735" s="48"/>
      <c r="L735" s="48"/>
    </row>
    <row r="736" spans="6:12" ht="12.75" customHeight="1" x14ac:dyDescent="0.15">
      <c r="F736" s="48"/>
      <c r="L736" s="48"/>
    </row>
    <row r="737" spans="6:12" ht="12.75" customHeight="1" x14ac:dyDescent="0.15">
      <c r="F737" s="48"/>
      <c r="L737" s="48"/>
    </row>
    <row r="738" spans="6:12" ht="12.75" customHeight="1" x14ac:dyDescent="0.15">
      <c r="F738" s="48"/>
      <c r="L738" s="48"/>
    </row>
    <row r="739" spans="6:12" ht="12.75" customHeight="1" x14ac:dyDescent="0.15">
      <c r="F739" s="48"/>
      <c r="L739" s="48"/>
    </row>
    <row r="740" spans="6:12" ht="12.75" customHeight="1" x14ac:dyDescent="0.15">
      <c r="F740" s="48"/>
      <c r="L740" s="48"/>
    </row>
    <row r="741" spans="6:12" ht="12.75" customHeight="1" x14ac:dyDescent="0.15">
      <c r="F741" s="48"/>
      <c r="L741" s="48"/>
    </row>
    <row r="742" spans="6:12" ht="12.75" customHeight="1" x14ac:dyDescent="0.15">
      <c r="F742" s="48"/>
      <c r="L742" s="48"/>
    </row>
    <row r="743" spans="6:12" ht="12.75" customHeight="1" x14ac:dyDescent="0.15">
      <c r="F743" s="48"/>
      <c r="L743" s="48"/>
    </row>
    <row r="744" spans="6:12" ht="12.75" customHeight="1" x14ac:dyDescent="0.15">
      <c r="F744" s="48"/>
      <c r="L744" s="48"/>
    </row>
    <row r="745" spans="6:12" ht="12.75" customHeight="1" x14ac:dyDescent="0.15">
      <c r="F745" s="48"/>
      <c r="L745" s="48"/>
    </row>
    <row r="746" spans="6:12" ht="12.75" customHeight="1" x14ac:dyDescent="0.15">
      <c r="F746" s="48"/>
      <c r="L746" s="48"/>
    </row>
    <row r="747" spans="6:12" ht="12.75" customHeight="1" x14ac:dyDescent="0.15">
      <c r="F747" s="48"/>
      <c r="L747" s="48"/>
    </row>
    <row r="748" spans="6:12" ht="12.75" customHeight="1" x14ac:dyDescent="0.15">
      <c r="F748" s="48"/>
      <c r="L748" s="48"/>
    </row>
    <row r="749" spans="6:12" ht="12.75" customHeight="1" x14ac:dyDescent="0.15">
      <c r="F749" s="48"/>
      <c r="L749" s="48"/>
    </row>
    <row r="750" spans="6:12" ht="12.75" customHeight="1" x14ac:dyDescent="0.15">
      <c r="F750" s="48"/>
      <c r="L750" s="48"/>
    </row>
    <row r="751" spans="6:12" ht="12.75" customHeight="1" x14ac:dyDescent="0.15">
      <c r="F751" s="48"/>
      <c r="L751" s="48"/>
    </row>
    <row r="752" spans="6:12" ht="12.75" customHeight="1" x14ac:dyDescent="0.15">
      <c r="F752" s="48"/>
      <c r="L752" s="48"/>
    </row>
    <row r="753" spans="6:12" ht="12.75" customHeight="1" x14ac:dyDescent="0.15">
      <c r="F753" s="48"/>
      <c r="L753" s="48"/>
    </row>
    <row r="754" spans="6:12" ht="12.75" customHeight="1" x14ac:dyDescent="0.15">
      <c r="F754" s="48"/>
      <c r="L754" s="48"/>
    </row>
    <row r="755" spans="6:12" ht="12.75" customHeight="1" x14ac:dyDescent="0.15">
      <c r="F755" s="48"/>
      <c r="L755" s="48"/>
    </row>
    <row r="756" spans="6:12" ht="12.75" customHeight="1" x14ac:dyDescent="0.15">
      <c r="F756" s="48"/>
      <c r="L756" s="48"/>
    </row>
    <row r="757" spans="6:12" ht="12.75" customHeight="1" x14ac:dyDescent="0.15">
      <c r="F757" s="48"/>
      <c r="L757" s="48"/>
    </row>
    <row r="758" spans="6:12" ht="12.75" customHeight="1" x14ac:dyDescent="0.15">
      <c r="F758" s="48"/>
      <c r="L758" s="48"/>
    </row>
    <row r="759" spans="6:12" ht="12.75" customHeight="1" x14ac:dyDescent="0.15">
      <c r="F759" s="48"/>
      <c r="L759" s="48"/>
    </row>
    <row r="760" spans="6:12" ht="12.75" customHeight="1" x14ac:dyDescent="0.15">
      <c r="F760" s="48"/>
      <c r="L760" s="48"/>
    </row>
    <row r="761" spans="6:12" ht="12.75" customHeight="1" x14ac:dyDescent="0.15">
      <c r="F761" s="48"/>
      <c r="L761" s="48"/>
    </row>
    <row r="762" spans="6:12" ht="12.75" customHeight="1" x14ac:dyDescent="0.15">
      <c r="F762" s="48"/>
      <c r="L762" s="48"/>
    </row>
    <row r="763" spans="6:12" ht="12.75" customHeight="1" x14ac:dyDescent="0.15">
      <c r="F763" s="48"/>
      <c r="L763" s="48"/>
    </row>
    <row r="764" spans="6:12" ht="12.75" customHeight="1" x14ac:dyDescent="0.15">
      <c r="F764" s="48"/>
      <c r="L764" s="48"/>
    </row>
    <row r="765" spans="6:12" ht="12.75" customHeight="1" x14ac:dyDescent="0.15">
      <c r="F765" s="48"/>
      <c r="L765" s="48"/>
    </row>
    <row r="766" spans="6:12" ht="12.75" customHeight="1" x14ac:dyDescent="0.15">
      <c r="F766" s="48"/>
      <c r="L766" s="48"/>
    </row>
    <row r="767" spans="6:12" ht="12.75" customHeight="1" x14ac:dyDescent="0.15">
      <c r="F767" s="48"/>
      <c r="L767" s="48"/>
    </row>
    <row r="768" spans="6:12" ht="12.75" customHeight="1" x14ac:dyDescent="0.15">
      <c r="F768" s="48"/>
      <c r="L768" s="48"/>
    </row>
    <row r="769" spans="6:12" ht="12.75" customHeight="1" x14ac:dyDescent="0.15">
      <c r="F769" s="48"/>
      <c r="L769" s="48"/>
    </row>
    <row r="770" spans="6:12" ht="12.75" customHeight="1" x14ac:dyDescent="0.15">
      <c r="F770" s="48"/>
      <c r="L770" s="48"/>
    </row>
    <row r="771" spans="6:12" ht="12.75" customHeight="1" x14ac:dyDescent="0.15">
      <c r="F771" s="48"/>
      <c r="L771" s="48"/>
    </row>
    <row r="772" spans="6:12" ht="12.75" customHeight="1" x14ac:dyDescent="0.15">
      <c r="F772" s="48"/>
      <c r="L772" s="48"/>
    </row>
    <row r="773" spans="6:12" ht="12.75" customHeight="1" x14ac:dyDescent="0.15">
      <c r="F773" s="48"/>
      <c r="L773" s="48"/>
    </row>
    <row r="774" spans="6:12" ht="12.75" customHeight="1" x14ac:dyDescent="0.15">
      <c r="F774" s="48"/>
      <c r="L774" s="48"/>
    </row>
    <row r="775" spans="6:12" ht="12.75" customHeight="1" x14ac:dyDescent="0.15">
      <c r="F775" s="48"/>
      <c r="L775" s="48"/>
    </row>
    <row r="776" spans="6:12" ht="12.75" customHeight="1" x14ac:dyDescent="0.15">
      <c r="F776" s="48"/>
      <c r="L776" s="48"/>
    </row>
    <row r="777" spans="6:12" ht="12.75" customHeight="1" x14ac:dyDescent="0.15">
      <c r="F777" s="48"/>
      <c r="L777" s="48"/>
    </row>
    <row r="778" spans="6:12" ht="12.75" customHeight="1" x14ac:dyDescent="0.15">
      <c r="F778" s="48"/>
      <c r="L778" s="48"/>
    </row>
    <row r="779" spans="6:12" ht="12.75" customHeight="1" x14ac:dyDescent="0.15">
      <c r="F779" s="48"/>
      <c r="L779" s="48"/>
    </row>
    <row r="780" spans="6:12" ht="12.75" customHeight="1" x14ac:dyDescent="0.15">
      <c r="F780" s="48"/>
      <c r="L780" s="48"/>
    </row>
    <row r="781" spans="6:12" ht="12.75" customHeight="1" x14ac:dyDescent="0.15">
      <c r="F781" s="48"/>
      <c r="L781" s="48"/>
    </row>
    <row r="782" spans="6:12" ht="12.75" customHeight="1" x14ac:dyDescent="0.15">
      <c r="F782" s="48"/>
      <c r="L782" s="48"/>
    </row>
    <row r="783" spans="6:12" ht="12.75" customHeight="1" x14ac:dyDescent="0.15">
      <c r="F783" s="48"/>
      <c r="L783" s="48"/>
    </row>
    <row r="784" spans="6:12" ht="12.75" customHeight="1" x14ac:dyDescent="0.15">
      <c r="F784" s="48"/>
      <c r="L784" s="48"/>
    </row>
    <row r="785" spans="6:12" ht="12.75" customHeight="1" x14ac:dyDescent="0.15">
      <c r="F785" s="48"/>
      <c r="L785" s="48"/>
    </row>
    <row r="786" spans="6:12" ht="12.75" customHeight="1" x14ac:dyDescent="0.15">
      <c r="F786" s="48"/>
      <c r="L786" s="48"/>
    </row>
    <row r="787" spans="6:12" ht="12.75" customHeight="1" x14ac:dyDescent="0.15">
      <c r="F787" s="48"/>
      <c r="L787" s="48"/>
    </row>
    <row r="788" spans="6:12" ht="12.75" customHeight="1" x14ac:dyDescent="0.15">
      <c r="F788" s="48"/>
      <c r="L788" s="48"/>
    </row>
    <row r="789" spans="6:12" ht="12.75" customHeight="1" x14ac:dyDescent="0.15">
      <c r="F789" s="48"/>
      <c r="L789" s="48"/>
    </row>
    <row r="790" spans="6:12" ht="12.75" customHeight="1" x14ac:dyDescent="0.15">
      <c r="F790" s="48"/>
      <c r="L790" s="48"/>
    </row>
    <row r="791" spans="6:12" ht="12.75" customHeight="1" x14ac:dyDescent="0.15">
      <c r="F791" s="48"/>
      <c r="L791" s="48"/>
    </row>
    <row r="792" spans="6:12" ht="12.75" customHeight="1" x14ac:dyDescent="0.15">
      <c r="F792" s="48"/>
      <c r="L792" s="48"/>
    </row>
    <row r="793" spans="6:12" ht="12.75" customHeight="1" x14ac:dyDescent="0.15">
      <c r="F793" s="48"/>
      <c r="L793" s="48"/>
    </row>
    <row r="794" spans="6:12" ht="12.75" customHeight="1" x14ac:dyDescent="0.15">
      <c r="F794" s="48"/>
      <c r="L794" s="48"/>
    </row>
    <row r="795" spans="6:12" ht="12.75" customHeight="1" x14ac:dyDescent="0.15">
      <c r="F795" s="48"/>
      <c r="L795" s="48"/>
    </row>
    <row r="796" spans="6:12" ht="12.75" customHeight="1" x14ac:dyDescent="0.15">
      <c r="F796" s="48"/>
      <c r="L796" s="48"/>
    </row>
    <row r="797" spans="6:12" ht="12.75" customHeight="1" x14ac:dyDescent="0.15">
      <c r="F797" s="48"/>
      <c r="L797" s="48"/>
    </row>
    <row r="798" spans="6:12" ht="12.75" customHeight="1" x14ac:dyDescent="0.15">
      <c r="F798" s="48"/>
      <c r="L798" s="48"/>
    </row>
    <row r="799" spans="6:12" ht="12.75" customHeight="1" x14ac:dyDescent="0.15">
      <c r="F799" s="48"/>
      <c r="L799" s="48"/>
    </row>
    <row r="800" spans="6:12" ht="12.75" customHeight="1" x14ac:dyDescent="0.15">
      <c r="F800" s="48"/>
      <c r="L800" s="48"/>
    </row>
    <row r="801" spans="6:12" ht="12.75" customHeight="1" x14ac:dyDescent="0.15">
      <c r="F801" s="48"/>
      <c r="L801" s="48"/>
    </row>
    <row r="802" spans="6:12" ht="12.75" customHeight="1" x14ac:dyDescent="0.15">
      <c r="F802" s="48"/>
      <c r="L802" s="48"/>
    </row>
    <row r="803" spans="6:12" ht="12.75" customHeight="1" x14ac:dyDescent="0.15">
      <c r="F803" s="48"/>
      <c r="L803" s="48"/>
    </row>
    <row r="804" spans="6:12" ht="12.75" customHeight="1" x14ac:dyDescent="0.15">
      <c r="F804" s="48"/>
      <c r="L804" s="48"/>
    </row>
    <row r="805" spans="6:12" ht="12.75" customHeight="1" x14ac:dyDescent="0.15">
      <c r="F805" s="48"/>
      <c r="L805" s="48"/>
    </row>
    <row r="806" spans="6:12" ht="12.75" customHeight="1" x14ac:dyDescent="0.15">
      <c r="F806" s="48"/>
      <c r="L806" s="48"/>
    </row>
    <row r="807" spans="6:12" ht="12.75" customHeight="1" x14ac:dyDescent="0.15">
      <c r="F807" s="48"/>
      <c r="L807" s="48"/>
    </row>
    <row r="808" spans="6:12" ht="12.75" customHeight="1" x14ac:dyDescent="0.15">
      <c r="F808" s="48"/>
      <c r="L808" s="48"/>
    </row>
    <row r="809" spans="6:12" ht="12.75" customHeight="1" x14ac:dyDescent="0.15">
      <c r="F809" s="48"/>
      <c r="L809" s="48"/>
    </row>
    <row r="810" spans="6:12" ht="12.75" customHeight="1" x14ac:dyDescent="0.15">
      <c r="F810" s="48"/>
      <c r="L810" s="48"/>
    </row>
    <row r="811" spans="6:12" ht="12.75" customHeight="1" x14ac:dyDescent="0.15">
      <c r="F811" s="48"/>
      <c r="L811" s="48"/>
    </row>
    <row r="812" spans="6:12" ht="12.75" customHeight="1" x14ac:dyDescent="0.15">
      <c r="F812" s="48"/>
      <c r="L812" s="48"/>
    </row>
    <row r="813" spans="6:12" ht="12.75" customHeight="1" x14ac:dyDescent="0.15">
      <c r="F813" s="48"/>
      <c r="L813" s="48"/>
    </row>
    <row r="814" spans="6:12" ht="12.75" customHeight="1" x14ac:dyDescent="0.15">
      <c r="F814" s="48"/>
      <c r="L814" s="48"/>
    </row>
    <row r="815" spans="6:12" ht="12.75" customHeight="1" x14ac:dyDescent="0.15">
      <c r="F815" s="48"/>
      <c r="L815" s="48"/>
    </row>
    <row r="816" spans="6:12" ht="12.75" customHeight="1" x14ac:dyDescent="0.15">
      <c r="F816" s="48"/>
      <c r="L816" s="48"/>
    </row>
    <row r="817" spans="6:12" ht="12.75" customHeight="1" x14ac:dyDescent="0.15">
      <c r="F817" s="48"/>
      <c r="L817" s="48"/>
    </row>
    <row r="818" spans="6:12" ht="12.75" customHeight="1" x14ac:dyDescent="0.15">
      <c r="F818" s="48"/>
      <c r="L818" s="48"/>
    </row>
    <row r="819" spans="6:12" ht="12.75" customHeight="1" x14ac:dyDescent="0.15">
      <c r="F819" s="48"/>
      <c r="L819" s="48"/>
    </row>
    <row r="820" spans="6:12" ht="12.75" customHeight="1" x14ac:dyDescent="0.15">
      <c r="F820" s="48"/>
      <c r="L820" s="48"/>
    </row>
    <row r="821" spans="6:12" ht="12.75" customHeight="1" x14ac:dyDescent="0.15">
      <c r="F821" s="48"/>
      <c r="L821" s="48"/>
    </row>
    <row r="822" spans="6:12" ht="12.75" customHeight="1" x14ac:dyDescent="0.15">
      <c r="F822" s="48"/>
      <c r="L822" s="48"/>
    </row>
    <row r="823" spans="6:12" ht="12.75" customHeight="1" x14ac:dyDescent="0.15">
      <c r="F823" s="48"/>
      <c r="L823" s="48"/>
    </row>
    <row r="824" spans="6:12" ht="12.75" customHeight="1" x14ac:dyDescent="0.15">
      <c r="F824" s="48"/>
      <c r="L824" s="48"/>
    </row>
    <row r="825" spans="6:12" ht="12.75" customHeight="1" x14ac:dyDescent="0.15">
      <c r="F825" s="48"/>
      <c r="L825" s="48"/>
    </row>
    <row r="826" spans="6:12" ht="12.75" customHeight="1" x14ac:dyDescent="0.15">
      <c r="F826" s="48"/>
      <c r="L826" s="48"/>
    </row>
    <row r="827" spans="6:12" ht="12.75" customHeight="1" x14ac:dyDescent="0.15">
      <c r="F827" s="48"/>
      <c r="L827" s="48"/>
    </row>
    <row r="828" spans="6:12" ht="12.75" customHeight="1" x14ac:dyDescent="0.15">
      <c r="F828" s="48"/>
      <c r="L828" s="48"/>
    </row>
    <row r="829" spans="6:12" ht="12.75" customHeight="1" x14ac:dyDescent="0.15">
      <c r="F829" s="48"/>
      <c r="L829" s="48"/>
    </row>
    <row r="830" spans="6:12" ht="12.75" customHeight="1" x14ac:dyDescent="0.15">
      <c r="F830" s="48"/>
      <c r="L830" s="48"/>
    </row>
    <row r="831" spans="6:12" ht="12.75" customHeight="1" x14ac:dyDescent="0.15">
      <c r="F831" s="48"/>
      <c r="L831" s="48"/>
    </row>
    <row r="832" spans="6:12" ht="12.75" customHeight="1" x14ac:dyDescent="0.15">
      <c r="F832" s="48"/>
      <c r="L832" s="48"/>
    </row>
    <row r="833" spans="6:12" ht="12.75" customHeight="1" x14ac:dyDescent="0.15">
      <c r="F833" s="48"/>
      <c r="L833" s="48"/>
    </row>
    <row r="834" spans="6:12" ht="12.75" customHeight="1" x14ac:dyDescent="0.15">
      <c r="F834" s="48"/>
      <c r="L834" s="48"/>
    </row>
    <row r="835" spans="6:12" ht="12.75" customHeight="1" x14ac:dyDescent="0.15">
      <c r="F835" s="48"/>
      <c r="L835" s="48"/>
    </row>
    <row r="836" spans="6:12" ht="12.75" customHeight="1" x14ac:dyDescent="0.15">
      <c r="F836" s="48"/>
      <c r="L836" s="48"/>
    </row>
    <row r="837" spans="6:12" ht="12.75" customHeight="1" x14ac:dyDescent="0.15">
      <c r="F837" s="48"/>
      <c r="L837" s="48"/>
    </row>
    <row r="838" spans="6:12" ht="12.75" customHeight="1" x14ac:dyDescent="0.15">
      <c r="F838" s="48"/>
      <c r="L838" s="48"/>
    </row>
    <row r="839" spans="6:12" ht="12.75" customHeight="1" x14ac:dyDescent="0.15">
      <c r="F839" s="48"/>
      <c r="L839" s="48"/>
    </row>
    <row r="840" spans="6:12" ht="12.75" customHeight="1" x14ac:dyDescent="0.15">
      <c r="F840" s="48"/>
      <c r="L840" s="48"/>
    </row>
    <row r="841" spans="6:12" ht="12.75" customHeight="1" x14ac:dyDescent="0.15">
      <c r="F841" s="48"/>
      <c r="L841" s="48"/>
    </row>
    <row r="842" spans="6:12" ht="12.75" customHeight="1" x14ac:dyDescent="0.15">
      <c r="F842" s="48"/>
      <c r="L842" s="48"/>
    </row>
    <row r="843" spans="6:12" ht="12.75" customHeight="1" x14ac:dyDescent="0.15">
      <c r="F843" s="48"/>
      <c r="L843" s="48"/>
    </row>
    <row r="844" spans="6:12" ht="12.75" customHeight="1" x14ac:dyDescent="0.15">
      <c r="F844" s="48"/>
      <c r="L844" s="48"/>
    </row>
    <row r="845" spans="6:12" ht="12.75" customHeight="1" x14ac:dyDescent="0.15">
      <c r="F845" s="48"/>
      <c r="L845" s="48"/>
    </row>
    <row r="846" spans="6:12" ht="12.75" customHeight="1" x14ac:dyDescent="0.15">
      <c r="F846" s="48"/>
      <c r="L846" s="48"/>
    </row>
    <row r="847" spans="6:12" ht="12.75" customHeight="1" x14ac:dyDescent="0.15">
      <c r="F847" s="48"/>
      <c r="L847" s="48"/>
    </row>
    <row r="848" spans="6:12" ht="12.75" customHeight="1" x14ac:dyDescent="0.15">
      <c r="F848" s="48"/>
      <c r="L848" s="48"/>
    </row>
    <row r="849" spans="6:12" ht="12.75" customHeight="1" x14ac:dyDescent="0.15">
      <c r="F849" s="48"/>
      <c r="L849" s="48"/>
    </row>
    <row r="850" spans="6:12" ht="12.75" customHeight="1" x14ac:dyDescent="0.15">
      <c r="F850" s="48"/>
      <c r="L850" s="48"/>
    </row>
    <row r="851" spans="6:12" ht="12.75" customHeight="1" x14ac:dyDescent="0.15">
      <c r="F851" s="48"/>
      <c r="L851" s="48"/>
    </row>
    <row r="852" spans="6:12" ht="12.75" customHeight="1" x14ac:dyDescent="0.15">
      <c r="F852" s="48"/>
      <c r="L852" s="48"/>
    </row>
    <row r="853" spans="6:12" ht="12.75" customHeight="1" x14ac:dyDescent="0.15">
      <c r="F853" s="48"/>
      <c r="L853" s="48"/>
    </row>
    <row r="854" spans="6:12" ht="12.75" customHeight="1" x14ac:dyDescent="0.15">
      <c r="F854" s="48"/>
      <c r="L854" s="48"/>
    </row>
    <row r="855" spans="6:12" ht="12.75" customHeight="1" x14ac:dyDescent="0.15">
      <c r="F855" s="48"/>
      <c r="L855" s="48"/>
    </row>
    <row r="856" spans="6:12" ht="12.75" customHeight="1" x14ac:dyDescent="0.15">
      <c r="F856" s="48"/>
      <c r="L856" s="48"/>
    </row>
    <row r="857" spans="6:12" ht="12.75" customHeight="1" x14ac:dyDescent="0.15">
      <c r="F857" s="48"/>
      <c r="L857" s="48"/>
    </row>
    <row r="858" spans="6:12" ht="12.75" customHeight="1" x14ac:dyDescent="0.15">
      <c r="F858" s="48"/>
      <c r="L858" s="48"/>
    </row>
    <row r="859" spans="6:12" ht="12.75" customHeight="1" x14ac:dyDescent="0.15">
      <c r="F859" s="48"/>
      <c r="L859" s="48"/>
    </row>
    <row r="860" spans="6:12" ht="12.75" customHeight="1" x14ac:dyDescent="0.15">
      <c r="F860" s="48"/>
      <c r="L860" s="48"/>
    </row>
    <row r="861" spans="6:12" ht="12.75" customHeight="1" x14ac:dyDescent="0.15">
      <c r="F861" s="48"/>
      <c r="L861" s="48"/>
    </row>
    <row r="862" spans="6:12" ht="12.75" customHeight="1" x14ac:dyDescent="0.15">
      <c r="F862" s="48"/>
      <c r="L862" s="48"/>
    </row>
    <row r="863" spans="6:12" ht="12.75" customHeight="1" x14ac:dyDescent="0.15">
      <c r="F863" s="48"/>
      <c r="L863" s="48"/>
    </row>
    <row r="864" spans="6:12" ht="12.75" customHeight="1" x14ac:dyDescent="0.15">
      <c r="F864" s="48"/>
      <c r="L864" s="48"/>
    </row>
    <row r="865" spans="6:12" ht="12.75" customHeight="1" x14ac:dyDescent="0.15">
      <c r="F865" s="48"/>
      <c r="L865" s="48"/>
    </row>
    <row r="866" spans="6:12" ht="12.75" customHeight="1" x14ac:dyDescent="0.15">
      <c r="F866" s="48"/>
      <c r="L866" s="48"/>
    </row>
    <row r="867" spans="6:12" ht="12.75" customHeight="1" x14ac:dyDescent="0.15">
      <c r="F867" s="48"/>
      <c r="L867" s="48"/>
    </row>
    <row r="868" spans="6:12" ht="12.75" customHeight="1" x14ac:dyDescent="0.15">
      <c r="F868" s="48"/>
      <c r="L868" s="48"/>
    </row>
    <row r="869" spans="6:12" ht="12.75" customHeight="1" x14ac:dyDescent="0.15">
      <c r="F869" s="48"/>
      <c r="L869" s="48"/>
    </row>
    <row r="870" spans="6:12" ht="12.75" customHeight="1" x14ac:dyDescent="0.15">
      <c r="F870" s="48"/>
      <c r="L870" s="48"/>
    </row>
    <row r="871" spans="6:12" ht="12.75" customHeight="1" x14ac:dyDescent="0.15">
      <c r="F871" s="48"/>
      <c r="L871" s="48"/>
    </row>
    <row r="872" spans="6:12" ht="12.75" customHeight="1" x14ac:dyDescent="0.15">
      <c r="F872" s="48"/>
      <c r="L872" s="48"/>
    </row>
    <row r="873" spans="6:12" ht="12.75" customHeight="1" x14ac:dyDescent="0.15">
      <c r="F873" s="48"/>
      <c r="L873" s="48"/>
    </row>
    <row r="874" spans="6:12" ht="12.75" customHeight="1" x14ac:dyDescent="0.15">
      <c r="F874" s="48"/>
      <c r="L874" s="48"/>
    </row>
    <row r="875" spans="6:12" ht="12.75" customHeight="1" x14ac:dyDescent="0.15">
      <c r="F875" s="48"/>
      <c r="L875" s="48"/>
    </row>
    <row r="876" spans="6:12" ht="12.75" customHeight="1" x14ac:dyDescent="0.15">
      <c r="F876" s="48"/>
      <c r="L876" s="48"/>
    </row>
    <row r="877" spans="6:12" ht="12.75" customHeight="1" x14ac:dyDescent="0.15">
      <c r="F877" s="48"/>
      <c r="L877" s="48"/>
    </row>
    <row r="878" spans="6:12" ht="12.75" customHeight="1" x14ac:dyDescent="0.15">
      <c r="F878" s="48"/>
      <c r="L878" s="48"/>
    </row>
    <row r="879" spans="6:12" ht="12.75" customHeight="1" x14ac:dyDescent="0.15">
      <c r="F879" s="48"/>
      <c r="L879" s="48"/>
    </row>
    <row r="880" spans="6:12" ht="12.75" customHeight="1" x14ac:dyDescent="0.15">
      <c r="F880" s="48"/>
      <c r="L880" s="48"/>
    </row>
    <row r="881" spans="6:12" ht="12.75" customHeight="1" x14ac:dyDescent="0.15">
      <c r="F881" s="48"/>
      <c r="L881" s="48"/>
    </row>
    <row r="882" spans="6:12" ht="12.75" customHeight="1" x14ac:dyDescent="0.15">
      <c r="F882" s="48"/>
      <c r="L882" s="48"/>
    </row>
    <row r="883" spans="6:12" ht="12.75" customHeight="1" x14ac:dyDescent="0.15">
      <c r="F883" s="48"/>
      <c r="L883" s="48"/>
    </row>
    <row r="884" spans="6:12" ht="12.75" customHeight="1" x14ac:dyDescent="0.15">
      <c r="F884" s="48"/>
      <c r="L884" s="48"/>
    </row>
    <row r="885" spans="6:12" ht="12.75" customHeight="1" x14ac:dyDescent="0.15">
      <c r="F885" s="48"/>
      <c r="L885" s="48"/>
    </row>
    <row r="886" spans="6:12" ht="12.75" customHeight="1" x14ac:dyDescent="0.15">
      <c r="F886" s="48"/>
      <c r="L886" s="48"/>
    </row>
    <row r="887" spans="6:12" ht="12.75" customHeight="1" x14ac:dyDescent="0.15">
      <c r="F887" s="48"/>
      <c r="L887" s="48"/>
    </row>
    <row r="888" spans="6:12" ht="12.75" customHeight="1" x14ac:dyDescent="0.15">
      <c r="F888" s="48"/>
      <c r="L888" s="48"/>
    </row>
    <row r="889" spans="6:12" ht="12.75" customHeight="1" x14ac:dyDescent="0.15">
      <c r="F889" s="48"/>
      <c r="L889" s="48"/>
    </row>
    <row r="890" spans="6:12" ht="12.75" customHeight="1" x14ac:dyDescent="0.15">
      <c r="F890" s="48"/>
      <c r="L890" s="48"/>
    </row>
    <row r="891" spans="6:12" ht="12.75" customHeight="1" x14ac:dyDescent="0.15">
      <c r="F891" s="48"/>
      <c r="L891" s="48"/>
    </row>
    <row r="892" spans="6:12" ht="12.75" customHeight="1" x14ac:dyDescent="0.15">
      <c r="F892" s="48"/>
      <c r="L892" s="48"/>
    </row>
    <row r="893" spans="6:12" ht="12.75" customHeight="1" x14ac:dyDescent="0.15">
      <c r="F893" s="48"/>
      <c r="L893" s="48"/>
    </row>
    <row r="894" spans="6:12" ht="12.75" customHeight="1" x14ac:dyDescent="0.15">
      <c r="F894" s="48"/>
      <c r="L894" s="48"/>
    </row>
    <row r="895" spans="6:12" ht="12.75" customHeight="1" x14ac:dyDescent="0.15">
      <c r="F895" s="48"/>
      <c r="L895" s="48"/>
    </row>
    <row r="896" spans="6:12" ht="12.75" customHeight="1" x14ac:dyDescent="0.15">
      <c r="F896" s="48"/>
      <c r="L896" s="48"/>
    </row>
    <row r="897" spans="6:12" ht="12.75" customHeight="1" x14ac:dyDescent="0.15">
      <c r="F897" s="48"/>
      <c r="L897" s="48"/>
    </row>
    <row r="898" spans="6:12" ht="12.75" customHeight="1" x14ac:dyDescent="0.15">
      <c r="F898" s="48"/>
      <c r="L898" s="48"/>
    </row>
    <row r="899" spans="6:12" ht="12.75" customHeight="1" x14ac:dyDescent="0.15">
      <c r="F899" s="48"/>
      <c r="L899" s="48"/>
    </row>
    <row r="900" spans="6:12" ht="12.75" customHeight="1" x14ac:dyDescent="0.15">
      <c r="F900" s="48"/>
      <c r="L900" s="48"/>
    </row>
    <row r="901" spans="6:12" ht="12.75" customHeight="1" x14ac:dyDescent="0.15">
      <c r="F901" s="48"/>
      <c r="L901" s="48"/>
    </row>
    <row r="902" spans="6:12" ht="12.75" customHeight="1" x14ac:dyDescent="0.15">
      <c r="F902" s="48"/>
      <c r="L902" s="48"/>
    </row>
    <row r="903" spans="6:12" ht="12.75" customHeight="1" x14ac:dyDescent="0.15">
      <c r="F903" s="48"/>
      <c r="L903" s="48"/>
    </row>
    <row r="904" spans="6:12" ht="12.75" customHeight="1" x14ac:dyDescent="0.15">
      <c r="F904" s="48"/>
      <c r="L904" s="48"/>
    </row>
    <row r="905" spans="6:12" ht="12.75" customHeight="1" x14ac:dyDescent="0.15">
      <c r="F905" s="48"/>
      <c r="L905" s="48"/>
    </row>
    <row r="906" spans="6:12" ht="12.75" customHeight="1" x14ac:dyDescent="0.15">
      <c r="F906" s="48"/>
      <c r="L906" s="48"/>
    </row>
    <row r="907" spans="6:12" ht="12.75" customHeight="1" x14ac:dyDescent="0.15">
      <c r="F907" s="48"/>
      <c r="L907" s="48"/>
    </row>
    <row r="908" spans="6:12" ht="12.75" customHeight="1" x14ac:dyDescent="0.15">
      <c r="F908" s="48"/>
      <c r="L908" s="48"/>
    </row>
    <row r="909" spans="6:12" ht="12.75" customHeight="1" x14ac:dyDescent="0.15">
      <c r="F909" s="48"/>
      <c r="L909" s="48"/>
    </row>
    <row r="910" spans="6:12" ht="12.75" customHeight="1" x14ac:dyDescent="0.15">
      <c r="F910" s="48"/>
      <c r="L910" s="48"/>
    </row>
    <row r="911" spans="6:12" ht="12.75" customHeight="1" x14ac:dyDescent="0.15">
      <c r="F911" s="48"/>
      <c r="L911" s="48"/>
    </row>
    <row r="912" spans="6:12" ht="12.75" customHeight="1" x14ac:dyDescent="0.15">
      <c r="F912" s="48"/>
      <c r="L912" s="48"/>
    </row>
    <row r="913" spans="6:12" ht="12.75" customHeight="1" x14ac:dyDescent="0.15">
      <c r="F913" s="48"/>
      <c r="L913" s="48"/>
    </row>
    <row r="914" spans="6:12" ht="12.75" customHeight="1" x14ac:dyDescent="0.15">
      <c r="F914" s="48"/>
      <c r="L914" s="48"/>
    </row>
    <row r="915" spans="6:12" ht="12.75" customHeight="1" x14ac:dyDescent="0.15">
      <c r="F915" s="48"/>
      <c r="L915" s="48"/>
    </row>
    <row r="916" spans="6:12" ht="12.75" customHeight="1" x14ac:dyDescent="0.15">
      <c r="F916" s="48"/>
      <c r="L916" s="48"/>
    </row>
    <row r="917" spans="6:12" ht="12.75" customHeight="1" x14ac:dyDescent="0.15">
      <c r="F917" s="48"/>
      <c r="L917" s="48"/>
    </row>
    <row r="918" spans="6:12" ht="12.75" customHeight="1" x14ac:dyDescent="0.15">
      <c r="F918" s="48"/>
      <c r="L918" s="48"/>
    </row>
    <row r="919" spans="6:12" ht="12.75" customHeight="1" x14ac:dyDescent="0.15">
      <c r="F919" s="48"/>
      <c r="L919" s="48"/>
    </row>
    <row r="920" spans="6:12" ht="12.75" customHeight="1" x14ac:dyDescent="0.15">
      <c r="F920" s="48"/>
      <c r="L920" s="48"/>
    </row>
    <row r="921" spans="6:12" ht="12.75" customHeight="1" x14ac:dyDescent="0.15">
      <c r="F921" s="48"/>
      <c r="L921" s="48"/>
    </row>
    <row r="922" spans="6:12" ht="12.75" customHeight="1" x14ac:dyDescent="0.15">
      <c r="F922" s="48"/>
      <c r="L922" s="48"/>
    </row>
    <row r="923" spans="6:12" ht="12.75" customHeight="1" x14ac:dyDescent="0.15">
      <c r="F923" s="48"/>
      <c r="L923" s="48"/>
    </row>
    <row r="924" spans="6:12" ht="12.75" customHeight="1" x14ac:dyDescent="0.15">
      <c r="F924" s="48"/>
      <c r="L924" s="48"/>
    </row>
    <row r="925" spans="6:12" ht="12.75" customHeight="1" x14ac:dyDescent="0.15">
      <c r="F925" s="48"/>
      <c r="L925" s="48"/>
    </row>
    <row r="926" spans="6:12" ht="12.75" customHeight="1" x14ac:dyDescent="0.15">
      <c r="F926" s="48"/>
      <c r="L926" s="48"/>
    </row>
    <row r="927" spans="6:12" ht="12.75" customHeight="1" x14ac:dyDescent="0.15">
      <c r="F927" s="48"/>
      <c r="L927" s="48"/>
    </row>
    <row r="928" spans="6:12" ht="12.75" customHeight="1" x14ac:dyDescent="0.15">
      <c r="F928" s="48"/>
      <c r="L928" s="48"/>
    </row>
    <row r="929" spans="6:12" ht="12.75" customHeight="1" x14ac:dyDescent="0.15">
      <c r="F929" s="48"/>
      <c r="L929" s="48"/>
    </row>
    <row r="930" spans="6:12" ht="12.75" customHeight="1" x14ac:dyDescent="0.15">
      <c r="F930" s="48"/>
      <c r="L930" s="48"/>
    </row>
    <row r="931" spans="6:12" ht="12.75" customHeight="1" x14ac:dyDescent="0.15">
      <c r="F931" s="48"/>
      <c r="L931" s="48"/>
    </row>
    <row r="932" spans="6:12" ht="12.75" customHeight="1" x14ac:dyDescent="0.15">
      <c r="F932" s="48"/>
      <c r="L932" s="48"/>
    </row>
    <row r="933" spans="6:12" ht="12.75" customHeight="1" x14ac:dyDescent="0.15">
      <c r="F933" s="48"/>
      <c r="L933" s="48"/>
    </row>
    <row r="934" spans="6:12" ht="12.75" customHeight="1" x14ac:dyDescent="0.15">
      <c r="F934" s="48"/>
      <c r="L934" s="48"/>
    </row>
    <row r="935" spans="6:12" ht="12.75" customHeight="1" x14ac:dyDescent="0.15">
      <c r="F935" s="48"/>
      <c r="L935" s="48"/>
    </row>
    <row r="936" spans="6:12" ht="12.75" customHeight="1" x14ac:dyDescent="0.15">
      <c r="F936" s="48"/>
      <c r="L936" s="48"/>
    </row>
    <row r="937" spans="6:12" ht="12.75" customHeight="1" x14ac:dyDescent="0.15">
      <c r="F937" s="48"/>
      <c r="L937" s="48"/>
    </row>
    <row r="938" spans="6:12" ht="12.75" customHeight="1" x14ac:dyDescent="0.15">
      <c r="F938" s="48"/>
      <c r="L938" s="48"/>
    </row>
    <row r="939" spans="6:12" ht="12.75" customHeight="1" x14ac:dyDescent="0.15">
      <c r="F939" s="48"/>
      <c r="L939" s="48"/>
    </row>
    <row r="940" spans="6:12" ht="12.75" customHeight="1" x14ac:dyDescent="0.15">
      <c r="F940" s="48"/>
      <c r="L940" s="48"/>
    </row>
    <row r="941" spans="6:12" ht="12.75" customHeight="1" x14ac:dyDescent="0.15">
      <c r="F941" s="48"/>
      <c r="L941" s="48"/>
    </row>
    <row r="942" spans="6:12" ht="12.75" customHeight="1" x14ac:dyDescent="0.15">
      <c r="F942" s="48"/>
      <c r="L942" s="48"/>
    </row>
    <row r="943" spans="6:12" ht="12.75" customHeight="1" x14ac:dyDescent="0.15">
      <c r="F943" s="48"/>
      <c r="L943" s="48"/>
    </row>
    <row r="944" spans="6:12" ht="12.75" customHeight="1" x14ac:dyDescent="0.15">
      <c r="F944" s="48"/>
      <c r="L944" s="48"/>
    </row>
    <row r="945" spans="6:12" ht="12.75" customHeight="1" x14ac:dyDescent="0.15">
      <c r="F945" s="48"/>
      <c r="L945" s="48"/>
    </row>
    <row r="946" spans="6:12" ht="12.75" customHeight="1" x14ac:dyDescent="0.15">
      <c r="F946" s="48"/>
      <c r="L946" s="48"/>
    </row>
    <row r="947" spans="6:12" ht="12.75" customHeight="1" x14ac:dyDescent="0.15">
      <c r="F947" s="48"/>
      <c r="L947" s="48"/>
    </row>
    <row r="948" spans="6:12" ht="12.75" customHeight="1" x14ac:dyDescent="0.15">
      <c r="F948" s="48"/>
      <c r="L948" s="48"/>
    </row>
    <row r="949" spans="6:12" ht="12.75" customHeight="1" x14ac:dyDescent="0.15">
      <c r="F949" s="48"/>
      <c r="L949" s="48"/>
    </row>
    <row r="950" spans="6:12" ht="12.75" customHeight="1" x14ac:dyDescent="0.15">
      <c r="F950" s="48"/>
      <c r="L950" s="48"/>
    </row>
    <row r="951" spans="6:12" ht="12.75" customHeight="1" x14ac:dyDescent="0.15">
      <c r="F951" s="48"/>
      <c r="L951" s="48"/>
    </row>
    <row r="952" spans="6:12" ht="12.75" customHeight="1" x14ac:dyDescent="0.15">
      <c r="F952" s="48"/>
      <c r="L952" s="48"/>
    </row>
    <row r="953" spans="6:12" ht="12.75" customHeight="1" x14ac:dyDescent="0.15">
      <c r="F953" s="48"/>
      <c r="L953" s="48"/>
    </row>
    <row r="954" spans="6:12" ht="12.75" customHeight="1" x14ac:dyDescent="0.15">
      <c r="F954" s="48"/>
      <c r="L954" s="48"/>
    </row>
    <row r="955" spans="6:12" ht="12.75" customHeight="1" x14ac:dyDescent="0.15">
      <c r="F955" s="48"/>
      <c r="L955" s="48"/>
    </row>
    <row r="956" spans="6:12" ht="12.75" customHeight="1" x14ac:dyDescent="0.15">
      <c r="F956" s="48"/>
      <c r="L956" s="48"/>
    </row>
    <row r="957" spans="6:12" ht="12.75" customHeight="1" x14ac:dyDescent="0.15">
      <c r="F957" s="48"/>
      <c r="L957" s="48"/>
    </row>
    <row r="958" spans="6:12" ht="12.75" customHeight="1" x14ac:dyDescent="0.15">
      <c r="F958" s="48"/>
      <c r="L958" s="48"/>
    </row>
    <row r="959" spans="6:12" ht="12.75" customHeight="1" x14ac:dyDescent="0.15">
      <c r="F959" s="48"/>
      <c r="L959" s="48"/>
    </row>
    <row r="960" spans="6:12" ht="12.75" customHeight="1" x14ac:dyDescent="0.15">
      <c r="F960" s="48"/>
      <c r="L960" s="48"/>
    </row>
    <row r="961" spans="6:12" ht="12.75" customHeight="1" x14ac:dyDescent="0.15">
      <c r="F961" s="48"/>
      <c r="L961" s="48"/>
    </row>
    <row r="962" spans="6:12" ht="12.75" customHeight="1" x14ac:dyDescent="0.15">
      <c r="F962" s="48"/>
      <c r="L962" s="48"/>
    </row>
    <row r="963" spans="6:12" ht="12.75" customHeight="1" x14ac:dyDescent="0.15">
      <c r="F963" s="48"/>
      <c r="L963" s="48"/>
    </row>
    <row r="964" spans="6:12" ht="12.75" customHeight="1" x14ac:dyDescent="0.15">
      <c r="F964" s="48"/>
      <c r="L964" s="48"/>
    </row>
    <row r="965" spans="6:12" ht="12.75" customHeight="1" x14ac:dyDescent="0.15">
      <c r="F965" s="48"/>
      <c r="L965" s="48"/>
    </row>
    <row r="966" spans="6:12" ht="12.75" customHeight="1" x14ac:dyDescent="0.15">
      <c r="F966" s="48"/>
      <c r="L966" s="48"/>
    </row>
    <row r="967" spans="6:12" ht="12.75" customHeight="1" x14ac:dyDescent="0.15">
      <c r="F967" s="48"/>
      <c r="L967" s="48"/>
    </row>
    <row r="968" spans="6:12" ht="12.75" customHeight="1" x14ac:dyDescent="0.15">
      <c r="F968" s="48"/>
      <c r="L968" s="48"/>
    </row>
    <row r="969" spans="6:12" ht="12.75" customHeight="1" x14ac:dyDescent="0.15">
      <c r="F969" s="48"/>
      <c r="L969" s="48"/>
    </row>
    <row r="970" spans="6:12" ht="12.75" customHeight="1" x14ac:dyDescent="0.15">
      <c r="F970" s="48"/>
      <c r="L970" s="48"/>
    </row>
    <row r="971" spans="6:12" ht="12.75" customHeight="1" x14ac:dyDescent="0.15">
      <c r="F971" s="48"/>
      <c r="L971" s="48"/>
    </row>
    <row r="972" spans="6:12" ht="12.75" customHeight="1" x14ac:dyDescent="0.15">
      <c r="F972" s="48"/>
      <c r="L972" s="48"/>
    </row>
    <row r="973" spans="6:12" ht="12.75" customHeight="1" x14ac:dyDescent="0.15">
      <c r="F973" s="48"/>
      <c r="L973" s="48"/>
    </row>
    <row r="974" spans="6:12" ht="12.75" customHeight="1" x14ac:dyDescent="0.15">
      <c r="F974" s="48"/>
      <c r="L974" s="48"/>
    </row>
    <row r="975" spans="6:12" ht="12.75" customHeight="1" x14ac:dyDescent="0.15">
      <c r="F975" s="48"/>
      <c r="L975" s="48"/>
    </row>
    <row r="976" spans="6:12" ht="12.75" customHeight="1" x14ac:dyDescent="0.15">
      <c r="F976" s="48"/>
      <c r="L976" s="48"/>
    </row>
    <row r="977" spans="6:12" ht="12.75" customHeight="1" x14ac:dyDescent="0.15">
      <c r="F977" s="48"/>
      <c r="L977" s="48"/>
    </row>
    <row r="978" spans="6:12" ht="12.75" customHeight="1" x14ac:dyDescent="0.15">
      <c r="F978" s="48"/>
      <c r="L978" s="48"/>
    </row>
    <row r="979" spans="6:12" ht="12.75" customHeight="1" x14ac:dyDescent="0.15">
      <c r="F979" s="48"/>
      <c r="L979" s="48"/>
    </row>
    <row r="980" spans="6:12" ht="12.75" customHeight="1" x14ac:dyDescent="0.15">
      <c r="F980" s="48"/>
      <c r="L980" s="48"/>
    </row>
    <row r="981" spans="6:12" ht="12.75" customHeight="1" x14ac:dyDescent="0.15">
      <c r="F981" s="48"/>
      <c r="L981" s="48"/>
    </row>
    <row r="982" spans="6:12" ht="12.75" customHeight="1" x14ac:dyDescent="0.15">
      <c r="F982" s="48"/>
      <c r="L982" s="48"/>
    </row>
    <row r="983" spans="6:12" ht="12.75" customHeight="1" x14ac:dyDescent="0.15">
      <c r="F983" s="48"/>
      <c r="L983" s="48"/>
    </row>
    <row r="984" spans="6:12" ht="12.75" customHeight="1" x14ac:dyDescent="0.15">
      <c r="F984" s="48"/>
      <c r="L984" s="48"/>
    </row>
    <row r="985" spans="6:12" ht="12.75" customHeight="1" x14ac:dyDescent="0.15">
      <c r="F985" s="48"/>
      <c r="L985" s="48"/>
    </row>
    <row r="986" spans="6:12" ht="12.75" customHeight="1" x14ac:dyDescent="0.15">
      <c r="F986" s="48"/>
      <c r="L986" s="48"/>
    </row>
    <row r="987" spans="6:12" ht="12.75" customHeight="1" x14ac:dyDescent="0.15">
      <c r="F987" s="48"/>
      <c r="L987" s="48"/>
    </row>
    <row r="988" spans="6:12" ht="12.75" customHeight="1" x14ac:dyDescent="0.15">
      <c r="F988" s="48"/>
      <c r="L988" s="48"/>
    </row>
    <row r="989" spans="6:12" ht="12.75" customHeight="1" x14ac:dyDescent="0.15">
      <c r="F989" s="48"/>
      <c r="L989" s="48"/>
    </row>
    <row r="990" spans="6:12" ht="12.75" customHeight="1" x14ac:dyDescent="0.15">
      <c r="F990" s="48"/>
      <c r="L990" s="48"/>
    </row>
    <row r="991" spans="6:12" ht="12.75" customHeight="1" x14ac:dyDescent="0.15">
      <c r="F991" s="48"/>
      <c r="L991" s="48"/>
    </row>
    <row r="992" spans="6:12" ht="12.75" customHeight="1" x14ac:dyDescent="0.15">
      <c r="F992" s="48"/>
      <c r="L992" s="48"/>
    </row>
    <row r="993" spans="6:12" ht="12.75" customHeight="1" x14ac:dyDescent="0.15">
      <c r="F993" s="48"/>
      <c r="L993" s="48"/>
    </row>
    <row r="994" spans="6:12" ht="12.75" customHeight="1" x14ac:dyDescent="0.15">
      <c r="F994" s="48"/>
      <c r="L994" s="48"/>
    </row>
    <row r="995" spans="6:12" ht="12.75" customHeight="1" x14ac:dyDescent="0.15">
      <c r="F995" s="48"/>
      <c r="L995" s="48"/>
    </row>
    <row r="996" spans="6:12" ht="12.75" customHeight="1" x14ac:dyDescent="0.15">
      <c r="F996" s="48"/>
      <c r="L996" s="48"/>
    </row>
    <row r="997" spans="6:12" ht="12.75" customHeight="1" x14ac:dyDescent="0.15">
      <c r="F997" s="48"/>
      <c r="L997" s="48"/>
    </row>
    <row r="998" spans="6:12" ht="12.75" customHeight="1" x14ac:dyDescent="0.15">
      <c r="F998" s="48"/>
      <c r="L998" s="48"/>
    </row>
    <row r="999" spans="6:12" ht="12.75" customHeight="1" x14ac:dyDescent="0.15">
      <c r="F999" s="48"/>
      <c r="L999" s="48"/>
    </row>
    <row r="1000" spans="6:12" ht="12.75" customHeight="1" x14ac:dyDescent="0.15">
      <c r="F1000" s="48"/>
      <c r="L1000" s="48"/>
    </row>
    <row r="1001" spans="6:12" ht="12.75" customHeight="1" x14ac:dyDescent="0.15">
      <c r="F1001" s="48"/>
      <c r="L1001" s="48"/>
    </row>
  </sheetData>
  <mergeCells count="30">
    <mergeCell ref="A1:D1"/>
    <mergeCell ref="G1:J1"/>
    <mergeCell ref="A2:D2"/>
    <mergeCell ref="G2:J2"/>
    <mergeCell ref="D3:E3"/>
    <mergeCell ref="J3:K3"/>
    <mergeCell ref="A26:D26"/>
    <mergeCell ref="G26:J26"/>
    <mergeCell ref="A27:D27"/>
    <mergeCell ref="G27:J27"/>
    <mergeCell ref="D28:E28"/>
    <mergeCell ref="J28:K28"/>
    <mergeCell ref="A51:D51"/>
    <mergeCell ref="G51:J51"/>
    <mergeCell ref="A52:D52"/>
    <mergeCell ref="G52:J52"/>
    <mergeCell ref="D53:E53"/>
    <mergeCell ref="J53:K53"/>
    <mergeCell ref="A76:D76"/>
    <mergeCell ref="G76:J76"/>
    <mergeCell ref="A77:D77"/>
    <mergeCell ref="G77:J77"/>
    <mergeCell ref="D78:E78"/>
    <mergeCell ref="J78:K78"/>
    <mergeCell ref="A101:D101"/>
    <mergeCell ref="G101:J101"/>
    <mergeCell ref="A102:D102"/>
    <mergeCell ref="G102:J102"/>
    <mergeCell ref="D103:E103"/>
    <mergeCell ref="J103:K103"/>
  </mergeCells>
  <pageMargins left="0.75" right="0.5" top="0.5" bottom="0.5" header="0" footer="0"/>
  <pageSetup scale="98" fitToWidth="0" orientation="portrait" r:id="rId1"/>
  <rowBreaks count="5" manualBreakCount="5">
    <brk id="25" max="16383" man="1"/>
    <brk id="50" max="16383" man="1"/>
    <brk id="75" max="16383" man="1"/>
    <brk id="100" max="16383" man="1"/>
    <brk id="125" max="16383" man="1"/>
  </rowBreaks>
  <colBreaks count="1" manualBreakCount="1">
    <brk id="6" max="12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84A64-AFA1-4440-8813-ACB93B61066E}">
  <sheetPr>
    <tabColor theme="9" tint="0.59999389629810485"/>
  </sheetPr>
  <dimension ref="A1:AC996"/>
  <sheetViews>
    <sheetView showZeros="0" zoomScaleNormal="100" workbookViewId="0">
      <pane ySplit="8" topLeftCell="A9" activePane="bottomLeft" state="frozen"/>
      <selection activeCell="G26" sqref="G26:J26"/>
      <selection pane="bottomLeft" activeCell="I15" sqref="I15"/>
    </sheetView>
  </sheetViews>
  <sheetFormatPr baseColWidth="10" defaultColWidth="12.5" defaultRowHeight="13" x14ac:dyDescent="0.15"/>
  <cols>
    <col min="1" max="2" width="4.83203125" customWidth="1"/>
    <col min="3" max="3" width="31.5" style="124" customWidth="1"/>
    <col min="4" max="5" width="7.6640625" customWidth="1"/>
    <col min="6" max="6" width="7.6640625" style="245" customWidth="1"/>
    <col min="7" max="8" width="7.6640625" customWidth="1"/>
    <col min="9" max="9" width="7.6640625" style="245" customWidth="1"/>
    <col min="10" max="10" width="7.6640625" customWidth="1"/>
    <col min="11" max="11" width="7.6640625" style="245" customWidth="1"/>
    <col min="12" max="12" width="3.83203125" customWidth="1"/>
    <col min="13" max="13" width="4" customWidth="1"/>
    <col min="14" max="14" width="5.5" customWidth="1"/>
    <col min="15" max="15" width="34.1640625" customWidth="1"/>
    <col min="16" max="22" width="7.6640625" customWidth="1"/>
    <col min="23" max="29" width="8" customWidth="1"/>
  </cols>
  <sheetData>
    <row r="1" spans="1:29" ht="16" x14ac:dyDescent="0.2">
      <c r="A1" s="334" t="str">
        <f>'Sekt-2.p'!C2</f>
        <v>LR 2024.gada čempionāts zemledus makšķerēšanā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50"/>
      <c r="N1" s="334" t="str">
        <f>A1</f>
        <v>LR 2024.gada čempionāts zemledus makšķerēšanā</v>
      </c>
      <c r="O1" s="334"/>
      <c r="P1" s="334"/>
      <c r="Q1" s="334"/>
      <c r="R1" s="334"/>
      <c r="S1" s="334"/>
      <c r="T1" s="334"/>
      <c r="U1" s="334"/>
      <c r="V1" s="334"/>
    </row>
    <row r="2" spans="1:29" x14ac:dyDescent="0.15">
      <c r="A2" s="335" t="str">
        <f>'Sekt-2.p'!C3</f>
        <v>2025.gada 08.-09.marts, Sudala ezers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50"/>
      <c r="N2" s="335" t="str">
        <f>A2</f>
        <v>2025.gada 08.-09.marts, Sudala ezers</v>
      </c>
      <c r="O2" s="335"/>
      <c r="P2" s="335"/>
      <c r="Q2" s="335"/>
      <c r="R2" s="335"/>
      <c r="S2" s="335"/>
      <c r="T2" s="335"/>
      <c r="U2" s="335"/>
      <c r="V2" s="335"/>
    </row>
    <row r="3" spans="1:29" x14ac:dyDescent="0.15">
      <c r="F3" s="28"/>
      <c r="I3"/>
      <c r="K3"/>
      <c r="L3" s="50"/>
    </row>
    <row r="4" spans="1:29" x14ac:dyDescent="0.15">
      <c r="A4" s="333" t="s">
        <v>0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50"/>
      <c r="N4" s="333" t="s">
        <v>0</v>
      </c>
      <c r="O4" s="333"/>
      <c r="P4" s="333"/>
      <c r="Q4" s="333"/>
      <c r="R4" s="333"/>
      <c r="S4" s="333"/>
      <c r="T4" s="333"/>
      <c r="U4" s="333"/>
      <c r="V4" s="333"/>
    </row>
    <row r="5" spans="1:29" x14ac:dyDescent="0.15">
      <c r="A5" s="340" t="s">
        <v>1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50"/>
      <c r="N5" s="340" t="s">
        <v>1</v>
      </c>
      <c r="O5" s="340"/>
      <c r="P5" s="340"/>
      <c r="Q5" s="340"/>
      <c r="R5" s="340"/>
      <c r="S5" s="340"/>
      <c r="T5" s="340"/>
      <c r="U5" s="340"/>
      <c r="V5" s="340"/>
    </row>
    <row r="6" spans="1:29" ht="14" thickBot="1" x14ac:dyDescent="0.2">
      <c r="C6" s="125"/>
      <c r="D6" s="11"/>
      <c r="E6" s="11"/>
      <c r="F6" s="52"/>
      <c r="G6" s="11"/>
      <c r="H6" s="5"/>
      <c r="I6"/>
      <c r="K6"/>
      <c r="L6" s="50"/>
      <c r="N6" s="12"/>
    </row>
    <row r="7" spans="1:29" s="112" customFormat="1" ht="14" thickBot="1" x14ac:dyDescent="0.2">
      <c r="A7" s="338" t="s">
        <v>83</v>
      </c>
      <c r="B7" s="338" t="s">
        <v>84</v>
      </c>
      <c r="C7" s="341" t="s">
        <v>4</v>
      </c>
      <c r="D7" s="343" t="s">
        <v>65</v>
      </c>
      <c r="E7" s="344"/>
      <c r="F7" s="345"/>
      <c r="G7" s="343" t="s">
        <v>67</v>
      </c>
      <c r="H7" s="344"/>
      <c r="I7" s="345"/>
      <c r="J7" s="343" t="s">
        <v>8</v>
      </c>
      <c r="K7" s="345"/>
      <c r="L7" s="50"/>
      <c r="N7" s="138"/>
      <c r="O7" s="141"/>
      <c r="P7" s="331" t="str">
        <f>D7</f>
        <v>Pirmā diena</v>
      </c>
      <c r="Q7" s="332"/>
      <c r="R7" s="331" t="str">
        <f>G7</f>
        <v>Otrā diena</v>
      </c>
      <c r="S7" s="332"/>
      <c r="T7" s="331" t="str">
        <f>J7</f>
        <v>2.posms</v>
      </c>
      <c r="U7" s="332"/>
      <c r="V7" s="143"/>
      <c r="W7" s="10"/>
    </row>
    <row r="8" spans="1:29" s="112" customFormat="1" ht="14" thickBot="1" x14ac:dyDescent="0.2">
      <c r="A8" s="339"/>
      <c r="B8" s="339"/>
      <c r="C8" s="342"/>
      <c r="D8" s="137" t="s">
        <v>10</v>
      </c>
      <c r="E8" s="137" t="s">
        <v>11</v>
      </c>
      <c r="F8" s="137" t="s">
        <v>12</v>
      </c>
      <c r="G8" s="137" t="s">
        <v>10</v>
      </c>
      <c r="H8" s="137" t="s">
        <v>11</v>
      </c>
      <c r="I8" s="137" t="s">
        <v>12</v>
      </c>
      <c r="J8" s="137" t="s">
        <v>11</v>
      </c>
      <c r="K8" s="137" t="s">
        <v>12</v>
      </c>
      <c r="L8" s="50"/>
      <c r="N8" s="139" t="s">
        <v>2</v>
      </c>
      <c r="O8" s="145" t="s">
        <v>3</v>
      </c>
      <c r="P8" s="146" t="s">
        <v>11</v>
      </c>
      <c r="Q8" s="146" t="s">
        <v>12</v>
      </c>
      <c r="R8" s="146" t="s">
        <v>11</v>
      </c>
      <c r="S8" s="146" t="s">
        <v>12</v>
      </c>
      <c r="T8" s="147" t="s">
        <v>11</v>
      </c>
      <c r="U8" s="147" t="s">
        <v>12</v>
      </c>
      <c r="V8" s="143" t="s">
        <v>71</v>
      </c>
      <c r="W8" s="10"/>
    </row>
    <row r="9" spans="1:29" s="112" customFormat="1" ht="14" thickBot="1" x14ac:dyDescent="0.2">
      <c r="A9" s="12"/>
      <c r="B9" s="12"/>
      <c r="C9" s="29"/>
      <c r="D9" s="12"/>
      <c r="E9" s="12"/>
      <c r="F9" s="28"/>
      <c r="G9" s="12"/>
      <c r="H9" s="12"/>
      <c r="I9" s="12"/>
      <c r="J9" s="12"/>
      <c r="K9" s="12"/>
      <c r="L9" s="50"/>
      <c r="N9" s="79">
        <v>6</v>
      </c>
      <c r="O9" s="148" t="str" cm="1">
        <f t="array" ref="O9">IFERROR(_xlfn.UNIQUE(_xlfn._xlws.FILTER(Kopsavilkums!$C:$C,(N9=Kopsavilkums!$A:$A))),"")</f>
        <v>C.Albula2/Alūksne</v>
      </c>
      <c r="P9" s="151">
        <f t="shared" ref="P9:P29" si="0">INDEX(E:E,MATCH($O9,$C:$C,0))</f>
        <v>0</v>
      </c>
      <c r="Q9" s="269">
        <f t="shared" ref="Q9:Q29" si="1">INDEX(F:F,MATCH($O9,$C:$C,0))</f>
        <v>0</v>
      </c>
      <c r="R9" s="151">
        <f t="shared" ref="R9:R29" si="2">INDEX(H:H,MATCH($O9,$C:$C,0))</f>
        <v>0</v>
      </c>
      <c r="S9" s="269">
        <f t="shared" ref="S9:S29" si="3">INDEX(I:I,MATCH($O9,$C:$C,0))</f>
        <v>0</v>
      </c>
      <c r="T9" s="149">
        <f t="shared" ref="T9:T29" si="4">INDEX(J:J,MATCH($O9,$C:$C,0))</f>
        <v>0</v>
      </c>
      <c r="U9" s="270">
        <f t="shared" ref="U9:U29" si="5">INDEX(K:K,MATCH($O9,$C:$C,0))</f>
        <v>0</v>
      </c>
      <c r="V9" s="144" t="str">
        <f t="shared" ref="V9:V29" si="6">IF(VALUE(U9)=0,"",IF(U9&gt;0,_xlfn.RANK.EQ(U9,U$9:U$29,1)-COUNTIFS($U$9:$U$29,0)+COUNTIFS($U$9:$U$29,$U9,$T$9:$T$29,"&gt;"&amp;$T9)))</f>
        <v/>
      </c>
      <c r="W9" s="10"/>
    </row>
    <row r="10" spans="1:29" s="112" customFormat="1" ht="15" thickBot="1" x14ac:dyDescent="0.2">
      <c r="A10" s="53">
        <f>B10</f>
        <v>1</v>
      </c>
      <c r="B10" s="53">
        <v>1</v>
      </c>
      <c r="C10" s="132" t="str" cm="1">
        <f t="array" ref="C10">IFERROR(_xlfn.UNIQUE(_xlfn._xlws.FILTER(Kopsavilkums!$C$10:$C$135,($B10=Kopsavilkums!$A$10:$A$135))),"")</f>
        <v>OK cope sport/ Groundbaits</v>
      </c>
      <c r="D10" s="55"/>
      <c r="E10" s="56">
        <f>SUM(E11:E16)</f>
        <v>0</v>
      </c>
      <c r="F10" s="260">
        <f>SUM(F11:F16)</f>
        <v>0</v>
      </c>
      <c r="G10" s="56"/>
      <c r="H10" s="56">
        <f>SUM(H11:H16)</f>
        <v>0</v>
      </c>
      <c r="I10" s="260">
        <f>SUM(I11:I16)</f>
        <v>0</v>
      </c>
      <c r="J10" s="56">
        <f>SUM(J11:J16)</f>
        <v>0</v>
      </c>
      <c r="K10" s="265">
        <f>SUM(K11:K16)</f>
        <v>0</v>
      </c>
      <c r="L10" s="50" t="s">
        <v>72</v>
      </c>
      <c r="N10" s="79">
        <v>9</v>
      </c>
      <c r="O10" s="148" t="str" cm="1">
        <f t="array" ref="O10">IFERROR(_xlfn.UNIQUE(_xlfn._xlws.FILTER(Kopsavilkums!$C:$C,(N10=Kopsavilkums!$A:$A))),"")</f>
        <v>Mežoņi</v>
      </c>
      <c r="P10" s="151">
        <f t="shared" si="0"/>
        <v>0</v>
      </c>
      <c r="Q10" s="269">
        <f t="shared" si="1"/>
        <v>0</v>
      </c>
      <c r="R10" s="151">
        <f t="shared" si="2"/>
        <v>0</v>
      </c>
      <c r="S10" s="269">
        <f t="shared" si="3"/>
        <v>0</v>
      </c>
      <c r="T10" s="149">
        <f t="shared" si="4"/>
        <v>0</v>
      </c>
      <c r="U10" s="270">
        <f t="shared" si="5"/>
        <v>0</v>
      </c>
      <c r="V10" s="144" t="str">
        <f t="shared" si="6"/>
        <v/>
      </c>
      <c r="W10" s="10"/>
      <c r="X10" s="10"/>
      <c r="Y10" s="10"/>
      <c r="Z10" s="10"/>
      <c r="AA10" s="10"/>
      <c r="AB10" s="10"/>
      <c r="AC10" s="10"/>
    </row>
    <row r="11" spans="1:29" s="112" customFormat="1" x14ac:dyDescent="0.15">
      <c r="A11" s="57">
        <f t="shared" ref="A11:A16" si="7">A10</f>
        <v>1</v>
      </c>
      <c r="B11" s="57">
        <v>1</v>
      </c>
      <c r="C11" s="126" t="str" cm="1">
        <f t="array" ref="C11">IFERROR(_xlfn._xlws.FILTER(Kopsavilkums!$D$10:$D$135,($A11=Kopsavilkums!$A$10:$A$135)*($B11=Kopsavilkums!$B$10:$B$135)),"")</f>
        <v>Krišjānis Lisovskis</v>
      </c>
      <c r="D11" s="58" cm="1">
        <f t="array" ref="D11">IFERROR(_xlfn._xlws.FILTER(Kopsavilkums!$M$10:$M$135,($A11=Kopsavilkums!$A$10:$A$135)*($B11=Kopsavilkums!$B$10:$B$135)*($C11=Kopsavilkums!$D$10:$D$135)),"")</f>
        <v>0</v>
      </c>
      <c r="E11" s="59" cm="1">
        <f t="array" ref="E11">IFERROR(_xlfn._xlws.FILTER(Kopsavilkums!$N$10:$N$135,($A11=Kopsavilkums!$A$10:$A$135)*($B11=Kopsavilkums!$B$10:$B$135)*($C11=Kopsavilkums!$D$10:$D$135)),"")</f>
        <v>0</v>
      </c>
      <c r="F11" s="261" cm="1">
        <f t="array" ref="F11">IFERROR(_xlfn._xlws.FILTER(Kopsavilkums!$O$10:$O$135,($A11=Kopsavilkums!$A$10:$A$135)*($B11=Kopsavilkums!$B$10:$B$135)*($C11=Kopsavilkums!$D$10:$D$135)),"")</f>
        <v>0</v>
      </c>
      <c r="G11" s="58" cm="1">
        <f t="array" ref="G11">IFERROR(_xlfn._xlws.FILTER(Kopsavilkums!$P$10:$P$135,($A11=Kopsavilkums!$A$10:$A$135)*($B11=Kopsavilkums!$B$10:$B$135)*($C11=Kopsavilkums!$D$10:$D$135)),"")</f>
        <v>0</v>
      </c>
      <c r="H11" s="59" cm="1">
        <f t="array" ref="H11">IFERROR(_xlfn._xlws.FILTER(Kopsavilkums!$Q$10:$Q$135,($A11=Kopsavilkums!$A$10:$A$135)*($B11=Kopsavilkums!$B$10:$B$135)*($C11=Kopsavilkums!$D$10:$D$135)),"")</f>
        <v>0</v>
      </c>
      <c r="I11" s="261" cm="1">
        <f t="array" ref="I11">IFERROR(_xlfn._xlws.FILTER(Kopsavilkums!$R$10:$R$135,($A11=Kopsavilkums!$A$10:$A$135)*($B11=Kopsavilkums!$B$10:$B$135)*($C11=Kopsavilkums!$D$10:$D$135)),"")</f>
        <v>0</v>
      </c>
      <c r="J11" s="59">
        <f t="shared" ref="J11:K16" si="8">IFERROR(E11+H11,"")</f>
        <v>0</v>
      </c>
      <c r="K11" s="266">
        <f t="shared" si="8"/>
        <v>0</v>
      </c>
      <c r="L11" s="50"/>
      <c r="N11" s="79">
        <v>12</v>
      </c>
      <c r="O11" s="148" t="str" cm="1">
        <f t="array" ref="O11">IFERROR(_xlfn.UNIQUE(_xlfn._xlws.FILTER(Kopsavilkums!$C:$C,(N11=Kopsavilkums!$A:$A))),"")</f>
        <v/>
      </c>
      <c r="P11" s="151" t="str">
        <f t="shared" si="0"/>
        <v/>
      </c>
      <c r="Q11" s="269" t="str">
        <f t="shared" si="1"/>
        <v/>
      </c>
      <c r="R11" s="151" t="str">
        <f t="shared" si="2"/>
        <v/>
      </c>
      <c r="S11" s="269" t="str">
        <f t="shared" si="3"/>
        <v/>
      </c>
      <c r="T11" s="149" t="str">
        <f t="shared" si="4"/>
        <v/>
      </c>
      <c r="U11" s="270" t="str">
        <f t="shared" si="5"/>
        <v/>
      </c>
      <c r="V11" s="144" t="e">
        <f t="shared" si="6"/>
        <v>#VALUE!</v>
      </c>
      <c r="Y11" s="30"/>
    </row>
    <row r="12" spans="1:29" s="112" customFormat="1" x14ac:dyDescent="0.15">
      <c r="A12" s="60">
        <f t="shared" si="7"/>
        <v>1</v>
      </c>
      <c r="B12" s="60">
        <v>2</v>
      </c>
      <c r="C12" s="22" t="str" cm="1">
        <f t="array" ref="C12">IFERROR(_xlfn._xlws.FILTER(Kopsavilkums!$D$10:$D$135,($A12=Kopsavilkums!$A$10:$A$135)*($B12=Kopsavilkums!$B$10:$B$135)),"")</f>
        <v>Kārlis Goldmans</v>
      </c>
      <c r="D12" s="18" cm="1">
        <f t="array" ref="D12">IFERROR(_xlfn._xlws.FILTER(Kopsavilkums!$M$10:$M$135,($A12=Kopsavilkums!$A$10:$A$135)*($B12=Kopsavilkums!$B$10:$B$135)*($C12=Kopsavilkums!$D$10:$D$135)),"")</f>
        <v>0</v>
      </c>
      <c r="E12" s="31" cm="1">
        <f t="array" ref="E12">IFERROR(_xlfn._xlws.FILTER(Kopsavilkums!$N$10:$N$135,($A12=Kopsavilkums!$A$10:$A$135)*($B12=Kopsavilkums!$B$10:$B$135)*($C12=Kopsavilkums!$D$10:$D$135)),"")</f>
        <v>0</v>
      </c>
      <c r="F12" s="262" cm="1">
        <f t="array" ref="F12">IFERROR(_xlfn._xlws.FILTER(Kopsavilkums!$O$10:$O$135,($A12=Kopsavilkums!$A$10:$A$135)*($B12=Kopsavilkums!$B$10:$B$135)*($C12=Kopsavilkums!$D$10:$D$135)),"")</f>
        <v>0</v>
      </c>
      <c r="G12" s="18" cm="1">
        <f t="array" ref="G12">IFERROR(_xlfn._xlws.FILTER(Kopsavilkums!$P$10:$P$135,($A12=Kopsavilkums!$A$10:$A$135)*($B12=Kopsavilkums!$B$10:$B$135)*($C12=Kopsavilkums!$D$10:$D$135)),"")</f>
        <v>0</v>
      </c>
      <c r="H12" s="31" cm="1">
        <f t="array" ref="H12">IFERROR(_xlfn._xlws.FILTER(Kopsavilkums!$Q$10:$Q$135,($A12=Kopsavilkums!$A$10:$A$135)*($B12=Kopsavilkums!$B$10:$B$135)*($C12=Kopsavilkums!$D$10:$D$135)),"")</f>
        <v>0</v>
      </c>
      <c r="I12" s="262" cm="1">
        <f t="array" ref="I12">IFERROR(_xlfn._xlws.FILTER(Kopsavilkums!$R$10:$R$135,($A12=Kopsavilkums!$A$10:$A$135)*($B12=Kopsavilkums!$B$10:$B$135)*($C12=Kopsavilkums!$D$10:$D$135)),"")</f>
        <v>0</v>
      </c>
      <c r="J12" s="31">
        <f t="shared" si="8"/>
        <v>0</v>
      </c>
      <c r="K12" s="267">
        <f t="shared" si="8"/>
        <v>0</v>
      </c>
      <c r="L12" s="50"/>
      <c r="N12" s="140">
        <v>5</v>
      </c>
      <c r="O12" s="148" t="str" cm="1">
        <f t="array" ref="O12">IFERROR(_xlfn.UNIQUE(_xlfn._xlws.FILTER(Kopsavilkums!$C:$C,(N12=Kopsavilkums!$A:$A))),"")</f>
        <v>NGT Jēkabpils</v>
      </c>
      <c r="P12" s="151">
        <f t="shared" si="0"/>
        <v>0</v>
      </c>
      <c r="Q12" s="269">
        <f t="shared" si="1"/>
        <v>0</v>
      </c>
      <c r="R12" s="151">
        <f t="shared" si="2"/>
        <v>0</v>
      </c>
      <c r="S12" s="269">
        <f t="shared" si="3"/>
        <v>0</v>
      </c>
      <c r="T12" s="149">
        <f t="shared" si="4"/>
        <v>0</v>
      </c>
      <c r="U12" s="270">
        <f t="shared" si="5"/>
        <v>0</v>
      </c>
      <c r="V12" s="144" t="str">
        <f t="shared" si="6"/>
        <v/>
      </c>
      <c r="W12" s="10"/>
      <c r="X12" s="10"/>
      <c r="Y12" s="61"/>
    </row>
    <row r="13" spans="1:29" s="112" customFormat="1" x14ac:dyDescent="0.15">
      <c r="A13" s="60">
        <f t="shared" si="7"/>
        <v>1</v>
      </c>
      <c r="B13" s="60">
        <v>3</v>
      </c>
      <c r="C13" s="22" t="str" cm="1">
        <f t="array" ref="C13">IFERROR(_xlfn._xlws.FILTER(Kopsavilkums!$D$10:$D$135,($A13=Kopsavilkums!$A$10:$A$135)*($B13=Kopsavilkums!$B$10:$B$135)),"")</f>
        <v>Arturs Baltais</v>
      </c>
      <c r="D13" s="18" cm="1">
        <f t="array" ref="D13">IFERROR(_xlfn._xlws.FILTER(Kopsavilkums!$M$10:$M$135,($A13=Kopsavilkums!$A$10:$A$135)*($B13=Kopsavilkums!$B$10:$B$135)*($C13=Kopsavilkums!$D$10:$D$135)),"")</f>
        <v>0</v>
      </c>
      <c r="E13" s="31" cm="1">
        <f t="array" ref="E13">IFERROR(_xlfn._xlws.FILTER(Kopsavilkums!$N$10:$N$135,($A13=Kopsavilkums!$A$10:$A$135)*($B13=Kopsavilkums!$B$10:$B$135)*($C13=Kopsavilkums!$D$10:$D$135)),"")</f>
        <v>0</v>
      </c>
      <c r="F13" s="262" cm="1">
        <f t="array" ref="F13">IFERROR(_xlfn._xlws.FILTER(Kopsavilkums!$O$10:$O$135,($A13=Kopsavilkums!$A$10:$A$135)*($B13=Kopsavilkums!$B$10:$B$135)*($C13=Kopsavilkums!$D$10:$D$135)),"")</f>
        <v>0</v>
      </c>
      <c r="G13" s="18" cm="1">
        <f t="array" ref="G13">IFERROR(_xlfn._xlws.FILTER(Kopsavilkums!$P$10:$P$135,($A13=Kopsavilkums!$A$10:$A$135)*($B13=Kopsavilkums!$B$10:$B$135)*($C13=Kopsavilkums!$D$10:$D$135)),"")</f>
        <v>0</v>
      </c>
      <c r="H13" s="31" cm="1">
        <f t="array" ref="H13">IFERROR(_xlfn._xlws.FILTER(Kopsavilkums!$Q$10:$Q$135,($A13=Kopsavilkums!$A$10:$A$135)*($B13=Kopsavilkums!$B$10:$B$135)*($C13=Kopsavilkums!$D$10:$D$135)),"")</f>
        <v>0</v>
      </c>
      <c r="I13" s="262" cm="1">
        <f t="array" ref="I13">IFERROR(_xlfn._xlws.FILTER(Kopsavilkums!$R$10:$R$135,($A13=Kopsavilkums!$A$10:$A$135)*($B13=Kopsavilkums!$B$10:$B$135)*($C13=Kopsavilkums!$D$10:$D$135)),"")</f>
        <v>0</v>
      </c>
      <c r="J13" s="31">
        <f t="shared" si="8"/>
        <v>0</v>
      </c>
      <c r="K13" s="267">
        <f t="shared" si="8"/>
        <v>0</v>
      </c>
      <c r="L13" s="50"/>
      <c r="M13" s="12"/>
      <c r="N13" s="79">
        <v>17</v>
      </c>
      <c r="O13" s="148" t="str" cm="1">
        <f t="array" ref="O13">IFERROR(_xlfn.UNIQUE(_xlfn._xlws.FILTER(Kopsavilkums!$C:$C,(N13=Kopsavilkums!$A:$A))),"")</f>
        <v/>
      </c>
      <c r="P13" s="151" t="str">
        <f t="shared" si="0"/>
        <v/>
      </c>
      <c r="Q13" s="269" t="str">
        <f t="shared" si="1"/>
        <v/>
      </c>
      <c r="R13" s="151" t="str">
        <f t="shared" si="2"/>
        <v/>
      </c>
      <c r="S13" s="269" t="str">
        <f t="shared" si="3"/>
        <v/>
      </c>
      <c r="T13" s="149" t="str">
        <f t="shared" si="4"/>
        <v/>
      </c>
      <c r="U13" s="270" t="str">
        <f t="shared" si="5"/>
        <v/>
      </c>
      <c r="V13" s="144" t="e">
        <f t="shared" si="6"/>
        <v>#VALUE!</v>
      </c>
      <c r="Y13" s="30"/>
    </row>
    <row r="14" spans="1:29" s="112" customFormat="1" x14ac:dyDescent="0.15">
      <c r="A14" s="60">
        <f t="shared" si="7"/>
        <v>1</v>
      </c>
      <c r="B14" s="60">
        <v>4</v>
      </c>
      <c r="C14" s="22" t="str" cm="1">
        <f t="array" ref="C14">IFERROR(_xlfn._xlws.FILTER(Kopsavilkums!$D$10:$D$135,($A14=Kopsavilkums!$A$10:$A$135)*($B14=Kopsavilkums!$B$10:$B$135)),"")</f>
        <v>Jorens Alens Brigaders</v>
      </c>
      <c r="D14" s="18" cm="1">
        <f t="array" ref="D14">IFERROR(_xlfn._xlws.FILTER(Kopsavilkums!$M$10:$M$135,($A14=Kopsavilkums!$A$10:$A$135)*($B14=Kopsavilkums!$B$10:$B$135)*($C14=Kopsavilkums!$D$10:$D$135)),"")</f>
        <v>0</v>
      </c>
      <c r="E14" s="31" cm="1">
        <f t="array" ref="E14">IFERROR(_xlfn._xlws.FILTER(Kopsavilkums!$N$10:$N$135,($A14=Kopsavilkums!$A$10:$A$135)*($B14=Kopsavilkums!$B$10:$B$135)*($C14=Kopsavilkums!$D$10:$D$135)),"")</f>
        <v>0</v>
      </c>
      <c r="F14" s="262" cm="1">
        <f t="array" ref="F14">IFERROR(_xlfn._xlws.FILTER(Kopsavilkums!$O$10:$O$135,($A14=Kopsavilkums!$A$10:$A$135)*($B14=Kopsavilkums!$B$10:$B$135)*($C14=Kopsavilkums!$D$10:$D$135)),"")</f>
        <v>0</v>
      </c>
      <c r="G14" s="18" cm="1">
        <f t="array" ref="G14">IFERROR(_xlfn._xlws.FILTER(Kopsavilkums!$P$10:$P$135,($A14=Kopsavilkums!$A$10:$A$135)*($B14=Kopsavilkums!$B$10:$B$135)*($C14=Kopsavilkums!$D$10:$D$135)),"")</f>
        <v>0</v>
      </c>
      <c r="H14" s="31" cm="1">
        <f t="array" ref="H14">IFERROR(_xlfn._xlws.FILTER(Kopsavilkums!$Q$10:$Q$135,($A14=Kopsavilkums!$A$10:$A$135)*($B14=Kopsavilkums!$B$10:$B$135)*($C14=Kopsavilkums!$D$10:$D$135)),"")</f>
        <v>0</v>
      </c>
      <c r="I14" s="262" cm="1">
        <f t="array" ref="I14">IFERROR(_xlfn._xlws.FILTER(Kopsavilkums!$R$10:$R$135,($A14=Kopsavilkums!$A$10:$A$135)*($B14=Kopsavilkums!$B$10:$B$135)*($C14=Kopsavilkums!$D$10:$D$135)),"")</f>
        <v>0</v>
      </c>
      <c r="J14" s="31">
        <f t="shared" si="8"/>
        <v>0</v>
      </c>
      <c r="K14" s="267">
        <f t="shared" si="8"/>
        <v>0</v>
      </c>
      <c r="L14" s="50"/>
      <c r="N14" s="140">
        <v>14</v>
      </c>
      <c r="O14" s="148" t="str" cm="1">
        <f t="array" ref="O14">IFERROR(_xlfn.UNIQUE(_xlfn._xlws.FILTER(Kopsavilkums!$C:$C,(N14=Kopsavilkums!$A:$A))),"")</f>
        <v/>
      </c>
      <c r="P14" s="151" t="str">
        <f t="shared" si="0"/>
        <v/>
      </c>
      <c r="Q14" s="269" t="str">
        <f t="shared" si="1"/>
        <v/>
      </c>
      <c r="R14" s="151" t="str">
        <f t="shared" si="2"/>
        <v/>
      </c>
      <c r="S14" s="269" t="str">
        <f t="shared" si="3"/>
        <v/>
      </c>
      <c r="T14" s="149" t="str">
        <f t="shared" si="4"/>
        <v/>
      </c>
      <c r="U14" s="270" t="str">
        <f t="shared" si="5"/>
        <v/>
      </c>
      <c r="V14" s="144" t="e">
        <f t="shared" si="6"/>
        <v>#VALUE!</v>
      </c>
      <c r="Y14" s="30"/>
    </row>
    <row r="15" spans="1:29" s="112" customFormat="1" x14ac:dyDescent="0.15">
      <c r="A15" s="60">
        <f t="shared" si="7"/>
        <v>1</v>
      </c>
      <c r="B15" s="60">
        <v>5</v>
      </c>
      <c r="C15" s="22" t="str" cm="1">
        <f t="array" ref="C15">IFERROR(_xlfn._xlws.FILTER(Kopsavilkums!$D$10:$D$135,($A15=Kopsavilkums!$A$10:$A$135)*($B15=Kopsavilkums!$B$10:$B$135)),"")</f>
        <v>Andžs Daugavietis</v>
      </c>
      <c r="D15" s="74" cm="1">
        <f t="array" ref="D15">IFERROR(_xlfn._xlws.FILTER(Kopsavilkums!$M$10:$M$135,($A15=Kopsavilkums!$A$10:$A$135)*($B15=Kopsavilkums!$B$10:$B$135)*($C15=Kopsavilkums!$D$10:$D$135)),"")</f>
        <v>0</v>
      </c>
      <c r="E15" s="31" cm="1">
        <f t="array" ref="E15">IFERROR(_xlfn._xlws.FILTER(Kopsavilkums!$N$10:$N$135,($A15=Kopsavilkums!$A$10:$A$135)*($B15=Kopsavilkums!$B$10:$B$135)*($C15=Kopsavilkums!$D$10:$D$135)),"")</f>
        <v>0</v>
      </c>
      <c r="F15" s="262" cm="1">
        <f t="array" ref="F15">IFERROR(_xlfn._xlws.FILTER(Kopsavilkums!$O$10:$O$135,($A15=Kopsavilkums!$A$10:$A$135)*($B15=Kopsavilkums!$B$10:$B$135)*($C15=Kopsavilkums!$D$10:$D$135)),"")</f>
        <v>0</v>
      </c>
      <c r="G15" s="74" cm="1">
        <f t="array" ref="G15">IFERROR(_xlfn._xlws.FILTER(Kopsavilkums!$P$10:$P$135,($A15=Kopsavilkums!$A$10:$A$135)*($B15=Kopsavilkums!$B$10:$B$135)*($C15=Kopsavilkums!$D$10:$D$135)),"")</f>
        <v>0</v>
      </c>
      <c r="H15" s="31" cm="1">
        <f t="array" ref="H15">IFERROR(_xlfn._xlws.FILTER(Kopsavilkums!$Q$10:$Q$135,($A15=Kopsavilkums!$A$10:$A$135)*($B15=Kopsavilkums!$B$10:$B$135)*($C15=Kopsavilkums!$D$10:$D$135)),"")</f>
        <v>0</v>
      </c>
      <c r="I15" s="262" cm="1">
        <f t="array" ref="I15">IFERROR(_xlfn._xlws.FILTER(Kopsavilkums!$R$10:$R$135,($A15=Kopsavilkums!$A$10:$A$135)*($B15=Kopsavilkums!$B$10:$B$135)*($C15=Kopsavilkums!$D$10:$D$135)),"")</f>
        <v>0</v>
      </c>
      <c r="J15" s="15">
        <f t="shared" si="8"/>
        <v>0</v>
      </c>
      <c r="K15" s="267">
        <f t="shared" si="8"/>
        <v>0</v>
      </c>
      <c r="L15" s="50"/>
      <c r="N15" s="140">
        <v>10</v>
      </c>
      <c r="O15" s="148" t="str" cm="1">
        <f t="array" ref="O15">IFERROR(_xlfn.UNIQUE(_xlfn._xlws.FILTER(Kopsavilkums!$C:$C,(N15=Kopsavilkums!$A:$A))),"")</f>
        <v>Vidzemes Klaidoņi</v>
      </c>
      <c r="P15" s="151">
        <f t="shared" si="0"/>
        <v>0</v>
      </c>
      <c r="Q15" s="269">
        <f t="shared" si="1"/>
        <v>0</v>
      </c>
      <c r="R15" s="151">
        <f t="shared" si="2"/>
        <v>0</v>
      </c>
      <c r="S15" s="269">
        <f t="shared" si="3"/>
        <v>0</v>
      </c>
      <c r="T15" s="149">
        <f t="shared" si="4"/>
        <v>0</v>
      </c>
      <c r="U15" s="270">
        <f t="shared" si="5"/>
        <v>0</v>
      </c>
      <c r="V15" s="144" t="str">
        <f t="shared" si="6"/>
        <v/>
      </c>
      <c r="Y15" s="30"/>
    </row>
    <row r="16" spans="1:29" s="112" customFormat="1" ht="14" thickBot="1" x14ac:dyDescent="0.2">
      <c r="A16" s="62">
        <f t="shared" si="7"/>
        <v>1</v>
      </c>
      <c r="B16" s="62">
        <v>6</v>
      </c>
      <c r="C16" s="127" cm="1">
        <f t="array" ref="C16">IFERROR(_xlfn._xlws.FILTER(Kopsavilkums!$D$10:$D$135,($A16=Kopsavilkums!$A$10:$A$135)*($B16=Kopsavilkums!$B$10:$B$135)),"")</f>
        <v>0</v>
      </c>
      <c r="D16" s="75" cm="1">
        <f t="array" ref="D16">IFERROR(_xlfn._xlws.FILTER(Kopsavilkums!$M$10:$M$135,($A16=Kopsavilkums!$A$10:$A$135)*($B16=Kopsavilkums!$B$10:$B$135)*($C16=Kopsavilkums!$D$10:$D$135)),"")</f>
        <v>0</v>
      </c>
      <c r="E16" s="63" cm="1">
        <f t="array" ref="E16">IFERROR(_xlfn._xlws.FILTER(Kopsavilkums!$N$10:$N$135,($A16=Kopsavilkums!$A$10:$A$135)*($B16=Kopsavilkums!$B$10:$B$135)*($C16=Kopsavilkums!$D$10:$D$135)),"")</f>
        <v>0</v>
      </c>
      <c r="F16" s="263" cm="1">
        <f t="array" ref="F16">IFERROR(_xlfn._xlws.FILTER(Kopsavilkums!$O$10:$O$135,($A16=Kopsavilkums!$A$10:$A$135)*($B16=Kopsavilkums!$B$10:$B$135)*($C16=Kopsavilkums!$D$10:$D$135)),"")</f>
        <v>0</v>
      </c>
      <c r="G16" s="75" cm="1">
        <f t="array" ref="G16">IFERROR(_xlfn._xlws.FILTER(Kopsavilkums!$P$10:$P$135,($A16=Kopsavilkums!$A$10:$A$135)*($B16=Kopsavilkums!$B$10:$B$135)*($C16=Kopsavilkums!$D$10:$D$135)),"")</f>
        <v>0</v>
      </c>
      <c r="H16" s="63" cm="1">
        <f t="array" ref="H16">IFERROR(_xlfn._xlws.FILTER(Kopsavilkums!$Q$10:$Q$135,($A16=Kopsavilkums!$A$10:$A$135)*($B16=Kopsavilkums!$B$10:$B$135)*($C16=Kopsavilkums!$D$10:$D$135)),"")</f>
        <v>0</v>
      </c>
      <c r="I16" s="263" cm="1">
        <f t="array" ref="I16">IFERROR(_xlfn._xlws.FILTER(Kopsavilkums!$R$10:$R$135,($A16=Kopsavilkums!$A$10:$A$135)*($B16=Kopsavilkums!$B$10:$B$135)*($C16=Kopsavilkums!$D$10:$D$135)),"")</f>
        <v>0</v>
      </c>
      <c r="J16" s="63">
        <f t="shared" si="8"/>
        <v>0</v>
      </c>
      <c r="K16" s="268">
        <f t="shared" si="8"/>
        <v>0</v>
      </c>
      <c r="L16" s="50"/>
      <c r="N16" s="79">
        <v>7</v>
      </c>
      <c r="O16" s="148" t="str" cm="1">
        <f t="array" ref="O16">IFERROR(_xlfn.UNIQUE(_xlfn._xlws.FILTER(Kopsavilkums!$C:$C,(N16=Kopsavilkums!$A:$A))),"")</f>
        <v>LIARPS</v>
      </c>
      <c r="P16" s="151">
        <f t="shared" si="0"/>
        <v>0</v>
      </c>
      <c r="Q16" s="269">
        <f t="shared" si="1"/>
        <v>0</v>
      </c>
      <c r="R16" s="151">
        <f t="shared" si="2"/>
        <v>0</v>
      </c>
      <c r="S16" s="269">
        <f t="shared" si="3"/>
        <v>0</v>
      </c>
      <c r="T16" s="149">
        <f t="shared" si="4"/>
        <v>0</v>
      </c>
      <c r="U16" s="270">
        <f t="shared" si="5"/>
        <v>0</v>
      </c>
      <c r="V16" s="144" t="str">
        <f t="shared" si="6"/>
        <v/>
      </c>
      <c r="Y16" s="30"/>
    </row>
    <row r="17" spans="1:29" s="112" customFormat="1" ht="14" thickBot="1" x14ac:dyDescent="0.2">
      <c r="A17" s="28"/>
      <c r="B17" s="28"/>
      <c r="C17" s="29"/>
      <c r="D17" s="4"/>
      <c r="E17" s="28"/>
      <c r="F17" s="264"/>
      <c r="G17" s="73"/>
      <c r="H17" s="28"/>
      <c r="I17" s="264"/>
      <c r="J17" s="28"/>
      <c r="K17" s="264"/>
      <c r="L17" s="50"/>
      <c r="M17" s="12"/>
      <c r="N17" s="79">
        <v>2</v>
      </c>
      <c r="O17" s="148" t="str" cm="1">
        <f t="array" ref="O17">IFERROR(_xlfn.UNIQUE(_xlfn._xlws.FILTER(Kopsavilkums!$C:$C,(N17=Kopsavilkums!$A:$A))),"")</f>
        <v>Mēs Zivīm</v>
      </c>
      <c r="P17" s="151">
        <f t="shared" si="0"/>
        <v>0</v>
      </c>
      <c r="Q17" s="269">
        <f t="shared" si="1"/>
        <v>0</v>
      </c>
      <c r="R17" s="151">
        <f t="shared" si="2"/>
        <v>0</v>
      </c>
      <c r="S17" s="269">
        <f t="shared" si="3"/>
        <v>0</v>
      </c>
      <c r="T17" s="149">
        <f t="shared" si="4"/>
        <v>0</v>
      </c>
      <c r="U17" s="270">
        <f t="shared" si="5"/>
        <v>0</v>
      </c>
      <c r="V17" s="144" t="str">
        <f t="shared" si="6"/>
        <v/>
      </c>
      <c r="Y17" s="30"/>
      <c r="Z17" s="12"/>
      <c r="AA17" s="12"/>
      <c r="AB17" s="12"/>
      <c r="AC17" s="12"/>
    </row>
    <row r="18" spans="1:29" s="112" customFormat="1" ht="15" thickBot="1" x14ac:dyDescent="0.2">
      <c r="A18" s="53">
        <f>B18</f>
        <v>2</v>
      </c>
      <c r="B18" s="53">
        <v>2</v>
      </c>
      <c r="C18" s="132" t="str" cm="1">
        <f t="array" ref="C18">IFERROR(_xlfn.UNIQUE(_xlfn._xlws.FILTER(Kopsavilkums!$C$10:$C$135,($B18=Kopsavilkums!$A$10:$A$135))),"")</f>
        <v>Mēs Zivīm</v>
      </c>
      <c r="D18" s="54"/>
      <c r="E18" s="56">
        <f>SUM(E19:E24)</f>
        <v>0</v>
      </c>
      <c r="F18" s="260">
        <f>SUM(F19:F24)</f>
        <v>0</v>
      </c>
      <c r="G18" s="135"/>
      <c r="H18" s="56">
        <f>SUM(H19:H24)</f>
        <v>0</v>
      </c>
      <c r="I18" s="260">
        <f>SUM(I19:I24)</f>
        <v>0</v>
      </c>
      <c r="J18" s="56">
        <f>SUM(J19:J24)</f>
        <v>0</v>
      </c>
      <c r="K18" s="265">
        <f>SUM(K19:K24)</f>
        <v>0</v>
      </c>
      <c r="L18" s="50" t="s">
        <v>72</v>
      </c>
      <c r="M18" s="64"/>
      <c r="N18" s="79">
        <v>8</v>
      </c>
      <c r="O18" s="148" t="str" cm="1">
        <f t="array" ref="O18">IFERROR(_xlfn.UNIQUE(_xlfn._xlws.FILTER(Kopsavilkums!$C:$C,(N18=Kopsavilkums!$A:$A))),"")</f>
        <v>CMS</v>
      </c>
      <c r="P18" s="151">
        <f t="shared" si="0"/>
        <v>0</v>
      </c>
      <c r="Q18" s="269">
        <f t="shared" si="1"/>
        <v>0</v>
      </c>
      <c r="R18" s="151">
        <f t="shared" si="2"/>
        <v>0</v>
      </c>
      <c r="S18" s="269">
        <f t="shared" si="3"/>
        <v>0</v>
      </c>
      <c r="T18" s="149">
        <f t="shared" si="4"/>
        <v>0</v>
      </c>
      <c r="U18" s="270">
        <f t="shared" si="5"/>
        <v>0</v>
      </c>
      <c r="V18" s="144" t="str">
        <f t="shared" si="6"/>
        <v/>
      </c>
      <c r="Y18" s="30"/>
      <c r="Z18" s="10"/>
      <c r="AA18" s="10"/>
      <c r="AB18" s="10"/>
      <c r="AC18" s="10"/>
    </row>
    <row r="19" spans="1:29" s="112" customFormat="1" x14ac:dyDescent="0.15">
      <c r="A19" s="57">
        <f t="shared" ref="A19:A24" si="9">A18</f>
        <v>2</v>
      </c>
      <c r="B19" s="57">
        <v>1</v>
      </c>
      <c r="C19" s="126" t="str" cm="1">
        <f t="array" ref="C19">IFERROR(_xlfn._xlws.FILTER(Kopsavilkums!$D$10:$D$135,($A19=Kopsavilkums!$A$10:$A$135)*($B19=Kopsavilkums!$B$10:$B$135)),"")</f>
        <v>Aldis Kalvāns</v>
      </c>
      <c r="D19" s="58" cm="1">
        <f t="array" ref="D19">IFERROR(_xlfn._xlws.FILTER(Kopsavilkums!$M$10:$M$135,($A19=Kopsavilkums!$A$10:$A$135)*($B19=Kopsavilkums!$B$10:$B$135)*($C19=Kopsavilkums!$D$10:$D$135)),"")</f>
        <v>0</v>
      </c>
      <c r="E19" s="59" cm="1">
        <f t="array" ref="E19">IFERROR(_xlfn._xlws.FILTER(Kopsavilkums!$N$10:$N$135,($A19=Kopsavilkums!$A$10:$A$135)*($B19=Kopsavilkums!$B$10:$B$135)*($C19=Kopsavilkums!$D$10:$D$135)),"")</f>
        <v>0</v>
      </c>
      <c r="F19" s="261" cm="1">
        <f t="array" ref="F19">IFERROR(_xlfn._xlws.FILTER(Kopsavilkums!$O$10:$O$135,($A19=Kopsavilkums!$A$10:$A$135)*($B19=Kopsavilkums!$B$10:$B$135)*($C19=Kopsavilkums!$D$10:$D$135)),"")</f>
        <v>0</v>
      </c>
      <c r="G19" s="58" cm="1">
        <f t="array" ref="G19">IFERROR(_xlfn._xlws.FILTER(Kopsavilkums!$P$10:$P$135,($A19=Kopsavilkums!$A$10:$A$135)*($B19=Kopsavilkums!$B$10:$B$135)*($C19=Kopsavilkums!$D$10:$D$135)),"")</f>
        <v>0</v>
      </c>
      <c r="H19" s="59" cm="1">
        <f t="array" ref="H19">IFERROR(_xlfn._xlws.FILTER(Kopsavilkums!$Q$10:$Q$135,($A19=Kopsavilkums!$A$10:$A$135)*($B19=Kopsavilkums!$B$10:$B$135)*($C19=Kopsavilkums!$D$10:$D$135)),"")</f>
        <v>0</v>
      </c>
      <c r="I19" s="261" cm="1">
        <f t="array" ref="I19">IFERROR(_xlfn._xlws.FILTER(Kopsavilkums!$R$10:$R$135,($A19=Kopsavilkums!$A$10:$A$135)*($B19=Kopsavilkums!$B$10:$B$135)*($C19=Kopsavilkums!$D$10:$D$135)),"")</f>
        <v>0</v>
      </c>
      <c r="J19" s="59">
        <f t="shared" ref="J19:K24" si="10">IFERROR(E19+H19,"")</f>
        <v>0</v>
      </c>
      <c r="K19" s="266">
        <f t="shared" si="10"/>
        <v>0</v>
      </c>
      <c r="L19" s="50"/>
      <c r="N19" s="140">
        <v>3</v>
      </c>
      <c r="O19" s="148" t="str" cm="1">
        <f t="array" ref="O19">IFERROR(_xlfn.UNIQUE(_xlfn._xlws.FILTER(Kopsavilkums!$C:$C,(N19=Kopsavilkums!$A:$A))),"")</f>
        <v>Makšķerlietas.lv/Ziemeļnieki</v>
      </c>
      <c r="P19" s="151">
        <f t="shared" si="0"/>
        <v>0</v>
      </c>
      <c r="Q19" s="269">
        <f t="shared" si="1"/>
        <v>0</v>
      </c>
      <c r="R19" s="151">
        <f t="shared" si="2"/>
        <v>0</v>
      </c>
      <c r="S19" s="269">
        <f t="shared" si="3"/>
        <v>0</v>
      </c>
      <c r="T19" s="149">
        <f t="shared" si="4"/>
        <v>0</v>
      </c>
      <c r="U19" s="270">
        <f t="shared" si="5"/>
        <v>0</v>
      </c>
      <c r="V19" s="144" t="str">
        <f t="shared" si="6"/>
        <v/>
      </c>
      <c r="W19" s="12"/>
      <c r="X19" s="12"/>
      <c r="Y19" s="30"/>
    </row>
    <row r="20" spans="1:29" s="112" customFormat="1" x14ac:dyDescent="0.15">
      <c r="A20" s="60">
        <f t="shared" si="9"/>
        <v>2</v>
      </c>
      <c r="B20" s="60">
        <v>2</v>
      </c>
      <c r="C20" s="22" t="str" cm="1">
        <f t="array" ref="C20">IFERROR(_xlfn._xlws.FILTER(Kopsavilkums!$D$10:$D$135,($A20=Kopsavilkums!$A$10:$A$135)*($B20=Kopsavilkums!$B$10:$B$135)),"")</f>
        <v>Agris Rudzāns</v>
      </c>
      <c r="D20" s="18" cm="1">
        <f t="array" ref="D20">IFERROR(_xlfn._xlws.FILTER(Kopsavilkums!$M$10:$M$135,($A20=Kopsavilkums!$A$10:$A$135)*($B20=Kopsavilkums!$B$10:$B$135)*($C20=Kopsavilkums!$D$10:$D$135)),"")</f>
        <v>0</v>
      </c>
      <c r="E20" s="31" cm="1">
        <f t="array" ref="E20">IFERROR(_xlfn._xlws.FILTER(Kopsavilkums!$N$10:$N$135,($A20=Kopsavilkums!$A$10:$A$135)*($B20=Kopsavilkums!$B$10:$B$135)*($C20=Kopsavilkums!$D$10:$D$135)),"")</f>
        <v>0</v>
      </c>
      <c r="F20" s="262" cm="1">
        <f t="array" ref="F20">IFERROR(_xlfn._xlws.FILTER(Kopsavilkums!$O$10:$O$135,($A20=Kopsavilkums!$A$10:$A$135)*($B20=Kopsavilkums!$B$10:$B$135)*($C20=Kopsavilkums!$D$10:$D$135)),"")</f>
        <v>0</v>
      </c>
      <c r="G20" s="18" cm="1">
        <f t="array" ref="G20">IFERROR(_xlfn._xlws.FILTER(Kopsavilkums!$P$10:$P$135,($A20=Kopsavilkums!$A$10:$A$135)*($B20=Kopsavilkums!$B$10:$B$135)*($C20=Kopsavilkums!$D$10:$D$135)),"")</f>
        <v>0</v>
      </c>
      <c r="H20" s="31" cm="1">
        <f t="array" ref="H20">IFERROR(_xlfn._xlws.FILTER(Kopsavilkums!$Q$10:$Q$135,($A20=Kopsavilkums!$A$10:$A$135)*($B20=Kopsavilkums!$B$10:$B$135)*($C20=Kopsavilkums!$D$10:$D$135)),"")</f>
        <v>0</v>
      </c>
      <c r="I20" s="262" cm="1">
        <f t="array" ref="I20">IFERROR(_xlfn._xlws.FILTER(Kopsavilkums!$R$10:$R$135,($A20=Kopsavilkums!$A$10:$A$135)*($B20=Kopsavilkums!$B$10:$B$135)*($C20=Kopsavilkums!$D$10:$D$135)),"")</f>
        <v>0</v>
      </c>
      <c r="J20" s="31">
        <f t="shared" si="10"/>
        <v>0</v>
      </c>
      <c r="K20" s="267">
        <f t="shared" si="10"/>
        <v>0</v>
      </c>
      <c r="L20" s="50"/>
      <c r="N20" s="79">
        <v>1</v>
      </c>
      <c r="O20" s="148" t="str" cm="1">
        <f t="array" ref="O20">IFERROR(_xlfn.UNIQUE(_xlfn._xlws.FILTER(Kopsavilkums!$C:$C,(N20=Kopsavilkums!$A:$A))),"")</f>
        <v>OK cope sport/ Groundbaits</v>
      </c>
      <c r="P20" s="151">
        <f t="shared" si="0"/>
        <v>0</v>
      </c>
      <c r="Q20" s="269">
        <f t="shared" si="1"/>
        <v>0</v>
      </c>
      <c r="R20" s="151">
        <f t="shared" si="2"/>
        <v>0</v>
      </c>
      <c r="S20" s="269">
        <f t="shared" si="3"/>
        <v>0</v>
      </c>
      <c r="T20" s="149">
        <f t="shared" si="4"/>
        <v>0</v>
      </c>
      <c r="U20" s="270">
        <f t="shared" si="5"/>
        <v>0</v>
      </c>
      <c r="V20" s="144" t="str">
        <f t="shared" si="6"/>
        <v/>
      </c>
      <c r="Y20" s="30"/>
    </row>
    <row r="21" spans="1:29" s="112" customFormat="1" x14ac:dyDescent="0.15">
      <c r="A21" s="60">
        <f t="shared" si="9"/>
        <v>2</v>
      </c>
      <c r="B21" s="60">
        <v>3</v>
      </c>
      <c r="C21" s="22" t="str" cm="1">
        <f t="array" ref="C21">IFERROR(_xlfn._xlws.FILTER(Kopsavilkums!$D$10:$D$135,($A21=Kopsavilkums!$A$10:$A$135)*($B21=Kopsavilkums!$B$10:$B$135)),"")</f>
        <v>Juris Aigars Āboliņš</v>
      </c>
      <c r="D21" s="18" cm="1">
        <f t="array" ref="D21">IFERROR(_xlfn._xlws.FILTER(Kopsavilkums!$M$10:$M$135,($A21=Kopsavilkums!$A$10:$A$135)*($B21=Kopsavilkums!$B$10:$B$135)*($C21=Kopsavilkums!$D$10:$D$135)),"")</f>
        <v>0</v>
      </c>
      <c r="E21" s="31" cm="1">
        <f t="array" ref="E21">IFERROR(_xlfn._xlws.FILTER(Kopsavilkums!$N$10:$N$135,($A21=Kopsavilkums!$A$10:$A$135)*($B21=Kopsavilkums!$B$10:$B$135)*($C21=Kopsavilkums!$D$10:$D$135)),"")</f>
        <v>0</v>
      </c>
      <c r="F21" s="262" cm="1">
        <f t="array" ref="F21">IFERROR(_xlfn._xlws.FILTER(Kopsavilkums!$O$10:$O$135,($A21=Kopsavilkums!$A$10:$A$135)*($B21=Kopsavilkums!$B$10:$B$135)*($C21=Kopsavilkums!$D$10:$D$135)),"")</f>
        <v>0</v>
      </c>
      <c r="G21" s="18" cm="1">
        <f t="array" ref="G21">IFERROR(_xlfn._xlws.FILTER(Kopsavilkums!$P$10:$P$135,($A21=Kopsavilkums!$A$10:$A$135)*($B21=Kopsavilkums!$B$10:$B$135)*($C21=Kopsavilkums!$D$10:$D$135)),"")</f>
        <v>0</v>
      </c>
      <c r="H21" s="31" cm="1">
        <f t="array" ref="H21">IFERROR(_xlfn._xlws.FILTER(Kopsavilkums!$Q$10:$Q$135,($A21=Kopsavilkums!$A$10:$A$135)*($B21=Kopsavilkums!$B$10:$B$135)*($C21=Kopsavilkums!$D$10:$D$135)),"")</f>
        <v>0</v>
      </c>
      <c r="I21" s="262" cm="1">
        <f t="array" ref="I21">IFERROR(_xlfn._xlws.FILTER(Kopsavilkums!$R$10:$R$135,($A21=Kopsavilkums!$A$10:$A$135)*($B21=Kopsavilkums!$B$10:$B$135)*($C21=Kopsavilkums!$D$10:$D$135)),"")</f>
        <v>0</v>
      </c>
      <c r="J21" s="31">
        <f t="shared" si="10"/>
        <v>0</v>
      </c>
      <c r="K21" s="267">
        <f t="shared" si="10"/>
        <v>0</v>
      </c>
      <c r="L21" s="50"/>
      <c r="N21" s="79">
        <v>11</v>
      </c>
      <c r="O21" s="148" t="str" cm="1">
        <f t="array" ref="O21">IFERROR(_xlfn.UNIQUE(_xlfn._xlws.FILTER(Kopsavilkums!$C:$C,(N21=Kopsavilkums!$A:$A))),"")</f>
        <v/>
      </c>
      <c r="P21" s="151" t="str">
        <f t="shared" si="0"/>
        <v/>
      </c>
      <c r="Q21" s="269" t="str">
        <f t="shared" si="1"/>
        <v/>
      </c>
      <c r="R21" s="151" t="str">
        <f t="shared" si="2"/>
        <v/>
      </c>
      <c r="S21" s="269" t="str">
        <f t="shared" si="3"/>
        <v/>
      </c>
      <c r="T21" s="149" t="str">
        <f t="shared" si="4"/>
        <v/>
      </c>
      <c r="U21" s="270" t="str">
        <f t="shared" si="5"/>
        <v/>
      </c>
      <c r="V21" s="144" t="e">
        <f t="shared" si="6"/>
        <v>#VALUE!</v>
      </c>
      <c r="Y21" s="30"/>
    </row>
    <row r="22" spans="1:29" s="112" customFormat="1" x14ac:dyDescent="0.15">
      <c r="A22" s="60">
        <f t="shared" si="9"/>
        <v>2</v>
      </c>
      <c r="B22" s="60">
        <v>4</v>
      </c>
      <c r="C22" s="22" t="str" cm="1">
        <f t="array" ref="C22">IFERROR(_xlfn._xlws.FILTER(Kopsavilkums!$D$10:$D$135,($A22=Kopsavilkums!$A$10:$A$135)*($B22=Kopsavilkums!$B$10:$B$135)),"")</f>
        <v>Aidas Sunta</v>
      </c>
      <c r="D22" s="18" cm="1">
        <f t="array" ref="D22">IFERROR(_xlfn._xlws.FILTER(Kopsavilkums!$M$10:$M$135,($A22=Kopsavilkums!$A$10:$A$135)*($B22=Kopsavilkums!$B$10:$B$135)*($C22=Kopsavilkums!$D$10:$D$135)),"")</f>
        <v>0</v>
      </c>
      <c r="E22" s="31" cm="1">
        <f t="array" ref="E22">IFERROR(_xlfn._xlws.FILTER(Kopsavilkums!$N$10:$N$135,($A22=Kopsavilkums!$A$10:$A$135)*($B22=Kopsavilkums!$B$10:$B$135)*($C22=Kopsavilkums!$D$10:$D$135)),"")</f>
        <v>0</v>
      </c>
      <c r="F22" s="262" cm="1">
        <f t="array" ref="F22">IFERROR(_xlfn._xlws.FILTER(Kopsavilkums!$O$10:$O$135,($A22=Kopsavilkums!$A$10:$A$135)*($B22=Kopsavilkums!$B$10:$B$135)*($C22=Kopsavilkums!$D$10:$D$135)),"")</f>
        <v>0</v>
      </c>
      <c r="G22" s="18" cm="1">
        <f t="array" ref="G22">IFERROR(_xlfn._xlws.FILTER(Kopsavilkums!$P$10:$P$135,($A22=Kopsavilkums!$A$10:$A$135)*($B22=Kopsavilkums!$B$10:$B$135)*($C22=Kopsavilkums!$D$10:$D$135)),"")</f>
        <v>0</v>
      </c>
      <c r="H22" s="31" cm="1">
        <f t="array" ref="H22">IFERROR(_xlfn._xlws.FILTER(Kopsavilkums!$Q$10:$Q$135,($A22=Kopsavilkums!$A$10:$A$135)*($B22=Kopsavilkums!$B$10:$B$135)*($C22=Kopsavilkums!$D$10:$D$135)),"")</f>
        <v>0</v>
      </c>
      <c r="I22" s="262" cm="1">
        <f t="array" ref="I22">IFERROR(_xlfn._xlws.FILTER(Kopsavilkums!$R$10:$R$135,($A22=Kopsavilkums!$A$10:$A$135)*($B22=Kopsavilkums!$B$10:$B$135)*($C22=Kopsavilkums!$D$10:$D$135)),"")</f>
        <v>0</v>
      </c>
      <c r="J22" s="31">
        <f t="shared" si="10"/>
        <v>0</v>
      </c>
      <c r="K22" s="267">
        <f t="shared" si="10"/>
        <v>0</v>
      </c>
      <c r="L22" s="50"/>
      <c r="N22" s="79">
        <v>15</v>
      </c>
      <c r="O22" s="148" t="str" cm="1">
        <f t="array" ref="O22">IFERROR(_xlfn.UNIQUE(_xlfn._xlws.FILTER(Kopsavilkums!$C:$C,(N22=Kopsavilkums!$A:$A))),"")</f>
        <v/>
      </c>
      <c r="P22" s="151" t="str">
        <f t="shared" si="0"/>
        <v/>
      </c>
      <c r="Q22" s="269" t="str">
        <f t="shared" si="1"/>
        <v/>
      </c>
      <c r="R22" s="151" t="str">
        <f t="shared" si="2"/>
        <v/>
      </c>
      <c r="S22" s="269" t="str">
        <f t="shared" si="3"/>
        <v/>
      </c>
      <c r="T22" s="149" t="str">
        <f t="shared" si="4"/>
        <v/>
      </c>
      <c r="U22" s="270" t="str">
        <f t="shared" si="5"/>
        <v/>
      </c>
      <c r="V22" s="144" t="e">
        <f t="shared" si="6"/>
        <v>#VALUE!</v>
      </c>
      <c r="Y22" s="30"/>
    </row>
    <row r="23" spans="1:29" s="112" customFormat="1" x14ac:dyDescent="0.15">
      <c r="A23" s="60">
        <f t="shared" si="9"/>
        <v>2</v>
      </c>
      <c r="B23" s="60">
        <v>5</v>
      </c>
      <c r="C23" s="22" cm="1">
        <f t="array" ref="C23">IFERROR(_xlfn._xlws.FILTER(Kopsavilkums!$D$10:$D$135,($A23=Kopsavilkums!$A$10:$A$135)*($B23=Kopsavilkums!$B$10:$B$135)),"")</f>
        <v>0</v>
      </c>
      <c r="D23" s="74" cm="1">
        <f t="array" ref="D23">IFERROR(_xlfn._xlws.FILTER(Kopsavilkums!$M$10:$M$135,($A23=Kopsavilkums!$A$10:$A$135)*($B23=Kopsavilkums!$B$10:$B$135)*($C23=Kopsavilkums!$D$10:$D$135)),"")</f>
        <v>0</v>
      </c>
      <c r="E23" s="31" cm="1">
        <f t="array" ref="E23">IFERROR(_xlfn._xlws.FILTER(Kopsavilkums!$N$10:$N$135,($A23=Kopsavilkums!$A$10:$A$135)*($B23=Kopsavilkums!$B$10:$B$135)*($C23=Kopsavilkums!$D$10:$D$135)),"")</f>
        <v>0</v>
      </c>
      <c r="F23" s="262" cm="1">
        <f t="array" ref="F23">IFERROR(_xlfn._xlws.FILTER(Kopsavilkums!$O$10:$O$135,($A23=Kopsavilkums!$A$10:$A$135)*($B23=Kopsavilkums!$B$10:$B$135)*($C23=Kopsavilkums!$D$10:$D$135)),"")</f>
        <v>0</v>
      </c>
      <c r="G23" s="74" cm="1">
        <f t="array" ref="G23">IFERROR(_xlfn._xlws.FILTER(Kopsavilkums!$P$10:$P$135,($A23=Kopsavilkums!$A$10:$A$135)*($B23=Kopsavilkums!$B$10:$B$135)*($C23=Kopsavilkums!$D$10:$D$135)),"")</f>
        <v>0</v>
      </c>
      <c r="H23" s="31" cm="1">
        <f t="array" ref="H23">IFERROR(_xlfn._xlws.FILTER(Kopsavilkums!$Q$10:$Q$135,($A23=Kopsavilkums!$A$10:$A$135)*($B23=Kopsavilkums!$B$10:$B$135)*($C23=Kopsavilkums!$D$10:$D$135)),"")</f>
        <v>0</v>
      </c>
      <c r="I23" s="262" cm="1">
        <f t="array" ref="I23">IFERROR(_xlfn._xlws.FILTER(Kopsavilkums!$R$10:$R$135,($A23=Kopsavilkums!$A$10:$A$135)*($B23=Kopsavilkums!$B$10:$B$135)*($C23=Kopsavilkums!$D$10:$D$135)),"")</f>
        <v>0</v>
      </c>
      <c r="J23" s="15">
        <f t="shared" si="10"/>
        <v>0</v>
      </c>
      <c r="K23" s="267">
        <f t="shared" si="10"/>
        <v>0</v>
      </c>
      <c r="L23" s="50"/>
      <c r="N23" s="79">
        <v>16</v>
      </c>
      <c r="O23" s="148" t="str" cm="1">
        <f t="array" ref="O23">IFERROR(_xlfn.UNIQUE(_xlfn._xlws.FILTER(Kopsavilkums!$C:$C,(N23=Kopsavilkums!$A:$A))),"")</f>
        <v/>
      </c>
      <c r="P23" s="151" t="str">
        <f t="shared" si="0"/>
        <v/>
      </c>
      <c r="Q23" s="269" t="str">
        <f t="shared" si="1"/>
        <v/>
      </c>
      <c r="R23" s="151" t="str">
        <f t="shared" si="2"/>
        <v/>
      </c>
      <c r="S23" s="269" t="str">
        <f t="shared" si="3"/>
        <v/>
      </c>
      <c r="T23" s="149" t="str">
        <f t="shared" si="4"/>
        <v/>
      </c>
      <c r="U23" s="270" t="str">
        <f t="shared" si="5"/>
        <v/>
      </c>
      <c r="V23" s="144" t="e">
        <f t="shared" si="6"/>
        <v>#VALUE!</v>
      </c>
      <c r="Y23" s="30"/>
    </row>
    <row r="24" spans="1:29" s="112" customFormat="1" ht="14" thickBot="1" x14ac:dyDescent="0.2">
      <c r="A24" s="62">
        <f t="shared" si="9"/>
        <v>2</v>
      </c>
      <c r="B24" s="62">
        <v>6</v>
      </c>
      <c r="C24" s="127" cm="1">
        <f t="array" ref="C24">IFERROR(_xlfn._xlws.FILTER(Kopsavilkums!$D$10:$D$135,($A24=Kopsavilkums!$A$10:$A$135)*($B24=Kopsavilkums!$B$10:$B$135)),"")</f>
        <v>0</v>
      </c>
      <c r="D24" s="75" cm="1">
        <f t="array" ref="D24">IFERROR(_xlfn._xlws.FILTER(Kopsavilkums!$M$10:$M$135,($A24=Kopsavilkums!$A$10:$A$135)*($B24=Kopsavilkums!$B$10:$B$135)*($C24=Kopsavilkums!$D$10:$D$135)),"")</f>
        <v>0</v>
      </c>
      <c r="E24" s="63" cm="1">
        <f t="array" ref="E24">IFERROR(_xlfn._xlws.FILTER(Kopsavilkums!$N$10:$N$135,($A24=Kopsavilkums!$A$10:$A$135)*($B24=Kopsavilkums!$B$10:$B$135)*($C24=Kopsavilkums!$D$10:$D$135)),"")</f>
        <v>0</v>
      </c>
      <c r="F24" s="263" cm="1">
        <f t="array" ref="F24">IFERROR(_xlfn._xlws.FILTER(Kopsavilkums!$O$10:$O$135,($A24=Kopsavilkums!$A$10:$A$135)*($B24=Kopsavilkums!$B$10:$B$135)*($C24=Kopsavilkums!$D$10:$D$135)),"")</f>
        <v>0</v>
      </c>
      <c r="G24" s="75" cm="1">
        <f t="array" ref="G24">IFERROR(_xlfn._xlws.FILTER(Kopsavilkums!$P$10:$P$135,($A24=Kopsavilkums!$A$10:$A$135)*($B24=Kopsavilkums!$B$10:$B$135)*($C24=Kopsavilkums!$D$10:$D$135)),"")</f>
        <v>0</v>
      </c>
      <c r="H24" s="63" cm="1">
        <f t="array" ref="H24">IFERROR(_xlfn._xlws.FILTER(Kopsavilkums!$Q$10:$Q$135,($A24=Kopsavilkums!$A$10:$A$135)*($B24=Kopsavilkums!$B$10:$B$135)*($C24=Kopsavilkums!$D$10:$D$135)),"")</f>
        <v>0</v>
      </c>
      <c r="I24" s="263" cm="1">
        <f t="array" ref="I24">IFERROR(_xlfn._xlws.FILTER(Kopsavilkums!$R$10:$R$135,($A24=Kopsavilkums!$A$10:$A$135)*($B24=Kopsavilkums!$B$10:$B$135)*($C24=Kopsavilkums!$D$10:$D$135)),"")</f>
        <v>0</v>
      </c>
      <c r="J24" s="63">
        <f t="shared" si="10"/>
        <v>0</v>
      </c>
      <c r="K24" s="268">
        <f t="shared" si="10"/>
        <v>0</v>
      </c>
      <c r="L24" s="50"/>
      <c r="N24" s="79">
        <v>4</v>
      </c>
      <c r="O24" s="148" t="str" cm="1">
        <f t="array" ref="O24">IFERROR(_xlfn.UNIQUE(_xlfn._xlws.FILTER(Kopsavilkums!$C:$C,(N24=Kopsavilkums!$A:$A))),"")</f>
        <v>C.Albula1/Alūksne</v>
      </c>
      <c r="P24" s="151">
        <f t="shared" si="0"/>
        <v>0</v>
      </c>
      <c r="Q24" s="269">
        <f t="shared" si="1"/>
        <v>0</v>
      </c>
      <c r="R24" s="151">
        <f t="shared" si="2"/>
        <v>0</v>
      </c>
      <c r="S24" s="269">
        <f t="shared" si="3"/>
        <v>0</v>
      </c>
      <c r="T24" s="149">
        <f t="shared" si="4"/>
        <v>0</v>
      </c>
      <c r="U24" s="270">
        <f t="shared" si="5"/>
        <v>0</v>
      </c>
      <c r="V24" s="144" t="str">
        <f t="shared" si="6"/>
        <v/>
      </c>
      <c r="Y24" s="30"/>
    </row>
    <row r="25" spans="1:29" s="112" customFormat="1" ht="14" thickBot="1" x14ac:dyDescent="0.2">
      <c r="A25" s="28"/>
      <c r="B25" s="28"/>
      <c r="C25" s="29"/>
      <c r="D25" s="4"/>
      <c r="E25" s="28"/>
      <c r="F25" s="264"/>
      <c r="G25" s="73"/>
      <c r="H25" s="28"/>
      <c r="I25" s="264"/>
      <c r="J25" s="28"/>
      <c r="K25" s="264"/>
      <c r="L25" s="50" t="s">
        <v>72</v>
      </c>
      <c r="N25" s="79">
        <v>13</v>
      </c>
      <c r="O25" s="148" t="str" cm="1">
        <f t="array" ref="O25">IFERROR(_xlfn.UNIQUE(_xlfn._xlws.FILTER(Kopsavilkums!$C:$C,(N25=Kopsavilkums!$A:$A))),"")</f>
        <v/>
      </c>
      <c r="P25" s="151" t="str">
        <f t="shared" si="0"/>
        <v/>
      </c>
      <c r="Q25" s="269" t="str">
        <f t="shared" si="1"/>
        <v/>
      </c>
      <c r="R25" s="151" t="str">
        <f t="shared" si="2"/>
        <v/>
      </c>
      <c r="S25" s="269" t="str">
        <f t="shared" si="3"/>
        <v/>
      </c>
      <c r="T25" s="149" t="str">
        <f t="shared" si="4"/>
        <v/>
      </c>
      <c r="U25" s="270" t="str">
        <f t="shared" si="5"/>
        <v/>
      </c>
      <c r="V25" s="144" t="e">
        <f t="shared" si="6"/>
        <v>#VALUE!</v>
      </c>
      <c r="Y25" s="30"/>
    </row>
    <row r="26" spans="1:29" s="112" customFormat="1" ht="15" thickBot="1" x14ac:dyDescent="0.2">
      <c r="A26" s="53">
        <f>B26</f>
        <v>3</v>
      </c>
      <c r="B26" s="53">
        <v>3</v>
      </c>
      <c r="C26" s="132" t="str" cm="1">
        <f t="array" ref="C26">IFERROR(_xlfn.UNIQUE(_xlfn._xlws.FILTER(Kopsavilkums!$C$10:$C$135,($B26=Kopsavilkums!$A$10:$A$135))),"")</f>
        <v>Makšķerlietas.lv/Ziemeļnieki</v>
      </c>
      <c r="D26" s="54"/>
      <c r="E26" s="56">
        <f>SUM(E27:E32)</f>
        <v>0</v>
      </c>
      <c r="F26" s="260">
        <f>SUM(F27:F32)</f>
        <v>0</v>
      </c>
      <c r="G26" s="56"/>
      <c r="H26" s="56">
        <f>SUM(H27:H32)</f>
        <v>0</v>
      </c>
      <c r="I26" s="260">
        <f>SUM(I27:I32)</f>
        <v>0</v>
      </c>
      <c r="J26" s="56">
        <f>SUM(J27:J32)</f>
        <v>0</v>
      </c>
      <c r="K26" s="265">
        <f>SUM(K27:K32)</f>
        <v>0</v>
      </c>
      <c r="L26" s="50"/>
      <c r="N26" s="79">
        <v>18</v>
      </c>
      <c r="O26" s="148" t="str" cm="1">
        <f t="array" ref="O26">IFERROR(_xlfn.UNIQUE(_xlfn._xlws.FILTER(Kopsavilkums!$C:$C,(N26=Kopsavilkums!$A:$A))),"")</f>
        <v/>
      </c>
      <c r="P26" s="151" t="str">
        <f t="shared" si="0"/>
        <v/>
      </c>
      <c r="Q26" s="269" t="str">
        <f t="shared" si="1"/>
        <v/>
      </c>
      <c r="R26" s="151" t="str">
        <f t="shared" si="2"/>
        <v/>
      </c>
      <c r="S26" s="269" t="str">
        <f t="shared" si="3"/>
        <v/>
      </c>
      <c r="T26" s="149" t="str">
        <f t="shared" si="4"/>
        <v/>
      </c>
      <c r="U26" s="270" t="str">
        <f t="shared" si="5"/>
        <v/>
      </c>
      <c r="V26" s="144" t="e">
        <f t="shared" si="6"/>
        <v>#VALUE!</v>
      </c>
    </row>
    <row r="27" spans="1:29" s="112" customFormat="1" x14ac:dyDescent="0.15">
      <c r="A27" s="57">
        <f t="shared" ref="A27:A32" si="11">A26</f>
        <v>3</v>
      </c>
      <c r="B27" s="57">
        <v>1</v>
      </c>
      <c r="C27" s="126" t="str" cm="1">
        <f t="array" ref="C27">IFERROR(_xlfn._xlws.FILTER(Kopsavilkums!$D$10:$D$135,($A27=Kopsavilkums!$A$10:$A$135)*($B27=Kopsavilkums!$B$10:$B$135)),"")</f>
        <v>Einārs Kuprovskis</v>
      </c>
      <c r="D27" s="58" cm="1">
        <f t="array" ref="D27">IFERROR(_xlfn._xlws.FILTER(Kopsavilkums!$M$10:$M$135,($A27=Kopsavilkums!$A$10:$A$135)*($B27=Kopsavilkums!$B$10:$B$135)*($C27=Kopsavilkums!$D$10:$D$135)),"")</f>
        <v>0</v>
      </c>
      <c r="E27" s="59" cm="1">
        <f t="array" ref="E27">IFERROR(_xlfn._xlws.FILTER(Kopsavilkums!$N$10:$N$135,($A27=Kopsavilkums!$A$10:$A$135)*($B27=Kopsavilkums!$B$10:$B$135)*($C27=Kopsavilkums!$D$10:$D$135)),"")</f>
        <v>0</v>
      </c>
      <c r="F27" s="261" cm="1">
        <f t="array" ref="F27">IFERROR(_xlfn._xlws.FILTER(Kopsavilkums!$O$10:$O$135,($A27=Kopsavilkums!$A$10:$A$135)*($B27=Kopsavilkums!$B$10:$B$135)*($C27=Kopsavilkums!$D$10:$D$135)),"")</f>
        <v>0</v>
      </c>
      <c r="G27" s="58" cm="1">
        <f t="array" ref="G27">IFERROR(_xlfn._xlws.FILTER(Kopsavilkums!$P$10:$P$135,($A27=Kopsavilkums!$A$10:$A$135)*($B27=Kopsavilkums!$B$10:$B$135)*($C27=Kopsavilkums!$D$10:$D$135)),"")</f>
        <v>0</v>
      </c>
      <c r="H27" s="59" cm="1">
        <f t="array" ref="H27">IFERROR(_xlfn._xlws.FILTER(Kopsavilkums!$Q$10:$Q$135,($A27=Kopsavilkums!$A$10:$A$135)*($B27=Kopsavilkums!$B$10:$B$135)*($C27=Kopsavilkums!$D$10:$D$135)),"")</f>
        <v>0</v>
      </c>
      <c r="I27" s="261" cm="1">
        <f t="array" ref="I27">IFERROR(_xlfn._xlws.FILTER(Kopsavilkums!$R$10:$R$135,($A27=Kopsavilkums!$A$10:$A$135)*($B27=Kopsavilkums!$B$10:$B$135)*($C27=Kopsavilkums!$D$10:$D$135)),"")</f>
        <v>0</v>
      </c>
      <c r="J27" s="59">
        <f t="shared" ref="J27:K32" si="12">IFERROR(E27+H27,"")</f>
        <v>0</v>
      </c>
      <c r="K27" s="266">
        <f t="shared" si="12"/>
        <v>0</v>
      </c>
      <c r="L27" s="50"/>
      <c r="N27" s="79">
        <v>19</v>
      </c>
      <c r="O27" s="148" t="str" cm="1">
        <f t="array" ref="O27">IFERROR(_xlfn.UNIQUE(_xlfn._xlws.FILTER(Kopsavilkums!$C:$C,(N27=Kopsavilkums!$A:$A))),"")</f>
        <v/>
      </c>
      <c r="P27" s="151" t="str">
        <f t="shared" si="0"/>
        <v/>
      </c>
      <c r="Q27" s="269" t="str">
        <f t="shared" si="1"/>
        <v/>
      </c>
      <c r="R27" s="151" t="str">
        <f t="shared" si="2"/>
        <v/>
      </c>
      <c r="S27" s="269" t="str">
        <f t="shared" si="3"/>
        <v/>
      </c>
      <c r="T27" s="149" t="str">
        <f t="shared" si="4"/>
        <v/>
      </c>
      <c r="U27" s="270" t="str">
        <f t="shared" si="5"/>
        <v/>
      </c>
      <c r="V27" s="144" t="e">
        <f t="shared" si="6"/>
        <v>#VALUE!</v>
      </c>
    </row>
    <row r="28" spans="1:29" s="112" customFormat="1" x14ac:dyDescent="0.15">
      <c r="A28" s="60">
        <f t="shared" si="11"/>
        <v>3</v>
      </c>
      <c r="B28" s="60">
        <v>2</v>
      </c>
      <c r="C28" s="22" t="str" cm="1">
        <f t="array" ref="C28">IFERROR(_xlfn._xlws.FILTER(Kopsavilkums!$D$10:$D$135,($A28=Kopsavilkums!$A$10:$A$135)*($B28=Kopsavilkums!$B$10:$B$135)),"")</f>
        <v>Jānis Štrauss</v>
      </c>
      <c r="D28" s="18" cm="1">
        <f t="array" ref="D28">IFERROR(_xlfn._xlws.FILTER(Kopsavilkums!$M$10:$M$135,($A28=Kopsavilkums!$A$10:$A$135)*($B28=Kopsavilkums!$B$10:$B$135)*($C28=Kopsavilkums!$D$10:$D$135)),"")</f>
        <v>0</v>
      </c>
      <c r="E28" s="31" cm="1">
        <f t="array" ref="E28">IFERROR(_xlfn._xlws.FILTER(Kopsavilkums!$N$10:$N$135,($A28=Kopsavilkums!$A$10:$A$135)*($B28=Kopsavilkums!$B$10:$B$135)*($C28=Kopsavilkums!$D$10:$D$135)),"")</f>
        <v>0</v>
      </c>
      <c r="F28" s="262" cm="1">
        <f t="array" ref="F28">IFERROR(_xlfn._xlws.FILTER(Kopsavilkums!$O$10:$O$135,($A28=Kopsavilkums!$A$10:$A$135)*($B28=Kopsavilkums!$B$10:$B$135)*($C28=Kopsavilkums!$D$10:$D$135)),"")</f>
        <v>0</v>
      </c>
      <c r="G28" s="18" cm="1">
        <f t="array" ref="G28">IFERROR(_xlfn._xlws.FILTER(Kopsavilkums!$P$10:$P$135,($A28=Kopsavilkums!$A$10:$A$135)*($B28=Kopsavilkums!$B$10:$B$135)*($C28=Kopsavilkums!$D$10:$D$135)),"")</f>
        <v>0</v>
      </c>
      <c r="H28" s="31" cm="1">
        <f t="array" ref="H28">IFERROR(_xlfn._xlws.FILTER(Kopsavilkums!$Q$10:$Q$135,($A28=Kopsavilkums!$A$10:$A$135)*($B28=Kopsavilkums!$B$10:$B$135)*($C28=Kopsavilkums!$D$10:$D$135)),"")</f>
        <v>0</v>
      </c>
      <c r="I28" s="262" cm="1">
        <f t="array" ref="I28">IFERROR(_xlfn._xlws.FILTER(Kopsavilkums!$R$10:$R$135,($A28=Kopsavilkums!$A$10:$A$135)*($B28=Kopsavilkums!$B$10:$B$135)*($C28=Kopsavilkums!$D$10:$D$135)),"")</f>
        <v>0</v>
      </c>
      <c r="J28" s="31">
        <f t="shared" si="12"/>
        <v>0</v>
      </c>
      <c r="K28" s="267">
        <f t="shared" si="12"/>
        <v>0</v>
      </c>
      <c r="L28" s="50"/>
      <c r="N28" s="79">
        <v>20</v>
      </c>
      <c r="O28" s="148" t="str" cm="1">
        <f t="array" ref="O28">IFERROR(_xlfn.UNIQUE(_xlfn._xlws.FILTER(Kopsavilkums!$C:$C,(N28=Kopsavilkums!$A:$A))),"")</f>
        <v/>
      </c>
      <c r="P28" s="151" t="str">
        <f t="shared" si="0"/>
        <v/>
      </c>
      <c r="Q28" s="269" t="str">
        <f t="shared" si="1"/>
        <v/>
      </c>
      <c r="R28" s="151" t="str">
        <f t="shared" si="2"/>
        <v/>
      </c>
      <c r="S28" s="269" t="str">
        <f t="shared" si="3"/>
        <v/>
      </c>
      <c r="T28" s="149" t="str">
        <f t="shared" si="4"/>
        <v/>
      </c>
      <c r="U28" s="270" t="str">
        <f t="shared" si="5"/>
        <v/>
      </c>
      <c r="V28" s="144" t="e">
        <f t="shared" si="6"/>
        <v>#VALUE!</v>
      </c>
    </row>
    <row r="29" spans="1:29" s="112" customFormat="1" x14ac:dyDescent="0.15">
      <c r="A29" s="60">
        <f t="shared" si="11"/>
        <v>3</v>
      </c>
      <c r="B29" s="60">
        <v>3</v>
      </c>
      <c r="C29" s="22" t="str" cm="1">
        <f t="array" ref="C29">IFERROR(_xlfn._xlws.FILTER(Kopsavilkums!$D$10:$D$135,($A29=Kopsavilkums!$A$10:$A$135)*($B29=Kopsavilkums!$B$10:$B$135)),"")</f>
        <v>Ingars Ūdris</v>
      </c>
      <c r="D29" s="18" cm="1">
        <f t="array" ref="D29">IFERROR(_xlfn._xlws.FILTER(Kopsavilkums!$M$10:$M$135,($A29=Kopsavilkums!$A$10:$A$135)*($B29=Kopsavilkums!$B$10:$B$135)*($C29=Kopsavilkums!$D$10:$D$135)),"")</f>
        <v>0</v>
      </c>
      <c r="E29" s="31" cm="1">
        <f t="array" ref="E29">IFERROR(_xlfn._xlws.FILTER(Kopsavilkums!$N$10:$N$135,($A29=Kopsavilkums!$A$10:$A$135)*($B29=Kopsavilkums!$B$10:$B$135)*($C29=Kopsavilkums!$D$10:$D$135)),"")</f>
        <v>0</v>
      </c>
      <c r="F29" s="262" cm="1">
        <f t="array" ref="F29">IFERROR(_xlfn._xlws.FILTER(Kopsavilkums!$O$10:$O$135,($A29=Kopsavilkums!$A$10:$A$135)*($B29=Kopsavilkums!$B$10:$B$135)*($C29=Kopsavilkums!$D$10:$D$135)),"")</f>
        <v>0</v>
      </c>
      <c r="G29" s="18" cm="1">
        <f t="array" ref="G29">IFERROR(_xlfn._xlws.FILTER(Kopsavilkums!$P$10:$P$135,($A29=Kopsavilkums!$A$10:$A$135)*($B29=Kopsavilkums!$B$10:$B$135)*($C29=Kopsavilkums!$D$10:$D$135)),"")</f>
        <v>0</v>
      </c>
      <c r="H29" s="31" cm="1">
        <f t="array" ref="H29">IFERROR(_xlfn._xlws.FILTER(Kopsavilkums!$Q$10:$Q$135,($A29=Kopsavilkums!$A$10:$A$135)*($B29=Kopsavilkums!$B$10:$B$135)*($C29=Kopsavilkums!$D$10:$D$135)),"")</f>
        <v>0</v>
      </c>
      <c r="I29" s="262" cm="1">
        <f t="array" ref="I29">IFERROR(_xlfn._xlws.FILTER(Kopsavilkums!$R$10:$R$135,($A29=Kopsavilkums!$A$10:$A$135)*($B29=Kopsavilkums!$B$10:$B$135)*($C29=Kopsavilkums!$D$10:$D$135)),"")</f>
        <v>0</v>
      </c>
      <c r="J29" s="31">
        <f t="shared" si="12"/>
        <v>0</v>
      </c>
      <c r="K29" s="267">
        <f t="shared" si="12"/>
        <v>0</v>
      </c>
      <c r="L29" s="50"/>
      <c r="N29" s="79">
        <v>21</v>
      </c>
      <c r="O29" s="148" t="str" cm="1">
        <f t="array" ref="O29">IFERROR(_xlfn.UNIQUE(_xlfn._xlws.FILTER(Kopsavilkums!$C:$C,(N29=Kopsavilkums!$A:$A))),"")</f>
        <v/>
      </c>
      <c r="P29" s="151" t="str">
        <f t="shared" si="0"/>
        <v/>
      </c>
      <c r="Q29" s="269" t="str">
        <f t="shared" si="1"/>
        <v/>
      </c>
      <c r="R29" s="151" t="str">
        <f t="shared" si="2"/>
        <v/>
      </c>
      <c r="S29" s="269" t="str">
        <f t="shared" si="3"/>
        <v/>
      </c>
      <c r="T29" s="149" t="str">
        <f t="shared" si="4"/>
        <v/>
      </c>
      <c r="U29" s="270" t="str">
        <f t="shared" si="5"/>
        <v/>
      </c>
      <c r="V29" s="144" t="e">
        <f t="shared" si="6"/>
        <v>#VALUE!</v>
      </c>
    </row>
    <row r="30" spans="1:29" s="112" customFormat="1" x14ac:dyDescent="0.15">
      <c r="A30" s="60">
        <f t="shared" si="11"/>
        <v>3</v>
      </c>
      <c r="B30" s="60">
        <v>4</v>
      </c>
      <c r="C30" s="22" t="str" cm="1">
        <f t="array" ref="C30">IFERROR(_xlfn._xlws.FILTER(Kopsavilkums!$D$10:$D$135,($A30=Kopsavilkums!$A$10:$A$135)*($B30=Kopsavilkums!$B$10:$B$135)),"")</f>
        <v>Māris Gailišs</v>
      </c>
      <c r="D30" s="18" cm="1">
        <f t="array" ref="D30">IFERROR(_xlfn._xlws.FILTER(Kopsavilkums!$M$10:$M$135,($A30=Kopsavilkums!$A$10:$A$135)*($B30=Kopsavilkums!$B$10:$B$135)*($C30=Kopsavilkums!$D$10:$D$135)),"")</f>
        <v>0</v>
      </c>
      <c r="E30" s="31" cm="1">
        <f t="array" ref="E30">IFERROR(_xlfn._xlws.FILTER(Kopsavilkums!$N$10:$N$135,($A30=Kopsavilkums!$A$10:$A$135)*($B30=Kopsavilkums!$B$10:$B$135)*($C30=Kopsavilkums!$D$10:$D$135)),"")</f>
        <v>0</v>
      </c>
      <c r="F30" s="262" cm="1">
        <f t="array" ref="F30">IFERROR(_xlfn._xlws.FILTER(Kopsavilkums!$O$10:$O$135,($A30=Kopsavilkums!$A$10:$A$135)*($B30=Kopsavilkums!$B$10:$B$135)*($C30=Kopsavilkums!$D$10:$D$135)),"")</f>
        <v>0</v>
      </c>
      <c r="G30" s="18" cm="1">
        <f t="array" ref="G30">IFERROR(_xlfn._xlws.FILTER(Kopsavilkums!$P$10:$P$135,($A30=Kopsavilkums!$A$10:$A$135)*($B30=Kopsavilkums!$B$10:$B$135)*($C30=Kopsavilkums!$D$10:$D$135)),"")</f>
        <v>0</v>
      </c>
      <c r="H30" s="31" cm="1">
        <f t="array" ref="H30">IFERROR(_xlfn._xlws.FILTER(Kopsavilkums!$Q$10:$Q$135,($A30=Kopsavilkums!$A$10:$A$135)*($B30=Kopsavilkums!$B$10:$B$135)*($C30=Kopsavilkums!$D$10:$D$135)),"")</f>
        <v>0</v>
      </c>
      <c r="I30" s="262" cm="1">
        <f t="array" ref="I30">IFERROR(_xlfn._xlws.FILTER(Kopsavilkums!$R$10:$R$135,($A30=Kopsavilkums!$A$10:$A$135)*($B30=Kopsavilkums!$B$10:$B$135)*($C30=Kopsavilkums!$D$10:$D$135)),"")</f>
        <v>0</v>
      </c>
      <c r="J30" s="31">
        <f t="shared" si="12"/>
        <v>0</v>
      </c>
      <c r="K30" s="267">
        <f t="shared" si="12"/>
        <v>0</v>
      </c>
      <c r="L30" s="50"/>
    </row>
    <row r="31" spans="1:29" s="112" customFormat="1" x14ac:dyDescent="0.15">
      <c r="A31" s="60">
        <f t="shared" si="11"/>
        <v>3</v>
      </c>
      <c r="B31" s="60">
        <v>5</v>
      </c>
      <c r="C31" s="22" cm="1">
        <f t="array" ref="C31">IFERROR(_xlfn._xlws.FILTER(Kopsavilkums!$D$10:$D$135,($A31=Kopsavilkums!$A$10:$A$135)*($B31=Kopsavilkums!$B$10:$B$135)),"")</f>
        <v>0</v>
      </c>
      <c r="D31" s="74" cm="1">
        <f t="array" ref="D31">IFERROR(_xlfn._xlws.FILTER(Kopsavilkums!$M$10:$M$135,($A31=Kopsavilkums!$A$10:$A$135)*($B31=Kopsavilkums!$B$10:$B$135)*($C31=Kopsavilkums!$D$10:$D$135)),"")</f>
        <v>0</v>
      </c>
      <c r="E31" s="31" cm="1">
        <f t="array" ref="E31">IFERROR(_xlfn._xlws.FILTER(Kopsavilkums!$N$10:$N$135,($A31=Kopsavilkums!$A$10:$A$135)*($B31=Kopsavilkums!$B$10:$B$135)*($C31=Kopsavilkums!$D$10:$D$135)),"")</f>
        <v>0</v>
      </c>
      <c r="F31" s="262" cm="1">
        <f t="array" ref="F31">IFERROR(_xlfn._xlws.FILTER(Kopsavilkums!$O$10:$O$135,($A31=Kopsavilkums!$A$10:$A$135)*($B31=Kopsavilkums!$B$10:$B$135)*($C31=Kopsavilkums!$D$10:$D$135)),"")</f>
        <v>0</v>
      </c>
      <c r="G31" s="74" cm="1">
        <f t="array" ref="G31">IFERROR(_xlfn._xlws.FILTER(Kopsavilkums!$P$10:$P$135,($A31=Kopsavilkums!$A$10:$A$135)*($B31=Kopsavilkums!$B$10:$B$135)*($C31=Kopsavilkums!$D$10:$D$135)),"")</f>
        <v>0</v>
      </c>
      <c r="H31" s="31" cm="1">
        <f t="array" ref="H31">IFERROR(_xlfn._xlws.FILTER(Kopsavilkums!$Q$10:$Q$135,($A31=Kopsavilkums!$A$10:$A$135)*($B31=Kopsavilkums!$B$10:$B$135)*($C31=Kopsavilkums!$D$10:$D$135)),"")</f>
        <v>0</v>
      </c>
      <c r="I31" s="262" cm="1">
        <f t="array" ref="I31">IFERROR(_xlfn._xlws.FILTER(Kopsavilkums!$R$10:$R$135,($A31=Kopsavilkums!$A$10:$A$135)*($B31=Kopsavilkums!$B$10:$B$135)*($C31=Kopsavilkums!$D$10:$D$135)),"")</f>
        <v>0</v>
      </c>
      <c r="J31" s="15">
        <f t="shared" si="12"/>
        <v>0</v>
      </c>
      <c r="K31" s="267">
        <f t="shared" si="12"/>
        <v>0</v>
      </c>
      <c r="L31" s="50"/>
    </row>
    <row r="32" spans="1:29" s="112" customFormat="1" ht="14" thickBot="1" x14ac:dyDescent="0.2">
      <c r="A32" s="62">
        <f t="shared" si="11"/>
        <v>3</v>
      </c>
      <c r="B32" s="62">
        <v>6</v>
      </c>
      <c r="C32" s="127" cm="1">
        <f t="array" ref="C32">IFERROR(_xlfn._xlws.FILTER(Kopsavilkums!$D$10:$D$135,($A32=Kopsavilkums!$A$10:$A$135)*($B32=Kopsavilkums!$B$10:$B$135)),"")</f>
        <v>0</v>
      </c>
      <c r="D32" s="75" cm="1">
        <f t="array" ref="D32">IFERROR(_xlfn._xlws.FILTER(Kopsavilkums!$M$10:$M$135,($A32=Kopsavilkums!$A$10:$A$135)*($B32=Kopsavilkums!$B$10:$B$135)*($C32=Kopsavilkums!$D$10:$D$135)),"")</f>
        <v>0</v>
      </c>
      <c r="E32" s="63" cm="1">
        <f t="array" ref="E32">IFERROR(_xlfn._xlws.FILTER(Kopsavilkums!$N$10:$N$135,($A32=Kopsavilkums!$A$10:$A$135)*($B32=Kopsavilkums!$B$10:$B$135)*($C32=Kopsavilkums!$D$10:$D$135)),"")</f>
        <v>0</v>
      </c>
      <c r="F32" s="263" cm="1">
        <f t="array" ref="F32">IFERROR(_xlfn._xlws.FILTER(Kopsavilkums!$O$10:$O$135,($A32=Kopsavilkums!$A$10:$A$135)*($B32=Kopsavilkums!$B$10:$B$135)*($C32=Kopsavilkums!$D$10:$D$135)),"")</f>
        <v>0</v>
      </c>
      <c r="G32" s="75" cm="1">
        <f t="array" ref="G32">IFERROR(_xlfn._xlws.FILTER(Kopsavilkums!$P$10:$P$135,($A32=Kopsavilkums!$A$10:$A$135)*($B32=Kopsavilkums!$B$10:$B$135)*($C32=Kopsavilkums!$D$10:$D$135)),"")</f>
        <v>0</v>
      </c>
      <c r="H32" s="63" cm="1">
        <f t="array" ref="H32">IFERROR(_xlfn._xlws.FILTER(Kopsavilkums!$Q$10:$Q$135,($A32=Kopsavilkums!$A$10:$A$135)*($B32=Kopsavilkums!$B$10:$B$135)*($C32=Kopsavilkums!$D$10:$D$135)),"")</f>
        <v>0</v>
      </c>
      <c r="I32" s="263" cm="1">
        <f t="array" ref="I32">IFERROR(_xlfn._xlws.FILTER(Kopsavilkums!$R$10:$R$135,($A32=Kopsavilkums!$A$10:$A$135)*($B32=Kopsavilkums!$B$10:$B$135)*($C32=Kopsavilkums!$D$10:$D$135)),"")</f>
        <v>0</v>
      </c>
      <c r="J32" s="63">
        <f t="shared" si="12"/>
        <v>0</v>
      </c>
      <c r="K32" s="268">
        <f t="shared" si="12"/>
        <v>0</v>
      </c>
      <c r="L32" s="50"/>
    </row>
    <row r="33" spans="1:13" s="112" customFormat="1" ht="14" thickBot="1" x14ac:dyDescent="0.2">
      <c r="A33" s="28"/>
      <c r="B33" s="28"/>
      <c r="C33" s="29"/>
      <c r="D33" s="4"/>
      <c r="E33" s="28"/>
      <c r="F33" s="264"/>
      <c r="G33" s="4"/>
      <c r="H33" s="28"/>
      <c r="I33" s="264"/>
      <c r="J33" s="28"/>
      <c r="K33" s="264"/>
      <c r="L33" s="50" t="s">
        <v>72</v>
      </c>
    </row>
    <row r="34" spans="1:13" s="112" customFormat="1" ht="15" thickBot="1" x14ac:dyDescent="0.2">
      <c r="A34" s="53">
        <f>B34</f>
        <v>4</v>
      </c>
      <c r="B34" s="53">
        <v>4</v>
      </c>
      <c r="C34" s="132" t="str" cm="1">
        <f t="array" ref="C34">IFERROR(_xlfn.UNIQUE(_xlfn._xlws.FILTER(Kopsavilkums!$C$10:$C$135,($B34=Kopsavilkums!$A$10:$A$135))),"")</f>
        <v>C.Albula1/Alūksne</v>
      </c>
      <c r="D34" s="54"/>
      <c r="E34" s="56">
        <f>SUM(E35:E40)</f>
        <v>0</v>
      </c>
      <c r="F34" s="260">
        <f>SUM(F35:F40)</f>
        <v>0</v>
      </c>
      <c r="G34" s="56"/>
      <c r="H34" s="56">
        <f>SUM(H35:H40)</f>
        <v>0</v>
      </c>
      <c r="I34" s="260">
        <f>SUM(I35:I40)</f>
        <v>0</v>
      </c>
      <c r="J34" s="56">
        <f>SUM(J35:J40)</f>
        <v>0</v>
      </c>
      <c r="K34" s="265">
        <f>SUM(K35:K40)</f>
        <v>0</v>
      </c>
      <c r="L34" s="50"/>
    </row>
    <row r="35" spans="1:13" s="112" customFormat="1" x14ac:dyDescent="0.15">
      <c r="A35" s="57">
        <f t="shared" ref="A35:A40" si="13">A34</f>
        <v>4</v>
      </c>
      <c r="B35" s="57">
        <v>1</v>
      </c>
      <c r="C35" s="126" t="str" cm="1">
        <f t="array" ref="C35">IFERROR(_xlfn._xlws.FILTER(Kopsavilkums!$D$10:$D$135,($A35=Kopsavilkums!$A$10:$A$135)*($B35=Kopsavilkums!$B$10:$B$135)),"")</f>
        <v>Jānis Skulte</v>
      </c>
      <c r="D35" s="58" cm="1">
        <f t="array" ref="D35">IFERROR(_xlfn._xlws.FILTER(Kopsavilkums!$M$10:$M$135,($A35=Kopsavilkums!$A$10:$A$135)*($B35=Kopsavilkums!$B$10:$B$135)*($C35=Kopsavilkums!$D$10:$D$135)),"")</f>
        <v>0</v>
      </c>
      <c r="E35" s="59" cm="1">
        <f t="array" ref="E35">IFERROR(_xlfn._xlws.FILTER(Kopsavilkums!$N$10:$N$135,($A35=Kopsavilkums!$A$10:$A$135)*($B35=Kopsavilkums!$B$10:$B$135)*($C35=Kopsavilkums!$D$10:$D$135)),"")</f>
        <v>0</v>
      </c>
      <c r="F35" s="261" cm="1">
        <f t="array" ref="F35">IFERROR(_xlfn._xlws.FILTER(Kopsavilkums!$O$10:$O$135,($A35=Kopsavilkums!$A$10:$A$135)*($B35=Kopsavilkums!$B$10:$B$135)*($C35=Kopsavilkums!$D$10:$D$135)),"")</f>
        <v>0</v>
      </c>
      <c r="G35" s="58" cm="1">
        <f t="array" ref="G35">IFERROR(_xlfn._xlws.FILTER(Kopsavilkums!$P$10:$P$135,($A35=Kopsavilkums!$A$10:$A$135)*($B35=Kopsavilkums!$B$10:$B$135)*($C35=Kopsavilkums!$D$10:$D$135)),"")</f>
        <v>0</v>
      </c>
      <c r="H35" s="59" cm="1">
        <f t="array" ref="H35">IFERROR(_xlfn._xlws.FILTER(Kopsavilkums!$Q$10:$Q$135,($A35=Kopsavilkums!$A$10:$A$135)*($B35=Kopsavilkums!$B$10:$B$135)*($C35=Kopsavilkums!$D$10:$D$135)),"")</f>
        <v>0</v>
      </c>
      <c r="I35" s="261" cm="1">
        <f t="array" ref="I35">IFERROR(_xlfn._xlws.FILTER(Kopsavilkums!$R$10:$R$135,($A35=Kopsavilkums!$A$10:$A$135)*($B35=Kopsavilkums!$B$10:$B$135)*($C35=Kopsavilkums!$D$10:$D$135)),"")</f>
        <v>0</v>
      </c>
      <c r="J35" s="59">
        <f t="shared" ref="J35:K40" si="14">IFERROR(E35+H35,"")</f>
        <v>0</v>
      </c>
      <c r="K35" s="266">
        <f t="shared" si="14"/>
        <v>0</v>
      </c>
      <c r="L35" s="50"/>
    </row>
    <row r="36" spans="1:13" s="112" customFormat="1" x14ac:dyDescent="0.15">
      <c r="A36" s="60">
        <f t="shared" si="13"/>
        <v>4</v>
      </c>
      <c r="B36" s="60">
        <v>2</v>
      </c>
      <c r="C36" s="22" t="str" cm="1">
        <f t="array" ref="C36">IFERROR(_xlfn._xlws.FILTER(Kopsavilkums!$D$10:$D$135,($A36=Kopsavilkums!$A$10:$A$135)*($B36=Kopsavilkums!$B$10:$B$135)),"")</f>
        <v>Andris Jerums</v>
      </c>
      <c r="D36" s="18" cm="1">
        <f t="array" ref="D36">IFERROR(_xlfn._xlws.FILTER(Kopsavilkums!$M$10:$M$135,($A36=Kopsavilkums!$A$10:$A$135)*($B36=Kopsavilkums!$B$10:$B$135)*($C36=Kopsavilkums!$D$10:$D$135)),"")</f>
        <v>0</v>
      </c>
      <c r="E36" s="31" cm="1">
        <f t="array" ref="E36">IFERROR(_xlfn._xlws.FILTER(Kopsavilkums!$N$10:$N$135,($A36=Kopsavilkums!$A$10:$A$135)*($B36=Kopsavilkums!$B$10:$B$135)*($C36=Kopsavilkums!$D$10:$D$135)),"")</f>
        <v>0</v>
      </c>
      <c r="F36" s="262" cm="1">
        <f t="array" ref="F36">IFERROR(_xlfn._xlws.FILTER(Kopsavilkums!$O$10:$O$135,($A36=Kopsavilkums!$A$10:$A$135)*($B36=Kopsavilkums!$B$10:$B$135)*($C36=Kopsavilkums!$D$10:$D$135)),"")</f>
        <v>0</v>
      </c>
      <c r="G36" s="18" cm="1">
        <f t="array" ref="G36">IFERROR(_xlfn._xlws.FILTER(Kopsavilkums!$P$10:$P$135,($A36=Kopsavilkums!$A$10:$A$135)*($B36=Kopsavilkums!$B$10:$B$135)*($C36=Kopsavilkums!$D$10:$D$135)),"")</f>
        <v>0</v>
      </c>
      <c r="H36" s="31" cm="1">
        <f t="array" ref="H36">IFERROR(_xlfn._xlws.FILTER(Kopsavilkums!$Q$10:$Q$135,($A36=Kopsavilkums!$A$10:$A$135)*($B36=Kopsavilkums!$B$10:$B$135)*($C36=Kopsavilkums!$D$10:$D$135)),"")</f>
        <v>0</v>
      </c>
      <c r="I36" s="262" cm="1">
        <f t="array" ref="I36">IFERROR(_xlfn._xlws.FILTER(Kopsavilkums!$R$10:$R$135,($A36=Kopsavilkums!$A$10:$A$135)*($B36=Kopsavilkums!$B$10:$B$135)*($C36=Kopsavilkums!$D$10:$D$135)),"")</f>
        <v>0</v>
      </c>
      <c r="J36" s="31">
        <f t="shared" si="14"/>
        <v>0</v>
      </c>
      <c r="K36" s="267">
        <f t="shared" si="14"/>
        <v>0</v>
      </c>
      <c r="L36" s="50"/>
    </row>
    <row r="37" spans="1:13" s="112" customFormat="1" x14ac:dyDescent="0.15">
      <c r="A37" s="60">
        <f t="shared" si="13"/>
        <v>4</v>
      </c>
      <c r="B37" s="60">
        <v>3</v>
      </c>
      <c r="C37" s="22" t="str" cm="1">
        <f t="array" ref="C37">IFERROR(_xlfn._xlws.FILTER(Kopsavilkums!$D$10:$D$135,($A37=Kopsavilkums!$A$10:$A$135)*($B37=Kopsavilkums!$B$10:$B$135)),"")</f>
        <v>Rolands Ķīsis</v>
      </c>
      <c r="D37" s="18" cm="1">
        <f t="array" ref="D37">IFERROR(_xlfn._xlws.FILTER(Kopsavilkums!$M$10:$M$135,($A37=Kopsavilkums!$A$10:$A$135)*($B37=Kopsavilkums!$B$10:$B$135)*($C37=Kopsavilkums!$D$10:$D$135)),"")</f>
        <v>0</v>
      </c>
      <c r="E37" s="31" cm="1">
        <f t="array" ref="E37">IFERROR(_xlfn._xlws.FILTER(Kopsavilkums!$N$10:$N$135,($A37=Kopsavilkums!$A$10:$A$135)*($B37=Kopsavilkums!$B$10:$B$135)*($C37=Kopsavilkums!$D$10:$D$135)),"")</f>
        <v>0</v>
      </c>
      <c r="F37" s="262" cm="1">
        <f t="array" ref="F37">IFERROR(_xlfn._xlws.FILTER(Kopsavilkums!$O$10:$O$135,($A37=Kopsavilkums!$A$10:$A$135)*($B37=Kopsavilkums!$B$10:$B$135)*($C37=Kopsavilkums!$D$10:$D$135)),"")</f>
        <v>0</v>
      </c>
      <c r="G37" s="18" cm="1">
        <f t="array" ref="G37">IFERROR(_xlfn._xlws.FILTER(Kopsavilkums!$P$10:$P$135,($A37=Kopsavilkums!$A$10:$A$135)*($B37=Kopsavilkums!$B$10:$B$135)*($C37=Kopsavilkums!$D$10:$D$135)),"")</f>
        <v>0</v>
      </c>
      <c r="H37" s="31" cm="1">
        <f t="array" ref="H37">IFERROR(_xlfn._xlws.FILTER(Kopsavilkums!$Q$10:$Q$135,($A37=Kopsavilkums!$A$10:$A$135)*($B37=Kopsavilkums!$B$10:$B$135)*($C37=Kopsavilkums!$D$10:$D$135)),"")</f>
        <v>0</v>
      </c>
      <c r="I37" s="262" cm="1">
        <f t="array" ref="I37">IFERROR(_xlfn._xlws.FILTER(Kopsavilkums!$R$10:$R$135,($A37=Kopsavilkums!$A$10:$A$135)*($B37=Kopsavilkums!$B$10:$B$135)*($C37=Kopsavilkums!$D$10:$D$135)),"")</f>
        <v>0</v>
      </c>
      <c r="J37" s="31">
        <f t="shared" si="14"/>
        <v>0</v>
      </c>
      <c r="K37" s="267">
        <f t="shared" si="14"/>
        <v>0</v>
      </c>
      <c r="L37" s="50"/>
    </row>
    <row r="38" spans="1:13" s="112" customFormat="1" x14ac:dyDescent="0.15">
      <c r="A38" s="60">
        <f t="shared" si="13"/>
        <v>4</v>
      </c>
      <c r="B38" s="60">
        <v>4</v>
      </c>
      <c r="C38" s="22" t="str" cm="1">
        <f t="array" ref="C38">IFERROR(_xlfn._xlws.FILTER(Kopsavilkums!$D$10:$D$135,($A38=Kopsavilkums!$A$10:$A$135)*($B38=Kopsavilkums!$B$10:$B$135)),"")</f>
        <v>Krists Vaļģis</v>
      </c>
      <c r="D38" s="18" cm="1">
        <f t="array" ref="D38">IFERROR(_xlfn._xlws.FILTER(Kopsavilkums!$M$10:$M$135,($A38=Kopsavilkums!$A$10:$A$135)*($B38=Kopsavilkums!$B$10:$B$135)*($C38=Kopsavilkums!$D$10:$D$135)),"")</f>
        <v>0</v>
      </c>
      <c r="E38" s="31" cm="1">
        <f t="array" ref="E38">IFERROR(_xlfn._xlws.FILTER(Kopsavilkums!$N$10:$N$135,($A38=Kopsavilkums!$A$10:$A$135)*($B38=Kopsavilkums!$B$10:$B$135)*($C38=Kopsavilkums!$D$10:$D$135)),"")</f>
        <v>0</v>
      </c>
      <c r="F38" s="262" cm="1">
        <f t="array" ref="F38">IFERROR(_xlfn._xlws.FILTER(Kopsavilkums!$O$10:$O$135,($A38=Kopsavilkums!$A$10:$A$135)*($B38=Kopsavilkums!$B$10:$B$135)*($C38=Kopsavilkums!$D$10:$D$135)),"")</f>
        <v>0</v>
      </c>
      <c r="G38" s="18" cm="1">
        <f t="array" ref="G38">IFERROR(_xlfn._xlws.FILTER(Kopsavilkums!$P$10:$P$135,($A38=Kopsavilkums!$A$10:$A$135)*($B38=Kopsavilkums!$B$10:$B$135)*($C38=Kopsavilkums!$D$10:$D$135)),"")</f>
        <v>0</v>
      </c>
      <c r="H38" s="31" cm="1">
        <f t="array" ref="H38">IFERROR(_xlfn._xlws.FILTER(Kopsavilkums!$Q$10:$Q$135,($A38=Kopsavilkums!$A$10:$A$135)*($B38=Kopsavilkums!$B$10:$B$135)*($C38=Kopsavilkums!$D$10:$D$135)),"")</f>
        <v>0</v>
      </c>
      <c r="I38" s="262" cm="1">
        <f t="array" ref="I38">IFERROR(_xlfn._xlws.FILTER(Kopsavilkums!$R$10:$R$135,($A38=Kopsavilkums!$A$10:$A$135)*($B38=Kopsavilkums!$B$10:$B$135)*($C38=Kopsavilkums!$D$10:$D$135)),"")</f>
        <v>0</v>
      </c>
      <c r="J38" s="31">
        <f t="shared" si="14"/>
        <v>0</v>
      </c>
      <c r="K38" s="267">
        <f t="shared" si="14"/>
        <v>0</v>
      </c>
      <c r="L38" s="50"/>
    </row>
    <row r="39" spans="1:13" s="112" customFormat="1" x14ac:dyDescent="0.15">
      <c r="A39" s="60">
        <f t="shared" si="13"/>
        <v>4</v>
      </c>
      <c r="B39" s="60">
        <v>5</v>
      </c>
      <c r="C39" s="22" cm="1">
        <f t="array" ref="C39">IFERROR(_xlfn._xlws.FILTER(Kopsavilkums!$D$10:$D$135,($A39=Kopsavilkums!$A$10:$A$135)*($B39=Kopsavilkums!$B$10:$B$135)),"")</f>
        <v>0</v>
      </c>
      <c r="D39" s="74" cm="1">
        <f t="array" ref="D39">IFERROR(_xlfn._xlws.FILTER(Kopsavilkums!$M$10:$M$135,($A39=Kopsavilkums!$A$10:$A$135)*($B39=Kopsavilkums!$B$10:$B$135)*($C39=Kopsavilkums!$D$10:$D$135)),"")</f>
        <v>0</v>
      </c>
      <c r="E39" s="31" cm="1">
        <f t="array" ref="E39">IFERROR(_xlfn._xlws.FILTER(Kopsavilkums!$N$10:$N$135,($A39=Kopsavilkums!$A$10:$A$135)*($B39=Kopsavilkums!$B$10:$B$135)*($C39=Kopsavilkums!$D$10:$D$135)),"")</f>
        <v>0</v>
      </c>
      <c r="F39" s="262" cm="1">
        <f t="array" ref="F39">IFERROR(_xlfn._xlws.FILTER(Kopsavilkums!$O$10:$O$135,($A39=Kopsavilkums!$A$10:$A$135)*($B39=Kopsavilkums!$B$10:$B$135)*($C39=Kopsavilkums!$D$10:$D$135)),"")</f>
        <v>0</v>
      </c>
      <c r="G39" s="74" cm="1">
        <f t="array" ref="G39">IFERROR(_xlfn._xlws.FILTER(Kopsavilkums!$P$10:$P$135,($A39=Kopsavilkums!$A$10:$A$135)*($B39=Kopsavilkums!$B$10:$B$135)*($C39=Kopsavilkums!$D$10:$D$135)),"")</f>
        <v>0</v>
      </c>
      <c r="H39" s="31" cm="1">
        <f t="array" ref="H39">IFERROR(_xlfn._xlws.FILTER(Kopsavilkums!$Q$10:$Q$135,($A39=Kopsavilkums!$A$10:$A$135)*($B39=Kopsavilkums!$B$10:$B$135)*($C39=Kopsavilkums!$D$10:$D$135)),"")</f>
        <v>0</v>
      </c>
      <c r="I39" s="262" cm="1">
        <f t="array" ref="I39">IFERROR(_xlfn._xlws.FILTER(Kopsavilkums!$R$10:$R$135,($A39=Kopsavilkums!$A$10:$A$135)*($B39=Kopsavilkums!$B$10:$B$135)*($C39=Kopsavilkums!$D$10:$D$135)),"")</f>
        <v>0</v>
      </c>
      <c r="J39" s="15">
        <f t="shared" si="14"/>
        <v>0</v>
      </c>
      <c r="K39" s="267">
        <f t="shared" si="14"/>
        <v>0</v>
      </c>
      <c r="L39" s="50"/>
    </row>
    <row r="40" spans="1:13" s="112" customFormat="1" ht="14" thickBot="1" x14ac:dyDescent="0.2">
      <c r="A40" s="62">
        <f t="shared" si="13"/>
        <v>4</v>
      </c>
      <c r="B40" s="62">
        <v>6</v>
      </c>
      <c r="C40" s="127" cm="1">
        <f t="array" ref="C40">IFERROR(_xlfn._xlws.FILTER(Kopsavilkums!$D$10:$D$135,($A40=Kopsavilkums!$A$10:$A$135)*($B40=Kopsavilkums!$B$10:$B$135)),"")</f>
        <v>0</v>
      </c>
      <c r="D40" s="75" cm="1">
        <f t="array" ref="D40">IFERROR(_xlfn._xlws.FILTER(Kopsavilkums!$M$10:$M$135,($A40=Kopsavilkums!$A$10:$A$135)*($B40=Kopsavilkums!$B$10:$B$135)*($C40=Kopsavilkums!$D$10:$D$135)),"")</f>
        <v>0</v>
      </c>
      <c r="E40" s="63" cm="1">
        <f t="array" ref="E40">IFERROR(_xlfn._xlws.FILTER(Kopsavilkums!$N$10:$N$135,($A40=Kopsavilkums!$A$10:$A$135)*($B40=Kopsavilkums!$B$10:$B$135)*($C40=Kopsavilkums!$D$10:$D$135)),"")</f>
        <v>0</v>
      </c>
      <c r="F40" s="263" cm="1">
        <f t="array" ref="F40">IFERROR(_xlfn._xlws.FILTER(Kopsavilkums!$O$10:$O$135,($A40=Kopsavilkums!$A$10:$A$135)*($B40=Kopsavilkums!$B$10:$B$135)*($C40=Kopsavilkums!$D$10:$D$135)),"")</f>
        <v>0</v>
      </c>
      <c r="G40" s="75" cm="1">
        <f t="array" ref="G40">IFERROR(_xlfn._xlws.FILTER(Kopsavilkums!$P$10:$P$135,($A40=Kopsavilkums!$A$10:$A$135)*($B40=Kopsavilkums!$B$10:$B$135)*($C40=Kopsavilkums!$D$10:$D$135)),"")</f>
        <v>0</v>
      </c>
      <c r="H40" s="63" cm="1">
        <f t="array" ref="H40">IFERROR(_xlfn._xlws.FILTER(Kopsavilkums!$Q$10:$Q$135,($A40=Kopsavilkums!$A$10:$A$135)*($B40=Kopsavilkums!$B$10:$B$135)*($C40=Kopsavilkums!$D$10:$D$135)),"")</f>
        <v>0</v>
      </c>
      <c r="I40" s="263" cm="1">
        <f t="array" ref="I40">IFERROR(_xlfn._xlws.FILTER(Kopsavilkums!$R$10:$R$135,($A40=Kopsavilkums!$A$10:$A$135)*($B40=Kopsavilkums!$B$10:$B$135)*($C40=Kopsavilkums!$D$10:$D$135)),"")</f>
        <v>0</v>
      </c>
      <c r="J40" s="63">
        <f t="shared" si="14"/>
        <v>0</v>
      </c>
      <c r="K40" s="268">
        <f t="shared" si="14"/>
        <v>0</v>
      </c>
      <c r="L40" s="50"/>
    </row>
    <row r="41" spans="1:13" s="112" customFormat="1" ht="14" thickBot="1" x14ac:dyDescent="0.2">
      <c r="A41" s="28"/>
      <c r="B41" s="28"/>
      <c r="C41" s="29"/>
      <c r="D41" s="4"/>
      <c r="E41" s="28"/>
      <c r="F41" s="264"/>
      <c r="G41" s="73"/>
      <c r="H41" s="28"/>
      <c r="I41" s="264"/>
      <c r="J41" s="28"/>
      <c r="K41" s="264"/>
      <c r="L41" s="50" t="s">
        <v>72</v>
      </c>
      <c r="M41" s="64"/>
    </row>
    <row r="42" spans="1:13" s="112" customFormat="1" ht="15" thickBot="1" x14ac:dyDescent="0.2">
      <c r="A42" s="53">
        <f>B42</f>
        <v>5</v>
      </c>
      <c r="B42" s="53">
        <v>5</v>
      </c>
      <c r="C42" s="132" t="str" cm="1">
        <f t="array" ref="C42">IFERROR(_xlfn.UNIQUE(_xlfn._xlws.FILTER(Kopsavilkums!$C$10:$C$135,($B42=Kopsavilkums!$A$10:$A$135))),"")</f>
        <v>NGT Jēkabpils</v>
      </c>
      <c r="D42" s="54"/>
      <c r="E42" s="56">
        <f>SUM(E43:E48)</f>
        <v>0</v>
      </c>
      <c r="F42" s="260">
        <f>SUM(F43:F48)</f>
        <v>0</v>
      </c>
      <c r="G42" s="135"/>
      <c r="H42" s="56">
        <f>SUM(H43:H48)</f>
        <v>0</v>
      </c>
      <c r="I42" s="260">
        <f>SUM(I43:I48)</f>
        <v>0</v>
      </c>
      <c r="J42" s="56">
        <f>SUM(J43:J48)</f>
        <v>0</v>
      </c>
      <c r="K42" s="265">
        <f>SUM(K43:K48)</f>
        <v>0</v>
      </c>
      <c r="L42" s="50"/>
    </row>
    <row r="43" spans="1:13" s="112" customFormat="1" x14ac:dyDescent="0.15">
      <c r="A43" s="57">
        <f t="shared" ref="A43:A48" si="15">A42</f>
        <v>5</v>
      </c>
      <c r="B43" s="57">
        <v>1</v>
      </c>
      <c r="C43" s="126" t="str" cm="1">
        <f t="array" ref="C43">IFERROR(_xlfn._xlws.FILTER(Kopsavilkums!$D$10:$D$135,($A43=Kopsavilkums!$A$10:$A$135)*($B43=Kopsavilkums!$B$10:$B$135)),"")</f>
        <v>Jurģis Turkopolis</v>
      </c>
      <c r="D43" s="58" cm="1">
        <f t="array" ref="D43">IFERROR(_xlfn._xlws.FILTER(Kopsavilkums!$M$10:$M$135,($A43=Kopsavilkums!$A$10:$A$135)*($B43=Kopsavilkums!$B$10:$B$135)*($C43=Kopsavilkums!$D$10:$D$135)),"")</f>
        <v>0</v>
      </c>
      <c r="E43" s="59" cm="1">
        <f t="array" ref="E43">IFERROR(_xlfn._xlws.FILTER(Kopsavilkums!$N$10:$N$135,($A43=Kopsavilkums!$A$10:$A$135)*($B43=Kopsavilkums!$B$10:$B$135)*($C43=Kopsavilkums!$D$10:$D$135)),"")</f>
        <v>0</v>
      </c>
      <c r="F43" s="261" cm="1">
        <f t="array" ref="F43">IFERROR(_xlfn._xlws.FILTER(Kopsavilkums!$O$10:$O$135,($A43=Kopsavilkums!$A$10:$A$135)*($B43=Kopsavilkums!$B$10:$B$135)*($C43=Kopsavilkums!$D$10:$D$135)),"")</f>
        <v>0</v>
      </c>
      <c r="G43" s="58" cm="1">
        <f t="array" ref="G43">IFERROR(_xlfn._xlws.FILTER(Kopsavilkums!$P$10:$P$135,($A43=Kopsavilkums!$A$10:$A$135)*($B43=Kopsavilkums!$B$10:$B$135)*($C43=Kopsavilkums!$D$10:$D$135)),"")</f>
        <v>0</v>
      </c>
      <c r="H43" s="59" cm="1">
        <f t="array" ref="H43">IFERROR(_xlfn._xlws.FILTER(Kopsavilkums!$Q$10:$Q$135,($A43=Kopsavilkums!$A$10:$A$135)*($B43=Kopsavilkums!$B$10:$B$135)*($C43=Kopsavilkums!$D$10:$D$135)),"")</f>
        <v>0</v>
      </c>
      <c r="I43" s="261" cm="1">
        <f t="array" ref="I43">IFERROR(_xlfn._xlws.FILTER(Kopsavilkums!$R$10:$R$135,($A43=Kopsavilkums!$A$10:$A$135)*($B43=Kopsavilkums!$B$10:$B$135)*($C43=Kopsavilkums!$D$10:$D$135)),"")</f>
        <v>0</v>
      </c>
      <c r="J43" s="59">
        <f t="shared" ref="J43:K48" si="16">IFERROR(E43+H43,"")</f>
        <v>0</v>
      </c>
      <c r="K43" s="266">
        <f t="shared" si="16"/>
        <v>0</v>
      </c>
      <c r="L43" s="50"/>
    </row>
    <row r="44" spans="1:13" s="112" customFormat="1" x14ac:dyDescent="0.15">
      <c r="A44" s="60">
        <f t="shared" si="15"/>
        <v>5</v>
      </c>
      <c r="B44" s="60">
        <v>2</v>
      </c>
      <c r="C44" s="22" t="str" cm="1">
        <f t="array" ref="C44">IFERROR(_xlfn._xlws.FILTER(Kopsavilkums!$D$10:$D$135,($A44=Kopsavilkums!$A$10:$A$135)*($B44=Kopsavilkums!$B$10:$B$135)),"")</f>
        <v>Verners Turkopolis</v>
      </c>
      <c r="D44" s="18" cm="1">
        <f t="array" ref="D44">IFERROR(_xlfn._xlws.FILTER(Kopsavilkums!$M$10:$M$135,($A44=Kopsavilkums!$A$10:$A$135)*($B44=Kopsavilkums!$B$10:$B$135)*($C44=Kopsavilkums!$D$10:$D$135)),"")</f>
        <v>0</v>
      </c>
      <c r="E44" s="31" cm="1">
        <f t="array" ref="E44">IFERROR(_xlfn._xlws.FILTER(Kopsavilkums!$N$10:$N$135,($A44=Kopsavilkums!$A$10:$A$135)*($B44=Kopsavilkums!$B$10:$B$135)*($C44=Kopsavilkums!$D$10:$D$135)),"")</f>
        <v>0</v>
      </c>
      <c r="F44" s="262" cm="1">
        <f t="array" ref="F44">IFERROR(_xlfn._xlws.FILTER(Kopsavilkums!$O$10:$O$135,($A44=Kopsavilkums!$A$10:$A$135)*($B44=Kopsavilkums!$B$10:$B$135)*($C44=Kopsavilkums!$D$10:$D$135)),"")</f>
        <v>0</v>
      </c>
      <c r="G44" s="18" cm="1">
        <f t="array" ref="G44">IFERROR(_xlfn._xlws.FILTER(Kopsavilkums!$P$10:$P$135,($A44=Kopsavilkums!$A$10:$A$135)*($B44=Kopsavilkums!$B$10:$B$135)*($C44=Kopsavilkums!$D$10:$D$135)),"")</f>
        <v>0</v>
      </c>
      <c r="H44" s="31" cm="1">
        <f t="array" ref="H44">IFERROR(_xlfn._xlws.FILTER(Kopsavilkums!$Q$10:$Q$135,($A44=Kopsavilkums!$A$10:$A$135)*($B44=Kopsavilkums!$B$10:$B$135)*($C44=Kopsavilkums!$D$10:$D$135)),"")</f>
        <v>0</v>
      </c>
      <c r="I44" s="262" cm="1">
        <f t="array" ref="I44">IFERROR(_xlfn._xlws.FILTER(Kopsavilkums!$R$10:$R$135,($A44=Kopsavilkums!$A$10:$A$135)*($B44=Kopsavilkums!$B$10:$B$135)*($C44=Kopsavilkums!$D$10:$D$135)),"")</f>
        <v>0</v>
      </c>
      <c r="J44" s="31">
        <f t="shared" si="16"/>
        <v>0</v>
      </c>
      <c r="K44" s="267">
        <f t="shared" si="16"/>
        <v>0</v>
      </c>
      <c r="L44" s="50"/>
    </row>
    <row r="45" spans="1:13" s="112" customFormat="1" x14ac:dyDescent="0.15">
      <c r="A45" s="60">
        <f t="shared" si="15"/>
        <v>5</v>
      </c>
      <c r="B45" s="60">
        <v>3</v>
      </c>
      <c r="C45" s="22" t="str" cm="1">
        <f t="array" ref="C45">IFERROR(_xlfn._xlws.FILTER(Kopsavilkums!$D$10:$D$135,($A45=Kopsavilkums!$A$10:$A$135)*($B45=Kopsavilkums!$B$10:$B$135)),"")</f>
        <v>Mārtiņš Jaudzems</v>
      </c>
      <c r="D45" s="18" cm="1">
        <f t="array" ref="D45">IFERROR(_xlfn._xlws.FILTER(Kopsavilkums!$M$10:$M$135,($A45=Kopsavilkums!$A$10:$A$135)*($B45=Kopsavilkums!$B$10:$B$135)*($C45=Kopsavilkums!$D$10:$D$135)),"")</f>
        <v>0</v>
      </c>
      <c r="E45" s="31" cm="1">
        <f t="array" ref="E45">IFERROR(_xlfn._xlws.FILTER(Kopsavilkums!$N$10:$N$135,($A45=Kopsavilkums!$A$10:$A$135)*($B45=Kopsavilkums!$B$10:$B$135)*($C45=Kopsavilkums!$D$10:$D$135)),"")</f>
        <v>0</v>
      </c>
      <c r="F45" s="262" cm="1">
        <f t="array" ref="F45">IFERROR(_xlfn._xlws.FILTER(Kopsavilkums!$O$10:$O$135,($A45=Kopsavilkums!$A$10:$A$135)*($B45=Kopsavilkums!$B$10:$B$135)*($C45=Kopsavilkums!$D$10:$D$135)),"")</f>
        <v>0</v>
      </c>
      <c r="G45" s="18" cm="1">
        <f t="array" ref="G45">IFERROR(_xlfn._xlws.FILTER(Kopsavilkums!$P$10:$P$135,($A45=Kopsavilkums!$A$10:$A$135)*($B45=Kopsavilkums!$B$10:$B$135)*($C45=Kopsavilkums!$D$10:$D$135)),"")</f>
        <v>0</v>
      </c>
      <c r="H45" s="31" cm="1">
        <f t="array" ref="H45">IFERROR(_xlfn._xlws.FILTER(Kopsavilkums!$Q$10:$Q$135,($A45=Kopsavilkums!$A$10:$A$135)*($B45=Kopsavilkums!$B$10:$B$135)*($C45=Kopsavilkums!$D$10:$D$135)),"")</f>
        <v>0</v>
      </c>
      <c r="I45" s="262" cm="1">
        <f t="array" ref="I45">IFERROR(_xlfn._xlws.FILTER(Kopsavilkums!$R$10:$R$135,($A45=Kopsavilkums!$A$10:$A$135)*($B45=Kopsavilkums!$B$10:$B$135)*($C45=Kopsavilkums!$D$10:$D$135)),"")</f>
        <v>0</v>
      </c>
      <c r="J45" s="31">
        <f t="shared" si="16"/>
        <v>0</v>
      </c>
      <c r="K45" s="267">
        <f t="shared" si="16"/>
        <v>0</v>
      </c>
      <c r="L45" s="50"/>
    </row>
    <row r="46" spans="1:13" s="112" customFormat="1" x14ac:dyDescent="0.15">
      <c r="A46" s="60">
        <f t="shared" si="15"/>
        <v>5</v>
      </c>
      <c r="B46" s="60">
        <v>4</v>
      </c>
      <c r="C46" s="22" t="str" cm="1">
        <f t="array" ref="C46">IFERROR(_xlfn._xlws.FILTER(Kopsavilkums!$D$10:$D$135,($A46=Kopsavilkums!$A$10:$A$135)*($B46=Kopsavilkums!$B$10:$B$135)),"")</f>
        <v>Pēteris Priediņš</v>
      </c>
      <c r="D46" s="18" cm="1">
        <f t="array" ref="D46">IFERROR(_xlfn._xlws.FILTER(Kopsavilkums!$M$10:$M$135,($A46=Kopsavilkums!$A$10:$A$135)*($B46=Kopsavilkums!$B$10:$B$135)*($C46=Kopsavilkums!$D$10:$D$135)),"")</f>
        <v>0</v>
      </c>
      <c r="E46" s="31" cm="1">
        <f t="array" ref="E46">IFERROR(_xlfn._xlws.FILTER(Kopsavilkums!$N$10:$N$135,($A46=Kopsavilkums!$A$10:$A$135)*($B46=Kopsavilkums!$B$10:$B$135)*($C46=Kopsavilkums!$D$10:$D$135)),"")</f>
        <v>0</v>
      </c>
      <c r="F46" s="262" cm="1">
        <f t="array" ref="F46">IFERROR(_xlfn._xlws.FILTER(Kopsavilkums!$O$10:$O$135,($A46=Kopsavilkums!$A$10:$A$135)*($B46=Kopsavilkums!$B$10:$B$135)*($C46=Kopsavilkums!$D$10:$D$135)),"")</f>
        <v>0</v>
      </c>
      <c r="G46" s="18" cm="1">
        <f t="array" ref="G46">IFERROR(_xlfn._xlws.FILTER(Kopsavilkums!$P$10:$P$135,($A46=Kopsavilkums!$A$10:$A$135)*($B46=Kopsavilkums!$B$10:$B$135)*($C46=Kopsavilkums!$D$10:$D$135)),"")</f>
        <v>0</v>
      </c>
      <c r="H46" s="31" cm="1">
        <f t="array" ref="H46">IFERROR(_xlfn._xlws.FILTER(Kopsavilkums!$Q$10:$Q$135,($A46=Kopsavilkums!$A$10:$A$135)*($B46=Kopsavilkums!$B$10:$B$135)*($C46=Kopsavilkums!$D$10:$D$135)),"")</f>
        <v>0</v>
      </c>
      <c r="I46" s="262" cm="1">
        <f t="array" ref="I46">IFERROR(_xlfn._xlws.FILTER(Kopsavilkums!$R$10:$R$135,($A46=Kopsavilkums!$A$10:$A$135)*($B46=Kopsavilkums!$B$10:$B$135)*($C46=Kopsavilkums!$D$10:$D$135)),"")</f>
        <v>0</v>
      </c>
      <c r="J46" s="31">
        <f t="shared" si="16"/>
        <v>0</v>
      </c>
      <c r="K46" s="267">
        <f t="shared" si="16"/>
        <v>0</v>
      </c>
      <c r="L46" s="50"/>
    </row>
    <row r="47" spans="1:13" s="112" customFormat="1" x14ac:dyDescent="0.15">
      <c r="A47" s="60">
        <f t="shared" si="15"/>
        <v>5</v>
      </c>
      <c r="B47" s="60">
        <v>5</v>
      </c>
      <c r="C47" s="22" cm="1">
        <f t="array" ref="C47">IFERROR(_xlfn._xlws.FILTER(Kopsavilkums!$D$10:$D$135,($A47=Kopsavilkums!$A$10:$A$135)*($B47=Kopsavilkums!$B$10:$B$135)),"")</f>
        <v>0</v>
      </c>
      <c r="D47" s="74" cm="1">
        <f t="array" ref="D47">IFERROR(_xlfn._xlws.FILTER(Kopsavilkums!$M$10:$M$135,($A47=Kopsavilkums!$A$10:$A$135)*($B47=Kopsavilkums!$B$10:$B$135)*($C47=Kopsavilkums!$D$10:$D$135)),"")</f>
        <v>0</v>
      </c>
      <c r="E47" s="31" cm="1">
        <f t="array" ref="E47">IFERROR(_xlfn._xlws.FILTER(Kopsavilkums!$N$10:$N$135,($A47=Kopsavilkums!$A$10:$A$135)*($B47=Kopsavilkums!$B$10:$B$135)*($C47=Kopsavilkums!$D$10:$D$135)),"")</f>
        <v>0</v>
      </c>
      <c r="F47" s="262" cm="1">
        <f t="array" ref="F47">IFERROR(_xlfn._xlws.FILTER(Kopsavilkums!$O$10:$O$135,($A47=Kopsavilkums!$A$10:$A$135)*($B47=Kopsavilkums!$B$10:$B$135)*($C47=Kopsavilkums!$D$10:$D$135)),"")</f>
        <v>0</v>
      </c>
      <c r="G47" s="74" cm="1">
        <f t="array" ref="G47">IFERROR(_xlfn._xlws.FILTER(Kopsavilkums!$P$10:$P$135,($A47=Kopsavilkums!$A$10:$A$135)*($B47=Kopsavilkums!$B$10:$B$135)*($C47=Kopsavilkums!$D$10:$D$135)),"")</f>
        <v>0</v>
      </c>
      <c r="H47" s="31" cm="1">
        <f t="array" ref="H47">IFERROR(_xlfn._xlws.FILTER(Kopsavilkums!$Q$10:$Q$135,($A47=Kopsavilkums!$A$10:$A$135)*($B47=Kopsavilkums!$B$10:$B$135)*($C47=Kopsavilkums!$D$10:$D$135)),"")</f>
        <v>0</v>
      </c>
      <c r="I47" s="262" cm="1">
        <f t="array" ref="I47">IFERROR(_xlfn._xlws.FILTER(Kopsavilkums!$R$10:$R$135,($A47=Kopsavilkums!$A$10:$A$135)*($B47=Kopsavilkums!$B$10:$B$135)*($C47=Kopsavilkums!$D$10:$D$135)),"")</f>
        <v>0</v>
      </c>
      <c r="J47" s="15">
        <f t="shared" si="16"/>
        <v>0</v>
      </c>
      <c r="K47" s="267">
        <f t="shared" si="16"/>
        <v>0</v>
      </c>
      <c r="L47" s="50"/>
    </row>
    <row r="48" spans="1:13" s="112" customFormat="1" ht="14" thickBot="1" x14ac:dyDescent="0.2">
      <c r="A48" s="62">
        <f t="shared" si="15"/>
        <v>5</v>
      </c>
      <c r="B48" s="62">
        <v>6</v>
      </c>
      <c r="C48" s="127" cm="1">
        <f t="array" ref="C48">IFERROR(_xlfn._xlws.FILTER(Kopsavilkums!$D$10:$D$135,($A48=Kopsavilkums!$A$10:$A$135)*($B48=Kopsavilkums!$B$10:$B$135)),"")</f>
        <v>0</v>
      </c>
      <c r="D48" s="75" cm="1">
        <f t="array" ref="D48">IFERROR(_xlfn._xlws.FILTER(Kopsavilkums!$M$10:$M$135,($A48=Kopsavilkums!$A$10:$A$135)*($B48=Kopsavilkums!$B$10:$B$135)*($C48=Kopsavilkums!$D$10:$D$135)),"")</f>
        <v>0</v>
      </c>
      <c r="E48" s="63" cm="1">
        <f t="array" ref="E48">IFERROR(_xlfn._xlws.FILTER(Kopsavilkums!$N$10:$N$135,($A48=Kopsavilkums!$A$10:$A$135)*($B48=Kopsavilkums!$B$10:$B$135)*($C48=Kopsavilkums!$D$10:$D$135)),"")</f>
        <v>0</v>
      </c>
      <c r="F48" s="263" cm="1">
        <f t="array" ref="F48">IFERROR(_xlfn._xlws.FILTER(Kopsavilkums!$O$10:$O$135,($A48=Kopsavilkums!$A$10:$A$135)*($B48=Kopsavilkums!$B$10:$B$135)*($C48=Kopsavilkums!$D$10:$D$135)),"")</f>
        <v>0</v>
      </c>
      <c r="G48" s="75" cm="1">
        <f t="array" ref="G48">IFERROR(_xlfn._xlws.FILTER(Kopsavilkums!$P$10:$P$135,($A48=Kopsavilkums!$A$10:$A$135)*($B48=Kopsavilkums!$B$10:$B$135)*($C48=Kopsavilkums!$D$10:$D$135)),"")</f>
        <v>0</v>
      </c>
      <c r="H48" s="63" cm="1">
        <f t="array" ref="H48">IFERROR(_xlfn._xlws.FILTER(Kopsavilkums!$Q$10:$Q$135,($A48=Kopsavilkums!$A$10:$A$135)*($B48=Kopsavilkums!$B$10:$B$135)*($C48=Kopsavilkums!$D$10:$D$135)),"")</f>
        <v>0</v>
      </c>
      <c r="I48" s="263" cm="1">
        <f t="array" ref="I48">IFERROR(_xlfn._xlws.FILTER(Kopsavilkums!$R$10:$R$135,($A48=Kopsavilkums!$A$10:$A$135)*($B48=Kopsavilkums!$B$10:$B$135)*($C48=Kopsavilkums!$D$10:$D$135)),"")</f>
        <v>0</v>
      </c>
      <c r="J48" s="63">
        <f t="shared" si="16"/>
        <v>0</v>
      </c>
      <c r="K48" s="268">
        <f t="shared" si="16"/>
        <v>0</v>
      </c>
      <c r="L48" s="50"/>
    </row>
    <row r="49" spans="1:15" s="112" customFormat="1" ht="14" thickBot="1" x14ac:dyDescent="0.2">
      <c r="A49" s="28"/>
      <c r="B49" s="28"/>
      <c r="C49" s="29"/>
      <c r="D49" s="4"/>
      <c r="E49" s="28"/>
      <c r="F49" s="264"/>
      <c r="G49" s="73"/>
      <c r="H49" s="28"/>
      <c r="I49" s="264"/>
      <c r="J49" s="28"/>
      <c r="K49" s="264"/>
      <c r="L49" s="50" t="s">
        <v>72</v>
      </c>
    </row>
    <row r="50" spans="1:15" s="112" customFormat="1" ht="15" thickBot="1" x14ac:dyDescent="0.2">
      <c r="A50" s="53">
        <f>B50</f>
        <v>6</v>
      </c>
      <c r="B50" s="53">
        <v>6</v>
      </c>
      <c r="C50" s="132" t="str" cm="1">
        <f t="array" ref="C50">IFERROR(_xlfn.UNIQUE(_xlfn._xlws.FILTER(Kopsavilkums!$C$10:$C$135,($B50=Kopsavilkums!$A$10:$A$135))),"")</f>
        <v>C.Albula2/Alūksne</v>
      </c>
      <c r="D50" s="54"/>
      <c r="E50" s="56">
        <f>SUM(E51:E56)</f>
        <v>0</v>
      </c>
      <c r="F50" s="260">
        <f>SUM(F51:F56)</f>
        <v>0</v>
      </c>
      <c r="G50" s="135"/>
      <c r="H50" s="56">
        <f>SUM(H51:H56)</f>
        <v>0</v>
      </c>
      <c r="I50" s="260">
        <f>SUM(I51:I56)</f>
        <v>0</v>
      </c>
      <c r="J50" s="56">
        <f>SUM(J51:J56)</f>
        <v>0</v>
      </c>
      <c r="K50" s="265">
        <f>SUM(K51:K56)</f>
        <v>0</v>
      </c>
      <c r="L50" s="50"/>
    </row>
    <row r="51" spans="1:15" s="112" customFormat="1" x14ac:dyDescent="0.15">
      <c r="A51" s="57">
        <f t="shared" ref="A51:A56" si="17">A50</f>
        <v>6</v>
      </c>
      <c r="B51" s="57">
        <v>1</v>
      </c>
      <c r="C51" s="126" t="str" cm="1">
        <f t="array" ref="C51">IFERROR(_xlfn._xlws.FILTER(Kopsavilkums!$D$10:$D$135,($A51=Kopsavilkums!$A$10:$A$135)*($B51=Kopsavilkums!$B$10:$B$135)),"")</f>
        <v>Māris Lietuvietis</v>
      </c>
      <c r="D51" s="58" cm="1">
        <f t="array" ref="D51">IFERROR(_xlfn._xlws.FILTER(Kopsavilkums!$M$10:$M$135,($A51=Kopsavilkums!$A$10:$A$135)*($B51=Kopsavilkums!$B$10:$B$135)*($C51=Kopsavilkums!$D$10:$D$135)),"")</f>
        <v>0</v>
      </c>
      <c r="E51" s="59" cm="1">
        <f t="array" ref="E51">IFERROR(_xlfn._xlws.FILTER(Kopsavilkums!$N$10:$N$135,($A51=Kopsavilkums!$A$10:$A$135)*($B51=Kopsavilkums!$B$10:$B$135)*($C51=Kopsavilkums!$D$10:$D$135)),"")</f>
        <v>0</v>
      </c>
      <c r="F51" s="261" cm="1">
        <f t="array" ref="F51">IFERROR(_xlfn._xlws.FILTER(Kopsavilkums!$O$10:$O$135,($A51=Kopsavilkums!$A$10:$A$135)*($B51=Kopsavilkums!$B$10:$B$135)*($C51=Kopsavilkums!$D$10:$D$135)),"")</f>
        <v>0</v>
      </c>
      <c r="G51" s="58" cm="1">
        <f t="array" ref="G51">IFERROR(_xlfn._xlws.FILTER(Kopsavilkums!$P$10:$P$135,($A51=Kopsavilkums!$A$10:$A$135)*($B51=Kopsavilkums!$B$10:$B$135)*($C51=Kopsavilkums!$D$10:$D$135)),"")</f>
        <v>0</v>
      </c>
      <c r="H51" s="59" cm="1">
        <f t="array" ref="H51">IFERROR(_xlfn._xlws.FILTER(Kopsavilkums!$Q$10:$Q$135,($A51=Kopsavilkums!$A$10:$A$135)*($B51=Kopsavilkums!$B$10:$B$135)*($C51=Kopsavilkums!$D$10:$D$135)),"")</f>
        <v>0</v>
      </c>
      <c r="I51" s="261" cm="1">
        <f t="array" ref="I51">IFERROR(_xlfn._xlws.FILTER(Kopsavilkums!$R$10:$R$135,($A51=Kopsavilkums!$A$10:$A$135)*($B51=Kopsavilkums!$B$10:$B$135)*($C51=Kopsavilkums!$D$10:$D$135)),"")</f>
        <v>0</v>
      </c>
      <c r="J51" s="59">
        <f t="shared" ref="J51:K56" si="18">IFERROR(E51+H51,"")</f>
        <v>0</v>
      </c>
      <c r="K51" s="266">
        <f t="shared" si="18"/>
        <v>0</v>
      </c>
      <c r="L51" s="50"/>
    </row>
    <row r="52" spans="1:15" s="112" customFormat="1" x14ac:dyDescent="0.15">
      <c r="A52" s="60">
        <f t="shared" si="17"/>
        <v>6</v>
      </c>
      <c r="B52" s="60">
        <v>2</v>
      </c>
      <c r="C52" s="22" t="str" cm="1">
        <f t="array" ref="C52">IFERROR(_xlfn._xlws.FILTER(Kopsavilkums!$D$10:$D$135,($A52=Kopsavilkums!$A$10:$A$135)*($B52=Kopsavilkums!$B$10:$B$135)),"")</f>
        <v>Andis Bukalders</v>
      </c>
      <c r="D52" s="18" cm="1">
        <f t="array" ref="D52">IFERROR(_xlfn._xlws.FILTER(Kopsavilkums!$M$10:$M$135,($A52=Kopsavilkums!$A$10:$A$135)*($B52=Kopsavilkums!$B$10:$B$135)*($C52=Kopsavilkums!$D$10:$D$135)),"")</f>
        <v>0</v>
      </c>
      <c r="E52" s="31" cm="1">
        <f t="array" ref="E52">IFERROR(_xlfn._xlws.FILTER(Kopsavilkums!$N$10:$N$135,($A52=Kopsavilkums!$A$10:$A$135)*($B52=Kopsavilkums!$B$10:$B$135)*($C52=Kopsavilkums!$D$10:$D$135)),"")</f>
        <v>0</v>
      </c>
      <c r="F52" s="262" cm="1">
        <f t="array" ref="F52">IFERROR(_xlfn._xlws.FILTER(Kopsavilkums!$O$10:$O$135,($A52=Kopsavilkums!$A$10:$A$135)*($B52=Kopsavilkums!$B$10:$B$135)*($C52=Kopsavilkums!$D$10:$D$135)),"")</f>
        <v>0</v>
      </c>
      <c r="G52" s="18" cm="1">
        <f t="array" ref="G52">IFERROR(_xlfn._xlws.FILTER(Kopsavilkums!$P$10:$P$135,($A52=Kopsavilkums!$A$10:$A$135)*($B52=Kopsavilkums!$B$10:$B$135)*($C52=Kopsavilkums!$D$10:$D$135)),"")</f>
        <v>0</v>
      </c>
      <c r="H52" s="31" cm="1">
        <f t="array" ref="H52">IFERROR(_xlfn._xlws.FILTER(Kopsavilkums!$Q$10:$Q$135,($A52=Kopsavilkums!$A$10:$A$135)*($B52=Kopsavilkums!$B$10:$B$135)*($C52=Kopsavilkums!$D$10:$D$135)),"")</f>
        <v>0</v>
      </c>
      <c r="I52" s="262" cm="1">
        <f t="array" ref="I52">IFERROR(_xlfn._xlws.FILTER(Kopsavilkums!$R$10:$R$135,($A52=Kopsavilkums!$A$10:$A$135)*($B52=Kopsavilkums!$B$10:$B$135)*($C52=Kopsavilkums!$D$10:$D$135)),"")</f>
        <v>0</v>
      </c>
      <c r="J52" s="31">
        <f t="shared" si="18"/>
        <v>0</v>
      </c>
      <c r="K52" s="267">
        <f t="shared" si="18"/>
        <v>0</v>
      </c>
      <c r="L52" s="50"/>
    </row>
    <row r="53" spans="1:15" s="112" customFormat="1" x14ac:dyDescent="0.15">
      <c r="A53" s="60">
        <f t="shared" si="17"/>
        <v>6</v>
      </c>
      <c r="B53" s="60">
        <v>3</v>
      </c>
      <c r="C53" s="22" t="str" cm="1">
        <f t="array" ref="C53">IFERROR(_xlfn._xlws.FILTER(Kopsavilkums!$D$10:$D$135,($A53=Kopsavilkums!$A$10:$A$135)*($B53=Kopsavilkums!$B$10:$B$135)),"")</f>
        <v>Roberts Pilips</v>
      </c>
      <c r="D53" s="18" cm="1">
        <f t="array" ref="D53">IFERROR(_xlfn._xlws.FILTER(Kopsavilkums!$M$10:$M$135,($A53=Kopsavilkums!$A$10:$A$135)*($B53=Kopsavilkums!$B$10:$B$135)*($C53=Kopsavilkums!$D$10:$D$135)),"")</f>
        <v>0</v>
      </c>
      <c r="E53" s="31" cm="1">
        <f t="array" ref="E53">IFERROR(_xlfn._xlws.FILTER(Kopsavilkums!$N$10:$N$135,($A53=Kopsavilkums!$A$10:$A$135)*($B53=Kopsavilkums!$B$10:$B$135)*($C53=Kopsavilkums!$D$10:$D$135)),"")</f>
        <v>0</v>
      </c>
      <c r="F53" s="262" cm="1">
        <f t="array" ref="F53">IFERROR(_xlfn._xlws.FILTER(Kopsavilkums!$O$10:$O$135,($A53=Kopsavilkums!$A$10:$A$135)*($B53=Kopsavilkums!$B$10:$B$135)*($C53=Kopsavilkums!$D$10:$D$135)),"")</f>
        <v>0</v>
      </c>
      <c r="G53" s="18" cm="1">
        <f t="array" ref="G53">IFERROR(_xlfn._xlws.FILTER(Kopsavilkums!$P$10:$P$135,($A53=Kopsavilkums!$A$10:$A$135)*($B53=Kopsavilkums!$B$10:$B$135)*($C53=Kopsavilkums!$D$10:$D$135)),"")</f>
        <v>0</v>
      </c>
      <c r="H53" s="31" cm="1">
        <f t="array" ref="H53">IFERROR(_xlfn._xlws.FILTER(Kopsavilkums!$Q$10:$Q$135,($A53=Kopsavilkums!$A$10:$A$135)*($B53=Kopsavilkums!$B$10:$B$135)*($C53=Kopsavilkums!$D$10:$D$135)),"")</f>
        <v>0</v>
      </c>
      <c r="I53" s="262" cm="1">
        <f t="array" ref="I53">IFERROR(_xlfn._xlws.FILTER(Kopsavilkums!$R$10:$R$135,($A53=Kopsavilkums!$A$10:$A$135)*($B53=Kopsavilkums!$B$10:$B$135)*($C53=Kopsavilkums!$D$10:$D$135)),"")</f>
        <v>0</v>
      </c>
      <c r="J53" s="31">
        <f t="shared" si="18"/>
        <v>0</v>
      </c>
      <c r="K53" s="267">
        <f t="shared" si="18"/>
        <v>0</v>
      </c>
      <c r="L53" s="50"/>
      <c r="M53" s="12"/>
      <c r="N53" s="12"/>
      <c r="O53" s="12"/>
    </row>
    <row r="54" spans="1:15" s="112" customFormat="1" x14ac:dyDescent="0.15">
      <c r="A54" s="60">
        <f t="shared" si="17"/>
        <v>6</v>
      </c>
      <c r="B54" s="60">
        <v>4</v>
      </c>
      <c r="C54" s="22" t="str" cm="1">
        <f t="array" ref="C54">IFERROR(_xlfn._xlws.FILTER(Kopsavilkums!$D$10:$D$135,($A54=Kopsavilkums!$A$10:$A$135)*($B54=Kopsavilkums!$B$10:$B$135)),"")</f>
        <v>Nauris Drelnieks</v>
      </c>
      <c r="D54" s="18" cm="1">
        <f t="array" ref="D54">IFERROR(_xlfn._xlws.FILTER(Kopsavilkums!$M$10:$M$135,($A54=Kopsavilkums!$A$10:$A$135)*($B54=Kopsavilkums!$B$10:$B$135)*($C54=Kopsavilkums!$D$10:$D$135)),"")</f>
        <v>0</v>
      </c>
      <c r="E54" s="31" cm="1">
        <f t="array" ref="E54">IFERROR(_xlfn._xlws.FILTER(Kopsavilkums!$N$10:$N$135,($A54=Kopsavilkums!$A$10:$A$135)*($B54=Kopsavilkums!$B$10:$B$135)*($C54=Kopsavilkums!$D$10:$D$135)),"")</f>
        <v>0</v>
      </c>
      <c r="F54" s="262" cm="1">
        <f t="array" ref="F54">IFERROR(_xlfn._xlws.FILTER(Kopsavilkums!$O$10:$O$135,($A54=Kopsavilkums!$A$10:$A$135)*($B54=Kopsavilkums!$B$10:$B$135)*($C54=Kopsavilkums!$D$10:$D$135)),"")</f>
        <v>0</v>
      </c>
      <c r="G54" s="18" cm="1">
        <f t="array" ref="G54">IFERROR(_xlfn._xlws.FILTER(Kopsavilkums!$P$10:$P$135,($A54=Kopsavilkums!$A$10:$A$135)*($B54=Kopsavilkums!$B$10:$B$135)*($C54=Kopsavilkums!$D$10:$D$135)),"")</f>
        <v>0</v>
      </c>
      <c r="H54" s="31" cm="1">
        <f t="array" ref="H54">IFERROR(_xlfn._xlws.FILTER(Kopsavilkums!$Q$10:$Q$135,($A54=Kopsavilkums!$A$10:$A$135)*($B54=Kopsavilkums!$B$10:$B$135)*($C54=Kopsavilkums!$D$10:$D$135)),"")</f>
        <v>0</v>
      </c>
      <c r="I54" s="262" cm="1">
        <f t="array" ref="I54">IFERROR(_xlfn._xlws.FILTER(Kopsavilkums!$R$10:$R$135,($A54=Kopsavilkums!$A$10:$A$135)*($B54=Kopsavilkums!$B$10:$B$135)*($C54=Kopsavilkums!$D$10:$D$135)),"")</f>
        <v>0</v>
      </c>
      <c r="J54" s="31">
        <f t="shared" si="18"/>
        <v>0</v>
      </c>
      <c r="K54" s="267">
        <f t="shared" si="18"/>
        <v>0</v>
      </c>
      <c r="L54" s="50"/>
      <c r="M54" s="12"/>
      <c r="N54" s="12"/>
      <c r="O54" s="12"/>
    </row>
    <row r="55" spans="1:15" s="112" customFormat="1" x14ac:dyDescent="0.15">
      <c r="A55" s="60">
        <f t="shared" si="17"/>
        <v>6</v>
      </c>
      <c r="B55" s="60">
        <v>5</v>
      </c>
      <c r="C55" s="22" cm="1">
        <f t="array" ref="C55">IFERROR(_xlfn._xlws.FILTER(Kopsavilkums!$D$10:$D$135,($A55=Kopsavilkums!$A$10:$A$135)*($B55=Kopsavilkums!$B$10:$B$135)),"")</f>
        <v>0</v>
      </c>
      <c r="D55" s="74" cm="1">
        <f t="array" ref="D55">IFERROR(_xlfn._xlws.FILTER(Kopsavilkums!$M$10:$M$135,($A55=Kopsavilkums!$A$10:$A$135)*($B55=Kopsavilkums!$B$10:$B$135)*($C55=Kopsavilkums!$D$10:$D$135)),"")</f>
        <v>0</v>
      </c>
      <c r="E55" s="31" cm="1">
        <f t="array" ref="E55">IFERROR(_xlfn._xlws.FILTER(Kopsavilkums!$N$10:$N$135,($A55=Kopsavilkums!$A$10:$A$135)*($B55=Kopsavilkums!$B$10:$B$135)*($C55=Kopsavilkums!$D$10:$D$135)),"")</f>
        <v>0</v>
      </c>
      <c r="F55" s="262" cm="1">
        <f t="array" ref="F55">IFERROR(_xlfn._xlws.FILTER(Kopsavilkums!$O$10:$O$135,($A55=Kopsavilkums!$A$10:$A$135)*($B55=Kopsavilkums!$B$10:$B$135)*($C55=Kopsavilkums!$D$10:$D$135)),"")</f>
        <v>0</v>
      </c>
      <c r="G55" s="74" cm="1">
        <f t="array" ref="G55">IFERROR(_xlfn._xlws.FILTER(Kopsavilkums!$P$10:$P$135,($A55=Kopsavilkums!$A$10:$A$135)*($B55=Kopsavilkums!$B$10:$B$135)*($C55=Kopsavilkums!$D$10:$D$135)),"")</f>
        <v>0</v>
      </c>
      <c r="H55" s="31" cm="1">
        <f t="array" ref="H55">IFERROR(_xlfn._xlws.FILTER(Kopsavilkums!$Q$10:$Q$135,($A55=Kopsavilkums!$A$10:$A$135)*($B55=Kopsavilkums!$B$10:$B$135)*($C55=Kopsavilkums!$D$10:$D$135)),"")</f>
        <v>0</v>
      </c>
      <c r="I55" s="262" cm="1">
        <f t="array" ref="I55">IFERROR(_xlfn._xlws.FILTER(Kopsavilkums!$R$10:$R$135,($A55=Kopsavilkums!$A$10:$A$135)*($B55=Kopsavilkums!$B$10:$B$135)*($C55=Kopsavilkums!$D$10:$D$135)),"")</f>
        <v>0</v>
      </c>
      <c r="J55" s="15">
        <f t="shared" si="18"/>
        <v>0</v>
      </c>
      <c r="K55" s="267">
        <f t="shared" si="18"/>
        <v>0</v>
      </c>
      <c r="L55" s="50"/>
      <c r="M55" s="12"/>
      <c r="N55" s="12"/>
      <c r="O55" s="12"/>
    </row>
    <row r="56" spans="1:15" s="112" customFormat="1" ht="14" thickBot="1" x14ac:dyDescent="0.2">
      <c r="A56" s="62">
        <f t="shared" si="17"/>
        <v>6</v>
      </c>
      <c r="B56" s="62">
        <v>6</v>
      </c>
      <c r="C56" s="127" cm="1">
        <f t="array" ref="C56">IFERROR(_xlfn._xlws.FILTER(Kopsavilkums!$D$10:$D$135,($A56=Kopsavilkums!$A$10:$A$135)*($B56=Kopsavilkums!$B$10:$B$135)),"")</f>
        <v>0</v>
      </c>
      <c r="D56" s="75" cm="1">
        <f t="array" ref="D56">IFERROR(_xlfn._xlws.FILTER(Kopsavilkums!$M$10:$M$135,($A56=Kopsavilkums!$A$10:$A$135)*($B56=Kopsavilkums!$B$10:$B$135)*($C56=Kopsavilkums!$D$10:$D$135)),"")</f>
        <v>0</v>
      </c>
      <c r="E56" s="63" cm="1">
        <f t="array" ref="E56">IFERROR(_xlfn._xlws.FILTER(Kopsavilkums!$N$10:$N$135,($A56=Kopsavilkums!$A$10:$A$135)*($B56=Kopsavilkums!$B$10:$B$135)*($C56=Kopsavilkums!$D$10:$D$135)),"")</f>
        <v>0</v>
      </c>
      <c r="F56" s="263" cm="1">
        <f t="array" ref="F56">IFERROR(_xlfn._xlws.FILTER(Kopsavilkums!$O$10:$O$135,($A56=Kopsavilkums!$A$10:$A$135)*($B56=Kopsavilkums!$B$10:$B$135)*($C56=Kopsavilkums!$D$10:$D$135)),"")</f>
        <v>0</v>
      </c>
      <c r="G56" s="75" cm="1">
        <f t="array" ref="G56">IFERROR(_xlfn._xlws.FILTER(Kopsavilkums!$P$10:$P$135,($A56=Kopsavilkums!$A$10:$A$135)*($B56=Kopsavilkums!$B$10:$B$135)*($C56=Kopsavilkums!$D$10:$D$135)),"")</f>
        <v>0</v>
      </c>
      <c r="H56" s="63" cm="1">
        <f t="array" ref="H56">IFERROR(_xlfn._xlws.FILTER(Kopsavilkums!$Q$10:$Q$135,($A56=Kopsavilkums!$A$10:$A$135)*($B56=Kopsavilkums!$B$10:$B$135)*($C56=Kopsavilkums!$D$10:$D$135)),"")</f>
        <v>0</v>
      </c>
      <c r="I56" s="263" cm="1">
        <f t="array" ref="I56">IFERROR(_xlfn._xlws.FILTER(Kopsavilkums!$R$10:$R$135,($A56=Kopsavilkums!$A$10:$A$135)*($B56=Kopsavilkums!$B$10:$B$135)*($C56=Kopsavilkums!$D$10:$D$135)),"")</f>
        <v>0</v>
      </c>
      <c r="J56" s="63">
        <f t="shared" si="18"/>
        <v>0</v>
      </c>
      <c r="K56" s="268">
        <f t="shared" si="18"/>
        <v>0</v>
      </c>
      <c r="L56" s="50"/>
      <c r="M56" s="12"/>
      <c r="N56" s="12"/>
      <c r="O56" s="12"/>
    </row>
    <row r="57" spans="1:15" s="112" customFormat="1" ht="14" thickBot="1" x14ac:dyDescent="0.2">
      <c r="A57" s="28"/>
      <c r="B57" s="28"/>
      <c r="C57" s="29"/>
      <c r="D57" s="4"/>
      <c r="E57" s="28"/>
      <c r="F57" s="264"/>
      <c r="G57" s="73"/>
      <c r="H57" s="28"/>
      <c r="I57" s="264"/>
      <c r="J57" s="28"/>
      <c r="K57" s="264"/>
      <c r="L57" s="50" t="s">
        <v>72</v>
      </c>
      <c r="M57" s="12"/>
      <c r="N57" s="12"/>
      <c r="O57" s="12"/>
    </row>
    <row r="58" spans="1:15" s="112" customFormat="1" ht="15" thickBot="1" x14ac:dyDescent="0.2">
      <c r="A58" s="53">
        <f>B58</f>
        <v>7</v>
      </c>
      <c r="B58" s="53">
        <v>7</v>
      </c>
      <c r="C58" s="132" t="str" cm="1">
        <f t="array" ref="C58">IFERROR(_xlfn.UNIQUE(_xlfn._xlws.FILTER(Kopsavilkums!$C$10:$C$135,($B58=Kopsavilkums!$A$10:$A$135))),"")</f>
        <v>LIARPS</v>
      </c>
      <c r="D58" s="54"/>
      <c r="E58" s="56">
        <f>SUM(E59:E64)</f>
        <v>0</v>
      </c>
      <c r="F58" s="260">
        <f>SUM(F59:F64)</f>
        <v>0</v>
      </c>
      <c r="G58" s="135"/>
      <c r="H58" s="56">
        <f>SUM(H59:H64)</f>
        <v>0</v>
      </c>
      <c r="I58" s="260">
        <f>SUM(I59:I64)</f>
        <v>0</v>
      </c>
      <c r="J58" s="56">
        <f>SUM(J59:J64)</f>
        <v>0</v>
      </c>
      <c r="K58" s="265">
        <f>SUM(K59:K64)</f>
        <v>0</v>
      </c>
      <c r="L58" s="50"/>
    </row>
    <row r="59" spans="1:15" s="112" customFormat="1" x14ac:dyDescent="0.15">
      <c r="A59" s="57">
        <f t="shared" ref="A59:A64" si="19">A58</f>
        <v>7</v>
      </c>
      <c r="B59" s="57">
        <v>1</v>
      </c>
      <c r="C59" s="126" t="str" cm="1">
        <f t="array" ref="C59">IFERROR(_xlfn._xlws.FILTER(Kopsavilkums!$D$10:$D$135,($A59=Kopsavilkums!$A$10:$A$135)*($B59=Kopsavilkums!$B$10:$B$135)),"")</f>
        <v>Ēriks Tučs</v>
      </c>
      <c r="D59" s="58" cm="1">
        <f t="array" ref="D59">IFERROR(_xlfn._xlws.FILTER(Kopsavilkums!$M$10:$M$135,($A59=Kopsavilkums!$A$10:$A$135)*($B59=Kopsavilkums!$B$10:$B$135)*($C59=Kopsavilkums!$D$10:$D$135)),"")</f>
        <v>0</v>
      </c>
      <c r="E59" s="59" cm="1">
        <f t="array" ref="E59">IFERROR(_xlfn._xlws.FILTER(Kopsavilkums!$N$10:$N$135,($A59=Kopsavilkums!$A$10:$A$135)*($B59=Kopsavilkums!$B$10:$B$135)*($C59=Kopsavilkums!$D$10:$D$135)),"")</f>
        <v>0</v>
      </c>
      <c r="F59" s="261" cm="1">
        <f t="array" ref="F59">IFERROR(_xlfn._xlws.FILTER(Kopsavilkums!$O$10:$O$135,($A59=Kopsavilkums!$A$10:$A$135)*($B59=Kopsavilkums!$B$10:$B$135)*($C59=Kopsavilkums!$D$10:$D$135)),"")</f>
        <v>0</v>
      </c>
      <c r="G59" s="58" cm="1">
        <f t="array" ref="G59">IFERROR(_xlfn._xlws.FILTER(Kopsavilkums!$P$10:$P$135,($A59=Kopsavilkums!$A$10:$A$135)*($B59=Kopsavilkums!$B$10:$B$135)*($C59=Kopsavilkums!$D$10:$D$135)),"")</f>
        <v>0</v>
      </c>
      <c r="H59" s="59" cm="1">
        <f t="array" ref="H59">IFERROR(_xlfn._xlws.FILTER(Kopsavilkums!$Q$10:$Q$135,($A59=Kopsavilkums!$A$10:$A$135)*($B59=Kopsavilkums!$B$10:$B$135)*($C59=Kopsavilkums!$D$10:$D$135)),"")</f>
        <v>0</v>
      </c>
      <c r="I59" s="261" cm="1">
        <f t="array" ref="I59">IFERROR(_xlfn._xlws.FILTER(Kopsavilkums!$R$10:$R$135,($A59=Kopsavilkums!$A$10:$A$135)*($B59=Kopsavilkums!$B$10:$B$135)*($C59=Kopsavilkums!$D$10:$D$135)),"")</f>
        <v>0</v>
      </c>
      <c r="J59" s="59">
        <f t="shared" ref="J59:K64" si="20">IFERROR(E59+H59,"")</f>
        <v>0</v>
      </c>
      <c r="K59" s="266">
        <f t="shared" si="20"/>
        <v>0</v>
      </c>
      <c r="L59" s="50"/>
    </row>
    <row r="60" spans="1:15" s="112" customFormat="1" x14ac:dyDescent="0.15">
      <c r="A60" s="60">
        <f t="shared" si="19"/>
        <v>7</v>
      </c>
      <c r="B60" s="60">
        <v>2</v>
      </c>
      <c r="C60" s="22" t="str" cm="1">
        <f t="array" ref="C60">IFERROR(_xlfn._xlws.FILTER(Kopsavilkums!$D$10:$D$135,($A60=Kopsavilkums!$A$10:$A$135)*($B60=Kopsavilkums!$B$10:$B$135)),"")</f>
        <v>Aldis Voits</v>
      </c>
      <c r="D60" s="18" cm="1">
        <f t="array" ref="D60">IFERROR(_xlfn._xlws.FILTER(Kopsavilkums!$M$10:$M$135,($A60=Kopsavilkums!$A$10:$A$135)*($B60=Kopsavilkums!$B$10:$B$135)*($C60=Kopsavilkums!$D$10:$D$135)),"")</f>
        <v>0</v>
      </c>
      <c r="E60" s="31" cm="1">
        <f t="array" ref="E60">IFERROR(_xlfn._xlws.FILTER(Kopsavilkums!$N$10:$N$135,($A60=Kopsavilkums!$A$10:$A$135)*($B60=Kopsavilkums!$B$10:$B$135)*($C60=Kopsavilkums!$D$10:$D$135)),"")</f>
        <v>0</v>
      </c>
      <c r="F60" s="262" cm="1">
        <f t="array" ref="F60">IFERROR(_xlfn._xlws.FILTER(Kopsavilkums!$O$10:$O$135,($A60=Kopsavilkums!$A$10:$A$135)*($B60=Kopsavilkums!$B$10:$B$135)*($C60=Kopsavilkums!$D$10:$D$135)),"")</f>
        <v>0</v>
      </c>
      <c r="G60" s="18" cm="1">
        <f t="array" ref="G60">IFERROR(_xlfn._xlws.FILTER(Kopsavilkums!$P$10:$P$135,($A60=Kopsavilkums!$A$10:$A$135)*($B60=Kopsavilkums!$B$10:$B$135)*($C60=Kopsavilkums!$D$10:$D$135)),"")</f>
        <v>0</v>
      </c>
      <c r="H60" s="31" cm="1">
        <f t="array" ref="H60">IFERROR(_xlfn._xlws.FILTER(Kopsavilkums!$Q$10:$Q$135,($A60=Kopsavilkums!$A$10:$A$135)*($B60=Kopsavilkums!$B$10:$B$135)*($C60=Kopsavilkums!$D$10:$D$135)),"")</f>
        <v>0</v>
      </c>
      <c r="I60" s="262" cm="1">
        <f t="array" ref="I60">IFERROR(_xlfn._xlws.FILTER(Kopsavilkums!$R$10:$R$135,($A60=Kopsavilkums!$A$10:$A$135)*($B60=Kopsavilkums!$B$10:$B$135)*($C60=Kopsavilkums!$D$10:$D$135)),"")</f>
        <v>0</v>
      </c>
      <c r="J60" s="31">
        <f t="shared" si="20"/>
        <v>0</v>
      </c>
      <c r="K60" s="267">
        <f t="shared" si="20"/>
        <v>0</v>
      </c>
      <c r="L60" s="50"/>
      <c r="N60" s="12"/>
    </row>
    <row r="61" spans="1:15" s="112" customFormat="1" x14ac:dyDescent="0.15">
      <c r="A61" s="60">
        <f t="shared" si="19"/>
        <v>7</v>
      </c>
      <c r="B61" s="60">
        <v>3</v>
      </c>
      <c r="C61" s="22" t="str" cm="1">
        <f t="array" ref="C61">IFERROR(_xlfn._xlws.FILTER(Kopsavilkums!$D$10:$D$135,($A61=Kopsavilkums!$A$10:$A$135)*($B61=Kopsavilkums!$B$10:$B$135)),"")</f>
        <v>Raimonds Kinerts</v>
      </c>
      <c r="D61" s="18" cm="1">
        <f t="array" ref="D61">IFERROR(_xlfn._xlws.FILTER(Kopsavilkums!$M$10:$M$135,($A61=Kopsavilkums!$A$10:$A$135)*($B61=Kopsavilkums!$B$10:$B$135)*($C61=Kopsavilkums!$D$10:$D$135)),"")</f>
        <v>0</v>
      </c>
      <c r="E61" s="31" cm="1">
        <f t="array" ref="E61">IFERROR(_xlfn._xlws.FILTER(Kopsavilkums!$N$10:$N$135,($A61=Kopsavilkums!$A$10:$A$135)*($B61=Kopsavilkums!$B$10:$B$135)*($C61=Kopsavilkums!$D$10:$D$135)),"")</f>
        <v>0</v>
      </c>
      <c r="F61" s="262" cm="1">
        <f t="array" ref="F61">IFERROR(_xlfn._xlws.FILTER(Kopsavilkums!$O$10:$O$135,($A61=Kopsavilkums!$A$10:$A$135)*($B61=Kopsavilkums!$B$10:$B$135)*($C61=Kopsavilkums!$D$10:$D$135)),"")</f>
        <v>0</v>
      </c>
      <c r="G61" s="18" cm="1">
        <f t="array" ref="G61">IFERROR(_xlfn._xlws.FILTER(Kopsavilkums!$P$10:$P$135,($A61=Kopsavilkums!$A$10:$A$135)*($B61=Kopsavilkums!$B$10:$B$135)*($C61=Kopsavilkums!$D$10:$D$135)),"")</f>
        <v>0</v>
      </c>
      <c r="H61" s="31" cm="1">
        <f t="array" ref="H61">IFERROR(_xlfn._xlws.FILTER(Kopsavilkums!$Q$10:$Q$135,($A61=Kopsavilkums!$A$10:$A$135)*($B61=Kopsavilkums!$B$10:$B$135)*($C61=Kopsavilkums!$D$10:$D$135)),"")</f>
        <v>0</v>
      </c>
      <c r="I61" s="262" cm="1">
        <f t="array" ref="I61">IFERROR(_xlfn._xlws.FILTER(Kopsavilkums!$R$10:$R$135,($A61=Kopsavilkums!$A$10:$A$135)*($B61=Kopsavilkums!$B$10:$B$135)*($C61=Kopsavilkums!$D$10:$D$135)),"")</f>
        <v>0</v>
      </c>
      <c r="J61" s="31">
        <f t="shared" si="20"/>
        <v>0</v>
      </c>
      <c r="K61" s="267">
        <f t="shared" si="20"/>
        <v>0</v>
      </c>
      <c r="L61" s="50"/>
      <c r="N61" s="12"/>
    </row>
    <row r="62" spans="1:15" s="112" customFormat="1" x14ac:dyDescent="0.15">
      <c r="A62" s="60">
        <f t="shared" si="19"/>
        <v>7</v>
      </c>
      <c r="B62" s="60">
        <v>4</v>
      </c>
      <c r="C62" s="22" t="str" cm="1">
        <f t="array" ref="C62">IFERROR(_xlfn._xlws.FILTER(Kopsavilkums!$D$10:$D$135,($A62=Kopsavilkums!$A$10:$A$135)*($B62=Kopsavilkums!$B$10:$B$135)),"")</f>
        <v>Jānis Gailītis</v>
      </c>
      <c r="D62" s="18" cm="1">
        <f t="array" ref="D62">IFERROR(_xlfn._xlws.FILTER(Kopsavilkums!$M$10:$M$135,($A62=Kopsavilkums!$A$10:$A$135)*($B62=Kopsavilkums!$B$10:$B$135)*($C62=Kopsavilkums!$D$10:$D$135)),"")</f>
        <v>0</v>
      </c>
      <c r="E62" s="31" cm="1">
        <f t="array" ref="E62">IFERROR(_xlfn._xlws.FILTER(Kopsavilkums!$N$10:$N$135,($A62=Kopsavilkums!$A$10:$A$135)*($B62=Kopsavilkums!$B$10:$B$135)*($C62=Kopsavilkums!$D$10:$D$135)),"")</f>
        <v>0</v>
      </c>
      <c r="F62" s="262" cm="1">
        <f t="array" ref="F62">IFERROR(_xlfn._xlws.FILTER(Kopsavilkums!$O$10:$O$135,($A62=Kopsavilkums!$A$10:$A$135)*($B62=Kopsavilkums!$B$10:$B$135)*($C62=Kopsavilkums!$D$10:$D$135)),"")</f>
        <v>0</v>
      </c>
      <c r="G62" s="18" cm="1">
        <f t="array" ref="G62">IFERROR(_xlfn._xlws.FILTER(Kopsavilkums!$P$10:$P$135,($A62=Kopsavilkums!$A$10:$A$135)*($B62=Kopsavilkums!$B$10:$B$135)*($C62=Kopsavilkums!$D$10:$D$135)),"")</f>
        <v>0</v>
      </c>
      <c r="H62" s="31" cm="1">
        <f t="array" ref="H62">IFERROR(_xlfn._xlws.FILTER(Kopsavilkums!$Q$10:$Q$135,($A62=Kopsavilkums!$A$10:$A$135)*($B62=Kopsavilkums!$B$10:$B$135)*($C62=Kopsavilkums!$D$10:$D$135)),"")</f>
        <v>0</v>
      </c>
      <c r="I62" s="262" cm="1">
        <f t="array" ref="I62">IFERROR(_xlfn._xlws.FILTER(Kopsavilkums!$R$10:$R$135,($A62=Kopsavilkums!$A$10:$A$135)*($B62=Kopsavilkums!$B$10:$B$135)*($C62=Kopsavilkums!$D$10:$D$135)),"")</f>
        <v>0</v>
      </c>
      <c r="J62" s="31">
        <f t="shared" si="20"/>
        <v>0</v>
      </c>
      <c r="K62" s="267">
        <f t="shared" si="20"/>
        <v>0</v>
      </c>
      <c r="L62" s="50"/>
      <c r="N62" s="12"/>
    </row>
    <row r="63" spans="1:15" s="112" customFormat="1" x14ac:dyDescent="0.15">
      <c r="A63" s="60">
        <f t="shared" si="19"/>
        <v>7</v>
      </c>
      <c r="B63" s="60">
        <v>5</v>
      </c>
      <c r="C63" s="22" t="str" cm="1">
        <f t="array" ref="C63">IFERROR(_xlfn._xlws.FILTER(Kopsavilkums!$D$10:$D$135,($A63=Kopsavilkums!$A$10:$A$135)*($B63=Kopsavilkums!$B$10:$B$135)),"")</f>
        <v>Valdis Prancāns</v>
      </c>
      <c r="D63" s="74" cm="1">
        <f t="array" ref="D63">IFERROR(_xlfn._xlws.FILTER(Kopsavilkums!$M$10:$M$135,($A63=Kopsavilkums!$A$10:$A$135)*($B63=Kopsavilkums!$B$10:$B$135)*($C63=Kopsavilkums!$D$10:$D$135)),"")</f>
        <v>0</v>
      </c>
      <c r="E63" s="31" cm="1">
        <f t="array" ref="E63">IFERROR(_xlfn._xlws.FILTER(Kopsavilkums!$N$10:$N$135,($A63=Kopsavilkums!$A$10:$A$135)*($B63=Kopsavilkums!$B$10:$B$135)*($C63=Kopsavilkums!$D$10:$D$135)),"")</f>
        <v>0</v>
      </c>
      <c r="F63" s="262" cm="1">
        <f t="array" ref="F63">IFERROR(_xlfn._xlws.FILTER(Kopsavilkums!$O$10:$O$135,($A63=Kopsavilkums!$A$10:$A$135)*($B63=Kopsavilkums!$B$10:$B$135)*($C63=Kopsavilkums!$D$10:$D$135)),"")</f>
        <v>0</v>
      </c>
      <c r="G63" s="74" cm="1">
        <f t="array" ref="G63">IFERROR(_xlfn._xlws.FILTER(Kopsavilkums!$P$10:$P$135,($A63=Kopsavilkums!$A$10:$A$135)*($B63=Kopsavilkums!$B$10:$B$135)*($C63=Kopsavilkums!$D$10:$D$135)),"")</f>
        <v>0</v>
      </c>
      <c r="H63" s="31" cm="1">
        <f t="array" ref="H63">IFERROR(_xlfn._xlws.FILTER(Kopsavilkums!$Q$10:$Q$135,($A63=Kopsavilkums!$A$10:$A$135)*($B63=Kopsavilkums!$B$10:$B$135)*($C63=Kopsavilkums!$D$10:$D$135)),"")</f>
        <v>0</v>
      </c>
      <c r="I63" s="262" cm="1">
        <f t="array" ref="I63">IFERROR(_xlfn._xlws.FILTER(Kopsavilkums!$R$10:$R$135,($A63=Kopsavilkums!$A$10:$A$135)*($B63=Kopsavilkums!$B$10:$B$135)*($C63=Kopsavilkums!$D$10:$D$135)),"")</f>
        <v>0</v>
      </c>
      <c r="J63" s="15">
        <f t="shared" si="20"/>
        <v>0</v>
      </c>
      <c r="K63" s="267">
        <f t="shared" si="20"/>
        <v>0</v>
      </c>
      <c r="L63" s="50"/>
      <c r="N63" s="12"/>
    </row>
    <row r="64" spans="1:15" s="112" customFormat="1" ht="14" thickBot="1" x14ac:dyDescent="0.2">
      <c r="A64" s="62">
        <f t="shared" si="19"/>
        <v>7</v>
      </c>
      <c r="B64" s="62">
        <v>6</v>
      </c>
      <c r="C64" s="127" cm="1">
        <f t="array" ref="C64">IFERROR(_xlfn._xlws.FILTER(Kopsavilkums!$D$10:$D$135,($A64=Kopsavilkums!$A$10:$A$135)*($B64=Kopsavilkums!$B$10:$B$135)),"")</f>
        <v>0</v>
      </c>
      <c r="D64" s="75" cm="1">
        <f t="array" ref="D64">IFERROR(_xlfn._xlws.FILTER(Kopsavilkums!$M$10:$M$135,($A64=Kopsavilkums!$A$10:$A$135)*($B64=Kopsavilkums!$B$10:$B$135)*($C64=Kopsavilkums!$D$10:$D$135)),"")</f>
        <v>0</v>
      </c>
      <c r="E64" s="63" cm="1">
        <f t="array" ref="E64">IFERROR(_xlfn._xlws.FILTER(Kopsavilkums!$N$10:$N$135,($A64=Kopsavilkums!$A$10:$A$135)*($B64=Kopsavilkums!$B$10:$B$135)*($C64=Kopsavilkums!$D$10:$D$135)),"")</f>
        <v>0</v>
      </c>
      <c r="F64" s="263" cm="1">
        <f t="array" ref="F64">IFERROR(_xlfn._xlws.FILTER(Kopsavilkums!$O$10:$O$135,($A64=Kopsavilkums!$A$10:$A$135)*($B64=Kopsavilkums!$B$10:$B$135)*($C64=Kopsavilkums!$D$10:$D$135)),"")</f>
        <v>0</v>
      </c>
      <c r="G64" s="75" cm="1">
        <f t="array" ref="G64">IFERROR(_xlfn._xlws.FILTER(Kopsavilkums!$P$10:$P$135,($A64=Kopsavilkums!$A$10:$A$135)*($B64=Kopsavilkums!$B$10:$B$135)*($C64=Kopsavilkums!$D$10:$D$135)),"")</f>
        <v>0</v>
      </c>
      <c r="H64" s="63" cm="1">
        <f t="array" ref="H64">IFERROR(_xlfn._xlws.FILTER(Kopsavilkums!$Q$10:$Q$135,($A64=Kopsavilkums!$A$10:$A$135)*($B64=Kopsavilkums!$B$10:$B$135)*($C64=Kopsavilkums!$D$10:$D$135)),"")</f>
        <v>0</v>
      </c>
      <c r="I64" s="263" cm="1">
        <f t="array" ref="I64">IFERROR(_xlfn._xlws.FILTER(Kopsavilkums!$R$10:$R$135,($A64=Kopsavilkums!$A$10:$A$135)*($B64=Kopsavilkums!$B$10:$B$135)*($C64=Kopsavilkums!$D$10:$D$135)),"")</f>
        <v>0</v>
      </c>
      <c r="J64" s="63">
        <f t="shared" si="20"/>
        <v>0</v>
      </c>
      <c r="K64" s="268">
        <f t="shared" si="20"/>
        <v>0</v>
      </c>
      <c r="L64" s="50"/>
      <c r="N64" s="12"/>
    </row>
    <row r="65" spans="1:15" s="112" customFormat="1" ht="14" thickBot="1" x14ac:dyDescent="0.2">
      <c r="A65" s="28"/>
      <c r="B65" s="28"/>
      <c r="C65" s="29"/>
      <c r="D65" s="4"/>
      <c r="E65" s="28"/>
      <c r="F65" s="264"/>
      <c r="G65" s="27"/>
      <c r="H65" s="28"/>
      <c r="I65" s="264"/>
      <c r="J65" s="28"/>
      <c r="K65" s="264"/>
      <c r="L65" s="50" t="s">
        <v>72</v>
      </c>
    </row>
    <row r="66" spans="1:15" s="112" customFormat="1" ht="15" thickBot="1" x14ac:dyDescent="0.2">
      <c r="A66" s="53">
        <f>B66</f>
        <v>8</v>
      </c>
      <c r="B66" s="53">
        <v>8</v>
      </c>
      <c r="C66" s="132" t="str" cm="1">
        <f t="array" ref="C66">IFERROR(_xlfn.UNIQUE(_xlfn._xlws.FILTER(Kopsavilkums!$C$10:$C$135,($B66=Kopsavilkums!$A$10:$A$135))),"")</f>
        <v>CMS</v>
      </c>
      <c r="D66" s="54"/>
      <c r="E66" s="56">
        <f>SUM(E67:E72)</f>
        <v>0</v>
      </c>
      <c r="F66" s="260">
        <f>SUM(F67:F72)</f>
        <v>0</v>
      </c>
      <c r="G66" s="56"/>
      <c r="H66" s="56">
        <f>SUM(H67:H72)</f>
        <v>0</v>
      </c>
      <c r="I66" s="260">
        <f>SUM(I67:I72)</f>
        <v>0</v>
      </c>
      <c r="J66" s="56">
        <f>SUM(J67:J72)</f>
        <v>0</v>
      </c>
      <c r="K66" s="265">
        <f>SUM(K67:K72)</f>
        <v>0</v>
      </c>
      <c r="L66" s="50"/>
    </row>
    <row r="67" spans="1:15" s="112" customFormat="1" x14ac:dyDescent="0.15">
      <c r="A67" s="57">
        <f t="shared" ref="A67:A72" si="21">A66</f>
        <v>8</v>
      </c>
      <c r="B67" s="57">
        <v>1</v>
      </c>
      <c r="C67" s="126" t="str" cm="1">
        <f t="array" ref="C67">IFERROR(_xlfn._xlws.FILTER(Kopsavilkums!$D$10:$D$135,($A67=Kopsavilkums!$A$10:$A$135)*($B67=Kopsavilkums!$B$10:$B$135)),"")</f>
        <v>Valters Innus</v>
      </c>
      <c r="D67" s="58" cm="1">
        <f t="array" ref="D67">IFERROR(_xlfn._xlws.FILTER(Kopsavilkums!$M$10:$M$135,($A67=Kopsavilkums!$A$10:$A$135)*($B67=Kopsavilkums!$B$10:$B$135)*($C67=Kopsavilkums!$D$10:$D$135)),"")</f>
        <v>0</v>
      </c>
      <c r="E67" s="59" cm="1">
        <f t="array" ref="E67">IFERROR(_xlfn._xlws.FILTER(Kopsavilkums!$N$10:$N$135,($A67=Kopsavilkums!$A$10:$A$135)*($B67=Kopsavilkums!$B$10:$B$135)*($C67=Kopsavilkums!$D$10:$D$135)),"")</f>
        <v>0</v>
      </c>
      <c r="F67" s="261" cm="1">
        <f t="array" ref="F67">IFERROR(_xlfn._xlws.FILTER(Kopsavilkums!$O$10:$O$135,($A67=Kopsavilkums!$A$10:$A$135)*($B67=Kopsavilkums!$B$10:$B$135)*($C67=Kopsavilkums!$D$10:$D$135)),"")</f>
        <v>0</v>
      </c>
      <c r="G67" s="58" cm="1">
        <f t="array" ref="G67">IFERROR(_xlfn._xlws.FILTER(Kopsavilkums!$P$10:$P$135,($A67=Kopsavilkums!$A$10:$A$135)*($B67=Kopsavilkums!$B$10:$B$135)*($C67=Kopsavilkums!$D$10:$D$135)),"")</f>
        <v>0</v>
      </c>
      <c r="H67" s="59" cm="1">
        <f t="array" ref="H67">IFERROR(_xlfn._xlws.FILTER(Kopsavilkums!$Q$10:$Q$135,($A67=Kopsavilkums!$A$10:$A$135)*($B67=Kopsavilkums!$B$10:$B$135)*($C67=Kopsavilkums!$D$10:$D$135)),"")</f>
        <v>0</v>
      </c>
      <c r="I67" s="261" cm="1">
        <f t="array" ref="I67">IFERROR(_xlfn._xlws.FILTER(Kopsavilkums!$R$10:$R$135,($A67=Kopsavilkums!$A$10:$A$135)*($B67=Kopsavilkums!$B$10:$B$135)*($C67=Kopsavilkums!$D$10:$D$135)),"")</f>
        <v>0</v>
      </c>
      <c r="J67" s="59">
        <f t="shared" ref="J67:K72" si="22">IFERROR(E67+H67,"")</f>
        <v>0</v>
      </c>
      <c r="K67" s="266">
        <f t="shared" si="22"/>
        <v>0</v>
      </c>
      <c r="L67" s="50"/>
      <c r="O67" s="12"/>
    </row>
    <row r="68" spans="1:15" s="112" customFormat="1" x14ac:dyDescent="0.15">
      <c r="A68" s="60">
        <f t="shared" si="21"/>
        <v>8</v>
      </c>
      <c r="B68" s="60">
        <v>2</v>
      </c>
      <c r="C68" s="22" t="str" cm="1">
        <f t="array" ref="C68">IFERROR(_xlfn._xlws.FILTER(Kopsavilkums!$D$10:$D$135,($A68=Kopsavilkums!$A$10:$A$135)*($B68=Kopsavilkums!$B$10:$B$135)),"")</f>
        <v>Guntars Bimšteins</v>
      </c>
      <c r="D68" s="18" cm="1">
        <f t="array" ref="D68">IFERROR(_xlfn._xlws.FILTER(Kopsavilkums!$M$10:$M$135,($A68=Kopsavilkums!$A$10:$A$135)*($B68=Kopsavilkums!$B$10:$B$135)*($C68=Kopsavilkums!$D$10:$D$135)),"")</f>
        <v>0</v>
      </c>
      <c r="E68" s="31" cm="1">
        <f t="array" ref="E68">IFERROR(_xlfn._xlws.FILTER(Kopsavilkums!$N$10:$N$135,($A68=Kopsavilkums!$A$10:$A$135)*($B68=Kopsavilkums!$B$10:$B$135)*($C68=Kopsavilkums!$D$10:$D$135)),"")</f>
        <v>0</v>
      </c>
      <c r="F68" s="262" cm="1">
        <f t="array" ref="F68">IFERROR(_xlfn._xlws.FILTER(Kopsavilkums!$O$10:$O$135,($A68=Kopsavilkums!$A$10:$A$135)*($B68=Kopsavilkums!$B$10:$B$135)*($C68=Kopsavilkums!$D$10:$D$135)),"")</f>
        <v>0</v>
      </c>
      <c r="G68" s="18" cm="1">
        <f t="array" ref="G68">IFERROR(_xlfn._xlws.FILTER(Kopsavilkums!$P$10:$P$135,($A68=Kopsavilkums!$A$10:$A$135)*($B68=Kopsavilkums!$B$10:$B$135)*($C68=Kopsavilkums!$D$10:$D$135)),"")</f>
        <v>0</v>
      </c>
      <c r="H68" s="31" cm="1">
        <f t="array" ref="H68">IFERROR(_xlfn._xlws.FILTER(Kopsavilkums!$Q$10:$Q$135,($A68=Kopsavilkums!$A$10:$A$135)*($B68=Kopsavilkums!$B$10:$B$135)*($C68=Kopsavilkums!$D$10:$D$135)),"")</f>
        <v>0</v>
      </c>
      <c r="I68" s="262" cm="1">
        <f t="array" ref="I68">IFERROR(_xlfn._xlws.FILTER(Kopsavilkums!$R$10:$R$135,($A68=Kopsavilkums!$A$10:$A$135)*($B68=Kopsavilkums!$B$10:$B$135)*($C68=Kopsavilkums!$D$10:$D$135)),"")</f>
        <v>0</v>
      </c>
      <c r="J68" s="31">
        <f t="shared" si="22"/>
        <v>0</v>
      </c>
      <c r="K68" s="267">
        <f t="shared" si="22"/>
        <v>0</v>
      </c>
      <c r="L68" s="50"/>
      <c r="O68" s="12"/>
    </row>
    <row r="69" spans="1:15" s="112" customFormat="1" x14ac:dyDescent="0.15">
      <c r="A69" s="60">
        <f t="shared" si="21"/>
        <v>8</v>
      </c>
      <c r="B69" s="60">
        <v>3</v>
      </c>
      <c r="C69" s="22" t="str" cm="1">
        <f t="array" ref="C69">IFERROR(_xlfn._xlws.FILTER(Kopsavilkums!$D$10:$D$135,($A69=Kopsavilkums!$A$10:$A$135)*($B69=Kopsavilkums!$B$10:$B$135)),"")</f>
        <v>Andrejs Aleksējevs</v>
      </c>
      <c r="D69" s="18" cm="1">
        <f t="array" ref="D69">IFERROR(_xlfn._xlws.FILTER(Kopsavilkums!$M$10:$M$135,($A69=Kopsavilkums!$A$10:$A$135)*($B69=Kopsavilkums!$B$10:$B$135)*($C69=Kopsavilkums!$D$10:$D$135)),"")</f>
        <v>0</v>
      </c>
      <c r="E69" s="31" cm="1">
        <f t="array" ref="E69">IFERROR(_xlfn._xlws.FILTER(Kopsavilkums!$N$10:$N$135,($A69=Kopsavilkums!$A$10:$A$135)*($B69=Kopsavilkums!$B$10:$B$135)*($C69=Kopsavilkums!$D$10:$D$135)),"")</f>
        <v>0</v>
      </c>
      <c r="F69" s="262" cm="1">
        <f t="array" ref="F69">IFERROR(_xlfn._xlws.FILTER(Kopsavilkums!$O$10:$O$135,($A69=Kopsavilkums!$A$10:$A$135)*($B69=Kopsavilkums!$B$10:$B$135)*($C69=Kopsavilkums!$D$10:$D$135)),"")</f>
        <v>0</v>
      </c>
      <c r="G69" s="18" cm="1">
        <f t="array" ref="G69">IFERROR(_xlfn._xlws.FILTER(Kopsavilkums!$P$10:$P$135,($A69=Kopsavilkums!$A$10:$A$135)*($B69=Kopsavilkums!$B$10:$B$135)*($C69=Kopsavilkums!$D$10:$D$135)),"")</f>
        <v>0</v>
      </c>
      <c r="H69" s="31" cm="1">
        <f t="array" ref="H69">IFERROR(_xlfn._xlws.FILTER(Kopsavilkums!$Q$10:$Q$135,($A69=Kopsavilkums!$A$10:$A$135)*($B69=Kopsavilkums!$B$10:$B$135)*($C69=Kopsavilkums!$D$10:$D$135)),"")</f>
        <v>0</v>
      </c>
      <c r="I69" s="262" cm="1">
        <f t="array" ref="I69">IFERROR(_xlfn._xlws.FILTER(Kopsavilkums!$R$10:$R$135,($A69=Kopsavilkums!$A$10:$A$135)*($B69=Kopsavilkums!$B$10:$B$135)*($C69=Kopsavilkums!$D$10:$D$135)),"")</f>
        <v>0</v>
      </c>
      <c r="J69" s="31">
        <f t="shared" si="22"/>
        <v>0</v>
      </c>
      <c r="K69" s="267">
        <f t="shared" si="22"/>
        <v>0</v>
      </c>
      <c r="L69" s="50"/>
      <c r="O69" s="12"/>
    </row>
    <row r="70" spans="1:15" s="112" customFormat="1" x14ac:dyDescent="0.15">
      <c r="A70" s="60">
        <f t="shared" si="21"/>
        <v>8</v>
      </c>
      <c r="B70" s="60">
        <v>4</v>
      </c>
      <c r="C70" s="22" t="str" cm="1">
        <f t="array" ref="C70">IFERROR(_xlfn._xlws.FILTER(Kopsavilkums!$D$10:$D$135,($A70=Kopsavilkums!$A$10:$A$135)*($B70=Kopsavilkums!$B$10:$B$135)),"")</f>
        <v>Jānis Bitenieks</v>
      </c>
      <c r="D70" s="18" cm="1">
        <f t="array" ref="D70">IFERROR(_xlfn._xlws.FILTER(Kopsavilkums!$M$10:$M$135,($A70=Kopsavilkums!$A$10:$A$135)*($B70=Kopsavilkums!$B$10:$B$135)*($C70=Kopsavilkums!$D$10:$D$135)),"")</f>
        <v>0</v>
      </c>
      <c r="E70" s="31" cm="1">
        <f t="array" ref="E70">IFERROR(_xlfn._xlws.FILTER(Kopsavilkums!$N$10:$N$135,($A70=Kopsavilkums!$A$10:$A$135)*($B70=Kopsavilkums!$B$10:$B$135)*($C70=Kopsavilkums!$D$10:$D$135)),"")</f>
        <v>0</v>
      </c>
      <c r="F70" s="262" cm="1">
        <f t="array" ref="F70">IFERROR(_xlfn._xlws.FILTER(Kopsavilkums!$O$10:$O$135,($A70=Kopsavilkums!$A$10:$A$135)*($B70=Kopsavilkums!$B$10:$B$135)*($C70=Kopsavilkums!$D$10:$D$135)),"")</f>
        <v>0</v>
      </c>
      <c r="G70" s="18" cm="1">
        <f t="array" ref="G70">IFERROR(_xlfn._xlws.FILTER(Kopsavilkums!$P$10:$P$135,($A70=Kopsavilkums!$A$10:$A$135)*($B70=Kopsavilkums!$B$10:$B$135)*($C70=Kopsavilkums!$D$10:$D$135)),"")</f>
        <v>0</v>
      </c>
      <c r="H70" s="31" cm="1">
        <f t="array" ref="H70">IFERROR(_xlfn._xlws.FILTER(Kopsavilkums!$Q$10:$Q$135,($A70=Kopsavilkums!$A$10:$A$135)*($B70=Kopsavilkums!$B$10:$B$135)*($C70=Kopsavilkums!$D$10:$D$135)),"")</f>
        <v>0</v>
      </c>
      <c r="I70" s="262" cm="1">
        <f t="array" ref="I70">IFERROR(_xlfn._xlws.FILTER(Kopsavilkums!$R$10:$R$135,($A70=Kopsavilkums!$A$10:$A$135)*($B70=Kopsavilkums!$B$10:$B$135)*($C70=Kopsavilkums!$D$10:$D$135)),"")</f>
        <v>0</v>
      </c>
      <c r="J70" s="31">
        <f t="shared" si="22"/>
        <v>0</v>
      </c>
      <c r="K70" s="267">
        <f t="shared" si="22"/>
        <v>0</v>
      </c>
      <c r="L70" s="50"/>
      <c r="O70" s="12"/>
    </row>
    <row r="71" spans="1:15" s="112" customFormat="1" x14ac:dyDescent="0.15">
      <c r="A71" s="60">
        <f t="shared" si="21"/>
        <v>8</v>
      </c>
      <c r="B71" s="60">
        <v>5</v>
      </c>
      <c r="C71" s="22" t="str" cm="1">
        <f t="array" ref="C71">IFERROR(_xlfn._xlws.FILTER(Kopsavilkums!$D$10:$D$135,($A71=Kopsavilkums!$A$10:$A$135)*($B71=Kopsavilkums!$B$10:$B$135)),"")</f>
        <v>Aivars Balodis</v>
      </c>
      <c r="D71" s="74" cm="1">
        <f t="array" ref="D71">IFERROR(_xlfn._xlws.FILTER(Kopsavilkums!$M$10:$M$135,($A71=Kopsavilkums!$A$10:$A$135)*($B71=Kopsavilkums!$B$10:$B$135)*($C71=Kopsavilkums!$D$10:$D$135)),"")</f>
        <v>0</v>
      </c>
      <c r="E71" s="31" cm="1">
        <f t="array" ref="E71">IFERROR(_xlfn._xlws.FILTER(Kopsavilkums!$N$10:$N$135,($A71=Kopsavilkums!$A$10:$A$135)*($B71=Kopsavilkums!$B$10:$B$135)*($C71=Kopsavilkums!$D$10:$D$135)),"")</f>
        <v>0</v>
      </c>
      <c r="F71" s="262" cm="1">
        <f t="array" ref="F71">IFERROR(_xlfn._xlws.FILTER(Kopsavilkums!$O$10:$O$135,($A71=Kopsavilkums!$A$10:$A$135)*($B71=Kopsavilkums!$B$10:$B$135)*($C71=Kopsavilkums!$D$10:$D$135)),"")</f>
        <v>0</v>
      </c>
      <c r="G71" s="74" cm="1">
        <f t="array" ref="G71">IFERROR(_xlfn._xlws.FILTER(Kopsavilkums!$P$10:$P$135,($A71=Kopsavilkums!$A$10:$A$135)*($B71=Kopsavilkums!$B$10:$B$135)*($C71=Kopsavilkums!$D$10:$D$135)),"")</f>
        <v>0</v>
      </c>
      <c r="H71" s="31" cm="1">
        <f t="array" ref="H71">IFERROR(_xlfn._xlws.FILTER(Kopsavilkums!$Q$10:$Q$135,($A71=Kopsavilkums!$A$10:$A$135)*($B71=Kopsavilkums!$B$10:$B$135)*($C71=Kopsavilkums!$D$10:$D$135)),"")</f>
        <v>0</v>
      </c>
      <c r="I71" s="262" cm="1">
        <f t="array" ref="I71">IFERROR(_xlfn._xlws.FILTER(Kopsavilkums!$R$10:$R$135,($A71=Kopsavilkums!$A$10:$A$135)*($B71=Kopsavilkums!$B$10:$B$135)*($C71=Kopsavilkums!$D$10:$D$135)),"")</f>
        <v>0</v>
      </c>
      <c r="J71" s="15">
        <f t="shared" si="22"/>
        <v>0</v>
      </c>
      <c r="K71" s="267">
        <f t="shared" si="22"/>
        <v>0</v>
      </c>
      <c r="L71" s="50"/>
      <c r="O71" s="12"/>
    </row>
    <row r="72" spans="1:15" s="112" customFormat="1" ht="14" thickBot="1" x14ac:dyDescent="0.2">
      <c r="A72" s="62">
        <f t="shared" si="21"/>
        <v>8</v>
      </c>
      <c r="B72" s="62">
        <v>6</v>
      </c>
      <c r="C72" s="127" cm="1">
        <f t="array" ref="C72">IFERROR(_xlfn._xlws.FILTER(Kopsavilkums!$D$10:$D$135,($A72=Kopsavilkums!$A$10:$A$135)*($B72=Kopsavilkums!$B$10:$B$135)),"")</f>
        <v>0</v>
      </c>
      <c r="D72" s="75" cm="1">
        <f t="array" ref="D72">IFERROR(_xlfn._xlws.FILTER(Kopsavilkums!$M$10:$M$135,($A72=Kopsavilkums!$A$10:$A$135)*($B72=Kopsavilkums!$B$10:$B$135)*($C72=Kopsavilkums!$D$10:$D$135)),"")</f>
        <v>0</v>
      </c>
      <c r="E72" s="63" cm="1">
        <f t="array" ref="E72">IFERROR(_xlfn._xlws.FILTER(Kopsavilkums!$N$10:$N$135,($A72=Kopsavilkums!$A$10:$A$135)*($B72=Kopsavilkums!$B$10:$B$135)*($C72=Kopsavilkums!$D$10:$D$135)),"")</f>
        <v>0</v>
      </c>
      <c r="F72" s="263" cm="1">
        <f t="array" ref="F72">IFERROR(_xlfn._xlws.FILTER(Kopsavilkums!$O$10:$O$135,($A72=Kopsavilkums!$A$10:$A$135)*($B72=Kopsavilkums!$B$10:$B$135)*($C72=Kopsavilkums!$D$10:$D$135)),"")</f>
        <v>0</v>
      </c>
      <c r="G72" s="75" cm="1">
        <f t="array" ref="G72">IFERROR(_xlfn._xlws.FILTER(Kopsavilkums!$P$10:$P$135,($A72=Kopsavilkums!$A$10:$A$135)*($B72=Kopsavilkums!$B$10:$B$135)*($C72=Kopsavilkums!$D$10:$D$135)),"")</f>
        <v>0</v>
      </c>
      <c r="H72" s="63" cm="1">
        <f t="array" ref="H72">IFERROR(_xlfn._xlws.FILTER(Kopsavilkums!$Q$10:$Q$135,($A72=Kopsavilkums!$A$10:$A$135)*($B72=Kopsavilkums!$B$10:$B$135)*($C72=Kopsavilkums!$D$10:$D$135)),"")</f>
        <v>0</v>
      </c>
      <c r="I72" s="263" cm="1">
        <f t="array" ref="I72">IFERROR(_xlfn._xlws.FILTER(Kopsavilkums!$R$10:$R$135,($A72=Kopsavilkums!$A$10:$A$135)*($B72=Kopsavilkums!$B$10:$B$135)*($C72=Kopsavilkums!$D$10:$D$135)),"")</f>
        <v>0</v>
      </c>
      <c r="J72" s="63">
        <f t="shared" si="22"/>
        <v>0</v>
      </c>
      <c r="K72" s="268">
        <f t="shared" si="22"/>
        <v>0</v>
      </c>
      <c r="L72" s="50"/>
    </row>
    <row r="73" spans="1:15" s="112" customFormat="1" ht="14" thickBot="1" x14ac:dyDescent="0.2">
      <c r="A73" s="28"/>
      <c r="B73" s="28"/>
      <c r="C73" s="29"/>
      <c r="D73" s="4"/>
      <c r="E73" s="28"/>
      <c r="F73" s="264"/>
      <c r="G73" s="73"/>
      <c r="H73" s="28"/>
      <c r="I73" s="264"/>
      <c r="J73" s="28"/>
      <c r="K73" s="264"/>
      <c r="L73" s="50" t="s">
        <v>72</v>
      </c>
      <c r="M73" s="64"/>
    </row>
    <row r="74" spans="1:15" s="112" customFormat="1" ht="15" thickBot="1" x14ac:dyDescent="0.2">
      <c r="A74" s="53">
        <f>B74</f>
        <v>9</v>
      </c>
      <c r="B74" s="53">
        <v>9</v>
      </c>
      <c r="C74" s="132" t="str" cm="1">
        <f t="array" ref="C74">IFERROR(_xlfn.UNIQUE(_xlfn._xlws.FILTER(Kopsavilkums!$C$10:$C$135,($B74=Kopsavilkums!$A$10:$A$135))),"")</f>
        <v>Mežoņi</v>
      </c>
      <c r="D74" s="54"/>
      <c r="E74" s="56">
        <f>SUM(E75:E80)</f>
        <v>0</v>
      </c>
      <c r="F74" s="260">
        <f>SUM(F75:F80)</f>
        <v>0</v>
      </c>
      <c r="G74" s="135"/>
      <c r="H74" s="56">
        <f>SUM(H75:H80)</f>
        <v>0</v>
      </c>
      <c r="I74" s="260">
        <f>SUM(I75:I80)</f>
        <v>0</v>
      </c>
      <c r="J74" s="56">
        <f>SUM(J75:J80)</f>
        <v>0</v>
      </c>
      <c r="K74" s="265">
        <f>SUM(K75:K80)</f>
        <v>0</v>
      </c>
      <c r="L74" s="50"/>
    </row>
    <row r="75" spans="1:15" s="112" customFormat="1" x14ac:dyDescent="0.15">
      <c r="A75" s="57">
        <f t="shared" ref="A75:A80" si="23">A74</f>
        <v>9</v>
      </c>
      <c r="B75" s="57">
        <v>1</v>
      </c>
      <c r="C75" s="126" t="str" cm="1">
        <f t="array" ref="C75">IFERROR(_xlfn._xlws.FILTER(Kopsavilkums!$D$10:$D$135,($A75=Kopsavilkums!$A$10:$A$135)*($B75=Kopsavilkums!$B$10:$B$135)),"")</f>
        <v>Jurģis Vīte</v>
      </c>
      <c r="D75" s="58" cm="1">
        <f t="array" ref="D75">IFERROR(_xlfn._xlws.FILTER(Kopsavilkums!$M$10:$M$135,($A75=Kopsavilkums!$A$10:$A$135)*($B75=Kopsavilkums!$B$10:$B$135)*($C75=Kopsavilkums!$D$10:$D$135)),"")</f>
        <v>0</v>
      </c>
      <c r="E75" s="59" cm="1">
        <f t="array" ref="E75">IFERROR(_xlfn._xlws.FILTER(Kopsavilkums!$N$10:$N$135,($A75=Kopsavilkums!$A$10:$A$135)*($B75=Kopsavilkums!$B$10:$B$135)*($C75=Kopsavilkums!$D$10:$D$135)),"")</f>
        <v>0</v>
      </c>
      <c r="F75" s="261" cm="1">
        <f t="array" ref="F75">IFERROR(_xlfn._xlws.FILTER(Kopsavilkums!$O$10:$O$135,($A75=Kopsavilkums!$A$10:$A$135)*($B75=Kopsavilkums!$B$10:$B$135)*($C75=Kopsavilkums!$D$10:$D$135)),"")</f>
        <v>0</v>
      </c>
      <c r="G75" s="58" cm="1">
        <f t="array" ref="G75">IFERROR(_xlfn._xlws.FILTER(Kopsavilkums!$P$10:$P$135,($A75=Kopsavilkums!$A$10:$A$135)*($B75=Kopsavilkums!$B$10:$B$135)*($C75=Kopsavilkums!$D$10:$D$135)),"")</f>
        <v>0</v>
      </c>
      <c r="H75" s="59" cm="1">
        <f t="array" ref="H75">IFERROR(_xlfn._xlws.FILTER(Kopsavilkums!$Q$10:$Q$135,($A75=Kopsavilkums!$A$10:$A$135)*($B75=Kopsavilkums!$B$10:$B$135)*($C75=Kopsavilkums!$D$10:$D$135)),"")</f>
        <v>0</v>
      </c>
      <c r="I75" s="261" cm="1">
        <f t="array" ref="I75">IFERROR(_xlfn._xlws.FILTER(Kopsavilkums!$R$10:$R$135,($A75=Kopsavilkums!$A$10:$A$135)*($B75=Kopsavilkums!$B$10:$B$135)*($C75=Kopsavilkums!$D$10:$D$135)),"")</f>
        <v>0</v>
      </c>
      <c r="J75" s="59">
        <f t="shared" ref="J75:K80" si="24">IFERROR(E75+H75,"")</f>
        <v>0</v>
      </c>
      <c r="K75" s="266">
        <f t="shared" si="24"/>
        <v>0</v>
      </c>
      <c r="L75" s="50"/>
    </row>
    <row r="76" spans="1:15" s="112" customFormat="1" x14ac:dyDescent="0.15">
      <c r="A76" s="60">
        <f t="shared" si="23"/>
        <v>9</v>
      </c>
      <c r="B76" s="60">
        <v>2</v>
      </c>
      <c r="C76" s="22" t="str" cm="1">
        <f t="array" ref="C76">IFERROR(_xlfn._xlws.FILTER(Kopsavilkums!$D$10:$D$135,($A76=Kopsavilkums!$A$10:$A$135)*($B76=Kopsavilkums!$B$10:$B$135)),"")</f>
        <v>Juris Timko</v>
      </c>
      <c r="D76" s="18" cm="1">
        <f t="array" ref="D76">IFERROR(_xlfn._xlws.FILTER(Kopsavilkums!$M$10:$M$135,($A76=Kopsavilkums!$A$10:$A$135)*($B76=Kopsavilkums!$B$10:$B$135)*($C76=Kopsavilkums!$D$10:$D$135)),"")</f>
        <v>0</v>
      </c>
      <c r="E76" s="31" cm="1">
        <f t="array" ref="E76">IFERROR(_xlfn._xlws.FILTER(Kopsavilkums!$N$10:$N$135,($A76=Kopsavilkums!$A$10:$A$135)*($B76=Kopsavilkums!$B$10:$B$135)*($C76=Kopsavilkums!$D$10:$D$135)),"")</f>
        <v>0</v>
      </c>
      <c r="F76" s="262" cm="1">
        <f t="array" ref="F76">IFERROR(_xlfn._xlws.FILTER(Kopsavilkums!$O$10:$O$135,($A76=Kopsavilkums!$A$10:$A$135)*($B76=Kopsavilkums!$B$10:$B$135)*($C76=Kopsavilkums!$D$10:$D$135)),"")</f>
        <v>0</v>
      </c>
      <c r="G76" s="18" cm="1">
        <f t="array" ref="G76">IFERROR(_xlfn._xlws.FILTER(Kopsavilkums!$P$10:$P$135,($A76=Kopsavilkums!$A$10:$A$135)*($B76=Kopsavilkums!$B$10:$B$135)*($C76=Kopsavilkums!$D$10:$D$135)),"")</f>
        <v>0</v>
      </c>
      <c r="H76" s="31" cm="1">
        <f t="array" ref="H76">IFERROR(_xlfn._xlws.FILTER(Kopsavilkums!$Q$10:$Q$135,($A76=Kopsavilkums!$A$10:$A$135)*($B76=Kopsavilkums!$B$10:$B$135)*($C76=Kopsavilkums!$D$10:$D$135)),"")</f>
        <v>0</v>
      </c>
      <c r="I76" s="262" cm="1">
        <f t="array" ref="I76">IFERROR(_xlfn._xlws.FILTER(Kopsavilkums!$R$10:$R$135,($A76=Kopsavilkums!$A$10:$A$135)*($B76=Kopsavilkums!$B$10:$B$135)*($C76=Kopsavilkums!$D$10:$D$135)),"")</f>
        <v>0</v>
      </c>
      <c r="J76" s="31">
        <f t="shared" si="24"/>
        <v>0</v>
      </c>
      <c r="K76" s="267">
        <f t="shared" si="24"/>
        <v>0</v>
      </c>
      <c r="L76" s="50"/>
    </row>
    <row r="77" spans="1:15" s="112" customFormat="1" x14ac:dyDescent="0.15">
      <c r="A77" s="60">
        <f t="shared" si="23"/>
        <v>9</v>
      </c>
      <c r="B77" s="60">
        <v>3</v>
      </c>
      <c r="C77" s="22" t="str" cm="1">
        <f t="array" ref="C77">IFERROR(_xlfn._xlws.FILTER(Kopsavilkums!$D$10:$D$135,($A77=Kopsavilkums!$A$10:$A$135)*($B77=Kopsavilkums!$B$10:$B$135)),"")</f>
        <v>Edgars Abazorins</v>
      </c>
      <c r="D77" s="18" cm="1">
        <f t="array" ref="D77">IFERROR(_xlfn._xlws.FILTER(Kopsavilkums!$M$10:$M$135,($A77=Kopsavilkums!$A$10:$A$135)*($B77=Kopsavilkums!$B$10:$B$135)*($C77=Kopsavilkums!$D$10:$D$135)),"")</f>
        <v>0</v>
      </c>
      <c r="E77" s="31" cm="1">
        <f t="array" ref="E77">IFERROR(_xlfn._xlws.FILTER(Kopsavilkums!$N$10:$N$135,($A77=Kopsavilkums!$A$10:$A$135)*($B77=Kopsavilkums!$B$10:$B$135)*($C77=Kopsavilkums!$D$10:$D$135)),"")</f>
        <v>0</v>
      </c>
      <c r="F77" s="262" cm="1">
        <f t="array" ref="F77">IFERROR(_xlfn._xlws.FILTER(Kopsavilkums!$O$10:$O$135,($A77=Kopsavilkums!$A$10:$A$135)*($B77=Kopsavilkums!$B$10:$B$135)*($C77=Kopsavilkums!$D$10:$D$135)),"")</f>
        <v>0</v>
      </c>
      <c r="G77" s="18" cm="1">
        <f t="array" ref="G77">IFERROR(_xlfn._xlws.FILTER(Kopsavilkums!$P$10:$P$135,($A77=Kopsavilkums!$A$10:$A$135)*($B77=Kopsavilkums!$B$10:$B$135)*($C77=Kopsavilkums!$D$10:$D$135)),"")</f>
        <v>0</v>
      </c>
      <c r="H77" s="31" cm="1">
        <f t="array" ref="H77">IFERROR(_xlfn._xlws.FILTER(Kopsavilkums!$Q$10:$Q$135,($A77=Kopsavilkums!$A$10:$A$135)*($B77=Kopsavilkums!$B$10:$B$135)*($C77=Kopsavilkums!$D$10:$D$135)),"")</f>
        <v>0</v>
      </c>
      <c r="I77" s="262" cm="1">
        <f t="array" ref="I77">IFERROR(_xlfn._xlws.FILTER(Kopsavilkums!$R$10:$R$135,($A77=Kopsavilkums!$A$10:$A$135)*($B77=Kopsavilkums!$B$10:$B$135)*($C77=Kopsavilkums!$D$10:$D$135)),"")</f>
        <v>0</v>
      </c>
      <c r="J77" s="31">
        <f t="shared" si="24"/>
        <v>0</v>
      </c>
      <c r="K77" s="267">
        <f t="shared" si="24"/>
        <v>0</v>
      </c>
      <c r="L77" s="50"/>
    </row>
    <row r="78" spans="1:15" s="112" customFormat="1" x14ac:dyDescent="0.15">
      <c r="A78" s="60">
        <f t="shared" si="23"/>
        <v>9</v>
      </c>
      <c r="B78" s="60">
        <v>4</v>
      </c>
      <c r="C78" s="22" t="str" cm="1">
        <f t="array" ref="C78">IFERROR(_xlfn._xlws.FILTER(Kopsavilkums!$D$10:$D$135,($A78=Kopsavilkums!$A$10:$A$135)*($B78=Kopsavilkums!$B$10:$B$135)),"")</f>
        <v>Dmitrijs Bogdanovs</v>
      </c>
      <c r="D78" s="18" cm="1">
        <f t="array" ref="D78">IFERROR(_xlfn._xlws.FILTER(Kopsavilkums!$M$10:$M$135,($A78=Kopsavilkums!$A$10:$A$135)*($B78=Kopsavilkums!$B$10:$B$135)*($C78=Kopsavilkums!$D$10:$D$135)),"")</f>
        <v>0</v>
      </c>
      <c r="E78" s="31" cm="1">
        <f t="array" ref="E78">IFERROR(_xlfn._xlws.FILTER(Kopsavilkums!$N$10:$N$135,($A78=Kopsavilkums!$A$10:$A$135)*($B78=Kopsavilkums!$B$10:$B$135)*($C78=Kopsavilkums!$D$10:$D$135)),"")</f>
        <v>0</v>
      </c>
      <c r="F78" s="262" cm="1">
        <f t="array" ref="F78">IFERROR(_xlfn._xlws.FILTER(Kopsavilkums!$O$10:$O$135,($A78=Kopsavilkums!$A$10:$A$135)*($B78=Kopsavilkums!$B$10:$B$135)*($C78=Kopsavilkums!$D$10:$D$135)),"")</f>
        <v>0</v>
      </c>
      <c r="G78" s="18" cm="1">
        <f t="array" ref="G78">IFERROR(_xlfn._xlws.FILTER(Kopsavilkums!$P$10:$P$135,($A78=Kopsavilkums!$A$10:$A$135)*($B78=Kopsavilkums!$B$10:$B$135)*($C78=Kopsavilkums!$D$10:$D$135)),"")</f>
        <v>0</v>
      </c>
      <c r="H78" s="31" cm="1">
        <f t="array" ref="H78">IFERROR(_xlfn._xlws.FILTER(Kopsavilkums!$Q$10:$Q$135,($A78=Kopsavilkums!$A$10:$A$135)*($B78=Kopsavilkums!$B$10:$B$135)*($C78=Kopsavilkums!$D$10:$D$135)),"")</f>
        <v>0</v>
      </c>
      <c r="I78" s="262" cm="1">
        <f t="array" ref="I78">IFERROR(_xlfn._xlws.FILTER(Kopsavilkums!$R$10:$R$135,($A78=Kopsavilkums!$A$10:$A$135)*($B78=Kopsavilkums!$B$10:$B$135)*($C78=Kopsavilkums!$D$10:$D$135)),"")</f>
        <v>0</v>
      </c>
      <c r="J78" s="31">
        <f t="shared" si="24"/>
        <v>0</v>
      </c>
      <c r="K78" s="267">
        <f t="shared" si="24"/>
        <v>0</v>
      </c>
      <c r="L78" s="50"/>
    </row>
    <row r="79" spans="1:15" s="112" customFormat="1" x14ac:dyDescent="0.15">
      <c r="A79" s="60">
        <f t="shared" si="23"/>
        <v>9</v>
      </c>
      <c r="B79" s="60">
        <v>5</v>
      </c>
      <c r="C79" s="22" t="str" cm="1">
        <f t="array" ref="C79">IFERROR(_xlfn._xlws.FILTER(Kopsavilkums!$D$10:$D$135,($A79=Kopsavilkums!$A$10:$A$135)*($B79=Kopsavilkums!$B$10:$B$135)),"")</f>
        <v>Kaspars Šverns</v>
      </c>
      <c r="D79" s="74" cm="1">
        <f t="array" ref="D79">IFERROR(_xlfn._xlws.FILTER(Kopsavilkums!$M$10:$M$135,($A79=Kopsavilkums!$A$10:$A$135)*($B79=Kopsavilkums!$B$10:$B$135)*($C79=Kopsavilkums!$D$10:$D$135)),"")</f>
        <v>0</v>
      </c>
      <c r="E79" s="31" cm="1">
        <f t="array" ref="E79">IFERROR(_xlfn._xlws.FILTER(Kopsavilkums!$N$10:$N$135,($A79=Kopsavilkums!$A$10:$A$135)*($B79=Kopsavilkums!$B$10:$B$135)*($C79=Kopsavilkums!$D$10:$D$135)),"")</f>
        <v>0</v>
      </c>
      <c r="F79" s="262" cm="1">
        <f t="array" ref="F79">IFERROR(_xlfn._xlws.FILTER(Kopsavilkums!$O$10:$O$135,($A79=Kopsavilkums!$A$10:$A$135)*($B79=Kopsavilkums!$B$10:$B$135)*($C79=Kopsavilkums!$D$10:$D$135)),"")</f>
        <v>0</v>
      </c>
      <c r="G79" s="74" cm="1">
        <f t="array" ref="G79">IFERROR(_xlfn._xlws.FILTER(Kopsavilkums!$P$10:$P$135,($A79=Kopsavilkums!$A$10:$A$135)*($B79=Kopsavilkums!$B$10:$B$135)*($C79=Kopsavilkums!$D$10:$D$135)),"")</f>
        <v>0</v>
      </c>
      <c r="H79" s="31" cm="1">
        <f t="array" ref="H79">IFERROR(_xlfn._xlws.FILTER(Kopsavilkums!$Q$10:$Q$135,($A79=Kopsavilkums!$A$10:$A$135)*($B79=Kopsavilkums!$B$10:$B$135)*($C79=Kopsavilkums!$D$10:$D$135)),"")</f>
        <v>0</v>
      </c>
      <c r="I79" s="262" cm="1">
        <f t="array" ref="I79">IFERROR(_xlfn._xlws.FILTER(Kopsavilkums!$R$10:$R$135,($A79=Kopsavilkums!$A$10:$A$135)*($B79=Kopsavilkums!$B$10:$B$135)*($C79=Kopsavilkums!$D$10:$D$135)),"")</f>
        <v>0</v>
      </c>
      <c r="J79" s="15">
        <f t="shared" si="24"/>
        <v>0</v>
      </c>
      <c r="K79" s="267">
        <f t="shared" si="24"/>
        <v>0</v>
      </c>
      <c r="L79" s="50"/>
    </row>
    <row r="80" spans="1:15" s="112" customFormat="1" ht="14" thickBot="1" x14ac:dyDescent="0.2">
      <c r="A80" s="62">
        <f t="shared" si="23"/>
        <v>9</v>
      </c>
      <c r="B80" s="62">
        <v>6</v>
      </c>
      <c r="C80" s="127" cm="1">
        <f t="array" ref="C80">IFERROR(_xlfn._xlws.FILTER(Kopsavilkums!$D$10:$D$135,($A80=Kopsavilkums!$A$10:$A$135)*($B80=Kopsavilkums!$B$10:$B$135)),"")</f>
        <v>0</v>
      </c>
      <c r="D80" s="75" cm="1">
        <f t="array" ref="D80">IFERROR(_xlfn._xlws.FILTER(Kopsavilkums!$M$10:$M$135,($A80=Kopsavilkums!$A$10:$A$135)*($B80=Kopsavilkums!$B$10:$B$135)*($C80=Kopsavilkums!$D$10:$D$135)),"")</f>
        <v>0</v>
      </c>
      <c r="E80" s="63" cm="1">
        <f t="array" ref="E80">IFERROR(_xlfn._xlws.FILTER(Kopsavilkums!$N$10:$N$135,($A80=Kopsavilkums!$A$10:$A$135)*($B80=Kopsavilkums!$B$10:$B$135)*($C80=Kopsavilkums!$D$10:$D$135)),"")</f>
        <v>0</v>
      </c>
      <c r="F80" s="263" cm="1">
        <f t="array" ref="F80">IFERROR(_xlfn._xlws.FILTER(Kopsavilkums!$O$10:$O$135,($A80=Kopsavilkums!$A$10:$A$135)*($B80=Kopsavilkums!$B$10:$B$135)*($C80=Kopsavilkums!$D$10:$D$135)),"")</f>
        <v>0</v>
      </c>
      <c r="G80" s="75" cm="1">
        <f t="array" ref="G80">IFERROR(_xlfn._xlws.FILTER(Kopsavilkums!$P$10:$P$135,($A80=Kopsavilkums!$A$10:$A$135)*($B80=Kopsavilkums!$B$10:$B$135)*($C80=Kopsavilkums!$D$10:$D$135)),"")</f>
        <v>0</v>
      </c>
      <c r="H80" s="63" cm="1">
        <f t="array" ref="H80">IFERROR(_xlfn._xlws.FILTER(Kopsavilkums!$Q$10:$Q$135,($A80=Kopsavilkums!$A$10:$A$135)*($B80=Kopsavilkums!$B$10:$B$135)*($C80=Kopsavilkums!$D$10:$D$135)),"")</f>
        <v>0</v>
      </c>
      <c r="I80" s="263" cm="1">
        <f t="array" ref="I80">IFERROR(_xlfn._xlws.FILTER(Kopsavilkums!$R$10:$R$135,($A80=Kopsavilkums!$A$10:$A$135)*($B80=Kopsavilkums!$B$10:$B$135)*($C80=Kopsavilkums!$D$10:$D$135)),"")</f>
        <v>0</v>
      </c>
      <c r="J80" s="63">
        <f t="shared" si="24"/>
        <v>0</v>
      </c>
      <c r="K80" s="268">
        <f t="shared" si="24"/>
        <v>0</v>
      </c>
      <c r="L80" s="50"/>
    </row>
    <row r="81" spans="1:15" s="112" customFormat="1" ht="14" thickBot="1" x14ac:dyDescent="0.2">
      <c r="A81" s="28"/>
      <c r="B81" s="28"/>
      <c r="C81" s="29"/>
      <c r="D81" s="4"/>
      <c r="E81" s="28"/>
      <c r="F81" s="264"/>
      <c r="G81" s="27"/>
      <c r="H81" s="28"/>
      <c r="I81" s="264"/>
      <c r="J81" s="28"/>
      <c r="K81" s="264"/>
      <c r="L81" s="50" t="s">
        <v>72</v>
      </c>
    </row>
    <row r="82" spans="1:15" s="112" customFormat="1" ht="15" thickBot="1" x14ac:dyDescent="0.2">
      <c r="A82" s="53">
        <f>B82</f>
        <v>10</v>
      </c>
      <c r="B82" s="53">
        <v>10</v>
      </c>
      <c r="C82" s="132" t="str" cm="1">
        <f t="array" ref="C82">IFERROR(_xlfn.UNIQUE(_xlfn._xlws.FILTER(Kopsavilkums!$C$10:$C$135,($B82=Kopsavilkums!$A$10:$A$135))),"")</f>
        <v>Vidzemes Klaidoņi</v>
      </c>
      <c r="D82" s="54"/>
      <c r="E82" s="56">
        <f>SUM(E83:E88)</f>
        <v>0</v>
      </c>
      <c r="F82" s="260">
        <f>SUM(F83:F88)</f>
        <v>0</v>
      </c>
      <c r="G82" s="56"/>
      <c r="H82" s="56">
        <f>SUM(H83:H88)</f>
        <v>0</v>
      </c>
      <c r="I82" s="260">
        <f>SUM(I83:I88)</f>
        <v>0</v>
      </c>
      <c r="J82" s="56">
        <f>SUM(J83:J88)</f>
        <v>0</v>
      </c>
      <c r="K82" s="265">
        <f>SUM(K83:K88)</f>
        <v>0</v>
      </c>
      <c r="L82" s="50"/>
    </row>
    <row r="83" spans="1:15" s="112" customFormat="1" x14ac:dyDescent="0.15">
      <c r="A83" s="57">
        <f t="shared" ref="A83:A88" si="25">A82</f>
        <v>10</v>
      </c>
      <c r="B83" s="57">
        <v>1</v>
      </c>
      <c r="C83" s="126" t="str" cm="1">
        <f t="array" ref="C83">IFERROR(_xlfn._xlws.FILTER(Kopsavilkums!$D$10:$D$135,($A83=Kopsavilkums!$A$10:$A$135)*($B83=Kopsavilkums!$B$10:$B$135)),"")</f>
        <v>Kirils Morozovs</v>
      </c>
      <c r="D83" s="58" cm="1">
        <f t="array" ref="D83">IFERROR(_xlfn._xlws.FILTER(Kopsavilkums!$M$10:$M$135,($A83=Kopsavilkums!$A$10:$A$135)*($B83=Kopsavilkums!$B$10:$B$135)*($C83=Kopsavilkums!$D$10:$D$135)),"")</f>
        <v>0</v>
      </c>
      <c r="E83" s="59" cm="1">
        <f t="array" ref="E83">IFERROR(_xlfn._xlws.FILTER(Kopsavilkums!$N$10:$N$135,($A83=Kopsavilkums!$A$10:$A$135)*($B83=Kopsavilkums!$B$10:$B$135)*($C83=Kopsavilkums!$D$10:$D$135)),"")</f>
        <v>0</v>
      </c>
      <c r="F83" s="261" cm="1">
        <f t="array" ref="F83">IFERROR(_xlfn._xlws.FILTER(Kopsavilkums!$O$10:$O$135,($A83=Kopsavilkums!$A$10:$A$135)*($B83=Kopsavilkums!$B$10:$B$135)*($C83=Kopsavilkums!$D$10:$D$135)),"")</f>
        <v>0</v>
      </c>
      <c r="G83" s="58" cm="1">
        <f t="array" ref="G83">IFERROR(_xlfn._xlws.FILTER(Kopsavilkums!$P$10:$P$135,($A83=Kopsavilkums!$A$10:$A$135)*($B83=Kopsavilkums!$B$10:$B$135)*($C83=Kopsavilkums!$D$10:$D$135)),"")</f>
        <v>0</v>
      </c>
      <c r="H83" s="59" cm="1">
        <f t="array" ref="H83">IFERROR(_xlfn._xlws.FILTER(Kopsavilkums!$Q$10:$Q$135,($A83=Kopsavilkums!$A$10:$A$135)*($B83=Kopsavilkums!$B$10:$B$135)*($C83=Kopsavilkums!$D$10:$D$135)),"")</f>
        <v>0</v>
      </c>
      <c r="I83" s="261" cm="1">
        <f t="array" ref="I83">IFERROR(_xlfn._xlws.FILTER(Kopsavilkums!$R$10:$R$135,($A83=Kopsavilkums!$A$10:$A$135)*($B83=Kopsavilkums!$B$10:$B$135)*($C83=Kopsavilkums!$D$10:$D$135)),"")</f>
        <v>0</v>
      </c>
      <c r="J83" s="59">
        <f t="shared" ref="J83:K88" si="26">IFERROR(E83+H83,"")</f>
        <v>0</v>
      </c>
      <c r="K83" s="266">
        <f t="shared" si="26"/>
        <v>0</v>
      </c>
      <c r="L83" s="50"/>
    </row>
    <row r="84" spans="1:15" s="112" customFormat="1" x14ac:dyDescent="0.15">
      <c r="A84" s="60">
        <f t="shared" si="25"/>
        <v>10</v>
      </c>
      <c r="B84" s="60">
        <v>2</v>
      </c>
      <c r="C84" s="22" t="str" cm="1">
        <f t="array" ref="C84">IFERROR(_xlfn._xlws.FILTER(Kopsavilkums!$D$10:$D$135,($A84=Kopsavilkums!$A$10:$A$135)*($B84=Kopsavilkums!$B$10:$B$135)),"")</f>
        <v>Andris Klempners</v>
      </c>
      <c r="D84" s="18" cm="1">
        <f t="array" ref="D84">IFERROR(_xlfn._xlws.FILTER(Kopsavilkums!$M$10:$M$135,($A84=Kopsavilkums!$A$10:$A$135)*($B84=Kopsavilkums!$B$10:$B$135)*($C84=Kopsavilkums!$D$10:$D$135)),"")</f>
        <v>0</v>
      </c>
      <c r="E84" s="31" cm="1">
        <f t="array" ref="E84">IFERROR(_xlfn._xlws.FILTER(Kopsavilkums!$N$10:$N$135,($A84=Kopsavilkums!$A$10:$A$135)*($B84=Kopsavilkums!$B$10:$B$135)*($C84=Kopsavilkums!$D$10:$D$135)),"")</f>
        <v>0</v>
      </c>
      <c r="F84" s="262" cm="1">
        <f t="array" ref="F84">IFERROR(_xlfn._xlws.FILTER(Kopsavilkums!$O$10:$O$135,($A84=Kopsavilkums!$A$10:$A$135)*($B84=Kopsavilkums!$B$10:$B$135)*($C84=Kopsavilkums!$D$10:$D$135)),"")</f>
        <v>0</v>
      </c>
      <c r="G84" s="18" cm="1">
        <f t="array" ref="G84">IFERROR(_xlfn._xlws.FILTER(Kopsavilkums!$P$10:$P$135,($A84=Kopsavilkums!$A$10:$A$135)*($B84=Kopsavilkums!$B$10:$B$135)*($C84=Kopsavilkums!$D$10:$D$135)),"")</f>
        <v>0</v>
      </c>
      <c r="H84" s="31" cm="1">
        <f t="array" ref="H84">IFERROR(_xlfn._xlws.FILTER(Kopsavilkums!$Q$10:$Q$135,($A84=Kopsavilkums!$A$10:$A$135)*($B84=Kopsavilkums!$B$10:$B$135)*($C84=Kopsavilkums!$D$10:$D$135)),"")</f>
        <v>0</v>
      </c>
      <c r="I84" s="262" cm="1">
        <f t="array" ref="I84">IFERROR(_xlfn._xlws.FILTER(Kopsavilkums!$R$10:$R$135,($A84=Kopsavilkums!$A$10:$A$135)*($B84=Kopsavilkums!$B$10:$B$135)*($C84=Kopsavilkums!$D$10:$D$135)),"")</f>
        <v>0</v>
      </c>
      <c r="J84" s="31">
        <f t="shared" si="26"/>
        <v>0</v>
      </c>
      <c r="K84" s="267">
        <f t="shared" si="26"/>
        <v>0</v>
      </c>
      <c r="L84" s="50"/>
    </row>
    <row r="85" spans="1:15" s="112" customFormat="1" x14ac:dyDescent="0.15">
      <c r="A85" s="60">
        <f t="shared" si="25"/>
        <v>10</v>
      </c>
      <c r="B85" s="60">
        <v>3</v>
      </c>
      <c r="C85" s="22" t="str" cm="1">
        <f t="array" ref="C85">IFERROR(_xlfn._xlws.FILTER(Kopsavilkums!$D$10:$D$135,($A85=Kopsavilkums!$A$10:$A$135)*($B85=Kopsavilkums!$B$10:$B$135)),"")</f>
        <v>Rihards Evardsons</v>
      </c>
      <c r="D85" s="18" cm="1">
        <f t="array" ref="D85">IFERROR(_xlfn._xlws.FILTER(Kopsavilkums!$M$10:$M$135,($A85=Kopsavilkums!$A$10:$A$135)*($B85=Kopsavilkums!$B$10:$B$135)*($C85=Kopsavilkums!$D$10:$D$135)),"")</f>
        <v>0</v>
      </c>
      <c r="E85" s="31" cm="1">
        <f t="array" ref="E85">IFERROR(_xlfn._xlws.FILTER(Kopsavilkums!$N$10:$N$135,($A85=Kopsavilkums!$A$10:$A$135)*($B85=Kopsavilkums!$B$10:$B$135)*($C85=Kopsavilkums!$D$10:$D$135)),"")</f>
        <v>0</v>
      </c>
      <c r="F85" s="262" cm="1">
        <f t="array" ref="F85">IFERROR(_xlfn._xlws.FILTER(Kopsavilkums!$O$10:$O$135,($A85=Kopsavilkums!$A$10:$A$135)*($B85=Kopsavilkums!$B$10:$B$135)*($C85=Kopsavilkums!$D$10:$D$135)),"")</f>
        <v>0</v>
      </c>
      <c r="G85" s="18" cm="1">
        <f t="array" ref="G85">IFERROR(_xlfn._xlws.FILTER(Kopsavilkums!$P$10:$P$135,($A85=Kopsavilkums!$A$10:$A$135)*($B85=Kopsavilkums!$B$10:$B$135)*($C85=Kopsavilkums!$D$10:$D$135)),"")</f>
        <v>0</v>
      </c>
      <c r="H85" s="31" cm="1">
        <f t="array" ref="H85">IFERROR(_xlfn._xlws.FILTER(Kopsavilkums!$Q$10:$Q$135,($A85=Kopsavilkums!$A$10:$A$135)*($B85=Kopsavilkums!$B$10:$B$135)*($C85=Kopsavilkums!$D$10:$D$135)),"")</f>
        <v>0</v>
      </c>
      <c r="I85" s="262" cm="1">
        <f t="array" ref="I85">IFERROR(_xlfn._xlws.FILTER(Kopsavilkums!$R$10:$R$135,($A85=Kopsavilkums!$A$10:$A$135)*($B85=Kopsavilkums!$B$10:$B$135)*($C85=Kopsavilkums!$D$10:$D$135)),"")</f>
        <v>0</v>
      </c>
      <c r="J85" s="31">
        <f t="shared" si="26"/>
        <v>0</v>
      </c>
      <c r="K85" s="267">
        <f t="shared" si="26"/>
        <v>0</v>
      </c>
      <c r="L85" s="50"/>
    </row>
    <row r="86" spans="1:15" s="112" customFormat="1" x14ac:dyDescent="0.15">
      <c r="A86" s="60">
        <f t="shared" si="25"/>
        <v>10</v>
      </c>
      <c r="B86" s="60">
        <v>4</v>
      </c>
      <c r="C86" s="22" t="str" cm="1">
        <f t="array" ref="C86">IFERROR(_xlfn._xlws.FILTER(Kopsavilkums!$D$10:$D$135,($A86=Kopsavilkums!$A$10:$A$135)*($B86=Kopsavilkums!$B$10:$B$135)),"")</f>
        <v>Guntis Mežulis</v>
      </c>
      <c r="D86" s="18" cm="1">
        <f t="array" ref="D86">IFERROR(_xlfn._xlws.FILTER(Kopsavilkums!$M$10:$M$135,($A86=Kopsavilkums!$A$10:$A$135)*($B86=Kopsavilkums!$B$10:$B$135)*($C86=Kopsavilkums!$D$10:$D$135)),"")</f>
        <v>0</v>
      </c>
      <c r="E86" s="31" cm="1">
        <f t="array" ref="E86">IFERROR(_xlfn._xlws.FILTER(Kopsavilkums!$N$10:$N$135,($A86=Kopsavilkums!$A$10:$A$135)*($B86=Kopsavilkums!$B$10:$B$135)*($C86=Kopsavilkums!$D$10:$D$135)),"")</f>
        <v>0</v>
      </c>
      <c r="F86" s="262" cm="1">
        <f t="array" ref="F86">IFERROR(_xlfn._xlws.FILTER(Kopsavilkums!$O$10:$O$135,($A86=Kopsavilkums!$A$10:$A$135)*($B86=Kopsavilkums!$B$10:$B$135)*($C86=Kopsavilkums!$D$10:$D$135)),"")</f>
        <v>0</v>
      </c>
      <c r="G86" s="18" cm="1">
        <f t="array" ref="G86">IFERROR(_xlfn._xlws.FILTER(Kopsavilkums!$P$10:$P$135,($A86=Kopsavilkums!$A$10:$A$135)*($B86=Kopsavilkums!$B$10:$B$135)*($C86=Kopsavilkums!$D$10:$D$135)),"")</f>
        <v>0</v>
      </c>
      <c r="H86" s="31" cm="1">
        <f t="array" ref="H86">IFERROR(_xlfn._xlws.FILTER(Kopsavilkums!$Q$10:$Q$135,($A86=Kopsavilkums!$A$10:$A$135)*($B86=Kopsavilkums!$B$10:$B$135)*($C86=Kopsavilkums!$D$10:$D$135)),"")</f>
        <v>0</v>
      </c>
      <c r="I86" s="262" cm="1">
        <f t="array" ref="I86">IFERROR(_xlfn._xlws.FILTER(Kopsavilkums!$R$10:$R$135,($A86=Kopsavilkums!$A$10:$A$135)*($B86=Kopsavilkums!$B$10:$B$135)*($C86=Kopsavilkums!$D$10:$D$135)),"")</f>
        <v>0</v>
      </c>
      <c r="J86" s="31">
        <f t="shared" si="26"/>
        <v>0</v>
      </c>
      <c r="K86" s="267">
        <f t="shared" si="26"/>
        <v>0</v>
      </c>
      <c r="L86" s="50"/>
    </row>
    <row r="87" spans="1:15" s="112" customFormat="1" x14ac:dyDescent="0.15">
      <c r="A87" s="60">
        <f t="shared" si="25"/>
        <v>10</v>
      </c>
      <c r="B87" s="60">
        <v>5</v>
      </c>
      <c r="C87" s="22" cm="1">
        <f t="array" ref="C87">IFERROR(_xlfn._xlws.FILTER(Kopsavilkums!$D$10:$D$135,($A87=Kopsavilkums!$A$10:$A$135)*($B87=Kopsavilkums!$B$10:$B$135)),"")</f>
        <v>0</v>
      </c>
      <c r="D87" s="74" cm="1">
        <f t="array" ref="D87">IFERROR(_xlfn._xlws.FILTER(Kopsavilkums!$M$10:$M$135,($A87=Kopsavilkums!$A$10:$A$135)*($B87=Kopsavilkums!$B$10:$B$135)*($C87=Kopsavilkums!$D$10:$D$135)),"")</f>
        <v>0</v>
      </c>
      <c r="E87" s="31" cm="1">
        <f t="array" ref="E87">IFERROR(_xlfn._xlws.FILTER(Kopsavilkums!$N$10:$N$135,($A87=Kopsavilkums!$A$10:$A$135)*($B87=Kopsavilkums!$B$10:$B$135)*($C87=Kopsavilkums!$D$10:$D$135)),"")</f>
        <v>0</v>
      </c>
      <c r="F87" s="262" cm="1">
        <f t="array" ref="F87">IFERROR(_xlfn._xlws.FILTER(Kopsavilkums!$O$10:$O$135,($A87=Kopsavilkums!$A$10:$A$135)*($B87=Kopsavilkums!$B$10:$B$135)*($C87=Kopsavilkums!$D$10:$D$135)),"")</f>
        <v>0</v>
      </c>
      <c r="G87" s="74" cm="1">
        <f t="array" ref="G87">IFERROR(_xlfn._xlws.FILTER(Kopsavilkums!$P$10:$P$135,($A87=Kopsavilkums!$A$10:$A$135)*($B87=Kopsavilkums!$B$10:$B$135)*($C87=Kopsavilkums!$D$10:$D$135)),"")</f>
        <v>0</v>
      </c>
      <c r="H87" s="31" cm="1">
        <f t="array" ref="H87">IFERROR(_xlfn._xlws.FILTER(Kopsavilkums!$Q$10:$Q$135,($A87=Kopsavilkums!$A$10:$A$135)*($B87=Kopsavilkums!$B$10:$B$135)*($C87=Kopsavilkums!$D$10:$D$135)),"")</f>
        <v>0</v>
      </c>
      <c r="I87" s="262" cm="1">
        <f t="array" ref="I87">IFERROR(_xlfn._xlws.FILTER(Kopsavilkums!$R$10:$R$135,($A87=Kopsavilkums!$A$10:$A$135)*($B87=Kopsavilkums!$B$10:$B$135)*($C87=Kopsavilkums!$D$10:$D$135)),"")</f>
        <v>0</v>
      </c>
      <c r="J87" s="15">
        <f t="shared" si="26"/>
        <v>0</v>
      </c>
      <c r="K87" s="267">
        <f t="shared" si="26"/>
        <v>0</v>
      </c>
      <c r="L87" s="50"/>
    </row>
    <row r="88" spans="1:15" s="112" customFormat="1" ht="14" thickBot="1" x14ac:dyDescent="0.2">
      <c r="A88" s="62">
        <f t="shared" si="25"/>
        <v>10</v>
      </c>
      <c r="B88" s="62">
        <v>6</v>
      </c>
      <c r="C88" s="127" t="str" cm="1">
        <f t="array" ref="C88">IFERROR(_xlfn._xlws.FILTER(Kopsavilkums!$D$10:$D$135,($A88=Kopsavilkums!$A$10:$A$135)*($B88=Kopsavilkums!$B$10:$B$135)),"")</f>
        <v/>
      </c>
      <c r="D88" s="75" t="str" cm="1">
        <f t="array" ref="D88">IFERROR(_xlfn._xlws.FILTER(Kopsavilkums!$M$10:$M$135,($A88=Kopsavilkums!$A$10:$A$135)*($B88=Kopsavilkums!$B$10:$B$135)*($C88=Kopsavilkums!$D$10:$D$135)),"")</f>
        <v/>
      </c>
      <c r="E88" s="63" t="str" cm="1">
        <f t="array" ref="E88">IFERROR(_xlfn._xlws.FILTER(Kopsavilkums!$N$10:$N$135,($A88=Kopsavilkums!$A$10:$A$135)*($B88=Kopsavilkums!$B$10:$B$135)*($C88=Kopsavilkums!$D$10:$D$135)),"")</f>
        <v/>
      </c>
      <c r="F88" s="263" t="str" cm="1">
        <f t="array" ref="F88">IFERROR(_xlfn._xlws.FILTER(Kopsavilkums!$O$10:$O$135,($A88=Kopsavilkums!$A$10:$A$135)*($B88=Kopsavilkums!$B$10:$B$135)*($C88=Kopsavilkums!$D$10:$D$135)),"")</f>
        <v/>
      </c>
      <c r="G88" s="75" t="str" cm="1">
        <f t="array" ref="G88">IFERROR(_xlfn._xlws.FILTER(Kopsavilkums!$P$10:$P$135,($A88=Kopsavilkums!$A$10:$A$135)*($B88=Kopsavilkums!$B$10:$B$135)*($C88=Kopsavilkums!$D$10:$D$135)),"")</f>
        <v/>
      </c>
      <c r="H88" s="63" t="str" cm="1">
        <f t="array" ref="H88">IFERROR(_xlfn._xlws.FILTER(Kopsavilkums!$Q$10:$Q$135,($A88=Kopsavilkums!$A$10:$A$135)*($B88=Kopsavilkums!$B$10:$B$135)*($C88=Kopsavilkums!$D$10:$D$135)),"")</f>
        <v/>
      </c>
      <c r="I88" s="263" t="str" cm="1">
        <f t="array" ref="I88">IFERROR(_xlfn._xlws.FILTER(Kopsavilkums!$R$10:$R$135,($A88=Kopsavilkums!$A$10:$A$135)*($B88=Kopsavilkums!$B$10:$B$135)*($C88=Kopsavilkums!$D$10:$D$135)),"")</f>
        <v/>
      </c>
      <c r="J88" s="63" t="str">
        <f t="shared" si="26"/>
        <v/>
      </c>
      <c r="K88" s="268" t="str">
        <f t="shared" si="26"/>
        <v/>
      </c>
      <c r="L88" s="50"/>
    </row>
    <row r="89" spans="1:15" s="112" customFormat="1" ht="14" thickBot="1" x14ac:dyDescent="0.2">
      <c r="A89" s="28"/>
      <c r="B89" s="28"/>
      <c r="C89" s="29"/>
      <c r="D89" s="4"/>
      <c r="E89" s="28"/>
      <c r="F89" s="264"/>
      <c r="G89" s="27"/>
      <c r="H89" s="28"/>
      <c r="I89" s="264"/>
      <c r="J89" s="28"/>
      <c r="K89" s="264"/>
      <c r="L89" s="50" t="s">
        <v>72</v>
      </c>
      <c r="O89" s="5"/>
    </row>
    <row r="90" spans="1:15" s="112" customFormat="1" ht="15" thickBot="1" x14ac:dyDescent="0.2">
      <c r="A90" s="53">
        <f>B90</f>
        <v>11</v>
      </c>
      <c r="B90" s="53">
        <v>11</v>
      </c>
      <c r="C90" s="132" t="str" cm="1">
        <f t="array" ref="C90">IFERROR(_xlfn.UNIQUE(_xlfn._xlws.FILTER(Kopsavilkums!$C$10:$C$135,($B90=Kopsavilkums!$A$10:$A$135))),"")</f>
        <v/>
      </c>
      <c r="D90" s="54"/>
      <c r="E90" s="56">
        <f>SUM(E91:E96)</f>
        <v>0</v>
      </c>
      <c r="F90" s="260">
        <f>SUM(F91:F96)</f>
        <v>0</v>
      </c>
      <c r="G90" s="56"/>
      <c r="H90" s="56">
        <f>SUM(H91:H96)</f>
        <v>0</v>
      </c>
      <c r="I90" s="260">
        <f>SUM(I91:I96)</f>
        <v>0</v>
      </c>
      <c r="J90" s="56">
        <f>SUM(J91:J96)</f>
        <v>0</v>
      </c>
      <c r="K90" s="265">
        <f>SUM(K91:K96)</f>
        <v>0</v>
      </c>
      <c r="L90" s="50"/>
    </row>
    <row r="91" spans="1:15" s="112" customFormat="1" x14ac:dyDescent="0.15">
      <c r="A91" s="57">
        <f t="shared" ref="A91:A96" si="27">A90</f>
        <v>11</v>
      </c>
      <c r="B91" s="57">
        <v>1</v>
      </c>
      <c r="C91" s="126" t="str" cm="1">
        <f t="array" ref="C91">IFERROR(_xlfn._xlws.FILTER(Kopsavilkums!$D$10:$D$135,($A91=Kopsavilkums!$A$10:$A$135)*($B91=Kopsavilkums!$B$10:$B$135)),"")</f>
        <v/>
      </c>
      <c r="D91" s="58" t="str" cm="1">
        <f t="array" ref="D91">IFERROR(_xlfn._xlws.FILTER(Kopsavilkums!$M$10:$M$135,($A91=Kopsavilkums!$A$10:$A$135)*($B91=Kopsavilkums!$B$10:$B$135)*($C91=Kopsavilkums!$D$10:$D$135)),"")</f>
        <v/>
      </c>
      <c r="E91" s="59" t="str" cm="1">
        <f t="array" ref="E91">IFERROR(_xlfn._xlws.FILTER(Kopsavilkums!$N$10:$N$135,($A91=Kopsavilkums!$A$10:$A$135)*($B91=Kopsavilkums!$B$10:$B$135)*($C91=Kopsavilkums!$D$10:$D$135)),"")</f>
        <v/>
      </c>
      <c r="F91" s="261" t="str" cm="1">
        <f t="array" ref="F91">IFERROR(_xlfn._xlws.FILTER(Kopsavilkums!$O$10:$O$135,($A91=Kopsavilkums!$A$10:$A$135)*($B91=Kopsavilkums!$B$10:$B$135)*($C91=Kopsavilkums!$D$10:$D$135)),"")</f>
        <v/>
      </c>
      <c r="G91" s="58" t="str" cm="1">
        <f t="array" ref="G91">IFERROR(_xlfn._xlws.FILTER(Kopsavilkums!$P$10:$P$135,($A91=Kopsavilkums!$A$10:$A$135)*($B91=Kopsavilkums!$B$10:$B$135)*($C91=Kopsavilkums!$D$10:$D$135)),"")</f>
        <v/>
      </c>
      <c r="H91" s="59" t="str" cm="1">
        <f t="array" ref="H91">IFERROR(_xlfn._xlws.FILTER(Kopsavilkums!$Q$10:$Q$135,($A91=Kopsavilkums!$A$10:$A$135)*($B91=Kopsavilkums!$B$10:$B$135)*($C91=Kopsavilkums!$D$10:$D$135)),"")</f>
        <v/>
      </c>
      <c r="I91" s="261" t="str" cm="1">
        <f t="array" ref="I91">IFERROR(_xlfn._xlws.FILTER(Kopsavilkums!$R$10:$R$135,($A91=Kopsavilkums!$A$10:$A$135)*($B91=Kopsavilkums!$B$10:$B$135)*($C91=Kopsavilkums!$D$10:$D$135)),"")</f>
        <v/>
      </c>
      <c r="J91" s="59" t="str">
        <f t="shared" ref="J91:K96" si="28">IFERROR(E91+H91,"")</f>
        <v/>
      </c>
      <c r="K91" s="266" t="str">
        <f t="shared" si="28"/>
        <v/>
      </c>
      <c r="L91" s="50"/>
    </row>
    <row r="92" spans="1:15" s="112" customFormat="1" x14ac:dyDescent="0.15">
      <c r="A92" s="60">
        <f t="shared" si="27"/>
        <v>11</v>
      </c>
      <c r="B92" s="60">
        <v>2</v>
      </c>
      <c r="C92" s="22" t="str" cm="1">
        <f t="array" ref="C92">IFERROR(_xlfn._xlws.FILTER(Kopsavilkums!$D$10:$D$135,($A92=Kopsavilkums!$A$10:$A$135)*($B92=Kopsavilkums!$B$10:$B$135)),"")</f>
        <v/>
      </c>
      <c r="D92" s="18" t="str" cm="1">
        <f t="array" ref="D92">IFERROR(_xlfn._xlws.FILTER(Kopsavilkums!$M$10:$M$135,($A92=Kopsavilkums!$A$10:$A$135)*($B92=Kopsavilkums!$B$10:$B$135)*($C92=Kopsavilkums!$D$10:$D$135)),"")</f>
        <v/>
      </c>
      <c r="E92" s="31" t="str" cm="1">
        <f t="array" ref="E92">IFERROR(_xlfn._xlws.FILTER(Kopsavilkums!$N$10:$N$135,($A92=Kopsavilkums!$A$10:$A$135)*($B92=Kopsavilkums!$B$10:$B$135)*($C92=Kopsavilkums!$D$10:$D$135)),"")</f>
        <v/>
      </c>
      <c r="F92" s="262" t="str" cm="1">
        <f t="array" ref="F92">IFERROR(_xlfn._xlws.FILTER(Kopsavilkums!$O$10:$O$135,($A92=Kopsavilkums!$A$10:$A$135)*($B92=Kopsavilkums!$B$10:$B$135)*($C92=Kopsavilkums!$D$10:$D$135)),"")</f>
        <v/>
      </c>
      <c r="G92" s="18" t="str" cm="1">
        <f t="array" ref="G92">IFERROR(_xlfn._xlws.FILTER(Kopsavilkums!$P$10:$P$135,($A92=Kopsavilkums!$A$10:$A$135)*($B92=Kopsavilkums!$B$10:$B$135)*($C92=Kopsavilkums!$D$10:$D$135)),"")</f>
        <v/>
      </c>
      <c r="H92" s="31" t="str" cm="1">
        <f t="array" ref="H92">IFERROR(_xlfn._xlws.FILTER(Kopsavilkums!$Q$10:$Q$135,($A92=Kopsavilkums!$A$10:$A$135)*($B92=Kopsavilkums!$B$10:$B$135)*($C92=Kopsavilkums!$D$10:$D$135)),"")</f>
        <v/>
      </c>
      <c r="I92" s="262" t="str" cm="1">
        <f t="array" ref="I92">IFERROR(_xlfn._xlws.FILTER(Kopsavilkums!$R$10:$R$135,($A92=Kopsavilkums!$A$10:$A$135)*($B92=Kopsavilkums!$B$10:$B$135)*($C92=Kopsavilkums!$D$10:$D$135)),"")</f>
        <v/>
      </c>
      <c r="J92" s="31" t="str">
        <f t="shared" si="28"/>
        <v/>
      </c>
      <c r="K92" s="267" t="str">
        <f t="shared" si="28"/>
        <v/>
      </c>
      <c r="L92" s="50"/>
    </row>
    <row r="93" spans="1:15" s="112" customFormat="1" x14ac:dyDescent="0.15">
      <c r="A93" s="60">
        <f t="shared" si="27"/>
        <v>11</v>
      </c>
      <c r="B93" s="60">
        <v>3</v>
      </c>
      <c r="C93" s="22" t="str" cm="1">
        <f t="array" ref="C93">IFERROR(_xlfn._xlws.FILTER(Kopsavilkums!$D$10:$D$135,($A93=Kopsavilkums!$A$10:$A$135)*($B93=Kopsavilkums!$B$10:$B$135)),"")</f>
        <v/>
      </c>
      <c r="D93" s="18" t="str" cm="1">
        <f t="array" ref="D93">IFERROR(_xlfn._xlws.FILTER(Kopsavilkums!$M$10:$M$135,($A93=Kopsavilkums!$A$10:$A$135)*($B93=Kopsavilkums!$B$10:$B$135)*($C93=Kopsavilkums!$D$10:$D$135)),"")</f>
        <v/>
      </c>
      <c r="E93" s="31" t="str" cm="1">
        <f t="array" ref="E93">IFERROR(_xlfn._xlws.FILTER(Kopsavilkums!$N$10:$N$135,($A93=Kopsavilkums!$A$10:$A$135)*($B93=Kopsavilkums!$B$10:$B$135)*($C93=Kopsavilkums!$D$10:$D$135)),"")</f>
        <v/>
      </c>
      <c r="F93" s="262" t="str" cm="1">
        <f t="array" ref="F93">IFERROR(_xlfn._xlws.FILTER(Kopsavilkums!$O$10:$O$135,($A93=Kopsavilkums!$A$10:$A$135)*($B93=Kopsavilkums!$B$10:$B$135)*($C93=Kopsavilkums!$D$10:$D$135)),"")</f>
        <v/>
      </c>
      <c r="G93" s="18" t="str" cm="1">
        <f t="array" ref="G93">IFERROR(_xlfn._xlws.FILTER(Kopsavilkums!$P$10:$P$135,($A93=Kopsavilkums!$A$10:$A$135)*($B93=Kopsavilkums!$B$10:$B$135)*($C93=Kopsavilkums!$D$10:$D$135)),"")</f>
        <v/>
      </c>
      <c r="H93" s="31" t="str" cm="1">
        <f t="array" ref="H93">IFERROR(_xlfn._xlws.FILTER(Kopsavilkums!$Q$10:$Q$135,($A93=Kopsavilkums!$A$10:$A$135)*($B93=Kopsavilkums!$B$10:$B$135)*($C93=Kopsavilkums!$D$10:$D$135)),"")</f>
        <v/>
      </c>
      <c r="I93" s="262" t="str" cm="1">
        <f t="array" ref="I93">IFERROR(_xlfn._xlws.FILTER(Kopsavilkums!$R$10:$R$135,($A93=Kopsavilkums!$A$10:$A$135)*($B93=Kopsavilkums!$B$10:$B$135)*($C93=Kopsavilkums!$D$10:$D$135)),"")</f>
        <v/>
      </c>
      <c r="J93" s="31" t="str">
        <f t="shared" si="28"/>
        <v/>
      </c>
      <c r="K93" s="267" t="str">
        <f t="shared" si="28"/>
        <v/>
      </c>
      <c r="L93" s="50"/>
    </row>
    <row r="94" spans="1:15" s="112" customFormat="1" x14ac:dyDescent="0.15">
      <c r="A94" s="60">
        <f t="shared" si="27"/>
        <v>11</v>
      </c>
      <c r="B94" s="60">
        <v>4</v>
      </c>
      <c r="C94" s="22" t="str" cm="1">
        <f t="array" ref="C94">IFERROR(_xlfn._xlws.FILTER(Kopsavilkums!$D$10:$D$135,($A94=Kopsavilkums!$A$10:$A$135)*($B94=Kopsavilkums!$B$10:$B$135)),"")</f>
        <v/>
      </c>
      <c r="D94" s="18" t="str" cm="1">
        <f t="array" ref="D94">IFERROR(_xlfn._xlws.FILTER(Kopsavilkums!$M$10:$M$135,($A94=Kopsavilkums!$A$10:$A$135)*($B94=Kopsavilkums!$B$10:$B$135)*($C94=Kopsavilkums!$D$10:$D$135)),"")</f>
        <v/>
      </c>
      <c r="E94" s="31" t="str" cm="1">
        <f t="array" ref="E94">IFERROR(_xlfn._xlws.FILTER(Kopsavilkums!$N$10:$N$135,($A94=Kopsavilkums!$A$10:$A$135)*($B94=Kopsavilkums!$B$10:$B$135)*($C94=Kopsavilkums!$D$10:$D$135)),"")</f>
        <v/>
      </c>
      <c r="F94" s="262" t="str" cm="1">
        <f t="array" ref="F94">IFERROR(_xlfn._xlws.FILTER(Kopsavilkums!$O$10:$O$135,($A94=Kopsavilkums!$A$10:$A$135)*($B94=Kopsavilkums!$B$10:$B$135)*($C94=Kopsavilkums!$D$10:$D$135)),"")</f>
        <v/>
      </c>
      <c r="G94" s="18" t="str" cm="1">
        <f t="array" ref="G94">IFERROR(_xlfn._xlws.FILTER(Kopsavilkums!$P$10:$P$135,($A94=Kopsavilkums!$A$10:$A$135)*($B94=Kopsavilkums!$B$10:$B$135)*($C94=Kopsavilkums!$D$10:$D$135)),"")</f>
        <v/>
      </c>
      <c r="H94" s="31" t="str" cm="1">
        <f t="array" ref="H94">IFERROR(_xlfn._xlws.FILTER(Kopsavilkums!$Q$10:$Q$135,($A94=Kopsavilkums!$A$10:$A$135)*($B94=Kopsavilkums!$B$10:$B$135)*($C94=Kopsavilkums!$D$10:$D$135)),"")</f>
        <v/>
      </c>
      <c r="I94" s="262" t="str" cm="1">
        <f t="array" ref="I94">IFERROR(_xlfn._xlws.FILTER(Kopsavilkums!$R$10:$R$135,($A94=Kopsavilkums!$A$10:$A$135)*($B94=Kopsavilkums!$B$10:$B$135)*($C94=Kopsavilkums!$D$10:$D$135)),"")</f>
        <v/>
      </c>
      <c r="J94" s="31" t="str">
        <f t="shared" si="28"/>
        <v/>
      </c>
      <c r="K94" s="267" t="str">
        <f t="shared" si="28"/>
        <v/>
      </c>
      <c r="L94" s="50"/>
    </row>
    <row r="95" spans="1:15" s="112" customFormat="1" x14ac:dyDescent="0.15">
      <c r="A95" s="60">
        <f t="shared" si="27"/>
        <v>11</v>
      </c>
      <c r="B95" s="60">
        <v>5</v>
      </c>
      <c r="C95" s="22" t="str" cm="1">
        <f t="array" ref="C95">IFERROR(_xlfn._xlws.FILTER(Kopsavilkums!$D$10:$D$135,($A95=Kopsavilkums!$A$10:$A$135)*($B95=Kopsavilkums!$B$10:$B$135)),"")</f>
        <v/>
      </c>
      <c r="D95" s="74" t="str" cm="1">
        <f t="array" ref="D95">IFERROR(_xlfn._xlws.FILTER(Kopsavilkums!$M$10:$M$135,($A95=Kopsavilkums!$A$10:$A$135)*($B95=Kopsavilkums!$B$10:$B$135)*($C95=Kopsavilkums!$D$10:$D$135)),"")</f>
        <v/>
      </c>
      <c r="E95" s="31" t="str" cm="1">
        <f t="array" ref="E95">IFERROR(_xlfn._xlws.FILTER(Kopsavilkums!$N$10:$N$135,($A95=Kopsavilkums!$A$10:$A$135)*($B95=Kopsavilkums!$B$10:$B$135)*($C95=Kopsavilkums!$D$10:$D$135)),"")</f>
        <v/>
      </c>
      <c r="F95" s="262" t="str" cm="1">
        <f t="array" ref="F95">IFERROR(_xlfn._xlws.FILTER(Kopsavilkums!$O$10:$O$135,($A95=Kopsavilkums!$A$10:$A$135)*($B95=Kopsavilkums!$B$10:$B$135)*($C95=Kopsavilkums!$D$10:$D$135)),"")</f>
        <v/>
      </c>
      <c r="G95" s="74" t="str" cm="1">
        <f t="array" ref="G95">IFERROR(_xlfn._xlws.FILTER(Kopsavilkums!$P$10:$P$135,($A95=Kopsavilkums!$A$10:$A$135)*($B95=Kopsavilkums!$B$10:$B$135)*($C95=Kopsavilkums!$D$10:$D$135)),"")</f>
        <v/>
      </c>
      <c r="H95" s="31" t="str" cm="1">
        <f t="array" ref="H95">IFERROR(_xlfn._xlws.FILTER(Kopsavilkums!$Q$10:$Q$135,($A95=Kopsavilkums!$A$10:$A$135)*($B95=Kopsavilkums!$B$10:$B$135)*($C95=Kopsavilkums!$D$10:$D$135)),"")</f>
        <v/>
      </c>
      <c r="I95" s="262" t="str" cm="1">
        <f t="array" ref="I95">IFERROR(_xlfn._xlws.FILTER(Kopsavilkums!$R$10:$R$135,($A95=Kopsavilkums!$A$10:$A$135)*($B95=Kopsavilkums!$B$10:$B$135)*($C95=Kopsavilkums!$D$10:$D$135)),"")</f>
        <v/>
      </c>
      <c r="J95" s="15" t="str">
        <f t="shared" si="28"/>
        <v/>
      </c>
      <c r="K95" s="267" t="str">
        <f t="shared" si="28"/>
        <v/>
      </c>
      <c r="L95" s="50"/>
    </row>
    <row r="96" spans="1:15" s="112" customFormat="1" ht="14" thickBot="1" x14ac:dyDescent="0.2">
      <c r="A96" s="62">
        <f t="shared" si="27"/>
        <v>11</v>
      </c>
      <c r="B96" s="62">
        <v>6</v>
      </c>
      <c r="C96" s="127" t="str" cm="1">
        <f t="array" ref="C96">IFERROR(_xlfn._xlws.FILTER(Kopsavilkums!$D$10:$D$135,($A96=Kopsavilkums!$A$10:$A$135)*($B96=Kopsavilkums!$B$10:$B$135)),"")</f>
        <v/>
      </c>
      <c r="D96" s="75" t="str" cm="1">
        <f t="array" ref="D96">IFERROR(_xlfn._xlws.FILTER(Kopsavilkums!$M$10:$M$135,($A96=Kopsavilkums!$A$10:$A$135)*($B96=Kopsavilkums!$B$10:$B$135)*($C96=Kopsavilkums!$D$10:$D$135)),"")</f>
        <v/>
      </c>
      <c r="E96" s="63" t="str" cm="1">
        <f t="array" ref="E96">IFERROR(_xlfn._xlws.FILTER(Kopsavilkums!$N$10:$N$135,($A96=Kopsavilkums!$A$10:$A$135)*($B96=Kopsavilkums!$B$10:$B$135)*($C96=Kopsavilkums!$D$10:$D$135)),"")</f>
        <v/>
      </c>
      <c r="F96" s="263" t="str" cm="1">
        <f t="array" ref="F96">IFERROR(_xlfn._xlws.FILTER(Kopsavilkums!$O$10:$O$135,($A96=Kopsavilkums!$A$10:$A$135)*($B96=Kopsavilkums!$B$10:$B$135)*($C96=Kopsavilkums!$D$10:$D$135)),"")</f>
        <v/>
      </c>
      <c r="G96" s="75" t="str" cm="1">
        <f t="array" ref="G96">IFERROR(_xlfn._xlws.FILTER(Kopsavilkums!$P$10:$P$135,($A96=Kopsavilkums!$A$10:$A$135)*($B96=Kopsavilkums!$B$10:$B$135)*($C96=Kopsavilkums!$D$10:$D$135)),"")</f>
        <v/>
      </c>
      <c r="H96" s="63" t="str" cm="1">
        <f t="array" ref="H96">IFERROR(_xlfn._xlws.FILTER(Kopsavilkums!$Q$10:$Q$135,($A96=Kopsavilkums!$A$10:$A$135)*($B96=Kopsavilkums!$B$10:$B$135)*($C96=Kopsavilkums!$D$10:$D$135)),"")</f>
        <v/>
      </c>
      <c r="I96" s="263" t="str" cm="1">
        <f t="array" ref="I96">IFERROR(_xlfn._xlws.FILTER(Kopsavilkums!$R$10:$R$135,($A96=Kopsavilkums!$A$10:$A$135)*($B96=Kopsavilkums!$B$10:$B$135)*($C96=Kopsavilkums!$D$10:$D$135)),"")</f>
        <v/>
      </c>
      <c r="J96" s="63" t="str">
        <f t="shared" si="28"/>
        <v/>
      </c>
      <c r="K96" s="268" t="str">
        <f t="shared" si="28"/>
        <v/>
      </c>
      <c r="L96" s="50"/>
    </row>
    <row r="97" spans="1:13" s="112" customFormat="1" ht="14" thickBot="1" x14ac:dyDescent="0.2">
      <c r="A97" s="28"/>
      <c r="B97" s="28"/>
      <c r="C97" s="29"/>
      <c r="D97" s="4"/>
      <c r="E97" s="28"/>
      <c r="F97" s="264"/>
      <c r="G97" s="27"/>
      <c r="H97" s="28"/>
      <c r="I97" s="264"/>
      <c r="J97" s="28"/>
      <c r="K97" s="264"/>
      <c r="L97" s="50" t="s">
        <v>72</v>
      </c>
      <c r="M97" s="64"/>
    </row>
    <row r="98" spans="1:13" s="112" customFormat="1" ht="15" thickBot="1" x14ac:dyDescent="0.2">
      <c r="A98" s="53">
        <f>B98</f>
        <v>12</v>
      </c>
      <c r="B98" s="53">
        <v>12</v>
      </c>
      <c r="C98" s="132" t="str" cm="1">
        <f t="array" ref="C98">IFERROR(_xlfn.UNIQUE(_xlfn._xlws.FILTER(Kopsavilkums!$C$10:$C$135,($B98=Kopsavilkums!$A$10:$A$135))),"")</f>
        <v/>
      </c>
      <c r="D98" s="54"/>
      <c r="E98" s="56">
        <f>SUM(E99:E104)</f>
        <v>0</v>
      </c>
      <c r="F98" s="260">
        <f>SUM(F99:F104)</f>
        <v>0</v>
      </c>
      <c r="G98" s="56"/>
      <c r="H98" s="56">
        <f>SUM(H99:H104)</f>
        <v>0</v>
      </c>
      <c r="I98" s="260">
        <f>SUM(I99:I104)</f>
        <v>0</v>
      </c>
      <c r="J98" s="56">
        <f>SUM(J99:J104)</f>
        <v>0</v>
      </c>
      <c r="K98" s="265">
        <f>SUM(K99:K104)</f>
        <v>0</v>
      </c>
      <c r="L98" s="50"/>
    </row>
    <row r="99" spans="1:13" s="112" customFormat="1" x14ac:dyDescent="0.15">
      <c r="A99" s="57">
        <f t="shared" ref="A99:A104" si="29">A98</f>
        <v>12</v>
      </c>
      <c r="B99" s="57">
        <v>1</v>
      </c>
      <c r="C99" s="126" t="str" cm="1">
        <f t="array" ref="C99">IFERROR(_xlfn._xlws.FILTER(Kopsavilkums!$D$10:$D$135,($A99=Kopsavilkums!$A$10:$A$135)*($B99=Kopsavilkums!$B$10:$B$135)),"")</f>
        <v/>
      </c>
      <c r="D99" s="58" t="str" cm="1">
        <f t="array" ref="D99">IFERROR(_xlfn._xlws.FILTER(Kopsavilkums!$M$10:$M$135,($A99=Kopsavilkums!$A$10:$A$135)*($B99=Kopsavilkums!$B$10:$B$135)*($C99=Kopsavilkums!$D$10:$D$135)),"")</f>
        <v/>
      </c>
      <c r="E99" s="59" t="str" cm="1">
        <f t="array" ref="E99">IFERROR(_xlfn._xlws.FILTER(Kopsavilkums!$N$10:$N$135,($A99=Kopsavilkums!$A$10:$A$135)*($B99=Kopsavilkums!$B$10:$B$135)*($C99=Kopsavilkums!$D$10:$D$135)),"")</f>
        <v/>
      </c>
      <c r="F99" s="261" t="str" cm="1">
        <f t="array" ref="F99">IFERROR(_xlfn._xlws.FILTER(Kopsavilkums!$O$10:$O$135,($A99=Kopsavilkums!$A$10:$A$135)*($B99=Kopsavilkums!$B$10:$B$135)*($C99=Kopsavilkums!$D$10:$D$135)),"")</f>
        <v/>
      </c>
      <c r="G99" s="58" t="str" cm="1">
        <f t="array" ref="G99">IFERROR(_xlfn._xlws.FILTER(Kopsavilkums!$P$10:$P$135,($A99=Kopsavilkums!$A$10:$A$135)*($B99=Kopsavilkums!$B$10:$B$135)*($C99=Kopsavilkums!$D$10:$D$135)),"")</f>
        <v/>
      </c>
      <c r="H99" s="59" t="str" cm="1">
        <f t="array" ref="H99">IFERROR(_xlfn._xlws.FILTER(Kopsavilkums!$Q$10:$Q$135,($A99=Kopsavilkums!$A$10:$A$135)*($B99=Kopsavilkums!$B$10:$B$135)*($C99=Kopsavilkums!$D$10:$D$135)),"")</f>
        <v/>
      </c>
      <c r="I99" s="261" t="str" cm="1">
        <f t="array" ref="I99">IFERROR(_xlfn._xlws.FILTER(Kopsavilkums!$R$10:$R$135,($A99=Kopsavilkums!$A$10:$A$135)*($B99=Kopsavilkums!$B$10:$B$135)*($C99=Kopsavilkums!$D$10:$D$135)),"")</f>
        <v/>
      </c>
      <c r="J99" s="59" t="str">
        <f t="shared" ref="J99:K104" si="30">IFERROR(E99+H99,"")</f>
        <v/>
      </c>
      <c r="K99" s="266" t="str">
        <f t="shared" si="30"/>
        <v/>
      </c>
      <c r="L99" s="50"/>
    </row>
    <row r="100" spans="1:13" s="112" customFormat="1" x14ac:dyDescent="0.15">
      <c r="A100" s="60">
        <f t="shared" si="29"/>
        <v>12</v>
      </c>
      <c r="B100" s="60">
        <v>2</v>
      </c>
      <c r="C100" s="22" t="str" cm="1">
        <f t="array" ref="C100">IFERROR(_xlfn._xlws.FILTER(Kopsavilkums!$D$10:$D$135,($A100=Kopsavilkums!$A$10:$A$135)*($B100=Kopsavilkums!$B$10:$B$135)),"")</f>
        <v/>
      </c>
      <c r="D100" s="18" t="str" cm="1">
        <f t="array" ref="D100">IFERROR(_xlfn._xlws.FILTER(Kopsavilkums!$M$10:$M$135,($A100=Kopsavilkums!$A$10:$A$135)*($B100=Kopsavilkums!$B$10:$B$135)*($C100=Kopsavilkums!$D$10:$D$135)),"")</f>
        <v/>
      </c>
      <c r="E100" s="31" t="str" cm="1">
        <f t="array" ref="E100">IFERROR(_xlfn._xlws.FILTER(Kopsavilkums!$N$10:$N$135,($A100=Kopsavilkums!$A$10:$A$135)*($B100=Kopsavilkums!$B$10:$B$135)*($C100=Kopsavilkums!$D$10:$D$135)),"")</f>
        <v/>
      </c>
      <c r="F100" s="262" t="str" cm="1">
        <f t="array" ref="F100">IFERROR(_xlfn._xlws.FILTER(Kopsavilkums!$O$10:$O$135,($A100=Kopsavilkums!$A$10:$A$135)*($B100=Kopsavilkums!$B$10:$B$135)*($C100=Kopsavilkums!$D$10:$D$135)),"")</f>
        <v/>
      </c>
      <c r="G100" s="18" t="str" cm="1">
        <f t="array" ref="G100">IFERROR(_xlfn._xlws.FILTER(Kopsavilkums!$P$10:$P$135,($A100=Kopsavilkums!$A$10:$A$135)*($B100=Kopsavilkums!$B$10:$B$135)*($C100=Kopsavilkums!$D$10:$D$135)),"")</f>
        <v/>
      </c>
      <c r="H100" s="31" t="str" cm="1">
        <f t="array" ref="H100">IFERROR(_xlfn._xlws.FILTER(Kopsavilkums!$Q$10:$Q$135,($A100=Kopsavilkums!$A$10:$A$135)*($B100=Kopsavilkums!$B$10:$B$135)*($C100=Kopsavilkums!$D$10:$D$135)),"")</f>
        <v/>
      </c>
      <c r="I100" s="262" t="str" cm="1">
        <f t="array" ref="I100">IFERROR(_xlfn._xlws.FILTER(Kopsavilkums!$R$10:$R$135,($A100=Kopsavilkums!$A$10:$A$135)*($B100=Kopsavilkums!$B$10:$B$135)*($C100=Kopsavilkums!$D$10:$D$135)),"")</f>
        <v/>
      </c>
      <c r="J100" s="31" t="str">
        <f t="shared" si="30"/>
        <v/>
      </c>
      <c r="K100" s="267" t="str">
        <f t="shared" si="30"/>
        <v/>
      </c>
      <c r="L100" s="50"/>
    </row>
    <row r="101" spans="1:13" s="112" customFormat="1" x14ac:dyDescent="0.15">
      <c r="A101" s="60">
        <f t="shared" si="29"/>
        <v>12</v>
      </c>
      <c r="B101" s="60">
        <v>3</v>
      </c>
      <c r="C101" s="22" t="str" cm="1">
        <f t="array" ref="C101">IFERROR(_xlfn._xlws.FILTER(Kopsavilkums!$D$10:$D$135,($A101=Kopsavilkums!$A$10:$A$135)*($B101=Kopsavilkums!$B$10:$B$135)),"")</f>
        <v/>
      </c>
      <c r="D101" s="18" t="str" cm="1">
        <f t="array" ref="D101">IFERROR(_xlfn._xlws.FILTER(Kopsavilkums!$M$10:$M$135,($A101=Kopsavilkums!$A$10:$A$135)*($B101=Kopsavilkums!$B$10:$B$135)*($C101=Kopsavilkums!$D$10:$D$135)),"")</f>
        <v/>
      </c>
      <c r="E101" s="31" t="str" cm="1">
        <f t="array" ref="E101">IFERROR(_xlfn._xlws.FILTER(Kopsavilkums!$N$10:$N$135,($A101=Kopsavilkums!$A$10:$A$135)*($B101=Kopsavilkums!$B$10:$B$135)*($C101=Kopsavilkums!$D$10:$D$135)),"")</f>
        <v/>
      </c>
      <c r="F101" s="262" t="str" cm="1">
        <f t="array" ref="F101">IFERROR(_xlfn._xlws.FILTER(Kopsavilkums!$O$10:$O$135,($A101=Kopsavilkums!$A$10:$A$135)*($B101=Kopsavilkums!$B$10:$B$135)*($C101=Kopsavilkums!$D$10:$D$135)),"")</f>
        <v/>
      </c>
      <c r="G101" s="18" t="str" cm="1">
        <f t="array" ref="G101">IFERROR(_xlfn._xlws.FILTER(Kopsavilkums!$P$10:$P$135,($A101=Kopsavilkums!$A$10:$A$135)*($B101=Kopsavilkums!$B$10:$B$135)*($C101=Kopsavilkums!$D$10:$D$135)),"")</f>
        <v/>
      </c>
      <c r="H101" s="31" t="str" cm="1">
        <f t="array" ref="H101">IFERROR(_xlfn._xlws.FILTER(Kopsavilkums!$Q$10:$Q$135,($A101=Kopsavilkums!$A$10:$A$135)*($B101=Kopsavilkums!$B$10:$B$135)*($C101=Kopsavilkums!$D$10:$D$135)),"")</f>
        <v/>
      </c>
      <c r="I101" s="262" t="str" cm="1">
        <f t="array" ref="I101">IFERROR(_xlfn._xlws.FILTER(Kopsavilkums!$R$10:$R$135,($A101=Kopsavilkums!$A$10:$A$135)*($B101=Kopsavilkums!$B$10:$B$135)*($C101=Kopsavilkums!$D$10:$D$135)),"")</f>
        <v/>
      </c>
      <c r="J101" s="31" t="str">
        <f t="shared" si="30"/>
        <v/>
      </c>
      <c r="K101" s="267" t="str">
        <f t="shared" si="30"/>
        <v/>
      </c>
      <c r="L101" s="50"/>
    </row>
    <row r="102" spans="1:13" s="112" customFormat="1" x14ac:dyDescent="0.15">
      <c r="A102" s="60">
        <f t="shared" si="29"/>
        <v>12</v>
      </c>
      <c r="B102" s="60">
        <v>4</v>
      </c>
      <c r="C102" s="22" t="str" cm="1">
        <f t="array" ref="C102">IFERROR(_xlfn._xlws.FILTER(Kopsavilkums!$D$10:$D$135,($A102=Kopsavilkums!$A$10:$A$135)*($B102=Kopsavilkums!$B$10:$B$135)),"")</f>
        <v/>
      </c>
      <c r="D102" s="18" t="str" cm="1">
        <f t="array" ref="D102">IFERROR(_xlfn._xlws.FILTER(Kopsavilkums!$M$10:$M$135,($A102=Kopsavilkums!$A$10:$A$135)*($B102=Kopsavilkums!$B$10:$B$135)*($C102=Kopsavilkums!$D$10:$D$135)),"")</f>
        <v/>
      </c>
      <c r="E102" s="31" t="str" cm="1">
        <f t="array" ref="E102">IFERROR(_xlfn._xlws.FILTER(Kopsavilkums!$N$10:$N$135,($A102=Kopsavilkums!$A$10:$A$135)*($B102=Kopsavilkums!$B$10:$B$135)*($C102=Kopsavilkums!$D$10:$D$135)),"")</f>
        <v/>
      </c>
      <c r="F102" s="262" t="str" cm="1">
        <f t="array" ref="F102">IFERROR(_xlfn._xlws.FILTER(Kopsavilkums!$O$10:$O$135,($A102=Kopsavilkums!$A$10:$A$135)*($B102=Kopsavilkums!$B$10:$B$135)*($C102=Kopsavilkums!$D$10:$D$135)),"")</f>
        <v/>
      </c>
      <c r="G102" s="18" t="str" cm="1">
        <f t="array" ref="G102">IFERROR(_xlfn._xlws.FILTER(Kopsavilkums!$P$10:$P$135,($A102=Kopsavilkums!$A$10:$A$135)*($B102=Kopsavilkums!$B$10:$B$135)*($C102=Kopsavilkums!$D$10:$D$135)),"")</f>
        <v/>
      </c>
      <c r="H102" s="31" t="str" cm="1">
        <f t="array" ref="H102">IFERROR(_xlfn._xlws.FILTER(Kopsavilkums!$Q$10:$Q$135,($A102=Kopsavilkums!$A$10:$A$135)*($B102=Kopsavilkums!$B$10:$B$135)*($C102=Kopsavilkums!$D$10:$D$135)),"")</f>
        <v/>
      </c>
      <c r="I102" s="262" t="str" cm="1">
        <f t="array" ref="I102">IFERROR(_xlfn._xlws.FILTER(Kopsavilkums!$R$10:$R$135,($A102=Kopsavilkums!$A$10:$A$135)*($B102=Kopsavilkums!$B$10:$B$135)*($C102=Kopsavilkums!$D$10:$D$135)),"")</f>
        <v/>
      </c>
      <c r="J102" s="31" t="str">
        <f t="shared" si="30"/>
        <v/>
      </c>
      <c r="K102" s="267" t="str">
        <f t="shared" si="30"/>
        <v/>
      </c>
      <c r="L102" s="50"/>
    </row>
    <row r="103" spans="1:13" s="112" customFormat="1" x14ac:dyDescent="0.15">
      <c r="A103" s="60">
        <f t="shared" si="29"/>
        <v>12</v>
      </c>
      <c r="B103" s="60">
        <v>5</v>
      </c>
      <c r="C103" s="22" t="str" cm="1">
        <f t="array" ref="C103">IFERROR(_xlfn._xlws.FILTER(Kopsavilkums!$D$10:$D$135,($A103=Kopsavilkums!$A$10:$A$135)*($B103=Kopsavilkums!$B$10:$B$135)),"")</f>
        <v/>
      </c>
      <c r="D103" s="74" t="str" cm="1">
        <f t="array" ref="D103">IFERROR(_xlfn._xlws.FILTER(Kopsavilkums!$M$10:$M$135,($A103=Kopsavilkums!$A$10:$A$135)*($B103=Kopsavilkums!$B$10:$B$135)*($C103=Kopsavilkums!$D$10:$D$135)),"")</f>
        <v/>
      </c>
      <c r="E103" s="31" t="str" cm="1">
        <f t="array" ref="E103">IFERROR(_xlfn._xlws.FILTER(Kopsavilkums!$N$10:$N$135,($A103=Kopsavilkums!$A$10:$A$135)*($B103=Kopsavilkums!$B$10:$B$135)*($C103=Kopsavilkums!$D$10:$D$135)),"")</f>
        <v/>
      </c>
      <c r="F103" s="262" t="str" cm="1">
        <f t="array" ref="F103">IFERROR(_xlfn._xlws.FILTER(Kopsavilkums!$O$10:$O$135,($A103=Kopsavilkums!$A$10:$A$135)*($B103=Kopsavilkums!$B$10:$B$135)*($C103=Kopsavilkums!$D$10:$D$135)),"")</f>
        <v/>
      </c>
      <c r="G103" s="74" t="str" cm="1">
        <f t="array" ref="G103">IFERROR(_xlfn._xlws.FILTER(Kopsavilkums!$P$10:$P$135,($A103=Kopsavilkums!$A$10:$A$135)*($B103=Kopsavilkums!$B$10:$B$135)*($C103=Kopsavilkums!$D$10:$D$135)),"")</f>
        <v/>
      </c>
      <c r="H103" s="31" t="str" cm="1">
        <f t="array" ref="H103">IFERROR(_xlfn._xlws.FILTER(Kopsavilkums!$Q$10:$Q$135,($A103=Kopsavilkums!$A$10:$A$135)*($B103=Kopsavilkums!$B$10:$B$135)*($C103=Kopsavilkums!$D$10:$D$135)),"")</f>
        <v/>
      </c>
      <c r="I103" s="262" t="str" cm="1">
        <f t="array" ref="I103">IFERROR(_xlfn._xlws.FILTER(Kopsavilkums!$R$10:$R$135,($A103=Kopsavilkums!$A$10:$A$135)*($B103=Kopsavilkums!$B$10:$B$135)*($C103=Kopsavilkums!$D$10:$D$135)),"")</f>
        <v/>
      </c>
      <c r="J103" s="15" t="str">
        <f t="shared" si="30"/>
        <v/>
      </c>
      <c r="K103" s="267" t="str">
        <f t="shared" si="30"/>
        <v/>
      </c>
      <c r="L103" s="50"/>
    </row>
    <row r="104" spans="1:13" s="112" customFormat="1" ht="14" thickBot="1" x14ac:dyDescent="0.2">
      <c r="A104" s="62">
        <f t="shared" si="29"/>
        <v>12</v>
      </c>
      <c r="B104" s="62">
        <v>6</v>
      </c>
      <c r="C104" s="127" t="str" cm="1">
        <f t="array" ref="C104">IFERROR(_xlfn._xlws.FILTER(Kopsavilkums!$D$10:$D$135,($A104=Kopsavilkums!$A$10:$A$135)*($B104=Kopsavilkums!$B$10:$B$135)),"")</f>
        <v/>
      </c>
      <c r="D104" s="75" t="str" cm="1">
        <f t="array" ref="D104">IFERROR(_xlfn._xlws.FILTER(Kopsavilkums!$M$10:$M$135,($A104=Kopsavilkums!$A$10:$A$135)*($B104=Kopsavilkums!$B$10:$B$135)*($C104=Kopsavilkums!$D$10:$D$135)),"")</f>
        <v/>
      </c>
      <c r="E104" s="63" t="str" cm="1">
        <f t="array" ref="E104">IFERROR(_xlfn._xlws.FILTER(Kopsavilkums!$N$10:$N$135,($A104=Kopsavilkums!$A$10:$A$135)*($B104=Kopsavilkums!$B$10:$B$135)*($C104=Kopsavilkums!$D$10:$D$135)),"")</f>
        <v/>
      </c>
      <c r="F104" s="263" t="str" cm="1">
        <f t="array" ref="F104">IFERROR(_xlfn._xlws.FILTER(Kopsavilkums!$O$10:$O$135,($A104=Kopsavilkums!$A$10:$A$135)*($B104=Kopsavilkums!$B$10:$B$135)*($C104=Kopsavilkums!$D$10:$D$135)),"")</f>
        <v/>
      </c>
      <c r="G104" s="75" t="str" cm="1">
        <f t="array" ref="G104">IFERROR(_xlfn._xlws.FILTER(Kopsavilkums!$P$10:$P$135,($A104=Kopsavilkums!$A$10:$A$135)*($B104=Kopsavilkums!$B$10:$B$135)*($C104=Kopsavilkums!$D$10:$D$135)),"")</f>
        <v/>
      </c>
      <c r="H104" s="63" t="str" cm="1">
        <f t="array" ref="H104">IFERROR(_xlfn._xlws.FILTER(Kopsavilkums!$Q$10:$Q$135,($A104=Kopsavilkums!$A$10:$A$135)*($B104=Kopsavilkums!$B$10:$B$135)*($C104=Kopsavilkums!$D$10:$D$135)),"")</f>
        <v/>
      </c>
      <c r="I104" s="263" t="str" cm="1">
        <f t="array" ref="I104">IFERROR(_xlfn._xlws.FILTER(Kopsavilkums!$R$10:$R$135,($A104=Kopsavilkums!$A$10:$A$135)*($B104=Kopsavilkums!$B$10:$B$135)*($C104=Kopsavilkums!$D$10:$D$135)),"")</f>
        <v/>
      </c>
      <c r="J104" s="63" t="str">
        <f t="shared" si="30"/>
        <v/>
      </c>
      <c r="K104" s="268" t="str">
        <f t="shared" si="30"/>
        <v/>
      </c>
      <c r="L104" s="50"/>
    </row>
    <row r="105" spans="1:13" s="112" customFormat="1" ht="14" thickBot="1" x14ac:dyDescent="0.2">
      <c r="A105" s="28"/>
      <c r="B105" s="28"/>
      <c r="C105" s="29"/>
      <c r="D105" s="4"/>
      <c r="E105" s="28"/>
      <c r="F105" s="264"/>
      <c r="G105" s="27"/>
      <c r="H105" s="28"/>
      <c r="I105" s="264"/>
      <c r="J105" s="28"/>
      <c r="K105" s="264"/>
      <c r="L105" s="50" t="s">
        <v>72</v>
      </c>
      <c r="M105" s="64"/>
    </row>
    <row r="106" spans="1:13" s="112" customFormat="1" ht="15" thickBot="1" x14ac:dyDescent="0.2">
      <c r="A106" s="53">
        <f>B106</f>
        <v>13</v>
      </c>
      <c r="B106" s="53">
        <v>13</v>
      </c>
      <c r="C106" s="132" t="str" cm="1">
        <f t="array" ref="C106">IFERROR(_xlfn.UNIQUE(_xlfn._xlws.FILTER(Kopsavilkums!$C$10:$C$135,($B106=Kopsavilkums!$A$10:$A$135))),"")</f>
        <v/>
      </c>
      <c r="D106" s="54"/>
      <c r="E106" s="56">
        <f>SUM(E107:E112)</f>
        <v>0</v>
      </c>
      <c r="F106" s="260">
        <f>SUM(F107:F112)</f>
        <v>0</v>
      </c>
      <c r="G106" s="56"/>
      <c r="H106" s="56">
        <f>SUM(H107:H112)</f>
        <v>0</v>
      </c>
      <c r="I106" s="260">
        <f>SUM(I107:I112)</f>
        <v>0</v>
      </c>
      <c r="J106" s="56">
        <f>SUM(J107:J112)</f>
        <v>0</v>
      </c>
      <c r="K106" s="265">
        <f>SUM(K107:K112)</f>
        <v>0</v>
      </c>
      <c r="L106" s="50"/>
    </row>
    <row r="107" spans="1:13" s="112" customFormat="1" x14ac:dyDescent="0.15">
      <c r="A107" s="57">
        <f t="shared" ref="A107:A112" si="31">A106</f>
        <v>13</v>
      </c>
      <c r="B107" s="57">
        <v>1</v>
      </c>
      <c r="C107" s="126" t="str" cm="1">
        <f t="array" ref="C107">IFERROR(_xlfn._xlws.FILTER(Kopsavilkums!$D$10:$D$135,($A107=Kopsavilkums!$A$10:$A$135)*($B107=Kopsavilkums!$B$10:$B$135)),"")</f>
        <v/>
      </c>
      <c r="D107" s="58" t="str" cm="1">
        <f t="array" ref="D107">IFERROR(_xlfn._xlws.FILTER(Kopsavilkums!$M$10:$M$135,($A107=Kopsavilkums!$A$10:$A$135)*($B107=Kopsavilkums!$B$10:$B$135)*($C107=Kopsavilkums!$D$10:$D$135)),"")</f>
        <v/>
      </c>
      <c r="E107" s="59" t="str" cm="1">
        <f t="array" ref="E107">IFERROR(_xlfn._xlws.FILTER(Kopsavilkums!$N$10:$N$135,($A107=Kopsavilkums!$A$10:$A$135)*($B107=Kopsavilkums!$B$10:$B$135)*($C107=Kopsavilkums!$D$10:$D$135)),"")</f>
        <v/>
      </c>
      <c r="F107" s="261" t="str" cm="1">
        <f t="array" ref="F107">IFERROR(_xlfn._xlws.FILTER(Kopsavilkums!$O$10:$O$135,($A107=Kopsavilkums!$A$10:$A$135)*($B107=Kopsavilkums!$B$10:$B$135)*($C107=Kopsavilkums!$D$10:$D$135)),"")</f>
        <v/>
      </c>
      <c r="G107" s="58" t="str" cm="1">
        <f t="array" ref="G107">IFERROR(_xlfn._xlws.FILTER(Kopsavilkums!$P$10:$P$135,($A107=Kopsavilkums!$A$10:$A$135)*($B107=Kopsavilkums!$B$10:$B$135)*($C107=Kopsavilkums!$D$10:$D$135)),"")</f>
        <v/>
      </c>
      <c r="H107" s="59" t="str" cm="1">
        <f t="array" ref="H107">IFERROR(_xlfn._xlws.FILTER(Kopsavilkums!$Q$10:$Q$135,($A107=Kopsavilkums!$A$10:$A$135)*($B107=Kopsavilkums!$B$10:$B$135)*($C107=Kopsavilkums!$D$10:$D$135)),"")</f>
        <v/>
      </c>
      <c r="I107" s="261" t="str" cm="1">
        <f t="array" ref="I107">IFERROR(_xlfn._xlws.FILTER(Kopsavilkums!$R$10:$R$135,($A107=Kopsavilkums!$A$10:$A$135)*($B107=Kopsavilkums!$B$10:$B$135)*($C107=Kopsavilkums!$D$10:$D$135)),"")</f>
        <v/>
      </c>
      <c r="J107" s="59" t="str">
        <f t="shared" ref="J107:K112" si="32">IFERROR(E107+H107,"")</f>
        <v/>
      </c>
      <c r="K107" s="266" t="str">
        <f t="shared" si="32"/>
        <v/>
      </c>
      <c r="L107" s="50"/>
    </row>
    <row r="108" spans="1:13" s="112" customFormat="1" x14ac:dyDescent="0.15">
      <c r="A108" s="60">
        <f t="shared" si="31"/>
        <v>13</v>
      </c>
      <c r="B108" s="60">
        <v>2</v>
      </c>
      <c r="C108" s="22" t="str" cm="1">
        <f t="array" ref="C108">IFERROR(_xlfn._xlws.FILTER(Kopsavilkums!$D$10:$D$135,($A108=Kopsavilkums!$A$10:$A$135)*($B108=Kopsavilkums!$B$10:$B$135)),"")</f>
        <v/>
      </c>
      <c r="D108" s="18" t="str" cm="1">
        <f t="array" ref="D108">IFERROR(_xlfn._xlws.FILTER(Kopsavilkums!$M$10:$M$135,($A108=Kopsavilkums!$A$10:$A$135)*($B108=Kopsavilkums!$B$10:$B$135)*($C108=Kopsavilkums!$D$10:$D$135)),"")</f>
        <v/>
      </c>
      <c r="E108" s="31" t="str" cm="1">
        <f t="array" ref="E108">IFERROR(_xlfn._xlws.FILTER(Kopsavilkums!$N$10:$N$135,($A108=Kopsavilkums!$A$10:$A$135)*($B108=Kopsavilkums!$B$10:$B$135)*($C108=Kopsavilkums!$D$10:$D$135)),"")</f>
        <v/>
      </c>
      <c r="F108" s="262" t="str" cm="1">
        <f t="array" ref="F108">IFERROR(_xlfn._xlws.FILTER(Kopsavilkums!$O$10:$O$135,($A108=Kopsavilkums!$A$10:$A$135)*($B108=Kopsavilkums!$B$10:$B$135)*($C108=Kopsavilkums!$D$10:$D$135)),"")</f>
        <v/>
      </c>
      <c r="G108" s="18" t="str" cm="1">
        <f t="array" ref="G108">IFERROR(_xlfn._xlws.FILTER(Kopsavilkums!$P$10:$P$135,($A108=Kopsavilkums!$A$10:$A$135)*($B108=Kopsavilkums!$B$10:$B$135)*($C108=Kopsavilkums!$D$10:$D$135)),"")</f>
        <v/>
      </c>
      <c r="H108" s="31" t="str" cm="1">
        <f t="array" ref="H108">IFERROR(_xlfn._xlws.FILTER(Kopsavilkums!$Q$10:$Q$135,($A108=Kopsavilkums!$A$10:$A$135)*($B108=Kopsavilkums!$B$10:$B$135)*($C108=Kopsavilkums!$D$10:$D$135)),"")</f>
        <v/>
      </c>
      <c r="I108" s="262" t="str" cm="1">
        <f t="array" ref="I108">IFERROR(_xlfn._xlws.FILTER(Kopsavilkums!$R$10:$R$135,($A108=Kopsavilkums!$A$10:$A$135)*($B108=Kopsavilkums!$B$10:$B$135)*($C108=Kopsavilkums!$D$10:$D$135)),"")</f>
        <v/>
      </c>
      <c r="J108" s="31" t="str">
        <f t="shared" si="32"/>
        <v/>
      </c>
      <c r="K108" s="267" t="str">
        <f t="shared" si="32"/>
        <v/>
      </c>
      <c r="L108" s="50"/>
    </row>
    <row r="109" spans="1:13" s="112" customFormat="1" x14ac:dyDescent="0.15">
      <c r="A109" s="60">
        <f t="shared" si="31"/>
        <v>13</v>
      </c>
      <c r="B109" s="60">
        <v>3</v>
      </c>
      <c r="C109" s="22" t="str" cm="1">
        <f t="array" ref="C109">IFERROR(_xlfn._xlws.FILTER(Kopsavilkums!$D$10:$D$135,($A109=Kopsavilkums!$A$10:$A$135)*($B109=Kopsavilkums!$B$10:$B$135)),"")</f>
        <v/>
      </c>
      <c r="D109" s="18" t="str" cm="1">
        <f t="array" ref="D109">IFERROR(_xlfn._xlws.FILTER(Kopsavilkums!$M$10:$M$135,($A109=Kopsavilkums!$A$10:$A$135)*($B109=Kopsavilkums!$B$10:$B$135)*($C109=Kopsavilkums!$D$10:$D$135)),"")</f>
        <v/>
      </c>
      <c r="E109" s="31" t="str" cm="1">
        <f t="array" ref="E109">IFERROR(_xlfn._xlws.FILTER(Kopsavilkums!$N$10:$N$135,($A109=Kopsavilkums!$A$10:$A$135)*($B109=Kopsavilkums!$B$10:$B$135)*($C109=Kopsavilkums!$D$10:$D$135)),"")</f>
        <v/>
      </c>
      <c r="F109" s="262" t="str" cm="1">
        <f t="array" ref="F109">IFERROR(_xlfn._xlws.FILTER(Kopsavilkums!$O$10:$O$135,($A109=Kopsavilkums!$A$10:$A$135)*($B109=Kopsavilkums!$B$10:$B$135)*($C109=Kopsavilkums!$D$10:$D$135)),"")</f>
        <v/>
      </c>
      <c r="G109" s="18" t="str" cm="1">
        <f t="array" ref="G109">IFERROR(_xlfn._xlws.FILTER(Kopsavilkums!$P$10:$P$135,($A109=Kopsavilkums!$A$10:$A$135)*($B109=Kopsavilkums!$B$10:$B$135)*($C109=Kopsavilkums!$D$10:$D$135)),"")</f>
        <v/>
      </c>
      <c r="H109" s="31" t="str" cm="1">
        <f t="array" ref="H109">IFERROR(_xlfn._xlws.FILTER(Kopsavilkums!$Q$10:$Q$135,($A109=Kopsavilkums!$A$10:$A$135)*($B109=Kopsavilkums!$B$10:$B$135)*($C109=Kopsavilkums!$D$10:$D$135)),"")</f>
        <v/>
      </c>
      <c r="I109" s="262" t="str" cm="1">
        <f t="array" ref="I109">IFERROR(_xlfn._xlws.FILTER(Kopsavilkums!$R$10:$R$135,($A109=Kopsavilkums!$A$10:$A$135)*($B109=Kopsavilkums!$B$10:$B$135)*($C109=Kopsavilkums!$D$10:$D$135)),"")</f>
        <v/>
      </c>
      <c r="J109" s="31" t="str">
        <f t="shared" si="32"/>
        <v/>
      </c>
      <c r="K109" s="267" t="str">
        <f t="shared" si="32"/>
        <v/>
      </c>
      <c r="L109" s="50"/>
    </row>
    <row r="110" spans="1:13" s="112" customFormat="1" x14ac:dyDescent="0.15">
      <c r="A110" s="60">
        <f t="shared" si="31"/>
        <v>13</v>
      </c>
      <c r="B110" s="60">
        <v>4</v>
      </c>
      <c r="C110" s="22" t="str" cm="1">
        <f t="array" ref="C110">IFERROR(_xlfn._xlws.FILTER(Kopsavilkums!$D$10:$D$135,($A110=Kopsavilkums!$A$10:$A$135)*($B110=Kopsavilkums!$B$10:$B$135)),"")</f>
        <v/>
      </c>
      <c r="D110" s="18" t="str" cm="1">
        <f t="array" ref="D110">IFERROR(_xlfn._xlws.FILTER(Kopsavilkums!$M$10:$M$135,($A110=Kopsavilkums!$A$10:$A$135)*($B110=Kopsavilkums!$B$10:$B$135)*($C110=Kopsavilkums!$D$10:$D$135)),"")</f>
        <v/>
      </c>
      <c r="E110" s="31" t="str" cm="1">
        <f t="array" ref="E110">IFERROR(_xlfn._xlws.FILTER(Kopsavilkums!$N$10:$N$135,($A110=Kopsavilkums!$A$10:$A$135)*($B110=Kopsavilkums!$B$10:$B$135)*($C110=Kopsavilkums!$D$10:$D$135)),"")</f>
        <v/>
      </c>
      <c r="F110" s="262" t="str" cm="1">
        <f t="array" ref="F110">IFERROR(_xlfn._xlws.FILTER(Kopsavilkums!$O$10:$O$135,($A110=Kopsavilkums!$A$10:$A$135)*($B110=Kopsavilkums!$B$10:$B$135)*($C110=Kopsavilkums!$D$10:$D$135)),"")</f>
        <v/>
      </c>
      <c r="G110" s="18" t="str" cm="1">
        <f t="array" ref="G110">IFERROR(_xlfn._xlws.FILTER(Kopsavilkums!$P$10:$P$135,($A110=Kopsavilkums!$A$10:$A$135)*($B110=Kopsavilkums!$B$10:$B$135)*($C110=Kopsavilkums!$D$10:$D$135)),"")</f>
        <v/>
      </c>
      <c r="H110" s="31" t="str" cm="1">
        <f t="array" ref="H110">IFERROR(_xlfn._xlws.FILTER(Kopsavilkums!$Q$10:$Q$135,($A110=Kopsavilkums!$A$10:$A$135)*($B110=Kopsavilkums!$B$10:$B$135)*($C110=Kopsavilkums!$D$10:$D$135)),"")</f>
        <v/>
      </c>
      <c r="I110" s="262" t="str" cm="1">
        <f t="array" ref="I110">IFERROR(_xlfn._xlws.FILTER(Kopsavilkums!$R$10:$R$135,($A110=Kopsavilkums!$A$10:$A$135)*($B110=Kopsavilkums!$B$10:$B$135)*($C110=Kopsavilkums!$D$10:$D$135)),"")</f>
        <v/>
      </c>
      <c r="J110" s="31" t="str">
        <f t="shared" si="32"/>
        <v/>
      </c>
      <c r="K110" s="267" t="str">
        <f t="shared" si="32"/>
        <v/>
      </c>
      <c r="L110" s="50"/>
    </row>
    <row r="111" spans="1:13" s="112" customFormat="1" x14ac:dyDescent="0.15">
      <c r="A111" s="60">
        <f t="shared" si="31"/>
        <v>13</v>
      </c>
      <c r="B111" s="60">
        <v>5</v>
      </c>
      <c r="C111" s="22" t="str" cm="1">
        <f t="array" ref="C111">IFERROR(_xlfn._xlws.FILTER(Kopsavilkums!$D$10:$D$135,($A111=Kopsavilkums!$A$10:$A$135)*($B111=Kopsavilkums!$B$10:$B$135)),"")</f>
        <v/>
      </c>
      <c r="D111" s="74" t="str" cm="1">
        <f t="array" ref="D111">IFERROR(_xlfn._xlws.FILTER(Kopsavilkums!$M$10:$M$135,($A111=Kopsavilkums!$A$10:$A$135)*($B111=Kopsavilkums!$B$10:$B$135)*($C111=Kopsavilkums!$D$10:$D$135)),"")</f>
        <v/>
      </c>
      <c r="E111" s="31" t="str" cm="1">
        <f t="array" ref="E111">IFERROR(_xlfn._xlws.FILTER(Kopsavilkums!$N$10:$N$135,($A111=Kopsavilkums!$A$10:$A$135)*($B111=Kopsavilkums!$B$10:$B$135)*($C111=Kopsavilkums!$D$10:$D$135)),"")</f>
        <v/>
      </c>
      <c r="F111" s="262" t="str" cm="1">
        <f t="array" ref="F111">IFERROR(_xlfn._xlws.FILTER(Kopsavilkums!$O$10:$O$135,($A111=Kopsavilkums!$A$10:$A$135)*($B111=Kopsavilkums!$B$10:$B$135)*($C111=Kopsavilkums!$D$10:$D$135)),"")</f>
        <v/>
      </c>
      <c r="G111" s="74" t="str" cm="1">
        <f t="array" ref="G111">IFERROR(_xlfn._xlws.FILTER(Kopsavilkums!$P$10:$P$135,($A111=Kopsavilkums!$A$10:$A$135)*($B111=Kopsavilkums!$B$10:$B$135)*($C111=Kopsavilkums!$D$10:$D$135)),"")</f>
        <v/>
      </c>
      <c r="H111" s="31" t="str" cm="1">
        <f t="array" ref="H111">IFERROR(_xlfn._xlws.FILTER(Kopsavilkums!$Q$10:$Q$135,($A111=Kopsavilkums!$A$10:$A$135)*($B111=Kopsavilkums!$B$10:$B$135)*($C111=Kopsavilkums!$D$10:$D$135)),"")</f>
        <v/>
      </c>
      <c r="I111" s="262" t="str" cm="1">
        <f t="array" ref="I111">IFERROR(_xlfn._xlws.FILTER(Kopsavilkums!$R$10:$R$135,($A111=Kopsavilkums!$A$10:$A$135)*($B111=Kopsavilkums!$B$10:$B$135)*($C111=Kopsavilkums!$D$10:$D$135)),"")</f>
        <v/>
      </c>
      <c r="J111" s="15" t="str">
        <f t="shared" si="32"/>
        <v/>
      </c>
      <c r="K111" s="267" t="str">
        <f t="shared" si="32"/>
        <v/>
      </c>
      <c r="L111" s="50"/>
    </row>
    <row r="112" spans="1:13" s="112" customFormat="1" ht="14" thickBot="1" x14ac:dyDescent="0.2">
      <c r="A112" s="62">
        <f t="shared" si="31"/>
        <v>13</v>
      </c>
      <c r="B112" s="62">
        <v>6</v>
      </c>
      <c r="C112" s="127" t="str" cm="1">
        <f t="array" ref="C112">IFERROR(_xlfn._xlws.FILTER(Kopsavilkums!$D$10:$D$135,($A112=Kopsavilkums!$A$10:$A$135)*($B112=Kopsavilkums!$B$10:$B$135)),"")</f>
        <v/>
      </c>
      <c r="D112" s="75" t="str" cm="1">
        <f t="array" ref="D112">IFERROR(_xlfn._xlws.FILTER(Kopsavilkums!$M$10:$M$135,($A112=Kopsavilkums!$A$10:$A$135)*($B112=Kopsavilkums!$B$10:$B$135)*($C112=Kopsavilkums!$D$10:$D$135)),"")</f>
        <v/>
      </c>
      <c r="E112" s="63" t="str" cm="1">
        <f t="array" ref="E112">IFERROR(_xlfn._xlws.FILTER(Kopsavilkums!$N$10:$N$135,($A112=Kopsavilkums!$A$10:$A$135)*($B112=Kopsavilkums!$B$10:$B$135)*($C112=Kopsavilkums!$D$10:$D$135)),"")</f>
        <v/>
      </c>
      <c r="F112" s="263" t="str" cm="1">
        <f t="array" ref="F112">IFERROR(_xlfn._xlws.FILTER(Kopsavilkums!$O$10:$O$135,($A112=Kopsavilkums!$A$10:$A$135)*($B112=Kopsavilkums!$B$10:$B$135)*($C112=Kopsavilkums!$D$10:$D$135)),"")</f>
        <v/>
      </c>
      <c r="G112" s="75" t="str" cm="1">
        <f t="array" ref="G112">IFERROR(_xlfn._xlws.FILTER(Kopsavilkums!$P$10:$P$135,($A112=Kopsavilkums!$A$10:$A$135)*($B112=Kopsavilkums!$B$10:$B$135)*($C112=Kopsavilkums!$D$10:$D$135)),"")</f>
        <v/>
      </c>
      <c r="H112" s="63" t="str" cm="1">
        <f t="array" ref="H112">IFERROR(_xlfn._xlws.FILTER(Kopsavilkums!$Q$10:$Q$135,($A112=Kopsavilkums!$A$10:$A$135)*($B112=Kopsavilkums!$B$10:$B$135)*($C112=Kopsavilkums!$D$10:$D$135)),"")</f>
        <v/>
      </c>
      <c r="I112" s="263" t="str" cm="1">
        <f t="array" ref="I112">IFERROR(_xlfn._xlws.FILTER(Kopsavilkums!$R$10:$R$135,($A112=Kopsavilkums!$A$10:$A$135)*($B112=Kopsavilkums!$B$10:$B$135)*($C112=Kopsavilkums!$D$10:$D$135)),"")</f>
        <v/>
      </c>
      <c r="J112" s="63" t="str">
        <f t="shared" si="32"/>
        <v/>
      </c>
      <c r="K112" s="268" t="str">
        <f t="shared" si="32"/>
        <v/>
      </c>
      <c r="L112" s="50"/>
    </row>
    <row r="113" spans="1:14" s="112" customFormat="1" ht="14" thickBot="1" x14ac:dyDescent="0.2">
      <c r="A113" s="28"/>
      <c r="B113" s="28"/>
      <c r="C113" s="29"/>
      <c r="D113" s="4"/>
      <c r="E113" s="28"/>
      <c r="F113" s="264"/>
      <c r="G113" s="27"/>
      <c r="H113" s="28"/>
      <c r="I113" s="264"/>
      <c r="J113" s="28"/>
      <c r="K113" s="264"/>
      <c r="L113" s="50"/>
    </row>
    <row r="114" spans="1:14" s="112" customFormat="1" ht="16" thickBot="1" x14ac:dyDescent="0.25">
      <c r="A114" s="53">
        <f>B114</f>
        <v>14</v>
      </c>
      <c r="B114" s="53">
        <v>14</v>
      </c>
      <c r="C114" s="132" t="str" cm="1">
        <f t="array" ref="C114">IFERROR(_xlfn.UNIQUE(_xlfn._xlws.FILTER(Kopsavilkums!$C$10:$C$135,($B114=Kopsavilkums!$A$10:$A$135))),"")</f>
        <v/>
      </c>
      <c r="D114" s="54"/>
      <c r="E114" s="56">
        <f>SUM(E115:E120)</f>
        <v>0</v>
      </c>
      <c r="F114" s="260">
        <f>SUM(F115:F120)</f>
        <v>0</v>
      </c>
      <c r="G114" s="56"/>
      <c r="H114" s="56">
        <f>SUM(H115:H120)</f>
        <v>0</v>
      </c>
      <c r="I114" s="260">
        <f>SUM(I115:I120)</f>
        <v>0</v>
      </c>
      <c r="J114" s="56">
        <f>SUM(J115:J120)</f>
        <v>0</v>
      </c>
      <c r="K114" s="265">
        <f>SUM(K115:K120)</f>
        <v>0</v>
      </c>
      <c r="L114" s="50"/>
      <c r="N114" s="130"/>
    </row>
    <row r="115" spans="1:14" s="112" customFormat="1" x14ac:dyDescent="0.15">
      <c r="A115" s="57">
        <f t="shared" ref="A115:A120" si="33">A114</f>
        <v>14</v>
      </c>
      <c r="B115" s="57">
        <v>1</v>
      </c>
      <c r="C115" s="126" t="str" cm="1">
        <f t="array" ref="C115">IFERROR(_xlfn._xlws.FILTER(Kopsavilkums!$D$10:$D$135,($A115=Kopsavilkums!$A$10:$A$135)*($B115=Kopsavilkums!$B$10:$B$135)),"")</f>
        <v/>
      </c>
      <c r="D115" s="58" t="str" cm="1">
        <f t="array" ref="D115">IFERROR(_xlfn._xlws.FILTER(Kopsavilkums!$M$10:$M$135,($A115=Kopsavilkums!$A$10:$A$135)*($B115=Kopsavilkums!$B$10:$B$135)*($C115=Kopsavilkums!$D$10:$D$135)),"")</f>
        <v/>
      </c>
      <c r="E115" s="59" t="str" cm="1">
        <f t="array" ref="E115">IFERROR(_xlfn._xlws.FILTER(Kopsavilkums!$N$10:$N$135,($A115=Kopsavilkums!$A$10:$A$135)*($B115=Kopsavilkums!$B$10:$B$135)*($C115=Kopsavilkums!$D$10:$D$135)),"")</f>
        <v/>
      </c>
      <c r="F115" s="261" t="str" cm="1">
        <f t="array" ref="F115">IFERROR(_xlfn._xlws.FILTER(Kopsavilkums!$O$10:$O$135,($A115=Kopsavilkums!$A$10:$A$135)*($B115=Kopsavilkums!$B$10:$B$135)*($C115=Kopsavilkums!$D$10:$D$135)),"")</f>
        <v/>
      </c>
      <c r="G115" s="58" t="str" cm="1">
        <f t="array" ref="G115">IFERROR(_xlfn._xlws.FILTER(Kopsavilkums!$P$10:$P$135,($A115=Kopsavilkums!$A$10:$A$135)*($B115=Kopsavilkums!$B$10:$B$135)*($C115=Kopsavilkums!$D$10:$D$135)),"")</f>
        <v/>
      </c>
      <c r="H115" s="59" t="str" cm="1">
        <f t="array" ref="H115">IFERROR(_xlfn._xlws.FILTER(Kopsavilkums!$Q$10:$Q$135,($A115=Kopsavilkums!$A$10:$A$135)*($B115=Kopsavilkums!$B$10:$B$135)*($C115=Kopsavilkums!$D$10:$D$135)),"")</f>
        <v/>
      </c>
      <c r="I115" s="261" t="str" cm="1">
        <f t="array" ref="I115">IFERROR(_xlfn._xlws.FILTER(Kopsavilkums!$R$10:$R$135,($A115=Kopsavilkums!$A$10:$A$135)*($B115=Kopsavilkums!$B$10:$B$135)*($C115=Kopsavilkums!$D$10:$D$135)),"")</f>
        <v/>
      </c>
      <c r="J115" s="59" t="str">
        <f t="shared" ref="J115:K120" si="34">IFERROR(E115+H115,"")</f>
        <v/>
      </c>
      <c r="K115" s="266" t="str">
        <f t="shared" si="34"/>
        <v/>
      </c>
      <c r="L115" s="50"/>
    </row>
    <row r="116" spans="1:14" s="112" customFormat="1" x14ac:dyDescent="0.15">
      <c r="A116" s="60">
        <f t="shared" si="33"/>
        <v>14</v>
      </c>
      <c r="B116" s="60">
        <v>2</v>
      </c>
      <c r="C116" s="22" t="str" cm="1">
        <f t="array" ref="C116">IFERROR(_xlfn._xlws.FILTER(Kopsavilkums!$D$10:$D$135,($A116=Kopsavilkums!$A$10:$A$135)*($B116=Kopsavilkums!$B$10:$B$135)),"")</f>
        <v/>
      </c>
      <c r="D116" s="18" t="str" cm="1">
        <f t="array" ref="D116">IFERROR(_xlfn._xlws.FILTER(Kopsavilkums!$M$10:$M$135,($A116=Kopsavilkums!$A$10:$A$135)*($B116=Kopsavilkums!$B$10:$B$135)*($C116=Kopsavilkums!$D$10:$D$135)),"")</f>
        <v/>
      </c>
      <c r="E116" s="31" t="str" cm="1">
        <f t="array" ref="E116">IFERROR(_xlfn._xlws.FILTER(Kopsavilkums!$N$10:$N$135,($A116=Kopsavilkums!$A$10:$A$135)*($B116=Kopsavilkums!$B$10:$B$135)*($C116=Kopsavilkums!$D$10:$D$135)),"")</f>
        <v/>
      </c>
      <c r="F116" s="262" t="str" cm="1">
        <f t="array" ref="F116">IFERROR(_xlfn._xlws.FILTER(Kopsavilkums!$O$10:$O$135,($A116=Kopsavilkums!$A$10:$A$135)*($B116=Kopsavilkums!$B$10:$B$135)*($C116=Kopsavilkums!$D$10:$D$135)),"")</f>
        <v/>
      </c>
      <c r="G116" s="18" t="str" cm="1">
        <f t="array" ref="G116">IFERROR(_xlfn._xlws.FILTER(Kopsavilkums!$P$10:$P$135,($A116=Kopsavilkums!$A$10:$A$135)*($B116=Kopsavilkums!$B$10:$B$135)*($C116=Kopsavilkums!$D$10:$D$135)),"")</f>
        <v/>
      </c>
      <c r="H116" s="31" t="str" cm="1">
        <f t="array" ref="H116">IFERROR(_xlfn._xlws.FILTER(Kopsavilkums!$Q$10:$Q$135,($A116=Kopsavilkums!$A$10:$A$135)*($B116=Kopsavilkums!$B$10:$B$135)*($C116=Kopsavilkums!$D$10:$D$135)),"")</f>
        <v/>
      </c>
      <c r="I116" s="262" t="str" cm="1">
        <f t="array" ref="I116">IFERROR(_xlfn._xlws.FILTER(Kopsavilkums!$R$10:$R$135,($A116=Kopsavilkums!$A$10:$A$135)*($B116=Kopsavilkums!$B$10:$B$135)*($C116=Kopsavilkums!$D$10:$D$135)),"")</f>
        <v/>
      </c>
      <c r="J116" s="31" t="str">
        <f t="shared" si="34"/>
        <v/>
      </c>
      <c r="K116" s="267" t="str">
        <f t="shared" si="34"/>
        <v/>
      </c>
      <c r="L116" s="50"/>
    </row>
    <row r="117" spans="1:14" s="112" customFormat="1" x14ac:dyDescent="0.15">
      <c r="A117" s="60">
        <f t="shared" si="33"/>
        <v>14</v>
      </c>
      <c r="B117" s="60">
        <v>3</v>
      </c>
      <c r="C117" s="22" t="str" cm="1">
        <f t="array" ref="C117">IFERROR(_xlfn._xlws.FILTER(Kopsavilkums!$D$10:$D$135,($A117=Kopsavilkums!$A$10:$A$135)*($B117=Kopsavilkums!$B$10:$B$135)),"")</f>
        <v/>
      </c>
      <c r="D117" s="18" t="str" cm="1">
        <f t="array" ref="D117">IFERROR(_xlfn._xlws.FILTER(Kopsavilkums!$M$10:$M$135,($A117=Kopsavilkums!$A$10:$A$135)*($B117=Kopsavilkums!$B$10:$B$135)*($C117=Kopsavilkums!$D$10:$D$135)),"")</f>
        <v/>
      </c>
      <c r="E117" s="31" t="str" cm="1">
        <f t="array" ref="E117">IFERROR(_xlfn._xlws.FILTER(Kopsavilkums!$N$10:$N$135,($A117=Kopsavilkums!$A$10:$A$135)*($B117=Kopsavilkums!$B$10:$B$135)*($C117=Kopsavilkums!$D$10:$D$135)),"")</f>
        <v/>
      </c>
      <c r="F117" s="262" t="str" cm="1">
        <f t="array" ref="F117">IFERROR(_xlfn._xlws.FILTER(Kopsavilkums!$O$10:$O$135,($A117=Kopsavilkums!$A$10:$A$135)*($B117=Kopsavilkums!$B$10:$B$135)*($C117=Kopsavilkums!$D$10:$D$135)),"")</f>
        <v/>
      </c>
      <c r="G117" s="18" t="str" cm="1">
        <f t="array" ref="G117">IFERROR(_xlfn._xlws.FILTER(Kopsavilkums!$P$10:$P$135,($A117=Kopsavilkums!$A$10:$A$135)*($B117=Kopsavilkums!$B$10:$B$135)*($C117=Kopsavilkums!$D$10:$D$135)),"")</f>
        <v/>
      </c>
      <c r="H117" s="31" t="str" cm="1">
        <f t="array" ref="H117">IFERROR(_xlfn._xlws.FILTER(Kopsavilkums!$Q$10:$Q$135,($A117=Kopsavilkums!$A$10:$A$135)*($B117=Kopsavilkums!$B$10:$B$135)*($C117=Kopsavilkums!$D$10:$D$135)),"")</f>
        <v/>
      </c>
      <c r="I117" s="262" t="str" cm="1">
        <f t="array" ref="I117">IFERROR(_xlfn._xlws.FILTER(Kopsavilkums!$R$10:$R$135,($A117=Kopsavilkums!$A$10:$A$135)*($B117=Kopsavilkums!$B$10:$B$135)*($C117=Kopsavilkums!$D$10:$D$135)),"")</f>
        <v/>
      </c>
      <c r="J117" s="31" t="str">
        <f t="shared" si="34"/>
        <v/>
      </c>
      <c r="K117" s="267" t="str">
        <f t="shared" si="34"/>
        <v/>
      </c>
      <c r="L117" s="50"/>
    </row>
    <row r="118" spans="1:14" s="112" customFormat="1" x14ac:dyDescent="0.15">
      <c r="A118" s="60">
        <f t="shared" si="33"/>
        <v>14</v>
      </c>
      <c r="B118" s="60">
        <v>4</v>
      </c>
      <c r="C118" s="22" t="str" cm="1">
        <f t="array" ref="C118">IFERROR(_xlfn._xlws.FILTER(Kopsavilkums!$D$10:$D$135,($A118=Kopsavilkums!$A$10:$A$135)*($B118=Kopsavilkums!$B$10:$B$135)),"")</f>
        <v/>
      </c>
      <c r="D118" s="18" t="str" cm="1">
        <f t="array" ref="D118">IFERROR(_xlfn._xlws.FILTER(Kopsavilkums!$M$10:$M$135,($A118=Kopsavilkums!$A$10:$A$135)*($B118=Kopsavilkums!$B$10:$B$135)*($C118=Kopsavilkums!$D$10:$D$135)),"")</f>
        <v/>
      </c>
      <c r="E118" s="31" t="str" cm="1">
        <f t="array" ref="E118">IFERROR(_xlfn._xlws.FILTER(Kopsavilkums!$N$10:$N$135,($A118=Kopsavilkums!$A$10:$A$135)*($B118=Kopsavilkums!$B$10:$B$135)*($C118=Kopsavilkums!$D$10:$D$135)),"")</f>
        <v/>
      </c>
      <c r="F118" s="262" t="str" cm="1">
        <f t="array" ref="F118">IFERROR(_xlfn._xlws.FILTER(Kopsavilkums!$O$10:$O$135,($A118=Kopsavilkums!$A$10:$A$135)*($B118=Kopsavilkums!$B$10:$B$135)*($C118=Kopsavilkums!$D$10:$D$135)),"")</f>
        <v/>
      </c>
      <c r="G118" s="18" t="str" cm="1">
        <f t="array" ref="G118">IFERROR(_xlfn._xlws.FILTER(Kopsavilkums!$P$10:$P$135,($A118=Kopsavilkums!$A$10:$A$135)*($B118=Kopsavilkums!$B$10:$B$135)*($C118=Kopsavilkums!$D$10:$D$135)),"")</f>
        <v/>
      </c>
      <c r="H118" s="31" t="str" cm="1">
        <f t="array" ref="H118">IFERROR(_xlfn._xlws.FILTER(Kopsavilkums!$Q$10:$Q$135,($A118=Kopsavilkums!$A$10:$A$135)*($B118=Kopsavilkums!$B$10:$B$135)*($C118=Kopsavilkums!$D$10:$D$135)),"")</f>
        <v/>
      </c>
      <c r="I118" s="262" t="str" cm="1">
        <f t="array" ref="I118">IFERROR(_xlfn._xlws.FILTER(Kopsavilkums!$R$10:$R$135,($A118=Kopsavilkums!$A$10:$A$135)*($B118=Kopsavilkums!$B$10:$B$135)*($C118=Kopsavilkums!$D$10:$D$135)),"")</f>
        <v/>
      </c>
      <c r="J118" s="31" t="str">
        <f t="shared" si="34"/>
        <v/>
      </c>
      <c r="K118" s="267" t="str">
        <f t="shared" si="34"/>
        <v/>
      </c>
      <c r="L118" s="50"/>
    </row>
    <row r="119" spans="1:14" s="112" customFormat="1" x14ac:dyDescent="0.15">
      <c r="A119" s="60">
        <f t="shared" si="33"/>
        <v>14</v>
      </c>
      <c r="B119" s="60">
        <v>5</v>
      </c>
      <c r="C119" s="22" t="str" cm="1">
        <f t="array" ref="C119">IFERROR(_xlfn._xlws.FILTER(Kopsavilkums!$D$10:$D$135,($A119=Kopsavilkums!$A$10:$A$135)*($B119=Kopsavilkums!$B$10:$B$135)),"")</f>
        <v/>
      </c>
      <c r="D119" s="74" t="str" cm="1">
        <f t="array" ref="D119">IFERROR(_xlfn._xlws.FILTER(Kopsavilkums!$M$10:$M$135,($A119=Kopsavilkums!$A$10:$A$135)*($B119=Kopsavilkums!$B$10:$B$135)*($C119=Kopsavilkums!$D$10:$D$135)),"")</f>
        <v/>
      </c>
      <c r="E119" s="31" t="str" cm="1">
        <f t="array" ref="E119">IFERROR(_xlfn._xlws.FILTER(Kopsavilkums!$N$10:$N$135,($A119=Kopsavilkums!$A$10:$A$135)*($B119=Kopsavilkums!$B$10:$B$135)*($C119=Kopsavilkums!$D$10:$D$135)),"")</f>
        <v/>
      </c>
      <c r="F119" s="262" t="str" cm="1">
        <f t="array" ref="F119">IFERROR(_xlfn._xlws.FILTER(Kopsavilkums!$O$10:$O$135,($A119=Kopsavilkums!$A$10:$A$135)*($B119=Kopsavilkums!$B$10:$B$135)*($C119=Kopsavilkums!$D$10:$D$135)),"")</f>
        <v/>
      </c>
      <c r="G119" s="74" t="str" cm="1">
        <f t="array" ref="G119">IFERROR(_xlfn._xlws.FILTER(Kopsavilkums!$P$10:$P$135,($A119=Kopsavilkums!$A$10:$A$135)*($B119=Kopsavilkums!$B$10:$B$135)*($C119=Kopsavilkums!$D$10:$D$135)),"")</f>
        <v/>
      </c>
      <c r="H119" s="31" t="str" cm="1">
        <f t="array" ref="H119">IFERROR(_xlfn._xlws.FILTER(Kopsavilkums!$Q$10:$Q$135,($A119=Kopsavilkums!$A$10:$A$135)*($B119=Kopsavilkums!$B$10:$B$135)*($C119=Kopsavilkums!$D$10:$D$135)),"")</f>
        <v/>
      </c>
      <c r="I119" s="262" t="str" cm="1">
        <f t="array" ref="I119">IFERROR(_xlfn._xlws.FILTER(Kopsavilkums!$R$10:$R$135,($A119=Kopsavilkums!$A$10:$A$135)*($B119=Kopsavilkums!$B$10:$B$135)*($C119=Kopsavilkums!$D$10:$D$135)),"")</f>
        <v/>
      </c>
      <c r="J119" s="15" t="str">
        <f t="shared" si="34"/>
        <v/>
      </c>
      <c r="K119" s="267" t="str">
        <f t="shared" si="34"/>
        <v/>
      </c>
      <c r="L119" s="50"/>
    </row>
    <row r="120" spans="1:14" s="112" customFormat="1" ht="14" thickBot="1" x14ac:dyDescent="0.2">
      <c r="A120" s="62">
        <f t="shared" si="33"/>
        <v>14</v>
      </c>
      <c r="B120" s="62">
        <v>6</v>
      </c>
      <c r="C120" s="127" t="str" cm="1">
        <f t="array" ref="C120">IFERROR(_xlfn._xlws.FILTER(Kopsavilkums!$D$10:$D$135,($A120=Kopsavilkums!$A$10:$A$135)*($B120=Kopsavilkums!$B$10:$B$135)),"")</f>
        <v/>
      </c>
      <c r="D120" s="75" t="str" cm="1">
        <f t="array" ref="D120">IFERROR(_xlfn._xlws.FILTER(Kopsavilkums!$M$10:$M$135,($A120=Kopsavilkums!$A$10:$A$135)*($B120=Kopsavilkums!$B$10:$B$135)*($C120=Kopsavilkums!$D$10:$D$135)),"")</f>
        <v/>
      </c>
      <c r="E120" s="63" t="str" cm="1">
        <f t="array" ref="E120">IFERROR(_xlfn._xlws.FILTER(Kopsavilkums!$N$10:$N$135,($A120=Kopsavilkums!$A$10:$A$135)*($B120=Kopsavilkums!$B$10:$B$135)*($C120=Kopsavilkums!$D$10:$D$135)),"")</f>
        <v/>
      </c>
      <c r="F120" s="263" t="str" cm="1">
        <f t="array" ref="F120">IFERROR(_xlfn._xlws.FILTER(Kopsavilkums!$O$10:$O$135,($A120=Kopsavilkums!$A$10:$A$135)*($B120=Kopsavilkums!$B$10:$B$135)*($C120=Kopsavilkums!$D$10:$D$135)),"")</f>
        <v/>
      </c>
      <c r="G120" s="75" t="str" cm="1">
        <f t="array" ref="G120">IFERROR(_xlfn._xlws.FILTER(Kopsavilkums!$P$10:$P$135,($A120=Kopsavilkums!$A$10:$A$135)*($B120=Kopsavilkums!$B$10:$B$135)*($C120=Kopsavilkums!$D$10:$D$135)),"")</f>
        <v/>
      </c>
      <c r="H120" s="63" t="str" cm="1">
        <f t="array" ref="H120">IFERROR(_xlfn._xlws.FILTER(Kopsavilkums!$Q$10:$Q$135,($A120=Kopsavilkums!$A$10:$A$135)*($B120=Kopsavilkums!$B$10:$B$135)*($C120=Kopsavilkums!$D$10:$D$135)),"")</f>
        <v/>
      </c>
      <c r="I120" s="263" t="str" cm="1">
        <f t="array" ref="I120">IFERROR(_xlfn._xlws.FILTER(Kopsavilkums!$R$10:$R$135,($A120=Kopsavilkums!$A$10:$A$135)*($B120=Kopsavilkums!$B$10:$B$135)*($C120=Kopsavilkums!$D$10:$D$135)),"")</f>
        <v/>
      </c>
      <c r="J120" s="63" t="str">
        <f t="shared" si="34"/>
        <v/>
      </c>
      <c r="K120" s="268" t="str">
        <f t="shared" si="34"/>
        <v/>
      </c>
    </row>
    <row r="121" spans="1:14" s="112" customFormat="1" ht="14" thickBot="1" x14ac:dyDescent="0.2">
      <c r="A121" s="50" t="s">
        <v>72</v>
      </c>
      <c r="B121" s="50" t="s">
        <v>72</v>
      </c>
      <c r="C121" s="131"/>
      <c r="F121" s="255"/>
      <c r="I121" s="255"/>
      <c r="K121" s="255"/>
    </row>
    <row r="122" spans="1:14" s="112" customFormat="1" ht="15" thickBot="1" x14ac:dyDescent="0.2">
      <c r="A122" s="53">
        <f>B122</f>
        <v>15</v>
      </c>
      <c r="B122" s="53">
        <v>15</v>
      </c>
      <c r="C122" s="132" t="str" cm="1">
        <f t="array" ref="C122">IFERROR(_xlfn.UNIQUE(_xlfn._xlws.FILTER(Kopsavilkums!$C$10:$C$135,($B122=Kopsavilkums!$A$10:$A$135))),"")</f>
        <v/>
      </c>
      <c r="D122" s="54"/>
      <c r="E122" s="56">
        <f>SUM(E123:E128)</f>
        <v>0</v>
      </c>
      <c r="F122" s="260">
        <f>SUM(F123:F128)</f>
        <v>0</v>
      </c>
      <c r="G122" s="56"/>
      <c r="H122" s="56">
        <f>SUM(H123:H128)</f>
        <v>0</v>
      </c>
      <c r="I122" s="260">
        <f>SUM(I123:I128)</f>
        <v>0</v>
      </c>
      <c r="J122" s="56">
        <f>SUM(J123:J128)</f>
        <v>0</v>
      </c>
      <c r="K122" s="265">
        <f>SUM(K123:K128)</f>
        <v>0</v>
      </c>
      <c r="L122" s="50"/>
    </row>
    <row r="123" spans="1:14" s="112" customFormat="1" x14ac:dyDescent="0.15">
      <c r="A123" s="57">
        <f t="shared" ref="A123:A128" si="35">A122</f>
        <v>15</v>
      </c>
      <c r="B123" s="57">
        <v>1</v>
      </c>
      <c r="C123" s="126" t="str" cm="1">
        <f t="array" ref="C123">IFERROR(_xlfn._xlws.FILTER(Kopsavilkums!$D$10:$D$135,($A123=Kopsavilkums!$A$10:$A$135)*($B123=Kopsavilkums!$B$10:$B$135)),"")</f>
        <v/>
      </c>
      <c r="D123" s="58" t="str" cm="1">
        <f t="array" ref="D123">IFERROR(_xlfn._xlws.FILTER(Kopsavilkums!$M$10:$M$135,($A123=Kopsavilkums!$A$10:$A$135)*($B123=Kopsavilkums!$B$10:$B$135)*($C123=Kopsavilkums!$D$10:$D$135)),"")</f>
        <v/>
      </c>
      <c r="E123" s="59" t="str" cm="1">
        <f t="array" ref="E123">IFERROR(_xlfn._xlws.FILTER(Kopsavilkums!$N$10:$N$135,($A123=Kopsavilkums!$A$10:$A$135)*($B123=Kopsavilkums!$B$10:$B$135)*($C123=Kopsavilkums!$D$10:$D$135)),"")</f>
        <v/>
      </c>
      <c r="F123" s="261" t="str" cm="1">
        <f t="array" ref="F123">IFERROR(_xlfn._xlws.FILTER(Kopsavilkums!$O$10:$O$135,($A123=Kopsavilkums!$A$10:$A$135)*($B123=Kopsavilkums!$B$10:$B$135)*($C123=Kopsavilkums!$D$10:$D$135)),"")</f>
        <v/>
      </c>
      <c r="G123" s="58" t="str" cm="1">
        <f t="array" ref="G123">IFERROR(_xlfn._xlws.FILTER(Kopsavilkums!$P$10:$P$135,($A123=Kopsavilkums!$A$10:$A$135)*($B123=Kopsavilkums!$B$10:$B$135)*($C123=Kopsavilkums!$D$10:$D$135)),"")</f>
        <v/>
      </c>
      <c r="H123" s="59" t="str" cm="1">
        <f t="array" ref="H123">IFERROR(_xlfn._xlws.FILTER(Kopsavilkums!$Q$10:$Q$135,($A123=Kopsavilkums!$A$10:$A$135)*($B123=Kopsavilkums!$B$10:$B$135)*($C123=Kopsavilkums!$D$10:$D$135)),"")</f>
        <v/>
      </c>
      <c r="I123" s="261" t="str" cm="1">
        <f t="array" ref="I123">IFERROR(_xlfn._xlws.FILTER(Kopsavilkums!$R$10:$R$135,($A123=Kopsavilkums!$A$10:$A$135)*($B123=Kopsavilkums!$B$10:$B$135)*($C123=Kopsavilkums!$D$10:$D$135)),"")</f>
        <v/>
      </c>
      <c r="J123" s="59" t="str">
        <f t="shared" ref="J123:K128" si="36">IFERROR(E123+H123,"")</f>
        <v/>
      </c>
      <c r="K123" s="266" t="str">
        <f t="shared" si="36"/>
        <v/>
      </c>
      <c r="L123" s="50"/>
    </row>
    <row r="124" spans="1:14" s="112" customFormat="1" x14ac:dyDescent="0.15">
      <c r="A124" s="60">
        <f t="shared" si="35"/>
        <v>15</v>
      </c>
      <c r="B124" s="60">
        <v>2</v>
      </c>
      <c r="C124" s="22" t="str" cm="1">
        <f t="array" ref="C124">IFERROR(_xlfn._xlws.FILTER(Kopsavilkums!$D$10:$D$135,($A124=Kopsavilkums!$A$10:$A$135)*($B124=Kopsavilkums!$B$10:$B$135)),"")</f>
        <v/>
      </c>
      <c r="D124" s="18" t="str" cm="1">
        <f t="array" ref="D124">IFERROR(_xlfn._xlws.FILTER(Kopsavilkums!$M$10:$M$135,($A124=Kopsavilkums!$A$10:$A$135)*($B124=Kopsavilkums!$B$10:$B$135)*($C124=Kopsavilkums!$D$10:$D$135)),"")</f>
        <v/>
      </c>
      <c r="E124" s="31" t="str" cm="1">
        <f t="array" ref="E124">IFERROR(_xlfn._xlws.FILTER(Kopsavilkums!$N$10:$N$135,($A124=Kopsavilkums!$A$10:$A$135)*($B124=Kopsavilkums!$B$10:$B$135)*($C124=Kopsavilkums!$D$10:$D$135)),"")</f>
        <v/>
      </c>
      <c r="F124" s="262" t="str" cm="1">
        <f t="array" ref="F124">IFERROR(_xlfn._xlws.FILTER(Kopsavilkums!$O$10:$O$135,($A124=Kopsavilkums!$A$10:$A$135)*($B124=Kopsavilkums!$B$10:$B$135)*($C124=Kopsavilkums!$D$10:$D$135)),"")</f>
        <v/>
      </c>
      <c r="G124" s="18" t="str" cm="1">
        <f t="array" ref="G124">IFERROR(_xlfn._xlws.FILTER(Kopsavilkums!$P$10:$P$135,($A124=Kopsavilkums!$A$10:$A$135)*($B124=Kopsavilkums!$B$10:$B$135)*($C124=Kopsavilkums!$D$10:$D$135)),"")</f>
        <v/>
      </c>
      <c r="H124" s="31" t="str" cm="1">
        <f t="array" ref="H124">IFERROR(_xlfn._xlws.FILTER(Kopsavilkums!$Q$10:$Q$135,($A124=Kopsavilkums!$A$10:$A$135)*($B124=Kopsavilkums!$B$10:$B$135)*($C124=Kopsavilkums!$D$10:$D$135)),"")</f>
        <v/>
      </c>
      <c r="I124" s="262" t="str" cm="1">
        <f t="array" ref="I124">IFERROR(_xlfn._xlws.FILTER(Kopsavilkums!$R$10:$R$135,($A124=Kopsavilkums!$A$10:$A$135)*($B124=Kopsavilkums!$B$10:$B$135)*($C124=Kopsavilkums!$D$10:$D$135)),"")</f>
        <v/>
      </c>
      <c r="J124" s="31" t="str">
        <f t="shared" si="36"/>
        <v/>
      </c>
      <c r="K124" s="267" t="str">
        <f t="shared" si="36"/>
        <v/>
      </c>
      <c r="L124" s="50"/>
    </row>
    <row r="125" spans="1:14" s="112" customFormat="1" x14ac:dyDescent="0.15">
      <c r="A125" s="60">
        <f t="shared" si="35"/>
        <v>15</v>
      </c>
      <c r="B125" s="60">
        <v>3</v>
      </c>
      <c r="C125" s="22" t="str" cm="1">
        <f t="array" ref="C125">IFERROR(_xlfn._xlws.FILTER(Kopsavilkums!$D$10:$D$135,($A125=Kopsavilkums!$A$10:$A$135)*($B125=Kopsavilkums!$B$10:$B$135)),"")</f>
        <v/>
      </c>
      <c r="D125" s="18" t="str" cm="1">
        <f t="array" ref="D125">IFERROR(_xlfn._xlws.FILTER(Kopsavilkums!$M$10:$M$135,($A125=Kopsavilkums!$A$10:$A$135)*($B125=Kopsavilkums!$B$10:$B$135)*($C125=Kopsavilkums!$D$10:$D$135)),"")</f>
        <v/>
      </c>
      <c r="E125" s="31" t="str" cm="1">
        <f t="array" ref="E125">IFERROR(_xlfn._xlws.FILTER(Kopsavilkums!$N$10:$N$135,($A125=Kopsavilkums!$A$10:$A$135)*($B125=Kopsavilkums!$B$10:$B$135)*($C125=Kopsavilkums!$D$10:$D$135)),"")</f>
        <v/>
      </c>
      <c r="F125" s="262" t="str" cm="1">
        <f t="array" ref="F125">IFERROR(_xlfn._xlws.FILTER(Kopsavilkums!$O$10:$O$135,($A125=Kopsavilkums!$A$10:$A$135)*($B125=Kopsavilkums!$B$10:$B$135)*($C125=Kopsavilkums!$D$10:$D$135)),"")</f>
        <v/>
      </c>
      <c r="G125" s="18" t="str" cm="1">
        <f t="array" ref="G125">IFERROR(_xlfn._xlws.FILTER(Kopsavilkums!$P$10:$P$135,($A125=Kopsavilkums!$A$10:$A$135)*($B125=Kopsavilkums!$B$10:$B$135)*($C125=Kopsavilkums!$D$10:$D$135)),"")</f>
        <v/>
      </c>
      <c r="H125" s="31" t="str" cm="1">
        <f t="array" ref="H125">IFERROR(_xlfn._xlws.FILTER(Kopsavilkums!$Q$10:$Q$135,($A125=Kopsavilkums!$A$10:$A$135)*($B125=Kopsavilkums!$B$10:$B$135)*($C125=Kopsavilkums!$D$10:$D$135)),"")</f>
        <v/>
      </c>
      <c r="I125" s="262" t="str" cm="1">
        <f t="array" ref="I125">IFERROR(_xlfn._xlws.FILTER(Kopsavilkums!$R$10:$R$135,($A125=Kopsavilkums!$A$10:$A$135)*($B125=Kopsavilkums!$B$10:$B$135)*($C125=Kopsavilkums!$D$10:$D$135)),"")</f>
        <v/>
      </c>
      <c r="J125" s="31" t="str">
        <f t="shared" si="36"/>
        <v/>
      </c>
      <c r="K125" s="267" t="str">
        <f t="shared" si="36"/>
        <v/>
      </c>
      <c r="L125" s="50"/>
    </row>
    <row r="126" spans="1:14" s="112" customFormat="1" x14ac:dyDescent="0.15">
      <c r="A126" s="60">
        <f t="shared" si="35"/>
        <v>15</v>
      </c>
      <c r="B126" s="60">
        <v>4</v>
      </c>
      <c r="C126" s="22" t="str" cm="1">
        <f t="array" ref="C126">IFERROR(_xlfn._xlws.FILTER(Kopsavilkums!$D$10:$D$135,($A126=Kopsavilkums!$A$10:$A$135)*($B126=Kopsavilkums!$B$10:$B$135)),"")</f>
        <v/>
      </c>
      <c r="D126" s="18" t="str" cm="1">
        <f t="array" ref="D126">IFERROR(_xlfn._xlws.FILTER(Kopsavilkums!$M$10:$M$135,($A126=Kopsavilkums!$A$10:$A$135)*($B126=Kopsavilkums!$B$10:$B$135)*($C126=Kopsavilkums!$D$10:$D$135)),"")</f>
        <v/>
      </c>
      <c r="E126" s="31" t="str" cm="1">
        <f t="array" ref="E126">IFERROR(_xlfn._xlws.FILTER(Kopsavilkums!$N$10:$N$135,($A126=Kopsavilkums!$A$10:$A$135)*($B126=Kopsavilkums!$B$10:$B$135)*($C126=Kopsavilkums!$D$10:$D$135)),"")</f>
        <v/>
      </c>
      <c r="F126" s="262" t="str" cm="1">
        <f t="array" ref="F126">IFERROR(_xlfn._xlws.FILTER(Kopsavilkums!$O$10:$O$135,($A126=Kopsavilkums!$A$10:$A$135)*($B126=Kopsavilkums!$B$10:$B$135)*($C126=Kopsavilkums!$D$10:$D$135)),"")</f>
        <v/>
      </c>
      <c r="G126" s="18" t="str" cm="1">
        <f t="array" ref="G126">IFERROR(_xlfn._xlws.FILTER(Kopsavilkums!$P$10:$P$135,($A126=Kopsavilkums!$A$10:$A$135)*($B126=Kopsavilkums!$B$10:$B$135)*($C126=Kopsavilkums!$D$10:$D$135)),"")</f>
        <v/>
      </c>
      <c r="H126" s="31" t="str" cm="1">
        <f t="array" ref="H126">IFERROR(_xlfn._xlws.FILTER(Kopsavilkums!$Q$10:$Q$135,($A126=Kopsavilkums!$A$10:$A$135)*($B126=Kopsavilkums!$B$10:$B$135)*($C126=Kopsavilkums!$D$10:$D$135)),"")</f>
        <v/>
      </c>
      <c r="I126" s="262" t="str" cm="1">
        <f t="array" ref="I126">IFERROR(_xlfn._xlws.FILTER(Kopsavilkums!$R$10:$R$135,($A126=Kopsavilkums!$A$10:$A$135)*($B126=Kopsavilkums!$B$10:$B$135)*($C126=Kopsavilkums!$D$10:$D$135)),"")</f>
        <v/>
      </c>
      <c r="J126" s="31" t="str">
        <f t="shared" si="36"/>
        <v/>
      </c>
      <c r="K126" s="267" t="str">
        <f t="shared" si="36"/>
        <v/>
      </c>
      <c r="L126" s="50"/>
    </row>
    <row r="127" spans="1:14" s="112" customFormat="1" x14ac:dyDescent="0.15">
      <c r="A127" s="60">
        <f t="shared" si="35"/>
        <v>15</v>
      </c>
      <c r="B127" s="60">
        <v>5</v>
      </c>
      <c r="C127" s="22" t="str" cm="1">
        <f t="array" ref="C127">IFERROR(_xlfn._xlws.FILTER(Kopsavilkums!$D$10:$D$135,($A127=Kopsavilkums!$A$10:$A$135)*($B127=Kopsavilkums!$B$10:$B$135)),"")</f>
        <v/>
      </c>
      <c r="D127" s="74" t="str" cm="1">
        <f t="array" ref="D127">IFERROR(_xlfn._xlws.FILTER(Kopsavilkums!$M$10:$M$135,($A127=Kopsavilkums!$A$10:$A$135)*($B127=Kopsavilkums!$B$10:$B$135)*($C127=Kopsavilkums!$D$10:$D$135)),"")</f>
        <v/>
      </c>
      <c r="E127" s="31" t="str" cm="1">
        <f t="array" ref="E127">IFERROR(_xlfn._xlws.FILTER(Kopsavilkums!$N$10:$N$135,($A127=Kopsavilkums!$A$10:$A$135)*($B127=Kopsavilkums!$B$10:$B$135)*($C127=Kopsavilkums!$D$10:$D$135)),"")</f>
        <v/>
      </c>
      <c r="F127" s="262" t="str" cm="1">
        <f t="array" ref="F127">IFERROR(_xlfn._xlws.FILTER(Kopsavilkums!$O$10:$O$135,($A127=Kopsavilkums!$A$10:$A$135)*($B127=Kopsavilkums!$B$10:$B$135)*($C127=Kopsavilkums!$D$10:$D$135)),"")</f>
        <v/>
      </c>
      <c r="G127" s="74" t="str" cm="1">
        <f t="array" ref="G127">IFERROR(_xlfn._xlws.FILTER(Kopsavilkums!$P$10:$P$135,($A127=Kopsavilkums!$A$10:$A$135)*($B127=Kopsavilkums!$B$10:$B$135)*($C127=Kopsavilkums!$D$10:$D$135)),"")</f>
        <v/>
      </c>
      <c r="H127" s="31" t="str" cm="1">
        <f t="array" ref="H127">IFERROR(_xlfn._xlws.FILTER(Kopsavilkums!$Q$10:$Q$135,($A127=Kopsavilkums!$A$10:$A$135)*($B127=Kopsavilkums!$B$10:$B$135)*($C127=Kopsavilkums!$D$10:$D$135)),"")</f>
        <v/>
      </c>
      <c r="I127" s="262" t="str" cm="1">
        <f t="array" ref="I127">IFERROR(_xlfn._xlws.FILTER(Kopsavilkums!$R$10:$R$135,($A127=Kopsavilkums!$A$10:$A$135)*($B127=Kopsavilkums!$B$10:$B$135)*($C127=Kopsavilkums!$D$10:$D$135)),"")</f>
        <v/>
      </c>
      <c r="J127" s="15" t="str">
        <f t="shared" si="36"/>
        <v/>
      </c>
      <c r="K127" s="267" t="str">
        <f t="shared" si="36"/>
        <v/>
      </c>
      <c r="L127" s="50"/>
    </row>
    <row r="128" spans="1:14" s="112" customFormat="1" ht="14" thickBot="1" x14ac:dyDescent="0.2">
      <c r="A128" s="62">
        <f t="shared" si="35"/>
        <v>15</v>
      </c>
      <c r="B128" s="62">
        <v>6</v>
      </c>
      <c r="C128" s="127" t="str" cm="1">
        <f t="array" ref="C128">IFERROR(_xlfn._xlws.FILTER(Kopsavilkums!$D$10:$D$135,($A128=Kopsavilkums!$A$10:$A$135)*($B128=Kopsavilkums!$B$10:$B$135)),"")</f>
        <v/>
      </c>
      <c r="D128" s="75" t="str" cm="1">
        <f t="array" ref="D128">IFERROR(_xlfn._xlws.FILTER(Kopsavilkums!$M$10:$M$135,($A128=Kopsavilkums!$A$10:$A$135)*($B128=Kopsavilkums!$B$10:$B$135)*($C128=Kopsavilkums!$D$10:$D$135)),"")</f>
        <v/>
      </c>
      <c r="E128" s="63" t="str" cm="1">
        <f t="array" ref="E128">IFERROR(_xlfn._xlws.FILTER(Kopsavilkums!$N$10:$N$135,($A128=Kopsavilkums!$A$10:$A$135)*($B128=Kopsavilkums!$B$10:$B$135)*($C128=Kopsavilkums!$D$10:$D$135)),"")</f>
        <v/>
      </c>
      <c r="F128" s="263" t="str" cm="1">
        <f t="array" ref="F128">IFERROR(_xlfn._xlws.FILTER(Kopsavilkums!$O$10:$O$135,($A128=Kopsavilkums!$A$10:$A$135)*($B128=Kopsavilkums!$B$10:$B$135)*($C128=Kopsavilkums!$D$10:$D$135)),"")</f>
        <v/>
      </c>
      <c r="G128" s="75" t="str" cm="1">
        <f t="array" ref="G128">IFERROR(_xlfn._xlws.FILTER(Kopsavilkums!$P$10:$P$135,($A128=Kopsavilkums!$A$10:$A$135)*($B128=Kopsavilkums!$B$10:$B$135)*($C128=Kopsavilkums!$D$10:$D$135)),"")</f>
        <v/>
      </c>
      <c r="H128" s="63" t="str" cm="1">
        <f t="array" ref="H128">IFERROR(_xlfn._xlws.FILTER(Kopsavilkums!$Q$10:$Q$135,($A128=Kopsavilkums!$A$10:$A$135)*($B128=Kopsavilkums!$B$10:$B$135)*($C128=Kopsavilkums!$D$10:$D$135)),"")</f>
        <v/>
      </c>
      <c r="I128" s="263" t="str" cm="1">
        <f t="array" ref="I128">IFERROR(_xlfn._xlws.FILTER(Kopsavilkums!$R$10:$R$135,($A128=Kopsavilkums!$A$10:$A$135)*($B128=Kopsavilkums!$B$10:$B$135)*($C128=Kopsavilkums!$D$10:$D$135)),"")</f>
        <v/>
      </c>
      <c r="J128" s="63" t="str">
        <f t="shared" si="36"/>
        <v/>
      </c>
      <c r="K128" s="268" t="str">
        <f t="shared" si="36"/>
        <v/>
      </c>
      <c r="L128" s="50"/>
    </row>
    <row r="129" spans="1:15" s="112" customFormat="1" ht="14" thickBot="1" x14ac:dyDescent="0.2">
      <c r="A129" s="28"/>
      <c r="B129" s="28"/>
      <c r="C129" s="29"/>
      <c r="D129" s="4"/>
      <c r="E129" s="28"/>
      <c r="F129" s="264"/>
      <c r="G129" s="73"/>
      <c r="H129" s="28"/>
      <c r="I129" s="264"/>
      <c r="J129" s="28"/>
      <c r="K129" s="264"/>
      <c r="L129" s="50" t="s">
        <v>72</v>
      </c>
    </row>
    <row r="130" spans="1:15" s="112" customFormat="1" ht="15" thickBot="1" x14ac:dyDescent="0.2">
      <c r="A130" s="53">
        <f>B130</f>
        <v>16</v>
      </c>
      <c r="B130" s="53">
        <v>16</v>
      </c>
      <c r="C130" s="132" t="str" cm="1">
        <f t="array" ref="C130">IFERROR(_xlfn.UNIQUE(_xlfn._xlws.FILTER(Kopsavilkums!$C$10:$C$135,($B130=Kopsavilkums!$A$10:$A$135))),"")</f>
        <v/>
      </c>
      <c r="D130" s="54"/>
      <c r="E130" s="56">
        <f>SUM(E131:E136)</f>
        <v>0</v>
      </c>
      <c r="F130" s="260">
        <f>SUM(F131:F136)</f>
        <v>0</v>
      </c>
      <c r="G130" s="135"/>
      <c r="H130" s="56">
        <f>SUM(H131:H136)</f>
        <v>0</v>
      </c>
      <c r="I130" s="260">
        <f>SUM(I131:I136)</f>
        <v>0</v>
      </c>
      <c r="J130" s="56">
        <f>SUM(J131:J136)</f>
        <v>0</v>
      </c>
      <c r="K130" s="265">
        <f>SUM(K131:K136)</f>
        <v>0</v>
      </c>
      <c r="L130" s="50"/>
    </row>
    <row r="131" spans="1:15" s="112" customFormat="1" x14ac:dyDescent="0.15">
      <c r="A131" s="57">
        <f t="shared" ref="A131:A136" si="37">A130</f>
        <v>16</v>
      </c>
      <c r="B131" s="57">
        <v>1</v>
      </c>
      <c r="C131" s="126" t="str" cm="1">
        <f t="array" ref="C131">IFERROR(_xlfn._xlws.FILTER(Kopsavilkums!$D$10:$D$135,($A131=Kopsavilkums!$A$10:$A$135)*($B131=Kopsavilkums!$B$10:$B$135)),"")</f>
        <v/>
      </c>
      <c r="D131" s="58" t="str" cm="1">
        <f t="array" ref="D131">IFERROR(_xlfn._xlws.FILTER(Kopsavilkums!$M$10:$M$135,($A131=Kopsavilkums!$A$10:$A$135)*($B131=Kopsavilkums!$B$10:$B$135)*($C131=Kopsavilkums!$D$10:$D$135)),"")</f>
        <v/>
      </c>
      <c r="E131" s="59" t="str" cm="1">
        <f t="array" ref="E131">IFERROR(_xlfn._xlws.FILTER(Kopsavilkums!$N$10:$N$135,($A131=Kopsavilkums!$A$10:$A$135)*($B131=Kopsavilkums!$B$10:$B$135)*($C131=Kopsavilkums!$D$10:$D$135)),"")</f>
        <v/>
      </c>
      <c r="F131" s="261" t="str" cm="1">
        <f t="array" ref="F131">IFERROR(_xlfn._xlws.FILTER(Kopsavilkums!$O$10:$O$135,($A131=Kopsavilkums!$A$10:$A$135)*($B131=Kopsavilkums!$B$10:$B$135)*($C131=Kopsavilkums!$D$10:$D$135)),"")</f>
        <v/>
      </c>
      <c r="G131" s="58" t="str" cm="1">
        <f t="array" ref="G131">IFERROR(_xlfn._xlws.FILTER(Kopsavilkums!$P$10:$P$135,($A131=Kopsavilkums!$A$10:$A$135)*($B131=Kopsavilkums!$B$10:$B$135)*($C131=Kopsavilkums!$D$10:$D$135)),"")</f>
        <v/>
      </c>
      <c r="H131" s="59" t="str" cm="1">
        <f t="array" ref="H131">IFERROR(_xlfn._xlws.FILTER(Kopsavilkums!$Q$10:$Q$135,($A131=Kopsavilkums!$A$10:$A$135)*($B131=Kopsavilkums!$B$10:$B$135)*($C131=Kopsavilkums!$D$10:$D$135)),"")</f>
        <v/>
      </c>
      <c r="I131" s="261" t="str" cm="1">
        <f t="array" ref="I131">IFERROR(_xlfn._xlws.FILTER(Kopsavilkums!$R$10:$R$135,($A131=Kopsavilkums!$A$10:$A$135)*($B131=Kopsavilkums!$B$10:$B$135)*($C131=Kopsavilkums!$D$10:$D$135)),"")</f>
        <v/>
      </c>
      <c r="J131" s="59" t="str">
        <f t="shared" ref="J131:K136" si="38">IFERROR(E131+H131,"")</f>
        <v/>
      </c>
      <c r="K131" s="266" t="str">
        <f t="shared" si="38"/>
        <v/>
      </c>
      <c r="L131" s="50"/>
    </row>
    <row r="132" spans="1:15" s="112" customFormat="1" x14ac:dyDescent="0.15">
      <c r="A132" s="60">
        <f t="shared" si="37"/>
        <v>16</v>
      </c>
      <c r="B132" s="60">
        <v>2</v>
      </c>
      <c r="C132" s="22" t="str" cm="1">
        <f t="array" ref="C132">IFERROR(_xlfn._xlws.FILTER(Kopsavilkums!$D$10:$D$135,($A132=Kopsavilkums!$A$10:$A$135)*($B132=Kopsavilkums!$B$10:$B$135)),"")</f>
        <v/>
      </c>
      <c r="D132" s="18" t="str" cm="1">
        <f t="array" ref="D132">IFERROR(_xlfn._xlws.FILTER(Kopsavilkums!$M$10:$M$135,($A132=Kopsavilkums!$A$10:$A$135)*($B132=Kopsavilkums!$B$10:$B$135)*($C132=Kopsavilkums!$D$10:$D$135)),"")</f>
        <v/>
      </c>
      <c r="E132" s="31" t="str" cm="1">
        <f t="array" ref="E132">IFERROR(_xlfn._xlws.FILTER(Kopsavilkums!$N$10:$N$135,($A132=Kopsavilkums!$A$10:$A$135)*($B132=Kopsavilkums!$B$10:$B$135)*($C132=Kopsavilkums!$D$10:$D$135)),"")</f>
        <v/>
      </c>
      <c r="F132" s="262" t="str" cm="1">
        <f t="array" ref="F132">IFERROR(_xlfn._xlws.FILTER(Kopsavilkums!$O$10:$O$135,($A132=Kopsavilkums!$A$10:$A$135)*($B132=Kopsavilkums!$B$10:$B$135)*($C132=Kopsavilkums!$D$10:$D$135)),"")</f>
        <v/>
      </c>
      <c r="G132" s="18" t="str" cm="1">
        <f t="array" ref="G132">IFERROR(_xlfn._xlws.FILTER(Kopsavilkums!$P$10:$P$135,($A132=Kopsavilkums!$A$10:$A$135)*($B132=Kopsavilkums!$B$10:$B$135)*($C132=Kopsavilkums!$D$10:$D$135)),"")</f>
        <v/>
      </c>
      <c r="H132" s="31" t="str" cm="1">
        <f t="array" ref="H132">IFERROR(_xlfn._xlws.FILTER(Kopsavilkums!$Q$10:$Q$135,($A132=Kopsavilkums!$A$10:$A$135)*($B132=Kopsavilkums!$B$10:$B$135)*($C132=Kopsavilkums!$D$10:$D$135)),"")</f>
        <v/>
      </c>
      <c r="I132" s="262" t="str" cm="1">
        <f t="array" ref="I132">IFERROR(_xlfn._xlws.FILTER(Kopsavilkums!$R$10:$R$135,($A132=Kopsavilkums!$A$10:$A$135)*($B132=Kopsavilkums!$B$10:$B$135)*($C132=Kopsavilkums!$D$10:$D$135)),"")</f>
        <v/>
      </c>
      <c r="J132" s="31" t="str">
        <f t="shared" si="38"/>
        <v/>
      </c>
      <c r="K132" s="267" t="str">
        <f t="shared" si="38"/>
        <v/>
      </c>
      <c r="L132" s="50"/>
    </row>
    <row r="133" spans="1:15" s="112" customFormat="1" x14ac:dyDescent="0.15">
      <c r="A133" s="60">
        <f t="shared" si="37"/>
        <v>16</v>
      </c>
      <c r="B133" s="60">
        <v>3</v>
      </c>
      <c r="C133" s="22" t="str" cm="1">
        <f t="array" ref="C133">IFERROR(_xlfn._xlws.FILTER(Kopsavilkums!$D$10:$D$135,($A133=Kopsavilkums!$A$10:$A$135)*($B133=Kopsavilkums!$B$10:$B$135)),"")</f>
        <v/>
      </c>
      <c r="D133" s="18" t="str" cm="1">
        <f t="array" ref="D133">IFERROR(_xlfn._xlws.FILTER(Kopsavilkums!$M$10:$M$135,($A133=Kopsavilkums!$A$10:$A$135)*($B133=Kopsavilkums!$B$10:$B$135)*($C133=Kopsavilkums!$D$10:$D$135)),"")</f>
        <v/>
      </c>
      <c r="E133" s="31" t="str" cm="1">
        <f t="array" ref="E133">IFERROR(_xlfn._xlws.FILTER(Kopsavilkums!$N$10:$N$135,($A133=Kopsavilkums!$A$10:$A$135)*($B133=Kopsavilkums!$B$10:$B$135)*($C133=Kopsavilkums!$D$10:$D$135)),"")</f>
        <v/>
      </c>
      <c r="F133" s="262" t="str" cm="1">
        <f t="array" ref="F133">IFERROR(_xlfn._xlws.FILTER(Kopsavilkums!$O$10:$O$135,($A133=Kopsavilkums!$A$10:$A$135)*($B133=Kopsavilkums!$B$10:$B$135)*($C133=Kopsavilkums!$D$10:$D$135)),"")</f>
        <v/>
      </c>
      <c r="G133" s="18" t="str" cm="1">
        <f t="array" ref="G133">IFERROR(_xlfn._xlws.FILTER(Kopsavilkums!$P$10:$P$135,($A133=Kopsavilkums!$A$10:$A$135)*($B133=Kopsavilkums!$B$10:$B$135)*($C133=Kopsavilkums!$D$10:$D$135)),"")</f>
        <v/>
      </c>
      <c r="H133" s="31" t="str" cm="1">
        <f t="array" ref="H133">IFERROR(_xlfn._xlws.FILTER(Kopsavilkums!$Q$10:$Q$135,($A133=Kopsavilkums!$A$10:$A$135)*($B133=Kopsavilkums!$B$10:$B$135)*($C133=Kopsavilkums!$D$10:$D$135)),"")</f>
        <v/>
      </c>
      <c r="I133" s="262" t="str" cm="1">
        <f t="array" ref="I133">IFERROR(_xlfn._xlws.FILTER(Kopsavilkums!$R$10:$R$135,($A133=Kopsavilkums!$A$10:$A$135)*($B133=Kopsavilkums!$B$10:$B$135)*($C133=Kopsavilkums!$D$10:$D$135)),"")</f>
        <v/>
      </c>
      <c r="J133" s="31" t="str">
        <f t="shared" si="38"/>
        <v/>
      </c>
      <c r="K133" s="267" t="str">
        <f t="shared" si="38"/>
        <v/>
      </c>
      <c r="L133" s="50"/>
    </row>
    <row r="134" spans="1:15" s="112" customFormat="1" x14ac:dyDescent="0.15">
      <c r="A134" s="60">
        <f t="shared" si="37"/>
        <v>16</v>
      </c>
      <c r="B134" s="60">
        <v>4</v>
      </c>
      <c r="C134" s="22" t="str" cm="1">
        <f t="array" ref="C134">IFERROR(_xlfn._xlws.FILTER(Kopsavilkums!$D$10:$D$135,($A134=Kopsavilkums!$A$10:$A$135)*($B134=Kopsavilkums!$B$10:$B$135)),"")</f>
        <v/>
      </c>
      <c r="D134" s="18" t="str" cm="1">
        <f t="array" ref="D134">IFERROR(_xlfn._xlws.FILTER(Kopsavilkums!$M$10:$M$135,($A134=Kopsavilkums!$A$10:$A$135)*($B134=Kopsavilkums!$B$10:$B$135)*($C134=Kopsavilkums!$D$10:$D$135)),"")</f>
        <v/>
      </c>
      <c r="E134" s="31" t="str" cm="1">
        <f t="array" ref="E134">IFERROR(_xlfn._xlws.FILTER(Kopsavilkums!$N$10:$N$135,($A134=Kopsavilkums!$A$10:$A$135)*($B134=Kopsavilkums!$B$10:$B$135)*($C134=Kopsavilkums!$D$10:$D$135)),"")</f>
        <v/>
      </c>
      <c r="F134" s="262" t="str" cm="1">
        <f t="array" ref="F134">IFERROR(_xlfn._xlws.FILTER(Kopsavilkums!$O$10:$O$135,($A134=Kopsavilkums!$A$10:$A$135)*($B134=Kopsavilkums!$B$10:$B$135)*($C134=Kopsavilkums!$D$10:$D$135)),"")</f>
        <v/>
      </c>
      <c r="G134" s="18" t="str" cm="1">
        <f t="array" ref="G134">IFERROR(_xlfn._xlws.FILTER(Kopsavilkums!$P$10:$P$135,($A134=Kopsavilkums!$A$10:$A$135)*($B134=Kopsavilkums!$B$10:$B$135)*($C134=Kopsavilkums!$D$10:$D$135)),"")</f>
        <v/>
      </c>
      <c r="H134" s="31" t="str" cm="1">
        <f t="array" ref="H134">IFERROR(_xlfn._xlws.FILTER(Kopsavilkums!$Q$10:$Q$135,($A134=Kopsavilkums!$A$10:$A$135)*($B134=Kopsavilkums!$B$10:$B$135)*($C134=Kopsavilkums!$D$10:$D$135)),"")</f>
        <v/>
      </c>
      <c r="I134" s="262" t="str" cm="1">
        <f t="array" ref="I134">IFERROR(_xlfn._xlws.FILTER(Kopsavilkums!$R$10:$R$135,($A134=Kopsavilkums!$A$10:$A$135)*($B134=Kopsavilkums!$B$10:$B$135)*($C134=Kopsavilkums!$D$10:$D$135)),"")</f>
        <v/>
      </c>
      <c r="J134" s="31" t="str">
        <f t="shared" si="38"/>
        <v/>
      </c>
      <c r="K134" s="267" t="str">
        <f t="shared" si="38"/>
        <v/>
      </c>
      <c r="L134" s="50"/>
    </row>
    <row r="135" spans="1:15" s="112" customFormat="1" x14ac:dyDescent="0.15">
      <c r="A135" s="60">
        <f t="shared" si="37"/>
        <v>16</v>
      </c>
      <c r="B135" s="60">
        <v>5</v>
      </c>
      <c r="C135" s="22" t="str" cm="1">
        <f t="array" ref="C135">IFERROR(_xlfn._xlws.FILTER(Kopsavilkums!$D$10:$D$135,($A135=Kopsavilkums!$A$10:$A$135)*($B135=Kopsavilkums!$B$10:$B$135)),"")</f>
        <v/>
      </c>
      <c r="D135" s="74" t="str" cm="1">
        <f t="array" ref="D135">IFERROR(_xlfn._xlws.FILTER(Kopsavilkums!$M$10:$M$135,($A135=Kopsavilkums!$A$10:$A$135)*($B135=Kopsavilkums!$B$10:$B$135)*($C135=Kopsavilkums!$D$10:$D$135)),"")</f>
        <v/>
      </c>
      <c r="E135" s="31" t="str" cm="1">
        <f t="array" ref="E135">IFERROR(_xlfn._xlws.FILTER(Kopsavilkums!$N$10:$N$135,($A135=Kopsavilkums!$A$10:$A$135)*($B135=Kopsavilkums!$B$10:$B$135)*($C135=Kopsavilkums!$D$10:$D$135)),"")</f>
        <v/>
      </c>
      <c r="F135" s="262" t="str" cm="1">
        <f t="array" ref="F135">IFERROR(_xlfn._xlws.FILTER(Kopsavilkums!$O$10:$O$135,($A135=Kopsavilkums!$A$10:$A$135)*($B135=Kopsavilkums!$B$10:$B$135)*($C135=Kopsavilkums!$D$10:$D$135)),"")</f>
        <v/>
      </c>
      <c r="G135" s="74" t="str" cm="1">
        <f t="array" ref="G135">IFERROR(_xlfn._xlws.FILTER(Kopsavilkums!$P$10:$P$135,($A135=Kopsavilkums!$A$10:$A$135)*($B135=Kopsavilkums!$B$10:$B$135)*($C135=Kopsavilkums!$D$10:$D$135)),"")</f>
        <v/>
      </c>
      <c r="H135" s="31" t="str" cm="1">
        <f t="array" ref="H135">IFERROR(_xlfn._xlws.FILTER(Kopsavilkums!$Q$10:$Q$135,($A135=Kopsavilkums!$A$10:$A$135)*($B135=Kopsavilkums!$B$10:$B$135)*($C135=Kopsavilkums!$D$10:$D$135)),"")</f>
        <v/>
      </c>
      <c r="I135" s="262" t="str" cm="1">
        <f t="array" ref="I135">IFERROR(_xlfn._xlws.FILTER(Kopsavilkums!$R$10:$R$135,($A135=Kopsavilkums!$A$10:$A$135)*($B135=Kopsavilkums!$B$10:$B$135)*($C135=Kopsavilkums!$D$10:$D$135)),"")</f>
        <v/>
      </c>
      <c r="J135" s="15" t="str">
        <f t="shared" si="38"/>
        <v/>
      </c>
      <c r="K135" s="267" t="str">
        <f t="shared" si="38"/>
        <v/>
      </c>
      <c r="L135" s="50"/>
    </row>
    <row r="136" spans="1:15" s="112" customFormat="1" ht="14" thickBot="1" x14ac:dyDescent="0.2">
      <c r="A136" s="62">
        <f t="shared" si="37"/>
        <v>16</v>
      </c>
      <c r="B136" s="62">
        <v>6</v>
      </c>
      <c r="C136" s="127" t="str" cm="1">
        <f t="array" ref="C136">IFERROR(_xlfn._xlws.FILTER(Kopsavilkums!$D$10:$D$135,($A136=Kopsavilkums!$A$10:$A$135)*($B136=Kopsavilkums!$B$10:$B$135)),"")</f>
        <v/>
      </c>
      <c r="D136" s="75" t="str" cm="1">
        <f t="array" ref="D136">IFERROR(_xlfn._xlws.FILTER(Kopsavilkums!$M$10:$M$135,($A136=Kopsavilkums!$A$10:$A$135)*($B136=Kopsavilkums!$B$10:$B$135)*($C136=Kopsavilkums!$D$10:$D$135)),"")</f>
        <v/>
      </c>
      <c r="E136" s="63" t="str" cm="1">
        <f t="array" ref="E136">IFERROR(_xlfn._xlws.FILTER(Kopsavilkums!$N$10:$N$135,($A136=Kopsavilkums!$A$10:$A$135)*($B136=Kopsavilkums!$B$10:$B$135)*($C136=Kopsavilkums!$D$10:$D$135)),"")</f>
        <v/>
      </c>
      <c r="F136" s="263" t="str" cm="1">
        <f t="array" ref="F136">IFERROR(_xlfn._xlws.FILTER(Kopsavilkums!$O$10:$O$135,($A136=Kopsavilkums!$A$10:$A$135)*($B136=Kopsavilkums!$B$10:$B$135)*($C136=Kopsavilkums!$D$10:$D$135)),"")</f>
        <v/>
      </c>
      <c r="G136" s="75" t="str" cm="1">
        <f t="array" ref="G136">IFERROR(_xlfn._xlws.FILTER(Kopsavilkums!$P$10:$P$135,($A136=Kopsavilkums!$A$10:$A$135)*($B136=Kopsavilkums!$B$10:$B$135)*($C136=Kopsavilkums!$D$10:$D$135)),"")</f>
        <v/>
      </c>
      <c r="H136" s="63" t="str" cm="1">
        <f t="array" ref="H136">IFERROR(_xlfn._xlws.FILTER(Kopsavilkums!$Q$10:$Q$135,($A136=Kopsavilkums!$A$10:$A$135)*($B136=Kopsavilkums!$B$10:$B$135)*($C136=Kopsavilkums!$D$10:$D$135)),"")</f>
        <v/>
      </c>
      <c r="I136" s="263" t="str" cm="1">
        <f t="array" ref="I136">IFERROR(_xlfn._xlws.FILTER(Kopsavilkums!$R$10:$R$135,($A136=Kopsavilkums!$A$10:$A$135)*($B136=Kopsavilkums!$B$10:$B$135)*($C136=Kopsavilkums!$D$10:$D$135)),"")</f>
        <v/>
      </c>
      <c r="J136" s="63" t="str">
        <f t="shared" si="38"/>
        <v/>
      </c>
      <c r="K136" s="268" t="str">
        <f t="shared" si="38"/>
        <v/>
      </c>
      <c r="L136" s="50"/>
    </row>
    <row r="137" spans="1:15" s="112" customFormat="1" ht="14" thickBot="1" x14ac:dyDescent="0.2">
      <c r="A137" s="28"/>
      <c r="B137" s="28"/>
      <c r="C137" s="29"/>
      <c r="D137" s="4"/>
      <c r="E137" s="28"/>
      <c r="F137" s="264"/>
      <c r="G137" s="73"/>
      <c r="H137" s="28"/>
      <c r="I137" s="264"/>
      <c r="J137" s="28"/>
      <c r="K137" s="264"/>
      <c r="L137" s="50" t="s">
        <v>72</v>
      </c>
      <c r="O137" s="5"/>
    </row>
    <row r="138" spans="1:15" s="112" customFormat="1" ht="15" thickBot="1" x14ac:dyDescent="0.2">
      <c r="A138" s="53">
        <f>B138</f>
        <v>17</v>
      </c>
      <c r="B138" s="53">
        <v>17</v>
      </c>
      <c r="C138" s="132" t="str" cm="1">
        <f t="array" ref="C138">IFERROR(_xlfn.UNIQUE(_xlfn._xlws.FILTER(Kopsavilkums!$C$10:$C$135,($B138=Kopsavilkums!$A$10:$A$135))),"")</f>
        <v/>
      </c>
      <c r="D138" s="54"/>
      <c r="E138" s="56">
        <f>SUM(E139:E144)</f>
        <v>0</v>
      </c>
      <c r="F138" s="260">
        <f>SUM(F139:F144)</f>
        <v>0</v>
      </c>
      <c r="G138" s="135"/>
      <c r="H138" s="56">
        <f>SUM(H139:H144)</f>
        <v>0</v>
      </c>
      <c r="I138" s="260">
        <f>SUM(I139:I144)</f>
        <v>0</v>
      </c>
      <c r="J138" s="56">
        <f>SUM(J139:J144)</f>
        <v>0</v>
      </c>
      <c r="K138" s="265">
        <f>SUM(K139:K144)</f>
        <v>0</v>
      </c>
      <c r="L138" s="50"/>
    </row>
    <row r="139" spans="1:15" s="112" customFormat="1" x14ac:dyDescent="0.15">
      <c r="A139" s="57">
        <f t="shared" ref="A139:A144" si="39">A138</f>
        <v>17</v>
      </c>
      <c r="B139" s="57">
        <v>1</v>
      </c>
      <c r="C139" s="126" t="str" cm="1">
        <f t="array" ref="C139">IFERROR(_xlfn._xlws.FILTER(Kopsavilkums!$D$10:$D$135,($A139=Kopsavilkums!$A$10:$A$135)*($B139=Kopsavilkums!$B$10:$B$135)),"")</f>
        <v/>
      </c>
      <c r="D139" s="58" t="str" cm="1">
        <f t="array" ref="D139">IFERROR(_xlfn._xlws.FILTER(Kopsavilkums!$M$10:$M$135,($A139=Kopsavilkums!$A$10:$A$135)*($B139=Kopsavilkums!$B$10:$B$135)*($C139=Kopsavilkums!$D$10:$D$135)),"")</f>
        <v/>
      </c>
      <c r="E139" s="59" t="str" cm="1">
        <f t="array" ref="E139">IFERROR(_xlfn._xlws.FILTER(Kopsavilkums!$N$10:$N$135,($A139=Kopsavilkums!$A$10:$A$135)*($B139=Kopsavilkums!$B$10:$B$135)*($C139=Kopsavilkums!$D$10:$D$135)),"")</f>
        <v/>
      </c>
      <c r="F139" s="261" t="str" cm="1">
        <f t="array" ref="F139">IFERROR(_xlfn._xlws.FILTER(Kopsavilkums!$O$10:$O$135,($A139=Kopsavilkums!$A$10:$A$135)*($B139=Kopsavilkums!$B$10:$B$135)*($C139=Kopsavilkums!$D$10:$D$135)),"")</f>
        <v/>
      </c>
      <c r="G139" s="58" t="str" cm="1">
        <f t="array" ref="G139">IFERROR(_xlfn._xlws.FILTER(Kopsavilkums!$P$10:$P$135,($A139=Kopsavilkums!$A$10:$A$135)*($B139=Kopsavilkums!$B$10:$B$135)*($C139=Kopsavilkums!$D$10:$D$135)),"")</f>
        <v/>
      </c>
      <c r="H139" s="59" t="str" cm="1">
        <f t="array" ref="H139">IFERROR(_xlfn._xlws.FILTER(Kopsavilkums!$Q$10:$Q$135,($A139=Kopsavilkums!$A$10:$A$135)*($B139=Kopsavilkums!$B$10:$B$135)*($C139=Kopsavilkums!$D$10:$D$135)),"")</f>
        <v/>
      </c>
      <c r="I139" s="261" t="str" cm="1">
        <f t="array" ref="I139">IFERROR(_xlfn._xlws.FILTER(Kopsavilkums!$R$10:$R$135,($A139=Kopsavilkums!$A$10:$A$135)*($B139=Kopsavilkums!$B$10:$B$135)*($C139=Kopsavilkums!$D$10:$D$135)),"")</f>
        <v/>
      </c>
      <c r="J139" s="59" t="str">
        <f t="shared" ref="J139:K144" si="40">IFERROR(E139+H139,"")</f>
        <v/>
      </c>
      <c r="K139" s="266" t="str">
        <f t="shared" si="40"/>
        <v/>
      </c>
      <c r="L139" s="50"/>
    </row>
    <row r="140" spans="1:15" s="112" customFormat="1" x14ac:dyDescent="0.15">
      <c r="A140" s="60">
        <f t="shared" si="39"/>
        <v>17</v>
      </c>
      <c r="B140" s="60">
        <v>2</v>
      </c>
      <c r="C140" s="22" t="str" cm="1">
        <f t="array" ref="C140">IFERROR(_xlfn._xlws.FILTER(Kopsavilkums!$D$10:$D$135,($A140=Kopsavilkums!$A$10:$A$135)*($B140=Kopsavilkums!$B$10:$B$135)),"")</f>
        <v/>
      </c>
      <c r="D140" s="18" t="str" cm="1">
        <f t="array" ref="D140">IFERROR(_xlfn._xlws.FILTER(Kopsavilkums!$M$10:$M$135,($A140=Kopsavilkums!$A$10:$A$135)*($B140=Kopsavilkums!$B$10:$B$135)*($C140=Kopsavilkums!$D$10:$D$135)),"")</f>
        <v/>
      </c>
      <c r="E140" s="31" t="str" cm="1">
        <f t="array" ref="E140">IFERROR(_xlfn._xlws.FILTER(Kopsavilkums!$N$10:$N$135,($A140=Kopsavilkums!$A$10:$A$135)*($B140=Kopsavilkums!$B$10:$B$135)*($C140=Kopsavilkums!$D$10:$D$135)),"")</f>
        <v/>
      </c>
      <c r="F140" s="262" t="str" cm="1">
        <f t="array" ref="F140">IFERROR(_xlfn._xlws.FILTER(Kopsavilkums!$O$10:$O$135,($A140=Kopsavilkums!$A$10:$A$135)*($B140=Kopsavilkums!$B$10:$B$135)*($C140=Kopsavilkums!$D$10:$D$135)),"")</f>
        <v/>
      </c>
      <c r="G140" s="18" t="str" cm="1">
        <f t="array" ref="G140">IFERROR(_xlfn._xlws.FILTER(Kopsavilkums!$P$10:$P$135,($A140=Kopsavilkums!$A$10:$A$135)*($B140=Kopsavilkums!$B$10:$B$135)*($C140=Kopsavilkums!$D$10:$D$135)),"")</f>
        <v/>
      </c>
      <c r="H140" s="31" t="str" cm="1">
        <f t="array" ref="H140">IFERROR(_xlfn._xlws.FILTER(Kopsavilkums!$Q$10:$Q$135,($A140=Kopsavilkums!$A$10:$A$135)*($B140=Kopsavilkums!$B$10:$B$135)*($C140=Kopsavilkums!$D$10:$D$135)),"")</f>
        <v/>
      </c>
      <c r="I140" s="262" t="str" cm="1">
        <f t="array" ref="I140">IFERROR(_xlfn._xlws.FILTER(Kopsavilkums!$R$10:$R$135,($A140=Kopsavilkums!$A$10:$A$135)*($B140=Kopsavilkums!$B$10:$B$135)*($C140=Kopsavilkums!$D$10:$D$135)),"")</f>
        <v/>
      </c>
      <c r="J140" s="31" t="str">
        <f t="shared" si="40"/>
        <v/>
      </c>
      <c r="K140" s="267" t="str">
        <f t="shared" si="40"/>
        <v/>
      </c>
      <c r="L140" s="50"/>
    </row>
    <row r="141" spans="1:15" s="112" customFormat="1" x14ac:dyDescent="0.15">
      <c r="A141" s="60">
        <f t="shared" si="39"/>
        <v>17</v>
      </c>
      <c r="B141" s="60">
        <v>3</v>
      </c>
      <c r="C141" s="22" t="str" cm="1">
        <f t="array" ref="C141">IFERROR(_xlfn._xlws.FILTER(Kopsavilkums!$D$10:$D$135,($A141=Kopsavilkums!$A$10:$A$135)*($B141=Kopsavilkums!$B$10:$B$135)),"")</f>
        <v/>
      </c>
      <c r="D141" s="18" t="str" cm="1">
        <f t="array" ref="D141">IFERROR(_xlfn._xlws.FILTER(Kopsavilkums!$M$10:$M$135,($A141=Kopsavilkums!$A$10:$A$135)*($B141=Kopsavilkums!$B$10:$B$135)*($C141=Kopsavilkums!$D$10:$D$135)),"")</f>
        <v/>
      </c>
      <c r="E141" s="31" t="str" cm="1">
        <f t="array" ref="E141">IFERROR(_xlfn._xlws.FILTER(Kopsavilkums!$N$10:$N$135,($A141=Kopsavilkums!$A$10:$A$135)*($B141=Kopsavilkums!$B$10:$B$135)*($C141=Kopsavilkums!$D$10:$D$135)),"")</f>
        <v/>
      </c>
      <c r="F141" s="262" t="str" cm="1">
        <f t="array" ref="F141">IFERROR(_xlfn._xlws.FILTER(Kopsavilkums!$O$10:$O$135,($A141=Kopsavilkums!$A$10:$A$135)*($B141=Kopsavilkums!$B$10:$B$135)*($C141=Kopsavilkums!$D$10:$D$135)),"")</f>
        <v/>
      </c>
      <c r="G141" s="18" t="str" cm="1">
        <f t="array" ref="G141">IFERROR(_xlfn._xlws.FILTER(Kopsavilkums!$P$10:$P$135,($A141=Kopsavilkums!$A$10:$A$135)*($B141=Kopsavilkums!$B$10:$B$135)*($C141=Kopsavilkums!$D$10:$D$135)),"")</f>
        <v/>
      </c>
      <c r="H141" s="31" t="str" cm="1">
        <f t="array" ref="H141">IFERROR(_xlfn._xlws.FILTER(Kopsavilkums!$Q$10:$Q$135,($A141=Kopsavilkums!$A$10:$A$135)*($B141=Kopsavilkums!$B$10:$B$135)*($C141=Kopsavilkums!$D$10:$D$135)),"")</f>
        <v/>
      </c>
      <c r="I141" s="262" t="str" cm="1">
        <f t="array" ref="I141">IFERROR(_xlfn._xlws.FILTER(Kopsavilkums!$R$10:$R$135,($A141=Kopsavilkums!$A$10:$A$135)*($B141=Kopsavilkums!$B$10:$B$135)*($C141=Kopsavilkums!$D$10:$D$135)),"")</f>
        <v/>
      </c>
      <c r="J141" s="31" t="str">
        <f t="shared" si="40"/>
        <v/>
      </c>
      <c r="K141" s="267" t="str">
        <f t="shared" si="40"/>
        <v/>
      </c>
      <c r="L141" s="50"/>
    </row>
    <row r="142" spans="1:15" s="112" customFormat="1" x14ac:dyDescent="0.15">
      <c r="A142" s="60">
        <f t="shared" si="39"/>
        <v>17</v>
      </c>
      <c r="B142" s="60">
        <v>4</v>
      </c>
      <c r="C142" s="22" t="str" cm="1">
        <f t="array" ref="C142">IFERROR(_xlfn._xlws.FILTER(Kopsavilkums!$D$10:$D$135,($A142=Kopsavilkums!$A$10:$A$135)*($B142=Kopsavilkums!$B$10:$B$135)),"")</f>
        <v/>
      </c>
      <c r="D142" s="18" t="str" cm="1">
        <f t="array" ref="D142">IFERROR(_xlfn._xlws.FILTER(Kopsavilkums!$M$10:$M$135,($A142=Kopsavilkums!$A$10:$A$135)*($B142=Kopsavilkums!$B$10:$B$135)*($C142=Kopsavilkums!$D$10:$D$135)),"")</f>
        <v/>
      </c>
      <c r="E142" s="31" t="str" cm="1">
        <f t="array" ref="E142">IFERROR(_xlfn._xlws.FILTER(Kopsavilkums!$N$10:$N$135,($A142=Kopsavilkums!$A$10:$A$135)*($B142=Kopsavilkums!$B$10:$B$135)*($C142=Kopsavilkums!$D$10:$D$135)),"")</f>
        <v/>
      </c>
      <c r="F142" s="262" t="str" cm="1">
        <f t="array" ref="F142">IFERROR(_xlfn._xlws.FILTER(Kopsavilkums!$O$10:$O$135,($A142=Kopsavilkums!$A$10:$A$135)*($B142=Kopsavilkums!$B$10:$B$135)*($C142=Kopsavilkums!$D$10:$D$135)),"")</f>
        <v/>
      </c>
      <c r="G142" s="18" t="str" cm="1">
        <f t="array" ref="G142">IFERROR(_xlfn._xlws.FILTER(Kopsavilkums!$P$10:$P$135,($A142=Kopsavilkums!$A$10:$A$135)*($B142=Kopsavilkums!$B$10:$B$135)*($C142=Kopsavilkums!$D$10:$D$135)),"")</f>
        <v/>
      </c>
      <c r="H142" s="31" t="str" cm="1">
        <f t="array" ref="H142">IFERROR(_xlfn._xlws.FILTER(Kopsavilkums!$Q$10:$Q$135,($A142=Kopsavilkums!$A$10:$A$135)*($B142=Kopsavilkums!$B$10:$B$135)*($C142=Kopsavilkums!$D$10:$D$135)),"")</f>
        <v/>
      </c>
      <c r="I142" s="262" t="str" cm="1">
        <f t="array" ref="I142">IFERROR(_xlfn._xlws.FILTER(Kopsavilkums!$R$10:$R$135,($A142=Kopsavilkums!$A$10:$A$135)*($B142=Kopsavilkums!$B$10:$B$135)*($C142=Kopsavilkums!$D$10:$D$135)),"")</f>
        <v/>
      </c>
      <c r="J142" s="31" t="str">
        <f t="shared" si="40"/>
        <v/>
      </c>
      <c r="K142" s="267" t="str">
        <f t="shared" si="40"/>
        <v/>
      </c>
      <c r="L142" s="50"/>
    </row>
    <row r="143" spans="1:15" s="112" customFormat="1" x14ac:dyDescent="0.15">
      <c r="A143" s="60">
        <f t="shared" si="39"/>
        <v>17</v>
      </c>
      <c r="B143" s="60">
        <v>5</v>
      </c>
      <c r="C143" s="22" t="str" cm="1">
        <f t="array" ref="C143">IFERROR(_xlfn._xlws.FILTER(Kopsavilkums!$D$10:$D$135,($A143=Kopsavilkums!$A$10:$A$135)*($B143=Kopsavilkums!$B$10:$B$135)),"")</f>
        <v/>
      </c>
      <c r="D143" s="74" t="str" cm="1">
        <f t="array" ref="D143">IFERROR(_xlfn._xlws.FILTER(Kopsavilkums!$M$10:$M$135,($A143=Kopsavilkums!$A$10:$A$135)*($B143=Kopsavilkums!$B$10:$B$135)*($C143=Kopsavilkums!$D$10:$D$135)),"")</f>
        <v/>
      </c>
      <c r="E143" s="31" t="str" cm="1">
        <f t="array" ref="E143">IFERROR(_xlfn._xlws.FILTER(Kopsavilkums!$N$10:$N$135,($A143=Kopsavilkums!$A$10:$A$135)*($B143=Kopsavilkums!$B$10:$B$135)*($C143=Kopsavilkums!$D$10:$D$135)),"")</f>
        <v/>
      </c>
      <c r="F143" s="262" t="str" cm="1">
        <f t="array" ref="F143">IFERROR(_xlfn._xlws.FILTER(Kopsavilkums!$O$10:$O$135,($A143=Kopsavilkums!$A$10:$A$135)*($B143=Kopsavilkums!$B$10:$B$135)*($C143=Kopsavilkums!$D$10:$D$135)),"")</f>
        <v/>
      </c>
      <c r="G143" s="74" t="str" cm="1">
        <f t="array" ref="G143">IFERROR(_xlfn._xlws.FILTER(Kopsavilkums!$P$10:$P$135,($A143=Kopsavilkums!$A$10:$A$135)*($B143=Kopsavilkums!$B$10:$B$135)*($C143=Kopsavilkums!$D$10:$D$135)),"")</f>
        <v/>
      </c>
      <c r="H143" s="31" t="str" cm="1">
        <f t="array" ref="H143">IFERROR(_xlfn._xlws.FILTER(Kopsavilkums!$Q$10:$Q$135,($A143=Kopsavilkums!$A$10:$A$135)*($B143=Kopsavilkums!$B$10:$B$135)*($C143=Kopsavilkums!$D$10:$D$135)),"")</f>
        <v/>
      </c>
      <c r="I143" s="262" t="str" cm="1">
        <f t="array" ref="I143">IFERROR(_xlfn._xlws.FILTER(Kopsavilkums!$R$10:$R$135,($A143=Kopsavilkums!$A$10:$A$135)*($B143=Kopsavilkums!$B$10:$B$135)*($C143=Kopsavilkums!$D$10:$D$135)),"")</f>
        <v/>
      </c>
      <c r="J143" s="15" t="str">
        <f t="shared" si="40"/>
        <v/>
      </c>
      <c r="K143" s="267" t="str">
        <f t="shared" si="40"/>
        <v/>
      </c>
      <c r="L143" s="50"/>
    </row>
    <row r="144" spans="1:15" s="112" customFormat="1" ht="14" thickBot="1" x14ac:dyDescent="0.2">
      <c r="A144" s="62">
        <f t="shared" si="39"/>
        <v>17</v>
      </c>
      <c r="B144" s="62">
        <v>6</v>
      </c>
      <c r="C144" s="127" t="str" cm="1">
        <f t="array" ref="C144">IFERROR(_xlfn._xlws.FILTER(Kopsavilkums!$D$10:$D$135,($A144=Kopsavilkums!$A$10:$A$135)*($B144=Kopsavilkums!$B$10:$B$135)),"")</f>
        <v/>
      </c>
      <c r="D144" s="75" t="str" cm="1">
        <f t="array" ref="D144">IFERROR(_xlfn._xlws.FILTER(Kopsavilkums!$M$10:$M$135,($A144=Kopsavilkums!$A$10:$A$135)*($B144=Kopsavilkums!$B$10:$B$135)*($C144=Kopsavilkums!$D$10:$D$135)),"")</f>
        <v/>
      </c>
      <c r="E144" s="63" t="str" cm="1">
        <f t="array" ref="E144">IFERROR(_xlfn._xlws.FILTER(Kopsavilkums!$N$10:$N$135,($A144=Kopsavilkums!$A$10:$A$135)*($B144=Kopsavilkums!$B$10:$B$135)*($C144=Kopsavilkums!$D$10:$D$135)),"")</f>
        <v/>
      </c>
      <c r="F144" s="263" t="str" cm="1">
        <f t="array" ref="F144">IFERROR(_xlfn._xlws.FILTER(Kopsavilkums!$O$10:$O$135,($A144=Kopsavilkums!$A$10:$A$135)*($B144=Kopsavilkums!$B$10:$B$135)*($C144=Kopsavilkums!$D$10:$D$135)),"")</f>
        <v/>
      </c>
      <c r="G144" s="75" t="str" cm="1">
        <f t="array" ref="G144">IFERROR(_xlfn._xlws.FILTER(Kopsavilkums!$P$10:$P$135,($A144=Kopsavilkums!$A$10:$A$135)*($B144=Kopsavilkums!$B$10:$B$135)*($C144=Kopsavilkums!$D$10:$D$135)),"")</f>
        <v/>
      </c>
      <c r="H144" s="63" t="str" cm="1">
        <f t="array" ref="H144">IFERROR(_xlfn._xlws.FILTER(Kopsavilkums!$Q$10:$Q$135,($A144=Kopsavilkums!$A$10:$A$135)*($B144=Kopsavilkums!$B$10:$B$135)*($C144=Kopsavilkums!$D$10:$D$135)),"")</f>
        <v/>
      </c>
      <c r="I144" s="263" t="str" cm="1">
        <f t="array" ref="I144">IFERROR(_xlfn._xlws.FILTER(Kopsavilkums!$R$10:$R$135,($A144=Kopsavilkums!$A$10:$A$135)*($B144=Kopsavilkums!$B$10:$B$135)*($C144=Kopsavilkums!$D$10:$D$135)),"")</f>
        <v/>
      </c>
      <c r="J144" s="63" t="str">
        <f t="shared" si="40"/>
        <v/>
      </c>
      <c r="K144" s="268" t="str">
        <f t="shared" si="40"/>
        <v/>
      </c>
      <c r="L144" s="50"/>
    </row>
    <row r="145" spans="1:13" s="112" customFormat="1" ht="14" thickBot="1" x14ac:dyDescent="0.2">
      <c r="A145" s="28"/>
      <c r="B145" s="28"/>
      <c r="C145" s="29"/>
      <c r="D145" s="4"/>
      <c r="E145" s="28"/>
      <c r="F145" s="264"/>
      <c r="G145" s="73"/>
      <c r="H145" s="28"/>
      <c r="I145" s="264"/>
      <c r="J145" s="28"/>
      <c r="K145" s="264"/>
      <c r="L145" s="50" t="s">
        <v>72</v>
      </c>
      <c r="M145" s="64"/>
    </row>
    <row r="146" spans="1:13" s="112" customFormat="1" ht="15" thickBot="1" x14ac:dyDescent="0.2">
      <c r="A146" s="53">
        <f>B146</f>
        <v>18</v>
      </c>
      <c r="B146" s="53">
        <v>18</v>
      </c>
      <c r="C146" s="132" t="str" cm="1">
        <f t="array" ref="C146">IFERROR(_xlfn.UNIQUE(_xlfn._xlws.FILTER(Kopsavilkums!$C$10:$C$135,($B146=Kopsavilkums!$A$10:$A$135))),"")</f>
        <v/>
      </c>
      <c r="D146" s="54"/>
      <c r="E146" s="56">
        <f>SUM(E147:E152)</f>
        <v>0</v>
      </c>
      <c r="F146" s="260">
        <f>SUM(F147:F152)</f>
        <v>0</v>
      </c>
      <c r="G146" s="135"/>
      <c r="H146" s="56">
        <f>SUM(H147:H152)</f>
        <v>0</v>
      </c>
      <c r="I146" s="260">
        <f>SUM(I147:I152)</f>
        <v>0</v>
      </c>
      <c r="J146" s="56">
        <f>SUM(J147:J152)</f>
        <v>0</v>
      </c>
      <c r="K146" s="265">
        <f>SUM(K147:K152)</f>
        <v>0</v>
      </c>
      <c r="L146" s="50"/>
    </row>
    <row r="147" spans="1:13" s="112" customFormat="1" x14ac:dyDescent="0.15">
      <c r="A147" s="57">
        <f t="shared" ref="A147:A152" si="41">A146</f>
        <v>18</v>
      </c>
      <c r="B147" s="57">
        <v>1</v>
      </c>
      <c r="C147" s="126" t="str" cm="1">
        <f t="array" ref="C147">IFERROR(_xlfn._xlws.FILTER(Kopsavilkums!$D$10:$D$135,($A147=Kopsavilkums!$A$10:$A$135)*($B147=Kopsavilkums!$B$10:$B$135)),"")</f>
        <v/>
      </c>
      <c r="D147" s="58" t="str" cm="1">
        <f t="array" ref="D147">IFERROR(_xlfn._xlws.FILTER(Kopsavilkums!$M$10:$M$135,($A147=Kopsavilkums!$A$10:$A$135)*($B147=Kopsavilkums!$B$10:$B$135)*($C147=Kopsavilkums!$D$10:$D$135)),"")</f>
        <v/>
      </c>
      <c r="E147" s="59" t="str" cm="1">
        <f t="array" ref="E147">IFERROR(_xlfn._xlws.FILTER(Kopsavilkums!$N$10:$N$135,($A147=Kopsavilkums!$A$10:$A$135)*($B147=Kopsavilkums!$B$10:$B$135)*($C147=Kopsavilkums!$D$10:$D$135)),"")</f>
        <v/>
      </c>
      <c r="F147" s="261" t="str" cm="1">
        <f t="array" ref="F147">IFERROR(_xlfn._xlws.FILTER(Kopsavilkums!$O$10:$O$135,($A147=Kopsavilkums!$A$10:$A$135)*($B147=Kopsavilkums!$B$10:$B$135)*($C147=Kopsavilkums!$D$10:$D$135)),"")</f>
        <v/>
      </c>
      <c r="G147" s="58" t="str" cm="1">
        <f t="array" ref="G147">IFERROR(_xlfn._xlws.FILTER(Kopsavilkums!$P$10:$P$135,($A147=Kopsavilkums!$A$10:$A$135)*($B147=Kopsavilkums!$B$10:$B$135)*($C147=Kopsavilkums!$D$10:$D$135)),"")</f>
        <v/>
      </c>
      <c r="H147" s="59" t="str" cm="1">
        <f t="array" ref="H147">IFERROR(_xlfn._xlws.FILTER(Kopsavilkums!$Q$10:$Q$135,($A147=Kopsavilkums!$A$10:$A$135)*($B147=Kopsavilkums!$B$10:$B$135)*($C147=Kopsavilkums!$D$10:$D$135)),"")</f>
        <v/>
      </c>
      <c r="I147" s="261" t="str" cm="1">
        <f t="array" ref="I147">IFERROR(_xlfn._xlws.FILTER(Kopsavilkums!$R$10:$R$135,($A147=Kopsavilkums!$A$10:$A$135)*($B147=Kopsavilkums!$B$10:$B$135)*($C147=Kopsavilkums!$D$10:$D$135)),"")</f>
        <v/>
      </c>
      <c r="J147" s="59" t="str">
        <f t="shared" ref="J147:K152" si="42">IFERROR(E147+H147,"")</f>
        <v/>
      </c>
      <c r="K147" s="266" t="str">
        <f t="shared" si="42"/>
        <v/>
      </c>
      <c r="L147" s="50"/>
    </row>
    <row r="148" spans="1:13" s="112" customFormat="1" x14ac:dyDescent="0.15">
      <c r="A148" s="60">
        <f t="shared" si="41"/>
        <v>18</v>
      </c>
      <c r="B148" s="60">
        <v>2</v>
      </c>
      <c r="C148" s="22" t="str" cm="1">
        <f t="array" ref="C148">IFERROR(_xlfn._xlws.FILTER(Kopsavilkums!$D$10:$D$135,($A148=Kopsavilkums!$A$10:$A$135)*($B148=Kopsavilkums!$B$10:$B$135)),"")</f>
        <v/>
      </c>
      <c r="D148" s="18" t="str" cm="1">
        <f t="array" ref="D148">IFERROR(_xlfn._xlws.FILTER(Kopsavilkums!$M$10:$M$135,($A148=Kopsavilkums!$A$10:$A$135)*($B148=Kopsavilkums!$B$10:$B$135)*($C148=Kopsavilkums!$D$10:$D$135)),"")</f>
        <v/>
      </c>
      <c r="E148" s="31" t="str" cm="1">
        <f t="array" ref="E148">IFERROR(_xlfn._xlws.FILTER(Kopsavilkums!$N$10:$N$135,($A148=Kopsavilkums!$A$10:$A$135)*($B148=Kopsavilkums!$B$10:$B$135)*($C148=Kopsavilkums!$D$10:$D$135)),"")</f>
        <v/>
      </c>
      <c r="F148" s="262" t="str" cm="1">
        <f t="array" ref="F148">IFERROR(_xlfn._xlws.FILTER(Kopsavilkums!$O$10:$O$135,($A148=Kopsavilkums!$A$10:$A$135)*($B148=Kopsavilkums!$B$10:$B$135)*($C148=Kopsavilkums!$D$10:$D$135)),"")</f>
        <v/>
      </c>
      <c r="G148" s="18" t="str" cm="1">
        <f t="array" ref="G148">IFERROR(_xlfn._xlws.FILTER(Kopsavilkums!$P$10:$P$135,($A148=Kopsavilkums!$A$10:$A$135)*($B148=Kopsavilkums!$B$10:$B$135)*($C148=Kopsavilkums!$D$10:$D$135)),"")</f>
        <v/>
      </c>
      <c r="H148" s="31" t="str" cm="1">
        <f t="array" ref="H148">IFERROR(_xlfn._xlws.FILTER(Kopsavilkums!$Q$10:$Q$135,($A148=Kopsavilkums!$A$10:$A$135)*($B148=Kopsavilkums!$B$10:$B$135)*($C148=Kopsavilkums!$D$10:$D$135)),"")</f>
        <v/>
      </c>
      <c r="I148" s="262" t="str" cm="1">
        <f t="array" ref="I148">IFERROR(_xlfn._xlws.FILTER(Kopsavilkums!$R$10:$R$135,($A148=Kopsavilkums!$A$10:$A$135)*($B148=Kopsavilkums!$B$10:$B$135)*($C148=Kopsavilkums!$D$10:$D$135)),"")</f>
        <v/>
      </c>
      <c r="J148" s="31" t="str">
        <f t="shared" si="42"/>
        <v/>
      </c>
      <c r="K148" s="267" t="str">
        <f t="shared" si="42"/>
        <v/>
      </c>
      <c r="L148" s="50"/>
    </row>
    <row r="149" spans="1:13" s="112" customFormat="1" x14ac:dyDescent="0.15">
      <c r="A149" s="60">
        <f t="shared" si="41"/>
        <v>18</v>
      </c>
      <c r="B149" s="60">
        <v>3</v>
      </c>
      <c r="C149" s="22" t="str" cm="1">
        <f t="array" ref="C149">IFERROR(_xlfn._xlws.FILTER(Kopsavilkums!$D$10:$D$135,($A149=Kopsavilkums!$A$10:$A$135)*($B149=Kopsavilkums!$B$10:$B$135)),"")</f>
        <v/>
      </c>
      <c r="D149" s="18" t="str" cm="1">
        <f t="array" ref="D149">IFERROR(_xlfn._xlws.FILTER(Kopsavilkums!$M$10:$M$135,($A149=Kopsavilkums!$A$10:$A$135)*($B149=Kopsavilkums!$B$10:$B$135)*($C149=Kopsavilkums!$D$10:$D$135)),"")</f>
        <v/>
      </c>
      <c r="E149" s="31" t="str" cm="1">
        <f t="array" ref="E149">IFERROR(_xlfn._xlws.FILTER(Kopsavilkums!$N$10:$N$135,($A149=Kopsavilkums!$A$10:$A$135)*($B149=Kopsavilkums!$B$10:$B$135)*($C149=Kopsavilkums!$D$10:$D$135)),"")</f>
        <v/>
      </c>
      <c r="F149" s="262" t="str" cm="1">
        <f t="array" ref="F149">IFERROR(_xlfn._xlws.FILTER(Kopsavilkums!$O$10:$O$135,($A149=Kopsavilkums!$A$10:$A$135)*($B149=Kopsavilkums!$B$10:$B$135)*($C149=Kopsavilkums!$D$10:$D$135)),"")</f>
        <v/>
      </c>
      <c r="G149" s="18" t="str" cm="1">
        <f t="array" ref="G149">IFERROR(_xlfn._xlws.FILTER(Kopsavilkums!$P$10:$P$135,($A149=Kopsavilkums!$A$10:$A$135)*($B149=Kopsavilkums!$B$10:$B$135)*($C149=Kopsavilkums!$D$10:$D$135)),"")</f>
        <v/>
      </c>
      <c r="H149" s="31" t="str" cm="1">
        <f t="array" ref="H149">IFERROR(_xlfn._xlws.FILTER(Kopsavilkums!$Q$10:$Q$135,($A149=Kopsavilkums!$A$10:$A$135)*($B149=Kopsavilkums!$B$10:$B$135)*($C149=Kopsavilkums!$D$10:$D$135)),"")</f>
        <v/>
      </c>
      <c r="I149" s="262" t="str" cm="1">
        <f t="array" ref="I149">IFERROR(_xlfn._xlws.FILTER(Kopsavilkums!$R$10:$R$135,($A149=Kopsavilkums!$A$10:$A$135)*($B149=Kopsavilkums!$B$10:$B$135)*($C149=Kopsavilkums!$D$10:$D$135)),"")</f>
        <v/>
      </c>
      <c r="J149" s="31" t="str">
        <f t="shared" si="42"/>
        <v/>
      </c>
      <c r="K149" s="267" t="str">
        <f t="shared" si="42"/>
        <v/>
      </c>
      <c r="L149" s="50"/>
    </row>
    <row r="150" spans="1:13" s="112" customFormat="1" x14ac:dyDescent="0.15">
      <c r="A150" s="60">
        <f t="shared" si="41"/>
        <v>18</v>
      </c>
      <c r="B150" s="60">
        <v>4</v>
      </c>
      <c r="C150" s="22" t="str" cm="1">
        <f t="array" ref="C150">IFERROR(_xlfn._xlws.FILTER(Kopsavilkums!$D$10:$D$135,($A150=Kopsavilkums!$A$10:$A$135)*($B150=Kopsavilkums!$B$10:$B$135)),"")</f>
        <v/>
      </c>
      <c r="D150" s="18" t="str" cm="1">
        <f t="array" ref="D150">IFERROR(_xlfn._xlws.FILTER(Kopsavilkums!$M$10:$M$135,($A150=Kopsavilkums!$A$10:$A$135)*($B150=Kopsavilkums!$B$10:$B$135)*($C150=Kopsavilkums!$D$10:$D$135)),"")</f>
        <v/>
      </c>
      <c r="E150" s="31" t="str" cm="1">
        <f t="array" ref="E150">IFERROR(_xlfn._xlws.FILTER(Kopsavilkums!$N$10:$N$135,($A150=Kopsavilkums!$A$10:$A$135)*($B150=Kopsavilkums!$B$10:$B$135)*($C150=Kopsavilkums!$D$10:$D$135)),"")</f>
        <v/>
      </c>
      <c r="F150" s="262" t="str" cm="1">
        <f t="array" ref="F150">IFERROR(_xlfn._xlws.FILTER(Kopsavilkums!$O$10:$O$135,($A150=Kopsavilkums!$A$10:$A$135)*($B150=Kopsavilkums!$B$10:$B$135)*($C150=Kopsavilkums!$D$10:$D$135)),"")</f>
        <v/>
      </c>
      <c r="G150" s="18" t="str" cm="1">
        <f t="array" ref="G150">IFERROR(_xlfn._xlws.FILTER(Kopsavilkums!$P$10:$P$135,($A150=Kopsavilkums!$A$10:$A$135)*($B150=Kopsavilkums!$B$10:$B$135)*($C150=Kopsavilkums!$D$10:$D$135)),"")</f>
        <v/>
      </c>
      <c r="H150" s="31" t="str" cm="1">
        <f t="array" ref="H150">IFERROR(_xlfn._xlws.FILTER(Kopsavilkums!$Q$10:$Q$135,($A150=Kopsavilkums!$A$10:$A$135)*($B150=Kopsavilkums!$B$10:$B$135)*($C150=Kopsavilkums!$D$10:$D$135)),"")</f>
        <v/>
      </c>
      <c r="I150" s="262" t="str" cm="1">
        <f t="array" ref="I150">IFERROR(_xlfn._xlws.FILTER(Kopsavilkums!$R$10:$R$135,($A150=Kopsavilkums!$A$10:$A$135)*($B150=Kopsavilkums!$B$10:$B$135)*($C150=Kopsavilkums!$D$10:$D$135)),"")</f>
        <v/>
      </c>
      <c r="J150" s="31" t="str">
        <f t="shared" si="42"/>
        <v/>
      </c>
      <c r="K150" s="267" t="str">
        <f t="shared" si="42"/>
        <v/>
      </c>
      <c r="L150" s="50"/>
    </row>
    <row r="151" spans="1:13" s="112" customFormat="1" x14ac:dyDescent="0.15">
      <c r="A151" s="60">
        <f t="shared" si="41"/>
        <v>18</v>
      </c>
      <c r="B151" s="60">
        <v>5</v>
      </c>
      <c r="C151" s="22" t="str" cm="1">
        <f t="array" ref="C151">IFERROR(_xlfn._xlws.FILTER(Kopsavilkums!$D$10:$D$135,($A151=Kopsavilkums!$A$10:$A$135)*($B151=Kopsavilkums!$B$10:$B$135)),"")</f>
        <v/>
      </c>
      <c r="D151" s="74" t="str" cm="1">
        <f t="array" ref="D151">IFERROR(_xlfn._xlws.FILTER(Kopsavilkums!$M$10:$M$135,($A151=Kopsavilkums!$A$10:$A$135)*($B151=Kopsavilkums!$B$10:$B$135)*($C151=Kopsavilkums!$D$10:$D$135)),"")</f>
        <v/>
      </c>
      <c r="E151" s="31" t="str" cm="1">
        <f t="array" ref="E151">IFERROR(_xlfn._xlws.FILTER(Kopsavilkums!$N$10:$N$135,($A151=Kopsavilkums!$A$10:$A$135)*($B151=Kopsavilkums!$B$10:$B$135)*($C151=Kopsavilkums!$D$10:$D$135)),"")</f>
        <v/>
      </c>
      <c r="F151" s="262" t="str" cm="1">
        <f t="array" ref="F151">IFERROR(_xlfn._xlws.FILTER(Kopsavilkums!$O$10:$O$135,($A151=Kopsavilkums!$A$10:$A$135)*($B151=Kopsavilkums!$B$10:$B$135)*($C151=Kopsavilkums!$D$10:$D$135)),"")</f>
        <v/>
      </c>
      <c r="G151" s="74" t="str" cm="1">
        <f t="array" ref="G151">IFERROR(_xlfn._xlws.FILTER(Kopsavilkums!$P$10:$P$135,($A151=Kopsavilkums!$A$10:$A$135)*($B151=Kopsavilkums!$B$10:$B$135)*($C151=Kopsavilkums!$D$10:$D$135)),"")</f>
        <v/>
      </c>
      <c r="H151" s="31" t="str" cm="1">
        <f t="array" ref="H151">IFERROR(_xlfn._xlws.FILTER(Kopsavilkums!$Q$10:$Q$135,($A151=Kopsavilkums!$A$10:$A$135)*($B151=Kopsavilkums!$B$10:$B$135)*($C151=Kopsavilkums!$D$10:$D$135)),"")</f>
        <v/>
      </c>
      <c r="I151" s="262" t="str" cm="1">
        <f t="array" ref="I151">IFERROR(_xlfn._xlws.FILTER(Kopsavilkums!$R$10:$R$135,($A151=Kopsavilkums!$A$10:$A$135)*($B151=Kopsavilkums!$B$10:$B$135)*($C151=Kopsavilkums!$D$10:$D$135)),"")</f>
        <v/>
      </c>
      <c r="J151" s="15" t="str">
        <f t="shared" si="42"/>
        <v/>
      </c>
      <c r="K151" s="267" t="str">
        <f t="shared" si="42"/>
        <v/>
      </c>
      <c r="L151" s="50"/>
    </row>
    <row r="152" spans="1:13" s="112" customFormat="1" ht="14" thickBot="1" x14ac:dyDescent="0.2">
      <c r="A152" s="62">
        <f t="shared" si="41"/>
        <v>18</v>
      </c>
      <c r="B152" s="62">
        <v>6</v>
      </c>
      <c r="C152" s="127" t="str" cm="1">
        <f t="array" ref="C152">IFERROR(_xlfn._xlws.FILTER(Kopsavilkums!$D$10:$D$135,($A152=Kopsavilkums!$A$10:$A$135)*($B152=Kopsavilkums!$B$10:$B$135)),"")</f>
        <v/>
      </c>
      <c r="D152" s="75" t="str" cm="1">
        <f t="array" ref="D152">IFERROR(_xlfn._xlws.FILTER(Kopsavilkums!$M$10:$M$135,($A152=Kopsavilkums!$A$10:$A$135)*($B152=Kopsavilkums!$B$10:$B$135)*($C152=Kopsavilkums!$D$10:$D$135)),"")</f>
        <v/>
      </c>
      <c r="E152" s="63" t="str" cm="1">
        <f t="array" ref="E152">IFERROR(_xlfn._xlws.FILTER(Kopsavilkums!$N$10:$N$135,($A152=Kopsavilkums!$A$10:$A$135)*($B152=Kopsavilkums!$B$10:$B$135)*($C152=Kopsavilkums!$D$10:$D$135)),"")</f>
        <v/>
      </c>
      <c r="F152" s="263" t="str" cm="1">
        <f t="array" ref="F152">IFERROR(_xlfn._xlws.FILTER(Kopsavilkums!$O$10:$O$135,($A152=Kopsavilkums!$A$10:$A$135)*($B152=Kopsavilkums!$B$10:$B$135)*($C152=Kopsavilkums!$D$10:$D$135)),"")</f>
        <v/>
      </c>
      <c r="G152" s="75" t="str" cm="1">
        <f t="array" ref="G152">IFERROR(_xlfn._xlws.FILTER(Kopsavilkums!$P$10:$P$135,($A152=Kopsavilkums!$A$10:$A$135)*($B152=Kopsavilkums!$B$10:$B$135)*($C152=Kopsavilkums!$D$10:$D$135)),"")</f>
        <v/>
      </c>
      <c r="H152" s="63" t="str" cm="1">
        <f t="array" ref="H152">IFERROR(_xlfn._xlws.FILTER(Kopsavilkums!$Q$10:$Q$135,($A152=Kopsavilkums!$A$10:$A$135)*($B152=Kopsavilkums!$B$10:$B$135)*($C152=Kopsavilkums!$D$10:$D$135)),"")</f>
        <v/>
      </c>
      <c r="I152" s="263" t="str" cm="1">
        <f t="array" ref="I152">IFERROR(_xlfn._xlws.FILTER(Kopsavilkums!$R$10:$R$135,($A152=Kopsavilkums!$A$10:$A$135)*($B152=Kopsavilkums!$B$10:$B$135)*($C152=Kopsavilkums!$D$10:$D$135)),"")</f>
        <v/>
      </c>
      <c r="J152" s="63" t="str">
        <f t="shared" si="42"/>
        <v/>
      </c>
      <c r="K152" s="268" t="str">
        <f t="shared" si="42"/>
        <v/>
      </c>
      <c r="L152" s="50"/>
    </row>
    <row r="153" spans="1:13" s="112" customFormat="1" ht="14" thickBot="1" x14ac:dyDescent="0.2">
      <c r="A153" s="28"/>
      <c r="B153" s="28"/>
      <c r="C153" s="29"/>
      <c r="D153" s="4"/>
      <c r="E153" s="28"/>
      <c r="F153" s="264"/>
      <c r="G153" s="73"/>
      <c r="H153" s="28"/>
      <c r="I153" s="264"/>
      <c r="J153" s="28"/>
      <c r="K153" s="264"/>
      <c r="L153" s="50" t="s">
        <v>72</v>
      </c>
      <c r="M153" s="64"/>
    </row>
    <row r="154" spans="1:13" s="112" customFormat="1" ht="15" thickBot="1" x14ac:dyDescent="0.2">
      <c r="A154" s="53">
        <f>B154</f>
        <v>19</v>
      </c>
      <c r="B154" s="53">
        <v>19</v>
      </c>
      <c r="C154" s="132" t="str" cm="1">
        <f t="array" ref="C154">IFERROR(_xlfn.UNIQUE(_xlfn._xlws.FILTER(Kopsavilkums!$C$10:$C$135,($B154=Kopsavilkums!$A$10:$A$135))),"")</f>
        <v/>
      </c>
      <c r="D154" s="54"/>
      <c r="E154" s="56">
        <f>SUM(E155:E160)</f>
        <v>0</v>
      </c>
      <c r="F154" s="260">
        <f>SUM(F155:F160)</f>
        <v>0</v>
      </c>
      <c r="G154" s="135"/>
      <c r="H154" s="56">
        <f>SUM(H155:H160)</f>
        <v>0</v>
      </c>
      <c r="I154" s="260">
        <f>SUM(I155:I160)</f>
        <v>0</v>
      </c>
      <c r="J154" s="56">
        <f>SUM(J155:J160)</f>
        <v>0</v>
      </c>
      <c r="K154" s="265">
        <f>SUM(K155:K160)</f>
        <v>0</v>
      </c>
      <c r="L154" s="50"/>
    </row>
    <row r="155" spans="1:13" s="112" customFormat="1" x14ac:dyDescent="0.15">
      <c r="A155" s="57">
        <f t="shared" ref="A155:A160" si="43">A154</f>
        <v>19</v>
      </c>
      <c r="B155" s="57">
        <v>1</v>
      </c>
      <c r="C155" s="126" t="str" cm="1">
        <f t="array" ref="C155">IFERROR(_xlfn._xlws.FILTER(Kopsavilkums!$D$10:$D$135,($A155=Kopsavilkums!$A$10:$A$135)*($B155=Kopsavilkums!$B$10:$B$135)),"")</f>
        <v/>
      </c>
      <c r="D155" s="58" t="str" cm="1">
        <f t="array" ref="D155">IFERROR(_xlfn._xlws.FILTER(Kopsavilkums!$M$10:$M$135,($A155=Kopsavilkums!$A$10:$A$135)*($B155=Kopsavilkums!$B$10:$B$135)*($C155=Kopsavilkums!$D$10:$D$135)),"")</f>
        <v/>
      </c>
      <c r="E155" s="59" t="str" cm="1">
        <f t="array" ref="E155">IFERROR(_xlfn._xlws.FILTER(Kopsavilkums!$N$10:$N$135,($A155=Kopsavilkums!$A$10:$A$135)*($B155=Kopsavilkums!$B$10:$B$135)*($C155=Kopsavilkums!$D$10:$D$135)),"")</f>
        <v/>
      </c>
      <c r="F155" s="261" t="str" cm="1">
        <f t="array" ref="F155">IFERROR(_xlfn._xlws.FILTER(Kopsavilkums!$O$10:$O$135,($A155=Kopsavilkums!$A$10:$A$135)*($B155=Kopsavilkums!$B$10:$B$135)*($C155=Kopsavilkums!$D$10:$D$135)),"")</f>
        <v/>
      </c>
      <c r="G155" s="58" t="str" cm="1">
        <f t="array" ref="G155">IFERROR(_xlfn._xlws.FILTER(Kopsavilkums!$P$10:$P$135,($A155=Kopsavilkums!$A$10:$A$135)*($B155=Kopsavilkums!$B$10:$B$135)*($C155=Kopsavilkums!$D$10:$D$135)),"")</f>
        <v/>
      </c>
      <c r="H155" s="59" t="str" cm="1">
        <f t="array" ref="H155">IFERROR(_xlfn._xlws.FILTER(Kopsavilkums!$Q$10:$Q$135,($A155=Kopsavilkums!$A$10:$A$135)*($B155=Kopsavilkums!$B$10:$B$135)*($C155=Kopsavilkums!$D$10:$D$135)),"")</f>
        <v/>
      </c>
      <c r="I155" s="261" t="str" cm="1">
        <f t="array" ref="I155">IFERROR(_xlfn._xlws.FILTER(Kopsavilkums!$R$10:$R$135,($A155=Kopsavilkums!$A$10:$A$135)*($B155=Kopsavilkums!$B$10:$B$135)*($C155=Kopsavilkums!$D$10:$D$135)),"")</f>
        <v/>
      </c>
      <c r="J155" s="59" t="str">
        <f t="shared" ref="J155:K160" si="44">IFERROR(E155+H155,"")</f>
        <v/>
      </c>
      <c r="K155" s="266" t="str">
        <f t="shared" si="44"/>
        <v/>
      </c>
      <c r="L155" s="50"/>
    </row>
    <row r="156" spans="1:13" s="112" customFormat="1" x14ac:dyDescent="0.15">
      <c r="A156" s="60">
        <f t="shared" si="43"/>
        <v>19</v>
      </c>
      <c r="B156" s="60">
        <v>2</v>
      </c>
      <c r="C156" s="22" t="str" cm="1">
        <f t="array" ref="C156">IFERROR(_xlfn._xlws.FILTER(Kopsavilkums!$D$10:$D$135,($A156=Kopsavilkums!$A$10:$A$135)*($B156=Kopsavilkums!$B$10:$B$135)),"")</f>
        <v/>
      </c>
      <c r="D156" s="18" t="str" cm="1">
        <f t="array" ref="D156">IFERROR(_xlfn._xlws.FILTER(Kopsavilkums!$M$10:$M$135,($A156=Kopsavilkums!$A$10:$A$135)*($B156=Kopsavilkums!$B$10:$B$135)*($C156=Kopsavilkums!$D$10:$D$135)),"")</f>
        <v/>
      </c>
      <c r="E156" s="31" t="str" cm="1">
        <f t="array" ref="E156">IFERROR(_xlfn._xlws.FILTER(Kopsavilkums!$N$10:$N$135,($A156=Kopsavilkums!$A$10:$A$135)*($B156=Kopsavilkums!$B$10:$B$135)*($C156=Kopsavilkums!$D$10:$D$135)),"")</f>
        <v/>
      </c>
      <c r="F156" s="262" t="str" cm="1">
        <f t="array" ref="F156">IFERROR(_xlfn._xlws.FILTER(Kopsavilkums!$O$10:$O$135,($A156=Kopsavilkums!$A$10:$A$135)*($B156=Kopsavilkums!$B$10:$B$135)*($C156=Kopsavilkums!$D$10:$D$135)),"")</f>
        <v/>
      </c>
      <c r="G156" s="18" t="str" cm="1">
        <f t="array" ref="G156">IFERROR(_xlfn._xlws.FILTER(Kopsavilkums!$P$10:$P$135,($A156=Kopsavilkums!$A$10:$A$135)*($B156=Kopsavilkums!$B$10:$B$135)*($C156=Kopsavilkums!$D$10:$D$135)),"")</f>
        <v/>
      </c>
      <c r="H156" s="31" t="str" cm="1">
        <f t="array" ref="H156">IFERROR(_xlfn._xlws.FILTER(Kopsavilkums!$Q$10:$Q$135,($A156=Kopsavilkums!$A$10:$A$135)*($B156=Kopsavilkums!$B$10:$B$135)*($C156=Kopsavilkums!$D$10:$D$135)),"")</f>
        <v/>
      </c>
      <c r="I156" s="262" t="str" cm="1">
        <f t="array" ref="I156">IFERROR(_xlfn._xlws.FILTER(Kopsavilkums!$R$10:$R$135,($A156=Kopsavilkums!$A$10:$A$135)*($B156=Kopsavilkums!$B$10:$B$135)*($C156=Kopsavilkums!$D$10:$D$135)),"")</f>
        <v/>
      </c>
      <c r="J156" s="31" t="str">
        <f t="shared" si="44"/>
        <v/>
      </c>
      <c r="K156" s="267" t="str">
        <f t="shared" si="44"/>
        <v/>
      </c>
      <c r="L156" s="50"/>
    </row>
    <row r="157" spans="1:13" s="112" customFormat="1" x14ac:dyDescent="0.15">
      <c r="A157" s="60">
        <f t="shared" si="43"/>
        <v>19</v>
      </c>
      <c r="B157" s="60">
        <v>3</v>
      </c>
      <c r="C157" s="22" t="str" cm="1">
        <f t="array" ref="C157">IFERROR(_xlfn._xlws.FILTER(Kopsavilkums!$D$10:$D$135,($A157=Kopsavilkums!$A$10:$A$135)*($B157=Kopsavilkums!$B$10:$B$135)),"")</f>
        <v/>
      </c>
      <c r="D157" s="18" t="str" cm="1">
        <f t="array" ref="D157">IFERROR(_xlfn._xlws.FILTER(Kopsavilkums!$M$10:$M$135,($A157=Kopsavilkums!$A$10:$A$135)*($B157=Kopsavilkums!$B$10:$B$135)*($C157=Kopsavilkums!$D$10:$D$135)),"")</f>
        <v/>
      </c>
      <c r="E157" s="31" t="str" cm="1">
        <f t="array" ref="E157">IFERROR(_xlfn._xlws.FILTER(Kopsavilkums!$N$10:$N$135,($A157=Kopsavilkums!$A$10:$A$135)*($B157=Kopsavilkums!$B$10:$B$135)*($C157=Kopsavilkums!$D$10:$D$135)),"")</f>
        <v/>
      </c>
      <c r="F157" s="262" t="str" cm="1">
        <f t="array" ref="F157">IFERROR(_xlfn._xlws.FILTER(Kopsavilkums!$O$10:$O$135,($A157=Kopsavilkums!$A$10:$A$135)*($B157=Kopsavilkums!$B$10:$B$135)*($C157=Kopsavilkums!$D$10:$D$135)),"")</f>
        <v/>
      </c>
      <c r="G157" s="18" t="str" cm="1">
        <f t="array" ref="G157">IFERROR(_xlfn._xlws.FILTER(Kopsavilkums!$P$10:$P$135,($A157=Kopsavilkums!$A$10:$A$135)*($B157=Kopsavilkums!$B$10:$B$135)*($C157=Kopsavilkums!$D$10:$D$135)),"")</f>
        <v/>
      </c>
      <c r="H157" s="31" t="str" cm="1">
        <f t="array" ref="H157">IFERROR(_xlfn._xlws.FILTER(Kopsavilkums!$Q$10:$Q$135,($A157=Kopsavilkums!$A$10:$A$135)*($B157=Kopsavilkums!$B$10:$B$135)*($C157=Kopsavilkums!$D$10:$D$135)),"")</f>
        <v/>
      </c>
      <c r="I157" s="262" t="str" cm="1">
        <f t="array" ref="I157">IFERROR(_xlfn._xlws.FILTER(Kopsavilkums!$R$10:$R$135,($A157=Kopsavilkums!$A$10:$A$135)*($B157=Kopsavilkums!$B$10:$B$135)*($C157=Kopsavilkums!$D$10:$D$135)),"")</f>
        <v/>
      </c>
      <c r="J157" s="31" t="str">
        <f t="shared" si="44"/>
        <v/>
      </c>
      <c r="K157" s="267" t="str">
        <f t="shared" si="44"/>
        <v/>
      </c>
      <c r="L157" s="50"/>
    </row>
    <row r="158" spans="1:13" s="112" customFormat="1" x14ac:dyDescent="0.15">
      <c r="A158" s="60">
        <f t="shared" si="43"/>
        <v>19</v>
      </c>
      <c r="B158" s="60">
        <v>4</v>
      </c>
      <c r="C158" s="22" t="str" cm="1">
        <f t="array" ref="C158">IFERROR(_xlfn._xlws.FILTER(Kopsavilkums!$D$10:$D$135,($A158=Kopsavilkums!$A$10:$A$135)*($B158=Kopsavilkums!$B$10:$B$135)),"")</f>
        <v/>
      </c>
      <c r="D158" s="18" t="str" cm="1">
        <f t="array" ref="D158">IFERROR(_xlfn._xlws.FILTER(Kopsavilkums!$M$10:$M$135,($A158=Kopsavilkums!$A$10:$A$135)*($B158=Kopsavilkums!$B$10:$B$135)*($C158=Kopsavilkums!$D$10:$D$135)),"")</f>
        <v/>
      </c>
      <c r="E158" s="31" t="str" cm="1">
        <f t="array" ref="E158">IFERROR(_xlfn._xlws.FILTER(Kopsavilkums!$N$10:$N$135,($A158=Kopsavilkums!$A$10:$A$135)*($B158=Kopsavilkums!$B$10:$B$135)*($C158=Kopsavilkums!$D$10:$D$135)),"")</f>
        <v/>
      </c>
      <c r="F158" s="262" t="str" cm="1">
        <f t="array" ref="F158">IFERROR(_xlfn._xlws.FILTER(Kopsavilkums!$O$10:$O$135,($A158=Kopsavilkums!$A$10:$A$135)*($B158=Kopsavilkums!$B$10:$B$135)*($C158=Kopsavilkums!$D$10:$D$135)),"")</f>
        <v/>
      </c>
      <c r="G158" s="18" t="str" cm="1">
        <f t="array" ref="G158">IFERROR(_xlfn._xlws.FILTER(Kopsavilkums!$P$10:$P$135,($A158=Kopsavilkums!$A$10:$A$135)*($B158=Kopsavilkums!$B$10:$B$135)*($C158=Kopsavilkums!$D$10:$D$135)),"")</f>
        <v/>
      </c>
      <c r="H158" s="31" t="str" cm="1">
        <f t="array" ref="H158">IFERROR(_xlfn._xlws.FILTER(Kopsavilkums!$Q$10:$Q$135,($A158=Kopsavilkums!$A$10:$A$135)*($B158=Kopsavilkums!$B$10:$B$135)*($C158=Kopsavilkums!$D$10:$D$135)),"")</f>
        <v/>
      </c>
      <c r="I158" s="262" t="str" cm="1">
        <f t="array" ref="I158">IFERROR(_xlfn._xlws.FILTER(Kopsavilkums!$R$10:$R$135,($A158=Kopsavilkums!$A$10:$A$135)*($B158=Kopsavilkums!$B$10:$B$135)*($C158=Kopsavilkums!$D$10:$D$135)),"")</f>
        <v/>
      </c>
      <c r="J158" s="31" t="str">
        <f t="shared" si="44"/>
        <v/>
      </c>
      <c r="K158" s="267" t="str">
        <f t="shared" si="44"/>
        <v/>
      </c>
      <c r="L158" s="50"/>
    </row>
    <row r="159" spans="1:13" s="112" customFormat="1" x14ac:dyDescent="0.15">
      <c r="A159" s="60">
        <f t="shared" si="43"/>
        <v>19</v>
      </c>
      <c r="B159" s="60">
        <v>5</v>
      </c>
      <c r="C159" s="22" t="str" cm="1">
        <f t="array" ref="C159">IFERROR(_xlfn._xlws.FILTER(Kopsavilkums!$D$10:$D$135,($A159=Kopsavilkums!$A$10:$A$135)*($B159=Kopsavilkums!$B$10:$B$135)),"")</f>
        <v/>
      </c>
      <c r="D159" s="74" t="str" cm="1">
        <f t="array" ref="D159">IFERROR(_xlfn._xlws.FILTER(Kopsavilkums!$M$10:$M$135,($A159=Kopsavilkums!$A$10:$A$135)*($B159=Kopsavilkums!$B$10:$B$135)*($C159=Kopsavilkums!$D$10:$D$135)),"")</f>
        <v/>
      </c>
      <c r="E159" s="31" t="str" cm="1">
        <f t="array" ref="E159">IFERROR(_xlfn._xlws.FILTER(Kopsavilkums!$N$10:$N$135,($A159=Kopsavilkums!$A$10:$A$135)*($B159=Kopsavilkums!$B$10:$B$135)*($C159=Kopsavilkums!$D$10:$D$135)),"")</f>
        <v/>
      </c>
      <c r="F159" s="262" t="str" cm="1">
        <f t="array" ref="F159">IFERROR(_xlfn._xlws.FILTER(Kopsavilkums!$O$10:$O$135,($A159=Kopsavilkums!$A$10:$A$135)*($B159=Kopsavilkums!$B$10:$B$135)*($C159=Kopsavilkums!$D$10:$D$135)),"")</f>
        <v/>
      </c>
      <c r="G159" s="74" t="str" cm="1">
        <f t="array" ref="G159">IFERROR(_xlfn._xlws.FILTER(Kopsavilkums!$P$10:$P$135,($A159=Kopsavilkums!$A$10:$A$135)*($B159=Kopsavilkums!$B$10:$B$135)*($C159=Kopsavilkums!$D$10:$D$135)),"")</f>
        <v/>
      </c>
      <c r="H159" s="31" t="str" cm="1">
        <f t="array" ref="H159">IFERROR(_xlfn._xlws.FILTER(Kopsavilkums!$Q$10:$Q$135,($A159=Kopsavilkums!$A$10:$A$135)*($B159=Kopsavilkums!$B$10:$B$135)*($C159=Kopsavilkums!$D$10:$D$135)),"")</f>
        <v/>
      </c>
      <c r="I159" s="262" t="str" cm="1">
        <f t="array" ref="I159">IFERROR(_xlfn._xlws.FILTER(Kopsavilkums!$R$10:$R$135,($A159=Kopsavilkums!$A$10:$A$135)*($B159=Kopsavilkums!$B$10:$B$135)*($C159=Kopsavilkums!$D$10:$D$135)),"")</f>
        <v/>
      </c>
      <c r="J159" s="15" t="str">
        <f t="shared" si="44"/>
        <v/>
      </c>
      <c r="K159" s="267" t="str">
        <f t="shared" si="44"/>
        <v/>
      </c>
      <c r="L159" s="50"/>
    </row>
    <row r="160" spans="1:13" s="112" customFormat="1" ht="14" thickBot="1" x14ac:dyDescent="0.2">
      <c r="A160" s="62">
        <f t="shared" si="43"/>
        <v>19</v>
      </c>
      <c r="B160" s="62">
        <v>6</v>
      </c>
      <c r="C160" s="127" t="str" cm="1">
        <f t="array" ref="C160">IFERROR(_xlfn._xlws.FILTER(Kopsavilkums!$D$10:$D$135,($A160=Kopsavilkums!$A$10:$A$135)*($B160=Kopsavilkums!$B$10:$B$135)),"")</f>
        <v/>
      </c>
      <c r="D160" s="75" t="str" cm="1">
        <f t="array" ref="D160">IFERROR(_xlfn._xlws.FILTER(Kopsavilkums!$M$10:$M$135,($A160=Kopsavilkums!$A$10:$A$135)*($B160=Kopsavilkums!$B$10:$B$135)*($C160=Kopsavilkums!$D$10:$D$135)),"")</f>
        <v/>
      </c>
      <c r="E160" s="63" t="str" cm="1">
        <f t="array" ref="E160">IFERROR(_xlfn._xlws.FILTER(Kopsavilkums!$N$10:$N$135,($A160=Kopsavilkums!$A$10:$A$135)*($B160=Kopsavilkums!$B$10:$B$135)*($C160=Kopsavilkums!$D$10:$D$135)),"")</f>
        <v/>
      </c>
      <c r="F160" s="263" t="str" cm="1">
        <f t="array" ref="F160">IFERROR(_xlfn._xlws.FILTER(Kopsavilkums!$O$10:$O$135,($A160=Kopsavilkums!$A$10:$A$135)*($B160=Kopsavilkums!$B$10:$B$135)*($C160=Kopsavilkums!$D$10:$D$135)),"")</f>
        <v/>
      </c>
      <c r="G160" s="75" t="str" cm="1">
        <f t="array" ref="G160">IFERROR(_xlfn._xlws.FILTER(Kopsavilkums!$P$10:$P$135,($A160=Kopsavilkums!$A$10:$A$135)*($B160=Kopsavilkums!$B$10:$B$135)*($C160=Kopsavilkums!$D$10:$D$135)),"")</f>
        <v/>
      </c>
      <c r="H160" s="63" t="str" cm="1">
        <f t="array" ref="H160">IFERROR(_xlfn._xlws.FILTER(Kopsavilkums!$Q$10:$Q$135,($A160=Kopsavilkums!$A$10:$A$135)*($B160=Kopsavilkums!$B$10:$B$135)*($C160=Kopsavilkums!$D$10:$D$135)),"")</f>
        <v/>
      </c>
      <c r="I160" s="263" t="str" cm="1">
        <f t="array" ref="I160">IFERROR(_xlfn._xlws.FILTER(Kopsavilkums!$R$10:$R$135,($A160=Kopsavilkums!$A$10:$A$135)*($B160=Kopsavilkums!$B$10:$B$135)*($C160=Kopsavilkums!$D$10:$D$135)),"")</f>
        <v/>
      </c>
      <c r="J160" s="63" t="str">
        <f t="shared" si="44"/>
        <v/>
      </c>
      <c r="K160" s="268" t="str">
        <f t="shared" si="44"/>
        <v/>
      </c>
      <c r="L160" s="50"/>
    </row>
    <row r="161" spans="1:14" s="112" customFormat="1" ht="14" thickBot="1" x14ac:dyDescent="0.2">
      <c r="A161" s="28"/>
      <c r="B161" s="28"/>
      <c r="C161" s="29"/>
      <c r="D161" s="4"/>
      <c r="E161" s="28"/>
      <c r="F161" s="264"/>
      <c r="G161" s="73"/>
      <c r="H161" s="28"/>
      <c r="I161" s="264"/>
      <c r="J161" s="28"/>
      <c r="K161" s="264"/>
      <c r="L161" s="50"/>
    </row>
    <row r="162" spans="1:14" s="112" customFormat="1" ht="16" thickBot="1" x14ac:dyDescent="0.25">
      <c r="A162" s="53">
        <f>B162</f>
        <v>20</v>
      </c>
      <c r="B162" s="53">
        <v>20</v>
      </c>
      <c r="C162" s="132" t="str" cm="1">
        <f t="array" ref="C162">IFERROR(_xlfn.UNIQUE(_xlfn._xlws.FILTER(Kopsavilkums!$C$10:$C$135,($B162=Kopsavilkums!$A$10:$A$135))),"")</f>
        <v/>
      </c>
      <c r="D162" s="54"/>
      <c r="E162" s="56">
        <f>SUM(E163:E168)</f>
        <v>0</v>
      </c>
      <c r="F162" s="260">
        <f>SUM(F163:F168)</f>
        <v>0</v>
      </c>
      <c r="G162" s="135"/>
      <c r="H162" s="56">
        <f>SUM(H163:H168)</f>
        <v>0</v>
      </c>
      <c r="I162" s="260">
        <f>SUM(I163:I168)</f>
        <v>0</v>
      </c>
      <c r="J162" s="56">
        <f>SUM(J163:J168)</f>
        <v>0</v>
      </c>
      <c r="K162" s="265">
        <f>SUM(K163:K168)</f>
        <v>0</v>
      </c>
      <c r="L162" s="50"/>
      <c r="N162" s="130"/>
    </row>
    <row r="163" spans="1:14" s="112" customFormat="1" x14ac:dyDescent="0.15">
      <c r="A163" s="57">
        <f t="shared" ref="A163:A168" si="45">A162</f>
        <v>20</v>
      </c>
      <c r="B163" s="57">
        <v>1</v>
      </c>
      <c r="C163" s="126" t="str" cm="1">
        <f t="array" ref="C163">IFERROR(_xlfn._xlws.FILTER(Kopsavilkums!$D$10:$D$135,($A163=Kopsavilkums!$A$10:$A$135)*($B163=Kopsavilkums!$B$10:$B$135)),"")</f>
        <v/>
      </c>
      <c r="D163" s="58" t="str" cm="1">
        <f t="array" ref="D163">IFERROR(_xlfn._xlws.FILTER(Kopsavilkums!$M$10:$M$135,($A163=Kopsavilkums!$A$10:$A$135)*($B163=Kopsavilkums!$B$10:$B$135)*($C163=Kopsavilkums!$D$10:$D$135)),"")</f>
        <v/>
      </c>
      <c r="E163" s="59" t="str" cm="1">
        <f t="array" ref="E163">IFERROR(_xlfn._xlws.FILTER(Kopsavilkums!$N$10:$N$135,($A163=Kopsavilkums!$A$10:$A$135)*($B163=Kopsavilkums!$B$10:$B$135)*($C163=Kopsavilkums!$D$10:$D$135)),"")</f>
        <v/>
      </c>
      <c r="F163" s="261" t="str" cm="1">
        <f t="array" ref="F163">IFERROR(_xlfn._xlws.FILTER(Kopsavilkums!$O$10:$O$135,($A163=Kopsavilkums!$A$10:$A$135)*($B163=Kopsavilkums!$B$10:$B$135)*($C163=Kopsavilkums!$D$10:$D$135)),"")</f>
        <v/>
      </c>
      <c r="G163" s="58" t="str" cm="1">
        <f t="array" ref="G163">IFERROR(_xlfn._xlws.FILTER(Kopsavilkums!$P$10:$P$135,($A163=Kopsavilkums!$A$10:$A$135)*($B163=Kopsavilkums!$B$10:$B$135)*($C163=Kopsavilkums!$D$10:$D$135)),"")</f>
        <v/>
      </c>
      <c r="H163" s="59" t="str" cm="1">
        <f t="array" ref="H163">IFERROR(_xlfn._xlws.FILTER(Kopsavilkums!$Q$10:$Q$135,($A163=Kopsavilkums!$A$10:$A$135)*($B163=Kopsavilkums!$B$10:$B$135)*($C163=Kopsavilkums!$D$10:$D$135)),"")</f>
        <v/>
      </c>
      <c r="I163" s="261" t="str" cm="1">
        <f t="array" ref="I163">IFERROR(_xlfn._xlws.FILTER(Kopsavilkums!$R$10:$R$135,($A163=Kopsavilkums!$A$10:$A$135)*($B163=Kopsavilkums!$B$10:$B$135)*($C163=Kopsavilkums!$D$10:$D$135)),"")</f>
        <v/>
      </c>
      <c r="J163" s="59" t="str">
        <f t="shared" ref="J163:K168" si="46">IFERROR(E163+H163,"")</f>
        <v/>
      </c>
      <c r="K163" s="266" t="str">
        <f t="shared" si="46"/>
        <v/>
      </c>
      <c r="L163" s="50"/>
    </row>
    <row r="164" spans="1:14" s="112" customFormat="1" x14ac:dyDescent="0.15">
      <c r="A164" s="60">
        <f t="shared" si="45"/>
        <v>20</v>
      </c>
      <c r="B164" s="60">
        <v>2</v>
      </c>
      <c r="C164" s="22" t="str" cm="1">
        <f t="array" ref="C164">IFERROR(_xlfn._xlws.FILTER(Kopsavilkums!$D$10:$D$135,($A164=Kopsavilkums!$A$10:$A$135)*($B164=Kopsavilkums!$B$10:$B$135)),"")</f>
        <v/>
      </c>
      <c r="D164" s="18" t="str" cm="1">
        <f t="array" ref="D164">IFERROR(_xlfn._xlws.FILTER(Kopsavilkums!$M$10:$M$135,($A164=Kopsavilkums!$A$10:$A$135)*($B164=Kopsavilkums!$B$10:$B$135)*($C164=Kopsavilkums!$D$10:$D$135)),"")</f>
        <v/>
      </c>
      <c r="E164" s="31" t="str" cm="1">
        <f t="array" ref="E164">IFERROR(_xlfn._xlws.FILTER(Kopsavilkums!$N$10:$N$135,($A164=Kopsavilkums!$A$10:$A$135)*($B164=Kopsavilkums!$B$10:$B$135)*($C164=Kopsavilkums!$D$10:$D$135)),"")</f>
        <v/>
      </c>
      <c r="F164" s="262" t="str" cm="1">
        <f t="array" ref="F164">IFERROR(_xlfn._xlws.FILTER(Kopsavilkums!$O$10:$O$135,($A164=Kopsavilkums!$A$10:$A$135)*($B164=Kopsavilkums!$B$10:$B$135)*($C164=Kopsavilkums!$D$10:$D$135)),"")</f>
        <v/>
      </c>
      <c r="G164" s="18" t="str" cm="1">
        <f t="array" ref="G164">IFERROR(_xlfn._xlws.FILTER(Kopsavilkums!$P$10:$P$135,($A164=Kopsavilkums!$A$10:$A$135)*($B164=Kopsavilkums!$B$10:$B$135)*($C164=Kopsavilkums!$D$10:$D$135)),"")</f>
        <v/>
      </c>
      <c r="H164" s="31" t="str" cm="1">
        <f t="array" ref="H164">IFERROR(_xlfn._xlws.FILTER(Kopsavilkums!$Q$10:$Q$135,($A164=Kopsavilkums!$A$10:$A$135)*($B164=Kopsavilkums!$B$10:$B$135)*($C164=Kopsavilkums!$D$10:$D$135)),"")</f>
        <v/>
      </c>
      <c r="I164" s="262" t="str" cm="1">
        <f t="array" ref="I164">IFERROR(_xlfn._xlws.FILTER(Kopsavilkums!$R$10:$R$135,($A164=Kopsavilkums!$A$10:$A$135)*($B164=Kopsavilkums!$B$10:$B$135)*($C164=Kopsavilkums!$D$10:$D$135)),"")</f>
        <v/>
      </c>
      <c r="J164" s="31" t="str">
        <f t="shared" si="46"/>
        <v/>
      </c>
      <c r="K164" s="267" t="str">
        <f t="shared" si="46"/>
        <v/>
      </c>
      <c r="L164" s="50"/>
    </row>
    <row r="165" spans="1:14" s="112" customFormat="1" x14ac:dyDescent="0.15">
      <c r="A165" s="60">
        <f t="shared" si="45"/>
        <v>20</v>
      </c>
      <c r="B165" s="60">
        <v>3</v>
      </c>
      <c r="C165" s="22" t="str" cm="1">
        <f t="array" ref="C165">IFERROR(_xlfn._xlws.FILTER(Kopsavilkums!$D$10:$D$135,($A165=Kopsavilkums!$A$10:$A$135)*($B165=Kopsavilkums!$B$10:$B$135)),"")</f>
        <v/>
      </c>
      <c r="D165" s="18" t="str" cm="1">
        <f t="array" ref="D165">IFERROR(_xlfn._xlws.FILTER(Kopsavilkums!$M$10:$M$135,($A165=Kopsavilkums!$A$10:$A$135)*($B165=Kopsavilkums!$B$10:$B$135)*($C165=Kopsavilkums!$D$10:$D$135)),"")</f>
        <v/>
      </c>
      <c r="E165" s="31" t="str" cm="1">
        <f t="array" ref="E165">IFERROR(_xlfn._xlws.FILTER(Kopsavilkums!$N$10:$N$135,($A165=Kopsavilkums!$A$10:$A$135)*($B165=Kopsavilkums!$B$10:$B$135)*($C165=Kopsavilkums!$D$10:$D$135)),"")</f>
        <v/>
      </c>
      <c r="F165" s="262" t="str" cm="1">
        <f t="array" ref="F165">IFERROR(_xlfn._xlws.FILTER(Kopsavilkums!$O$10:$O$135,($A165=Kopsavilkums!$A$10:$A$135)*($B165=Kopsavilkums!$B$10:$B$135)*($C165=Kopsavilkums!$D$10:$D$135)),"")</f>
        <v/>
      </c>
      <c r="G165" s="18" t="str" cm="1">
        <f t="array" ref="G165">IFERROR(_xlfn._xlws.FILTER(Kopsavilkums!$P$10:$P$135,($A165=Kopsavilkums!$A$10:$A$135)*($B165=Kopsavilkums!$B$10:$B$135)*($C165=Kopsavilkums!$D$10:$D$135)),"")</f>
        <v/>
      </c>
      <c r="H165" s="31" t="str" cm="1">
        <f t="array" ref="H165">IFERROR(_xlfn._xlws.FILTER(Kopsavilkums!$Q$10:$Q$135,($A165=Kopsavilkums!$A$10:$A$135)*($B165=Kopsavilkums!$B$10:$B$135)*($C165=Kopsavilkums!$D$10:$D$135)),"")</f>
        <v/>
      </c>
      <c r="I165" s="262" t="str" cm="1">
        <f t="array" ref="I165">IFERROR(_xlfn._xlws.FILTER(Kopsavilkums!$R$10:$R$135,($A165=Kopsavilkums!$A$10:$A$135)*($B165=Kopsavilkums!$B$10:$B$135)*($C165=Kopsavilkums!$D$10:$D$135)),"")</f>
        <v/>
      </c>
      <c r="J165" s="31" t="str">
        <f t="shared" si="46"/>
        <v/>
      </c>
      <c r="K165" s="267" t="str">
        <f t="shared" si="46"/>
        <v/>
      </c>
      <c r="L165" s="50"/>
    </row>
    <row r="166" spans="1:14" s="112" customFormat="1" x14ac:dyDescent="0.15">
      <c r="A166" s="60">
        <f t="shared" si="45"/>
        <v>20</v>
      </c>
      <c r="B166" s="60">
        <v>4</v>
      </c>
      <c r="C166" s="22" t="str" cm="1">
        <f t="array" ref="C166">IFERROR(_xlfn._xlws.FILTER(Kopsavilkums!$D$10:$D$135,($A166=Kopsavilkums!$A$10:$A$135)*($B166=Kopsavilkums!$B$10:$B$135)),"")</f>
        <v/>
      </c>
      <c r="D166" s="18" t="str" cm="1">
        <f t="array" ref="D166">IFERROR(_xlfn._xlws.FILTER(Kopsavilkums!$M$10:$M$135,($A166=Kopsavilkums!$A$10:$A$135)*($B166=Kopsavilkums!$B$10:$B$135)*($C166=Kopsavilkums!$D$10:$D$135)),"")</f>
        <v/>
      </c>
      <c r="E166" s="31" t="str" cm="1">
        <f t="array" ref="E166">IFERROR(_xlfn._xlws.FILTER(Kopsavilkums!$N$10:$N$135,($A166=Kopsavilkums!$A$10:$A$135)*($B166=Kopsavilkums!$B$10:$B$135)*($C166=Kopsavilkums!$D$10:$D$135)),"")</f>
        <v/>
      </c>
      <c r="F166" s="262" t="str" cm="1">
        <f t="array" ref="F166">IFERROR(_xlfn._xlws.FILTER(Kopsavilkums!$O$10:$O$135,($A166=Kopsavilkums!$A$10:$A$135)*($B166=Kopsavilkums!$B$10:$B$135)*($C166=Kopsavilkums!$D$10:$D$135)),"")</f>
        <v/>
      </c>
      <c r="G166" s="18" t="str" cm="1">
        <f t="array" ref="G166">IFERROR(_xlfn._xlws.FILTER(Kopsavilkums!$P$10:$P$135,($A166=Kopsavilkums!$A$10:$A$135)*($B166=Kopsavilkums!$B$10:$B$135)*($C166=Kopsavilkums!$D$10:$D$135)),"")</f>
        <v/>
      </c>
      <c r="H166" s="31" t="str" cm="1">
        <f t="array" ref="H166">IFERROR(_xlfn._xlws.FILTER(Kopsavilkums!$Q$10:$Q$135,($A166=Kopsavilkums!$A$10:$A$135)*($B166=Kopsavilkums!$B$10:$B$135)*($C166=Kopsavilkums!$D$10:$D$135)),"")</f>
        <v/>
      </c>
      <c r="I166" s="262" t="str" cm="1">
        <f t="array" ref="I166">IFERROR(_xlfn._xlws.FILTER(Kopsavilkums!$R$10:$R$135,($A166=Kopsavilkums!$A$10:$A$135)*($B166=Kopsavilkums!$B$10:$B$135)*($C166=Kopsavilkums!$D$10:$D$135)),"")</f>
        <v/>
      </c>
      <c r="J166" s="31" t="str">
        <f t="shared" si="46"/>
        <v/>
      </c>
      <c r="K166" s="267" t="str">
        <f t="shared" si="46"/>
        <v/>
      </c>
      <c r="L166" s="50"/>
    </row>
    <row r="167" spans="1:14" s="112" customFormat="1" x14ac:dyDescent="0.15">
      <c r="A167" s="60">
        <f t="shared" si="45"/>
        <v>20</v>
      </c>
      <c r="B167" s="60">
        <v>5</v>
      </c>
      <c r="C167" s="22" t="str" cm="1">
        <f t="array" ref="C167">IFERROR(_xlfn._xlws.FILTER(Kopsavilkums!$D$10:$D$135,($A167=Kopsavilkums!$A$10:$A$135)*($B167=Kopsavilkums!$B$10:$B$135)),"")</f>
        <v/>
      </c>
      <c r="D167" s="74" t="str" cm="1">
        <f t="array" ref="D167">IFERROR(_xlfn._xlws.FILTER(Kopsavilkums!$M$10:$M$135,($A167=Kopsavilkums!$A$10:$A$135)*($B167=Kopsavilkums!$B$10:$B$135)*($C167=Kopsavilkums!$D$10:$D$135)),"")</f>
        <v/>
      </c>
      <c r="E167" s="31" t="str" cm="1">
        <f t="array" ref="E167">IFERROR(_xlfn._xlws.FILTER(Kopsavilkums!$N$10:$N$135,($A167=Kopsavilkums!$A$10:$A$135)*($B167=Kopsavilkums!$B$10:$B$135)*($C167=Kopsavilkums!$D$10:$D$135)),"")</f>
        <v/>
      </c>
      <c r="F167" s="262" t="str" cm="1">
        <f t="array" ref="F167">IFERROR(_xlfn._xlws.FILTER(Kopsavilkums!$O$10:$O$135,($A167=Kopsavilkums!$A$10:$A$135)*($B167=Kopsavilkums!$B$10:$B$135)*($C167=Kopsavilkums!$D$10:$D$135)),"")</f>
        <v/>
      </c>
      <c r="G167" s="74" t="str" cm="1">
        <f t="array" ref="G167">IFERROR(_xlfn._xlws.FILTER(Kopsavilkums!$P$10:$P$135,($A167=Kopsavilkums!$A$10:$A$135)*($B167=Kopsavilkums!$B$10:$B$135)*($C167=Kopsavilkums!$D$10:$D$135)),"")</f>
        <v/>
      </c>
      <c r="H167" s="31" t="str" cm="1">
        <f t="array" ref="H167">IFERROR(_xlfn._xlws.FILTER(Kopsavilkums!$Q$10:$Q$135,($A167=Kopsavilkums!$A$10:$A$135)*($B167=Kopsavilkums!$B$10:$B$135)*($C167=Kopsavilkums!$D$10:$D$135)),"")</f>
        <v/>
      </c>
      <c r="I167" s="262" t="str" cm="1">
        <f t="array" ref="I167">IFERROR(_xlfn._xlws.FILTER(Kopsavilkums!$R$10:$R$135,($A167=Kopsavilkums!$A$10:$A$135)*($B167=Kopsavilkums!$B$10:$B$135)*($C167=Kopsavilkums!$D$10:$D$135)),"")</f>
        <v/>
      </c>
      <c r="J167" s="15" t="str">
        <f t="shared" si="46"/>
        <v/>
      </c>
      <c r="K167" s="267" t="str">
        <f t="shared" si="46"/>
        <v/>
      </c>
      <c r="L167" s="50"/>
    </row>
    <row r="168" spans="1:14" s="112" customFormat="1" ht="14" thickBot="1" x14ac:dyDescent="0.2">
      <c r="A168" s="62">
        <f t="shared" si="45"/>
        <v>20</v>
      </c>
      <c r="B168" s="62">
        <v>6</v>
      </c>
      <c r="C168" s="127" t="str" cm="1">
        <f t="array" ref="C168">IFERROR(_xlfn._xlws.FILTER(Kopsavilkums!$D$10:$D$135,($A168=Kopsavilkums!$A$10:$A$135)*($B168=Kopsavilkums!$B$10:$B$135)),"")</f>
        <v/>
      </c>
      <c r="D168" s="75" t="str" cm="1">
        <f t="array" ref="D168">IFERROR(_xlfn._xlws.FILTER(Kopsavilkums!$M$10:$M$135,($A168=Kopsavilkums!$A$10:$A$135)*($B168=Kopsavilkums!$B$10:$B$135)*($C168=Kopsavilkums!$D$10:$D$135)),"")</f>
        <v/>
      </c>
      <c r="E168" s="63" t="str" cm="1">
        <f t="array" ref="E168">IFERROR(_xlfn._xlws.FILTER(Kopsavilkums!$N$10:$N$135,($A168=Kopsavilkums!$A$10:$A$135)*($B168=Kopsavilkums!$B$10:$B$135)*($C168=Kopsavilkums!$D$10:$D$135)),"")</f>
        <v/>
      </c>
      <c r="F168" s="263" t="str" cm="1">
        <f t="array" ref="F168">IFERROR(_xlfn._xlws.FILTER(Kopsavilkums!$O$10:$O$135,($A168=Kopsavilkums!$A$10:$A$135)*($B168=Kopsavilkums!$B$10:$B$135)*($C168=Kopsavilkums!$D$10:$D$135)),"")</f>
        <v/>
      </c>
      <c r="G168" s="75" t="str" cm="1">
        <f t="array" ref="G168">IFERROR(_xlfn._xlws.FILTER(Kopsavilkums!$P$10:$P$135,($A168=Kopsavilkums!$A$10:$A$135)*($B168=Kopsavilkums!$B$10:$B$135)*($C168=Kopsavilkums!$D$10:$D$135)),"")</f>
        <v/>
      </c>
      <c r="H168" s="63" t="str" cm="1">
        <f t="array" ref="H168">IFERROR(_xlfn._xlws.FILTER(Kopsavilkums!$Q$10:$Q$135,($A168=Kopsavilkums!$A$10:$A$135)*($B168=Kopsavilkums!$B$10:$B$135)*($C168=Kopsavilkums!$D$10:$D$135)),"")</f>
        <v/>
      </c>
      <c r="I168" s="263" t="str" cm="1">
        <f t="array" ref="I168">IFERROR(_xlfn._xlws.FILTER(Kopsavilkums!$R$10:$R$135,($A168=Kopsavilkums!$A$10:$A$135)*($B168=Kopsavilkums!$B$10:$B$135)*($C168=Kopsavilkums!$D$10:$D$135)),"")</f>
        <v/>
      </c>
      <c r="J168" s="63" t="str">
        <f t="shared" si="46"/>
        <v/>
      </c>
      <c r="K168" s="268" t="str">
        <f t="shared" si="46"/>
        <v/>
      </c>
    </row>
    <row r="169" spans="1:14" s="112" customFormat="1" ht="14" thickBot="1" x14ac:dyDescent="0.2">
      <c r="C169" s="131"/>
      <c r="F169" s="264"/>
      <c r="G169" s="134"/>
      <c r="I169" s="255"/>
      <c r="K169" s="255"/>
      <c r="L169" s="50"/>
    </row>
    <row r="170" spans="1:14" s="112" customFormat="1" ht="16" thickBot="1" x14ac:dyDescent="0.25">
      <c r="A170" s="53">
        <f>B170</f>
        <v>21</v>
      </c>
      <c r="B170" s="53">
        <v>21</v>
      </c>
      <c r="C170" s="132" t="str" cm="1">
        <f t="array" ref="C170">IFERROR(_xlfn.UNIQUE(_xlfn._xlws.FILTER(Kopsavilkums!$C$10:$C$135,($B170=Kopsavilkums!$A$10:$A$135))),"")</f>
        <v/>
      </c>
      <c r="D170" s="54"/>
      <c r="E170" s="56">
        <f>SUM(E171:E176)</f>
        <v>0</v>
      </c>
      <c r="F170" s="260">
        <f>SUM(F171:F176)</f>
        <v>0</v>
      </c>
      <c r="G170" s="135"/>
      <c r="H170" s="56">
        <f>SUM(H171:H176)</f>
        <v>0</v>
      </c>
      <c r="I170" s="260">
        <f>SUM(I171:I176)</f>
        <v>0</v>
      </c>
      <c r="J170" s="56">
        <f>SUM(J171:J176)</f>
        <v>0</v>
      </c>
      <c r="K170" s="265">
        <f>SUM(K171:K176)</f>
        <v>0</v>
      </c>
      <c r="L170" s="50"/>
      <c r="N170" s="130"/>
    </row>
    <row r="171" spans="1:14" s="112" customFormat="1" x14ac:dyDescent="0.15">
      <c r="A171" s="57">
        <f t="shared" ref="A171:A176" si="47">A170</f>
        <v>21</v>
      </c>
      <c r="B171" s="57">
        <v>1</v>
      </c>
      <c r="C171" s="126" t="str" cm="1">
        <f t="array" ref="C171">IFERROR(_xlfn._xlws.FILTER(Kopsavilkums!$D$10:$D$135,($A171=Kopsavilkums!$A$10:$A$135)*($B171=Kopsavilkums!$B$10:$B$135)),"")</f>
        <v/>
      </c>
      <c r="D171" s="58" t="str" cm="1">
        <f t="array" ref="D171">IFERROR(_xlfn._xlws.FILTER(Kopsavilkums!$M$10:$M$135,($A171=Kopsavilkums!$A$10:$A$135)*($B171=Kopsavilkums!$B$10:$B$135)*($C171=Kopsavilkums!$D$10:$D$135)),"")</f>
        <v/>
      </c>
      <c r="E171" s="59" t="str" cm="1">
        <f t="array" ref="E171">IFERROR(_xlfn._xlws.FILTER(Kopsavilkums!$N$10:$N$135,($A171=Kopsavilkums!$A$10:$A$135)*($B171=Kopsavilkums!$B$10:$B$135)*($C171=Kopsavilkums!$D$10:$D$135)),"")</f>
        <v/>
      </c>
      <c r="F171" s="261" t="str" cm="1">
        <f t="array" ref="F171">IFERROR(_xlfn._xlws.FILTER(Kopsavilkums!$O$10:$O$135,($A171=Kopsavilkums!$A$10:$A$135)*($B171=Kopsavilkums!$B$10:$B$135)*($C171=Kopsavilkums!$D$10:$D$135)),"")</f>
        <v/>
      </c>
      <c r="G171" s="58" t="str" cm="1">
        <f t="array" ref="G171">IFERROR(_xlfn._xlws.FILTER(Kopsavilkums!$P$10:$P$135,($A171=Kopsavilkums!$A$10:$A$135)*($B171=Kopsavilkums!$B$10:$B$135)*($C171=Kopsavilkums!$D$10:$D$135)),"")</f>
        <v/>
      </c>
      <c r="H171" s="59" t="str" cm="1">
        <f t="array" ref="H171">IFERROR(_xlfn._xlws.FILTER(Kopsavilkums!$Q$10:$Q$135,($A171=Kopsavilkums!$A$10:$A$135)*($B171=Kopsavilkums!$B$10:$B$135)*($C171=Kopsavilkums!$D$10:$D$135)),"")</f>
        <v/>
      </c>
      <c r="I171" s="261" t="str" cm="1">
        <f t="array" ref="I171">IFERROR(_xlfn._xlws.FILTER(Kopsavilkums!$R$10:$R$135,($A171=Kopsavilkums!$A$10:$A$135)*($B171=Kopsavilkums!$B$10:$B$135)*($C171=Kopsavilkums!$D$10:$D$135)),"")</f>
        <v/>
      </c>
      <c r="J171" s="59" t="str">
        <f t="shared" ref="J171:K176" si="48">IFERROR(E171+H171,"")</f>
        <v/>
      </c>
      <c r="K171" s="266" t="str">
        <f t="shared" si="48"/>
        <v/>
      </c>
      <c r="L171" s="50"/>
    </row>
    <row r="172" spans="1:14" s="112" customFormat="1" x14ac:dyDescent="0.15">
      <c r="A172" s="60">
        <f t="shared" si="47"/>
        <v>21</v>
      </c>
      <c r="B172" s="60">
        <v>2</v>
      </c>
      <c r="C172" s="22" t="str" cm="1">
        <f t="array" ref="C172">IFERROR(_xlfn._xlws.FILTER(Kopsavilkums!$D$10:$D$135,($A172=Kopsavilkums!$A$10:$A$135)*($B172=Kopsavilkums!$B$10:$B$135)),"")</f>
        <v/>
      </c>
      <c r="D172" s="18" t="str" cm="1">
        <f t="array" ref="D172">IFERROR(_xlfn._xlws.FILTER(Kopsavilkums!$M$10:$M$135,($A172=Kopsavilkums!$A$10:$A$135)*($B172=Kopsavilkums!$B$10:$B$135)*($C172=Kopsavilkums!$D$10:$D$135)),"")</f>
        <v/>
      </c>
      <c r="E172" s="31" t="str" cm="1">
        <f t="array" ref="E172">IFERROR(_xlfn._xlws.FILTER(Kopsavilkums!$N$10:$N$135,($A172=Kopsavilkums!$A$10:$A$135)*($B172=Kopsavilkums!$B$10:$B$135)*($C172=Kopsavilkums!$D$10:$D$135)),"")</f>
        <v/>
      </c>
      <c r="F172" s="262" t="str" cm="1">
        <f t="array" ref="F172">IFERROR(_xlfn._xlws.FILTER(Kopsavilkums!$O$10:$O$135,($A172=Kopsavilkums!$A$10:$A$135)*($B172=Kopsavilkums!$B$10:$B$135)*($C172=Kopsavilkums!$D$10:$D$135)),"")</f>
        <v/>
      </c>
      <c r="G172" s="18" t="str" cm="1">
        <f t="array" ref="G172">IFERROR(_xlfn._xlws.FILTER(Kopsavilkums!$P$10:$P$135,($A172=Kopsavilkums!$A$10:$A$135)*($B172=Kopsavilkums!$B$10:$B$135)*($C172=Kopsavilkums!$D$10:$D$135)),"")</f>
        <v/>
      </c>
      <c r="H172" s="31" t="str" cm="1">
        <f t="array" ref="H172">IFERROR(_xlfn._xlws.FILTER(Kopsavilkums!$Q$10:$Q$135,($A172=Kopsavilkums!$A$10:$A$135)*($B172=Kopsavilkums!$B$10:$B$135)*($C172=Kopsavilkums!$D$10:$D$135)),"")</f>
        <v/>
      </c>
      <c r="I172" s="262" t="str" cm="1">
        <f t="array" ref="I172">IFERROR(_xlfn._xlws.FILTER(Kopsavilkums!$R$10:$R$135,($A172=Kopsavilkums!$A$10:$A$135)*($B172=Kopsavilkums!$B$10:$B$135)*($C172=Kopsavilkums!$D$10:$D$135)),"")</f>
        <v/>
      </c>
      <c r="J172" s="31" t="str">
        <f t="shared" si="48"/>
        <v/>
      </c>
      <c r="K172" s="267" t="str">
        <f t="shared" si="48"/>
        <v/>
      </c>
      <c r="L172" s="50"/>
    </row>
    <row r="173" spans="1:14" s="112" customFormat="1" x14ac:dyDescent="0.15">
      <c r="A173" s="60">
        <f t="shared" si="47"/>
        <v>21</v>
      </c>
      <c r="B173" s="60">
        <v>3</v>
      </c>
      <c r="C173" s="22" t="str" cm="1">
        <f t="array" ref="C173">IFERROR(_xlfn._xlws.FILTER(Kopsavilkums!$D$10:$D$135,($A173=Kopsavilkums!$A$10:$A$135)*($B173=Kopsavilkums!$B$10:$B$135)),"")</f>
        <v/>
      </c>
      <c r="D173" s="18" t="str" cm="1">
        <f t="array" ref="D173">IFERROR(_xlfn._xlws.FILTER(Kopsavilkums!$M$10:$M$135,($A173=Kopsavilkums!$A$10:$A$135)*($B173=Kopsavilkums!$B$10:$B$135)*($C173=Kopsavilkums!$D$10:$D$135)),"")</f>
        <v/>
      </c>
      <c r="E173" s="31" t="str" cm="1">
        <f t="array" ref="E173">IFERROR(_xlfn._xlws.FILTER(Kopsavilkums!$N$10:$N$135,($A173=Kopsavilkums!$A$10:$A$135)*($B173=Kopsavilkums!$B$10:$B$135)*($C173=Kopsavilkums!$D$10:$D$135)),"")</f>
        <v/>
      </c>
      <c r="F173" s="262" t="str" cm="1">
        <f t="array" ref="F173">IFERROR(_xlfn._xlws.FILTER(Kopsavilkums!$O$10:$O$135,($A173=Kopsavilkums!$A$10:$A$135)*($B173=Kopsavilkums!$B$10:$B$135)*($C173=Kopsavilkums!$D$10:$D$135)),"")</f>
        <v/>
      </c>
      <c r="G173" s="18" t="str" cm="1">
        <f t="array" ref="G173">IFERROR(_xlfn._xlws.FILTER(Kopsavilkums!$P$10:$P$135,($A173=Kopsavilkums!$A$10:$A$135)*($B173=Kopsavilkums!$B$10:$B$135)*($C173=Kopsavilkums!$D$10:$D$135)),"")</f>
        <v/>
      </c>
      <c r="H173" s="31" t="str" cm="1">
        <f t="array" ref="H173">IFERROR(_xlfn._xlws.FILTER(Kopsavilkums!$Q$10:$Q$135,($A173=Kopsavilkums!$A$10:$A$135)*($B173=Kopsavilkums!$B$10:$B$135)*($C173=Kopsavilkums!$D$10:$D$135)),"")</f>
        <v/>
      </c>
      <c r="I173" s="262" t="str" cm="1">
        <f t="array" ref="I173">IFERROR(_xlfn._xlws.FILTER(Kopsavilkums!$R$10:$R$135,($A173=Kopsavilkums!$A$10:$A$135)*($B173=Kopsavilkums!$B$10:$B$135)*($C173=Kopsavilkums!$D$10:$D$135)),"")</f>
        <v/>
      </c>
      <c r="J173" s="31" t="str">
        <f t="shared" si="48"/>
        <v/>
      </c>
      <c r="K173" s="267" t="str">
        <f t="shared" si="48"/>
        <v/>
      </c>
      <c r="L173" s="50"/>
    </row>
    <row r="174" spans="1:14" s="112" customFormat="1" x14ac:dyDescent="0.15">
      <c r="A174" s="60">
        <f t="shared" si="47"/>
        <v>21</v>
      </c>
      <c r="B174" s="60">
        <v>4</v>
      </c>
      <c r="C174" s="22" t="str" cm="1">
        <f t="array" ref="C174">IFERROR(_xlfn._xlws.FILTER(Kopsavilkums!$D$10:$D$135,($A174=Kopsavilkums!$A$10:$A$135)*($B174=Kopsavilkums!$B$10:$B$135)),"")</f>
        <v/>
      </c>
      <c r="D174" s="18" t="str" cm="1">
        <f t="array" ref="D174">IFERROR(_xlfn._xlws.FILTER(Kopsavilkums!$M$10:$M$135,($A174=Kopsavilkums!$A$10:$A$135)*($B174=Kopsavilkums!$B$10:$B$135)*($C174=Kopsavilkums!$D$10:$D$135)),"")</f>
        <v/>
      </c>
      <c r="E174" s="31" t="str" cm="1">
        <f t="array" ref="E174">IFERROR(_xlfn._xlws.FILTER(Kopsavilkums!$N$10:$N$135,($A174=Kopsavilkums!$A$10:$A$135)*($B174=Kopsavilkums!$B$10:$B$135)*($C174=Kopsavilkums!$D$10:$D$135)),"")</f>
        <v/>
      </c>
      <c r="F174" s="262" t="str" cm="1">
        <f t="array" ref="F174">IFERROR(_xlfn._xlws.FILTER(Kopsavilkums!$O$10:$O$135,($A174=Kopsavilkums!$A$10:$A$135)*($B174=Kopsavilkums!$B$10:$B$135)*($C174=Kopsavilkums!$D$10:$D$135)),"")</f>
        <v/>
      </c>
      <c r="G174" s="18" t="str" cm="1">
        <f t="array" ref="G174">IFERROR(_xlfn._xlws.FILTER(Kopsavilkums!$P$10:$P$135,($A174=Kopsavilkums!$A$10:$A$135)*($B174=Kopsavilkums!$B$10:$B$135)*($C174=Kopsavilkums!$D$10:$D$135)),"")</f>
        <v/>
      </c>
      <c r="H174" s="31" t="str" cm="1">
        <f t="array" ref="H174">IFERROR(_xlfn._xlws.FILTER(Kopsavilkums!$Q$10:$Q$135,($A174=Kopsavilkums!$A$10:$A$135)*($B174=Kopsavilkums!$B$10:$B$135)*($C174=Kopsavilkums!$D$10:$D$135)),"")</f>
        <v/>
      </c>
      <c r="I174" s="262" t="str" cm="1">
        <f t="array" ref="I174">IFERROR(_xlfn._xlws.FILTER(Kopsavilkums!$R$10:$R$135,($A174=Kopsavilkums!$A$10:$A$135)*($B174=Kopsavilkums!$B$10:$B$135)*($C174=Kopsavilkums!$D$10:$D$135)),"")</f>
        <v/>
      </c>
      <c r="J174" s="31" t="str">
        <f t="shared" si="48"/>
        <v/>
      </c>
      <c r="K174" s="267" t="str">
        <f t="shared" si="48"/>
        <v/>
      </c>
      <c r="L174" s="50"/>
    </row>
    <row r="175" spans="1:14" s="112" customFormat="1" x14ac:dyDescent="0.15">
      <c r="A175" s="60">
        <f t="shared" si="47"/>
        <v>21</v>
      </c>
      <c r="B175" s="60">
        <v>5</v>
      </c>
      <c r="C175" s="22" t="str" cm="1">
        <f t="array" ref="C175">IFERROR(_xlfn._xlws.FILTER(Kopsavilkums!$D$10:$D$135,($A175=Kopsavilkums!$A$10:$A$135)*($B175=Kopsavilkums!$B$10:$B$135)),"")</f>
        <v/>
      </c>
      <c r="D175" s="74" t="str" cm="1">
        <f t="array" ref="D175">IFERROR(_xlfn._xlws.FILTER(Kopsavilkums!$M$10:$M$135,($A175=Kopsavilkums!$A$10:$A$135)*($B175=Kopsavilkums!$B$10:$B$135)*($C175=Kopsavilkums!$D$10:$D$135)),"")</f>
        <v/>
      </c>
      <c r="E175" s="31" t="str" cm="1">
        <f t="array" ref="E175">IFERROR(_xlfn._xlws.FILTER(Kopsavilkums!$N$10:$N$135,($A175=Kopsavilkums!$A$10:$A$135)*($B175=Kopsavilkums!$B$10:$B$135)*($C175=Kopsavilkums!$D$10:$D$135)),"")</f>
        <v/>
      </c>
      <c r="F175" s="262" t="str" cm="1">
        <f t="array" ref="F175">IFERROR(_xlfn._xlws.FILTER(Kopsavilkums!$O$10:$O$135,($A175=Kopsavilkums!$A$10:$A$135)*($B175=Kopsavilkums!$B$10:$B$135)*($C175=Kopsavilkums!$D$10:$D$135)),"")</f>
        <v/>
      </c>
      <c r="G175" s="74" t="str" cm="1">
        <f t="array" ref="G175">IFERROR(_xlfn._xlws.FILTER(Kopsavilkums!$P$10:$P$135,($A175=Kopsavilkums!$A$10:$A$135)*($B175=Kopsavilkums!$B$10:$B$135)*($C175=Kopsavilkums!$D$10:$D$135)),"")</f>
        <v/>
      </c>
      <c r="H175" s="31" t="str" cm="1">
        <f t="array" ref="H175">IFERROR(_xlfn._xlws.FILTER(Kopsavilkums!$Q$10:$Q$135,($A175=Kopsavilkums!$A$10:$A$135)*($B175=Kopsavilkums!$B$10:$B$135)*($C175=Kopsavilkums!$D$10:$D$135)),"")</f>
        <v/>
      </c>
      <c r="I175" s="262" t="str" cm="1">
        <f t="array" ref="I175">IFERROR(_xlfn._xlws.FILTER(Kopsavilkums!$R$10:$R$135,($A175=Kopsavilkums!$A$10:$A$135)*($B175=Kopsavilkums!$B$10:$B$135)*($C175=Kopsavilkums!$D$10:$D$135)),"")</f>
        <v/>
      </c>
      <c r="J175" s="15" t="str">
        <f t="shared" si="48"/>
        <v/>
      </c>
      <c r="K175" s="267" t="str">
        <f t="shared" si="48"/>
        <v/>
      </c>
      <c r="L175" s="50"/>
    </row>
    <row r="176" spans="1:14" s="112" customFormat="1" ht="14" thickBot="1" x14ac:dyDescent="0.2">
      <c r="A176" s="62">
        <f t="shared" si="47"/>
        <v>21</v>
      </c>
      <c r="B176" s="62">
        <v>6</v>
      </c>
      <c r="C176" s="127" t="str" cm="1">
        <f t="array" ref="C176">IFERROR(_xlfn._xlws.FILTER(Kopsavilkums!$D$10:$D$135,($A176=Kopsavilkums!$A$10:$A$135)*($B176=Kopsavilkums!$B$10:$B$135)),"")</f>
        <v/>
      </c>
      <c r="D176" s="75" t="str" cm="1">
        <f t="array" ref="D176">IFERROR(_xlfn._xlws.FILTER(Kopsavilkums!$M$10:$M$135,($A176=Kopsavilkums!$A$10:$A$135)*($B176=Kopsavilkums!$B$10:$B$135)*($C176=Kopsavilkums!$D$10:$D$135)),"")</f>
        <v/>
      </c>
      <c r="E176" s="63" t="str" cm="1">
        <f t="array" ref="E176">IFERROR(_xlfn._xlws.FILTER(Kopsavilkums!$N$10:$N$135,($A176=Kopsavilkums!$A$10:$A$135)*($B176=Kopsavilkums!$B$10:$B$135)*($C176=Kopsavilkums!$D$10:$D$135)),"")</f>
        <v/>
      </c>
      <c r="F176" s="263" t="str" cm="1">
        <f t="array" ref="F176">IFERROR(_xlfn._xlws.FILTER(Kopsavilkums!$O$10:$O$135,($A176=Kopsavilkums!$A$10:$A$135)*($B176=Kopsavilkums!$B$10:$B$135)*($C176=Kopsavilkums!$D$10:$D$135)),"")</f>
        <v/>
      </c>
      <c r="G176" s="75" t="str" cm="1">
        <f t="array" ref="G176">IFERROR(_xlfn._xlws.FILTER(Kopsavilkums!$P$10:$P$135,($A176=Kopsavilkums!$A$10:$A$135)*($B176=Kopsavilkums!$B$10:$B$135)*($C176=Kopsavilkums!$D$10:$D$135)),"")</f>
        <v/>
      </c>
      <c r="H176" s="63" t="str" cm="1">
        <f t="array" ref="H176">IFERROR(_xlfn._xlws.FILTER(Kopsavilkums!$Q$10:$Q$135,($A176=Kopsavilkums!$A$10:$A$135)*($B176=Kopsavilkums!$B$10:$B$135)*($C176=Kopsavilkums!$D$10:$D$135)),"")</f>
        <v/>
      </c>
      <c r="I176" s="263" t="str" cm="1">
        <f t="array" ref="I176">IFERROR(_xlfn._xlws.FILTER(Kopsavilkums!$R$10:$R$135,($A176=Kopsavilkums!$A$10:$A$135)*($B176=Kopsavilkums!$B$10:$B$135)*($C176=Kopsavilkums!$D$10:$D$135)),"")</f>
        <v/>
      </c>
      <c r="J176" s="63" t="str">
        <f t="shared" si="48"/>
        <v/>
      </c>
      <c r="K176" s="268" t="str">
        <f t="shared" si="48"/>
        <v/>
      </c>
    </row>
    <row r="177" spans="3:12" s="112" customFormat="1" x14ac:dyDescent="0.15">
      <c r="C177" s="131"/>
      <c r="F177" s="264"/>
      <c r="I177" s="255"/>
      <c r="K177" s="255"/>
      <c r="L177" s="50"/>
    </row>
    <row r="178" spans="3:12" s="112" customFormat="1" x14ac:dyDescent="0.15">
      <c r="C178" s="131"/>
      <c r="F178" s="264"/>
      <c r="I178" s="255"/>
      <c r="K178" s="255"/>
      <c r="L178" s="50"/>
    </row>
    <row r="179" spans="3:12" s="112" customFormat="1" x14ac:dyDescent="0.15">
      <c r="C179" s="131"/>
      <c r="F179" s="264"/>
      <c r="I179" s="255"/>
      <c r="K179" s="255"/>
      <c r="L179" s="50"/>
    </row>
    <row r="180" spans="3:12" s="112" customFormat="1" x14ac:dyDescent="0.15">
      <c r="C180" s="131"/>
      <c r="F180" s="264"/>
      <c r="I180" s="255"/>
      <c r="K180" s="255"/>
      <c r="L180" s="50"/>
    </row>
    <row r="181" spans="3:12" s="112" customFormat="1" x14ac:dyDescent="0.15">
      <c r="C181" s="131"/>
      <c r="F181" s="264"/>
      <c r="I181" s="255"/>
      <c r="K181" s="255"/>
      <c r="L181" s="50"/>
    </row>
    <row r="182" spans="3:12" s="112" customFormat="1" x14ac:dyDescent="0.15">
      <c r="C182" s="131"/>
      <c r="F182" s="264"/>
      <c r="I182" s="255"/>
      <c r="K182" s="255"/>
      <c r="L182" s="50"/>
    </row>
    <row r="183" spans="3:12" s="112" customFormat="1" x14ac:dyDescent="0.15">
      <c r="C183" s="131"/>
      <c r="F183" s="264"/>
      <c r="I183" s="255"/>
      <c r="K183" s="255"/>
      <c r="L183" s="50"/>
    </row>
    <row r="184" spans="3:12" s="112" customFormat="1" x14ac:dyDescent="0.15">
      <c r="C184" s="131"/>
      <c r="F184" s="264"/>
      <c r="I184" s="255"/>
      <c r="K184" s="255"/>
      <c r="L184" s="50"/>
    </row>
    <row r="185" spans="3:12" s="112" customFormat="1" x14ac:dyDescent="0.15">
      <c r="C185" s="131"/>
      <c r="F185" s="264"/>
      <c r="I185" s="255"/>
      <c r="K185" s="255"/>
      <c r="L185" s="50"/>
    </row>
    <row r="186" spans="3:12" s="112" customFormat="1" x14ac:dyDescent="0.15">
      <c r="C186" s="131"/>
      <c r="F186" s="264"/>
      <c r="I186" s="255"/>
      <c r="K186" s="255"/>
      <c r="L186" s="50"/>
    </row>
    <row r="187" spans="3:12" s="112" customFormat="1" x14ac:dyDescent="0.15">
      <c r="C187" s="131"/>
      <c r="F187" s="264"/>
      <c r="I187" s="255"/>
      <c r="K187" s="255"/>
      <c r="L187" s="50"/>
    </row>
    <row r="188" spans="3:12" s="112" customFormat="1" x14ac:dyDescent="0.15">
      <c r="C188" s="131"/>
      <c r="F188" s="264"/>
      <c r="I188" s="255"/>
      <c r="K188" s="255"/>
      <c r="L188" s="50"/>
    </row>
    <row r="189" spans="3:12" x14ac:dyDescent="0.15">
      <c r="F189" s="264"/>
      <c r="L189" s="50"/>
    </row>
    <row r="190" spans="3:12" x14ac:dyDescent="0.15">
      <c r="F190" s="264"/>
      <c r="L190" s="50"/>
    </row>
    <row r="191" spans="3:12" x14ac:dyDescent="0.15">
      <c r="F191" s="264"/>
      <c r="L191" s="50"/>
    </row>
    <row r="192" spans="3:12" x14ac:dyDescent="0.15">
      <c r="F192" s="264"/>
      <c r="L192" s="50"/>
    </row>
    <row r="193" spans="6:12" x14ac:dyDescent="0.15">
      <c r="F193" s="264"/>
      <c r="L193" s="50"/>
    </row>
    <row r="194" spans="6:12" x14ac:dyDescent="0.15">
      <c r="F194" s="264"/>
      <c r="L194" s="50"/>
    </row>
    <row r="195" spans="6:12" x14ac:dyDescent="0.15">
      <c r="F195" s="264"/>
      <c r="L195" s="50"/>
    </row>
    <row r="196" spans="6:12" x14ac:dyDescent="0.15">
      <c r="F196" s="264"/>
      <c r="L196" s="50"/>
    </row>
    <row r="197" spans="6:12" x14ac:dyDescent="0.15">
      <c r="F197" s="264"/>
      <c r="L197" s="50"/>
    </row>
    <row r="198" spans="6:12" x14ac:dyDescent="0.15">
      <c r="F198" s="264"/>
      <c r="L198" s="50"/>
    </row>
    <row r="199" spans="6:12" x14ac:dyDescent="0.15">
      <c r="F199" s="264"/>
      <c r="L199" s="50"/>
    </row>
    <row r="200" spans="6:12" x14ac:dyDescent="0.15">
      <c r="F200" s="264"/>
      <c r="L200" s="50"/>
    </row>
    <row r="201" spans="6:12" x14ac:dyDescent="0.15">
      <c r="F201" s="264"/>
      <c r="L201" s="50"/>
    </row>
    <row r="202" spans="6:12" x14ac:dyDescent="0.15">
      <c r="F202" s="264"/>
      <c r="L202" s="50"/>
    </row>
    <row r="203" spans="6:12" x14ac:dyDescent="0.15">
      <c r="F203" s="264"/>
      <c r="L203" s="50"/>
    </row>
    <row r="204" spans="6:12" x14ac:dyDescent="0.15">
      <c r="F204" s="264"/>
      <c r="L204" s="50"/>
    </row>
    <row r="205" spans="6:12" x14ac:dyDescent="0.15">
      <c r="F205" s="264"/>
      <c r="L205" s="50"/>
    </row>
    <row r="206" spans="6:12" x14ac:dyDescent="0.15">
      <c r="F206" s="264"/>
      <c r="L206" s="50"/>
    </row>
    <row r="207" spans="6:12" x14ac:dyDescent="0.15">
      <c r="F207" s="264"/>
      <c r="L207" s="50"/>
    </row>
    <row r="208" spans="6:12" x14ac:dyDescent="0.15">
      <c r="F208" s="264"/>
      <c r="L208" s="50"/>
    </row>
    <row r="209" spans="6:12" x14ac:dyDescent="0.15">
      <c r="F209" s="264"/>
      <c r="L209" s="50"/>
    </row>
    <row r="210" spans="6:12" x14ac:dyDescent="0.15">
      <c r="F210" s="264"/>
      <c r="L210" s="50"/>
    </row>
    <row r="211" spans="6:12" x14ac:dyDescent="0.15">
      <c r="F211" s="264"/>
      <c r="L211" s="50"/>
    </row>
    <row r="212" spans="6:12" x14ac:dyDescent="0.15">
      <c r="F212" s="264"/>
      <c r="L212" s="50"/>
    </row>
    <row r="213" spans="6:12" x14ac:dyDescent="0.15">
      <c r="F213" s="264"/>
      <c r="L213" s="50"/>
    </row>
    <row r="214" spans="6:12" x14ac:dyDescent="0.15">
      <c r="F214" s="264"/>
      <c r="L214" s="50"/>
    </row>
    <row r="215" spans="6:12" x14ac:dyDescent="0.15">
      <c r="F215" s="264"/>
      <c r="L215" s="50"/>
    </row>
    <row r="216" spans="6:12" x14ac:dyDescent="0.15">
      <c r="F216" s="264"/>
      <c r="L216" s="50"/>
    </row>
    <row r="217" spans="6:12" x14ac:dyDescent="0.15">
      <c r="F217" s="264"/>
      <c r="L217" s="50"/>
    </row>
    <row r="218" spans="6:12" x14ac:dyDescent="0.15">
      <c r="F218" s="264"/>
      <c r="L218" s="50"/>
    </row>
    <row r="219" spans="6:12" x14ac:dyDescent="0.15">
      <c r="F219" s="264"/>
      <c r="L219" s="50"/>
    </row>
    <row r="220" spans="6:12" x14ac:dyDescent="0.15">
      <c r="F220" s="264"/>
      <c r="L220" s="50"/>
    </row>
    <row r="221" spans="6:12" x14ac:dyDescent="0.15">
      <c r="F221" s="264"/>
      <c r="L221" s="50"/>
    </row>
    <row r="222" spans="6:12" x14ac:dyDescent="0.15">
      <c r="F222" s="264"/>
      <c r="L222" s="50"/>
    </row>
    <row r="223" spans="6:12" x14ac:dyDescent="0.15">
      <c r="F223" s="264"/>
      <c r="L223" s="50"/>
    </row>
    <row r="224" spans="6:12" x14ac:dyDescent="0.15">
      <c r="F224" s="264"/>
      <c r="L224" s="50"/>
    </row>
    <row r="225" spans="6:12" x14ac:dyDescent="0.15">
      <c r="F225" s="264"/>
      <c r="L225" s="50"/>
    </row>
    <row r="226" spans="6:12" x14ac:dyDescent="0.15">
      <c r="F226" s="264"/>
      <c r="L226" s="50"/>
    </row>
    <row r="227" spans="6:12" x14ac:dyDescent="0.15">
      <c r="F227" s="264"/>
      <c r="L227" s="50"/>
    </row>
    <row r="228" spans="6:12" x14ac:dyDescent="0.15">
      <c r="F228" s="264"/>
      <c r="L228" s="50"/>
    </row>
    <row r="229" spans="6:12" x14ac:dyDescent="0.15">
      <c r="F229" s="264"/>
      <c r="L229" s="50"/>
    </row>
    <row r="230" spans="6:12" x14ac:dyDescent="0.15">
      <c r="F230" s="264"/>
      <c r="L230" s="50"/>
    </row>
    <row r="231" spans="6:12" x14ac:dyDescent="0.15">
      <c r="F231" s="264"/>
      <c r="L231" s="50"/>
    </row>
    <row r="232" spans="6:12" x14ac:dyDescent="0.15">
      <c r="F232" s="264"/>
      <c r="L232" s="50"/>
    </row>
    <row r="233" spans="6:12" x14ac:dyDescent="0.15">
      <c r="F233" s="264"/>
      <c r="L233" s="50"/>
    </row>
    <row r="234" spans="6:12" x14ac:dyDescent="0.15">
      <c r="F234" s="264"/>
      <c r="L234" s="50"/>
    </row>
    <row r="235" spans="6:12" x14ac:dyDescent="0.15">
      <c r="F235" s="264"/>
      <c r="L235" s="50"/>
    </row>
    <row r="236" spans="6:12" x14ac:dyDescent="0.15">
      <c r="F236" s="264"/>
      <c r="L236" s="50"/>
    </row>
    <row r="237" spans="6:12" x14ac:dyDescent="0.15">
      <c r="F237" s="264"/>
      <c r="L237" s="50"/>
    </row>
    <row r="238" spans="6:12" x14ac:dyDescent="0.15">
      <c r="F238" s="264"/>
      <c r="L238" s="50"/>
    </row>
    <row r="239" spans="6:12" x14ac:dyDescent="0.15">
      <c r="F239" s="264"/>
      <c r="L239" s="50"/>
    </row>
    <row r="240" spans="6:12" x14ac:dyDescent="0.15">
      <c r="F240" s="264"/>
      <c r="L240" s="50"/>
    </row>
    <row r="241" spans="6:12" x14ac:dyDescent="0.15">
      <c r="F241" s="264"/>
      <c r="L241" s="50"/>
    </row>
    <row r="242" spans="6:12" x14ac:dyDescent="0.15">
      <c r="F242" s="264"/>
      <c r="L242" s="50"/>
    </row>
    <row r="243" spans="6:12" x14ac:dyDescent="0.15">
      <c r="F243" s="264"/>
      <c r="L243" s="50"/>
    </row>
    <row r="244" spans="6:12" x14ac:dyDescent="0.15">
      <c r="F244" s="264"/>
      <c r="L244" s="50"/>
    </row>
    <row r="245" spans="6:12" x14ac:dyDescent="0.15">
      <c r="F245" s="264"/>
      <c r="L245" s="50"/>
    </row>
    <row r="246" spans="6:12" x14ac:dyDescent="0.15">
      <c r="F246" s="264"/>
      <c r="L246" s="50"/>
    </row>
    <row r="247" spans="6:12" x14ac:dyDescent="0.15">
      <c r="F247" s="264"/>
      <c r="L247" s="50"/>
    </row>
    <row r="248" spans="6:12" x14ac:dyDescent="0.15">
      <c r="F248" s="264"/>
      <c r="L248" s="50"/>
    </row>
    <row r="249" spans="6:12" x14ac:dyDescent="0.15">
      <c r="F249" s="264"/>
      <c r="L249" s="50"/>
    </row>
    <row r="250" spans="6:12" x14ac:dyDescent="0.15">
      <c r="F250" s="264"/>
      <c r="L250" s="50"/>
    </row>
    <row r="251" spans="6:12" x14ac:dyDescent="0.15">
      <c r="F251" s="264"/>
      <c r="L251" s="50"/>
    </row>
    <row r="252" spans="6:12" x14ac:dyDescent="0.15">
      <c r="F252" s="264"/>
      <c r="L252" s="50"/>
    </row>
    <row r="253" spans="6:12" x14ac:dyDescent="0.15">
      <c r="F253" s="264"/>
      <c r="L253" s="50"/>
    </row>
    <row r="254" spans="6:12" x14ac:dyDescent="0.15">
      <c r="F254" s="264"/>
      <c r="L254" s="50"/>
    </row>
    <row r="255" spans="6:12" x14ac:dyDescent="0.15">
      <c r="F255" s="264"/>
      <c r="L255" s="50"/>
    </row>
    <row r="256" spans="6:12" x14ac:dyDescent="0.15">
      <c r="F256" s="264"/>
      <c r="L256" s="50"/>
    </row>
    <row r="257" spans="6:12" x14ac:dyDescent="0.15">
      <c r="F257" s="264"/>
      <c r="L257" s="50"/>
    </row>
    <row r="258" spans="6:12" x14ac:dyDescent="0.15">
      <c r="F258" s="264"/>
      <c r="L258" s="50"/>
    </row>
    <row r="259" spans="6:12" x14ac:dyDescent="0.15">
      <c r="F259" s="264"/>
      <c r="L259" s="50"/>
    </row>
    <row r="260" spans="6:12" x14ac:dyDescent="0.15">
      <c r="F260" s="264"/>
      <c r="L260" s="50"/>
    </row>
    <row r="261" spans="6:12" x14ac:dyDescent="0.15">
      <c r="F261" s="264"/>
      <c r="L261" s="50"/>
    </row>
    <row r="262" spans="6:12" x14ac:dyDescent="0.15">
      <c r="F262" s="264"/>
      <c r="L262" s="50"/>
    </row>
    <row r="263" spans="6:12" x14ac:dyDescent="0.15">
      <c r="F263" s="264"/>
      <c r="L263" s="50"/>
    </row>
    <row r="264" spans="6:12" x14ac:dyDescent="0.15">
      <c r="F264" s="264"/>
      <c r="L264" s="50"/>
    </row>
    <row r="265" spans="6:12" x14ac:dyDescent="0.15">
      <c r="F265" s="264"/>
      <c r="L265" s="50"/>
    </row>
    <row r="266" spans="6:12" x14ac:dyDescent="0.15">
      <c r="F266" s="264"/>
      <c r="L266" s="50"/>
    </row>
    <row r="267" spans="6:12" x14ac:dyDescent="0.15">
      <c r="F267" s="264"/>
      <c r="L267" s="50"/>
    </row>
    <row r="268" spans="6:12" x14ac:dyDescent="0.15">
      <c r="F268" s="264"/>
      <c r="L268" s="50"/>
    </row>
    <row r="269" spans="6:12" x14ac:dyDescent="0.15">
      <c r="F269" s="264"/>
      <c r="L269" s="50"/>
    </row>
    <row r="270" spans="6:12" x14ac:dyDescent="0.15">
      <c r="F270" s="264"/>
      <c r="L270" s="50"/>
    </row>
    <row r="271" spans="6:12" x14ac:dyDescent="0.15">
      <c r="F271" s="264"/>
      <c r="L271" s="50"/>
    </row>
    <row r="272" spans="6:12" x14ac:dyDescent="0.15">
      <c r="F272" s="264"/>
      <c r="L272" s="50"/>
    </row>
    <row r="273" spans="6:12" x14ac:dyDescent="0.15">
      <c r="F273" s="264"/>
      <c r="L273" s="50"/>
    </row>
    <row r="274" spans="6:12" x14ac:dyDescent="0.15">
      <c r="F274" s="264"/>
      <c r="L274" s="50"/>
    </row>
    <row r="275" spans="6:12" x14ac:dyDescent="0.15">
      <c r="F275" s="264"/>
      <c r="L275" s="50"/>
    </row>
    <row r="276" spans="6:12" x14ac:dyDescent="0.15">
      <c r="F276" s="264"/>
      <c r="L276" s="50"/>
    </row>
    <row r="277" spans="6:12" x14ac:dyDescent="0.15">
      <c r="F277" s="264"/>
      <c r="L277" s="50"/>
    </row>
    <row r="278" spans="6:12" x14ac:dyDescent="0.15">
      <c r="F278" s="264"/>
      <c r="L278" s="50"/>
    </row>
    <row r="279" spans="6:12" x14ac:dyDescent="0.15">
      <c r="F279" s="264"/>
      <c r="L279" s="50"/>
    </row>
    <row r="280" spans="6:12" x14ac:dyDescent="0.15">
      <c r="F280" s="264"/>
      <c r="L280" s="50"/>
    </row>
    <row r="281" spans="6:12" x14ac:dyDescent="0.15">
      <c r="F281" s="264"/>
      <c r="L281" s="50"/>
    </row>
    <row r="282" spans="6:12" x14ac:dyDescent="0.15">
      <c r="F282" s="264"/>
      <c r="L282" s="50"/>
    </row>
    <row r="283" spans="6:12" x14ac:dyDescent="0.15">
      <c r="F283" s="264"/>
      <c r="L283" s="50"/>
    </row>
    <row r="284" spans="6:12" x14ac:dyDescent="0.15">
      <c r="F284" s="264"/>
      <c r="L284" s="50"/>
    </row>
    <row r="285" spans="6:12" x14ac:dyDescent="0.15">
      <c r="F285" s="264"/>
      <c r="L285" s="50"/>
    </row>
    <row r="286" spans="6:12" x14ac:dyDescent="0.15">
      <c r="F286" s="264"/>
      <c r="L286" s="50"/>
    </row>
    <row r="287" spans="6:12" x14ac:dyDescent="0.15">
      <c r="F287" s="264"/>
      <c r="L287" s="50"/>
    </row>
    <row r="288" spans="6:12" x14ac:dyDescent="0.15">
      <c r="F288" s="264"/>
      <c r="L288" s="50"/>
    </row>
    <row r="289" spans="6:12" x14ac:dyDescent="0.15">
      <c r="F289" s="264"/>
      <c r="L289" s="50"/>
    </row>
    <row r="290" spans="6:12" x14ac:dyDescent="0.15">
      <c r="F290" s="264"/>
      <c r="L290" s="50"/>
    </row>
    <row r="291" spans="6:12" x14ac:dyDescent="0.15">
      <c r="F291" s="264"/>
      <c r="L291" s="50"/>
    </row>
    <row r="292" spans="6:12" x14ac:dyDescent="0.15">
      <c r="F292" s="264"/>
      <c r="L292" s="50"/>
    </row>
    <row r="293" spans="6:12" x14ac:dyDescent="0.15">
      <c r="F293" s="264"/>
      <c r="L293" s="50"/>
    </row>
    <row r="294" spans="6:12" x14ac:dyDescent="0.15">
      <c r="F294" s="264"/>
      <c r="L294" s="50"/>
    </row>
    <row r="295" spans="6:12" x14ac:dyDescent="0.15">
      <c r="F295" s="264"/>
      <c r="L295" s="50"/>
    </row>
    <row r="296" spans="6:12" x14ac:dyDescent="0.15">
      <c r="F296" s="264"/>
      <c r="L296" s="50"/>
    </row>
    <row r="297" spans="6:12" x14ac:dyDescent="0.15">
      <c r="F297" s="264"/>
      <c r="L297" s="50"/>
    </row>
    <row r="298" spans="6:12" x14ac:dyDescent="0.15">
      <c r="F298" s="264"/>
      <c r="L298" s="50"/>
    </row>
    <row r="299" spans="6:12" x14ac:dyDescent="0.15">
      <c r="F299" s="264"/>
      <c r="L299" s="50"/>
    </row>
    <row r="300" spans="6:12" x14ac:dyDescent="0.15">
      <c r="F300" s="264"/>
      <c r="L300" s="50"/>
    </row>
    <row r="301" spans="6:12" x14ac:dyDescent="0.15">
      <c r="F301" s="264"/>
      <c r="L301" s="50"/>
    </row>
    <row r="302" spans="6:12" x14ac:dyDescent="0.15">
      <c r="F302" s="264"/>
      <c r="L302" s="50"/>
    </row>
    <row r="303" spans="6:12" x14ac:dyDescent="0.15">
      <c r="F303" s="264"/>
      <c r="L303" s="50"/>
    </row>
    <row r="304" spans="6:12" x14ac:dyDescent="0.15">
      <c r="F304" s="264"/>
      <c r="L304" s="50"/>
    </row>
    <row r="305" spans="6:12" x14ac:dyDescent="0.15">
      <c r="F305" s="264"/>
      <c r="L305" s="50"/>
    </row>
    <row r="306" spans="6:12" x14ac:dyDescent="0.15">
      <c r="F306" s="264"/>
      <c r="L306" s="50"/>
    </row>
    <row r="307" spans="6:12" x14ac:dyDescent="0.15">
      <c r="F307" s="264"/>
      <c r="L307" s="50"/>
    </row>
    <row r="308" spans="6:12" x14ac:dyDescent="0.15">
      <c r="F308" s="264"/>
      <c r="L308" s="50"/>
    </row>
    <row r="309" spans="6:12" x14ac:dyDescent="0.15">
      <c r="F309" s="264"/>
      <c r="L309" s="50"/>
    </row>
    <row r="310" spans="6:12" x14ac:dyDescent="0.15">
      <c r="F310" s="264"/>
      <c r="L310" s="50"/>
    </row>
    <row r="311" spans="6:12" x14ac:dyDescent="0.15">
      <c r="F311" s="264"/>
      <c r="L311" s="50"/>
    </row>
    <row r="312" spans="6:12" x14ac:dyDescent="0.15">
      <c r="F312" s="264"/>
      <c r="L312" s="50"/>
    </row>
    <row r="313" spans="6:12" x14ac:dyDescent="0.15">
      <c r="F313" s="264"/>
      <c r="L313" s="50"/>
    </row>
    <row r="314" spans="6:12" x14ac:dyDescent="0.15">
      <c r="F314" s="264"/>
      <c r="L314" s="50"/>
    </row>
    <row r="315" spans="6:12" x14ac:dyDescent="0.15">
      <c r="F315" s="264"/>
      <c r="L315" s="50"/>
    </row>
    <row r="316" spans="6:12" x14ac:dyDescent="0.15">
      <c r="F316" s="264"/>
      <c r="L316" s="50"/>
    </row>
    <row r="317" spans="6:12" x14ac:dyDescent="0.15">
      <c r="F317" s="264"/>
      <c r="L317" s="50"/>
    </row>
    <row r="318" spans="6:12" x14ac:dyDescent="0.15">
      <c r="F318" s="264"/>
      <c r="L318" s="50"/>
    </row>
    <row r="319" spans="6:12" x14ac:dyDescent="0.15">
      <c r="F319" s="264"/>
      <c r="L319" s="50"/>
    </row>
    <row r="320" spans="6:12" x14ac:dyDescent="0.15">
      <c r="F320" s="264"/>
      <c r="L320" s="50"/>
    </row>
    <row r="321" spans="6:12" x14ac:dyDescent="0.15">
      <c r="F321" s="264"/>
      <c r="L321" s="50"/>
    </row>
    <row r="322" spans="6:12" x14ac:dyDescent="0.15">
      <c r="F322" s="264"/>
      <c r="L322" s="50"/>
    </row>
    <row r="323" spans="6:12" x14ac:dyDescent="0.15">
      <c r="F323" s="264"/>
      <c r="L323" s="50"/>
    </row>
    <row r="324" spans="6:12" x14ac:dyDescent="0.15">
      <c r="F324" s="264"/>
      <c r="L324" s="50"/>
    </row>
    <row r="325" spans="6:12" x14ac:dyDescent="0.15">
      <c r="F325" s="264"/>
      <c r="L325" s="50"/>
    </row>
    <row r="326" spans="6:12" x14ac:dyDescent="0.15">
      <c r="F326" s="264"/>
      <c r="L326" s="50"/>
    </row>
    <row r="327" spans="6:12" x14ac:dyDescent="0.15">
      <c r="F327" s="264"/>
      <c r="L327" s="50"/>
    </row>
    <row r="328" spans="6:12" x14ac:dyDescent="0.15">
      <c r="F328" s="264"/>
      <c r="L328" s="50"/>
    </row>
    <row r="329" spans="6:12" x14ac:dyDescent="0.15">
      <c r="F329" s="264"/>
      <c r="L329" s="50"/>
    </row>
    <row r="330" spans="6:12" x14ac:dyDescent="0.15">
      <c r="F330" s="264"/>
      <c r="L330" s="50"/>
    </row>
    <row r="331" spans="6:12" x14ac:dyDescent="0.15">
      <c r="F331" s="264"/>
      <c r="L331" s="50"/>
    </row>
    <row r="332" spans="6:12" x14ac:dyDescent="0.15">
      <c r="F332" s="264"/>
      <c r="L332" s="50"/>
    </row>
    <row r="333" spans="6:12" x14ac:dyDescent="0.15">
      <c r="F333" s="264"/>
      <c r="L333" s="50"/>
    </row>
    <row r="334" spans="6:12" x14ac:dyDescent="0.15">
      <c r="F334" s="264"/>
      <c r="L334" s="50"/>
    </row>
    <row r="335" spans="6:12" x14ac:dyDescent="0.15">
      <c r="F335" s="264"/>
      <c r="L335" s="50"/>
    </row>
    <row r="336" spans="6:12" x14ac:dyDescent="0.15">
      <c r="F336" s="264"/>
      <c r="L336" s="50"/>
    </row>
    <row r="337" spans="6:12" x14ac:dyDescent="0.15">
      <c r="F337" s="264"/>
      <c r="L337" s="50"/>
    </row>
    <row r="338" spans="6:12" x14ac:dyDescent="0.15">
      <c r="F338" s="264"/>
      <c r="L338" s="50"/>
    </row>
    <row r="339" spans="6:12" x14ac:dyDescent="0.15">
      <c r="F339" s="264"/>
      <c r="L339" s="50"/>
    </row>
    <row r="340" spans="6:12" x14ac:dyDescent="0.15">
      <c r="F340" s="264"/>
      <c r="L340" s="50"/>
    </row>
    <row r="341" spans="6:12" x14ac:dyDescent="0.15">
      <c r="F341" s="264"/>
      <c r="L341" s="50"/>
    </row>
    <row r="342" spans="6:12" x14ac:dyDescent="0.15">
      <c r="F342" s="264"/>
      <c r="L342" s="50"/>
    </row>
    <row r="343" spans="6:12" x14ac:dyDescent="0.15">
      <c r="F343" s="264"/>
      <c r="L343" s="50"/>
    </row>
    <row r="344" spans="6:12" x14ac:dyDescent="0.15">
      <c r="F344" s="264"/>
      <c r="L344" s="50"/>
    </row>
    <row r="345" spans="6:12" x14ac:dyDescent="0.15">
      <c r="F345" s="264"/>
      <c r="L345" s="50"/>
    </row>
    <row r="346" spans="6:12" x14ac:dyDescent="0.15">
      <c r="F346" s="264"/>
      <c r="L346" s="50"/>
    </row>
    <row r="347" spans="6:12" x14ac:dyDescent="0.15">
      <c r="F347" s="264"/>
      <c r="L347" s="50"/>
    </row>
    <row r="348" spans="6:12" x14ac:dyDescent="0.15">
      <c r="F348" s="264"/>
      <c r="L348" s="50"/>
    </row>
    <row r="349" spans="6:12" x14ac:dyDescent="0.15">
      <c r="F349" s="264"/>
      <c r="L349" s="50"/>
    </row>
    <row r="350" spans="6:12" x14ac:dyDescent="0.15">
      <c r="F350" s="264"/>
      <c r="L350" s="50"/>
    </row>
    <row r="351" spans="6:12" x14ac:dyDescent="0.15">
      <c r="F351" s="264"/>
      <c r="L351" s="50"/>
    </row>
    <row r="352" spans="6:12" x14ac:dyDescent="0.15">
      <c r="F352" s="264"/>
      <c r="L352" s="50"/>
    </row>
    <row r="353" spans="6:12" x14ac:dyDescent="0.15">
      <c r="F353" s="264"/>
      <c r="L353" s="50"/>
    </row>
    <row r="354" spans="6:12" x14ac:dyDescent="0.15">
      <c r="F354" s="264"/>
      <c r="L354" s="50"/>
    </row>
    <row r="355" spans="6:12" x14ac:dyDescent="0.15">
      <c r="F355" s="264"/>
      <c r="L355" s="50"/>
    </row>
    <row r="356" spans="6:12" x14ac:dyDescent="0.15">
      <c r="F356" s="264"/>
      <c r="L356" s="50"/>
    </row>
    <row r="357" spans="6:12" x14ac:dyDescent="0.15">
      <c r="F357" s="264"/>
      <c r="L357" s="50"/>
    </row>
    <row r="358" spans="6:12" x14ac:dyDescent="0.15">
      <c r="F358" s="264"/>
      <c r="L358" s="50"/>
    </row>
    <row r="359" spans="6:12" x14ac:dyDescent="0.15">
      <c r="F359" s="264"/>
      <c r="L359" s="50"/>
    </row>
    <row r="360" spans="6:12" x14ac:dyDescent="0.15">
      <c r="F360" s="264"/>
      <c r="L360" s="50"/>
    </row>
    <row r="361" spans="6:12" x14ac:dyDescent="0.15">
      <c r="F361" s="264"/>
      <c r="L361" s="50"/>
    </row>
    <row r="362" spans="6:12" x14ac:dyDescent="0.15">
      <c r="F362" s="264"/>
      <c r="L362" s="50"/>
    </row>
    <row r="363" spans="6:12" x14ac:dyDescent="0.15">
      <c r="F363" s="264"/>
      <c r="L363" s="50"/>
    </row>
    <row r="364" spans="6:12" x14ac:dyDescent="0.15">
      <c r="F364" s="264"/>
      <c r="L364" s="50"/>
    </row>
    <row r="365" spans="6:12" x14ac:dyDescent="0.15">
      <c r="F365" s="264"/>
      <c r="L365" s="50"/>
    </row>
    <row r="366" spans="6:12" x14ac:dyDescent="0.15">
      <c r="F366" s="264"/>
      <c r="L366" s="50"/>
    </row>
    <row r="367" spans="6:12" x14ac:dyDescent="0.15">
      <c r="F367" s="264"/>
      <c r="L367" s="50"/>
    </row>
    <row r="368" spans="6:12" x14ac:dyDescent="0.15">
      <c r="F368" s="264"/>
      <c r="L368" s="50"/>
    </row>
    <row r="369" spans="6:12" x14ac:dyDescent="0.15">
      <c r="F369" s="264"/>
      <c r="L369" s="50"/>
    </row>
    <row r="370" spans="6:12" x14ac:dyDescent="0.15">
      <c r="F370" s="264"/>
      <c r="L370" s="50"/>
    </row>
    <row r="371" spans="6:12" x14ac:dyDescent="0.15">
      <c r="F371" s="264"/>
      <c r="L371" s="50"/>
    </row>
    <row r="372" spans="6:12" x14ac:dyDescent="0.15">
      <c r="F372" s="264"/>
      <c r="L372" s="50"/>
    </row>
    <row r="373" spans="6:12" x14ac:dyDescent="0.15">
      <c r="F373" s="264"/>
      <c r="L373" s="50"/>
    </row>
    <row r="374" spans="6:12" x14ac:dyDescent="0.15">
      <c r="F374" s="264"/>
      <c r="L374" s="50"/>
    </row>
    <row r="375" spans="6:12" x14ac:dyDescent="0.15">
      <c r="F375" s="264"/>
      <c r="L375" s="50"/>
    </row>
    <row r="376" spans="6:12" x14ac:dyDescent="0.15">
      <c r="F376" s="264"/>
      <c r="L376" s="50"/>
    </row>
    <row r="377" spans="6:12" x14ac:dyDescent="0.15">
      <c r="F377" s="264"/>
      <c r="L377" s="50"/>
    </row>
    <row r="378" spans="6:12" x14ac:dyDescent="0.15">
      <c r="F378" s="264"/>
      <c r="L378" s="50"/>
    </row>
    <row r="379" spans="6:12" x14ac:dyDescent="0.15">
      <c r="F379" s="264"/>
      <c r="L379" s="50"/>
    </row>
    <row r="380" spans="6:12" x14ac:dyDescent="0.15">
      <c r="F380" s="264"/>
      <c r="L380" s="50"/>
    </row>
    <row r="381" spans="6:12" x14ac:dyDescent="0.15">
      <c r="F381" s="264"/>
      <c r="L381" s="50"/>
    </row>
    <row r="382" spans="6:12" x14ac:dyDescent="0.15">
      <c r="F382" s="264"/>
      <c r="L382" s="50"/>
    </row>
    <row r="383" spans="6:12" x14ac:dyDescent="0.15">
      <c r="F383" s="264"/>
      <c r="L383" s="50"/>
    </row>
    <row r="384" spans="6:12" x14ac:dyDescent="0.15">
      <c r="F384" s="264"/>
      <c r="L384" s="50"/>
    </row>
    <row r="385" spans="6:12" x14ac:dyDescent="0.15">
      <c r="F385" s="264"/>
      <c r="L385" s="50"/>
    </row>
    <row r="386" spans="6:12" x14ac:dyDescent="0.15">
      <c r="F386" s="264"/>
      <c r="L386" s="50"/>
    </row>
    <row r="387" spans="6:12" x14ac:dyDescent="0.15">
      <c r="F387" s="264"/>
      <c r="L387" s="50"/>
    </row>
    <row r="388" spans="6:12" x14ac:dyDescent="0.15">
      <c r="F388" s="264"/>
      <c r="L388" s="50"/>
    </row>
    <row r="389" spans="6:12" x14ac:dyDescent="0.15">
      <c r="F389" s="264"/>
      <c r="L389" s="50"/>
    </row>
    <row r="390" spans="6:12" x14ac:dyDescent="0.15">
      <c r="F390" s="264"/>
      <c r="L390" s="50"/>
    </row>
    <row r="391" spans="6:12" x14ac:dyDescent="0.15">
      <c r="F391" s="264"/>
      <c r="L391" s="50"/>
    </row>
    <row r="392" spans="6:12" x14ac:dyDescent="0.15">
      <c r="F392" s="264"/>
      <c r="L392" s="50"/>
    </row>
    <row r="393" spans="6:12" x14ac:dyDescent="0.15">
      <c r="F393" s="264"/>
      <c r="L393" s="50"/>
    </row>
    <row r="394" spans="6:12" x14ac:dyDescent="0.15">
      <c r="F394" s="264"/>
      <c r="L394" s="50"/>
    </row>
    <row r="395" spans="6:12" x14ac:dyDescent="0.15">
      <c r="F395" s="264"/>
      <c r="L395" s="50"/>
    </row>
    <row r="396" spans="6:12" x14ac:dyDescent="0.15">
      <c r="F396" s="264"/>
      <c r="L396" s="50"/>
    </row>
    <row r="397" spans="6:12" x14ac:dyDescent="0.15">
      <c r="F397" s="264"/>
      <c r="L397" s="50"/>
    </row>
    <row r="398" spans="6:12" x14ac:dyDescent="0.15">
      <c r="F398" s="264"/>
      <c r="L398" s="50"/>
    </row>
    <row r="399" spans="6:12" x14ac:dyDescent="0.15">
      <c r="F399" s="264"/>
      <c r="L399" s="50"/>
    </row>
    <row r="400" spans="6:12" x14ac:dyDescent="0.15">
      <c r="F400" s="264"/>
      <c r="L400" s="50"/>
    </row>
    <row r="401" spans="6:12" x14ac:dyDescent="0.15">
      <c r="F401" s="264"/>
      <c r="L401" s="50"/>
    </row>
    <row r="402" spans="6:12" x14ac:dyDescent="0.15">
      <c r="F402" s="264"/>
      <c r="L402" s="50"/>
    </row>
    <row r="403" spans="6:12" x14ac:dyDescent="0.15">
      <c r="F403" s="264"/>
      <c r="L403" s="50"/>
    </row>
    <row r="404" spans="6:12" x14ac:dyDescent="0.15">
      <c r="F404" s="264"/>
      <c r="L404" s="50"/>
    </row>
    <row r="405" spans="6:12" x14ac:dyDescent="0.15">
      <c r="F405" s="264"/>
      <c r="L405" s="50"/>
    </row>
    <row r="406" spans="6:12" x14ac:dyDescent="0.15">
      <c r="F406" s="264"/>
      <c r="L406" s="50"/>
    </row>
    <row r="407" spans="6:12" x14ac:dyDescent="0.15">
      <c r="F407" s="264"/>
      <c r="L407" s="50"/>
    </row>
    <row r="408" spans="6:12" x14ac:dyDescent="0.15">
      <c r="F408" s="264"/>
      <c r="L408" s="50"/>
    </row>
    <row r="409" spans="6:12" x14ac:dyDescent="0.15">
      <c r="F409" s="264"/>
      <c r="L409" s="50"/>
    </row>
    <row r="410" spans="6:12" x14ac:dyDescent="0.15">
      <c r="F410" s="264"/>
      <c r="L410" s="50"/>
    </row>
    <row r="411" spans="6:12" x14ac:dyDescent="0.15">
      <c r="F411" s="264"/>
      <c r="L411" s="50"/>
    </row>
    <row r="412" spans="6:12" x14ac:dyDescent="0.15">
      <c r="F412" s="264"/>
      <c r="L412" s="50"/>
    </row>
    <row r="413" spans="6:12" x14ac:dyDescent="0.15">
      <c r="F413" s="264"/>
      <c r="L413" s="50"/>
    </row>
    <row r="414" spans="6:12" x14ac:dyDescent="0.15">
      <c r="F414" s="264"/>
      <c r="L414" s="50"/>
    </row>
    <row r="415" spans="6:12" x14ac:dyDescent="0.15">
      <c r="F415" s="264"/>
      <c r="L415" s="50"/>
    </row>
    <row r="416" spans="6:12" x14ac:dyDescent="0.15">
      <c r="F416" s="264"/>
      <c r="L416" s="50"/>
    </row>
    <row r="417" spans="6:12" x14ac:dyDescent="0.15">
      <c r="F417" s="264"/>
      <c r="L417" s="50"/>
    </row>
    <row r="418" spans="6:12" x14ac:dyDescent="0.15">
      <c r="F418" s="264"/>
      <c r="L418" s="50"/>
    </row>
    <row r="419" spans="6:12" x14ac:dyDescent="0.15">
      <c r="F419" s="264"/>
      <c r="L419" s="50"/>
    </row>
    <row r="420" spans="6:12" x14ac:dyDescent="0.15">
      <c r="F420" s="264"/>
      <c r="L420" s="50"/>
    </row>
    <row r="421" spans="6:12" x14ac:dyDescent="0.15">
      <c r="F421" s="264"/>
      <c r="L421" s="50"/>
    </row>
    <row r="422" spans="6:12" x14ac:dyDescent="0.15">
      <c r="F422" s="264"/>
      <c r="L422" s="50"/>
    </row>
    <row r="423" spans="6:12" x14ac:dyDescent="0.15">
      <c r="F423" s="264"/>
      <c r="L423" s="50"/>
    </row>
    <row r="424" spans="6:12" x14ac:dyDescent="0.15">
      <c r="F424" s="264"/>
      <c r="L424" s="50"/>
    </row>
    <row r="425" spans="6:12" x14ac:dyDescent="0.15">
      <c r="F425" s="264"/>
      <c r="L425" s="50"/>
    </row>
    <row r="426" spans="6:12" x14ac:dyDescent="0.15">
      <c r="F426" s="264"/>
      <c r="L426" s="50"/>
    </row>
    <row r="427" spans="6:12" x14ac:dyDescent="0.15">
      <c r="F427" s="264"/>
      <c r="L427" s="50"/>
    </row>
    <row r="428" spans="6:12" x14ac:dyDescent="0.15">
      <c r="F428" s="264"/>
      <c r="L428" s="50"/>
    </row>
    <row r="429" spans="6:12" x14ac:dyDescent="0.15">
      <c r="F429" s="264"/>
      <c r="L429" s="50"/>
    </row>
    <row r="430" spans="6:12" x14ac:dyDescent="0.15">
      <c r="F430" s="264"/>
      <c r="L430" s="50"/>
    </row>
    <row r="431" spans="6:12" x14ac:dyDescent="0.15">
      <c r="F431" s="264"/>
      <c r="L431" s="50"/>
    </row>
    <row r="432" spans="6:12" x14ac:dyDescent="0.15">
      <c r="F432" s="264"/>
      <c r="L432" s="50"/>
    </row>
    <row r="433" spans="6:12" x14ac:dyDescent="0.15">
      <c r="F433" s="264"/>
      <c r="L433" s="50"/>
    </row>
    <row r="434" spans="6:12" x14ac:dyDescent="0.15">
      <c r="F434" s="264"/>
      <c r="L434" s="50"/>
    </row>
    <row r="435" spans="6:12" x14ac:dyDescent="0.15">
      <c r="F435" s="264"/>
      <c r="L435" s="50"/>
    </row>
    <row r="436" spans="6:12" x14ac:dyDescent="0.15">
      <c r="F436" s="264"/>
      <c r="L436" s="50"/>
    </row>
    <row r="437" spans="6:12" x14ac:dyDescent="0.15">
      <c r="F437" s="264"/>
      <c r="L437" s="50"/>
    </row>
    <row r="438" spans="6:12" x14ac:dyDescent="0.15">
      <c r="F438" s="264"/>
      <c r="L438" s="50"/>
    </row>
    <row r="439" spans="6:12" x14ac:dyDescent="0.15">
      <c r="F439" s="264"/>
      <c r="L439" s="50"/>
    </row>
    <row r="440" spans="6:12" x14ac:dyDescent="0.15">
      <c r="F440" s="264"/>
      <c r="L440" s="50"/>
    </row>
    <row r="441" spans="6:12" x14ac:dyDescent="0.15">
      <c r="F441" s="264"/>
      <c r="L441" s="50"/>
    </row>
    <row r="442" spans="6:12" x14ac:dyDescent="0.15">
      <c r="F442" s="264"/>
      <c r="L442" s="50"/>
    </row>
    <row r="443" spans="6:12" x14ac:dyDescent="0.15">
      <c r="F443" s="264"/>
      <c r="L443" s="50"/>
    </row>
    <row r="444" spans="6:12" x14ac:dyDescent="0.15">
      <c r="F444" s="264"/>
      <c r="L444" s="50"/>
    </row>
    <row r="445" spans="6:12" x14ac:dyDescent="0.15">
      <c r="F445" s="264"/>
      <c r="L445" s="50"/>
    </row>
    <row r="446" spans="6:12" x14ac:dyDescent="0.15">
      <c r="F446" s="264"/>
      <c r="L446" s="50"/>
    </row>
    <row r="447" spans="6:12" x14ac:dyDescent="0.15">
      <c r="F447" s="264"/>
      <c r="L447" s="50"/>
    </row>
    <row r="448" spans="6:12" x14ac:dyDescent="0.15">
      <c r="F448" s="264"/>
      <c r="L448" s="50"/>
    </row>
    <row r="449" spans="6:12" x14ac:dyDescent="0.15">
      <c r="F449" s="264"/>
      <c r="L449" s="50"/>
    </row>
    <row r="450" spans="6:12" x14ac:dyDescent="0.15">
      <c r="F450" s="264"/>
      <c r="L450" s="50"/>
    </row>
    <row r="451" spans="6:12" x14ac:dyDescent="0.15">
      <c r="F451" s="264"/>
      <c r="L451" s="50"/>
    </row>
    <row r="452" spans="6:12" x14ac:dyDescent="0.15">
      <c r="F452" s="264"/>
      <c r="L452" s="50"/>
    </row>
    <row r="453" spans="6:12" x14ac:dyDescent="0.15">
      <c r="F453" s="264"/>
      <c r="L453" s="50"/>
    </row>
    <row r="454" spans="6:12" x14ac:dyDescent="0.15">
      <c r="F454" s="264"/>
      <c r="L454" s="50"/>
    </row>
    <row r="455" spans="6:12" x14ac:dyDescent="0.15">
      <c r="F455" s="264"/>
      <c r="L455" s="50"/>
    </row>
    <row r="456" spans="6:12" x14ac:dyDescent="0.15">
      <c r="F456" s="264"/>
      <c r="L456" s="50"/>
    </row>
    <row r="457" spans="6:12" x14ac:dyDescent="0.15">
      <c r="F457" s="264"/>
      <c r="L457" s="50"/>
    </row>
    <row r="458" spans="6:12" x14ac:dyDescent="0.15">
      <c r="F458" s="264"/>
      <c r="L458" s="50"/>
    </row>
    <row r="459" spans="6:12" x14ac:dyDescent="0.15">
      <c r="F459" s="264"/>
      <c r="L459" s="50"/>
    </row>
    <row r="460" spans="6:12" x14ac:dyDescent="0.15">
      <c r="F460" s="264"/>
      <c r="L460" s="50"/>
    </row>
    <row r="461" spans="6:12" x14ac:dyDescent="0.15">
      <c r="F461" s="264"/>
      <c r="L461" s="50"/>
    </row>
    <row r="462" spans="6:12" x14ac:dyDescent="0.15">
      <c r="F462" s="264"/>
      <c r="L462" s="50"/>
    </row>
    <row r="463" spans="6:12" x14ac:dyDescent="0.15">
      <c r="F463" s="264"/>
      <c r="L463" s="50"/>
    </row>
    <row r="464" spans="6:12" x14ac:dyDescent="0.15">
      <c r="F464" s="264"/>
      <c r="L464" s="50"/>
    </row>
    <row r="465" spans="6:12" x14ac:dyDescent="0.15">
      <c r="F465" s="264"/>
      <c r="L465" s="50"/>
    </row>
    <row r="466" spans="6:12" x14ac:dyDescent="0.15">
      <c r="F466" s="264"/>
      <c r="L466" s="50"/>
    </row>
    <row r="467" spans="6:12" x14ac:dyDescent="0.15">
      <c r="F467" s="264"/>
      <c r="L467" s="50"/>
    </row>
    <row r="468" spans="6:12" x14ac:dyDescent="0.15">
      <c r="F468" s="264"/>
      <c r="L468" s="50"/>
    </row>
    <row r="469" spans="6:12" x14ac:dyDescent="0.15">
      <c r="F469" s="264"/>
      <c r="L469" s="50"/>
    </row>
    <row r="470" spans="6:12" x14ac:dyDescent="0.15">
      <c r="F470" s="264"/>
      <c r="L470" s="50"/>
    </row>
    <row r="471" spans="6:12" x14ac:dyDescent="0.15">
      <c r="F471" s="264"/>
      <c r="L471" s="50"/>
    </row>
    <row r="472" spans="6:12" x14ac:dyDescent="0.15">
      <c r="F472" s="264"/>
      <c r="L472" s="50"/>
    </row>
    <row r="473" spans="6:12" x14ac:dyDescent="0.15">
      <c r="F473" s="264"/>
      <c r="L473" s="50"/>
    </row>
    <row r="474" spans="6:12" x14ac:dyDescent="0.15">
      <c r="F474" s="264"/>
      <c r="L474" s="50"/>
    </row>
    <row r="475" spans="6:12" x14ac:dyDescent="0.15">
      <c r="F475" s="264"/>
      <c r="L475" s="50"/>
    </row>
    <row r="476" spans="6:12" x14ac:dyDescent="0.15">
      <c r="F476" s="264"/>
      <c r="L476" s="50"/>
    </row>
    <row r="477" spans="6:12" x14ac:dyDescent="0.15">
      <c r="F477" s="264"/>
      <c r="L477" s="50"/>
    </row>
    <row r="478" spans="6:12" x14ac:dyDescent="0.15">
      <c r="F478" s="264"/>
      <c r="L478" s="50"/>
    </row>
    <row r="479" spans="6:12" x14ac:dyDescent="0.15">
      <c r="F479" s="264"/>
      <c r="L479" s="50"/>
    </row>
    <row r="480" spans="6:12" x14ac:dyDescent="0.15">
      <c r="F480" s="264"/>
      <c r="L480" s="50"/>
    </row>
    <row r="481" spans="6:12" x14ac:dyDescent="0.15">
      <c r="F481" s="264"/>
      <c r="L481" s="50"/>
    </row>
    <row r="482" spans="6:12" x14ac:dyDescent="0.15">
      <c r="F482" s="264"/>
      <c r="L482" s="50"/>
    </row>
    <row r="483" spans="6:12" x14ac:dyDescent="0.15">
      <c r="F483" s="264"/>
      <c r="L483" s="50"/>
    </row>
    <row r="484" spans="6:12" x14ac:dyDescent="0.15">
      <c r="F484" s="264"/>
      <c r="L484" s="50"/>
    </row>
    <row r="485" spans="6:12" x14ac:dyDescent="0.15">
      <c r="F485" s="264"/>
      <c r="L485" s="50"/>
    </row>
    <row r="486" spans="6:12" x14ac:dyDescent="0.15">
      <c r="F486" s="264"/>
      <c r="L486" s="50"/>
    </row>
    <row r="487" spans="6:12" x14ac:dyDescent="0.15">
      <c r="F487" s="264"/>
      <c r="L487" s="50"/>
    </row>
    <row r="488" spans="6:12" x14ac:dyDescent="0.15">
      <c r="F488" s="264"/>
      <c r="L488" s="50"/>
    </row>
    <row r="489" spans="6:12" x14ac:dyDescent="0.15">
      <c r="F489" s="264"/>
      <c r="L489" s="50"/>
    </row>
    <row r="490" spans="6:12" x14ac:dyDescent="0.15">
      <c r="F490" s="264"/>
      <c r="L490" s="50"/>
    </row>
    <row r="491" spans="6:12" x14ac:dyDescent="0.15">
      <c r="F491" s="264"/>
      <c r="L491" s="50"/>
    </row>
    <row r="492" spans="6:12" x14ac:dyDescent="0.15">
      <c r="F492" s="264"/>
      <c r="L492" s="50"/>
    </row>
    <row r="493" spans="6:12" x14ac:dyDescent="0.15">
      <c r="F493" s="264"/>
      <c r="L493" s="50"/>
    </row>
    <row r="494" spans="6:12" x14ac:dyDescent="0.15">
      <c r="F494" s="264"/>
      <c r="L494" s="50"/>
    </row>
    <row r="495" spans="6:12" x14ac:dyDescent="0.15">
      <c r="F495" s="264"/>
      <c r="L495" s="50"/>
    </row>
    <row r="496" spans="6:12" x14ac:dyDescent="0.15">
      <c r="F496" s="264"/>
      <c r="L496" s="50"/>
    </row>
    <row r="497" spans="6:12" x14ac:dyDescent="0.15">
      <c r="F497" s="264"/>
      <c r="L497" s="50"/>
    </row>
    <row r="498" spans="6:12" x14ac:dyDescent="0.15">
      <c r="F498" s="264"/>
      <c r="L498" s="50"/>
    </row>
    <row r="499" spans="6:12" x14ac:dyDescent="0.15">
      <c r="F499" s="264"/>
      <c r="L499" s="50"/>
    </row>
    <row r="500" spans="6:12" x14ac:dyDescent="0.15">
      <c r="F500" s="264"/>
      <c r="L500" s="50"/>
    </row>
    <row r="501" spans="6:12" x14ac:dyDescent="0.15">
      <c r="F501" s="264"/>
      <c r="L501" s="50"/>
    </row>
    <row r="502" spans="6:12" x14ac:dyDescent="0.15">
      <c r="F502" s="264"/>
      <c r="L502" s="50"/>
    </row>
    <row r="503" spans="6:12" x14ac:dyDescent="0.15">
      <c r="F503" s="264"/>
      <c r="L503" s="50"/>
    </row>
    <row r="504" spans="6:12" x14ac:dyDescent="0.15">
      <c r="F504" s="264"/>
      <c r="L504" s="50"/>
    </row>
    <row r="505" spans="6:12" x14ac:dyDescent="0.15">
      <c r="F505" s="264"/>
      <c r="L505" s="50"/>
    </row>
    <row r="506" spans="6:12" x14ac:dyDescent="0.15">
      <c r="F506" s="264"/>
      <c r="L506" s="50"/>
    </row>
    <row r="507" spans="6:12" x14ac:dyDescent="0.15">
      <c r="F507" s="264"/>
      <c r="L507" s="50"/>
    </row>
    <row r="508" spans="6:12" x14ac:dyDescent="0.15">
      <c r="F508" s="264"/>
      <c r="L508" s="50"/>
    </row>
    <row r="509" spans="6:12" x14ac:dyDescent="0.15">
      <c r="F509" s="264"/>
      <c r="L509" s="50"/>
    </row>
    <row r="510" spans="6:12" x14ac:dyDescent="0.15">
      <c r="F510" s="264"/>
      <c r="L510" s="50"/>
    </row>
    <row r="511" spans="6:12" x14ac:dyDescent="0.15">
      <c r="F511" s="264"/>
      <c r="L511" s="50"/>
    </row>
    <row r="512" spans="6:12" x14ac:dyDescent="0.15">
      <c r="F512" s="264"/>
      <c r="L512" s="50"/>
    </row>
    <row r="513" spans="6:12" x14ac:dyDescent="0.15">
      <c r="F513" s="264"/>
      <c r="L513" s="50"/>
    </row>
    <row r="514" spans="6:12" x14ac:dyDescent="0.15">
      <c r="F514" s="264"/>
      <c r="L514" s="50"/>
    </row>
    <row r="515" spans="6:12" x14ac:dyDescent="0.15">
      <c r="F515" s="264"/>
      <c r="L515" s="50"/>
    </row>
    <row r="516" spans="6:12" x14ac:dyDescent="0.15">
      <c r="F516" s="264"/>
      <c r="L516" s="50"/>
    </row>
    <row r="517" spans="6:12" x14ac:dyDescent="0.15">
      <c r="F517" s="264"/>
      <c r="L517" s="50"/>
    </row>
    <row r="518" spans="6:12" x14ac:dyDescent="0.15">
      <c r="F518" s="264"/>
      <c r="L518" s="50"/>
    </row>
    <row r="519" spans="6:12" x14ac:dyDescent="0.15">
      <c r="F519" s="264"/>
      <c r="L519" s="50"/>
    </row>
    <row r="520" spans="6:12" x14ac:dyDescent="0.15">
      <c r="F520" s="264"/>
      <c r="L520" s="50"/>
    </row>
    <row r="521" spans="6:12" x14ac:dyDescent="0.15">
      <c r="F521" s="264"/>
      <c r="L521" s="50"/>
    </row>
    <row r="522" spans="6:12" x14ac:dyDescent="0.15">
      <c r="F522" s="264"/>
      <c r="L522" s="50"/>
    </row>
    <row r="523" spans="6:12" x14ac:dyDescent="0.15">
      <c r="F523" s="264"/>
      <c r="L523" s="50"/>
    </row>
    <row r="524" spans="6:12" x14ac:dyDescent="0.15">
      <c r="F524" s="264"/>
      <c r="L524" s="50"/>
    </row>
    <row r="525" spans="6:12" x14ac:dyDescent="0.15">
      <c r="F525" s="264"/>
      <c r="L525" s="50"/>
    </row>
    <row r="526" spans="6:12" x14ac:dyDescent="0.15">
      <c r="F526" s="264"/>
      <c r="L526" s="50"/>
    </row>
    <row r="527" spans="6:12" x14ac:dyDescent="0.15">
      <c r="F527" s="264"/>
      <c r="L527" s="50"/>
    </row>
    <row r="528" spans="6:12" x14ac:dyDescent="0.15">
      <c r="F528" s="264"/>
      <c r="L528" s="50"/>
    </row>
    <row r="529" spans="6:12" x14ac:dyDescent="0.15">
      <c r="F529" s="264"/>
      <c r="L529" s="50"/>
    </row>
    <row r="530" spans="6:12" x14ac:dyDescent="0.15">
      <c r="F530" s="264"/>
      <c r="L530" s="50"/>
    </row>
    <row r="531" spans="6:12" x14ac:dyDescent="0.15">
      <c r="F531" s="264"/>
      <c r="L531" s="50"/>
    </row>
    <row r="532" spans="6:12" x14ac:dyDescent="0.15">
      <c r="F532" s="264"/>
      <c r="L532" s="50"/>
    </row>
    <row r="533" spans="6:12" x14ac:dyDescent="0.15">
      <c r="F533" s="264"/>
      <c r="L533" s="50"/>
    </row>
    <row r="534" spans="6:12" x14ac:dyDescent="0.15">
      <c r="F534" s="264"/>
      <c r="L534" s="50"/>
    </row>
    <row r="535" spans="6:12" x14ac:dyDescent="0.15">
      <c r="F535" s="264"/>
      <c r="L535" s="50"/>
    </row>
    <row r="536" spans="6:12" x14ac:dyDescent="0.15">
      <c r="F536" s="264"/>
      <c r="L536" s="50"/>
    </row>
    <row r="537" spans="6:12" x14ac:dyDescent="0.15">
      <c r="F537" s="264"/>
      <c r="L537" s="50"/>
    </row>
    <row r="538" spans="6:12" x14ac:dyDescent="0.15">
      <c r="F538" s="264"/>
      <c r="L538" s="50"/>
    </row>
    <row r="539" spans="6:12" x14ac:dyDescent="0.15">
      <c r="F539" s="264"/>
      <c r="L539" s="50"/>
    </row>
    <row r="540" spans="6:12" x14ac:dyDescent="0.15">
      <c r="F540" s="264"/>
      <c r="L540" s="50"/>
    </row>
    <row r="541" spans="6:12" x14ac:dyDescent="0.15">
      <c r="F541" s="264"/>
      <c r="L541" s="50"/>
    </row>
    <row r="542" spans="6:12" x14ac:dyDescent="0.15">
      <c r="F542" s="264"/>
      <c r="L542" s="50"/>
    </row>
    <row r="543" spans="6:12" x14ac:dyDescent="0.15">
      <c r="F543" s="264"/>
      <c r="L543" s="50"/>
    </row>
    <row r="544" spans="6:12" x14ac:dyDescent="0.15">
      <c r="F544" s="264"/>
      <c r="L544" s="50"/>
    </row>
    <row r="545" spans="6:12" x14ac:dyDescent="0.15">
      <c r="F545" s="264"/>
      <c r="L545" s="50"/>
    </row>
    <row r="546" spans="6:12" x14ac:dyDescent="0.15">
      <c r="F546" s="264"/>
      <c r="L546" s="50"/>
    </row>
    <row r="547" spans="6:12" x14ac:dyDescent="0.15">
      <c r="F547" s="264"/>
      <c r="L547" s="50"/>
    </row>
    <row r="548" spans="6:12" x14ac:dyDescent="0.15">
      <c r="F548" s="264"/>
      <c r="L548" s="50"/>
    </row>
    <row r="549" spans="6:12" x14ac:dyDescent="0.15">
      <c r="F549" s="264"/>
      <c r="L549" s="50"/>
    </row>
    <row r="550" spans="6:12" x14ac:dyDescent="0.15">
      <c r="F550" s="264"/>
      <c r="L550" s="50"/>
    </row>
    <row r="551" spans="6:12" x14ac:dyDescent="0.15">
      <c r="F551" s="264"/>
      <c r="L551" s="50"/>
    </row>
    <row r="552" spans="6:12" x14ac:dyDescent="0.15">
      <c r="F552" s="264"/>
      <c r="L552" s="50"/>
    </row>
    <row r="553" spans="6:12" x14ac:dyDescent="0.15">
      <c r="F553" s="264"/>
      <c r="L553" s="50"/>
    </row>
    <row r="554" spans="6:12" x14ac:dyDescent="0.15">
      <c r="F554" s="264"/>
      <c r="L554" s="50"/>
    </row>
    <row r="555" spans="6:12" x14ac:dyDescent="0.15">
      <c r="F555" s="264"/>
      <c r="L555" s="50"/>
    </row>
    <row r="556" spans="6:12" x14ac:dyDescent="0.15">
      <c r="F556" s="264"/>
      <c r="L556" s="50"/>
    </row>
    <row r="557" spans="6:12" x14ac:dyDescent="0.15">
      <c r="F557" s="264"/>
      <c r="L557" s="50"/>
    </row>
    <row r="558" spans="6:12" x14ac:dyDescent="0.15">
      <c r="F558" s="264"/>
      <c r="L558" s="50"/>
    </row>
    <row r="559" spans="6:12" x14ac:dyDescent="0.15">
      <c r="F559" s="264"/>
      <c r="L559" s="50"/>
    </row>
    <row r="560" spans="6:12" x14ac:dyDescent="0.15">
      <c r="F560" s="264"/>
      <c r="L560" s="50"/>
    </row>
    <row r="561" spans="6:12" x14ac:dyDescent="0.15">
      <c r="F561" s="264"/>
      <c r="L561" s="50"/>
    </row>
    <row r="562" spans="6:12" x14ac:dyDescent="0.15">
      <c r="F562" s="264"/>
      <c r="L562" s="50"/>
    </row>
    <row r="563" spans="6:12" x14ac:dyDescent="0.15">
      <c r="F563" s="264"/>
      <c r="L563" s="50"/>
    </row>
    <row r="564" spans="6:12" x14ac:dyDescent="0.15">
      <c r="F564" s="264"/>
      <c r="L564" s="50"/>
    </row>
    <row r="565" spans="6:12" x14ac:dyDescent="0.15">
      <c r="F565" s="264"/>
      <c r="L565" s="50"/>
    </row>
    <row r="566" spans="6:12" x14ac:dyDescent="0.15">
      <c r="F566" s="264"/>
      <c r="L566" s="50"/>
    </row>
    <row r="567" spans="6:12" x14ac:dyDescent="0.15">
      <c r="F567" s="264"/>
      <c r="L567" s="50"/>
    </row>
    <row r="568" spans="6:12" x14ac:dyDescent="0.15">
      <c r="F568" s="264"/>
      <c r="L568" s="50"/>
    </row>
    <row r="569" spans="6:12" x14ac:dyDescent="0.15">
      <c r="F569" s="264"/>
      <c r="L569" s="50"/>
    </row>
    <row r="570" spans="6:12" x14ac:dyDescent="0.15">
      <c r="F570" s="264"/>
      <c r="L570" s="50"/>
    </row>
    <row r="571" spans="6:12" x14ac:dyDescent="0.15">
      <c r="F571" s="264"/>
      <c r="L571" s="50"/>
    </row>
    <row r="572" spans="6:12" x14ac:dyDescent="0.15">
      <c r="F572" s="264"/>
      <c r="L572" s="50"/>
    </row>
    <row r="573" spans="6:12" x14ac:dyDescent="0.15">
      <c r="F573" s="264"/>
      <c r="L573" s="50"/>
    </row>
    <row r="574" spans="6:12" x14ac:dyDescent="0.15">
      <c r="F574" s="264"/>
      <c r="L574" s="50"/>
    </row>
    <row r="575" spans="6:12" x14ac:dyDescent="0.15">
      <c r="F575" s="264"/>
      <c r="L575" s="50"/>
    </row>
    <row r="576" spans="6:12" x14ac:dyDescent="0.15">
      <c r="F576" s="264"/>
      <c r="L576" s="50"/>
    </row>
    <row r="577" spans="6:12" x14ac:dyDescent="0.15">
      <c r="F577" s="264"/>
      <c r="L577" s="50"/>
    </row>
    <row r="578" spans="6:12" x14ac:dyDescent="0.15">
      <c r="F578" s="264"/>
      <c r="L578" s="50"/>
    </row>
    <row r="579" spans="6:12" x14ac:dyDescent="0.15">
      <c r="F579" s="264"/>
      <c r="L579" s="50"/>
    </row>
    <row r="580" spans="6:12" x14ac:dyDescent="0.15">
      <c r="F580" s="264"/>
      <c r="L580" s="50"/>
    </row>
    <row r="581" spans="6:12" x14ac:dyDescent="0.15">
      <c r="F581" s="264"/>
      <c r="L581" s="50"/>
    </row>
    <row r="582" spans="6:12" x14ac:dyDescent="0.15">
      <c r="F582" s="264"/>
      <c r="L582" s="50"/>
    </row>
    <row r="583" spans="6:12" x14ac:dyDescent="0.15">
      <c r="F583" s="264"/>
      <c r="L583" s="50"/>
    </row>
    <row r="584" spans="6:12" x14ac:dyDescent="0.15">
      <c r="F584" s="264"/>
      <c r="L584" s="50"/>
    </row>
    <row r="585" spans="6:12" x14ac:dyDescent="0.15">
      <c r="F585" s="264"/>
      <c r="L585" s="50"/>
    </row>
    <row r="586" spans="6:12" x14ac:dyDescent="0.15">
      <c r="F586" s="264"/>
      <c r="L586" s="50"/>
    </row>
    <row r="587" spans="6:12" x14ac:dyDescent="0.15">
      <c r="F587" s="264"/>
      <c r="L587" s="50"/>
    </row>
    <row r="588" spans="6:12" x14ac:dyDescent="0.15">
      <c r="F588" s="264"/>
      <c r="L588" s="50"/>
    </row>
    <row r="589" spans="6:12" x14ac:dyDescent="0.15">
      <c r="F589" s="264"/>
      <c r="L589" s="50"/>
    </row>
    <row r="590" spans="6:12" x14ac:dyDescent="0.15">
      <c r="F590" s="264"/>
      <c r="L590" s="50"/>
    </row>
    <row r="591" spans="6:12" x14ac:dyDescent="0.15">
      <c r="F591" s="264"/>
      <c r="L591" s="50"/>
    </row>
    <row r="592" spans="6:12" x14ac:dyDescent="0.15">
      <c r="F592" s="264"/>
      <c r="L592" s="50"/>
    </row>
    <row r="593" spans="6:12" x14ac:dyDescent="0.15">
      <c r="F593" s="264"/>
      <c r="L593" s="50"/>
    </row>
    <row r="594" spans="6:12" x14ac:dyDescent="0.15">
      <c r="F594" s="264"/>
      <c r="L594" s="50"/>
    </row>
    <row r="595" spans="6:12" x14ac:dyDescent="0.15">
      <c r="F595" s="264"/>
      <c r="L595" s="50"/>
    </row>
    <row r="596" spans="6:12" x14ac:dyDescent="0.15">
      <c r="F596" s="264"/>
      <c r="L596" s="50"/>
    </row>
    <row r="597" spans="6:12" x14ac:dyDescent="0.15">
      <c r="F597" s="264"/>
      <c r="L597" s="50"/>
    </row>
    <row r="598" spans="6:12" x14ac:dyDescent="0.15">
      <c r="F598" s="264"/>
      <c r="L598" s="50"/>
    </row>
    <row r="599" spans="6:12" x14ac:dyDescent="0.15">
      <c r="F599" s="264"/>
      <c r="L599" s="50"/>
    </row>
    <row r="600" spans="6:12" x14ac:dyDescent="0.15">
      <c r="F600" s="264"/>
      <c r="L600" s="50"/>
    </row>
    <row r="601" spans="6:12" x14ac:dyDescent="0.15">
      <c r="F601" s="264"/>
      <c r="L601" s="50"/>
    </row>
    <row r="602" spans="6:12" x14ac:dyDescent="0.15">
      <c r="F602" s="264"/>
      <c r="L602" s="50"/>
    </row>
    <row r="603" spans="6:12" x14ac:dyDescent="0.15">
      <c r="F603" s="264"/>
      <c r="L603" s="50"/>
    </row>
    <row r="604" spans="6:12" x14ac:dyDescent="0.15">
      <c r="F604" s="264"/>
      <c r="L604" s="50"/>
    </row>
    <row r="605" spans="6:12" x14ac:dyDescent="0.15">
      <c r="F605" s="264"/>
      <c r="L605" s="50"/>
    </row>
    <row r="606" spans="6:12" x14ac:dyDescent="0.15">
      <c r="F606" s="264"/>
      <c r="L606" s="50"/>
    </row>
    <row r="607" spans="6:12" x14ac:dyDescent="0.15">
      <c r="F607" s="264"/>
      <c r="L607" s="50"/>
    </row>
    <row r="608" spans="6:12" x14ac:dyDescent="0.15">
      <c r="F608" s="264"/>
      <c r="L608" s="50"/>
    </row>
    <row r="609" spans="6:12" x14ac:dyDescent="0.15">
      <c r="F609" s="264"/>
      <c r="L609" s="50"/>
    </row>
    <row r="610" spans="6:12" x14ac:dyDescent="0.15">
      <c r="F610" s="264"/>
      <c r="L610" s="50"/>
    </row>
    <row r="611" spans="6:12" x14ac:dyDescent="0.15">
      <c r="F611" s="264"/>
      <c r="L611" s="50"/>
    </row>
    <row r="612" spans="6:12" x14ac:dyDescent="0.15">
      <c r="F612" s="264"/>
      <c r="L612" s="50"/>
    </row>
    <row r="613" spans="6:12" x14ac:dyDescent="0.15">
      <c r="F613" s="264"/>
      <c r="L613" s="50"/>
    </row>
    <row r="614" spans="6:12" x14ac:dyDescent="0.15">
      <c r="F614" s="264"/>
      <c r="L614" s="50"/>
    </row>
    <row r="615" spans="6:12" x14ac:dyDescent="0.15">
      <c r="F615" s="264"/>
      <c r="L615" s="50"/>
    </row>
    <row r="616" spans="6:12" x14ac:dyDescent="0.15">
      <c r="F616" s="264"/>
      <c r="L616" s="50"/>
    </row>
    <row r="617" spans="6:12" x14ac:dyDescent="0.15">
      <c r="F617" s="264"/>
      <c r="L617" s="50"/>
    </row>
    <row r="618" spans="6:12" x14ac:dyDescent="0.15">
      <c r="F618" s="264"/>
      <c r="L618" s="50"/>
    </row>
    <row r="619" spans="6:12" x14ac:dyDescent="0.15">
      <c r="F619" s="264"/>
      <c r="L619" s="50"/>
    </row>
    <row r="620" spans="6:12" x14ac:dyDescent="0.15">
      <c r="F620" s="264"/>
      <c r="L620" s="50"/>
    </row>
    <row r="621" spans="6:12" x14ac:dyDescent="0.15">
      <c r="F621" s="264"/>
      <c r="L621" s="50"/>
    </row>
    <row r="622" spans="6:12" x14ac:dyDescent="0.15">
      <c r="F622" s="264"/>
      <c r="L622" s="50"/>
    </row>
    <row r="623" spans="6:12" x14ac:dyDescent="0.15">
      <c r="F623" s="264"/>
      <c r="L623" s="50"/>
    </row>
    <row r="624" spans="6:12" x14ac:dyDescent="0.15">
      <c r="F624" s="264"/>
      <c r="L624" s="50"/>
    </row>
    <row r="625" spans="6:12" x14ac:dyDescent="0.15">
      <c r="F625" s="264"/>
      <c r="L625" s="50"/>
    </row>
    <row r="626" spans="6:12" x14ac:dyDescent="0.15">
      <c r="F626" s="264"/>
      <c r="L626" s="50"/>
    </row>
    <row r="627" spans="6:12" x14ac:dyDescent="0.15">
      <c r="F627" s="264"/>
      <c r="L627" s="50"/>
    </row>
    <row r="628" spans="6:12" x14ac:dyDescent="0.15">
      <c r="F628" s="264"/>
      <c r="L628" s="50"/>
    </row>
    <row r="629" spans="6:12" x14ac:dyDescent="0.15">
      <c r="F629" s="264"/>
      <c r="L629" s="50"/>
    </row>
    <row r="630" spans="6:12" x14ac:dyDescent="0.15">
      <c r="F630" s="264"/>
      <c r="L630" s="50"/>
    </row>
    <row r="631" spans="6:12" x14ac:dyDescent="0.15">
      <c r="F631" s="264"/>
      <c r="L631" s="50"/>
    </row>
    <row r="632" spans="6:12" x14ac:dyDescent="0.15">
      <c r="F632" s="264"/>
      <c r="L632" s="50"/>
    </row>
    <row r="633" spans="6:12" x14ac:dyDescent="0.15">
      <c r="F633" s="264"/>
      <c r="L633" s="50"/>
    </row>
    <row r="634" spans="6:12" x14ac:dyDescent="0.15">
      <c r="F634" s="264"/>
      <c r="L634" s="50"/>
    </row>
    <row r="635" spans="6:12" x14ac:dyDescent="0.15">
      <c r="F635" s="264"/>
      <c r="L635" s="50"/>
    </row>
    <row r="636" spans="6:12" x14ac:dyDescent="0.15">
      <c r="F636" s="264"/>
      <c r="L636" s="50"/>
    </row>
    <row r="637" spans="6:12" x14ac:dyDescent="0.15">
      <c r="F637" s="264"/>
      <c r="L637" s="50"/>
    </row>
    <row r="638" spans="6:12" x14ac:dyDescent="0.15">
      <c r="F638" s="264"/>
      <c r="L638" s="50"/>
    </row>
    <row r="639" spans="6:12" x14ac:dyDescent="0.15">
      <c r="F639" s="264"/>
      <c r="L639" s="50"/>
    </row>
    <row r="640" spans="6:12" x14ac:dyDescent="0.15">
      <c r="F640" s="264"/>
      <c r="L640" s="50"/>
    </row>
    <row r="641" spans="6:12" x14ac:dyDescent="0.15">
      <c r="F641" s="264"/>
      <c r="L641" s="50"/>
    </row>
    <row r="642" spans="6:12" x14ac:dyDescent="0.15">
      <c r="F642" s="264"/>
      <c r="L642" s="50"/>
    </row>
    <row r="643" spans="6:12" x14ac:dyDescent="0.15">
      <c r="F643" s="264"/>
      <c r="L643" s="50"/>
    </row>
    <row r="644" spans="6:12" x14ac:dyDescent="0.15">
      <c r="F644" s="264"/>
      <c r="L644" s="50"/>
    </row>
    <row r="645" spans="6:12" x14ac:dyDescent="0.15">
      <c r="F645" s="264"/>
      <c r="L645" s="50"/>
    </row>
    <row r="646" spans="6:12" x14ac:dyDescent="0.15">
      <c r="F646" s="264"/>
      <c r="L646" s="50"/>
    </row>
    <row r="647" spans="6:12" x14ac:dyDescent="0.15">
      <c r="F647" s="264"/>
      <c r="L647" s="50"/>
    </row>
    <row r="648" spans="6:12" x14ac:dyDescent="0.15">
      <c r="F648" s="264"/>
      <c r="L648" s="50"/>
    </row>
    <row r="649" spans="6:12" x14ac:dyDescent="0.15">
      <c r="F649" s="264"/>
      <c r="L649" s="50"/>
    </row>
    <row r="650" spans="6:12" x14ac:dyDescent="0.15">
      <c r="F650" s="264"/>
      <c r="L650" s="50"/>
    </row>
    <row r="651" spans="6:12" x14ac:dyDescent="0.15">
      <c r="F651" s="264"/>
      <c r="L651" s="50"/>
    </row>
    <row r="652" spans="6:12" x14ac:dyDescent="0.15">
      <c r="F652" s="264"/>
      <c r="L652" s="50"/>
    </row>
    <row r="653" spans="6:12" x14ac:dyDescent="0.15">
      <c r="F653" s="264"/>
      <c r="L653" s="50"/>
    </row>
    <row r="654" spans="6:12" x14ac:dyDescent="0.15">
      <c r="F654" s="264"/>
      <c r="L654" s="50"/>
    </row>
    <row r="655" spans="6:12" x14ac:dyDescent="0.15">
      <c r="F655" s="264"/>
      <c r="L655" s="50"/>
    </row>
    <row r="656" spans="6:12" x14ac:dyDescent="0.15">
      <c r="F656" s="264"/>
      <c r="L656" s="50"/>
    </row>
    <row r="657" spans="6:12" x14ac:dyDescent="0.15">
      <c r="F657" s="264"/>
      <c r="L657" s="50"/>
    </row>
    <row r="658" spans="6:12" x14ac:dyDescent="0.15">
      <c r="F658" s="264"/>
      <c r="L658" s="50"/>
    </row>
    <row r="659" spans="6:12" x14ac:dyDescent="0.15">
      <c r="F659" s="264"/>
      <c r="L659" s="50"/>
    </row>
    <row r="660" spans="6:12" x14ac:dyDescent="0.15">
      <c r="F660" s="264"/>
      <c r="L660" s="50"/>
    </row>
    <row r="661" spans="6:12" x14ac:dyDescent="0.15">
      <c r="F661" s="264"/>
      <c r="L661" s="50"/>
    </row>
    <row r="662" spans="6:12" x14ac:dyDescent="0.15">
      <c r="F662" s="264"/>
      <c r="L662" s="50"/>
    </row>
    <row r="663" spans="6:12" x14ac:dyDescent="0.15">
      <c r="F663" s="264"/>
      <c r="L663" s="50"/>
    </row>
    <row r="664" spans="6:12" x14ac:dyDescent="0.15">
      <c r="F664" s="264"/>
      <c r="L664" s="50"/>
    </row>
    <row r="665" spans="6:12" x14ac:dyDescent="0.15">
      <c r="F665" s="264"/>
      <c r="L665" s="50"/>
    </row>
    <row r="666" spans="6:12" x14ac:dyDescent="0.15">
      <c r="F666" s="264"/>
      <c r="L666" s="50"/>
    </row>
    <row r="667" spans="6:12" x14ac:dyDescent="0.15">
      <c r="F667" s="264"/>
      <c r="L667" s="50"/>
    </row>
    <row r="668" spans="6:12" x14ac:dyDescent="0.15">
      <c r="F668" s="264"/>
      <c r="L668" s="50"/>
    </row>
    <row r="669" spans="6:12" x14ac:dyDescent="0.15">
      <c r="F669" s="264"/>
      <c r="L669" s="50"/>
    </row>
    <row r="670" spans="6:12" x14ac:dyDescent="0.15">
      <c r="F670" s="264"/>
      <c r="L670" s="50"/>
    </row>
    <row r="671" spans="6:12" x14ac:dyDescent="0.15">
      <c r="F671" s="264"/>
      <c r="L671" s="50"/>
    </row>
    <row r="672" spans="6:12" x14ac:dyDescent="0.15">
      <c r="F672" s="264"/>
      <c r="L672" s="50"/>
    </row>
    <row r="673" spans="6:12" x14ac:dyDescent="0.15">
      <c r="F673" s="264"/>
      <c r="L673" s="50"/>
    </row>
    <row r="674" spans="6:12" x14ac:dyDescent="0.15">
      <c r="F674" s="264"/>
      <c r="L674" s="50"/>
    </row>
    <row r="675" spans="6:12" x14ac:dyDescent="0.15">
      <c r="F675" s="264"/>
      <c r="L675" s="50"/>
    </row>
    <row r="676" spans="6:12" x14ac:dyDescent="0.15">
      <c r="F676" s="264"/>
      <c r="L676" s="50"/>
    </row>
    <row r="677" spans="6:12" x14ac:dyDescent="0.15">
      <c r="F677" s="264"/>
      <c r="L677" s="50"/>
    </row>
    <row r="678" spans="6:12" x14ac:dyDescent="0.15">
      <c r="F678" s="264"/>
      <c r="L678" s="50"/>
    </row>
    <row r="679" spans="6:12" x14ac:dyDescent="0.15">
      <c r="F679" s="264"/>
      <c r="L679" s="50"/>
    </row>
    <row r="680" spans="6:12" x14ac:dyDescent="0.15">
      <c r="F680" s="264"/>
      <c r="L680" s="50"/>
    </row>
    <row r="681" spans="6:12" x14ac:dyDescent="0.15">
      <c r="F681" s="264"/>
      <c r="L681" s="50"/>
    </row>
    <row r="682" spans="6:12" x14ac:dyDescent="0.15">
      <c r="F682" s="264"/>
      <c r="L682" s="50"/>
    </row>
    <row r="683" spans="6:12" x14ac:dyDescent="0.15">
      <c r="F683" s="264"/>
      <c r="L683" s="50"/>
    </row>
    <row r="684" spans="6:12" x14ac:dyDescent="0.15">
      <c r="F684" s="264"/>
      <c r="L684" s="50"/>
    </row>
    <row r="685" spans="6:12" x14ac:dyDescent="0.15">
      <c r="F685" s="264"/>
      <c r="L685" s="50"/>
    </row>
    <row r="686" spans="6:12" x14ac:dyDescent="0.15">
      <c r="F686" s="264"/>
      <c r="L686" s="50"/>
    </row>
    <row r="687" spans="6:12" x14ac:dyDescent="0.15">
      <c r="F687" s="264"/>
      <c r="L687" s="50"/>
    </row>
    <row r="688" spans="6:12" x14ac:dyDescent="0.15">
      <c r="F688" s="264"/>
      <c r="L688" s="50"/>
    </row>
    <row r="689" spans="6:12" x14ac:dyDescent="0.15">
      <c r="F689" s="264"/>
      <c r="L689" s="50"/>
    </row>
    <row r="690" spans="6:12" x14ac:dyDescent="0.15">
      <c r="F690" s="264"/>
      <c r="L690" s="50"/>
    </row>
    <row r="691" spans="6:12" x14ac:dyDescent="0.15">
      <c r="F691" s="264"/>
      <c r="L691" s="50"/>
    </row>
    <row r="692" spans="6:12" x14ac:dyDescent="0.15">
      <c r="F692" s="264"/>
      <c r="L692" s="50"/>
    </row>
    <row r="693" spans="6:12" x14ac:dyDescent="0.15">
      <c r="F693" s="264"/>
      <c r="L693" s="50"/>
    </row>
    <row r="694" spans="6:12" x14ac:dyDescent="0.15">
      <c r="F694" s="264"/>
      <c r="L694" s="50"/>
    </row>
    <row r="695" spans="6:12" x14ac:dyDescent="0.15">
      <c r="F695" s="264"/>
      <c r="L695" s="50"/>
    </row>
    <row r="696" spans="6:12" x14ac:dyDescent="0.15">
      <c r="F696" s="264"/>
      <c r="L696" s="50"/>
    </row>
    <row r="697" spans="6:12" x14ac:dyDescent="0.15">
      <c r="F697" s="264"/>
      <c r="L697" s="50"/>
    </row>
    <row r="698" spans="6:12" x14ac:dyDescent="0.15">
      <c r="F698" s="264"/>
      <c r="L698" s="50"/>
    </row>
    <row r="699" spans="6:12" x14ac:dyDescent="0.15">
      <c r="F699" s="264"/>
      <c r="L699" s="50"/>
    </row>
    <row r="700" spans="6:12" x14ac:dyDescent="0.15">
      <c r="F700" s="264"/>
      <c r="L700" s="50"/>
    </row>
    <row r="701" spans="6:12" x14ac:dyDescent="0.15">
      <c r="F701" s="264"/>
      <c r="L701" s="50"/>
    </row>
    <row r="702" spans="6:12" x14ac:dyDescent="0.15">
      <c r="F702" s="264"/>
      <c r="L702" s="50"/>
    </row>
    <row r="703" spans="6:12" x14ac:dyDescent="0.15">
      <c r="F703" s="264"/>
      <c r="L703" s="50"/>
    </row>
    <row r="704" spans="6:12" x14ac:dyDescent="0.15">
      <c r="F704" s="264"/>
      <c r="L704" s="50"/>
    </row>
    <row r="705" spans="6:12" x14ac:dyDescent="0.15">
      <c r="F705" s="264"/>
      <c r="L705" s="50"/>
    </row>
    <row r="706" spans="6:12" x14ac:dyDescent="0.15">
      <c r="F706" s="264"/>
      <c r="L706" s="50"/>
    </row>
    <row r="707" spans="6:12" x14ac:dyDescent="0.15">
      <c r="F707" s="264"/>
      <c r="L707" s="50"/>
    </row>
    <row r="708" spans="6:12" x14ac:dyDescent="0.15">
      <c r="F708" s="264"/>
      <c r="L708" s="50"/>
    </row>
    <row r="709" spans="6:12" x14ac:dyDescent="0.15">
      <c r="F709" s="264"/>
      <c r="L709" s="50"/>
    </row>
    <row r="710" spans="6:12" x14ac:dyDescent="0.15">
      <c r="F710" s="264"/>
      <c r="L710" s="50"/>
    </row>
    <row r="711" spans="6:12" x14ac:dyDescent="0.15">
      <c r="F711" s="264"/>
      <c r="L711" s="50"/>
    </row>
    <row r="712" spans="6:12" x14ac:dyDescent="0.15">
      <c r="F712" s="264"/>
      <c r="L712" s="50"/>
    </row>
    <row r="713" spans="6:12" x14ac:dyDescent="0.15">
      <c r="F713" s="264"/>
      <c r="L713" s="50"/>
    </row>
    <row r="714" spans="6:12" x14ac:dyDescent="0.15">
      <c r="F714" s="264"/>
      <c r="L714" s="50"/>
    </row>
    <row r="715" spans="6:12" x14ac:dyDescent="0.15">
      <c r="F715" s="264"/>
      <c r="L715" s="50"/>
    </row>
    <row r="716" spans="6:12" x14ac:dyDescent="0.15">
      <c r="F716" s="264"/>
      <c r="L716" s="50"/>
    </row>
    <row r="717" spans="6:12" x14ac:dyDescent="0.15">
      <c r="F717" s="264"/>
      <c r="L717" s="50"/>
    </row>
    <row r="718" spans="6:12" x14ac:dyDescent="0.15">
      <c r="F718" s="264"/>
      <c r="L718" s="50"/>
    </row>
    <row r="719" spans="6:12" x14ac:dyDescent="0.15">
      <c r="F719" s="264"/>
      <c r="L719" s="50"/>
    </row>
    <row r="720" spans="6:12" x14ac:dyDescent="0.15">
      <c r="F720" s="264"/>
      <c r="L720" s="50"/>
    </row>
    <row r="721" spans="6:12" x14ac:dyDescent="0.15">
      <c r="F721" s="264"/>
      <c r="L721" s="50"/>
    </row>
    <row r="722" spans="6:12" x14ac:dyDescent="0.15">
      <c r="F722" s="264"/>
      <c r="L722" s="50"/>
    </row>
    <row r="723" spans="6:12" x14ac:dyDescent="0.15">
      <c r="F723" s="264"/>
      <c r="L723" s="50"/>
    </row>
    <row r="724" spans="6:12" x14ac:dyDescent="0.15">
      <c r="F724" s="264"/>
      <c r="L724" s="50"/>
    </row>
    <row r="725" spans="6:12" x14ac:dyDescent="0.15">
      <c r="F725" s="264"/>
      <c r="L725" s="50"/>
    </row>
    <row r="726" spans="6:12" x14ac:dyDescent="0.15">
      <c r="F726" s="264"/>
      <c r="L726" s="50"/>
    </row>
    <row r="727" spans="6:12" x14ac:dyDescent="0.15">
      <c r="F727" s="264"/>
      <c r="L727" s="50"/>
    </row>
    <row r="728" spans="6:12" x14ac:dyDescent="0.15">
      <c r="F728" s="264"/>
      <c r="L728" s="50"/>
    </row>
    <row r="729" spans="6:12" x14ac:dyDescent="0.15">
      <c r="F729" s="264"/>
      <c r="L729" s="50"/>
    </row>
    <row r="730" spans="6:12" x14ac:dyDescent="0.15">
      <c r="F730" s="264"/>
      <c r="L730" s="50"/>
    </row>
    <row r="731" spans="6:12" x14ac:dyDescent="0.15">
      <c r="F731" s="264"/>
      <c r="L731" s="50"/>
    </row>
    <row r="732" spans="6:12" x14ac:dyDescent="0.15">
      <c r="F732" s="264"/>
      <c r="L732" s="50"/>
    </row>
    <row r="733" spans="6:12" x14ac:dyDescent="0.15">
      <c r="F733" s="264"/>
      <c r="L733" s="50"/>
    </row>
    <row r="734" spans="6:12" x14ac:dyDescent="0.15">
      <c r="F734" s="264"/>
      <c r="L734" s="50"/>
    </row>
    <row r="735" spans="6:12" x14ac:dyDescent="0.15">
      <c r="F735" s="264"/>
      <c r="L735" s="50"/>
    </row>
    <row r="736" spans="6:12" x14ac:dyDescent="0.15">
      <c r="F736" s="264"/>
      <c r="L736" s="50"/>
    </row>
    <row r="737" spans="6:12" x14ac:dyDescent="0.15">
      <c r="F737" s="264"/>
      <c r="L737" s="50"/>
    </row>
    <row r="738" spans="6:12" x14ac:dyDescent="0.15">
      <c r="F738" s="264"/>
      <c r="L738" s="50"/>
    </row>
    <row r="739" spans="6:12" x14ac:dyDescent="0.15">
      <c r="F739" s="264"/>
      <c r="L739" s="50"/>
    </row>
    <row r="740" spans="6:12" x14ac:dyDescent="0.15">
      <c r="F740" s="264"/>
      <c r="L740" s="50"/>
    </row>
    <row r="741" spans="6:12" x14ac:dyDescent="0.15">
      <c r="F741" s="264"/>
      <c r="L741" s="50"/>
    </row>
    <row r="742" spans="6:12" x14ac:dyDescent="0.15">
      <c r="F742" s="264"/>
      <c r="L742" s="50"/>
    </row>
    <row r="743" spans="6:12" x14ac:dyDescent="0.15">
      <c r="F743" s="264"/>
      <c r="L743" s="50"/>
    </row>
    <row r="744" spans="6:12" x14ac:dyDescent="0.15">
      <c r="F744" s="264"/>
      <c r="L744" s="50"/>
    </row>
    <row r="745" spans="6:12" x14ac:dyDescent="0.15">
      <c r="F745" s="264"/>
      <c r="L745" s="50"/>
    </row>
    <row r="746" spans="6:12" x14ac:dyDescent="0.15">
      <c r="F746" s="264"/>
      <c r="L746" s="50"/>
    </row>
    <row r="747" spans="6:12" x14ac:dyDescent="0.15">
      <c r="F747" s="264"/>
      <c r="L747" s="50"/>
    </row>
    <row r="748" spans="6:12" x14ac:dyDescent="0.15">
      <c r="F748" s="264"/>
      <c r="L748" s="50"/>
    </row>
    <row r="749" spans="6:12" x14ac:dyDescent="0.15">
      <c r="F749" s="264"/>
      <c r="L749" s="50"/>
    </row>
    <row r="750" spans="6:12" x14ac:dyDescent="0.15">
      <c r="F750" s="264"/>
      <c r="L750" s="50"/>
    </row>
    <row r="751" spans="6:12" x14ac:dyDescent="0.15">
      <c r="F751" s="264"/>
      <c r="L751" s="50"/>
    </row>
    <row r="752" spans="6:12" x14ac:dyDescent="0.15">
      <c r="F752" s="264"/>
      <c r="L752" s="50"/>
    </row>
    <row r="753" spans="6:12" x14ac:dyDescent="0.15">
      <c r="F753" s="264"/>
      <c r="L753" s="50"/>
    </row>
    <row r="754" spans="6:12" x14ac:dyDescent="0.15">
      <c r="F754" s="264"/>
      <c r="L754" s="50"/>
    </row>
    <row r="755" spans="6:12" x14ac:dyDescent="0.15">
      <c r="F755" s="264"/>
      <c r="L755" s="50"/>
    </row>
    <row r="756" spans="6:12" x14ac:dyDescent="0.15">
      <c r="F756" s="264"/>
      <c r="L756" s="50"/>
    </row>
    <row r="757" spans="6:12" x14ac:dyDescent="0.15">
      <c r="F757" s="264"/>
      <c r="L757" s="50"/>
    </row>
    <row r="758" spans="6:12" x14ac:dyDescent="0.15">
      <c r="F758" s="264"/>
      <c r="L758" s="50"/>
    </row>
    <row r="759" spans="6:12" x14ac:dyDescent="0.15">
      <c r="F759" s="264"/>
      <c r="L759" s="50"/>
    </row>
    <row r="760" spans="6:12" x14ac:dyDescent="0.15">
      <c r="F760" s="264"/>
      <c r="L760" s="50"/>
    </row>
    <row r="761" spans="6:12" x14ac:dyDescent="0.15">
      <c r="F761" s="264"/>
      <c r="L761" s="50"/>
    </row>
    <row r="762" spans="6:12" x14ac:dyDescent="0.15">
      <c r="F762" s="264"/>
      <c r="L762" s="50"/>
    </row>
    <row r="763" spans="6:12" x14ac:dyDescent="0.15">
      <c r="F763" s="264"/>
      <c r="L763" s="50"/>
    </row>
    <row r="764" spans="6:12" x14ac:dyDescent="0.15">
      <c r="F764" s="264"/>
      <c r="L764" s="50"/>
    </row>
    <row r="765" spans="6:12" x14ac:dyDescent="0.15">
      <c r="F765" s="264"/>
      <c r="L765" s="50"/>
    </row>
    <row r="766" spans="6:12" x14ac:dyDescent="0.15">
      <c r="F766" s="264"/>
      <c r="L766" s="50"/>
    </row>
    <row r="767" spans="6:12" x14ac:dyDescent="0.15">
      <c r="F767" s="264"/>
      <c r="L767" s="50"/>
    </row>
    <row r="768" spans="6:12" x14ac:dyDescent="0.15">
      <c r="F768" s="264"/>
      <c r="L768" s="50"/>
    </row>
    <row r="769" spans="6:12" x14ac:dyDescent="0.15">
      <c r="F769" s="264"/>
      <c r="L769" s="50"/>
    </row>
    <row r="770" spans="6:12" x14ac:dyDescent="0.15">
      <c r="F770" s="264"/>
      <c r="L770" s="50"/>
    </row>
    <row r="771" spans="6:12" x14ac:dyDescent="0.15">
      <c r="F771" s="264"/>
      <c r="L771" s="50"/>
    </row>
    <row r="772" spans="6:12" x14ac:dyDescent="0.15">
      <c r="F772" s="264"/>
      <c r="L772" s="50"/>
    </row>
    <row r="773" spans="6:12" x14ac:dyDescent="0.15">
      <c r="F773" s="264"/>
      <c r="L773" s="50"/>
    </row>
    <row r="774" spans="6:12" x14ac:dyDescent="0.15">
      <c r="F774" s="264"/>
      <c r="L774" s="50"/>
    </row>
    <row r="775" spans="6:12" x14ac:dyDescent="0.15">
      <c r="F775" s="264"/>
      <c r="L775" s="50"/>
    </row>
    <row r="776" spans="6:12" x14ac:dyDescent="0.15">
      <c r="F776" s="264"/>
      <c r="L776" s="50"/>
    </row>
    <row r="777" spans="6:12" x14ac:dyDescent="0.15">
      <c r="F777" s="264"/>
      <c r="L777" s="50"/>
    </row>
    <row r="778" spans="6:12" x14ac:dyDescent="0.15">
      <c r="F778" s="264"/>
      <c r="L778" s="50"/>
    </row>
    <row r="779" spans="6:12" x14ac:dyDescent="0.15">
      <c r="F779" s="264"/>
      <c r="L779" s="50"/>
    </row>
    <row r="780" spans="6:12" x14ac:dyDescent="0.15">
      <c r="F780" s="264"/>
      <c r="L780" s="50"/>
    </row>
    <row r="781" spans="6:12" x14ac:dyDescent="0.15">
      <c r="F781" s="264"/>
      <c r="L781" s="50"/>
    </row>
    <row r="782" spans="6:12" x14ac:dyDescent="0.15">
      <c r="F782" s="264"/>
      <c r="L782" s="50"/>
    </row>
    <row r="783" spans="6:12" x14ac:dyDescent="0.15">
      <c r="F783" s="264"/>
      <c r="L783" s="50"/>
    </row>
    <row r="784" spans="6:12" x14ac:dyDescent="0.15">
      <c r="F784" s="264"/>
      <c r="L784" s="50"/>
    </row>
    <row r="785" spans="6:12" x14ac:dyDescent="0.15">
      <c r="F785" s="264"/>
      <c r="L785" s="50"/>
    </row>
    <row r="786" spans="6:12" x14ac:dyDescent="0.15">
      <c r="F786" s="264"/>
      <c r="L786" s="50"/>
    </row>
    <row r="787" spans="6:12" x14ac:dyDescent="0.15">
      <c r="F787" s="264"/>
      <c r="L787" s="50"/>
    </row>
    <row r="788" spans="6:12" x14ac:dyDescent="0.15">
      <c r="F788" s="264"/>
      <c r="L788" s="50"/>
    </row>
    <row r="789" spans="6:12" x14ac:dyDescent="0.15">
      <c r="F789" s="264"/>
      <c r="L789" s="50"/>
    </row>
    <row r="790" spans="6:12" x14ac:dyDescent="0.15">
      <c r="F790" s="264"/>
      <c r="L790" s="50"/>
    </row>
    <row r="791" spans="6:12" x14ac:dyDescent="0.15">
      <c r="F791" s="264"/>
      <c r="L791" s="50"/>
    </row>
    <row r="792" spans="6:12" x14ac:dyDescent="0.15">
      <c r="F792" s="264"/>
      <c r="L792" s="50"/>
    </row>
    <row r="793" spans="6:12" x14ac:dyDescent="0.15">
      <c r="F793" s="264"/>
      <c r="L793" s="50"/>
    </row>
    <row r="794" spans="6:12" x14ac:dyDescent="0.15">
      <c r="F794" s="264"/>
      <c r="L794" s="50"/>
    </row>
    <row r="795" spans="6:12" x14ac:dyDescent="0.15">
      <c r="F795" s="264"/>
      <c r="L795" s="50"/>
    </row>
    <row r="796" spans="6:12" x14ac:dyDescent="0.15">
      <c r="F796" s="264"/>
      <c r="L796" s="50"/>
    </row>
    <row r="797" spans="6:12" x14ac:dyDescent="0.15">
      <c r="F797" s="264"/>
      <c r="L797" s="50"/>
    </row>
    <row r="798" spans="6:12" x14ac:dyDescent="0.15">
      <c r="F798" s="264"/>
      <c r="L798" s="50"/>
    </row>
    <row r="799" spans="6:12" x14ac:dyDescent="0.15">
      <c r="F799" s="264"/>
      <c r="L799" s="50"/>
    </row>
    <row r="800" spans="6:12" x14ac:dyDescent="0.15">
      <c r="F800" s="264"/>
      <c r="L800" s="50"/>
    </row>
    <row r="801" spans="6:12" x14ac:dyDescent="0.15">
      <c r="F801" s="264"/>
      <c r="L801" s="50"/>
    </row>
    <row r="802" spans="6:12" x14ac:dyDescent="0.15">
      <c r="F802" s="264"/>
      <c r="L802" s="50"/>
    </row>
    <row r="803" spans="6:12" x14ac:dyDescent="0.15">
      <c r="F803" s="264"/>
      <c r="L803" s="50"/>
    </row>
    <row r="804" spans="6:12" x14ac:dyDescent="0.15">
      <c r="F804" s="264"/>
      <c r="L804" s="50"/>
    </row>
    <row r="805" spans="6:12" x14ac:dyDescent="0.15">
      <c r="F805" s="264"/>
      <c r="L805" s="50"/>
    </row>
    <row r="806" spans="6:12" x14ac:dyDescent="0.15">
      <c r="F806" s="264"/>
      <c r="L806" s="50"/>
    </row>
    <row r="807" spans="6:12" x14ac:dyDescent="0.15">
      <c r="F807" s="264"/>
      <c r="L807" s="50"/>
    </row>
    <row r="808" spans="6:12" x14ac:dyDescent="0.15">
      <c r="F808" s="264"/>
      <c r="L808" s="50"/>
    </row>
    <row r="809" spans="6:12" x14ac:dyDescent="0.15">
      <c r="F809" s="264"/>
      <c r="L809" s="50"/>
    </row>
    <row r="810" spans="6:12" x14ac:dyDescent="0.15">
      <c r="F810" s="264"/>
      <c r="L810" s="50"/>
    </row>
    <row r="811" spans="6:12" x14ac:dyDescent="0.15">
      <c r="F811" s="264"/>
      <c r="L811" s="50"/>
    </row>
    <row r="812" spans="6:12" x14ac:dyDescent="0.15">
      <c r="F812" s="264"/>
      <c r="L812" s="50"/>
    </row>
    <row r="813" spans="6:12" x14ac:dyDescent="0.15">
      <c r="F813" s="264"/>
      <c r="L813" s="50"/>
    </row>
    <row r="814" spans="6:12" x14ac:dyDescent="0.15">
      <c r="F814" s="264"/>
      <c r="L814" s="50"/>
    </row>
    <row r="815" spans="6:12" x14ac:dyDescent="0.15">
      <c r="F815" s="264"/>
      <c r="L815" s="50"/>
    </row>
    <row r="816" spans="6:12" x14ac:dyDescent="0.15">
      <c r="F816" s="264"/>
      <c r="L816" s="50"/>
    </row>
    <row r="817" spans="6:12" x14ac:dyDescent="0.15">
      <c r="F817" s="264"/>
      <c r="L817" s="50"/>
    </row>
    <row r="818" spans="6:12" x14ac:dyDescent="0.15">
      <c r="F818" s="264"/>
      <c r="L818" s="50"/>
    </row>
    <row r="819" spans="6:12" x14ac:dyDescent="0.15">
      <c r="F819" s="264"/>
      <c r="L819" s="50"/>
    </row>
    <row r="820" spans="6:12" x14ac:dyDescent="0.15">
      <c r="F820" s="264"/>
      <c r="L820" s="50"/>
    </row>
    <row r="821" spans="6:12" x14ac:dyDescent="0.15">
      <c r="F821" s="264"/>
      <c r="L821" s="50"/>
    </row>
    <row r="822" spans="6:12" x14ac:dyDescent="0.15">
      <c r="F822" s="264"/>
      <c r="L822" s="50"/>
    </row>
    <row r="823" spans="6:12" x14ac:dyDescent="0.15">
      <c r="F823" s="264"/>
      <c r="L823" s="50"/>
    </row>
    <row r="824" spans="6:12" x14ac:dyDescent="0.15">
      <c r="F824" s="264"/>
      <c r="L824" s="50"/>
    </row>
    <row r="825" spans="6:12" x14ac:dyDescent="0.15">
      <c r="F825" s="264"/>
      <c r="L825" s="50"/>
    </row>
    <row r="826" spans="6:12" x14ac:dyDescent="0.15">
      <c r="F826" s="264"/>
      <c r="L826" s="50"/>
    </row>
    <row r="827" spans="6:12" x14ac:dyDescent="0.15">
      <c r="F827" s="264"/>
      <c r="L827" s="50"/>
    </row>
    <row r="828" spans="6:12" x14ac:dyDescent="0.15">
      <c r="F828" s="264"/>
      <c r="L828" s="50"/>
    </row>
    <row r="829" spans="6:12" x14ac:dyDescent="0.15">
      <c r="F829" s="264"/>
      <c r="L829" s="50"/>
    </row>
    <row r="830" spans="6:12" x14ac:dyDescent="0.15">
      <c r="F830" s="264"/>
      <c r="L830" s="50"/>
    </row>
    <row r="831" spans="6:12" x14ac:dyDescent="0.15">
      <c r="F831" s="264"/>
      <c r="L831" s="50"/>
    </row>
    <row r="832" spans="6:12" x14ac:dyDescent="0.15">
      <c r="F832" s="264"/>
      <c r="L832" s="50"/>
    </row>
    <row r="833" spans="6:12" x14ac:dyDescent="0.15">
      <c r="F833" s="264"/>
      <c r="L833" s="50"/>
    </row>
    <row r="834" spans="6:12" x14ac:dyDescent="0.15">
      <c r="F834" s="264"/>
      <c r="L834" s="50"/>
    </row>
    <row r="835" spans="6:12" x14ac:dyDescent="0.15">
      <c r="F835" s="264"/>
      <c r="L835" s="50"/>
    </row>
    <row r="836" spans="6:12" x14ac:dyDescent="0.15">
      <c r="F836" s="264"/>
      <c r="L836" s="50"/>
    </row>
    <row r="837" spans="6:12" x14ac:dyDescent="0.15">
      <c r="F837" s="264"/>
      <c r="L837" s="50"/>
    </row>
    <row r="838" spans="6:12" x14ac:dyDescent="0.15">
      <c r="F838" s="264"/>
      <c r="L838" s="50"/>
    </row>
    <row r="839" spans="6:12" x14ac:dyDescent="0.15">
      <c r="F839" s="264"/>
      <c r="L839" s="50"/>
    </row>
    <row r="840" spans="6:12" x14ac:dyDescent="0.15">
      <c r="F840" s="264"/>
      <c r="L840" s="50"/>
    </row>
    <row r="841" spans="6:12" x14ac:dyDescent="0.15">
      <c r="F841" s="264"/>
      <c r="L841" s="50"/>
    </row>
    <row r="842" spans="6:12" x14ac:dyDescent="0.15">
      <c r="F842" s="264"/>
      <c r="L842" s="50"/>
    </row>
    <row r="843" spans="6:12" x14ac:dyDescent="0.15">
      <c r="F843" s="264"/>
      <c r="L843" s="50"/>
    </row>
    <row r="844" spans="6:12" x14ac:dyDescent="0.15">
      <c r="F844" s="264"/>
      <c r="L844" s="50"/>
    </row>
    <row r="845" spans="6:12" x14ac:dyDescent="0.15">
      <c r="F845" s="264"/>
      <c r="L845" s="50"/>
    </row>
    <row r="846" spans="6:12" x14ac:dyDescent="0.15">
      <c r="F846" s="264"/>
      <c r="L846" s="50"/>
    </row>
    <row r="847" spans="6:12" x14ac:dyDescent="0.15">
      <c r="F847" s="264"/>
      <c r="L847" s="50"/>
    </row>
    <row r="848" spans="6:12" x14ac:dyDescent="0.15">
      <c r="F848" s="264"/>
      <c r="L848" s="50"/>
    </row>
    <row r="849" spans="6:12" x14ac:dyDescent="0.15">
      <c r="F849" s="264"/>
      <c r="L849" s="50"/>
    </row>
    <row r="850" spans="6:12" x14ac:dyDescent="0.15">
      <c r="F850" s="264"/>
      <c r="L850" s="50"/>
    </row>
    <row r="851" spans="6:12" x14ac:dyDescent="0.15">
      <c r="F851" s="264"/>
      <c r="L851" s="50"/>
    </row>
    <row r="852" spans="6:12" x14ac:dyDescent="0.15">
      <c r="F852" s="264"/>
      <c r="L852" s="50"/>
    </row>
    <row r="853" spans="6:12" x14ac:dyDescent="0.15">
      <c r="F853" s="264"/>
      <c r="L853" s="50"/>
    </row>
    <row r="854" spans="6:12" x14ac:dyDescent="0.15">
      <c r="F854" s="264"/>
      <c r="L854" s="50"/>
    </row>
    <row r="855" spans="6:12" x14ac:dyDescent="0.15">
      <c r="F855" s="264"/>
      <c r="L855" s="50"/>
    </row>
    <row r="856" spans="6:12" x14ac:dyDescent="0.15">
      <c r="F856" s="264"/>
      <c r="L856" s="50"/>
    </row>
    <row r="857" spans="6:12" x14ac:dyDescent="0.15">
      <c r="F857" s="264"/>
      <c r="L857" s="50"/>
    </row>
    <row r="858" spans="6:12" x14ac:dyDescent="0.15">
      <c r="F858" s="264"/>
      <c r="L858" s="50"/>
    </row>
    <row r="859" spans="6:12" x14ac:dyDescent="0.15">
      <c r="F859" s="264"/>
      <c r="L859" s="50"/>
    </row>
    <row r="860" spans="6:12" x14ac:dyDescent="0.15">
      <c r="F860" s="264"/>
      <c r="L860" s="50"/>
    </row>
    <row r="861" spans="6:12" x14ac:dyDescent="0.15">
      <c r="F861" s="264"/>
      <c r="L861" s="50"/>
    </row>
    <row r="862" spans="6:12" x14ac:dyDescent="0.15">
      <c r="F862" s="264"/>
      <c r="L862" s="50"/>
    </row>
    <row r="863" spans="6:12" x14ac:dyDescent="0.15">
      <c r="F863" s="264"/>
      <c r="L863" s="50"/>
    </row>
    <row r="864" spans="6:12" x14ac:dyDescent="0.15">
      <c r="F864" s="264"/>
      <c r="L864" s="50"/>
    </row>
    <row r="865" spans="6:12" x14ac:dyDescent="0.15">
      <c r="F865" s="264"/>
      <c r="L865" s="50"/>
    </row>
    <row r="866" spans="6:12" x14ac:dyDescent="0.15">
      <c r="F866" s="264"/>
      <c r="L866" s="50"/>
    </row>
    <row r="867" spans="6:12" x14ac:dyDescent="0.15">
      <c r="F867" s="264"/>
      <c r="L867" s="50"/>
    </row>
    <row r="868" spans="6:12" x14ac:dyDescent="0.15">
      <c r="F868" s="264"/>
      <c r="L868" s="50"/>
    </row>
    <row r="869" spans="6:12" x14ac:dyDescent="0.15">
      <c r="F869" s="264"/>
      <c r="L869" s="50"/>
    </row>
    <row r="870" spans="6:12" x14ac:dyDescent="0.15">
      <c r="F870" s="264"/>
      <c r="L870" s="50"/>
    </row>
    <row r="871" spans="6:12" x14ac:dyDescent="0.15">
      <c r="F871" s="264"/>
      <c r="L871" s="50"/>
    </row>
    <row r="872" spans="6:12" x14ac:dyDescent="0.15">
      <c r="F872" s="264"/>
      <c r="L872" s="50"/>
    </row>
    <row r="873" spans="6:12" x14ac:dyDescent="0.15">
      <c r="F873" s="264"/>
      <c r="L873" s="50"/>
    </row>
    <row r="874" spans="6:12" x14ac:dyDescent="0.15">
      <c r="F874" s="264"/>
      <c r="L874" s="50"/>
    </row>
    <row r="875" spans="6:12" x14ac:dyDescent="0.15">
      <c r="F875" s="264"/>
      <c r="L875" s="50"/>
    </row>
    <row r="876" spans="6:12" x14ac:dyDescent="0.15">
      <c r="F876" s="264"/>
      <c r="L876" s="50"/>
    </row>
    <row r="877" spans="6:12" x14ac:dyDescent="0.15">
      <c r="F877" s="264"/>
      <c r="L877" s="50"/>
    </row>
    <row r="878" spans="6:12" x14ac:dyDescent="0.15">
      <c r="F878" s="264"/>
      <c r="L878" s="50"/>
    </row>
    <row r="879" spans="6:12" x14ac:dyDescent="0.15">
      <c r="F879" s="264"/>
      <c r="L879" s="50"/>
    </row>
    <row r="880" spans="6:12" x14ac:dyDescent="0.15">
      <c r="F880" s="264"/>
      <c r="L880" s="50"/>
    </row>
    <row r="881" spans="6:12" x14ac:dyDescent="0.15">
      <c r="F881" s="264"/>
      <c r="L881" s="50"/>
    </row>
    <row r="882" spans="6:12" x14ac:dyDescent="0.15">
      <c r="F882" s="264"/>
      <c r="L882" s="50"/>
    </row>
    <row r="883" spans="6:12" x14ac:dyDescent="0.15">
      <c r="F883" s="264"/>
      <c r="L883" s="50"/>
    </row>
    <row r="884" spans="6:12" x14ac:dyDescent="0.15">
      <c r="F884" s="264"/>
      <c r="L884" s="50"/>
    </row>
    <row r="885" spans="6:12" x14ac:dyDescent="0.15">
      <c r="F885" s="264"/>
      <c r="L885" s="50"/>
    </row>
    <row r="886" spans="6:12" x14ac:dyDescent="0.15">
      <c r="F886" s="264"/>
      <c r="L886" s="50"/>
    </row>
    <row r="887" spans="6:12" x14ac:dyDescent="0.15">
      <c r="F887" s="264"/>
      <c r="L887" s="50"/>
    </row>
    <row r="888" spans="6:12" x14ac:dyDescent="0.15">
      <c r="F888" s="264"/>
      <c r="L888" s="50"/>
    </row>
    <row r="889" spans="6:12" x14ac:dyDescent="0.15">
      <c r="F889" s="264"/>
      <c r="L889" s="50"/>
    </row>
    <row r="890" spans="6:12" x14ac:dyDescent="0.15">
      <c r="F890" s="264"/>
      <c r="L890" s="50"/>
    </row>
    <row r="891" spans="6:12" x14ac:dyDescent="0.15">
      <c r="F891" s="264"/>
      <c r="L891" s="50"/>
    </row>
    <row r="892" spans="6:12" x14ac:dyDescent="0.15">
      <c r="F892" s="264"/>
      <c r="L892" s="50"/>
    </row>
    <row r="893" spans="6:12" x14ac:dyDescent="0.15">
      <c r="F893" s="264"/>
      <c r="L893" s="50"/>
    </row>
    <row r="894" spans="6:12" x14ac:dyDescent="0.15">
      <c r="F894" s="264"/>
      <c r="L894" s="50"/>
    </row>
    <row r="895" spans="6:12" x14ac:dyDescent="0.15">
      <c r="F895" s="264"/>
      <c r="L895" s="50"/>
    </row>
    <row r="896" spans="6:12" x14ac:dyDescent="0.15">
      <c r="F896" s="264"/>
      <c r="L896" s="50"/>
    </row>
    <row r="897" spans="6:12" x14ac:dyDescent="0.15">
      <c r="F897" s="264"/>
      <c r="L897" s="50"/>
    </row>
    <row r="898" spans="6:12" x14ac:dyDescent="0.15">
      <c r="F898" s="264"/>
      <c r="L898" s="50"/>
    </row>
    <row r="899" spans="6:12" x14ac:dyDescent="0.15">
      <c r="F899" s="264"/>
      <c r="L899" s="50"/>
    </row>
    <row r="900" spans="6:12" x14ac:dyDescent="0.15">
      <c r="F900" s="264"/>
      <c r="L900" s="50"/>
    </row>
    <row r="901" spans="6:12" x14ac:dyDescent="0.15">
      <c r="F901" s="264"/>
      <c r="L901" s="50"/>
    </row>
    <row r="902" spans="6:12" x14ac:dyDescent="0.15">
      <c r="F902" s="264"/>
      <c r="L902" s="50"/>
    </row>
    <row r="903" spans="6:12" x14ac:dyDescent="0.15">
      <c r="F903" s="264"/>
      <c r="L903" s="50"/>
    </row>
    <row r="904" spans="6:12" x14ac:dyDescent="0.15">
      <c r="F904" s="264"/>
      <c r="L904" s="50"/>
    </row>
    <row r="905" spans="6:12" x14ac:dyDescent="0.15">
      <c r="F905" s="264"/>
      <c r="L905" s="50"/>
    </row>
    <row r="906" spans="6:12" x14ac:dyDescent="0.15">
      <c r="F906" s="264"/>
      <c r="L906" s="50"/>
    </row>
    <row r="907" spans="6:12" x14ac:dyDescent="0.15">
      <c r="F907" s="264"/>
      <c r="L907" s="50"/>
    </row>
    <row r="908" spans="6:12" x14ac:dyDescent="0.15">
      <c r="F908" s="264"/>
      <c r="L908" s="50"/>
    </row>
    <row r="909" spans="6:12" x14ac:dyDescent="0.15">
      <c r="F909" s="264"/>
      <c r="L909" s="50"/>
    </row>
    <row r="910" spans="6:12" x14ac:dyDescent="0.15">
      <c r="F910" s="264"/>
      <c r="L910" s="50"/>
    </row>
    <row r="911" spans="6:12" x14ac:dyDescent="0.15">
      <c r="F911" s="264"/>
      <c r="L911" s="50"/>
    </row>
    <row r="912" spans="6:12" x14ac:dyDescent="0.15">
      <c r="F912" s="264"/>
      <c r="L912" s="50"/>
    </row>
    <row r="913" spans="6:12" x14ac:dyDescent="0.15">
      <c r="F913" s="264"/>
      <c r="L913" s="50"/>
    </row>
    <row r="914" spans="6:12" x14ac:dyDescent="0.15">
      <c r="F914" s="264"/>
      <c r="L914" s="50"/>
    </row>
    <row r="915" spans="6:12" x14ac:dyDescent="0.15">
      <c r="F915" s="264"/>
      <c r="L915" s="50"/>
    </row>
    <row r="916" spans="6:12" x14ac:dyDescent="0.15">
      <c r="F916" s="264"/>
      <c r="L916" s="50"/>
    </row>
    <row r="917" spans="6:12" x14ac:dyDescent="0.15">
      <c r="F917" s="264"/>
      <c r="L917" s="50"/>
    </row>
    <row r="918" spans="6:12" x14ac:dyDescent="0.15">
      <c r="F918" s="264"/>
      <c r="L918" s="50"/>
    </row>
    <row r="919" spans="6:12" x14ac:dyDescent="0.15">
      <c r="F919" s="264"/>
      <c r="L919" s="50"/>
    </row>
    <row r="920" spans="6:12" x14ac:dyDescent="0.15">
      <c r="F920" s="264"/>
      <c r="L920" s="50"/>
    </row>
    <row r="921" spans="6:12" x14ac:dyDescent="0.15">
      <c r="F921" s="264"/>
      <c r="L921" s="50"/>
    </row>
    <row r="922" spans="6:12" x14ac:dyDescent="0.15">
      <c r="F922" s="264"/>
      <c r="L922" s="50"/>
    </row>
    <row r="923" spans="6:12" x14ac:dyDescent="0.15">
      <c r="F923" s="264"/>
      <c r="L923" s="50"/>
    </row>
    <row r="924" spans="6:12" x14ac:dyDescent="0.15">
      <c r="F924" s="264"/>
      <c r="L924" s="50"/>
    </row>
    <row r="925" spans="6:12" x14ac:dyDescent="0.15">
      <c r="F925" s="264"/>
      <c r="L925" s="50"/>
    </row>
    <row r="926" spans="6:12" x14ac:dyDescent="0.15">
      <c r="F926" s="264"/>
      <c r="L926" s="50"/>
    </row>
    <row r="927" spans="6:12" x14ac:dyDescent="0.15">
      <c r="F927" s="264"/>
      <c r="L927" s="50"/>
    </row>
    <row r="928" spans="6:12" x14ac:dyDescent="0.15">
      <c r="F928" s="264"/>
      <c r="L928" s="50"/>
    </row>
    <row r="929" spans="6:12" x14ac:dyDescent="0.15">
      <c r="F929" s="264"/>
      <c r="L929" s="50"/>
    </row>
    <row r="930" spans="6:12" x14ac:dyDescent="0.15">
      <c r="F930" s="264"/>
      <c r="L930" s="50"/>
    </row>
    <row r="931" spans="6:12" x14ac:dyDescent="0.15">
      <c r="F931" s="264"/>
      <c r="L931" s="50"/>
    </row>
    <row r="932" spans="6:12" x14ac:dyDescent="0.15">
      <c r="F932" s="264"/>
      <c r="L932" s="50"/>
    </row>
    <row r="933" spans="6:12" x14ac:dyDescent="0.15">
      <c r="F933" s="264"/>
      <c r="L933" s="50"/>
    </row>
    <row r="934" spans="6:12" x14ac:dyDescent="0.15">
      <c r="F934" s="264"/>
      <c r="L934" s="50"/>
    </row>
    <row r="935" spans="6:12" x14ac:dyDescent="0.15">
      <c r="F935" s="264"/>
      <c r="L935" s="50"/>
    </row>
    <row r="936" spans="6:12" x14ac:dyDescent="0.15">
      <c r="F936" s="264"/>
      <c r="L936" s="50"/>
    </row>
    <row r="937" spans="6:12" x14ac:dyDescent="0.15">
      <c r="F937" s="264"/>
      <c r="L937" s="50"/>
    </row>
    <row r="938" spans="6:12" x14ac:dyDescent="0.15">
      <c r="F938" s="264"/>
      <c r="L938" s="50"/>
    </row>
    <row r="939" spans="6:12" x14ac:dyDescent="0.15">
      <c r="F939" s="264"/>
      <c r="L939" s="50"/>
    </row>
    <row r="940" spans="6:12" x14ac:dyDescent="0.15">
      <c r="F940" s="264"/>
      <c r="L940" s="50"/>
    </row>
    <row r="941" spans="6:12" x14ac:dyDescent="0.15">
      <c r="F941" s="264"/>
      <c r="L941" s="50"/>
    </row>
    <row r="942" spans="6:12" x14ac:dyDescent="0.15">
      <c r="F942" s="264"/>
      <c r="L942" s="50"/>
    </row>
    <row r="943" spans="6:12" x14ac:dyDescent="0.15">
      <c r="F943" s="264"/>
      <c r="L943" s="50"/>
    </row>
    <row r="944" spans="6:12" x14ac:dyDescent="0.15">
      <c r="F944" s="264"/>
      <c r="L944" s="50"/>
    </row>
    <row r="945" spans="6:12" x14ac:dyDescent="0.15">
      <c r="F945" s="264"/>
      <c r="L945" s="50"/>
    </row>
    <row r="946" spans="6:12" x14ac:dyDescent="0.15">
      <c r="F946" s="264"/>
      <c r="L946" s="50"/>
    </row>
    <row r="947" spans="6:12" x14ac:dyDescent="0.15">
      <c r="F947" s="264"/>
      <c r="L947" s="50"/>
    </row>
    <row r="948" spans="6:12" x14ac:dyDescent="0.15">
      <c r="F948" s="264"/>
      <c r="L948" s="50"/>
    </row>
    <row r="949" spans="6:12" x14ac:dyDescent="0.15">
      <c r="F949" s="264"/>
      <c r="L949" s="50"/>
    </row>
    <row r="950" spans="6:12" x14ac:dyDescent="0.15">
      <c r="F950" s="264"/>
      <c r="L950" s="50"/>
    </row>
    <row r="951" spans="6:12" x14ac:dyDescent="0.15">
      <c r="F951" s="264"/>
      <c r="L951" s="50"/>
    </row>
    <row r="952" spans="6:12" x14ac:dyDescent="0.15">
      <c r="F952" s="264"/>
      <c r="L952" s="50"/>
    </row>
    <row r="953" spans="6:12" x14ac:dyDescent="0.15">
      <c r="F953" s="264"/>
      <c r="L953" s="50"/>
    </row>
    <row r="954" spans="6:12" x14ac:dyDescent="0.15">
      <c r="F954" s="264"/>
      <c r="L954" s="50"/>
    </row>
    <row r="955" spans="6:12" x14ac:dyDescent="0.15">
      <c r="F955" s="264"/>
      <c r="L955" s="50"/>
    </row>
    <row r="956" spans="6:12" x14ac:dyDescent="0.15">
      <c r="F956" s="264"/>
      <c r="L956" s="50"/>
    </row>
    <row r="957" spans="6:12" x14ac:dyDescent="0.15">
      <c r="F957" s="264"/>
      <c r="L957" s="50"/>
    </row>
    <row r="958" spans="6:12" x14ac:dyDescent="0.15">
      <c r="F958" s="264"/>
      <c r="L958" s="50"/>
    </row>
    <row r="959" spans="6:12" x14ac:dyDescent="0.15">
      <c r="F959" s="264"/>
      <c r="L959" s="50"/>
    </row>
    <row r="960" spans="6:12" x14ac:dyDescent="0.15">
      <c r="F960" s="264"/>
      <c r="L960" s="50"/>
    </row>
    <row r="961" spans="6:12" x14ac:dyDescent="0.15">
      <c r="F961" s="264"/>
      <c r="L961" s="50"/>
    </row>
    <row r="962" spans="6:12" x14ac:dyDescent="0.15">
      <c r="F962" s="264"/>
      <c r="L962" s="50"/>
    </row>
    <row r="963" spans="6:12" x14ac:dyDescent="0.15">
      <c r="F963" s="264"/>
      <c r="L963" s="50"/>
    </row>
    <row r="964" spans="6:12" x14ac:dyDescent="0.15">
      <c r="F964" s="264"/>
      <c r="L964" s="50"/>
    </row>
    <row r="965" spans="6:12" x14ac:dyDescent="0.15">
      <c r="F965" s="264"/>
      <c r="L965" s="50"/>
    </row>
    <row r="966" spans="6:12" x14ac:dyDescent="0.15">
      <c r="F966" s="264"/>
      <c r="L966" s="50"/>
    </row>
    <row r="967" spans="6:12" x14ac:dyDescent="0.15">
      <c r="F967" s="264"/>
      <c r="L967" s="50"/>
    </row>
    <row r="968" spans="6:12" x14ac:dyDescent="0.15">
      <c r="F968" s="264"/>
      <c r="L968" s="50"/>
    </row>
    <row r="969" spans="6:12" x14ac:dyDescent="0.15">
      <c r="F969" s="264"/>
      <c r="L969" s="50"/>
    </row>
    <row r="970" spans="6:12" x14ac:dyDescent="0.15">
      <c r="F970" s="264"/>
      <c r="L970" s="50"/>
    </row>
    <row r="971" spans="6:12" x14ac:dyDescent="0.15">
      <c r="F971" s="264"/>
      <c r="L971" s="50"/>
    </row>
    <row r="972" spans="6:12" x14ac:dyDescent="0.15">
      <c r="F972" s="264"/>
      <c r="L972" s="50"/>
    </row>
    <row r="973" spans="6:12" x14ac:dyDescent="0.15">
      <c r="F973" s="264"/>
      <c r="L973" s="50"/>
    </row>
    <row r="974" spans="6:12" x14ac:dyDescent="0.15">
      <c r="F974" s="264"/>
      <c r="L974" s="50"/>
    </row>
    <row r="975" spans="6:12" x14ac:dyDescent="0.15">
      <c r="F975" s="264"/>
      <c r="L975" s="50"/>
    </row>
    <row r="976" spans="6:12" x14ac:dyDescent="0.15">
      <c r="F976" s="264"/>
      <c r="L976" s="50"/>
    </row>
    <row r="977" spans="6:12" x14ac:dyDescent="0.15">
      <c r="F977" s="264"/>
      <c r="L977" s="50"/>
    </row>
    <row r="978" spans="6:12" x14ac:dyDescent="0.15">
      <c r="F978" s="264"/>
      <c r="L978" s="50"/>
    </row>
    <row r="979" spans="6:12" x14ac:dyDescent="0.15">
      <c r="F979" s="264"/>
      <c r="L979" s="50"/>
    </row>
    <row r="980" spans="6:12" x14ac:dyDescent="0.15">
      <c r="F980" s="264"/>
      <c r="L980" s="50"/>
    </row>
    <row r="981" spans="6:12" x14ac:dyDescent="0.15">
      <c r="F981" s="264"/>
      <c r="L981" s="50"/>
    </row>
    <row r="982" spans="6:12" x14ac:dyDescent="0.15">
      <c r="F982" s="264"/>
      <c r="L982" s="50"/>
    </row>
    <row r="983" spans="6:12" x14ac:dyDescent="0.15">
      <c r="F983" s="264"/>
      <c r="L983" s="50"/>
    </row>
    <row r="984" spans="6:12" x14ac:dyDescent="0.15">
      <c r="F984" s="264"/>
      <c r="L984" s="50"/>
    </row>
    <row r="985" spans="6:12" x14ac:dyDescent="0.15">
      <c r="F985" s="264"/>
      <c r="L985" s="50"/>
    </row>
    <row r="986" spans="6:12" x14ac:dyDescent="0.15">
      <c r="F986" s="264"/>
      <c r="L986" s="50"/>
    </row>
    <row r="987" spans="6:12" x14ac:dyDescent="0.15">
      <c r="F987" s="264"/>
      <c r="L987" s="50"/>
    </row>
    <row r="988" spans="6:12" x14ac:dyDescent="0.15">
      <c r="F988" s="264"/>
      <c r="L988" s="50"/>
    </row>
    <row r="989" spans="6:12" x14ac:dyDescent="0.15">
      <c r="F989" s="264"/>
      <c r="L989" s="50"/>
    </row>
    <row r="990" spans="6:12" x14ac:dyDescent="0.15">
      <c r="F990" s="264"/>
      <c r="L990" s="50"/>
    </row>
    <row r="991" spans="6:12" x14ac:dyDescent="0.15">
      <c r="F991" s="264"/>
      <c r="L991" s="50"/>
    </row>
    <row r="992" spans="6:12" x14ac:dyDescent="0.15">
      <c r="F992" s="264"/>
      <c r="L992" s="50"/>
    </row>
    <row r="993" spans="6:12" x14ac:dyDescent="0.15">
      <c r="F993" s="264"/>
      <c r="L993" s="50"/>
    </row>
    <row r="994" spans="6:12" x14ac:dyDescent="0.15">
      <c r="F994" s="264"/>
      <c r="L994" s="50"/>
    </row>
    <row r="995" spans="6:12" x14ac:dyDescent="0.15">
      <c r="F995" s="264"/>
      <c r="L995" s="50"/>
    </row>
    <row r="996" spans="6:12" x14ac:dyDescent="0.15">
      <c r="F996" s="264"/>
      <c r="L996" s="50"/>
    </row>
  </sheetData>
  <autoFilter ref="N8:V8" xr:uid="{00000000-0001-0000-0300-000000000000}">
    <sortState xmlns:xlrd2="http://schemas.microsoft.com/office/spreadsheetml/2017/richdata2" ref="N9:V29">
      <sortCondition ref="V8"/>
    </sortState>
  </autoFilter>
  <mergeCells count="17">
    <mergeCell ref="A1:K1"/>
    <mergeCell ref="N1:V1"/>
    <mergeCell ref="A2:K2"/>
    <mergeCell ref="N2:V2"/>
    <mergeCell ref="A4:K4"/>
    <mergeCell ref="N4:V4"/>
    <mergeCell ref="T7:U7"/>
    <mergeCell ref="A5:K5"/>
    <mergeCell ref="N5:V5"/>
    <mergeCell ref="A7:A8"/>
    <mergeCell ref="B7:B8"/>
    <mergeCell ref="C7:C8"/>
    <mergeCell ref="D7:F7"/>
    <mergeCell ref="G7:I7"/>
    <mergeCell ref="J7:K7"/>
    <mergeCell ref="P7:Q7"/>
    <mergeCell ref="R7:S7"/>
  </mergeCells>
  <pageMargins left="0.7" right="0.7" top="0.75" bottom="0.75" header="0" footer="0"/>
  <pageSetup scale="89" orientation="portrait" r:id="rId1"/>
  <rowBreaks count="3" manualBreakCount="3">
    <brk id="57" max="16383" man="1"/>
    <brk id="113" max="16383" man="1"/>
    <brk id="169" max="16383" man="1"/>
  </rowBreaks>
  <colBreaks count="1" manualBreakCount="1">
    <brk id="1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9</vt:i4>
      </vt:variant>
    </vt:vector>
  </HeadingPairs>
  <TitlesOfParts>
    <vt:vector size="29" baseType="lpstr">
      <vt:lpstr>Kopsavilkums</vt:lpstr>
      <vt:lpstr>Sekt-1.p</vt:lpstr>
      <vt:lpstr>Sekt_prot_1</vt:lpstr>
      <vt:lpstr>Kom_1_p</vt:lpstr>
      <vt:lpstr>#TT~Kom_1_p~4</vt:lpstr>
      <vt:lpstr>Ind_1_p</vt:lpstr>
      <vt:lpstr>Sekt-2.p</vt:lpstr>
      <vt:lpstr>Sekt_prot_2</vt:lpstr>
      <vt:lpstr>Kom_2_p</vt:lpstr>
      <vt:lpstr>Ind_2_p</vt:lpstr>
      <vt:lpstr>Sekt-3.p</vt:lpstr>
      <vt:lpstr>Sekt_prot_3</vt:lpstr>
      <vt:lpstr>Kom_3_p</vt:lpstr>
      <vt:lpstr>Ind_3_p</vt:lpstr>
      <vt:lpstr>Sekt-4.p</vt:lpstr>
      <vt:lpstr>Sekt_prot_4</vt:lpstr>
      <vt:lpstr>Kom_4_p</vt:lpstr>
      <vt:lpstr>Ind_4_p</vt:lpstr>
      <vt:lpstr>kopv_komandas</vt:lpstr>
      <vt:lpstr>kopsav_indiviuāli</vt:lpstr>
      <vt:lpstr>Kom_1_p!Print_Area</vt:lpstr>
      <vt:lpstr>Sekt_prot_1!Print_Area</vt:lpstr>
      <vt:lpstr>Sekt_prot_2!Print_Area</vt:lpstr>
      <vt:lpstr>Sekt_prot_3!Print_Area</vt:lpstr>
      <vt:lpstr>Sekt_prot_4!Print_Area</vt:lpstr>
      <vt:lpstr>'Sekt-1.p'!Print_Area</vt:lpstr>
      <vt:lpstr>'Sekt-2.p'!Print_Area</vt:lpstr>
      <vt:lpstr>'Sekt-3.p'!Print_Area</vt:lpstr>
      <vt:lpstr>'Sekt-4.p'!Print_Area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Ivars Pētersons</dc:creator>
  <cp:lastModifiedBy>Martins</cp:lastModifiedBy>
  <cp:lastPrinted>2025-03-02T06:45:33Z</cp:lastPrinted>
  <dcterms:created xsi:type="dcterms:W3CDTF">2024-10-22T07:11:01Z</dcterms:created>
  <dcterms:modified xsi:type="dcterms:W3CDTF">2025-03-02T15:46:23Z</dcterms:modified>
</cp:coreProperties>
</file>